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6" yWindow="588" windowWidth="20376" windowHeight="10680" tabRatio="957"/>
  </bookViews>
  <sheets>
    <sheet name="BM 2014-2018" sheetId="10" r:id="rId1"/>
    <sheet name="2013 BM Detail" sheetId="12" r:id="rId2"/>
    <sheet name="2014 BM Detail" sheetId="13" r:id="rId3"/>
    <sheet name="2015 BM Detail" sheetId="14" r:id="rId4"/>
    <sheet name="2016 BM Detail" sheetId="15" r:id="rId5"/>
    <sheet name="2017 BM Detail" sheetId="16" r:id="rId6"/>
    <sheet name="2018 BM Detail" sheetId="17" r:id="rId7"/>
    <sheet name="2013-2018 O&amp;M Exp" sheetId="18" r:id="rId8"/>
    <sheet name="2015 ESR" sheetId="21" r:id="rId9"/>
    <sheet name="NOI Check" sheetId="7" r:id="rId10"/>
    <sheet name="Compound Multiplier" sheetId="19" r:id="rId11"/>
    <sheet name="2013-2018 Misc Adj" sheetId="20" r:id="rId12"/>
    <sheet name="Sheet1" sheetId="22" r:id="rId13"/>
  </sheets>
  <definedNames>
    <definedName name="_xlnm.Print_Area" localSheetId="1">'2013 BM Detail'!$A$4:$G$209</definedName>
    <definedName name="_xlnm.Print_Area" localSheetId="7">'2013-2018 O&amp;M Exp'!$A$1:$FO$207</definedName>
    <definedName name="_xlnm.Print_Area" localSheetId="2">'2014 BM Detail'!$A$4:$G$210</definedName>
    <definedName name="_xlnm.Print_Area" localSheetId="3">'2015 BM Detail'!$A$4:$G$207</definedName>
    <definedName name="_xlnm.Print_Area" localSheetId="8">'2015 ESR'!$A$1:$K$226</definedName>
    <definedName name="_xlnm.Print_Area" localSheetId="4">'2016 BM Detail'!$A$4:$G$223</definedName>
    <definedName name="_xlnm.Print_Area" localSheetId="5">'2017 BM Detail'!$A$4:$G$209</definedName>
    <definedName name="_xlnm.Print_Area" localSheetId="6">'2018 BM Detail'!$A$4:$G$209</definedName>
    <definedName name="_xlnm.Print_Area" localSheetId="0">'BM 2014-2018'!$A$4:$G$46</definedName>
    <definedName name="_xlnm.Print_Area" localSheetId="10">'Compound Multiplier'!$A$1:$I$40</definedName>
    <definedName name="_xlnm.Print_Titles" localSheetId="1">'2013 BM Detail'!$4:$5</definedName>
    <definedName name="_xlnm.Print_Titles" localSheetId="7">'2013-2018 O&amp;M Exp'!$1:$5</definedName>
    <definedName name="_xlnm.Print_Titles" localSheetId="2">'2014 BM Detail'!$4:$5</definedName>
    <definedName name="_xlnm.Print_Titles" localSheetId="3">'2015 BM Detail'!$4:$5</definedName>
    <definedName name="_xlnm.Print_Titles" localSheetId="8">'2015 ESR'!$1:$11</definedName>
    <definedName name="_xlnm.Print_Titles" localSheetId="4">'2016 BM Detail'!$4:$5</definedName>
    <definedName name="_xlnm.Print_Titles" localSheetId="5">'2017 BM Detail'!$4:$5</definedName>
    <definedName name="_xlnm.Print_Titles" localSheetId="6">'2018 BM Detail'!$4:$5</definedName>
    <definedName name="_xlnm.Print_Titles" localSheetId="9">'NOI Check'!$A:$A,'NOI Check'!$4:$5</definedName>
  </definedNames>
  <calcPr calcId="145621"/>
</workbook>
</file>

<file path=xl/calcChain.xml><?xml version="1.0" encoding="utf-8"?>
<calcChain xmlns="http://schemas.openxmlformats.org/spreadsheetml/2006/main">
  <c r="D42" i="20" l="1"/>
  <c r="DJ308" i="7" l="1"/>
  <c r="IH308" i="7"/>
  <c r="IJ308" i="7"/>
  <c r="NH308" i="7"/>
  <c r="NJ308" i="7"/>
  <c r="SJ308" i="7"/>
  <c r="SH308" i="7"/>
  <c r="DH308" i="7"/>
  <c r="D194" i="14"/>
  <c r="D168" i="14"/>
  <c r="D167" i="14"/>
  <c r="A16" i="21"/>
  <c r="A17" i="21"/>
  <c r="A18" i="21"/>
  <c r="A19" i="21"/>
  <c r="A20" i="21"/>
  <c r="A21" i="21"/>
  <c r="A22" i="21"/>
  <c r="A23" i="21"/>
  <c r="A24" i="21"/>
  <c r="A25" i="21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47" i="21"/>
  <c r="A48" i="21"/>
  <c r="A49" i="21"/>
  <c r="A50" i="21"/>
  <c r="A51" i="21"/>
  <c r="A52" i="21"/>
  <c r="A53" i="21"/>
  <c r="A54" i="21"/>
  <c r="A55" i="21"/>
  <c r="A56" i="21"/>
  <c r="A57" i="21"/>
  <c r="A58" i="21"/>
  <c r="A59" i="21"/>
  <c r="A60" i="21"/>
  <c r="A61" i="21"/>
  <c r="A62" i="21"/>
  <c r="A63" i="21"/>
  <c r="A64" i="21"/>
  <c r="A65" i="21"/>
  <c r="A66" i="21"/>
  <c r="A67" i="21"/>
  <c r="A68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106" i="21"/>
  <c r="A107" i="21"/>
  <c r="A108" i="21"/>
  <c r="A109" i="21"/>
  <c r="A110" i="21"/>
  <c r="A111" i="21"/>
  <c r="A112" i="21"/>
  <c r="A113" i="21"/>
  <c r="A114" i="21"/>
  <c r="A115" i="21"/>
  <c r="A116" i="21"/>
  <c r="A117" i="21"/>
  <c r="A118" i="21"/>
  <c r="A119" i="21"/>
  <c r="A120" i="21"/>
  <c r="A121" i="21"/>
  <c r="A122" i="21"/>
  <c r="A123" i="21"/>
  <c r="A124" i="21"/>
  <c r="A125" i="21"/>
  <c r="A126" i="21"/>
  <c r="A127" i="21"/>
  <c r="A128" i="21"/>
  <c r="A129" i="21"/>
  <c r="A130" i="21"/>
  <c r="A131" i="21"/>
  <c r="A132" i="21"/>
  <c r="A133" i="21"/>
  <c r="A134" i="21"/>
  <c r="A135" i="21"/>
  <c r="A136" i="21"/>
  <c r="A137" i="21"/>
  <c r="A138" i="21"/>
  <c r="A139" i="21"/>
  <c r="A140" i="21"/>
  <c r="A141" i="21"/>
  <c r="A142" i="21"/>
  <c r="A143" i="21"/>
  <c r="A144" i="21"/>
  <c r="A145" i="21"/>
  <c r="A146" i="21"/>
  <c r="A147" i="21"/>
  <c r="A148" i="21"/>
  <c r="A149" i="21"/>
  <c r="A150" i="21"/>
  <c r="A151" i="21"/>
  <c r="A152" i="21"/>
  <c r="A153" i="21"/>
  <c r="A154" i="21"/>
  <c r="A155" i="21"/>
  <c r="A156" i="21"/>
  <c r="A157" i="21"/>
  <c r="A158" i="21"/>
  <c r="A159" i="21"/>
  <c r="A160" i="21"/>
  <c r="A161" i="21"/>
  <c r="A162" i="21"/>
  <c r="A163" i="21"/>
  <c r="A164" i="21"/>
  <c r="A165" i="21"/>
  <c r="A166" i="21"/>
  <c r="A167" i="21"/>
  <c r="A168" i="21"/>
  <c r="A169" i="21"/>
  <c r="A170" i="21"/>
  <c r="A171" i="21"/>
  <c r="A172" i="21"/>
  <c r="A173" i="21"/>
  <c r="A174" i="21"/>
  <c r="A175" i="21"/>
  <c r="A176" i="21"/>
  <c r="A177" i="21"/>
  <c r="A178" i="21"/>
  <c r="A179" i="21"/>
  <c r="A180" i="21"/>
  <c r="A181" i="21"/>
  <c r="A182" i="21"/>
  <c r="A183" i="21"/>
  <c r="A184" i="21"/>
  <c r="A185" i="21"/>
  <c r="A186" i="21"/>
  <c r="A187" i="21"/>
  <c r="A188" i="21"/>
  <c r="A189" i="21"/>
  <c r="A190" i="21"/>
  <c r="A191" i="21"/>
  <c r="A192" i="21"/>
  <c r="A193" i="21"/>
  <c r="A194" i="21"/>
  <c r="A195" i="21"/>
  <c r="A196" i="21"/>
  <c r="A197" i="21"/>
  <c r="A198" i="21"/>
  <c r="A199" i="21"/>
  <c r="A200" i="21"/>
  <c r="A201" i="21"/>
  <c r="A202" i="21"/>
  <c r="A203" i="21"/>
  <c r="A204" i="21"/>
  <c r="A205" i="21"/>
  <c r="A206" i="21"/>
  <c r="A207" i="21"/>
  <c r="A208" i="21"/>
  <c r="A209" i="21"/>
  <c r="A210" i="21"/>
  <c r="A211" i="21"/>
  <c r="A212" i="21"/>
  <c r="A213" i="21"/>
  <c r="A214" i="21"/>
  <c r="A215" i="21"/>
  <c r="A216" i="21"/>
  <c r="A217" i="21"/>
  <c r="A218" i="21"/>
  <c r="A219" i="21"/>
  <c r="A220" i="21"/>
  <c r="A221" i="21"/>
  <c r="A222" i="21"/>
  <c r="A223" i="21"/>
  <c r="A224" i="21"/>
  <c r="A225" i="21"/>
  <c r="A15" i="21"/>
  <c r="B42" i="20" l="1"/>
  <c r="C42" i="20"/>
  <c r="E42" i="20"/>
  <c r="F42" i="20"/>
  <c r="G42" i="20"/>
  <c r="H6" i="19"/>
  <c r="C7" i="19"/>
  <c r="H7" i="19" s="1"/>
  <c r="I7" i="19" s="1"/>
  <c r="I8" i="19" s="1"/>
  <c r="D7" i="19"/>
  <c r="F7" i="19"/>
  <c r="G7" i="19" s="1"/>
  <c r="G8" i="19" s="1"/>
  <c r="G9" i="19" s="1"/>
  <c r="G10" i="19" s="1"/>
  <c r="C8" i="19"/>
  <c r="D8" i="19"/>
  <c r="D9" i="19" s="1"/>
  <c r="F8" i="19"/>
  <c r="H8" i="19"/>
  <c r="C9" i="19"/>
  <c r="F9" i="19"/>
  <c r="H9" i="19" s="1"/>
  <c r="C10" i="19"/>
  <c r="F10" i="19"/>
  <c r="C11" i="19"/>
  <c r="F11" i="19"/>
  <c r="C12" i="19"/>
  <c r="F12" i="19"/>
  <c r="H12" i="19"/>
  <c r="C13" i="19"/>
  <c r="F13" i="19"/>
  <c r="H13" i="19" s="1"/>
  <c r="C14" i="19"/>
  <c r="F14" i="19"/>
  <c r="C15" i="19"/>
  <c r="F15" i="19"/>
  <c r="C16" i="19"/>
  <c r="F16" i="19"/>
  <c r="H16" i="19"/>
  <c r="C17" i="19"/>
  <c r="F17" i="19"/>
  <c r="H17" i="19" s="1"/>
  <c r="C18" i="19"/>
  <c r="F18" i="19"/>
  <c r="C19" i="19"/>
  <c r="F19" i="19"/>
  <c r="C20" i="19"/>
  <c r="F20" i="19"/>
  <c r="H20" i="19"/>
  <c r="C21" i="19"/>
  <c r="F21" i="19"/>
  <c r="H21" i="19" s="1"/>
  <c r="C22" i="19"/>
  <c r="F22" i="19"/>
  <c r="C23" i="19"/>
  <c r="H23" i="19" s="1"/>
  <c r="F23" i="19"/>
  <c r="C24" i="19"/>
  <c r="F24" i="19"/>
  <c r="H24" i="19"/>
  <c r="C25" i="19"/>
  <c r="F25" i="19"/>
  <c r="H25" i="19" s="1"/>
  <c r="C26" i="19"/>
  <c r="F26" i="19"/>
  <c r="C27" i="19"/>
  <c r="H27" i="19" s="1"/>
  <c r="F27" i="19"/>
  <c r="C28" i="19"/>
  <c r="F28" i="19"/>
  <c r="H28" i="19"/>
  <c r="C29" i="19"/>
  <c r="F29" i="19"/>
  <c r="H29" i="19" s="1"/>
  <c r="C30" i="19"/>
  <c r="F30" i="19"/>
  <c r="C31" i="19"/>
  <c r="F31" i="19"/>
  <c r="C32" i="19"/>
  <c r="F32" i="19"/>
  <c r="H32" i="19"/>
  <c r="C33" i="19"/>
  <c r="F33" i="19"/>
  <c r="H33" i="19" s="1"/>
  <c r="C34" i="19"/>
  <c r="F34" i="19"/>
  <c r="C35" i="19"/>
  <c r="H35" i="19" s="1"/>
  <c r="F35" i="19"/>
  <c r="C36" i="19"/>
  <c r="F36" i="19"/>
  <c r="H36" i="19"/>
  <c r="C104" i="17"/>
  <c r="E104" i="17" s="1"/>
  <c r="G104" i="17" s="1"/>
  <c r="C171" i="17"/>
  <c r="C8" i="17"/>
  <c r="C9" i="17"/>
  <c r="D9" i="17" s="1"/>
  <c r="C10" i="17"/>
  <c r="E10" i="17" s="1"/>
  <c r="F10" i="17" s="1"/>
  <c r="F85" i="17"/>
  <c r="C100" i="17"/>
  <c r="E100" i="17" s="1"/>
  <c r="G100" i="17" s="1"/>
  <c r="F130" i="17"/>
  <c r="F139" i="17"/>
  <c r="C145" i="17"/>
  <c r="E145" i="17" s="1"/>
  <c r="G145" i="17" s="1"/>
  <c r="F151" i="17"/>
  <c r="D156" i="17"/>
  <c r="F156" i="17"/>
  <c r="C162" i="17"/>
  <c r="C189" i="17"/>
  <c r="E189" i="17" s="1"/>
  <c r="G189" i="17" s="1"/>
  <c r="F190" i="17"/>
  <c r="D200" i="17"/>
  <c r="D201" i="17"/>
  <c r="D161" i="17" s="1"/>
  <c r="D202" i="17"/>
  <c r="D203" i="17"/>
  <c r="D204" i="17"/>
  <c r="D205" i="17"/>
  <c r="C8" i="16"/>
  <c r="C9" i="16"/>
  <c r="C11" i="16"/>
  <c r="E11" i="16" s="1"/>
  <c r="G11" i="16" s="1"/>
  <c r="C20" i="16"/>
  <c r="E20" i="16" s="1"/>
  <c r="G20" i="16" s="1"/>
  <c r="C33" i="16"/>
  <c r="C38" i="16"/>
  <c r="E38" i="16" s="1"/>
  <c r="G38" i="16" s="1"/>
  <c r="C57" i="16"/>
  <c r="E57" i="16" s="1"/>
  <c r="C59" i="16"/>
  <c r="E59" i="16" s="1"/>
  <c r="G59" i="16" s="1"/>
  <c r="C66" i="16"/>
  <c r="C75" i="16"/>
  <c r="F85" i="16"/>
  <c r="C93" i="16"/>
  <c r="E93" i="16" s="1"/>
  <c r="C98" i="16"/>
  <c r="E98" i="16" s="1"/>
  <c r="G98" i="16" s="1"/>
  <c r="C99" i="16"/>
  <c r="E99" i="16" s="1"/>
  <c r="G99" i="16" s="1"/>
  <c r="C102" i="16"/>
  <c r="E102" i="16" s="1"/>
  <c r="G102" i="16" s="1"/>
  <c r="C112" i="16"/>
  <c r="E112" i="16" s="1"/>
  <c r="G112" i="16" s="1"/>
  <c r="C113" i="16"/>
  <c r="E113" i="16" s="1"/>
  <c r="G113" i="16" s="1"/>
  <c r="C115" i="16"/>
  <c r="E115" i="16" s="1"/>
  <c r="G115" i="16" s="1"/>
  <c r="C121" i="16"/>
  <c r="E121" i="16" s="1"/>
  <c r="G121" i="16" s="1"/>
  <c r="C122" i="16"/>
  <c r="E122" i="16" s="1"/>
  <c r="G122" i="16" s="1"/>
  <c r="C124" i="16"/>
  <c r="E124" i="16" s="1"/>
  <c r="G124" i="16" s="1"/>
  <c r="C125" i="16"/>
  <c r="E125" i="16" s="1"/>
  <c r="G125" i="16" s="1"/>
  <c r="C128" i="16"/>
  <c r="E128" i="16" s="1"/>
  <c r="G128" i="16" s="1"/>
  <c r="F130" i="16"/>
  <c r="C135" i="16"/>
  <c r="E135" i="16" s="1"/>
  <c r="G135" i="16" s="1"/>
  <c r="C137" i="16"/>
  <c r="E137" i="16" s="1"/>
  <c r="G137" i="16" s="1"/>
  <c r="F139" i="16"/>
  <c r="C144" i="16"/>
  <c r="C145" i="16"/>
  <c r="E145" i="16" s="1"/>
  <c r="G145" i="16" s="1"/>
  <c r="C148" i="16"/>
  <c r="D148" i="16" s="1"/>
  <c r="C150" i="16"/>
  <c r="F151" i="16"/>
  <c r="D156" i="16"/>
  <c r="F156" i="16"/>
  <c r="C161" i="16"/>
  <c r="C162" i="16"/>
  <c r="D162" i="16" s="1"/>
  <c r="C164" i="16"/>
  <c r="D164" i="16" s="1"/>
  <c r="C165" i="16"/>
  <c r="E165" i="16" s="1"/>
  <c r="G165" i="16" s="1"/>
  <c r="C166" i="16"/>
  <c r="C167" i="16"/>
  <c r="E167" i="16" s="1"/>
  <c r="G167" i="16" s="1"/>
  <c r="C168" i="16"/>
  <c r="E168" i="16" s="1"/>
  <c r="G168" i="16" s="1"/>
  <c r="C170" i="16"/>
  <c r="E170" i="16" s="1"/>
  <c r="G170" i="16" s="1"/>
  <c r="C171" i="16"/>
  <c r="D171" i="16" s="1"/>
  <c r="E171" i="16" s="1"/>
  <c r="G171" i="16" s="1"/>
  <c r="C172" i="16"/>
  <c r="D172" i="16" s="1"/>
  <c r="C174" i="16"/>
  <c r="C175" i="16"/>
  <c r="D175" i="16" s="1"/>
  <c r="C176" i="16"/>
  <c r="E176" i="16" s="1"/>
  <c r="G176" i="16" s="1"/>
  <c r="C178" i="16"/>
  <c r="D178" i="16" s="1"/>
  <c r="C179" i="16"/>
  <c r="D179" i="16" s="1"/>
  <c r="E179" i="16" s="1"/>
  <c r="G179" i="16" s="1"/>
  <c r="C180" i="16"/>
  <c r="D180" i="16" s="1"/>
  <c r="C182" i="16"/>
  <c r="E182" i="16" s="1"/>
  <c r="G182" i="16" s="1"/>
  <c r="C184" i="16"/>
  <c r="E184" i="16" s="1"/>
  <c r="G184" i="16" s="1"/>
  <c r="C185" i="16"/>
  <c r="E185" i="16" s="1"/>
  <c r="G185" i="16" s="1"/>
  <c r="C186" i="16"/>
  <c r="C187" i="16"/>
  <c r="C188" i="16"/>
  <c r="E188" i="16" s="1"/>
  <c r="G188" i="16" s="1"/>
  <c r="C189" i="16"/>
  <c r="E189" i="16" s="1"/>
  <c r="G189" i="16" s="1"/>
  <c r="F190" i="16"/>
  <c r="D200" i="16"/>
  <c r="D201" i="16"/>
  <c r="D161" i="16" s="1"/>
  <c r="D202" i="16"/>
  <c r="D203" i="16"/>
  <c r="D204" i="16"/>
  <c r="D205" i="16"/>
  <c r="C8" i="15"/>
  <c r="C9" i="15"/>
  <c r="D9" i="15" s="1"/>
  <c r="C11" i="15"/>
  <c r="E11" i="15" s="1"/>
  <c r="G11" i="15" s="1"/>
  <c r="C13" i="15"/>
  <c r="E13" i="15" s="1"/>
  <c r="G13" i="15" s="1"/>
  <c r="C14" i="15"/>
  <c r="D14" i="15" s="1"/>
  <c r="C16" i="15"/>
  <c r="E16" i="15" s="1"/>
  <c r="G16" i="15" s="1"/>
  <c r="C19" i="15"/>
  <c r="C20" i="15"/>
  <c r="E20" i="15" s="1"/>
  <c r="G20" i="15" s="1"/>
  <c r="C22" i="15"/>
  <c r="E22" i="15" s="1"/>
  <c r="G22" i="15" s="1"/>
  <c r="C23" i="15"/>
  <c r="C25" i="15"/>
  <c r="C30" i="15"/>
  <c r="E30" i="15" s="1"/>
  <c r="C31" i="15"/>
  <c r="D31" i="15" s="1"/>
  <c r="C33" i="15"/>
  <c r="C34" i="15"/>
  <c r="E34" i="15" s="1"/>
  <c r="G34" i="15" s="1"/>
  <c r="C35" i="15"/>
  <c r="E35" i="15" s="1"/>
  <c r="F35" i="15" s="1"/>
  <c r="F51" i="15" s="1"/>
  <c r="C36" i="15"/>
  <c r="E36" i="15" s="1"/>
  <c r="G36" i="15" s="1"/>
  <c r="C37" i="15"/>
  <c r="E37" i="15" s="1"/>
  <c r="G37" i="15" s="1"/>
  <c r="C39" i="15"/>
  <c r="E39" i="15" s="1"/>
  <c r="G39" i="15" s="1"/>
  <c r="C40" i="15"/>
  <c r="C41" i="15"/>
  <c r="D41" i="15" s="1"/>
  <c r="C43" i="15"/>
  <c r="E43" i="15" s="1"/>
  <c r="G43" i="15" s="1"/>
  <c r="C45" i="15"/>
  <c r="E45" i="15" s="1"/>
  <c r="G45" i="15" s="1"/>
  <c r="C46" i="15"/>
  <c r="D46" i="15" s="1"/>
  <c r="E46" i="15" s="1"/>
  <c r="G46" i="15" s="1"/>
  <c r="C47" i="15"/>
  <c r="E47" i="15" s="1"/>
  <c r="G47" i="15" s="1"/>
  <c r="C48" i="15"/>
  <c r="E48" i="15" s="1"/>
  <c r="G48" i="15" s="1"/>
  <c r="C49" i="15"/>
  <c r="E49" i="15" s="1"/>
  <c r="G49" i="15" s="1"/>
  <c r="C55" i="15"/>
  <c r="C56" i="15"/>
  <c r="D56" i="15" s="1"/>
  <c r="C57" i="15"/>
  <c r="E57" i="15" s="1"/>
  <c r="C58" i="15"/>
  <c r="E58" i="15" s="1"/>
  <c r="G58" i="15" s="1"/>
  <c r="C59" i="15"/>
  <c r="E59" i="15" s="1"/>
  <c r="G59" i="15" s="1"/>
  <c r="C60" i="15"/>
  <c r="C61" i="15"/>
  <c r="E61" i="15" s="1"/>
  <c r="G61" i="15" s="1"/>
  <c r="C62" i="15"/>
  <c r="C63" i="15"/>
  <c r="E63" i="15" s="1"/>
  <c r="G63" i="15" s="1"/>
  <c r="C64" i="15"/>
  <c r="C65" i="15"/>
  <c r="E65" i="15" s="1"/>
  <c r="G65" i="15" s="1"/>
  <c r="C68" i="15"/>
  <c r="C69" i="15"/>
  <c r="E69" i="15" s="1"/>
  <c r="G69" i="15" s="1"/>
  <c r="C71" i="15"/>
  <c r="C72" i="15"/>
  <c r="C73" i="15"/>
  <c r="C74" i="15"/>
  <c r="C76" i="15"/>
  <c r="C77" i="15"/>
  <c r="C78" i="15"/>
  <c r="D78" i="15" s="1"/>
  <c r="C79" i="15"/>
  <c r="D79" i="15" s="1"/>
  <c r="E79" i="15" s="1"/>
  <c r="G79" i="15" s="1"/>
  <c r="C80" i="15"/>
  <c r="D80" i="15" s="1"/>
  <c r="C81" i="15"/>
  <c r="D81" i="15" s="1"/>
  <c r="C82" i="15"/>
  <c r="D82" i="15" s="1"/>
  <c r="C85" i="15"/>
  <c r="C86" i="15"/>
  <c r="D86" i="15" s="1"/>
  <c r="C87" i="15"/>
  <c r="D87" i="15" s="1"/>
  <c r="C88" i="15"/>
  <c r="E88" i="15" s="1"/>
  <c r="G88" i="15" s="1"/>
  <c r="C95" i="15"/>
  <c r="E95" i="15" s="1"/>
  <c r="G95" i="15" s="1"/>
  <c r="C97" i="15"/>
  <c r="F98" i="15"/>
  <c r="C102" i="15"/>
  <c r="E102" i="15" s="1"/>
  <c r="G102" i="15" s="1"/>
  <c r="C103" i="15"/>
  <c r="C106" i="15"/>
  <c r="E106" i="15" s="1"/>
  <c r="C107" i="15"/>
  <c r="C109" i="15"/>
  <c r="E109" i="15" s="1"/>
  <c r="G109" i="15" s="1"/>
  <c r="C110" i="15"/>
  <c r="E110" i="15" s="1"/>
  <c r="G110" i="15" s="1"/>
  <c r="C111" i="15"/>
  <c r="E111" i="15" s="1"/>
  <c r="G111" i="15" s="1"/>
  <c r="C112" i="15"/>
  <c r="E112" i="15" s="1"/>
  <c r="G112" i="15" s="1"/>
  <c r="C113" i="15"/>
  <c r="E113" i="15" s="1"/>
  <c r="G113" i="15" s="1"/>
  <c r="C114" i="15"/>
  <c r="C115" i="15"/>
  <c r="E115" i="15" s="1"/>
  <c r="G115" i="15" s="1"/>
  <c r="C116" i="15"/>
  <c r="E116" i="15" s="1"/>
  <c r="G116" i="15" s="1"/>
  <c r="C117" i="15"/>
  <c r="E117" i="15" s="1"/>
  <c r="G117" i="15" s="1"/>
  <c r="C121" i="15"/>
  <c r="E121" i="15" s="1"/>
  <c r="C123" i="15"/>
  <c r="E123" i="15" s="1"/>
  <c r="G123" i="15" s="1"/>
  <c r="C124" i="15"/>
  <c r="E124" i="15" s="1"/>
  <c r="G124" i="15" s="1"/>
  <c r="C125" i="15"/>
  <c r="E125" i="15" s="1"/>
  <c r="G125" i="15" s="1"/>
  <c r="C126" i="15"/>
  <c r="E126" i="15" s="1"/>
  <c r="G126" i="15" s="1"/>
  <c r="C127" i="15"/>
  <c r="E127" i="15" s="1"/>
  <c r="G127" i="15" s="1"/>
  <c r="C129" i="15"/>
  <c r="D129" i="15" s="1"/>
  <c r="C132" i="15"/>
  <c r="E132" i="15" s="1"/>
  <c r="G132" i="15" s="1"/>
  <c r="C135" i="15"/>
  <c r="E135" i="15" s="1"/>
  <c r="G135" i="15" s="1"/>
  <c r="C140" i="15"/>
  <c r="E140" i="15" s="1"/>
  <c r="G140" i="15" s="1"/>
  <c r="C141" i="15"/>
  <c r="E141" i="15" s="1"/>
  <c r="G141" i="15" s="1"/>
  <c r="C142" i="15"/>
  <c r="E142" i="15" s="1"/>
  <c r="G142" i="15" s="1"/>
  <c r="F143" i="15"/>
  <c r="C147" i="15"/>
  <c r="E147" i="15" s="1"/>
  <c r="C148" i="15"/>
  <c r="E148" i="15" s="1"/>
  <c r="G148" i="15" s="1"/>
  <c r="C149" i="15"/>
  <c r="C150" i="15"/>
  <c r="E150" i="15" s="1"/>
  <c r="G150" i="15" s="1"/>
  <c r="C151" i="15"/>
  <c r="D151" i="15" s="1"/>
  <c r="F152" i="15"/>
  <c r="C158" i="15"/>
  <c r="E158" i="15" s="1"/>
  <c r="G158" i="15" s="1"/>
  <c r="C161" i="15"/>
  <c r="D161" i="15" s="1"/>
  <c r="C162" i="15"/>
  <c r="E162" i="15" s="1"/>
  <c r="G162" i="15" s="1"/>
  <c r="C163" i="15"/>
  <c r="F164" i="15"/>
  <c r="C167" i="15"/>
  <c r="D169" i="15"/>
  <c r="F169" i="15"/>
  <c r="C173" i="15"/>
  <c r="C174" i="15"/>
  <c r="C175" i="15"/>
  <c r="D175" i="15" s="1"/>
  <c r="C176" i="15"/>
  <c r="C177" i="15"/>
  <c r="C178" i="15"/>
  <c r="E178" i="15" s="1"/>
  <c r="G178" i="15" s="1"/>
  <c r="C179" i="15"/>
  <c r="C181" i="15"/>
  <c r="E181" i="15" s="1"/>
  <c r="G181" i="15" s="1"/>
  <c r="C183" i="15"/>
  <c r="C184" i="15"/>
  <c r="E184" i="15" s="1"/>
  <c r="G184" i="15" s="1"/>
  <c r="C187" i="15"/>
  <c r="D187" i="15" s="1"/>
  <c r="C188" i="15"/>
  <c r="D188" i="15" s="1"/>
  <c r="E188" i="15" s="1"/>
  <c r="G188" i="15" s="1"/>
  <c r="C191" i="15"/>
  <c r="D191" i="15" s="1"/>
  <c r="C192" i="15"/>
  <c r="D192" i="15" s="1"/>
  <c r="C195" i="15"/>
  <c r="D195" i="15" s="1"/>
  <c r="E195" i="15" s="1"/>
  <c r="G195" i="15" s="1"/>
  <c r="C196" i="15"/>
  <c r="E196" i="15" s="1"/>
  <c r="G196" i="15" s="1"/>
  <c r="C197" i="15"/>
  <c r="E197" i="15" s="1"/>
  <c r="G197" i="15" s="1"/>
  <c r="C198" i="15"/>
  <c r="E198" i="15" s="1"/>
  <c r="G198" i="15" s="1"/>
  <c r="C200" i="15"/>
  <c r="C201" i="15"/>
  <c r="C203" i="15"/>
  <c r="E203" i="15" s="1"/>
  <c r="G203" i="15" s="1"/>
  <c r="F204" i="15"/>
  <c r="D214" i="15"/>
  <c r="D215" i="15"/>
  <c r="D174" i="15" s="1"/>
  <c r="D216" i="15"/>
  <c r="D217" i="15"/>
  <c r="D218" i="15"/>
  <c r="D219" i="15"/>
  <c r="C8" i="14"/>
  <c r="C9" i="14"/>
  <c r="D9" i="14" s="1"/>
  <c r="E9" i="14" s="1"/>
  <c r="G9" i="14" s="1"/>
  <c r="C10" i="14"/>
  <c r="C11" i="14"/>
  <c r="C12" i="14"/>
  <c r="E12" i="14" s="1"/>
  <c r="G12" i="14" s="1"/>
  <c r="C15" i="14"/>
  <c r="C16" i="14"/>
  <c r="C18" i="14"/>
  <c r="E18" i="14" s="1"/>
  <c r="G18" i="14" s="1"/>
  <c r="C20" i="14"/>
  <c r="C21" i="14"/>
  <c r="D21" i="14" s="1"/>
  <c r="C23" i="14"/>
  <c r="C24" i="14"/>
  <c r="E24" i="14" s="1"/>
  <c r="G24" i="14" s="1"/>
  <c r="C31" i="14"/>
  <c r="C32" i="14"/>
  <c r="C33" i="14"/>
  <c r="D33" i="14" s="1"/>
  <c r="C34" i="14"/>
  <c r="C35" i="14"/>
  <c r="E35" i="14" s="1"/>
  <c r="C36" i="14"/>
  <c r="C37" i="14"/>
  <c r="C38" i="14"/>
  <c r="E38" i="14" s="1"/>
  <c r="G38" i="14" s="1"/>
  <c r="C39" i="14"/>
  <c r="E39" i="14" s="1"/>
  <c r="G39" i="14" s="1"/>
  <c r="C40" i="14"/>
  <c r="C42" i="14"/>
  <c r="E42" i="14" s="1"/>
  <c r="G42" i="14" s="1"/>
  <c r="C43" i="14"/>
  <c r="C44" i="14"/>
  <c r="E44" i="14" s="1"/>
  <c r="G44" i="14" s="1"/>
  <c r="C47" i="14"/>
  <c r="E47" i="14" s="1"/>
  <c r="G47" i="14" s="1"/>
  <c r="C48" i="14"/>
  <c r="E48" i="14" s="1"/>
  <c r="G48" i="14" s="1"/>
  <c r="C50" i="14"/>
  <c r="D50" i="14" s="1"/>
  <c r="C54" i="14"/>
  <c r="C55" i="14"/>
  <c r="C56" i="14"/>
  <c r="C57" i="14"/>
  <c r="E57" i="14" s="1"/>
  <c r="C59" i="14"/>
  <c r="E59" i="14" s="1"/>
  <c r="G59" i="14" s="1"/>
  <c r="C60" i="14"/>
  <c r="C61" i="14"/>
  <c r="C62" i="14"/>
  <c r="C63" i="14"/>
  <c r="E63" i="14" s="1"/>
  <c r="G63" i="14" s="1"/>
  <c r="C65" i="14"/>
  <c r="C66" i="14"/>
  <c r="D66" i="14" s="1"/>
  <c r="E66" i="14" s="1"/>
  <c r="G66" i="14" s="1"/>
  <c r="C67" i="14"/>
  <c r="E67" i="14" s="1"/>
  <c r="G67" i="14" s="1"/>
  <c r="C69" i="14"/>
  <c r="E69" i="14" s="1"/>
  <c r="G69" i="14" s="1"/>
  <c r="C70" i="14"/>
  <c r="C71" i="14"/>
  <c r="C72" i="14"/>
  <c r="C73" i="14"/>
  <c r="D73" i="14" s="1"/>
  <c r="E73" i="14" s="1"/>
  <c r="G73" i="14" s="1"/>
  <c r="C74" i="14"/>
  <c r="D74" i="14" s="1"/>
  <c r="E74" i="14" s="1"/>
  <c r="G74" i="14" s="1"/>
  <c r="C75" i="14"/>
  <c r="C76" i="14"/>
  <c r="D76" i="14" s="1"/>
  <c r="E76" i="14" s="1"/>
  <c r="G76" i="14" s="1"/>
  <c r="C77" i="14"/>
  <c r="C78" i="14"/>
  <c r="C79" i="14"/>
  <c r="C80" i="14"/>
  <c r="C81" i="14"/>
  <c r="C82" i="14"/>
  <c r="E82" i="14" s="1"/>
  <c r="G82" i="14" s="1"/>
  <c r="C86" i="14"/>
  <c r="C87" i="14"/>
  <c r="C88" i="14"/>
  <c r="E88" i="14" s="1"/>
  <c r="G88" i="14" s="1"/>
  <c r="C90" i="14"/>
  <c r="F92" i="14"/>
  <c r="C96" i="14"/>
  <c r="C97" i="14"/>
  <c r="E97" i="14" s="1"/>
  <c r="G97" i="14" s="1"/>
  <c r="C98" i="14"/>
  <c r="C99" i="14"/>
  <c r="E99" i="14" s="1"/>
  <c r="G99" i="14" s="1"/>
  <c r="C101" i="14"/>
  <c r="C102" i="14"/>
  <c r="C103" i="14"/>
  <c r="E103" i="14" s="1"/>
  <c r="G103" i="14" s="1"/>
  <c r="C107" i="14"/>
  <c r="C108" i="14"/>
  <c r="D108" i="14" s="1"/>
  <c r="C109" i="14"/>
  <c r="C110" i="14"/>
  <c r="C111" i="14"/>
  <c r="E111" i="14" s="1"/>
  <c r="G111" i="14" s="1"/>
  <c r="C116" i="14"/>
  <c r="C117" i="14"/>
  <c r="E117" i="14" s="1"/>
  <c r="G117" i="14" s="1"/>
  <c r="C118" i="14"/>
  <c r="C120" i="14"/>
  <c r="E120" i="14" s="1"/>
  <c r="G120" i="14" s="1"/>
  <c r="C126" i="14"/>
  <c r="E126" i="14" s="1"/>
  <c r="G126" i="14" s="1"/>
  <c r="C129" i="14"/>
  <c r="E129" i="14" s="1"/>
  <c r="G129" i="14" s="1"/>
  <c r="C130" i="14"/>
  <c r="C131" i="14"/>
  <c r="E131" i="14" s="1"/>
  <c r="G131" i="14" s="1"/>
  <c r="C132" i="14"/>
  <c r="E132" i="14" s="1"/>
  <c r="G132" i="14" s="1"/>
  <c r="C133" i="14"/>
  <c r="E133" i="14" s="1"/>
  <c r="G133" i="14" s="1"/>
  <c r="C135" i="14"/>
  <c r="F137" i="14"/>
  <c r="C142" i="14"/>
  <c r="F146" i="14"/>
  <c r="C151" i="14"/>
  <c r="D151" i="14" s="1"/>
  <c r="C152" i="14"/>
  <c r="E152" i="14" s="1"/>
  <c r="G152" i="14" s="1"/>
  <c r="C153" i="14"/>
  <c r="C156" i="14"/>
  <c r="E156" i="14" s="1"/>
  <c r="G156" i="14" s="1"/>
  <c r="C157" i="14"/>
  <c r="D157" i="14" s="1"/>
  <c r="E157" i="14" s="1"/>
  <c r="G157" i="14" s="1"/>
  <c r="F158" i="14"/>
  <c r="C161" i="14"/>
  <c r="E161" i="14" s="1"/>
  <c r="C162" i="14"/>
  <c r="E162" i="14" s="1"/>
  <c r="G162" i="14" s="1"/>
  <c r="D163" i="14"/>
  <c r="F163" i="14"/>
  <c r="C168" i="14"/>
  <c r="C171" i="14"/>
  <c r="C172" i="14"/>
  <c r="E172" i="14" s="1"/>
  <c r="G172" i="14" s="1"/>
  <c r="C173" i="14"/>
  <c r="C175" i="14"/>
  <c r="E175" i="14" s="1"/>
  <c r="G175" i="14" s="1"/>
  <c r="C177" i="14"/>
  <c r="E177" i="14" s="1"/>
  <c r="G177" i="14" s="1"/>
  <c r="C178" i="14"/>
  <c r="D178" i="14" s="1"/>
  <c r="E178" i="14" s="1"/>
  <c r="G178" i="14" s="1"/>
  <c r="C181" i="14"/>
  <c r="D181" i="14" s="1"/>
  <c r="E181" i="14" s="1"/>
  <c r="G181" i="14" s="1"/>
  <c r="C183" i="14"/>
  <c r="E183" i="14" s="1"/>
  <c r="G183" i="14" s="1"/>
  <c r="C184" i="14"/>
  <c r="D184" i="14" s="1"/>
  <c r="E184" i="14" s="1"/>
  <c r="G184" i="14" s="1"/>
  <c r="C185" i="14"/>
  <c r="D185" i="14" s="1"/>
  <c r="C186" i="14"/>
  <c r="C188" i="14"/>
  <c r="D188" i="14" s="1"/>
  <c r="C190" i="14"/>
  <c r="E190" i="14" s="1"/>
  <c r="G190" i="14" s="1"/>
  <c r="C191" i="14"/>
  <c r="E191" i="14" s="1"/>
  <c r="G191" i="14" s="1"/>
  <c r="C192" i="14"/>
  <c r="E192" i="14" s="1"/>
  <c r="G192" i="14" s="1"/>
  <c r="C193" i="14"/>
  <c r="C194" i="14"/>
  <c r="C195" i="14"/>
  <c r="C196" i="14"/>
  <c r="F198" i="14"/>
  <c r="C9" i="13"/>
  <c r="D9" i="13" s="1"/>
  <c r="C10" i="13"/>
  <c r="E10" i="13" s="1"/>
  <c r="F10" i="13" s="1"/>
  <c r="F26" i="13" s="1"/>
  <c r="C11" i="13"/>
  <c r="E11" i="13" s="1"/>
  <c r="G11" i="13" s="1"/>
  <c r="C14" i="13"/>
  <c r="C15" i="13"/>
  <c r="D15" i="13" s="1"/>
  <c r="C16" i="13"/>
  <c r="E16" i="13" s="1"/>
  <c r="G16" i="13" s="1"/>
  <c r="C17" i="13"/>
  <c r="E17" i="13" s="1"/>
  <c r="G17" i="13" s="1"/>
  <c r="C18" i="13"/>
  <c r="E18" i="13" s="1"/>
  <c r="G18" i="13" s="1"/>
  <c r="C19" i="13"/>
  <c r="D19" i="13" s="1"/>
  <c r="C20" i="13"/>
  <c r="E20" i="13" s="1"/>
  <c r="G20" i="13" s="1"/>
  <c r="C21" i="13"/>
  <c r="D21" i="13" s="1"/>
  <c r="C22" i="13"/>
  <c r="E22" i="13" s="1"/>
  <c r="G22" i="13" s="1"/>
  <c r="C23" i="13"/>
  <c r="C24" i="13"/>
  <c r="E24" i="13" s="1"/>
  <c r="G24" i="13" s="1"/>
  <c r="C25" i="13"/>
  <c r="C31" i="13"/>
  <c r="C32" i="13"/>
  <c r="D32" i="13" s="1"/>
  <c r="C34" i="13"/>
  <c r="E34" i="13" s="1"/>
  <c r="G34" i="13" s="1"/>
  <c r="C35" i="13"/>
  <c r="E35" i="13" s="1"/>
  <c r="F35" i="13" s="1"/>
  <c r="F52" i="13" s="1"/>
  <c r="C36" i="13"/>
  <c r="E36" i="13" s="1"/>
  <c r="G36" i="13" s="1"/>
  <c r="C37" i="13"/>
  <c r="E37" i="13" s="1"/>
  <c r="G37" i="13" s="1"/>
  <c r="C38" i="13"/>
  <c r="E38" i="13" s="1"/>
  <c r="G38" i="13" s="1"/>
  <c r="C39" i="13"/>
  <c r="E39" i="13" s="1"/>
  <c r="G39" i="13" s="1"/>
  <c r="C40" i="13"/>
  <c r="C43" i="13"/>
  <c r="E43" i="13" s="1"/>
  <c r="G43" i="13" s="1"/>
  <c r="C44" i="13"/>
  <c r="E44" i="13" s="1"/>
  <c r="G44" i="13" s="1"/>
  <c r="C45" i="13"/>
  <c r="E45" i="13" s="1"/>
  <c r="G45" i="13" s="1"/>
  <c r="C48" i="13"/>
  <c r="E48" i="13" s="1"/>
  <c r="G48" i="13" s="1"/>
  <c r="C55" i="13"/>
  <c r="E55" i="13" s="1"/>
  <c r="C56" i="13"/>
  <c r="D56" i="13" s="1"/>
  <c r="C58" i="13"/>
  <c r="E58" i="13" s="1"/>
  <c r="C61" i="13"/>
  <c r="D61" i="13" s="1"/>
  <c r="E61" i="13" s="1"/>
  <c r="G61" i="13" s="1"/>
  <c r="C62" i="13"/>
  <c r="E62" i="13" s="1"/>
  <c r="G62" i="13" s="1"/>
  <c r="C64" i="13"/>
  <c r="E64" i="13" s="1"/>
  <c r="G64" i="13" s="1"/>
  <c r="C66" i="13"/>
  <c r="E66" i="13" s="1"/>
  <c r="G66" i="13" s="1"/>
  <c r="C67" i="13"/>
  <c r="D67" i="13" s="1"/>
  <c r="C69" i="13"/>
  <c r="D69" i="13" s="1"/>
  <c r="E69" i="13" s="1"/>
  <c r="G69" i="13" s="1"/>
  <c r="C70" i="13"/>
  <c r="E70" i="13" s="1"/>
  <c r="G70" i="13" s="1"/>
  <c r="C71" i="13"/>
  <c r="C74" i="13"/>
  <c r="D74" i="13" s="1"/>
  <c r="C75" i="13"/>
  <c r="C76" i="13"/>
  <c r="C81" i="13"/>
  <c r="D81" i="13" s="1"/>
  <c r="C82" i="13"/>
  <c r="E82" i="13" s="1"/>
  <c r="G82" i="13" s="1"/>
  <c r="C83" i="13"/>
  <c r="E83" i="13" s="1"/>
  <c r="G83" i="13" s="1"/>
  <c r="C84" i="13"/>
  <c r="F86" i="13"/>
  <c r="C90" i="13"/>
  <c r="C91" i="13"/>
  <c r="E91" i="13" s="1"/>
  <c r="G91" i="13" s="1"/>
  <c r="C92" i="13"/>
  <c r="E92" i="13" s="1"/>
  <c r="G92" i="13" s="1"/>
  <c r="C94" i="13"/>
  <c r="E94" i="13" s="1"/>
  <c r="F94" i="13" s="1"/>
  <c r="F106" i="13" s="1"/>
  <c r="C95" i="13"/>
  <c r="D95" i="13" s="1"/>
  <c r="C96" i="13"/>
  <c r="D96" i="13" s="1"/>
  <c r="C97" i="13"/>
  <c r="E97" i="13" s="1"/>
  <c r="G97" i="13" s="1"/>
  <c r="C98" i="13"/>
  <c r="E98" i="13" s="1"/>
  <c r="G98" i="13" s="1"/>
  <c r="C100" i="13"/>
  <c r="E100" i="13" s="1"/>
  <c r="G100" i="13" s="1"/>
  <c r="C101" i="13"/>
  <c r="E101" i="13" s="1"/>
  <c r="G101" i="13" s="1"/>
  <c r="C102" i="13"/>
  <c r="D102" i="13" s="1"/>
  <c r="E102" i="13" s="1"/>
  <c r="G102" i="13" s="1"/>
  <c r="C103" i="13"/>
  <c r="E103" i="13" s="1"/>
  <c r="G103" i="13" s="1"/>
  <c r="C104" i="13"/>
  <c r="E104" i="13" s="1"/>
  <c r="G104" i="13" s="1"/>
  <c r="C105" i="13"/>
  <c r="E105" i="13" s="1"/>
  <c r="G105" i="13" s="1"/>
  <c r="C109" i="13"/>
  <c r="E109" i="13" s="1"/>
  <c r="C111" i="13"/>
  <c r="E111" i="13" s="1"/>
  <c r="G111" i="13" s="1"/>
  <c r="C113" i="13"/>
  <c r="E113" i="13" s="1"/>
  <c r="G113" i="13" s="1"/>
  <c r="C114" i="13"/>
  <c r="E114" i="13" s="1"/>
  <c r="G114" i="13" s="1"/>
  <c r="C115" i="13"/>
  <c r="E115" i="13" s="1"/>
  <c r="G115" i="13" s="1"/>
  <c r="C116" i="13"/>
  <c r="E116" i="13" s="1"/>
  <c r="G116" i="13" s="1"/>
  <c r="C117" i="13"/>
  <c r="D117" i="13" s="1"/>
  <c r="E117" i="13" s="1"/>
  <c r="G117" i="13" s="1"/>
  <c r="C119" i="13"/>
  <c r="E119" i="13" s="1"/>
  <c r="G119" i="13" s="1"/>
  <c r="C120" i="13"/>
  <c r="E120" i="13" s="1"/>
  <c r="G120" i="13" s="1"/>
  <c r="C122" i="13"/>
  <c r="E122" i="13" s="1"/>
  <c r="G122" i="13" s="1"/>
  <c r="C125" i="13"/>
  <c r="E125" i="13" s="1"/>
  <c r="G125" i="13" s="1"/>
  <c r="C126" i="13"/>
  <c r="E126" i="13" s="1"/>
  <c r="G126" i="13" s="1"/>
  <c r="C128" i="13"/>
  <c r="E128" i="13" s="1"/>
  <c r="G128" i="13" s="1"/>
  <c r="C129" i="13"/>
  <c r="E129" i="13" s="1"/>
  <c r="G129" i="13" s="1"/>
  <c r="F131" i="13"/>
  <c r="C135" i="13"/>
  <c r="C136" i="13"/>
  <c r="E136" i="13" s="1"/>
  <c r="G136" i="13" s="1"/>
  <c r="C137" i="13"/>
  <c r="E137" i="13" s="1"/>
  <c r="G137" i="13" s="1"/>
  <c r="C138" i="13"/>
  <c r="E138" i="13" s="1"/>
  <c r="G138" i="13" s="1"/>
  <c r="C139" i="13"/>
  <c r="D139" i="13" s="1"/>
  <c r="D140" i="13" s="1"/>
  <c r="F140" i="13"/>
  <c r="C145" i="13"/>
  <c r="D145" i="13" s="1"/>
  <c r="C146" i="13"/>
  <c r="E146" i="13" s="1"/>
  <c r="G146" i="13" s="1"/>
  <c r="C148" i="13"/>
  <c r="E148" i="13" s="1"/>
  <c r="G148" i="13" s="1"/>
  <c r="C149" i="13"/>
  <c r="D149" i="13" s="1"/>
  <c r="C151" i="13"/>
  <c r="F152" i="13"/>
  <c r="C155" i="13"/>
  <c r="E155" i="13" s="1"/>
  <c r="C156" i="13"/>
  <c r="D157" i="13"/>
  <c r="F157" i="13"/>
  <c r="C162" i="13"/>
  <c r="C163" i="13"/>
  <c r="D163" i="13" s="1"/>
  <c r="C164" i="13"/>
  <c r="E164" i="13" s="1"/>
  <c r="G164" i="13" s="1"/>
  <c r="C165" i="13"/>
  <c r="C166" i="13"/>
  <c r="E166" i="13" s="1"/>
  <c r="G166" i="13" s="1"/>
  <c r="C167" i="13"/>
  <c r="D167" i="13" s="1"/>
  <c r="C168" i="13"/>
  <c r="E168" i="13" s="1"/>
  <c r="G168" i="13" s="1"/>
  <c r="C171" i="13"/>
  <c r="E171" i="13" s="1"/>
  <c r="G171" i="13" s="1"/>
  <c r="C172" i="13"/>
  <c r="D172" i="13" s="1"/>
  <c r="C173" i="13"/>
  <c r="C175" i="13"/>
  <c r="C176" i="13"/>
  <c r="D176" i="13" s="1"/>
  <c r="E176" i="13" s="1"/>
  <c r="G176" i="13" s="1"/>
  <c r="C177" i="13"/>
  <c r="E177" i="13" s="1"/>
  <c r="G177" i="13" s="1"/>
  <c r="C178" i="13"/>
  <c r="C179" i="13"/>
  <c r="D179" i="13" s="1"/>
  <c r="E179" i="13" s="1"/>
  <c r="G179" i="13" s="1"/>
  <c r="C180" i="13"/>
  <c r="D180" i="13" s="1"/>
  <c r="C182" i="13"/>
  <c r="C183" i="13"/>
  <c r="E183" i="13" s="1"/>
  <c r="G183" i="13" s="1"/>
  <c r="C184" i="13"/>
  <c r="E184" i="13" s="1"/>
  <c r="G184" i="13" s="1"/>
  <c r="C185" i="13"/>
  <c r="E185" i="13" s="1"/>
  <c r="G185" i="13" s="1"/>
  <c r="C186" i="13"/>
  <c r="E186" i="13" s="1"/>
  <c r="G186" i="13" s="1"/>
  <c r="C188" i="13"/>
  <c r="C189" i="13"/>
  <c r="E189" i="13" s="1"/>
  <c r="G189" i="13" s="1"/>
  <c r="F191" i="13"/>
  <c r="D201" i="13"/>
  <c r="D202" i="13"/>
  <c r="D162" i="13" s="1"/>
  <c r="D203" i="13"/>
  <c r="D204" i="13"/>
  <c r="D205" i="13"/>
  <c r="D206" i="13"/>
  <c r="C8" i="12"/>
  <c r="C10" i="12"/>
  <c r="E10" i="12" s="1"/>
  <c r="F10" i="12" s="1"/>
  <c r="F26" i="12" s="1"/>
  <c r="C12" i="12"/>
  <c r="E12" i="12" s="1"/>
  <c r="G12" i="12" s="1"/>
  <c r="C13" i="12"/>
  <c r="E13" i="12" s="1"/>
  <c r="G13" i="12" s="1"/>
  <c r="C14" i="12"/>
  <c r="D14" i="12" s="1"/>
  <c r="C15" i="12"/>
  <c r="D15" i="12" s="1"/>
  <c r="C16" i="12"/>
  <c r="E16" i="12" s="1"/>
  <c r="G16" i="12" s="1"/>
  <c r="C17" i="12"/>
  <c r="E17" i="12" s="1"/>
  <c r="G17" i="12" s="1"/>
  <c r="C18" i="12"/>
  <c r="E18" i="12" s="1"/>
  <c r="G18" i="12" s="1"/>
  <c r="C19" i="12"/>
  <c r="D19" i="12" s="1"/>
  <c r="E19" i="12" s="1"/>
  <c r="G19" i="12" s="1"/>
  <c r="C21" i="12"/>
  <c r="D21" i="12" s="1"/>
  <c r="C22" i="12"/>
  <c r="E22" i="12" s="1"/>
  <c r="G22" i="12" s="1"/>
  <c r="C23" i="12"/>
  <c r="D23" i="12" s="1"/>
  <c r="C25" i="12"/>
  <c r="C30" i="12"/>
  <c r="E30" i="12" s="1"/>
  <c r="C32" i="12"/>
  <c r="D32" i="12" s="1"/>
  <c r="C34" i="12"/>
  <c r="E34" i="12" s="1"/>
  <c r="G34" i="12" s="1"/>
  <c r="C36" i="12"/>
  <c r="E36" i="12" s="1"/>
  <c r="G36" i="12" s="1"/>
  <c r="C38" i="12"/>
  <c r="E38" i="12" s="1"/>
  <c r="G38" i="12" s="1"/>
  <c r="C39" i="12"/>
  <c r="E39" i="12" s="1"/>
  <c r="G39" i="12" s="1"/>
  <c r="C41" i="12"/>
  <c r="D41" i="12" s="1"/>
  <c r="C42" i="12"/>
  <c r="E42" i="12" s="1"/>
  <c r="G42" i="12" s="1"/>
  <c r="C43" i="12"/>
  <c r="E43" i="12" s="1"/>
  <c r="G43" i="12" s="1"/>
  <c r="C44" i="12"/>
  <c r="E44" i="12" s="1"/>
  <c r="G44" i="12" s="1"/>
  <c r="C45" i="12"/>
  <c r="E45" i="12" s="1"/>
  <c r="G45" i="12" s="1"/>
  <c r="C46" i="12"/>
  <c r="D46" i="12" s="1"/>
  <c r="C47" i="12"/>
  <c r="C49" i="12"/>
  <c r="E49" i="12" s="1"/>
  <c r="G49" i="12" s="1"/>
  <c r="C51" i="12"/>
  <c r="D51" i="12" s="1"/>
  <c r="C55" i="12"/>
  <c r="E55" i="12" s="1"/>
  <c r="C56" i="12"/>
  <c r="C57" i="12"/>
  <c r="C58" i="12"/>
  <c r="E58" i="12" s="1"/>
  <c r="C59" i="12"/>
  <c r="E59" i="12" s="1"/>
  <c r="G59" i="12" s="1"/>
  <c r="C61" i="12"/>
  <c r="D61" i="12" s="1"/>
  <c r="C62" i="12"/>
  <c r="E62" i="12" s="1"/>
  <c r="G62" i="12" s="1"/>
  <c r="C63" i="12"/>
  <c r="C64" i="12"/>
  <c r="E64" i="12" s="1"/>
  <c r="G64" i="12" s="1"/>
  <c r="C65" i="12"/>
  <c r="D65" i="12" s="1"/>
  <c r="C67" i="12"/>
  <c r="C68" i="12"/>
  <c r="E68" i="12" s="1"/>
  <c r="G68" i="12" s="1"/>
  <c r="C70" i="12"/>
  <c r="E70" i="12" s="1"/>
  <c r="G70" i="12" s="1"/>
  <c r="C71" i="12"/>
  <c r="D71" i="12" s="1"/>
  <c r="C73" i="12"/>
  <c r="C75" i="12"/>
  <c r="C76" i="12"/>
  <c r="D76" i="12" s="1"/>
  <c r="C81" i="12"/>
  <c r="D81" i="12" s="1"/>
  <c r="E81" i="12" s="1"/>
  <c r="G81" i="12" s="1"/>
  <c r="C83" i="12"/>
  <c r="E83" i="12" s="1"/>
  <c r="G83" i="12" s="1"/>
  <c r="F86" i="12"/>
  <c r="C90" i="12"/>
  <c r="E90" i="12" s="1"/>
  <c r="G90" i="12" s="1"/>
  <c r="C91" i="12"/>
  <c r="E91" i="12" s="1"/>
  <c r="G91" i="12" s="1"/>
  <c r="C93" i="12"/>
  <c r="E93" i="12" s="1"/>
  <c r="G93" i="12" s="1"/>
  <c r="C95" i="12"/>
  <c r="C96" i="12"/>
  <c r="D96" i="12" s="1"/>
  <c r="C98" i="12"/>
  <c r="E98" i="12" s="1"/>
  <c r="G98" i="12" s="1"/>
  <c r="C99" i="12"/>
  <c r="E99" i="12" s="1"/>
  <c r="G99" i="12" s="1"/>
  <c r="C101" i="12"/>
  <c r="E101" i="12" s="1"/>
  <c r="G101" i="12" s="1"/>
  <c r="C103" i="12"/>
  <c r="E103" i="12" s="1"/>
  <c r="G103" i="12" s="1"/>
  <c r="C105" i="12"/>
  <c r="E105" i="12" s="1"/>
  <c r="G105" i="12" s="1"/>
  <c r="C110" i="12"/>
  <c r="E110" i="12" s="1"/>
  <c r="G110" i="12" s="1"/>
  <c r="C111" i="12"/>
  <c r="E111" i="12" s="1"/>
  <c r="G111" i="12" s="1"/>
  <c r="C112" i="12"/>
  <c r="E112" i="12" s="1"/>
  <c r="G112" i="12" s="1"/>
  <c r="C113" i="12"/>
  <c r="E113" i="12" s="1"/>
  <c r="G113" i="12" s="1"/>
  <c r="C115" i="12"/>
  <c r="E115" i="12" s="1"/>
  <c r="G115" i="12" s="1"/>
  <c r="C122" i="12"/>
  <c r="E122" i="12" s="1"/>
  <c r="G122" i="12" s="1"/>
  <c r="C123" i="12"/>
  <c r="E123" i="12" s="1"/>
  <c r="G123" i="12" s="1"/>
  <c r="C125" i="12"/>
  <c r="E125" i="12" s="1"/>
  <c r="G125" i="12" s="1"/>
  <c r="C127" i="12"/>
  <c r="E127" i="12" s="1"/>
  <c r="G127" i="12" s="1"/>
  <c r="C129" i="12"/>
  <c r="E129" i="12" s="1"/>
  <c r="G129" i="12" s="1"/>
  <c r="C130" i="12"/>
  <c r="E130" i="12" s="1"/>
  <c r="G130" i="12" s="1"/>
  <c r="F131" i="12"/>
  <c r="C135" i="12"/>
  <c r="E135" i="12" s="1"/>
  <c r="C136" i="12"/>
  <c r="E136" i="12" s="1"/>
  <c r="G136" i="12" s="1"/>
  <c r="C138" i="12"/>
  <c r="E138" i="12" s="1"/>
  <c r="G138" i="12" s="1"/>
  <c r="C139" i="12"/>
  <c r="D139" i="12" s="1"/>
  <c r="F140" i="12"/>
  <c r="C145" i="12"/>
  <c r="D145" i="12" s="1"/>
  <c r="E145" i="12" s="1"/>
  <c r="G145" i="12" s="1"/>
  <c r="C146" i="12"/>
  <c r="E146" i="12" s="1"/>
  <c r="G146" i="12" s="1"/>
  <c r="C147" i="12"/>
  <c r="C148" i="12"/>
  <c r="E148" i="12" s="1"/>
  <c r="G148" i="12" s="1"/>
  <c r="C150" i="12"/>
  <c r="E150" i="12" s="1"/>
  <c r="G150" i="12" s="1"/>
  <c r="F152" i="12"/>
  <c r="C155" i="12"/>
  <c r="C156" i="12"/>
  <c r="E156" i="12" s="1"/>
  <c r="G156" i="12" s="1"/>
  <c r="D157" i="12"/>
  <c r="F157" i="12"/>
  <c r="C162" i="12"/>
  <c r="C163" i="12"/>
  <c r="D163" i="12" s="1"/>
  <c r="C164" i="12"/>
  <c r="E164" i="12" s="1"/>
  <c r="G164" i="12" s="1"/>
  <c r="C165" i="12"/>
  <c r="D165" i="12" s="1"/>
  <c r="E165" i="12" s="1"/>
  <c r="G165" i="12" s="1"/>
  <c r="C166" i="12"/>
  <c r="E166" i="12" s="1"/>
  <c r="G166" i="12" s="1"/>
  <c r="C167" i="12"/>
  <c r="D167" i="12" s="1"/>
  <c r="E167" i="12" s="1"/>
  <c r="G167" i="12" s="1"/>
  <c r="C168" i="12"/>
  <c r="E168" i="12" s="1"/>
  <c r="G168" i="12" s="1"/>
  <c r="C169" i="12"/>
  <c r="E169" i="12" s="1"/>
  <c r="G169" i="12" s="1"/>
  <c r="C170" i="12"/>
  <c r="C171" i="12"/>
  <c r="E171" i="12" s="1"/>
  <c r="G171" i="12" s="1"/>
  <c r="C173" i="12"/>
  <c r="D173" i="12" s="1"/>
  <c r="C175" i="12"/>
  <c r="D175" i="12" s="1"/>
  <c r="C176" i="12"/>
  <c r="D176" i="12" s="1"/>
  <c r="C179" i="12"/>
  <c r="D179" i="12" s="1"/>
  <c r="C180" i="12"/>
  <c r="C181" i="12"/>
  <c r="D181" i="12" s="1"/>
  <c r="C183" i="12"/>
  <c r="E183" i="12" s="1"/>
  <c r="G183" i="12" s="1"/>
  <c r="C185" i="12"/>
  <c r="E185" i="12" s="1"/>
  <c r="G185" i="12" s="1"/>
  <c r="C187" i="12"/>
  <c r="D187" i="12" s="1"/>
  <c r="C188" i="12"/>
  <c r="C189" i="12"/>
  <c r="E189" i="12" s="1"/>
  <c r="G189" i="12" s="1"/>
  <c r="C190" i="12"/>
  <c r="E190" i="12" s="1"/>
  <c r="G190" i="12" s="1"/>
  <c r="F191" i="12"/>
  <c r="D201" i="12"/>
  <c r="D202" i="12"/>
  <c r="D162" i="12" s="1"/>
  <c r="E162" i="12" s="1"/>
  <c r="G162" i="12" s="1"/>
  <c r="D203" i="12"/>
  <c r="D204" i="12"/>
  <c r="D205" i="12"/>
  <c r="D206" i="12"/>
  <c r="C39" i="10"/>
  <c r="D39" i="10"/>
  <c r="E39" i="10"/>
  <c r="F39" i="10"/>
  <c r="G39" i="10"/>
  <c r="G35" i="15" l="1"/>
  <c r="E21" i="13"/>
  <c r="G21" i="13" s="1"/>
  <c r="E78" i="15"/>
  <c r="G78" i="15" s="1"/>
  <c r="E187" i="15"/>
  <c r="G187" i="15" s="1"/>
  <c r="E41" i="15"/>
  <c r="G41" i="15" s="1"/>
  <c r="F106" i="15"/>
  <c r="F118" i="15" s="1"/>
  <c r="E180" i="13"/>
  <c r="G180" i="13" s="1"/>
  <c r="E32" i="13"/>
  <c r="G32" i="13" s="1"/>
  <c r="G10" i="13"/>
  <c r="E81" i="15"/>
  <c r="G81" i="15" s="1"/>
  <c r="D179" i="15"/>
  <c r="E179" i="15" s="1"/>
  <c r="G179" i="15" s="1"/>
  <c r="C163" i="14"/>
  <c r="E21" i="14"/>
  <c r="G21" i="14" s="1"/>
  <c r="D186" i="14"/>
  <c r="E186" i="14" s="1"/>
  <c r="G186" i="14" s="1"/>
  <c r="D160" i="17"/>
  <c r="E21" i="12"/>
  <c r="G21" i="12" s="1"/>
  <c r="E187" i="12"/>
  <c r="G187" i="12" s="1"/>
  <c r="E71" i="12"/>
  <c r="G71" i="12" s="1"/>
  <c r="E61" i="12"/>
  <c r="G61" i="12" s="1"/>
  <c r="E175" i="12"/>
  <c r="G175" i="12" s="1"/>
  <c r="E32" i="12"/>
  <c r="G32" i="12" s="1"/>
  <c r="E15" i="12"/>
  <c r="G15" i="12" s="1"/>
  <c r="D161" i="12"/>
  <c r="D207" i="12"/>
  <c r="D209" i="12" s="1"/>
  <c r="D187" i="17"/>
  <c r="D207" i="13"/>
  <c r="D209" i="13" s="1"/>
  <c r="D188" i="12"/>
  <c r="E188" i="12" s="1"/>
  <c r="G188" i="12" s="1"/>
  <c r="D161" i="13"/>
  <c r="D201" i="15"/>
  <c r="E201" i="15" s="1"/>
  <c r="G201" i="15" s="1"/>
  <c r="E161" i="16"/>
  <c r="G161" i="16" s="1"/>
  <c r="D206" i="17"/>
  <c r="D208" i="17" s="1"/>
  <c r="E174" i="15"/>
  <c r="G174" i="15" s="1"/>
  <c r="F58" i="12"/>
  <c r="F77" i="12" s="1"/>
  <c r="E14" i="15"/>
  <c r="G14" i="15" s="1"/>
  <c r="E175" i="16"/>
  <c r="G175" i="16" s="1"/>
  <c r="E172" i="16"/>
  <c r="G172" i="16" s="1"/>
  <c r="D106" i="13"/>
  <c r="E96" i="13"/>
  <c r="G96" i="13" s="1"/>
  <c r="E175" i="15"/>
  <c r="G175" i="15" s="1"/>
  <c r="E164" i="16"/>
  <c r="G164" i="16" s="1"/>
  <c r="E179" i="12"/>
  <c r="G179" i="12" s="1"/>
  <c r="E80" i="15"/>
  <c r="G80" i="15" s="1"/>
  <c r="E180" i="16"/>
  <c r="G180" i="16" s="1"/>
  <c r="E41" i="12"/>
  <c r="G41" i="12" s="1"/>
  <c r="E163" i="13"/>
  <c r="G163" i="13" s="1"/>
  <c r="E76" i="12"/>
  <c r="G76" i="12" s="1"/>
  <c r="D47" i="12"/>
  <c r="E47" i="12" s="1"/>
  <c r="G47" i="12" s="1"/>
  <c r="E81" i="13"/>
  <c r="G81" i="13" s="1"/>
  <c r="E86" i="15"/>
  <c r="G86" i="15" s="1"/>
  <c r="E82" i="15"/>
  <c r="G82" i="15" s="1"/>
  <c r="E9" i="15"/>
  <c r="G9" i="15" s="1"/>
  <c r="E162" i="16"/>
  <c r="G162" i="16" s="1"/>
  <c r="C155" i="14"/>
  <c r="C122" i="14"/>
  <c r="E122" i="14" s="1"/>
  <c r="G122" i="14" s="1"/>
  <c r="C91" i="14"/>
  <c r="D91" i="14" s="1"/>
  <c r="C45" i="14"/>
  <c r="E45" i="14" s="1"/>
  <c r="G45" i="14" s="1"/>
  <c r="C22" i="14"/>
  <c r="E22" i="14" s="1"/>
  <c r="G22" i="14" s="1"/>
  <c r="C176" i="14"/>
  <c r="D176" i="14" s="1"/>
  <c r="E176" i="14" s="1"/>
  <c r="G176" i="14" s="1"/>
  <c r="C154" i="14"/>
  <c r="E154" i="14" s="1"/>
  <c r="G154" i="14" s="1"/>
  <c r="C136" i="14"/>
  <c r="E136" i="14" s="1"/>
  <c r="G136" i="14" s="1"/>
  <c r="C58" i="14"/>
  <c r="E58" i="14" s="1"/>
  <c r="G58" i="14" s="1"/>
  <c r="C41" i="14"/>
  <c r="C13" i="14"/>
  <c r="E13" i="14" s="1"/>
  <c r="G13" i="14" s="1"/>
  <c r="E188" i="14"/>
  <c r="G188" i="14" s="1"/>
  <c r="C182" i="14"/>
  <c r="E151" i="14"/>
  <c r="G151" i="14" s="1"/>
  <c r="C121" i="14"/>
  <c r="E121" i="14" s="1"/>
  <c r="G121" i="14" s="1"/>
  <c r="C141" i="14"/>
  <c r="C125" i="14"/>
  <c r="E125" i="14" s="1"/>
  <c r="G125" i="14" s="1"/>
  <c r="C89" i="14"/>
  <c r="E89" i="14" s="1"/>
  <c r="G89" i="14" s="1"/>
  <c r="C25" i="14"/>
  <c r="D25" i="14" s="1"/>
  <c r="E25" i="14" s="1"/>
  <c r="G25" i="14" s="1"/>
  <c r="C17" i="14"/>
  <c r="E17" i="14" s="1"/>
  <c r="G17" i="14" s="1"/>
  <c r="C100" i="14"/>
  <c r="E100" i="14" s="1"/>
  <c r="C170" i="14"/>
  <c r="E170" i="14" s="1"/>
  <c r="G170" i="14" s="1"/>
  <c r="C145" i="14"/>
  <c r="C134" i="14"/>
  <c r="E134" i="14" s="1"/>
  <c r="G134" i="14" s="1"/>
  <c r="C106" i="14"/>
  <c r="E106" i="14" s="1"/>
  <c r="G106" i="14" s="1"/>
  <c r="C68" i="14"/>
  <c r="D68" i="14" s="1"/>
  <c r="E68" i="14" s="1"/>
  <c r="G68" i="14" s="1"/>
  <c r="C143" i="14"/>
  <c r="E143" i="14" s="1"/>
  <c r="G143" i="14" s="1"/>
  <c r="C104" i="14"/>
  <c r="E104" i="14" s="1"/>
  <c r="G104" i="14" s="1"/>
  <c r="C14" i="14"/>
  <c r="C187" i="14"/>
  <c r="C174" i="14"/>
  <c r="E174" i="14" s="1"/>
  <c r="G174" i="14" s="1"/>
  <c r="C150" i="14"/>
  <c r="E150" i="14" s="1"/>
  <c r="G150" i="14" s="1"/>
  <c r="C128" i="14"/>
  <c r="E128" i="14" s="1"/>
  <c r="G128" i="14" s="1"/>
  <c r="C124" i="14"/>
  <c r="E124" i="14" s="1"/>
  <c r="G124" i="14" s="1"/>
  <c r="C64" i="14"/>
  <c r="D64" i="14" s="1"/>
  <c r="C30" i="14"/>
  <c r="E30" i="14" s="1"/>
  <c r="G30" i="14" s="1"/>
  <c r="C180" i="14"/>
  <c r="C169" i="14"/>
  <c r="D169" i="14" s="1"/>
  <c r="E169" i="14" s="1"/>
  <c r="G169" i="14" s="1"/>
  <c r="C119" i="14"/>
  <c r="E119" i="14" s="1"/>
  <c r="G119" i="14" s="1"/>
  <c r="C115" i="14"/>
  <c r="E115" i="14" s="1"/>
  <c r="G115" i="14" s="1"/>
  <c r="C105" i="14"/>
  <c r="E105" i="14" s="1"/>
  <c r="G105" i="14" s="1"/>
  <c r="C46" i="14"/>
  <c r="D46" i="14" s="1"/>
  <c r="E46" i="14" s="1"/>
  <c r="G46" i="14" s="1"/>
  <c r="C197" i="14"/>
  <c r="E197" i="14" s="1"/>
  <c r="G197" i="14" s="1"/>
  <c r="C189" i="14"/>
  <c r="E189" i="14" s="1"/>
  <c r="G189" i="14" s="1"/>
  <c r="C179" i="14"/>
  <c r="D179" i="14" s="1"/>
  <c r="C144" i="14"/>
  <c r="E144" i="14" s="1"/>
  <c r="G144" i="14" s="1"/>
  <c r="C127" i="14"/>
  <c r="C123" i="14"/>
  <c r="C49" i="14"/>
  <c r="E49" i="14" s="1"/>
  <c r="G49" i="14" s="1"/>
  <c r="C19" i="14"/>
  <c r="D19" i="14" s="1"/>
  <c r="C167" i="14"/>
  <c r="E167" i="14" s="1"/>
  <c r="C161" i="12"/>
  <c r="C37" i="12"/>
  <c r="E37" i="12" s="1"/>
  <c r="G37" i="12" s="1"/>
  <c r="D75" i="12"/>
  <c r="E75" i="12" s="1"/>
  <c r="G75" i="12" s="1"/>
  <c r="C80" i="13"/>
  <c r="E16" i="14"/>
  <c r="G16" i="14" s="1"/>
  <c r="E181" i="12"/>
  <c r="G181" i="12" s="1"/>
  <c r="C109" i="12"/>
  <c r="E96" i="12"/>
  <c r="G96" i="12" s="1"/>
  <c r="C80" i="12"/>
  <c r="D63" i="12"/>
  <c r="E63" i="12" s="1"/>
  <c r="G63" i="12" s="1"/>
  <c r="C33" i="12"/>
  <c r="E167" i="13"/>
  <c r="G167" i="13" s="1"/>
  <c r="C118" i="12"/>
  <c r="E118" i="12" s="1"/>
  <c r="G118" i="12" s="1"/>
  <c r="C40" i="12"/>
  <c r="C123" i="13"/>
  <c r="E123" i="13" s="1"/>
  <c r="G123" i="13" s="1"/>
  <c r="C184" i="12"/>
  <c r="E184" i="12" s="1"/>
  <c r="G184" i="12" s="1"/>
  <c r="E173" i="12"/>
  <c r="G173" i="12" s="1"/>
  <c r="G30" i="12"/>
  <c r="G55" i="12"/>
  <c r="F58" i="13"/>
  <c r="F77" i="13" s="1"/>
  <c r="F193" i="13" s="1"/>
  <c r="G55" i="13"/>
  <c r="D180" i="12"/>
  <c r="E180" i="12" s="1"/>
  <c r="G180" i="12" s="1"/>
  <c r="C177" i="12"/>
  <c r="E177" i="12" s="1"/>
  <c r="G177" i="12" s="1"/>
  <c r="C82" i="12"/>
  <c r="E82" i="12" s="1"/>
  <c r="G82" i="12" s="1"/>
  <c r="D73" i="12"/>
  <c r="E73" i="12" s="1"/>
  <c r="G73" i="12" s="1"/>
  <c r="C24" i="12"/>
  <c r="E24" i="12" s="1"/>
  <c r="G24" i="12" s="1"/>
  <c r="E168" i="14"/>
  <c r="G168" i="14" s="1"/>
  <c r="D147" i="12"/>
  <c r="E147" i="12" s="1"/>
  <c r="G147" i="12" s="1"/>
  <c r="C116" i="12"/>
  <c r="E116" i="12" s="1"/>
  <c r="G116" i="12" s="1"/>
  <c r="C174" i="12"/>
  <c r="D140" i="12"/>
  <c r="E139" i="12"/>
  <c r="G139" i="12" s="1"/>
  <c r="D182" i="13"/>
  <c r="E182" i="13" s="1"/>
  <c r="G182" i="13" s="1"/>
  <c r="D170" i="12"/>
  <c r="E170" i="12" s="1"/>
  <c r="G170" i="12" s="1"/>
  <c r="C120" i="12"/>
  <c r="E120" i="12" s="1"/>
  <c r="G120" i="12" s="1"/>
  <c r="C66" i="12"/>
  <c r="E66" i="12" s="1"/>
  <c r="G66" i="12" s="1"/>
  <c r="D57" i="12"/>
  <c r="E57" i="12" s="1"/>
  <c r="G57" i="12" s="1"/>
  <c r="E8" i="12"/>
  <c r="D173" i="13"/>
  <c r="E173" i="13" s="1"/>
  <c r="G173" i="13" s="1"/>
  <c r="C169" i="13"/>
  <c r="E169" i="13" s="1"/>
  <c r="G169" i="13" s="1"/>
  <c r="C84" i="12"/>
  <c r="C190" i="13"/>
  <c r="E190" i="13" s="1"/>
  <c r="G190" i="13" s="1"/>
  <c r="C187" i="13"/>
  <c r="C110" i="13"/>
  <c r="E110" i="13" s="1"/>
  <c r="G110" i="13" s="1"/>
  <c r="C47" i="13"/>
  <c r="E155" i="12"/>
  <c r="C157" i="12"/>
  <c r="G135" i="12"/>
  <c r="C150" i="13"/>
  <c r="E150" i="13" s="1"/>
  <c r="G150" i="13" s="1"/>
  <c r="C10" i="15"/>
  <c r="E10" i="15" s="1"/>
  <c r="E163" i="12"/>
  <c r="G163" i="12" s="1"/>
  <c r="C149" i="12"/>
  <c r="C97" i="12"/>
  <c r="E97" i="12" s="1"/>
  <c r="G97" i="12" s="1"/>
  <c r="C72" i="12"/>
  <c r="D56" i="12"/>
  <c r="E56" i="12" s="1"/>
  <c r="G56" i="12" s="1"/>
  <c r="C48" i="12"/>
  <c r="E48" i="12" s="1"/>
  <c r="G48" i="12" s="1"/>
  <c r="E46" i="12"/>
  <c r="G46" i="12" s="1"/>
  <c r="C181" i="13"/>
  <c r="D175" i="13"/>
  <c r="E175" i="13" s="1"/>
  <c r="G175" i="13" s="1"/>
  <c r="C147" i="13"/>
  <c r="E145" i="13"/>
  <c r="G145" i="13" s="1"/>
  <c r="G94" i="13"/>
  <c r="D75" i="13"/>
  <c r="E75" i="13" s="1"/>
  <c r="G75" i="13" s="1"/>
  <c r="C46" i="13"/>
  <c r="E19" i="13"/>
  <c r="G19" i="13" s="1"/>
  <c r="C182" i="12"/>
  <c r="C102" i="12"/>
  <c r="C100" i="12"/>
  <c r="E100" i="12" s="1"/>
  <c r="G100" i="12" s="1"/>
  <c r="C99" i="13"/>
  <c r="E99" i="13" s="1"/>
  <c r="G99" i="13" s="1"/>
  <c r="C72" i="13"/>
  <c r="D171" i="14"/>
  <c r="E171" i="14" s="1"/>
  <c r="G171" i="14" s="1"/>
  <c r="D75" i="14"/>
  <c r="E75" i="14" s="1"/>
  <c r="G75" i="14" s="1"/>
  <c r="C186" i="12"/>
  <c r="E186" i="12" s="1"/>
  <c r="G186" i="12" s="1"/>
  <c r="C128" i="12"/>
  <c r="E128" i="12" s="1"/>
  <c r="G128" i="12" s="1"/>
  <c r="C126" i="12"/>
  <c r="E126" i="12" s="1"/>
  <c r="G126" i="12" s="1"/>
  <c r="C124" i="12"/>
  <c r="D95" i="12"/>
  <c r="E95" i="12" s="1"/>
  <c r="G95" i="12" s="1"/>
  <c r="C60" i="12"/>
  <c r="E60" i="12" s="1"/>
  <c r="G60" i="12" s="1"/>
  <c r="E14" i="12"/>
  <c r="G14" i="12" s="1"/>
  <c r="C161" i="13"/>
  <c r="E90" i="13"/>
  <c r="C57" i="13"/>
  <c r="C49" i="13"/>
  <c r="E49" i="13" s="1"/>
  <c r="G49" i="13" s="1"/>
  <c r="D23" i="13"/>
  <c r="E23" i="13" s="1"/>
  <c r="G23" i="13" s="1"/>
  <c r="C13" i="13"/>
  <c r="E13" i="13" s="1"/>
  <c r="G13" i="13" s="1"/>
  <c r="E96" i="14"/>
  <c r="C172" i="12"/>
  <c r="C121" i="12"/>
  <c r="C119" i="12"/>
  <c r="E119" i="12" s="1"/>
  <c r="G119" i="12" s="1"/>
  <c r="C117" i="12"/>
  <c r="C92" i="12"/>
  <c r="E92" i="12" s="1"/>
  <c r="G92" i="12" s="1"/>
  <c r="C85" i="12"/>
  <c r="C69" i="12"/>
  <c r="D67" i="12"/>
  <c r="E67" i="12" s="1"/>
  <c r="G67" i="12" s="1"/>
  <c r="E65" i="12"/>
  <c r="G65" i="12" s="1"/>
  <c r="C31" i="12"/>
  <c r="D25" i="12"/>
  <c r="E25" i="12" s="1"/>
  <c r="G25" i="12" s="1"/>
  <c r="C11" i="12"/>
  <c r="E11" i="12" s="1"/>
  <c r="G11" i="12" s="1"/>
  <c r="C9" i="12"/>
  <c r="C174" i="13"/>
  <c r="E139" i="13"/>
  <c r="G139" i="13" s="1"/>
  <c r="C121" i="13"/>
  <c r="C112" i="13"/>
  <c r="E112" i="13" s="1"/>
  <c r="G112" i="13" s="1"/>
  <c r="D71" i="13"/>
  <c r="E71" i="13" s="1"/>
  <c r="G71" i="13" s="1"/>
  <c r="C68" i="13"/>
  <c r="E68" i="13" s="1"/>
  <c r="G68" i="13" s="1"/>
  <c r="C60" i="13"/>
  <c r="E60" i="13" s="1"/>
  <c r="G60" i="13" s="1"/>
  <c r="C42" i="13"/>
  <c r="E42" i="13" s="1"/>
  <c r="G42" i="13" s="1"/>
  <c r="C12" i="13"/>
  <c r="E12" i="13" s="1"/>
  <c r="G12" i="13" s="1"/>
  <c r="C157" i="15"/>
  <c r="C137" i="12"/>
  <c r="E51" i="12"/>
  <c r="G51" i="12" s="1"/>
  <c r="G10" i="12"/>
  <c r="D193" i="14"/>
  <c r="E193" i="14" s="1"/>
  <c r="G193" i="14" s="1"/>
  <c r="C50" i="12"/>
  <c r="E50" i="12" s="1"/>
  <c r="G50" i="12" s="1"/>
  <c r="E23" i="12"/>
  <c r="G23" i="12" s="1"/>
  <c r="G109" i="13"/>
  <c r="C104" i="15"/>
  <c r="E104" i="15" s="1"/>
  <c r="G104" i="15" s="1"/>
  <c r="C151" i="12"/>
  <c r="C144" i="12"/>
  <c r="C114" i="12"/>
  <c r="E114" i="12" s="1"/>
  <c r="G114" i="12" s="1"/>
  <c r="C104" i="12"/>
  <c r="E104" i="12" s="1"/>
  <c r="G104" i="12" s="1"/>
  <c r="C94" i="12"/>
  <c r="E94" i="12" s="1"/>
  <c r="C74" i="12"/>
  <c r="C20" i="12"/>
  <c r="E20" i="12" s="1"/>
  <c r="G20" i="12" s="1"/>
  <c r="E156" i="13"/>
  <c r="G156" i="13" s="1"/>
  <c r="C157" i="13"/>
  <c r="E149" i="13"/>
  <c r="G149" i="13" s="1"/>
  <c r="C85" i="13"/>
  <c r="C59" i="13"/>
  <c r="E59" i="13" s="1"/>
  <c r="G59" i="13" s="1"/>
  <c r="C41" i="13"/>
  <c r="D80" i="14"/>
  <c r="E80" i="14" s="1"/>
  <c r="G80" i="14" s="1"/>
  <c r="C185" i="15"/>
  <c r="C138" i="15"/>
  <c r="E138" i="15" s="1"/>
  <c r="G138" i="15" s="1"/>
  <c r="D165" i="13"/>
  <c r="E165" i="13" s="1"/>
  <c r="G165" i="13" s="1"/>
  <c r="E135" i="13"/>
  <c r="C140" i="13"/>
  <c r="C130" i="13"/>
  <c r="E130" i="13" s="1"/>
  <c r="G130" i="13" s="1"/>
  <c r="C124" i="13"/>
  <c r="D84" i="13"/>
  <c r="E84" i="13" s="1"/>
  <c r="G84" i="13" s="1"/>
  <c r="D25" i="13"/>
  <c r="E25" i="13" s="1"/>
  <c r="G25" i="13" s="1"/>
  <c r="C8" i="13"/>
  <c r="G161" i="14"/>
  <c r="G163" i="14" s="1"/>
  <c r="D24" i="10" s="1"/>
  <c r="E163" i="14"/>
  <c r="E20" i="14"/>
  <c r="G20" i="14" s="1"/>
  <c r="C178" i="12"/>
  <c r="E176" i="12"/>
  <c r="G176" i="12" s="1"/>
  <c r="C35" i="12"/>
  <c r="E35" i="12" s="1"/>
  <c r="D178" i="13"/>
  <c r="E178" i="13" s="1"/>
  <c r="G178" i="13" s="1"/>
  <c r="G155" i="13"/>
  <c r="C30" i="13"/>
  <c r="E109" i="14"/>
  <c r="G109" i="14" s="1"/>
  <c r="D60" i="14"/>
  <c r="E60" i="14" s="1"/>
  <c r="G60" i="14" s="1"/>
  <c r="F57" i="14"/>
  <c r="F83" i="14" s="1"/>
  <c r="C170" i="13"/>
  <c r="C93" i="13"/>
  <c r="E93" i="13" s="1"/>
  <c r="G93" i="13" s="1"/>
  <c r="C65" i="13"/>
  <c r="E194" i="14"/>
  <c r="G194" i="14" s="1"/>
  <c r="D130" i="14"/>
  <c r="E130" i="14" s="1"/>
  <c r="G130" i="14" s="1"/>
  <c r="E36" i="14"/>
  <c r="G36" i="14" s="1"/>
  <c r="D15" i="14"/>
  <c r="E15" i="14" s="1"/>
  <c r="G15" i="14" s="1"/>
  <c r="C202" i="15"/>
  <c r="E202" i="15" s="1"/>
  <c r="G202" i="15" s="1"/>
  <c r="C180" i="15"/>
  <c r="E180" i="15" s="1"/>
  <c r="G180" i="15" s="1"/>
  <c r="E103" i="15"/>
  <c r="C50" i="15"/>
  <c r="C163" i="16"/>
  <c r="E163" i="16" s="1"/>
  <c r="G163" i="16" s="1"/>
  <c r="E172" i="13"/>
  <c r="G172" i="13" s="1"/>
  <c r="C144" i="13"/>
  <c r="E95" i="13"/>
  <c r="G95" i="13" s="1"/>
  <c r="E74" i="13"/>
  <c r="G74" i="13" s="1"/>
  <c r="C63" i="13"/>
  <c r="D77" i="14"/>
  <c r="E77" i="14" s="1"/>
  <c r="G77" i="14" s="1"/>
  <c r="D32" i="14"/>
  <c r="E32" i="14" s="1"/>
  <c r="G32" i="14" s="1"/>
  <c r="C93" i="15"/>
  <c r="C45" i="16"/>
  <c r="E45" i="16" s="1"/>
  <c r="G45" i="16" s="1"/>
  <c r="C59" i="17"/>
  <c r="E59" i="17" s="1"/>
  <c r="G59" i="17" s="1"/>
  <c r="D188" i="13"/>
  <c r="E188" i="13" s="1"/>
  <c r="G188" i="13" s="1"/>
  <c r="C118" i="13"/>
  <c r="E118" i="13" s="1"/>
  <c r="G118" i="13" s="1"/>
  <c r="D76" i="13"/>
  <c r="E76" i="13" s="1"/>
  <c r="G76" i="13" s="1"/>
  <c r="E67" i="13"/>
  <c r="G67" i="13" s="1"/>
  <c r="E56" i="13"/>
  <c r="G56" i="13" s="1"/>
  <c r="D40" i="13"/>
  <c r="E40" i="13" s="1"/>
  <c r="G40" i="13" s="1"/>
  <c r="D173" i="14"/>
  <c r="E173" i="14" s="1"/>
  <c r="G173" i="14" s="1"/>
  <c r="D153" i="14"/>
  <c r="E153" i="14" s="1"/>
  <c r="D70" i="14"/>
  <c r="E70" i="14" s="1"/>
  <c r="G70" i="14" s="1"/>
  <c r="F35" i="14"/>
  <c r="F51" i="14" s="1"/>
  <c r="E11" i="14"/>
  <c r="G11" i="14" s="1"/>
  <c r="C194" i="15"/>
  <c r="E176" i="15"/>
  <c r="G176" i="15" s="1"/>
  <c r="C159" i="15"/>
  <c r="C128" i="15"/>
  <c r="E128" i="15" s="1"/>
  <c r="G128" i="15" s="1"/>
  <c r="D77" i="15"/>
  <c r="E77" i="15" s="1"/>
  <c r="G77" i="15" s="1"/>
  <c r="C177" i="16"/>
  <c r="C50" i="13"/>
  <c r="E50" i="13" s="1"/>
  <c r="G50" i="13" s="1"/>
  <c r="D31" i="13"/>
  <c r="E31" i="13" s="1"/>
  <c r="G31" i="13" s="1"/>
  <c r="D14" i="13"/>
  <c r="E14" i="13" s="1"/>
  <c r="G14" i="13" s="1"/>
  <c r="E9" i="13"/>
  <c r="G9" i="13" s="1"/>
  <c r="E65" i="14"/>
  <c r="G65" i="14" s="1"/>
  <c r="D14" i="14"/>
  <c r="E14" i="14" s="1"/>
  <c r="G14" i="14" s="1"/>
  <c r="C193" i="15"/>
  <c r="C189" i="15"/>
  <c r="D183" i="15"/>
  <c r="E183" i="15" s="1"/>
  <c r="G183" i="15" s="1"/>
  <c r="D114" i="15"/>
  <c r="E114" i="15" s="1"/>
  <c r="G114" i="15" s="1"/>
  <c r="E162" i="13"/>
  <c r="G162" i="13" s="1"/>
  <c r="D151" i="13"/>
  <c r="E151" i="13" s="1"/>
  <c r="G151" i="13" s="1"/>
  <c r="G35" i="13"/>
  <c r="E196" i="14"/>
  <c r="G196" i="14" s="1"/>
  <c r="E61" i="14"/>
  <c r="G61" i="14" s="1"/>
  <c r="D41" i="14"/>
  <c r="E41" i="14" s="1"/>
  <c r="G41" i="14" s="1"/>
  <c r="D200" i="15"/>
  <c r="E200" i="15" s="1"/>
  <c r="G200" i="15" s="1"/>
  <c r="C186" i="15"/>
  <c r="C134" i="15"/>
  <c r="E134" i="15" s="1"/>
  <c r="G134" i="15" s="1"/>
  <c r="D74" i="15"/>
  <c r="E74" i="15" s="1"/>
  <c r="G74" i="15" s="1"/>
  <c r="C70" i="15"/>
  <c r="D60" i="15"/>
  <c r="E60" i="15" s="1"/>
  <c r="G60" i="15" s="1"/>
  <c r="F57" i="15"/>
  <c r="F89" i="15" s="1"/>
  <c r="C173" i="16"/>
  <c r="E135" i="14"/>
  <c r="G135" i="14" s="1"/>
  <c r="C190" i="15"/>
  <c r="E190" i="15" s="1"/>
  <c r="G190" i="15" s="1"/>
  <c r="E149" i="15"/>
  <c r="G149" i="15" s="1"/>
  <c r="C152" i="15"/>
  <c r="C108" i="15"/>
  <c r="D85" i="15"/>
  <c r="E85" i="15" s="1"/>
  <c r="G85" i="15" s="1"/>
  <c r="D72" i="15"/>
  <c r="E72" i="15" s="1"/>
  <c r="G72" i="15" s="1"/>
  <c r="D64" i="15"/>
  <c r="E64" i="15" s="1"/>
  <c r="G64" i="15" s="1"/>
  <c r="G30" i="15"/>
  <c r="C127" i="13"/>
  <c r="E127" i="13" s="1"/>
  <c r="G127" i="13" s="1"/>
  <c r="C73" i="13"/>
  <c r="C51" i="13"/>
  <c r="C33" i="13"/>
  <c r="E15" i="13"/>
  <c r="G15" i="13" s="1"/>
  <c r="E118" i="14"/>
  <c r="G118" i="14" s="1"/>
  <c r="E110" i="14"/>
  <c r="G110" i="14" s="1"/>
  <c r="E107" i="14"/>
  <c r="G107" i="14" s="1"/>
  <c r="D102" i="14"/>
  <c r="E102" i="14" s="1"/>
  <c r="G102" i="14" s="1"/>
  <c r="E33" i="14"/>
  <c r="G33" i="14" s="1"/>
  <c r="E8" i="14"/>
  <c r="D173" i="15"/>
  <c r="D220" i="15"/>
  <c r="D222" i="15" s="1"/>
  <c r="E192" i="15"/>
  <c r="G192" i="15" s="1"/>
  <c r="C156" i="15"/>
  <c r="D152" i="15"/>
  <c r="E151" i="15"/>
  <c r="G151" i="15" s="1"/>
  <c r="C131" i="15"/>
  <c r="E131" i="15" s="1"/>
  <c r="G131" i="15" s="1"/>
  <c r="D107" i="15"/>
  <c r="E107" i="15" s="1"/>
  <c r="G107" i="15" s="1"/>
  <c r="C96" i="15"/>
  <c r="C84" i="15"/>
  <c r="D76" i="15"/>
  <c r="E76" i="15" s="1"/>
  <c r="G76" i="15" s="1"/>
  <c r="C66" i="15"/>
  <c r="C181" i="16"/>
  <c r="C95" i="16"/>
  <c r="D79" i="14"/>
  <c r="E79" i="14" s="1"/>
  <c r="G79" i="14" s="1"/>
  <c r="E10" i="14"/>
  <c r="D177" i="15"/>
  <c r="E177" i="15" s="1"/>
  <c r="G177" i="15" s="1"/>
  <c r="C160" i="15"/>
  <c r="E160" i="15" s="1"/>
  <c r="G160" i="15" s="1"/>
  <c r="C83" i="15"/>
  <c r="C75" i="15"/>
  <c r="D171" i="17"/>
  <c r="E171" i="17" s="1"/>
  <c r="G171" i="17" s="1"/>
  <c r="E185" i="14"/>
  <c r="G185" i="14" s="1"/>
  <c r="E142" i="14"/>
  <c r="G142" i="14" s="1"/>
  <c r="D81" i="14"/>
  <c r="E81" i="14" s="1"/>
  <c r="G81" i="14" s="1"/>
  <c r="C199" i="15"/>
  <c r="E199" i="15" s="1"/>
  <c r="G199" i="15" s="1"/>
  <c r="C182" i="15"/>
  <c r="C133" i="15"/>
  <c r="G121" i="15"/>
  <c r="D73" i="15"/>
  <c r="E73" i="15" s="1"/>
  <c r="G73" i="15" s="1"/>
  <c r="D23" i="15"/>
  <c r="E23" i="15" s="1"/>
  <c r="G23" i="15" s="1"/>
  <c r="C183" i="16"/>
  <c r="E183" i="16" s="1"/>
  <c r="G183" i="16" s="1"/>
  <c r="D33" i="16"/>
  <c r="E33" i="16" s="1"/>
  <c r="G33" i="16" s="1"/>
  <c r="E108" i="14"/>
  <c r="G108" i="14" s="1"/>
  <c r="E50" i="14"/>
  <c r="G50" i="14" s="1"/>
  <c r="E37" i="14"/>
  <c r="G37" i="14" s="1"/>
  <c r="C136" i="15"/>
  <c r="C92" i="15"/>
  <c r="D62" i="15"/>
  <c r="E62" i="15" s="1"/>
  <c r="G62" i="15" s="1"/>
  <c r="C18" i="15"/>
  <c r="E18" i="15" s="1"/>
  <c r="G18" i="15" s="1"/>
  <c r="D31" i="14"/>
  <c r="C168" i="15"/>
  <c r="E168" i="15" s="1"/>
  <c r="G168" i="15" s="1"/>
  <c r="G147" i="15"/>
  <c r="E56" i="15"/>
  <c r="G56" i="15" s="1"/>
  <c r="D33" i="15"/>
  <c r="E33" i="15" s="1"/>
  <c r="G33" i="15" s="1"/>
  <c r="D166" i="16"/>
  <c r="E166" i="16" s="1"/>
  <c r="G166" i="16" s="1"/>
  <c r="C155" i="16"/>
  <c r="E155" i="16" s="1"/>
  <c r="G155" i="16" s="1"/>
  <c r="D150" i="16"/>
  <c r="E150" i="16" s="1"/>
  <c r="G150" i="16" s="1"/>
  <c r="E8" i="16"/>
  <c r="E129" i="15"/>
  <c r="G129" i="15" s="1"/>
  <c r="C122" i="15"/>
  <c r="E122" i="15" s="1"/>
  <c r="G122" i="15" s="1"/>
  <c r="D25" i="15"/>
  <c r="E25" i="15" s="1"/>
  <c r="G25" i="15" s="1"/>
  <c r="D19" i="15"/>
  <c r="E19" i="15" s="1"/>
  <c r="G19" i="15" s="1"/>
  <c r="C15" i="15"/>
  <c r="D187" i="16"/>
  <c r="E187" i="16" s="1"/>
  <c r="G187" i="16" s="1"/>
  <c r="D186" i="16"/>
  <c r="E186" i="16" s="1"/>
  <c r="G186" i="16" s="1"/>
  <c r="C149" i="16"/>
  <c r="E149" i="16" s="1"/>
  <c r="G149" i="16" s="1"/>
  <c r="F93" i="16"/>
  <c r="F105" i="16" s="1"/>
  <c r="C47" i="16"/>
  <c r="E47" i="16" s="1"/>
  <c r="G47" i="16" s="1"/>
  <c r="C40" i="16"/>
  <c r="C35" i="16"/>
  <c r="E35" i="16" s="1"/>
  <c r="C71" i="17"/>
  <c r="F26" i="17"/>
  <c r="G10" i="17"/>
  <c r="E43" i="14"/>
  <c r="G43" i="14" s="1"/>
  <c r="E191" i="15"/>
  <c r="G191" i="15" s="1"/>
  <c r="E167" i="15"/>
  <c r="D97" i="15"/>
  <c r="E97" i="15" s="1"/>
  <c r="G97" i="15" s="1"/>
  <c r="C94" i="15"/>
  <c r="E94" i="15" s="1"/>
  <c r="G94" i="15" s="1"/>
  <c r="D71" i="15"/>
  <c r="E71" i="15" s="1"/>
  <c r="G71" i="15" s="1"/>
  <c r="D68" i="15"/>
  <c r="E68" i="15" s="1"/>
  <c r="G68" i="15" s="1"/>
  <c r="D55" i="15"/>
  <c r="E55" i="15" s="1"/>
  <c r="G55" i="15" s="1"/>
  <c r="D40" i="15"/>
  <c r="E40" i="15" s="1"/>
  <c r="G40" i="15" s="1"/>
  <c r="D75" i="16"/>
  <c r="E75" i="16" s="1"/>
  <c r="G75" i="16" s="1"/>
  <c r="D163" i="15"/>
  <c r="E163" i="15" s="1"/>
  <c r="G163" i="15" s="1"/>
  <c r="E161" i="15"/>
  <c r="G161" i="15" s="1"/>
  <c r="C67" i="15"/>
  <c r="E67" i="15" s="1"/>
  <c r="G67" i="15" s="1"/>
  <c r="C42" i="15"/>
  <c r="E42" i="15" s="1"/>
  <c r="G42" i="15" s="1"/>
  <c r="D206" i="16"/>
  <c r="D208" i="16" s="1"/>
  <c r="D160" i="16"/>
  <c r="C169" i="16"/>
  <c r="C120" i="16"/>
  <c r="E98" i="14"/>
  <c r="G98" i="14" s="1"/>
  <c r="C139" i="15"/>
  <c r="E139" i="15" s="1"/>
  <c r="G139" i="15" s="1"/>
  <c r="C137" i="15"/>
  <c r="E137" i="15" s="1"/>
  <c r="G137" i="15" s="1"/>
  <c r="C130" i="15"/>
  <c r="E130" i="15" s="1"/>
  <c r="G130" i="15" s="1"/>
  <c r="C105" i="15"/>
  <c r="E105" i="15" s="1"/>
  <c r="G105" i="15" s="1"/>
  <c r="E87" i="15"/>
  <c r="G87" i="15" s="1"/>
  <c r="C54" i="15"/>
  <c r="E31" i="15"/>
  <c r="G31" i="15" s="1"/>
  <c r="C83" i="16"/>
  <c r="C32" i="15"/>
  <c r="D144" i="16"/>
  <c r="E144" i="16" s="1"/>
  <c r="G144" i="16" s="1"/>
  <c r="C126" i="16"/>
  <c r="E126" i="16" s="1"/>
  <c r="G126" i="16" s="1"/>
  <c r="C123" i="16"/>
  <c r="C109" i="16"/>
  <c r="E109" i="16" s="1"/>
  <c r="G109" i="16" s="1"/>
  <c r="C91" i="16"/>
  <c r="E91" i="16" s="1"/>
  <c r="G91" i="16" s="1"/>
  <c r="C179" i="17"/>
  <c r="D162" i="17"/>
  <c r="E162" i="17" s="1"/>
  <c r="G162" i="17" s="1"/>
  <c r="C31" i="17"/>
  <c r="C50" i="17"/>
  <c r="C79" i="17"/>
  <c r="C146" i="17"/>
  <c r="C169" i="17"/>
  <c r="C15" i="17"/>
  <c r="C92" i="17"/>
  <c r="E92" i="17" s="1"/>
  <c r="G92" i="17" s="1"/>
  <c r="C124" i="17"/>
  <c r="E124" i="17" s="1"/>
  <c r="G124" i="17" s="1"/>
  <c r="C128" i="17"/>
  <c r="E128" i="17" s="1"/>
  <c r="G128" i="17" s="1"/>
  <c r="C148" i="17"/>
  <c r="C150" i="17"/>
  <c r="C23" i="16"/>
  <c r="C25" i="16"/>
  <c r="C49" i="16"/>
  <c r="E49" i="16" s="1"/>
  <c r="G49" i="16" s="1"/>
  <c r="C65" i="16"/>
  <c r="E65" i="16" s="1"/>
  <c r="G65" i="16" s="1"/>
  <c r="C32" i="17"/>
  <c r="C36" i="17"/>
  <c r="E36" i="17" s="1"/>
  <c r="G36" i="17" s="1"/>
  <c r="C93" i="17"/>
  <c r="E93" i="17" s="1"/>
  <c r="C125" i="17"/>
  <c r="E125" i="17" s="1"/>
  <c r="G125" i="17" s="1"/>
  <c r="C166" i="17"/>
  <c r="C13" i="17"/>
  <c r="E13" i="17" s="1"/>
  <c r="G13" i="17" s="1"/>
  <c r="C83" i="17"/>
  <c r="C180" i="17"/>
  <c r="C119" i="17"/>
  <c r="E119" i="17" s="1"/>
  <c r="G119" i="17" s="1"/>
  <c r="C155" i="17"/>
  <c r="E155" i="17" s="1"/>
  <c r="G155" i="17" s="1"/>
  <c r="C34" i="16"/>
  <c r="E34" i="16" s="1"/>
  <c r="G34" i="16" s="1"/>
  <c r="C43" i="16"/>
  <c r="E43" i="16" s="1"/>
  <c r="G43" i="16" s="1"/>
  <c r="C50" i="16"/>
  <c r="C64" i="16"/>
  <c r="C73" i="16"/>
  <c r="C82" i="16"/>
  <c r="E82" i="16" s="1"/>
  <c r="G82" i="16" s="1"/>
  <c r="C96" i="16"/>
  <c r="E96" i="16" s="1"/>
  <c r="G96" i="16" s="1"/>
  <c r="C64" i="17"/>
  <c r="C74" i="17"/>
  <c r="C94" i="17"/>
  <c r="C138" i="17"/>
  <c r="C149" i="17"/>
  <c r="E149" i="17" s="1"/>
  <c r="G149" i="17" s="1"/>
  <c r="C172" i="17"/>
  <c r="C61" i="16"/>
  <c r="E61" i="16" s="1"/>
  <c r="G61" i="16" s="1"/>
  <c r="C102" i="17"/>
  <c r="E102" i="17" s="1"/>
  <c r="G102" i="17" s="1"/>
  <c r="C135" i="17"/>
  <c r="E135" i="17" s="1"/>
  <c r="G135" i="17" s="1"/>
  <c r="C143" i="17"/>
  <c r="C183" i="17"/>
  <c r="E183" i="17" s="1"/>
  <c r="G183" i="17" s="1"/>
  <c r="C186" i="17"/>
  <c r="C24" i="16"/>
  <c r="E24" i="16" s="1"/>
  <c r="G24" i="16" s="1"/>
  <c r="C63" i="16"/>
  <c r="E63" i="16" s="1"/>
  <c r="G63" i="16" s="1"/>
  <c r="C72" i="16"/>
  <c r="C57" i="17"/>
  <c r="E57" i="17" s="1"/>
  <c r="C121" i="17"/>
  <c r="E121" i="17" s="1"/>
  <c r="G121" i="17" s="1"/>
  <c r="C170" i="17"/>
  <c r="E170" i="17" s="1"/>
  <c r="G170" i="17" s="1"/>
  <c r="C42" i="16"/>
  <c r="E42" i="16" s="1"/>
  <c r="G42" i="16" s="1"/>
  <c r="C60" i="16"/>
  <c r="C14" i="17"/>
  <c r="C108" i="17"/>
  <c r="C176" i="17"/>
  <c r="E176" i="17" s="1"/>
  <c r="G176" i="17" s="1"/>
  <c r="C101" i="17"/>
  <c r="C175" i="17"/>
  <c r="C110" i="16"/>
  <c r="E110" i="16" s="1"/>
  <c r="G110" i="16" s="1"/>
  <c r="C36" i="16"/>
  <c r="E36" i="16" s="1"/>
  <c r="G36" i="16" s="1"/>
  <c r="C92" i="16"/>
  <c r="E92" i="16" s="1"/>
  <c r="G92" i="16" s="1"/>
  <c r="C116" i="16"/>
  <c r="C163" i="17"/>
  <c r="E163" i="17" s="1"/>
  <c r="G163" i="17" s="1"/>
  <c r="C168" i="17"/>
  <c r="E168" i="17" s="1"/>
  <c r="G168" i="17" s="1"/>
  <c r="C187" i="17"/>
  <c r="C32" i="16"/>
  <c r="C101" i="16"/>
  <c r="C104" i="16"/>
  <c r="E104" i="16" s="1"/>
  <c r="G104" i="16" s="1"/>
  <c r="C118" i="16"/>
  <c r="E118" i="16" s="1"/>
  <c r="G118" i="16" s="1"/>
  <c r="C127" i="16"/>
  <c r="E127" i="16" s="1"/>
  <c r="G127" i="16" s="1"/>
  <c r="C154" i="16"/>
  <c r="C41" i="16"/>
  <c r="C62" i="16"/>
  <c r="C69" i="16"/>
  <c r="E69" i="16" s="1"/>
  <c r="G69" i="16" s="1"/>
  <c r="C79" i="16"/>
  <c r="C90" i="16"/>
  <c r="E90" i="16" s="1"/>
  <c r="G90" i="16" s="1"/>
  <c r="C134" i="16"/>
  <c r="C147" i="16"/>
  <c r="E147" i="16" s="1"/>
  <c r="G147" i="16" s="1"/>
  <c r="C38" i="15"/>
  <c r="E38" i="15" s="1"/>
  <c r="G38" i="15" s="1"/>
  <c r="C24" i="15"/>
  <c r="E24" i="15" s="1"/>
  <c r="G24" i="15" s="1"/>
  <c r="E8" i="15"/>
  <c r="C143" i="16"/>
  <c r="C17" i="16"/>
  <c r="E17" i="16" s="1"/>
  <c r="G17" i="16" s="1"/>
  <c r="C184" i="17"/>
  <c r="E184" i="17" s="1"/>
  <c r="G184" i="17" s="1"/>
  <c r="C44" i="15"/>
  <c r="E44" i="15" s="1"/>
  <c r="G44" i="15" s="1"/>
  <c r="C21" i="15"/>
  <c r="C17" i="15"/>
  <c r="E17" i="15" s="1"/>
  <c r="G17" i="15" s="1"/>
  <c r="C12" i="15"/>
  <c r="E12" i="15" s="1"/>
  <c r="G12" i="15" s="1"/>
  <c r="C160" i="16"/>
  <c r="C138" i="16"/>
  <c r="C119" i="16"/>
  <c r="E119" i="16" s="1"/>
  <c r="G119" i="16" s="1"/>
  <c r="C71" i="16"/>
  <c r="D66" i="16"/>
  <c r="E66" i="16" s="1"/>
  <c r="G66" i="16" s="1"/>
  <c r="F57" i="16"/>
  <c r="F76" i="16" s="1"/>
  <c r="C177" i="17"/>
  <c r="C37" i="17"/>
  <c r="E37" i="17" s="1"/>
  <c r="G37" i="17" s="1"/>
  <c r="E178" i="16"/>
  <c r="G178" i="16" s="1"/>
  <c r="D174" i="16"/>
  <c r="E174" i="16" s="1"/>
  <c r="G174" i="16" s="1"/>
  <c r="E148" i="16"/>
  <c r="G148" i="16" s="1"/>
  <c r="C117" i="16"/>
  <c r="E117" i="16" s="1"/>
  <c r="G117" i="16" s="1"/>
  <c r="C114" i="16"/>
  <c r="E114" i="16" s="1"/>
  <c r="G114" i="16" s="1"/>
  <c r="C55" i="16"/>
  <c r="C134" i="17"/>
  <c r="D10" i="19"/>
  <c r="D11" i="19" s="1"/>
  <c r="D12" i="19" s="1"/>
  <c r="D13" i="19" s="1"/>
  <c r="H10" i="19"/>
  <c r="C136" i="16"/>
  <c r="E136" i="16" s="1"/>
  <c r="G136" i="16" s="1"/>
  <c r="C111" i="16"/>
  <c r="E111" i="16" s="1"/>
  <c r="G111" i="16" s="1"/>
  <c r="C58" i="16"/>
  <c r="E58" i="16" s="1"/>
  <c r="G58" i="16" s="1"/>
  <c r="C22" i="16"/>
  <c r="E22" i="16" s="1"/>
  <c r="G22" i="16" s="1"/>
  <c r="C16" i="16"/>
  <c r="E16" i="16" s="1"/>
  <c r="G16" i="16" s="1"/>
  <c r="C173" i="17"/>
  <c r="C164" i="17"/>
  <c r="C117" i="17"/>
  <c r="E117" i="17" s="1"/>
  <c r="G117" i="17" s="1"/>
  <c r="H26" i="19"/>
  <c r="C146" i="16"/>
  <c r="C129" i="16"/>
  <c r="E129" i="16" s="1"/>
  <c r="G129" i="16" s="1"/>
  <c r="C108" i="16"/>
  <c r="C89" i="16"/>
  <c r="C84" i="16"/>
  <c r="C81" i="16"/>
  <c r="E81" i="16" s="1"/>
  <c r="G81" i="16" s="1"/>
  <c r="C74" i="16"/>
  <c r="C147" i="17"/>
  <c r="E147" i="17" s="1"/>
  <c r="G147" i="17" s="1"/>
  <c r="C136" i="17"/>
  <c r="E136" i="17" s="1"/>
  <c r="G136" i="17" s="1"/>
  <c r="C122" i="17"/>
  <c r="E122" i="17" s="1"/>
  <c r="G122" i="17" s="1"/>
  <c r="C109" i="17"/>
  <c r="E109" i="17" s="1"/>
  <c r="G109" i="17" s="1"/>
  <c r="C103" i="16"/>
  <c r="E103" i="16" s="1"/>
  <c r="G103" i="16" s="1"/>
  <c r="C100" i="16"/>
  <c r="E100" i="16" s="1"/>
  <c r="G100" i="16" s="1"/>
  <c r="C80" i="16"/>
  <c r="C31" i="16"/>
  <c r="C14" i="16"/>
  <c r="C10" i="16"/>
  <c r="E10" i="16" s="1"/>
  <c r="C181" i="17"/>
  <c r="C56" i="16"/>
  <c r="C19" i="16"/>
  <c r="C126" i="17"/>
  <c r="E126" i="17" s="1"/>
  <c r="G126" i="17" s="1"/>
  <c r="C97" i="16"/>
  <c r="E97" i="16" s="1"/>
  <c r="G97" i="16" s="1"/>
  <c r="C70" i="16"/>
  <c r="C54" i="16"/>
  <c r="C75" i="17"/>
  <c r="C41" i="17"/>
  <c r="C35" i="17"/>
  <c r="E35" i="17" s="1"/>
  <c r="C30" i="17"/>
  <c r="I9" i="19"/>
  <c r="I10" i="19" s="1"/>
  <c r="C94" i="16"/>
  <c r="C68" i="16"/>
  <c r="C46" i="16"/>
  <c r="C44" i="16"/>
  <c r="E44" i="16" s="1"/>
  <c r="G44" i="16" s="1"/>
  <c r="C39" i="16"/>
  <c r="E39" i="16" s="1"/>
  <c r="G39" i="16" s="1"/>
  <c r="C18" i="16"/>
  <c r="E18" i="16" s="1"/>
  <c r="G18" i="16" s="1"/>
  <c r="C178" i="17"/>
  <c r="C112" i="17"/>
  <c r="E112" i="17" s="1"/>
  <c r="G112" i="17" s="1"/>
  <c r="G15" i="19"/>
  <c r="G16" i="19" s="1"/>
  <c r="G17" i="19" s="1"/>
  <c r="G18" i="19" s="1"/>
  <c r="G19" i="19" s="1"/>
  <c r="G20" i="19" s="1"/>
  <c r="G21" i="19" s="1"/>
  <c r="G22" i="19" s="1"/>
  <c r="G23" i="19" s="1"/>
  <c r="G24" i="19" s="1"/>
  <c r="G25" i="19" s="1"/>
  <c r="G26" i="19" s="1"/>
  <c r="G27" i="19" s="1"/>
  <c r="G28" i="19" s="1"/>
  <c r="G29" i="19" s="1"/>
  <c r="G30" i="19" s="1"/>
  <c r="G31" i="19" s="1"/>
  <c r="G32" i="19" s="1"/>
  <c r="G33" i="19" s="1"/>
  <c r="G34" i="19" s="1"/>
  <c r="G35" i="19" s="1"/>
  <c r="G36" i="19" s="1"/>
  <c r="C48" i="16"/>
  <c r="E48" i="16" s="1"/>
  <c r="G48" i="16" s="1"/>
  <c r="C37" i="16"/>
  <c r="E37" i="16" s="1"/>
  <c r="G37" i="16" s="1"/>
  <c r="C12" i="16"/>
  <c r="E12" i="16" s="1"/>
  <c r="G12" i="16" s="1"/>
  <c r="C80" i="17"/>
  <c r="D9" i="16"/>
  <c r="E9" i="16" s="1"/>
  <c r="G9" i="16" s="1"/>
  <c r="C185" i="17"/>
  <c r="E185" i="17" s="1"/>
  <c r="G185" i="17" s="1"/>
  <c r="C160" i="17"/>
  <c r="C129" i="17"/>
  <c r="E129" i="17" s="1"/>
  <c r="G129" i="17" s="1"/>
  <c r="C22" i="17"/>
  <c r="E22" i="17" s="1"/>
  <c r="G22" i="17" s="1"/>
  <c r="C67" i="16"/>
  <c r="E67" i="16" s="1"/>
  <c r="G67" i="16" s="1"/>
  <c r="C38" i="17"/>
  <c r="E38" i="17" s="1"/>
  <c r="G38" i="17" s="1"/>
  <c r="E8" i="17"/>
  <c r="C21" i="16"/>
  <c r="C15" i="16"/>
  <c r="C144" i="17"/>
  <c r="C69" i="17"/>
  <c r="E69" i="17" s="1"/>
  <c r="G69" i="17" s="1"/>
  <c r="C62" i="17"/>
  <c r="C48" i="17"/>
  <c r="E48" i="17" s="1"/>
  <c r="G48" i="17" s="1"/>
  <c r="C44" i="17"/>
  <c r="E44" i="17" s="1"/>
  <c r="G44" i="17" s="1"/>
  <c r="H22" i="19"/>
  <c r="C118" i="17"/>
  <c r="E118" i="17" s="1"/>
  <c r="G118" i="17" s="1"/>
  <c r="C95" i="17"/>
  <c r="C89" i="17"/>
  <c r="C72" i="17"/>
  <c r="C65" i="17"/>
  <c r="E65" i="17" s="1"/>
  <c r="G65" i="17" s="1"/>
  <c r="C61" i="17"/>
  <c r="E61" i="17" s="1"/>
  <c r="G61" i="17" s="1"/>
  <c r="C23" i="17"/>
  <c r="C60" i="17"/>
  <c r="C66" i="17"/>
  <c r="C70" i="17"/>
  <c r="C90" i="17"/>
  <c r="E90" i="17" s="1"/>
  <c r="G90" i="17" s="1"/>
  <c r="C137" i="17"/>
  <c r="E137" i="17" s="1"/>
  <c r="G137" i="17" s="1"/>
  <c r="C154" i="17"/>
  <c r="C165" i="17"/>
  <c r="E165" i="17" s="1"/>
  <c r="G165" i="17" s="1"/>
  <c r="C182" i="17"/>
  <c r="E182" i="17" s="1"/>
  <c r="G182" i="17" s="1"/>
  <c r="C188" i="17"/>
  <c r="E188" i="17" s="1"/>
  <c r="G188" i="17" s="1"/>
  <c r="C13" i="16"/>
  <c r="E13" i="16" s="1"/>
  <c r="G13" i="16" s="1"/>
  <c r="C18" i="17"/>
  <c r="E18" i="17" s="1"/>
  <c r="G18" i="17" s="1"/>
  <c r="C111" i="17"/>
  <c r="E111" i="17" s="1"/>
  <c r="G111" i="17" s="1"/>
  <c r="C113" i="17"/>
  <c r="E113" i="17" s="1"/>
  <c r="G113" i="17" s="1"/>
  <c r="C97" i="17"/>
  <c r="E97" i="17" s="1"/>
  <c r="G97" i="17" s="1"/>
  <c r="C99" i="17"/>
  <c r="E99" i="17" s="1"/>
  <c r="G99" i="17" s="1"/>
  <c r="C116" i="17"/>
  <c r="C12" i="17"/>
  <c r="E12" i="17" s="1"/>
  <c r="G12" i="17" s="1"/>
  <c r="C19" i="17"/>
  <c r="C21" i="17"/>
  <c r="C63" i="17"/>
  <c r="E63" i="17" s="1"/>
  <c r="G63" i="17" s="1"/>
  <c r="C67" i="17"/>
  <c r="E67" i="17" s="1"/>
  <c r="G67" i="17" s="1"/>
  <c r="C73" i="17"/>
  <c r="H30" i="19"/>
  <c r="G11" i="19"/>
  <c r="G12" i="19" s="1"/>
  <c r="G13" i="19" s="1"/>
  <c r="G14" i="19" s="1"/>
  <c r="C167" i="17"/>
  <c r="E167" i="17" s="1"/>
  <c r="G167" i="17" s="1"/>
  <c r="C120" i="17"/>
  <c r="C103" i="17"/>
  <c r="E103" i="17" s="1"/>
  <c r="G103" i="17" s="1"/>
  <c r="C84" i="17"/>
  <c r="C54" i="17"/>
  <c r="C34" i="17"/>
  <c r="E34" i="17" s="1"/>
  <c r="G34" i="17" s="1"/>
  <c r="H11" i="19"/>
  <c r="C30" i="16"/>
  <c r="C174" i="17"/>
  <c r="C161" i="17"/>
  <c r="E161" i="17" s="1"/>
  <c r="G161" i="17" s="1"/>
  <c r="C127" i="17"/>
  <c r="E127" i="17" s="1"/>
  <c r="G127" i="17" s="1"/>
  <c r="C123" i="17"/>
  <c r="C114" i="17"/>
  <c r="E114" i="17" s="1"/>
  <c r="G114" i="17" s="1"/>
  <c r="C110" i="17"/>
  <c r="E110" i="17" s="1"/>
  <c r="G110" i="17" s="1"/>
  <c r="C91" i="17"/>
  <c r="E91" i="17" s="1"/>
  <c r="G91" i="17" s="1"/>
  <c r="C46" i="17"/>
  <c r="C42" i="17"/>
  <c r="E42" i="17" s="1"/>
  <c r="G42" i="17" s="1"/>
  <c r="C56" i="17"/>
  <c r="C43" i="17"/>
  <c r="E43" i="17" s="1"/>
  <c r="G43" i="17" s="1"/>
  <c r="C40" i="17"/>
  <c r="C25" i="17"/>
  <c r="C16" i="17"/>
  <c r="E16" i="17" s="1"/>
  <c r="G16" i="17" s="1"/>
  <c r="C47" i="17"/>
  <c r="E47" i="17" s="1"/>
  <c r="G47" i="17" s="1"/>
  <c r="C96" i="17"/>
  <c r="E96" i="17" s="1"/>
  <c r="G96" i="17" s="1"/>
  <c r="C11" i="17"/>
  <c r="E11" i="17" s="1"/>
  <c r="G11" i="17" s="1"/>
  <c r="C17" i="17"/>
  <c r="E17" i="17" s="1"/>
  <c r="G17" i="17" s="1"/>
  <c r="C20" i="17"/>
  <c r="E20" i="17" s="1"/>
  <c r="G20" i="17" s="1"/>
  <c r="C49" i="17"/>
  <c r="E49" i="17" s="1"/>
  <c r="G49" i="17" s="1"/>
  <c r="H34" i="19"/>
  <c r="H15" i="19"/>
  <c r="C82" i="17"/>
  <c r="E82" i="17" s="1"/>
  <c r="G82" i="17" s="1"/>
  <c r="C68" i="17"/>
  <c r="C45" i="17"/>
  <c r="E45" i="17" s="1"/>
  <c r="G45" i="17" s="1"/>
  <c r="H19" i="19"/>
  <c r="C98" i="17"/>
  <c r="E98" i="17" s="1"/>
  <c r="G98" i="17" s="1"/>
  <c r="C58" i="17"/>
  <c r="E58" i="17" s="1"/>
  <c r="G58" i="17" s="1"/>
  <c r="C55" i="17"/>
  <c r="C39" i="17"/>
  <c r="E39" i="17" s="1"/>
  <c r="G39" i="17" s="1"/>
  <c r="D14" i="19"/>
  <c r="D15" i="19" s="1"/>
  <c r="D16" i="19" s="1"/>
  <c r="D17" i="19" s="1"/>
  <c r="H14" i="19"/>
  <c r="C115" i="17"/>
  <c r="E115" i="17" s="1"/>
  <c r="G115" i="17" s="1"/>
  <c r="C81" i="17"/>
  <c r="E81" i="17" s="1"/>
  <c r="G81" i="17" s="1"/>
  <c r="C33" i="17"/>
  <c r="C24" i="17"/>
  <c r="E24" i="17" s="1"/>
  <c r="G24" i="17" s="1"/>
  <c r="E9" i="17"/>
  <c r="G9" i="17" s="1"/>
  <c r="H31" i="19"/>
  <c r="D18" i="19"/>
  <c r="D19" i="19" s="1"/>
  <c r="D20" i="19" s="1"/>
  <c r="D21" i="19" s="1"/>
  <c r="D22" i="19" s="1"/>
  <c r="D23" i="19" s="1"/>
  <c r="D24" i="19" s="1"/>
  <c r="D25" i="19" s="1"/>
  <c r="D26" i="19" s="1"/>
  <c r="D27" i="19" s="1"/>
  <c r="D28" i="19" s="1"/>
  <c r="D29" i="19" s="1"/>
  <c r="D30" i="19" s="1"/>
  <c r="D31" i="19" s="1"/>
  <c r="D32" i="19" s="1"/>
  <c r="D33" i="19" s="1"/>
  <c r="D34" i="19" s="1"/>
  <c r="D35" i="19" s="1"/>
  <c r="D36" i="19" s="1"/>
  <c r="H18" i="19"/>
  <c r="E19" i="14" l="1"/>
  <c r="G19" i="14" s="1"/>
  <c r="G106" i="15"/>
  <c r="G93" i="16"/>
  <c r="E91" i="14"/>
  <c r="G91" i="14" s="1"/>
  <c r="C198" i="14"/>
  <c r="G58" i="12"/>
  <c r="C77" i="12"/>
  <c r="E187" i="17"/>
  <c r="G187" i="17" s="1"/>
  <c r="E157" i="13"/>
  <c r="G157" i="13"/>
  <c r="C24" i="10" s="1"/>
  <c r="C26" i="12"/>
  <c r="G57" i="16"/>
  <c r="C118" i="15"/>
  <c r="C106" i="13"/>
  <c r="F100" i="14"/>
  <c r="F112" i="14" s="1"/>
  <c r="E64" i="14"/>
  <c r="G64" i="14" s="1"/>
  <c r="E179" i="14"/>
  <c r="G179" i="14" s="1"/>
  <c r="D145" i="14"/>
  <c r="D146" i="14" s="1"/>
  <c r="G35" i="14"/>
  <c r="G153" i="14"/>
  <c r="D95" i="17"/>
  <c r="E95" i="17" s="1"/>
  <c r="G95" i="17" s="1"/>
  <c r="D164" i="17"/>
  <c r="E164" i="17" s="1"/>
  <c r="G164" i="17" s="1"/>
  <c r="E160" i="17"/>
  <c r="C190" i="17"/>
  <c r="D46" i="16"/>
  <c r="E46" i="16" s="1"/>
  <c r="G46" i="16" s="1"/>
  <c r="D31" i="16"/>
  <c r="D116" i="16"/>
  <c r="E116" i="16" s="1"/>
  <c r="G116" i="16" s="1"/>
  <c r="D72" i="16"/>
  <c r="E72" i="16" s="1"/>
  <c r="G72" i="16" s="1"/>
  <c r="D166" i="17"/>
  <c r="E166" i="17" s="1"/>
  <c r="G166" i="17" s="1"/>
  <c r="E144" i="13"/>
  <c r="C152" i="13"/>
  <c r="F94" i="12"/>
  <c r="F106" i="12" s="1"/>
  <c r="D147" i="13"/>
  <c r="D152" i="13" s="1"/>
  <c r="D33" i="12"/>
  <c r="E33" i="12" s="1"/>
  <c r="G33" i="12" s="1"/>
  <c r="D15" i="17"/>
  <c r="E15" i="17" s="1"/>
  <c r="G15" i="17" s="1"/>
  <c r="D87" i="14"/>
  <c r="E87" i="14" s="1"/>
  <c r="G87" i="14" s="1"/>
  <c r="E195" i="14"/>
  <c r="G195" i="14" s="1"/>
  <c r="E161" i="13"/>
  <c r="C191" i="13"/>
  <c r="G8" i="12"/>
  <c r="D174" i="12"/>
  <c r="E174" i="12" s="1"/>
  <c r="G174" i="12" s="1"/>
  <c r="D56" i="17"/>
  <c r="E56" i="17" s="1"/>
  <c r="G56" i="17" s="1"/>
  <c r="D174" i="17"/>
  <c r="E174" i="17" s="1"/>
  <c r="G174" i="17" s="1"/>
  <c r="E54" i="17"/>
  <c r="C76" i="17"/>
  <c r="D72" i="17"/>
  <c r="E72" i="17" s="1"/>
  <c r="G72" i="17" s="1"/>
  <c r="D62" i="17"/>
  <c r="E62" i="17" s="1"/>
  <c r="G62" i="17" s="1"/>
  <c r="D68" i="16"/>
  <c r="E68" i="16" s="1"/>
  <c r="G68" i="16" s="1"/>
  <c r="D75" i="17"/>
  <c r="E75" i="17" s="1"/>
  <c r="G75" i="17" s="1"/>
  <c r="D181" i="17"/>
  <c r="E181" i="17" s="1"/>
  <c r="G181" i="17" s="1"/>
  <c r="C139" i="16"/>
  <c r="E134" i="16"/>
  <c r="D62" i="16"/>
  <c r="E62" i="16" s="1"/>
  <c r="G62" i="16" s="1"/>
  <c r="D50" i="16"/>
  <c r="E50" i="16" s="1"/>
  <c r="G50" i="16" s="1"/>
  <c r="D180" i="17"/>
  <c r="E180" i="17" s="1"/>
  <c r="G180" i="17" s="1"/>
  <c r="F93" i="17"/>
  <c r="F105" i="17" s="1"/>
  <c r="D25" i="16"/>
  <c r="E25" i="16" s="1"/>
  <c r="G25" i="16" s="1"/>
  <c r="D50" i="17"/>
  <c r="E50" i="17" s="1"/>
  <c r="G50" i="17" s="1"/>
  <c r="E169" i="15"/>
  <c r="G167" i="15"/>
  <c r="G169" i="15" s="1"/>
  <c r="E24" i="10" s="1"/>
  <c r="F35" i="16"/>
  <c r="F51" i="16" s="1"/>
  <c r="C26" i="16"/>
  <c r="D66" i="15"/>
  <c r="E66" i="15" s="1"/>
  <c r="G66" i="15" s="1"/>
  <c r="E116" i="14"/>
  <c r="C137" i="14"/>
  <c r="D51" i="13"/>
  <c r="E51" i="13" s="1"/>
  <c r="G51" i="13" s="1"/>
  <c r="D55" i="14"/>
  <c r="D194" i="15"/>
  <c r="E194" i="15" s="1"/>
  <c r="G194" i="15" s="1"/>
  <c r="D86" i="14"/>
  <c r="E86" i="14" s="1"/>
  <c r="C92" i="14"/>
  <c r="D26" i="13"/>
  <c r="C112" i="14"/>
  <c r="D72" i="13"/>
  <c r="E72" i="13" s="1"/>
  <c r="G72" i="13" s="1"/>
  <c r="D187" i="13"/>
  <c r="E187" i="13" s="1"/>
  <c r="G187" i="13" s="1"/>
  <c r="E154" i="17"/>
  <c r="C156" i="17"/>
  <c r="D144" i="17"/>
  <c r="C26" i="17"/>
  <c r="D14" i="16"/>
  <c r="E14" i="16" s="1"/>
  <c r="G14" i="16" s="1"/>
  <c r="D116" i="17"/>
  <c r="E116" i="17" s="1"/>
  <c r="G116" i="17" s="1"/>
  <c r="F35" i="17"/>
  <c r="F51" i="17" s="1"/>
  <c r="D55" i="16"/>
  <c r="E55" i="16" s="1"/>
  <c r="G55" i="16" s="1"/>
  <c r="E143" i="16"/>
  <c r="C151" i="16"/>
  <c r="D146" i="17"/>
  <c r="E146" i="17" s="1"/>
  <c r="G146" i="17" s="1"/>
  <c r="C26" i="15"/>
  <c r="D169" i="16"/>
  <c r="E169" i="16" s="1"/>
  <c r="G169" i="16" s="1"/>
  <c r="D181" i="16"/>
  <c r="E181" i="16" s="1"/>
  <c r="G181" i="16" s="1"/>
  <c r="D151" i="12"/>
  <c r="E151" i="12" s="1"/>
  <c r="G151" i="12" s="1"/>
  <c r="D121" i="13"/>
  <c r="D84" i="16"/>
  <c r="E84" i="16" s="1"/>
  <c r="G84" i="16" s="1"/>
  <c r="D138" i="17"/>
  <c r="D139" i="17" s="1"/>
  <c r="D179" i="17"/>
  <c r="E179" i="17" s="1"/>
  <c r="G179" i="17" s="1"/>
  <c r="G8" i="16"/>
  <c r="E34" i="14"/>
  <c r="G34" i="14" s="1"/>
  <c r="C51" i="14"/>
  <c r="D40" i="14"/>
  <c r="E40" i="14" s="1"/>
  <c r="G40" i="14" s="1"/>
  <c r="D186" i="15"/>
  <c r="E186" i="15" s="1"/>
  <c r="G186" i="15" s="1"/>
  <c r="G103" i="15"/>
  <c r="D65" i="13"/>
  <c r="E65" i="13" s="1"/>
  <c r="G65" i="13" s="1"/>
  <c r="G57" i="14"/>
  <c r="D124" i="13"/>
  <c r="E124" i="13" s="1"/>
  <c r="G124" i="13" s="1"/>
  <c r="D46" i="13"/>
  <c r="E46" i="13" s="1"/>
  <c r="G46" i="13" s="1"/>
  <c r="D84" i="17"/>
  <c r="E84" i="17" s="1"/>
  <c r="G84" i="17" s="1"/>
  <c r="D178" i="17"/>
  <c r="E178" i="17" s="1"/>
  <c r="G178" i="17" s="1"/>
  <c r="D80" i="16"/>
  <c r="E80" i="16" s="1"/>
  <c r="G80" i="16" s="1"/>
  <c r="E89" i="16"/>
  <c r="C105" i="16"/>
  <c r="D71" i="16"/>
  <c r="E71" i="16" s="1"/>
  <c r="G71" i="16" s="1"/>
  <c r="D186" i="17"/>
  <c r="E186" i="17" s="1"/>
  <c r="G186" i="17" s="1"/>
  <c r="E54" i="15"/>
  <c r="C89" i="15"/>
  <c r="C143" i="15"/>
  <c r="D90" i="14"/>
  <c r="E90" i="14" s="1"/>
  <c r="G90" i="14" s="1"/>
  <c r="D182" i="14"/>
  <c r="E182" i="14" s="1"/>
  <c r="G182" i="14" s="1"/>
  <c r="D70" i="15"/>
  <c r="E70" i="15" s="1"/>
  <c r="G70" i="15" s="1"/>
  <c r="D185" i="15"/>
  <c r="E185" i="15" s="1"/>
  <c r="G185" i="15" s="1"/>
  <c r="D69" i="12"/>
  <c r="E69" i="12" s="1"/>
  <c r="G69" i="12" s="1"/>
  <c r="D121" i="12"/>
  <c r="E121" i="12" s="1"/>
  <c r="G121" i="12" s="1"/>
  <c r="G96" i="14"/>
  <c r="D182" i="12"/>
  <c r="E182" i="12" s="1"/>
  <c r="G182" i="12" s="1"/>
  <c r="D72" i="12"/>
  <c r="E72" i="12" s="1"/>
  <c r="G72" i="12" s="1"/>
  <c r="D78" i="14"/>
  <c r="E78" i="14" s="1"/>
  <c r="G78" i="14" s="1"/>
  <c r="D40" i="12"/>
  <c r="E40" i="12" s="1"/>
  <c r="G40" i="12" s="1"/>
  <c r="D21" i="17"/>
  <c r="E21" i="17" s="1"/>
  <c r="G21" i="17" s="1"/>
  <c r="D70" i="17"/>
  <c r="E70" i="17" s="1"/>
  <c r="G70" i="17" s="1"/>
  <c r="E89" i="17"/>
  <c r="C105" i="17"/>
  <c r="D21" i="16"/>
  <c r="E21" i="16" s="1"/>
  <c r="G21" i="16" s="1"/>
  <c r="I11" i="19"/>
  <c r="I12" i="19" s="1"/>
  <c r="I13" i="19" s="1"/>
  <c r="I14" i="19" s="1"/>
  <c r="I15" i="19" s="1"/>
  <c r="I16" i="19" s="1"/>
  <c r="I17" i="19" s="1"/>
  <c r="I18" i="19" s="1"/>
  <c r="I19" i="19" s="1"/>
  <c r="I20" i="19" s="1"/>
  <c r="I21" i="19" s="1"/>
  <c r="I22" i="19" s="1"/>
  <c r="I23" i="19" s="1"/>
  <c r="I24" i="19" s="1"/>
  <c r="I25" i="19" s="1"/>
  <c r="I26" i="19" s="1"/>
  <c r="I27" i="19" s="1"/>
  <c r="I28" i="19" s="1"/>
  <c r="I29" i="19" s="1"/>
  <c r="I30" i="19" s="1"/>
  <c r="I31" i="19" s="1"/>
  <c r="I32" i="19" s="1"/>
  <c r="I33" i="19" s="1"/>
  <c r="I34" i="19" s="1"/>
  <c r="I35" i="19" s="1"/>
  <c r="I36" i="19" s="1"/>
  <c r="E108" i="16"/>
  <c r="C130" i="16"/>
  <c r="D41" i="16"/>
  <c r="E41" i="16" s="1"/>
  <c r="G41" i="16" s="1"/>
  <c r="D94" i="17"/>
  <c r="E94" i="17" s="1"/>
  <c r="G94" i="17" s="1"/>
  <c r="D31" i="17"/>
  <c r="D32" i="15"/>
  <c r="C51" i="15"/>
  <c r="D40" i="16"/>
  <c r="E40" i="16" s="1"/>
  <c r="G40" i="16" s="1"/>
  <c r="E152" i="15"/>
  <c r="F10" i="14"/>
  <c r="F26" i="14" s="1"/>
  <c r="D123" i="14"/>
  <c r="E123" i="14" s="1"/>
  <c r="G123" i="14" s="1"/>
  <c r="C26" i="14"/>
  <c r="D71" i="14"/>
  <c r="E71" i="14" s="1"/>
  <c r="G71" i="14" s="1"/>
  <c r="D72" i="14"/>
  <c r="E72" i="14" s="1"/>
  <c r="G72" i="14" s="1"/>
  <c r="D41" i="13"/>
  <c r="E41" i="13" s="1"/>
  <c r="G41" i="13" s="1"/>
  <c r="D174" i="13"/>
  <c r="E174" i="13" s="1"/>
  <c r="G174" i="13" s="1"/>
  <c r="D31" i="12"/>
  <c r="E31" i="12" s="1"/>
  <c r="D85" i="12"/>
  <c r="E85" i="12" s="1"/>
  <c r="G85" i="12" s="1"/>
  <c r="D181" i="13"/>
  <c r="E181" i="13" s="1"/>
  <c r="G181" i="13" s="1"/>
  <c r="D66" i="17"/>
  <c r="E66" i="17" s="1"/>
  <c r="G66" i="17" s="1"/>
  <c r="E54" i="16"/>
  <c r="C76" i="16"/>
  <c r="D74" i="16"/>
  <c r="E74" i="16" s="1"/>
  <c r="G74" i="16" s="1"/>
  <c r="E134" i="17"/>
  <c r="C139" i="17"/>
  <c r="D175" i="17"/>
  <c r="E175" i="17" s="1"/>
  <c r="G175" i="17" s="1"/>
  <c r="D120" i="17"/>
  <c r="E120" i="17" s="1"/>
  <c r="G120" i="17" s="1"/>
  <c r="D73" i="17"/>
  <c r="E73" i="17" s="1"/>
  <c r="G73" i="17" s="1"/>
  <c r="D173" i="17"/>
  <c r="E173" i="17" s="1"/>
  <c r="G173" i="17" s="1"/>
  <c r="E160" i="16"/>
  <c r="C190" i="16"/>
  <c r="D79" i="16"/>
  <c r="C85" i="16"/>
  <c r="D64" i="16"/>
  <c r="E64" i="16" s="1"/>
  <c r="G64" i="16" s="1"/>
  <c r="D150" i="17"/>
  <c r="E150" i="17" s="1"/>
  <c r="G150" i="17" s="1"/>
  <c r="D71" i="17"/>
  <c r="E71" i="17" s="1"/>
  <c r="G71" i="17" s="1"/>
  <c r="C98" i="15"/>
  <c r="D92" i="15"/>
  <c r="E92" i="15" s="1"/>
  <c r="D56" i="14"/>
  <c r="E56" i="14" s="1"/>
  <c r="G56" i="14" s="1"/>
  <c r="D133" i="15"/>
  <c r="D155" i="14"/>
  <c r="D158" i="14" s="1"/>
  <c r="D177" i="16"/>
  <c r="E177" i="16" s="1"/>
  <c r="G177" i="16" s="1"/>
  <c r="D93" i="15"/>
  <c r="E93" i="15" s="1"/>
  <c r="G93" i="15" s="1"/>
  <c r="D85" i="13"/>
  <c r="E85" i="13" s="1"/>
  <c r="G85" i="13" s="1"/>
  <c r="E137" i="12"/>
  <c r="C140" i="12"/>
  <c r="D62" i="14"/>
  <c r="E62" i="14" s="1"/>
  <c r="G62" i="14" s="1"/>
  <c r="D117" i="12"/>
  <c r="E117" i="12" s="1"/>
  <c r="G117" i="12" s="1"/>
  <c r="D149" i="12"/>
  <c r="D80" i="17"/>
  <c r="E80" i="17" s="1"/>
  <c r="G80" i="17" s="1"/>
  <c r="D41" i="17"/>
  <c r="E41" i="17" s="1"/>
  <c r="G41" i="17" s="1"/>
  <c r="D60" i="16"/>
  <c r="E60" i="16" s="1"/>
  <c r="G60" i="16" s="1"/>
  <c r="D148" i="17"/>
  <c r="E148" i="17" s="1"/>
  <c r="G148" i="17" s="1"/>
  <c r="D79" i="17"/>
  <c r="E79" i="17" s="1"/>
  <c r="C85" i="17"/>
  <c r="C169" i="15"/>
  <c r="D136" i="15"/>
  <c r="E136" i="15" s="1"/>
  <c r="G136" i="15" s="1"/>
  <c r="D178" i="12"/>
  <c r="E178" i="12" s="1"/>
  <c r="G178" i="12" s="1"/>
  <c r="D102" i="12"/>
  <c r="D106" i="12" s="1"/>
  <c r="D15" i="16"/>
  <c r="E15" i="16" s="1"/>
  <c r="D94" i="16"/>
  <c r="E94" i="16" s="1"/>
  <c r="G94" i="16" s="1"/>
  <c r="G8" i="15"/>
  <c r="D101" i="16"/>
  <c r="E101" i="16" s="1"/>
  <c r="G101" i="16" s="1"/>
  <c r="D83" i="17"/>
  <c r="E83" i="17" s="1"/>
  <c r="G83" i="17" s="1"/>
  <c r="D23" i="16"/>
  <c r="E23" i="16" s="1"/>
  <c r="G23" i="16" s="1"/>
  <c r="D182" i="15"/>
  <c r="E182" i="15" s="1"/>
  <c r="G182" i="15" s="1"/>
  <c r="E173" i="15"/>
  <c r="D73" i="13"/>
  <c r="E73" i="13" s="1"/>
  <c r="G73" i="13" s="1"/>
  <c r="D189" i="15"/>
  <c r="E189" i="15" s="1"/>
  <c r="G189" i="15" s="1"/>
  <c r="F35" i="12"/>
  <c r="F52" i="12" s="1"/>
  <c r="E8" i="13"/>
  <c r="C26" i="13"/>
  <c r="D55" i="17"/>
  <c r="E55" i="17" s="1"/>
  <c r="G55" i="17" s="1"/>
  <c r="D123" i="17"/>
  <c r="E123" i="17" s="1"/>
  <c r="G123" i="17" s="1"/>
  <c r="E30" i="16"/>
  <c r="C51" i="16"/>
  <c r="D19" i="17"/>
  <c r="E19" i="17" s="1"/>
  <c r="G19" i="17" s="1"/>
  <c r="D23" i="17"/>
  <c r="E23" i="17" s="1"/>
  <c r="G23" i="17" s="1"/>
  <c r="E30" i="17"/>
  <c r="C51" i="17"/>
  <c r="D19" i="16"/>
  <c r="E19" i="16" s="1"/>
  <c r="G19" i="16" s="1"/>
  <c r="F10" i="16"/>
  <c r="F26" i="16" s="1"/>
  <c r="D177" i="17"/>
  <c r="E177" i="17" s="1"/>
  <c r="G177" i="17" s="1"/>
  <c r="D74" i="17"/>
  <c r="E74" i="17" s="1"/>
  <c r="G74" i="17" s="1"/>
  <c r="G152" i="15"/>
  <c r="E20" i="10" s="1"/>
  <c r="D101" i="14"/>
  <c r="D112" i="14" s="1"/>
  <c r="D75" i="15"/>
  <c r="G8" i="14"/>
  <c r="D187" i="14"/>
  <c r="E187" i="14" s="1"/>
  <c r="G187" i="14" s="1"/>
  <c r="D173" i="16"/>
  <c r="E173" i="16" s="1"/>
  <c r="G173" i="16" s="1"/>
  <c r="D159" i="15"/>
  <c r="E159" i="15" s="1"/>
  <c r="G159" i="15" s="1"/>
  <c r="D63" i="13"/>
  <c r="E63" i="13" s="1"/>
  <c r="G63" i="13" s="1"/>
  <c r="D157" i="15"/>
  <c r="E157" i="15" s="1"/>
  <c r="G157" i="15" s="1"/>
  <c r="D57" i="13"/>
  <c r="C77" i="13"/>
  <c r="G155" i="12"/>
  <c r="G157" i="12" s="1"/>
  <c r="B24" i="10" s="1"/>
  <c r="E157" i="12"/>
  <c r="D80" i="12"/>
  <c r="E80" i="12" s="1"/>
  <c r="C86" i="12"/>
  <c r="D25" i="17"/>
  <c r="E25" i="17" s="1"/>
  <c r="G25" i="17" s="1"/>
  <c r="D138" i="16"/>
  <c r="D139" i="16" s="1"/>
  <c r="E108" i="17"/>
  <c r="C130" i="17"/>
  <c r="C151" i="17"/>
  <c r="E143" i="17"/>
  <c r="D64" i="17"/>
  <c r="E64" i="17" s="1"/>
  <c r="G64" i="17" s="1"/>
  <c r="D73" i="16"/>
  <c r="E73" i="16" s="1"/>
  <c r="G73" i="16" s="1"/>
  <c r="D169" i="17"/>
  <c r="E169" i="17" s="1"/>
  <c r="G169" i="17" s="1"/>
  <c r="D123" i="16"/>
  <c r="E123" i="16" s="1"/>
  <c r="G123" i="16" s="1"/>
  <c r="D83" i="16"/>
  <c r="E83" i="16" s="1"/>
  <c r="G83" i="16" s="1"/>
  <c r="D120" i="16"/>
  <c r="E120" i="16" s="1"/>
  <c r="G120" i="16" s="1"/>
  <c r="D95" i="16"/>
  <c r="E95" i="16" s="1"/>
  <c r="G95" i="16" s="1"/>
  <c r="D84" i="15"/>
  <c r="E84" i="15" s="1"/>
  <c r="G84" i="15" s="1"/>
  <c r="D127" i="14"/>
  <c r="E127" i="14" s="1"/>
  <c r="G127" i="14" s="1"/>
  <c r="D108" i="15"/>
  <c r="D118" i="15" s="1"/>
  <c r="D193" i="15"/>
  <c r="E193" i="15" s="1"/>
  <c r="G193" i="15" s="1"/>
  <c r="D180" i="14"/>
  <c r="E180" i="14" s="1"/>
  <c r="C131" i="13"/>
  <c r="G167" i="14"/>
  <c r="D50" i="15"/>
  <c r="E50" i="15" s="1"/>
  <c r="G50" i="15" s="1"/>
  <c r="D170" i="13"/>
  <c r="E170" i="13" s="1"/>
  <c r="G170" i="13" s="1"/>
  <c r="E30" i="13"/>
  <c r="C52" i="13"/>
  <c r="G135" i="13"/>
  <c r="G140" i="13" s="1"/>
  <c r="C20" i="10" s="1"/>
  <c r="E140" i="13"/>
  <c r="E144" i="12"/>
  <c r="C152" i="12"/>
  <c r="D9" i="12"/>
  <c r="D26" i="12" s="1"/>
  <c r="D172" i="12"/>
  <c r="E172" i="12" s="1"/>
  <c r="G172" i="12" s="1"/>
  <c r="D124" i="12"/>
  <c r="E124" i="12" s="1"/>
  <c r="G124" i="12" s="1"/>
  <c r="C52" i="12"/>
  <c r="F10" i="15"/>
  <c r="F26" i="15" s="1"/>
  <c r="F206" i="15" s="1"/>
  <c r="D84" i="12"/>
  <c r="E84" i="12" s="1"/>
  <c r="G84" i="12" s="1"/>
  <c r="C191" i="12"/>
  <c r="E161" i="12"/>
  <c r="D33" i="17"/>
  <c r="E33" i="17" s="1"/>
  <c r="G33" i="17" s="1"/>
  <c r="D68" i="17"/>
  <c r="E68" i="17" s="1"/>
  <c r="G68" i="17" s="1"/>
  <c r="D40" i="17"/>
  <c r="E40" i="17" s="1"/>
  <c r="G40" i="17" s="1"/>
  <c r="D46" i="17"/>
  <c r="E46" i="17" s="1"/>
  <c r="G46" i="17" s="1"/>
  <c r="D60" i="17"/>
  <c r="E60" i="17" s="1"/>
  <c r="G60" i="17" s="1"/>
  <c r="G8" i="17"/>
  <c r="D70" i="16"/>
  <c r="E70" i="16" s="1"/>
  <c r="G70" i="16" s="1"/>
  <c r="D56" i="16"/>
  <c r="E56" i="16" s="1"/>
  <c r="G56" i="16" s="1"/>
  <c r="D146" i="16"/>
  <c r="D151" i="16" s="1"/>
  <c r="D21" i="15"/>
  <c r="E21" i="15" s="1"/>
  <c r="G21" i="15" s="1"/>
  <c r="C156" i="16"/>
  <c r="E154" i="16"/>
  <c r="D32" i="16"/>
  <c r="E32" i="16" s="1"/>
  <c r="G32" i="16" s="1"/>
  <c r="D101" i="17"/>
  <c r="E101" i="17" s="1"/>
  <c r="G101" i="17" s="1"/>
  <c r="D14" i="17"/>
  <c r="E14" i="17" s="1"/>
  <c r="G14" i="17" s="1"/>
  <c r="F57" i="17"/>
  <c r="F76" i="17" s="1"/>
  <c r="D172" i="17"/>
  <c r="E172" i="17" s="1"/>
  <c r="G172" i="17" s="1"/>
  <c r="D32" i="17"/>
  <c r="E32" i="17" s="1"/>
  <c r="G32" i="17" s="1"/>
  <c r="D15" i="15"/>
  <c r="E31" i="14"/>
  <c r="D83" i="15"/>
  <c r="E83" i="15" s="1"/>
  <c r="G83" i="15" s="1"/>
  <c r="D23" i="14"/>
  <c r="D26" i="14" s="1"/>
  <c r="D96" i="15"/>
  <c r="E96" i="15" s="1"/>
  <c r="G96" i="15" s="1"/>
  <c r="E156" i="15"/>
  <c r="C164" i="15"/>
  <c r="E141" i="14"/>
  <c r="C146" i="14"/>
  <c r="D33" i="13"/>
  <c r="G57" i="15"/>
  <c r="C204" i="15"/>
  <c r="C106" i="12"/>
  <c r="C158" i="14"/>
  <c r="D74" i="12"/>
  <c r="C83" i="14"/>
  <c r="E54" i="14"/>
  <c r="E106" i="13"/>
  <c r="G90" i="13"/>
  <c r="G106" i="13" s="1"/>
  <c r="C16" i="10" s="1"/>
  <c r="D47" i="13"/>
  <c r="E47" i="13" s="1"/>
  <c r="G47" i="13" s="1"/>
  <c r="G58" i="13"/>
  <c r="E109" i="12"/>
  <c r="C131" i="12"/>
  <c r="D80" i="13"/>
  <c r="E80" i="13" s="1"/>
  <c r="C86" i="13"/>
  <c r="DL308" i="7"/>
  <c r="SJ310" i="7"/>
  <c r="SH310" i="7"/>
  <c r="NJ310" i="7"/>
  <c r="NH310" i="7"/>
  <c r="IJ310" i="7"/>
  <c r="IH310" i="7"/>
  <c r="IL308" i="7"/>
  <c r="C87" i="12" l="1"/>
  <c r="F200" i="14"/>
  <c r="D26" i="15"/>
  <c r="G35" i="16"/>
  <c r="D85" i="16"/>
  <c r="G100" i="14"/>
  <c r="G94" i="12"/>
  <c r="E102" i="12"/>
  <c r="G102" i="12" s="1"/>
  <c r="D77" i="13"/>
  <c r="D77" i="12"/>
  <c r="E108" i="15"/>
  <c r="G108" i="15" s="1"/>
  <c r="G118" i="15" s="1"/>
  <c r="E16" i="10" s="1"/>
  <c r="C87" i="13"/>
  <c r="G10" i="15"/>
  <c r="SL310" i="7"/>
  <c r="E9" i="12"/>
  <c r="G9" i="12" s="1"/>
  <c r="G26" i="12" s="1"/>
  <c r="B8" i="10" s="1"/>
  <c r="D89" i="15"/>
  <c r="D152" i="12"/>
  <c r="D51" i="16"/>
  <c r="D190" i="16"/>
  <c r="F192" i="16"/>
  <c r="D52" i="13"/>
  <c r="D191" i="13"/>
  <c r="E146" i="16"/>
  <c r="G146" i="16" s="1"/>
  <c r="E147" i="13"/>
  <c r="G147" i="13" s="1"/>
  <c r="G106" i="12"/>
  <c r="B16" i="10" s="1"/>
  <c r="E74" i="12"/>
  <c r="G74" i="12" s="1"/>
  <c r="G77" i="12" s="1"/>
  <c r="B12" i="10" s="1"/>
  <c r="D143" i="15"/>
  <c r="D204" i="15"/>
  <c r="D131" i="13"/>
  <c r="E23" i="14"/>
  <c r="G23" i="14" s="1"/>
  <c r="E145" i="14"/>
  <c r="G145" i="14" s="1"/>
  <c r="D51" i="14"/>
  <c r="C200" i="14"/>
  <c r="C201" i="14" s="1"/>
  <c r="G80" i="13"/>
  <c r="G86" i="13" s="1"/>
  <c r="C14" i="10" s="1"/>
  <c r="E86" i="13"/>
  <c r="G180" i="14"/>
  <c r="G198" i="14" s="1"/>
  <c r="E198" i="14"/>
  <c r="G15" i="16"/>
  <c r="E26" i="16"/>
  <c r="G109" i="12"/>
  <c r="G131" i="12" s="1"/>
  <c r="B18" i="10" s="1"/>
  <c r="E131" i="12"/>
  <c r="G80" i="12"/>
  <c r="G86" i="12" s="1"/>
  <c r="B14" i="10" s="1"/>
  <c r="E86" i="12"/>
  <c r="G137" i="12"/>
  <c r="G140" i="12" s="1"/>
  <c r="B20" i="10" s="1"/>
  <c r="E140" i="12"/>
  <c r="G89" i="16"/>
  <c r="G105" i="16" s="1"/>
  <c r="F16" i="10" s="1"/>
  <c r="E105" i="16"/>
  <c r="C93" i="14"/>
  <c r="D130" i="16"/>
  <c r="G108" i="17"/>
  <c r="G130" i="17" s="1"/>
  <c r="G18" i="10" s="1"/>
  <c r="E130" i="17"/>
  <c r="E75" i="15"/>
  <c r="G75" i="15" s="1"/>
  <c r="D105" i="16"/>
  <c r="E149" i="12"/>
  <c r="G149" i="12" s="1"/>
  <c r="G54" i="15"/>
  <c r="G89" i="15" s="1"/>
  <c r="E12" i="10" s="1"/>
  <c r="G86" i="14"/>
  <c r="G92" i="14" s="1"/>
  <c r="D14" i="10" s="1"/>
  <c r="E92" i="14"/>
  <c r="D191" i="12"/>
  <c r="G141" i="14"/>
  <c r="G146" i="14" s="1"/>
  <c r="D20" i="10" s="1"/>
  <c r="C193" i="12"/>
  <c r="C194" i="12" s="1"/>
  <c r="E138" i="16"/>
  <c r="G138" i="16" s="1"/>
  <c r="D164" i="15"/>
  <c r="E101" i="14"/>
  <c r="G10" i="16"/>
  <c r="D26" i="16"/>
  <c r="D131" i="12"/>
  <c r="E133" i="15"/>
  <c r="E190" i="16"/>
  <c r="G160" i="16"/>
  <c r="G190" i="16" s="1"/>
  <c r="E105" i="17"/>
  <c r="G89" i="17"/>
  <c r="E138" i="17"/>
  <c r="G138" i="17" s="1"/>
  <c r="D92" i="14"/>
  <c r="G93" i="17"/>
  <c r="G134" i="16"/>
  <c r="C193" i="13"/>
  <c r="C194" i="13" s="1"/>
  <c r="G144" i="13"/>
  <c r="E31" i="16"/>
  <c r="G31" i="16" s="1"/>
  <c r="D51" i="17"/>
  <c r="D83" i="14"/>
  <c r="E76" i="17"/>
  <c r="G54" i="17"/>
  <c r="E57" i="13"/>
  <c r="D76" i="17"/>
  <c r="E155" i="14"/>
  <c r="D105" i="17"/>
  <c r="F193" i="12"/>
  <c r="E191" i="12"/>
  <c r="G161" i="12"/>
  <c r="G191" i="12" s="1"/>
  <c r="C192" i="16"/>
  <c r="C193" i="16" s="1"/>
  <c r="D52" i="12"/>
  <c r="G57" i="17"/>
  <c r="E156" i="16"/>
  <c r="G154" i="16"/>
  <c r="G156" i="16" s="1"/>
  <c r="F24" i="10" s="1"/>
  <c r="E151" i="16"/>
  <c r="G143" i="16"/>
  <c r="G116" i="14"/>
  <c r="G137" i="14" s="1"/>
  <c r="D18" i="10" s="1"/>
  <c r="E137" i="14"/>
  <c r="F192" i="17"/>
  <c r="E191" i="13"/>
  <c r="G161" i="13"/>
  <c r="G191" i="13" s="1"/>
  <c r="D198" i="14"/>
  <c r="E156" i="17"/>
  <c r="G154" i="17"/>
  <c r="G156" i="17" s="1"/>
  <c r="G24" i="10" s="1"/>
  <c r="E164" i="15"/>
  <c r="G156" i="15"/>
  <c r="G164" i="15" s="1"/>
  <c r="E22" i="10" s="1"/>
  <c r="G79" i="17"/>
  <c r="G85" i="17" s="1"/>
  <c r="G14" i="10" s="1"/>
  <c r="E85" i="17"/>
  <c r="G134" i="17"/>
  <c r="E139" i="17"/>
  <c r="D137" i="14"/>
  <c r="D51" i="15"/>
  <c r="D76" i="16"/>
  <c r="G92" i="15"/>
  <c r="G98" i="15" s="1"/>
  <c r="E14" i="10" s="1"/>
  <c r="E98" i="15"/>
  <c r="E33" i="13"/>
  <c r="G33" i="13" s="1"/>
  <c r="E76" i="16"/>
  <c r="G54" i="16"/>
  <c r="G76" i="16" s="1"/>
  <c r="F12" i="10" s="1"/>
  <c r="D130" i="17"/>
  <c r="E26" i="17"/>
  <c r="G8" i="13"/>
  <c r="G26" i="13" s="1"/>
  <c r="C8" i="10" s="1"/>
  <c r="E26" i="13"/>
  <c r="G173" i="15"/>
  <c r="G204" i="15" s="1"/>
  <c r="E204" i="15"/>
  <c r="D98" i="15"/>
  <c r="E32" i="15"/>
  <c r="G108" i="16"/>
  <c r="G130" i="16" s="1"/>
  <c r="F18" i="10" s="1"/>
  <c r="E130" i="16"/>
  <c r="D151" i="17"/>
  <c r="C192" i="17"/>
  <c r="C193" i="17" s="1"/>
  <c r="G144" i="12"/>
  <c r="D86" i="12"/>
  <c r="G31" i="12"/>
  <c r="E52" i="12"/>
  <c r="D190" i="17"/>
  <c r="G31" i="14"/>
  <c r="G51" i="14" s="1"/>
  <c r="D10" i="10" s="1"/>
  <c r="E51" i="14"/>
  <c r="G30" i="13"/>
  <c r="G30" i="16"/>
  <c r="D86" i="13"/>
  <c r="C206" i="15"/>
  <c r="C207" i="15" s="1"/>
  <c r="G54" i="14"/>
  <c r="E15" i="15"/>
  <c r="D26" i="17"/>
  <c r="G26" i="17"/>
  <c r="G8" i="10" s="1"/>
  <c r="G143" i="17"/>
  <c r="G30" i="17"/>
  <c r="G35" i="12"/>
  <c r="D85" i="17"/>
  <c r="C99" i="15"/>
  <c r="E79" i="16"/>
  <c r="G10" i="14"/>
  <c r="E31" i="17"/>
  <c r="G31" i="17" s="1"/>
  <c r="E121" i="13"/>
  <c r="G35" i="17"/>
  <c r="E144" i="17"/>
  <c r="G144" i="17" s="1"/>
  <c r="E55" i="14"/>
  <c r="G55" i="14" s="1"/>
  <c r="E190" i="17"/>
  <c r="G160" i="17"/>
  <c r="G190" i="17" s="1"/>
  <c r="IL310" i="7"/>
  <c r="SL308" i="7"/>
  <c r="NL310" i="7"/>
  <c r="NL308" i="7"/>
  <c r="DJ310" i="7"/>
  <c r="DH310" i="7"/>
  <c r="G151" i="16" l="1"/>
  <c r="F22" i="10" s="1"/>
  <c r="D87" i="13"/>
  <c r="E106" i="12"/>
  <c r="E26" i="14"/>
  <c r="D87" i="12"/>
  <c r="E51" i="16"/>
  <c r="G51" i="16"/>
  <c r="F10" i="10" s="1"/>
  <c r="G26" i="16"/>
  <c r="F8" i="10" s="1"/>
  <c r="E118" i="15"/>
  <c r="G52" i="13"/>
  <c r="C10" i="10" s="1"/>
  <c r="D99" i="15"/>
  <c r="G139" i="17"/>
  <c r="G20" i="10" s="1"/>
  <c r="G152" i="13"/>
  <c r="C22" i="10" s="1"/>
  <c r="E26" i="12"/>
  <c r="E77" i="12"/>
  <c r="G52" i="12"/>
  <c r="B10" i="10" s="1"/>
  <c r="G151" i="17"/>
  <c r="G22" i="10" s="1"/>
  <c r="D192" i="16"/>
  <c r="E52" i="13"/>
  <c r="G152" i="12"/>
  <c r="B22" i="10" s="1"/>
  <c r="E152" i="13"/>
  <c r="G105" i="17"/>
  <c r="G16" i="10" s="1"/>
  <c r="E89" i="15"/>
  <c r="E139" i="16"/>
  <c r="DL310" i="7"/>
  <c r="E146" i="14"/>
  <c r="G26" i="14"/>
  <c r="D8" i="10" s="1"/>
  <c r="F26" i="10"/>
  <c r="B26" i="10"/>
  <c r="G139" i="16"/>
  <c r="F20" i="10" s="1"/>
  <c r="G15" i="15"/>
  <c r="G26" i="15" s="1"/>
  <c r="E8" i="10" s="1"/>
  <c r="E26" i="15"/>
  <c r="E152" i="12"/>
  <c r="G133" i="15"/>
  <c r="G143" i="15" s="1"/>
  <c r="E18" i="10" s="1"/>
  <c r="E143" i="15"/>
  <c r="G76" i="17"/>
  <c r="G12" i="10" s="1"/>
  <c r="G32" i="15"/>
  <c r="G51" i="15" s="1"/>
  <c r="E10" i="10" s="1"/>
  <c r="E51" i="15"/>
  <c r="E51" i="17"/>
  <c r="E192" i="17" s="1"/>
  <c r="G83" i="14"/>
  <c r="D12" i="10" s="1"/>
  <c r="D200" i="14"/>
  <c r="D93" i="14"/>
  <c r="D26" i="10"/>
  <c r="G121" i="13"/>
  <c r="G131" i="13" s="1"/>
  <c r="C18" i="10" s="1"/>
  <c r="E131" i="13"/>
  <c r="G26" i="10"/>
  <c r="G51" i="17"/>
  <c r="G10" i="10" s="1"/>
  <c r="E83" i="14"/>
  <c r="E26" i="10"/>
  <c r="C26" i="10"/>
  <c r="D193" i="12"/>
  <c r="D193" i="13"/>
  <c r="G79" i="16"/>
  <c r="G85" i="16" s="1"/>
  <c r="F14" i="10" s="1"/>
  <c r="E85" i="16"/>
  <c r="D192" i="17"/>
  <c r="G155" i="14"/>
  <c r="G158" i="14" s="1"/>
  <c r="D22" i="10" s="1"/>
  <c r="E158" i="14"/>
  <c r="D206" i="15"/>
  <c r="G101" i="14"/>
  <c r="G112" i="14" s="1"/>
  <c r="D16" i="10" s="1"/>
  <c r="E112" i="14"/>
  <c r="E151" i="17"/>
  <c r="G57" i="13"/>
  <c r="G77" i="13" s="1"/>
  <c r="C12" i="10" s="1"/>
  <c r="E77" i="13"/>
  <c r="E192" i="16" l="1"/>
  <c r="E193" i="12"/>
  <c r="G193" i="12"/>
  <c r="B28" i="10"/>
  <c r="E206" i="15"/>
  <c r="G28" i="10"/>
  <c r="E193" i="13"/>
  <c r="E200" i="14"/>
  <c r="E201" i="14" s="1"/>
  <c r="G200" i="14"/>
  <c r="D28" i="10"/>
  <c r="G192" i="17"/>
  <c r="G193" i="13"/>
  <c r="F28" i="10"/>
  <c r="G192" i="16"/>
  <c r="NL311" i="7" s="1"/>
  <c r="C28" i="10"/>
  <c r="G206" i="15"/>
  <c r="IL311" i="7" s="1"/>
  <c r="E28" i="10"/>
  <c r="B30" i="10" l="1"/>
  <c r="G34" i="10"/>
  <c r="G30" i="10"/>
  <c r="SL311" i="7"/>
  <c r="C34" i="10"/>
  <c r="C30" i="10"/>
  <c r="F30" i="10"/>
  <c r="F34" i="10"/>
  <c r="D30" i="10"/>
  <c r="D34" i="10"/>
  <c r="E34" i="10"/>
  <c r="E30" i="10"/>
  <c r="G43" i="10" l="1"/>
  <c r="C43" i="10"/>
  <c r="F43" i="10"/>
  <c r="E43" i="10"/>
  <c r="D43" i="10"/>
</calcChain>
</file>

<file path=xl/sharedStrings.xml><?xml version="1.0" encoding="utf-8"?>
<sst xmlns="http://schemas.openxmlformats.org/spreadsheetml/2006/main" count="6301" uniqueCount="1207">
  <si>
    <t>2015</t>
  </si>
  <si>
    <t>2016</t>
  </si>
  <si>
    <t>2017</t>
  </si>
  <si>
    <t/>
  </si>
  <si>
    <t>2018</t>
  </si>
  <si>
    <t>REVENUE FROM SALES</t>
  </si>
  <si>
    <t>STEAM POWER GENERATION</t>
  </si>
  <si>
    <t>NUCLEAR POWER GENERATION</t>
  </si>
  <si>
    <t>OTHER POWER GENERATION</t>
  </si>
  <si>
    <t>CUSTOMER ACCOUNTS EXPENSES</t>
  </si>
  <si>
    <t>NET OPERATING INCOME</t>
  </si>
  <si>
    <t>RAF: Detailed Juris COS ID NOI</t>
  </si>
  <si>
    <t>a-Jan - 2015</t>
  </si>
  <si>
    <t>a-Feb - 2015</t>
  </si>
  <si>
    <t>a-Mar - 2015</t>
  </si>
  <si>
    <t>a-Apr - 2015</t>
  </si>
  <si>
    <t>a-May - 2015</t>
  </si>
  <si>
    <t>a-Jun - 2015</t>
  </si>
  <si>
    <t>a-Jul - 2015</t>
  </si>
  <si>
    <t>a-Aug - 2015</t>
  </si>
  <si>
    <t>a-Sep - 2015</t>
  </si>
  <si>
    <t>Oct - 2015</t>
  </si>
  <si>
    <t>Nov - 2015</t>
  </si>
  <si>
    <t>Dec - 2015</t>
  </si>
  <si>
    <t>Jan - 2016</t>
  </si>
  <si>
    <t>Feb - 2016</t>
  </si>
  <si>
    <t>Mar - 2016</t>
  </si>
  <si>
    <t>Apr - 2016</t>
  </si>
  <si>
    <t>May - 2016</t>
  </si>
  <si>
    <t>Jun - 2016</t>
  </si>
  <si>
    <t>Jul - 2016</t>
  </si>
  <si>
    <t>Aug - 2016</t>
  </si>
  <si>
    <t>Sep - 2016</t>
  </si>
  <si>
    <t>Oct - 2016</t>
  </si>
  <si>
    <t>Nov - 2016</t>
  </si>
  <si>
    <t>Dec - 2016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</si>
  <si>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</si>
  <si>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</si>
  <si>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</si>
  <si>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</si>
  <si>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</si>
  <si>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</si>
  <si>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</si>
  <si>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</si>
  <si>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</si>
  <si>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</si>
  <si>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</si>
  <si>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</si>
  <si>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</si>
  <si>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</si>
  <si>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</si>
  <si>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</si>
  <si>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</si>
  <si>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</si>
  <si>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</si>
  <si>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</si>
  <si>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</si>
  <si>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</si>
  <si>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</si>
  <si>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</si>
  <si>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Jan - 2019</t>
  </si>
  <si>
    <t>1: Company per Book</t>
  </si>
  <si>
    <t>3: Utility per Book</t>
  </si>
  <si>
    <t>4: Commission Adj per Book</t>
  </si>
  <si>
    <t>5: Company Adj per Book</t>
  </si>
  <si>
    <t>6: Adj Utility per Book</t>
  </si>
  <si>
    <t>7: Juris Utility</t>
  </si>
  <si>
    <t>8: Juris Commission Adj</t>
  </si>
  <si>
    <t>9: Juris Company Adj</t>
  </si>
  <si>
    <t>10: Juris Adj Utility</t>
  </si>
  <si>
    <t>11: Separation Factor</t>
  </si>
  <si>
    <t>INC603002: DEPR &amp; AMORT EXP - INTANGIBLE CAPACITY</t>
  </si>
  <si>
    <t>TOTAL OPERATING REVENUE</t>
  </si>
  <si>
    <t>INC040000: INC040000: RETAIL SALES - BASE REVENUES</t>
  </si>
  <si>
    <t>INC040050: INC040050: RETAIL SALES - FUEL REVENUES</t>
  </si>
  <si>
    <t>INC040090: OPERATING REVENUES - GAS RESERVES</t>
  </si>
  <si>
    <t>INC040110: INC040110: RETAIL SALES - FRANCHISE REVENUES</t>
  </si>
  <si>
    <t>INC040200: INC040200: RETAIL SALES - CONSERVATION REVENUES</t>
  </si>
  <si>
    <t>INC040250: INC040250: RETAIL SALES - ENVIRONMENTAL REVENUES</t>
  </si>
  <si>
    <t>INC040300: INC040300: RETAIL SALES - STORM RECOVERY REVENUES</t>
  </si>
  <si>
    <t>INC040301: INC040301: RETAIL SALES - OIL BACKUP REVENUES</t>
  </si>
  <si>
    <t>INC040320: INC040320: RETAIL SALES - CAPACITY REVENUES</t>
  </si>
  <si>
    <t>INC040350: INC040350: GROSS RECEIPTS TAX REVENUES</t>
  </si>
  <si>
    <t>INC040400: INC040400: RECOV CILC INCENTIVES &amp; PENALTY</t>
  </si>
  <si>
    <t>INC040410: INC040410: NON RECOV CILC INCENTIVE</t>
  </si>
  <si>
    <t>INC040420: INC040420: CILC INCENTIVES OFFSET</t>
  </si>
  <si>
    <t>INC047000: INC047000: SALES FOR RESALE - BASE REVENUES</t>
  </si>
  <si>
    <t>INC047001: SALES FOR RESALE SECI</t>
  </si>
  <si>
    <t>INC047050: INC047050: SALES FOR RESALE - FUEL REVENUES</t>
  </si>
  <si>
    <t>INC047110: INC047110: INTERCHANGE SALES RECOVERABLE</t>
  </si>
  <si>
    <t>INC047115: INC047115: CAP REV CCR-FPSC 1990 RATE REDUCTION</t>
  </si>
  <si>
    <t>INC047120: INC047120: CAPACITY SALES - INTERCHG -</t>
  </si>
  <si>
    <t>INC047210: INC047210: 20% OF GAIN ON ECONOMY SALES FPSC</t>
  </si>
  <si>
    <t>INC047215: INC047215: INTERCHANGE SALES NON RECOVERABLE</t>
  </si>
  <si>
    <t>INC047230: INC047230: CAP REV NOT CCR-FPSC 1990 RATE REDUCTION</t>
  </si>
  <si>
    <t>INC049110: INC049110: PROVISION FOR RATE REFUNDS - FPSC</t>
  </si>
  <si>
    <t>INC056151: INC056151: OTH ELECTRIC REVENUES - DEF REV STORM SECURITIZATION</t>
  </si>
  <si>
    <t>INC056920: INC056920: OTH ELECTRIC REVENUES - UNBILLED REVENUES - FPSC</t>
  </si>
  <si>
    <t>INC056921: INC056921: OTH ELECTRIC REVENUES - NET METERING</t>
  </si>
  <si>
    <t>INC056930: INC056930: OTH ELECTRIC REVENUES - UNBILLED REVENUES - FERC</t>
  </si>
  <si>
    <t>OTHER OPERATING REVENUES</t>
  </si>
  <si>
    <t>INC050200: INC050200: FORFEITED DISCOUNTS - LATE PAYMENT INT ON OTHER ACCTS</t>
  </si>
  <si>
    <t>INC050400: INC050400: FIELD COLLECTION  LATE PAYMENT CHARGES</t>
  </si>
  <si>
    <t>INC051010: INC051010: MISC SERVICE REVENUES - INITIAL CONNECTION</t>
  </si>
  <si>
    <t>INC051020: INC051020: MISC SERVICE REVENUES - RECONNECT AFTER NON PAYMENT</t>
  </si>
  <si>
    <t>INC051030: INC051030: MISC SERVICE REVENUES - CONNECT / DISCONNECT</t>
  </si>
  <si>
    <t>INC051040: INC051040: MISC SERVICE REVENUES - RETURNED CUSTOMER CHECKS</t>
  </si>
  <si>
    <t>INC051050: INC051050: MISC SERVICE REVENUES - CURRENT DIVERSION PENALTY</t>
  </si>
  <si>
    <t>INC051060: INC051060: MISC SERVICE REVENUES - OTHER BILLINGS</t>
  </si>
  <si>
    <t>INC051100: INC051100: MISC SERVICE REVENUES - REIMBURSEMENTS - OTHER</t>
  </si>
  <si>
    <t>INC054000: INC054000: RENT FROM ELECTRIC PROPERTY - GENERAL</t>
  </si>
  <si>
    <t>INC054100: INC054100: RENT FROM ELECTRIC PROPERTY - FUT USE &amp; PLT IN SERV &amp; STORAGE TANKS</t>
  </si>
  <si>
    <t>INC054400: INC054400: RENT FROM ELECTRIC PROPERTY - POLE ATTACHMENTS</t>
  </si>
  <si>
    <t>INC056100: INC056100: OTH ELECTRIC REVENUES - PRODUCTION PLANT RELATED</t>
  </si>
  <si>
    <t>INC056111: INC056111: OTH ELECTRIC REVENUES - SWAPC ECCR</t>
  </si>
  <si>
    <t>INC056130: INC056130: OTH ELECTRIC REVENUES - TRANSMISSION</t>
  </si>
  <si>
    <t>INC056211: INC056211: OTH ELECTRIC REVENUES - TRANS. SERVICE DEMAND (LONG-TERM FIRM)</t>
  </si>
  <si>
    <t>INC056212: INC056212: OTH ELECTRIC REVENUES - TRANS. SERV RADIAL LINE CH</t>
  </si>
  <si>
    <t>INC056213: INC056213: OTH ELECTRIC REVENUES - TRANS. SERVICE DEMAND (SHORT-TERM FIRM &amp; NON</t>
  </si>
  <si>
    <t>INC056222: INC056222: OTH ELECTRIC REVENUES - ANCILLARY SERVICES (REACTIVE &amp; VOLTAGE CNTL S</t>
  </si>
  <si>
    <t>INC056224: INC056224: OTH ELECTRIC REVENUES - ANCILLARY SERVICES (REG, SPINNING &amp; SUPPLEMEN</t>
  </si>
  <si>
    <t>INC056249: INC056249: OTH ELECTRIC REVENUES - WHOLESALE DISTRIBUTION WHEELING</t>
  </si>
  <si>
    <t>INC056252: INC056252: OTH ELECTRIC REVENUES - SEMINOLE TRANSMISSION CREDIT</t>
  </si>
  <si>
    <t>INC056310: INC056310: OTH ELECTRIC REVENUES - ENERGY AUDIT FEE RESIDENT ECCR</t>
  </si>
  <si>
    <t>INC056400: INC056400: OTH ELECTRIC REVENUES - USE CHARGE RECOVERIES PSL 2</t>
  </si>
  <si>
    <t>INC056700: INC056700: OTH ELECTRIC REVENUES - MISC</t>
  </si>
  <si>
    <t>INC056800: INC056800: OTH ELECTRIC REVENUES - ENVIRONMENTAL - ECRC -</t>
  </si>
  <si>
    <t>INC056820: INC056820: OTH ELECTRIC REVENUES - OTHER REVENUE - FCR</t>
  </si>
  <si>
    <t>INC056942: Other Revenues-Cedar Bay-A05-Capacity</t>
  </si>
  <si>
    <t>INC056944: INC056944: OTH ELECTRIC REVENUES - DEFERRED CAPACITY REVENUES</t>
  </si>
  <si>
    <t>INC056945: INC056945: OTH ELECTRIC REVENUES - DEF REG ASSESS FEE - FUEL</t>
  </si>
  <si>
    <t>INC056946: INC056946: OTH ELECTRIC REVENUES - DEF REG ASSESS FEE - OBF</t>
  </si>
  <si>
    <t>INC056947: INC056947: OTH ELECTRIC REVENUES - DEF REG ASSESS FEE - ECCR</t>
  </si>
  <si>
    <t>INC056948: INC056948: OTH ELECTRIC REVENUES - DEF REG ASSESS FEE - CAP</t>
  </si>
  <si>
    <t>INC056949: INC056949: OTH ELECTRIC REVENUES - DEF REG ASSESS FEE - ECRC</t>
  </si>
  <si>
    <t>INC056950: INC056950: OTH ELECTRIC REVENUES - DEFERRED OBF REVENUES</t>
  </si>
  <si>
    <t>INC056970: INC056970: OTH ELECTRIC REVENUES - DEFERRED ECCR REVENUES</t>
  </si>
  <si>
    <t>INC056980: INC056980: OTH ELECTRIC REVENUES - DEFERRED FUEL FERC REVENUES</t>
  </si>
  <si>
    <t>INC056983: INC056983: OTH ELECTRIC REVENUES - DEFERRED ECRC REVENUES</t>
  </si>
  <si>
    <t>INC056984: INC056984: OTHER ELECTRIC REV - FUEL - GPIF</t>
  </si>
  <si>
    <t>INC056990: INC056990: OTH ELECTRIC REVENUES - DEFERRED FUEL FPSC REVENUES</t>
  </si>
  <si>
    <t>TOTAL O&amp;M EXPENSE</t>
  </si>
  <si>
    <t>INC100000: INC100000: STEAM POWER - OPERATION SUPERVISION &amp; ENGINEERING</t>
  </si>
  <si>
    <t>INC101110: INC101110: STEAM POWER - FUEL - OIL, GAS &amp; COAL</t>
  </si>
  <si>
    <t>INC101210: INC101210: STEAM POWER - FUEL - NON RECV EXP</t>
  </si>
  <si>
    <t>INC102000: INC102000: STEAM POWER - STEAM EXPENSES</t>
  </si>
  <si>
    <t>INC105000: INC105000: STEAM POWER - ELECTRIC EXPENSES</t>
  </si>
  <si>
    <t>INC106000: INC106000: STEAM POWER - MISCELLANEOUS STEAM POWER EXPENSES</t>
  </si>
  <si>
    <t>INC106100: INC106100: STEAM POWER - MISC STEAM POWER EXPENSES- ECRC -</t>
  </si>
  <si>
    <t>INC106310: INC106310: STEAM POWER - MISC - ADDITIONAL SECURITY</t>
  </si>
  <si>
    <t>INC107000: INC107000: STEAM POWER - RENTS</t>
  </si>
  <si>
    <t>INC109000: INC109000: STEAM POWER - EMISSION ALLOWANCES - ECRC -</t>
  </si>
  <si>
    <t>INC110000: INC110000: STEAM POWER - MAINTENANCE SUPERVISION &amp; ENGINEERING</t>
  </si>
  <si>
    <t>INC111000: INC111000: STEAM POWER - MAINTENANCE OF STRUCTURES</t>
  </si>
  <si>
    <t>INC111100: INC111100: STEAM POWER - MAINT OF STRUCTURES - ECRC -</t>
  </si>
  <si>
    <t>INC111880: INC111880: STEAM POWER - LOW GRAVITY FUEL OIL MOD</t>
  </si>
  <si>
    <t>INC112000: INC112000: STEAM POWER - MAINTENANCE OF BOILER PLANT</t>
  </si>
  <si>
    <t>INC112100: INC112100: STEAM POWER - MAINT OF BOILER PLANT - ECRC -</t>
  </si>
  <si>
    <t>INC113000: INC113000: STEAM POWER - MAINTENANCE OF ELECTRIC PLANT</t>
  </si>
  <si>
    <t>INC113100: INC113100: STEAM POWER - MAINTENANCE OF ELECTRIC PLANT - ECRC</t>
  </si>
  <si>
    <t>INC114000: INC114000: STEAM POWER - MAINTENANCE OF MISCELLANEOUS STEAM PLT</t>
  </si>
  <si>
    <t>INC114100: INC114100: STEAM POWER - MAINT OF MISC STEAM PLT - ECRC -</t>
  </si>
  <si>
    <t>INC117000: INC117000: NUCLEAR POWER - OPERATION SUPERVISION &amp; ENGINEERING</t>
  </si>
  <si>
    <t>INC118110: INC118110: NUCLEAR POWER - NUCLEAR FUEL EXPENSE</t>
  </si>
  <si>
    <t>INC118151: INC118151: NUCLEAR POWER - NUCL FUEL EXP - FUEL DISPOSAL COSTS</t>
  </si>
  <si>
    <t>INC118160: INC118160: NUCLEAR POWER - MISC - ADDITIONAL SECURITY</t>
  </si>
  <si>
    <t>INC118165: INC118165: NUCLEAR POWER - NUC FUEL EXP - D&amp;D FUND - FPSC</t>
  </si>
  <si>
    <t>INC118170: INC118170: NUCLEAR FUEL EXP-RECOVERABLE-AFUDC-FPSC</t>
  </si>
  <si>
    <t>INC118175: INC118175: NUCLEAR FUEL EXP - RECOVERABLE-D&amp;D ASSESS</t>
  </si>
  <si>
    <t>INC118180: INC118180: NUCLEAR FUEL - PLANT RECOVERABLE ADJUSTMENT</t>
  </si>
  <si>
    <t>INC118210: INC118210: NUCLEAR POWER - NUCL FUEL EXP - NON RECOV FUEL EXP</t>
  </si>
  <si>
    <t>INC119000: INC119000: NUCLEAR POWER - COOLANTS AND WATER</t>
  </si>
  <si>
    <t>INC120000: INC120000: NUCLEAR POWER - STEAM EXPENSES</t>
  </si>
  <si>
    <t>INC120100: INC120100: NUCLEAR POWER - STEAM EXPENSES - ECRC -</t>
  </si>
  <si>
    <t>INC123000: INC123000: NUCLEAR POWER - ELECTRIC EXPENSES</t>
  </si>
  <si>
    <t>INC124000: INC124000: NUCLEAR POWER - MISCELLANEOUS NUCLEAR POWER EXPENSES</t>
  </si>
  <si>
    <t>INC124100: INC124100: NUCLEAR POWER - MISC NUCLEAR POWER EXP - ECRC -</t>
  </si>
  <si>
    <t>INC124500: INC124500: NUCLEAR POWER - COSTS RECOVERED IN NUC COST REC (NCRC)</t>
  </si>
  <si>
    <t>INC124502: INC124502: NUCLEAR POWER - COSTS NOT RECOVERED IN NUC COST REC</t>
  </si>
  <si>
    <t>INC125000: INC125000: NUCLEAR POWER - RENTS</t>
  </si>
  <si>
    <t>INC128000: INC128000: NUCLEAR POWER - MAINTENANCE SUPERVISION &amp; ENGINEERING</t>
  </si>
  <si>
    <t>INC129000: INC129000: NUCLEAR POWER - MAINTENANCE OF STRUCTURES</t>
  </si>
  <si>
    <t>INC129100: INC129100: NUCLEAR POWER - MAINT OF STRUCTURES - ECRC -</t>
  </si>
  <si>
    <t>INC129900: INC129900: NUCLEAR POWER - MAINT OF STRUCTURES - CAPACITY</t>
  </si>
  <si>
    <t>INC130000: INC130000: NUCLEAR POWER - MAINTENANCE OF REACTOR PLANT</t>
  </si>
  <si>
    <t>INC131000: INC131000: NUCLEAR POWER - MAINTENANCE OF ELECTRIC PLANT</t>
  </si>
  <si>
    <t>INC131005: INC131005: NUCLEAR POWER - MAINT OF STRUCTURES - CAPACITY</t>
  </si>
  <si>
    <t>INC132000: INC132000: NUCLEAR POWER - MAINTENANCE OF MISC NUCLEAR PLANT</t>
  </si>
  <si>
    <t>INC132100: INC132100: NUCLEAR POWER - MAINT OF MISC NUC PLT - ECRC -</t>
  </si>
  <si>
    <t>INC146000: INC146000: OTHER POWER - OPERATION SUPERVISION &amp; ENGINEERING</t>
  </si>
  <si>
    <t>INC146100: INC146100: OTHER POWER - OPERATION SUPERVISION &amp; ENGINEERING - ECRC</t>
  </si>
  <si>
    <t>INC147110: INC147110: OTHER POWER - FUEL - OIL, GAS &amp; COAL</t>
  </si>
  <si>
    <t>INC147200: INC147200: OTHER POWER - FUEL -NON RECOV ANNUAL EMISSIONS FEE</t>
  </si>
  <si>
    <t>INC148000: INC148000: OTHER POWER - GENERATION EXPENSES</t>
  </si>
  <si>
    <t>INC149000: INC149000: OTHER POWER - MISC OTHER POWER GENERATION EXPENSES</t>
  </si>
  <si>
    <t>INC149100: INC149100: OTHER POWER - MISC OTHER POWER GEN EXP - ECRC -</t>
  </si>
  <si>
    <t>INC149111: INC149111: OTHER POWER - WC H20 RECLAMATION</t>
  </si>
  <si>
    <t>INC149900: INC149900: OTHER POWER - ADDITIONAL SECURITY</t>
  </si>
  <si>
    <t>INC150000: INC150000: OTHER POWER - RENTS - GAS TURBINES ENGINE SERVCING</t>
  </si>
  <si>
    <t>INC151000: INC151000: OTHER POWER - MAINTENANCE SUPERVISION &amp; ENGINEERING</t>
  </si>
  <si>
    <t>INC151100: INC151100: OTHER POWER - MAINTENANCE SUPERVISION &amp; ENGINEERING - ECRC</t>
  </si>
  <si>
    <t>INC152000: INC152000: OTHER POWER - MAINTENANCE OF STRUCTURES</t>
  </si>
  <si>
    <t>INC152100: INC152100: OTHER POWER - MAINT OF STRUCTURES - ECRC -</t>
  </si>
  <si>
    <t>INC153000: INC153000: OTHER POWER - MAINTENANCE GENERATING &amp; ELECTRIC PLANT</t>
  </si>
  <si>
    <t>INC153090: INC153090: OTHER POWER - GAS TURBINE MAINTENANCE FUEL</t>
  </si>
  <si>
    <t>INC153100: INC153100: OTHER POWER - MAINT GEN &amp; ELECT PLT - ECRC -</t>
  </si>
  <si>
    <t>INC154000: INC154000: OTHER POWER - MAINTENANCE MISC OTHER POWER GENERATION</t>
  </si>
  <si>
    <t>INC154100: INC154100: OTHER POWER - MAINT MISC OTH PWR GEN - ECRC -</t>
  </si>
  <si>
    <t>INC155110: INC155110: OTHER POWER - PURCHASED POWER - INTERCHANGE RECOV</t>
  </si>
  <si>
    <t>INC155111: INC155111: OTHER POWER - PURCHASED POWER - SWAPC ECCR</t>
  </si>
  <si>
    <t>INC155112: INC155112: OTHER POWER - PURCHASED POWER - SWAPC ECCR OFFSET</t>
  </si>
  <si>
    <t>INC155210: INC155210: OTHER POWER - PURCHASED POWER - NON RECOVERABLE</t>
  </si>
  <si>
    <t>INC155250: INC155250: OTHER POWER - SJRPP - FPSC - 88TSR</t>
  </si>
  <si>
    <t>INC155410: INC155410: OTHER POWER - UPS CAPACITY CHGS -</t>
  </si>
  <si>
    <t>INC155431: INC155431: OTHER POWER - SJRPP CAP -   - 88TSR</t>
  </si>
  <si>
    <t>INC156000: INC156000: OTHER POWER - SYSTEM CONTROL AND LOAD DISPATCHING</t>
  </si>
  <si>
    <t>INC157000: INC157000: OTHER POWER - OTHER EXPENSES</t>
  </si>
  <si>
    <t>INC157900: INC157900: OTHER POWER - OTHER EXPENSES - DEFERRED FUEL FPSC</t>
  </si>
  <si>
    <t>INC157903: OTHER EXPENSES - DEFERRED CAPACITY - CEDAR BAY</t>
  </si>
  <si>
    <t>INC157944: INC157944: OTHER POWER - OTHER EXPENSES - DEFERRED CAPACITY</t>
  </si>
  <si>
    <t>INC157949: INC157949: OTHER POWER - OTHER EXPENSES - DEFERRED - ECRC</t>
  </si>
  <si>
    <t>INC157980: INC157980: OTHER POWER - OTHER EXPENSES - DEFERRED FUEL FERC</t>
  </si>
  <si>
    <t>INC158750: GAS RESERVES - OPERATION SUPERVISION &amp; ENGINEERING</t>
  </si>
  <si>
    <t>INC158751: GAS RESERVES - PRODUCTION MAPS &amp; RECORDS</t>
  </si>
  <si>
    <t>INC158752: GAS RESERVES - GAS WELLS EXPENSES</t>
  </si>
  <si>
    <t>INC158753: GAS RESERVES - FIELD LINES EXPENSES</t>
  </si>
  <si>
    <t>INC158754: GAS RESERVES - FIELD COMPRESSOR STATION EXPENSES</t>
  </si>
  <si>
    <t>INC158755: GAS RESERVES - FIELD COMPRESSOR STATION FUEL &amp; POWER</t>
  </si>
  <si>
    <t>INC158756: GAS RESERVES - FIELD MEASURING &amp; REGULATING STATION EXP</t>
  </si>
  <si>
    <t>INC158758: GAS RESERVES - GAS WELL ROYALTIES</t>
  </si>
  <si>
    <t>INC158759: GAS RESERVES - OTHER EXPENSES</t>
  </si>
  <si>
    <t>INC158760: GAS RESERVES – RENTS</t>
  </si>
  <si>
    <t>INC158761: GAS RESERVES - MAINT SUPERVISION &amp; ENGINEERING</t>
  </si>
  <si>
    <t>INC158763: GAS RESERVES - MAINT OF PRODUCING GAS WELLS</t>
  </si>
  <si>
    <t>INC158769: GAS RESERVES - MAINT OF OTHER EQUIPMENT</t>
  </si>
  <si>
    <t>INC158795: GAS RESERVES - DELAY RENTALS</t>
  </si>
  <si>
    <t>INC158796: GAS RESERVES - NONPRODUCTIVE WELL DRILLING</t>
  </si>
  <si>
    <t>INC158798: GAS RESERVES - OTHER EXPLORATION</t>
  </si>
  <si>
    <t>INC607303: OTHER EXP - DEFERRED EXPENSE - CEDAR BAY BASE</t>
  </si>
  <si>
    <t>INC607305: AMORT OF CEDAR BAY - CAPACITY</t>
  </si>
  <si>
    <t>TRANSMISSION EXPENSES</t>
  </si>
  <si>
    <t>INC260010: INC260010: TRANS EXP - OPERATION SUPERV &amp; ENGINEERING</t>
  </si>
  <si>
    <t>INC261000: INC261000: TRANS EXP - LOAD DISPATCHING</t>
  </si>
  <si>
    <t>INC262000: INC262000: TRANS EXP - STATION EXPENSES</t>
  </si>
  <si>
    <t>INC263000: INC263000: TRANS EXP - OVERHEAD LINE EXPENSES</t>
  </si>
  <si>
    <t>INC264000: INC264000: TRANS EXP - UNDERGROUND LINE EXPENSES</t>
  </si>
  <si>
    <t>INC265000: INC265000: TRANS EXP - TRANSMISSION OF ELECTRICITY BY OTHERS</t>
  </si>
  <si>
    <t>INC265120: INC265120: TRANS EXPENSE BY OTHERS FPL SALES -</t>
  </si>
  <si>
    <t>INC265130: INC265130: TRANS EXP - INTERCHANGE RECOVERABLE</t>
  </si>
  <si>
    <t>INC265200: INC265200: TRANS EXP - TRANSMISSION OF ELECTRICITY - RTO</t>
  </si>
  <si>
    <t>INC266000: INC266000: TRANS EXP - MISC TRANSMISSION EXPENSES</t>
  </si>
  <si>
    <t>INC266050: INC266050: TRANS EXP - MISC TRANS EXP - SEMINOLE CREDIT</t>
  </si>
  <si>
    <t>INC267000: INC267000: TRANS EXP - RENTS</t>
  </si>
  <si>
    <t>INC268010: INC268010: TRANS EXP - MAINTENANCE SUPERV &amp; ENGINEERING</t>
  </si>
  <si>
    <t>INC269000: INC269000: TRANS EXP - MAINTENANCE OF STRUCTURES</t>
  </si>
  <si>
    <t>INC270000: INC270000: TRANS EXP - MAINTENANCE OF STATION EQUIPMENT</t>
  </si>
  <si>
    <t>INC270020: INC270020: TRANS EXP - MAINT OF STATION EQUIP - ECRC -</t>
  </si>
  <si>
    <t>INC271000: INC271000: TRANS EXP - MAINTENANCE OF OVERHEAD LINES</t>
  </si>
  <si>
    <t>INC272000: INC272000: TRANS EXP - MAINTENANCE OF UNDERGROUND LINES</t>
  </si>
  <si>
    <t>INC273000: INC273000: TRANS EXP - MAINTENANCE OF MISC TRANS PLANT</t>
  </si>
  <si>
    <t>DISTRIBUTION EXPENSES</t>
  </si>
  <si>
    <t>INC380000: INC380000: DIST EXP - OPERATION SUPERVISION AND ENGINEERING</t>
  </si>
  <si>
    <t>INC381000: INC381000: DIST EXP - LOAD DISPATCHING</t>
  </si>
  <si>
    <t>INC382000: INC382000: DIST EXP - SUBSTATION EXPENSES</t>
  </si>
  <si>
    <t>INC383000: INC383000: DIST EXP - OVERHEAD LINE EXPENSES</t>
  </si>
  <si>
    <t>INC384000: INC384000: DIST EXP - UNDERGROUND LINE EXPENSES</t>
  </si>
  <si>
    <t>INC385000: INC385000: DIST EXP - STREET LIGHTING AND SIGNAL SYSTEM EXPENSES</t>
  </si>
  <si>
    <t>INC386000: INC386000: DIST EXP - METER EXPENSES</t>
  </si>
  <si>
    <t>INC387000: INC387000: DIST EXP - CUSTOMER INSTALLATIONS EXPENSES</t>
  </si>
  <si>
    <t>INC387010: INC387010: DIST EXP - LMS-LOAD CONTROL RECOVERABLE -ECCR</t>
  </si>
  <si>
    <t>INC388000: INC388000: DIST EXP - MISCELLANEOUS DISTRIBUTION EXPENSES</t>
  </si>
  <si>
    <t>INC389000: INC389000: DIST EXP - RENTS</t>
  </si>
  <si>
    <t>INC390000: INC390000: DIST EXP - MAINTENANCE SUPERVISION AND ENGINEERING</t>
  </si>
  <si>
    <t>INC390010: INC390010: DIST EXP - MAINT-LMS-LOAD CONTROL RECOVERABLE -ECCR</t>
  </si>
  <si>
    <t>INC391000: INC391000: DIST EXP - MAINTENANCE OF STRUCTURES</t>
  </si>
  <si>
    <t>INC392000: INC392000: DIST EXP - MAINTENANCE OF STATION EQUIPMENT</t>
  </si>
  <si>
    <t>INC392010: INC392010: DIST EXP - MAINT OF STATION EQUIP - ECRC -</t>
  </si>
  <si>
    <t>INC393000: INC393000: DIST EXP - MAINTENANCE OF OVERHEAD LINES</t>
  </si>
  <si>
    <t>INC394000: INC394000: DIST EXP - MAINTENANCE OF UNDERGROUND LINES</t>
  </si>
  <si>
    <t>INC395000: INC395000: DIST EXP - MAINTENANCE OF LINE TRANSFORMERS</t>
  </si>
  <si>
    <t>INC396000: INC396000: DIST EXP - MAINT OF STREET LIGHTING &amp; SIGNAL SYSTEMS</t>
  </si>
  <si>
    <t>INC397000: INC397000: DIST EXP - MAINTENANCE OF METERS</t>
  </si>
  <si>
    <t>INC398000: INC398000: DIST EXP - MAINTENANCE OF MISC DISTRIBUTION PLANT</t>
  </si>
  <si>
    <t>INC401000: INC401000: CUST ACCT EXP - SUPERVISION</t>
  </si>
  <si>
    <t>INC402000: INC402000: CUST ACCT EXP - METER READING EXPENSES</t>
  </si>
  <si>
    <t>INC403000: INC403000: CUST ACCT EXP - CUSTOMER RECORDS AND COLLECTION EXP</t>
  </si>
  <si>
    <t>INC404000: INC404000: CUST ACCT EXP - UNCOLLECTIBLE ACCOUNTS</t>
  </si>
  <si>
    <t>INC404151: INC404151: CUST ACCT EXP - UNCOLL ACCTS - STORM SECURITIZATION</t>
  </si>
  <si>
    <t>INC405000: INC405000: CUST ACCT EXP - MISC CUSTOMER ACCOUNTS EXPENSES</t>
  </si>
  <si>
    <t>CUSTOMER SERVICE &amp; INFO EXPENSE</t>
  </si>
  <si>
    <t>INC407000: INC407000: CUST SERV &amp; INFO - SUPERVISION</t>
  </si>
  <si>
    <t>INC407100: INC407100: CUST SERV &amp; INFO - SUPERVISION - ECCR RECOVERABLE</t>
  </si>
  <si>
    <t>INC408000: INC408000: CUST SERV &amp; INFO - CUST ASSISTANCE EXP</t>
  </si>
  <si>
    <t>INC408100: INC408100: CUST SERV &amp; INFO - CUST ASSISTANCE EXP - ECCR RECOV</t>
  </si>
  <si>
    <t>INC409000: INC409000: CUST SERV &amp; INFO - INFO &amp; INST ADV - GENERAL</t>
  </si>
  <si>
    <t>INC409100: INC409100: CUST SERV &amp; INFO - INFO &amp; INST ADV -ECCR RECOV</t>
  </si>
  <si>
    <t>INC410000: INC410000: CUST SERV &amp; INFO - MISC CUST SERV &amp; INFO EXP</t>
  </si>
  <si>
    <t>INC410100: INC410100: CUST SERV &amp; INFO - MISC CUST SERV &amp; INFO EXP - ECCR</t>
  </si>
  <si>
    <t>DEMONSTRATING &amp; SELLING EXPENSES</t>
  </si>
  <si>
    <t>INC411000: INC411000: SUPERVISION-SALES EXPENSES</t>
  </si>
  <si>
    <t>INC510000: INC510000: DEMONSTRATING AND SELLING EXPENSES</t>
  </si>
  <si>
    <t>INC516000: INC516000: MISCELLANEOUS AND SELLING EXPENSES</t>
  </si>
  <si>
    <t>ADMINISTRATIVE &amp; GENERAL EXPENSES</t>
  </si>
  <si>
    <t>INC520010: INC520010: A&amp;G EXP - ADMINISTRATIVE &amp; GENERAL SALARIES</t>
  </si>
  <si>
    <t>INC521000: INC521000: A&amp;G EXP - OFFICE SUPPLIES AND EXPENSES</t>
  </si>
  <si>
    <t>INC521151: INC521151: A&amp;G EXP - ADMINISTRATION FEES - FREC</t>
  </si>
  <si>
    <t>INC521900: A&amp;G EXP - OFFICE SUPPLIES AND EXPENSES - GAS RESERVES</t>
  </si>
  <si>
    <t>INC522000: INC522000: A&amp;G EXP - ADMINISTRATIVE EXPENSES TRANSFERRED CR.</t>
  </si>
  <si>
    <t>INC522151: INC522151: A&amp;G EXP - EXPENSES TRANSFERRED - FREC</t>
  </si>
  <si>
    <t>INC523000: INC523000: A&amp;G EXP - OUTSIDE SERVICES EMPLOYED</t>
  </si>
  <si>
    <t>INC523151: INC523151: A&amp;G EXP - SERVICING FEES  - FREC</t>
  </si>
  <si>
    <t>INC523500: INC523500: OUTSIDE SERVICES LEGAL - CAPACITY CLAUSE</t>
  </si>
  <si>
    <t>INC523900: OUTSIDE SERVICES - GAS RESERVES</t>
  </si>
  <si>
    <t>INC524000: INC524000: A&amp;G EXP - PROPERTY INSURANCE</t>
  </si>
  <si>
    <t>INC524100: INC524100: A&amp;G EXP - PROPERTY INSURANCE - NUCLEAR OUTAGE</t>
  </si>
  <si>
    <t>INC524121: INC524121: A&amp;G EXP - STORM DEFICIENCY RECOVERY</t>
  </si>
  <si>
    <t>INC524900: A&amp;G EXP - PROPERTY INSURANCE - GAS RESERVES</t>
  </si>
  <si>
    <t>INC525000: INC525000: A&amp;G EXP - INJURIES AND DAMAGES</t>
  </si>
  <si>
    <t>INC525100: INC525100: A&amp;G EXP - INJURIES &amp; DAMAGES - CPRC</t>
  </si>
  <si>
    <t>INC525101: INC525101: A&amp;G EXP - INJURIES &amp; DAMAGES - NUC</t>
  </si>
  <si>
    <t>INC525106: INC525106: A&amp;G EXP - INJURIES &amp; DAMAGES - FUEL</t>
  </si>
  <si>
    <t>INC525110: INC525110: A&amp;G EXP - INJURIES &amp; DAMAGES - ECCR</t>
  </si>
  <si>
    <t>INC525120: INC525120: A&amp;G EXP - INJURIES &amp; DAMAGES -  ECRC</t>
  </si>
  <si>
    <t>INC526100: INC526100: A&amp;G EXP - EMP PENSIONS &amp; BENEFITS</t>
  </si>
  <si>
    <t>INC526110: INC526110: A&amp;G EXP - EMP PENSIONS &amp; BENEFITS - FUEL</t>
  </si>
  <si>
    <t>INC526120: INC526120: A&amp;G EXP - EMP PENSIONS &amp; BENEFITS - ECRC</t>
  </si>
  <si>
    <t>INC526130: INC526130: A&amp;G EXP - EMP PENSIONS &amp; BENEFITS - CAPACITY</t>
  </si>
  <si>
    <t>INC526131: INC526131: A&amp;G EXP - EMP PENSIONS &amp; BENEFITS - NUC</t>
  </si>
  <si>
    <t>INC526211: INC526211: A&amp;G EXP - EMP PENSIONS &amp; BENEFITS - ECCR</t>
  </si>
  <si>
    <t>INC526650: INC526650: A&amp;G EXP - EMP PENSIONS &amp; BENEFITS - DENTAL EXPENSES</t>
  </si>
  <si>
    <t>INC528010: INC528010: A&amp;G EXP - REGULATORY COMMISSION EXPENSE - FPSC</t>
  </si>
  <si>
    <t>INC528020: INC528020: A&amp;G EXP - REGULATORY COMMISSION EXPENSE - FERC</t>
  </si>
  <si>
    <t>INC528100: INC528100: A&amp;G EXP - REGULATORY COMMISSION EXPENSE - FERC FEE</t>
  </si>
  <si>
    <t>INC529100: INC529100: A&amp;G EXP - DUPLICATE CHARGES CR - ECCR COSTS DEFERRED</t>
  </si>
  <si>
    <t>INC530000: INC530000: A&amp;G EXP - MISC GENERAL EXPENSES</t>
  </si>
  <si>
    <t>INC530002: A&amp;G EXP - MISC GENERAL EXPENSES - WHOLESALE</t>
  </si>
  <si>
    <t>INC530151: INC530151: MISC GENERAL EXPENSES - FREC</t>
  </si>
  <si>
    <t>INC530300: INC530300: A&amp;G EXP - MISC GENERAL EXPENSES - EPRI</t>
  </si>
  <si>
    <t>INC531000: INC531000: A&amp;G EXP - RENTS</t>
  </si>
  <si>
    <t>INC531100: INC531100: A&amp;G EXP - RENTS - ECCR</t>
  </si>
  <si>
    <t>INC535000: INC535000: A&amp;G EXP - MAINTENANCE OF GENERAL PLANT</t>
  </si>
  <si>
    <t>INC535100: INC535100: A&amp;G EXP - MAINT GENERAL PLANT - ECRC</t>
  </si>
  <si>
    <t>Fuel</t>
  </si>
  <si>
    <t>Non-Fuel</t>
  </si>
  <si>
    <t xml:space="preserve">  &amp; MAINTENANCE EXPENSE.</t>
  </si>
  <si>
    <t xml:space="preserve">  CPI AND NON-FUEL OPERATIONS </t>
  </si>
  <si>
    <t>DIFFERENCE BETWEEN CHANGE IN</t>
  </si>
  <si>
    <t xml:space="preserve">  PREVIOUS YEAR.</t>
  </si>
  <si>
    <t>PERCENT CHANGE IN CPI OVER</t>
  </si>
  <si>
    <t>OVER PREVIOUS YEAR.</t>
  </si>
  <si>
    <t>OPERATIONS &amp; MAINTENANCE EXPENSE</t>
  </si>
  <si>
    <t xml:space="preserve">PERCENT CHANGE IN NON-FUEL </t>
  </si>
  <si>
    <t>check</t>
  </si>
  <si>
    <t>TOTAL</t>
  </si>
  <si>
    <t>ADMINISTRATIVE &amp; GENERAL</t>
  </si>
  <si>
    <t>SALES</t>
  </si>
  <si>
    <t>CUSTOMER SERVICE</t>
  </si>
  <si>
    <t>CUSTOMER ACCOUNTS</t>
  </si>
  <si>
    <t>DISTRIBUTION</t>
  </si>
  <si>
    <t>TRANSMISSION</t>
  </si>
  <si>
    <t>OTHER POWER SUPPLY</t>
  </si>
  <si>
    <t>OTHER PRODUCTION</t>
  </si>
  <si>
    <t>NUCLEAR PRODUCTION</t>
  </si>
  <si>
    <t>STEAM PRODUCTION</t>
  </si>
  <si>
    <t>2018 Test Year O&amp;M</t>
  </si>
  <si>
    <t>2017 Test Year O&amp;M</t>
  </si>
  <si>
    <t>2016 Prior Year O&amp;M</t>
  </si>
  <si>
    <t>2015 Hist Year O&amp;M</t>
  </si>
  <si>
    <t>2014 Act. Year O&amp;M</t>
  </si>
  <si>
    <t>2013 Act. Year O&amp;M</t>
  </si>
  <si>
    <t>Functional O&amp;M</t>
  </si>
  <si>
    <t xml:space="preserve"> </t>
  </si>
  <si>
    <t>2017 &amp; 2018 Schedule C-36 Backup Schedule</t>
  </si>
  <si>
    <t>INC535000: A&amp;G EXP - MAINTENANCE OF GENERAL PLANT</t>
  </si>
  <si>
    <t>INC531000: A&amp;G EXP - RENTS</t>
  </si>
  <si>
    <t>INC530000: A&amp;G EXP - MISC GENERAL EXPENSES</t>
  </si>
  <si>
    <t>INC528100: A&amp;G EXP - REGULATORY COMMISSION EXPENSE - FERC FEE</t>
  </si>
  <si>
    <t>INC528020: A&amp;G EXP - REGULATORY COMMISSION EXPENSE - FERC</t>
  </si>
  <si>
    <t>INC528010: A&amp;G EXP - REGULATORY COMMISSION EXPENSE - FPSC</t>
  </si>
  <si>
    <t>INC526100: A&amp;G EXP - EMP PENSIONS &amp; BENEFITS</t>
  </si>
  <si>
    <t>INC525000: A&amp;G EXP - INJURIES AND DAMAGES</t>
  </si>
  <si>
    <t>INC524100: A&amp;G EXP - PROPERTY INSURANCE - NUCLEAR OUTAGE</t>
  </si>
  <si>
    <t>INC524000: A&amp;G EXP - PROPERTY INSURANCE</t>
  </si>
  <si>
    <t>INC523000: A&amp;G EXP - OUTSIDE SERVICES EMPLOYED</t>
  </si>
  <si>
    <t>INC522000: A&amp;G EXP - ADMINISTRATIVE EXPENSES TRANSFERRED CR.</t>
  </si>
  <si>
    <t>INC521000: A&amp;G EXP - OFFICE SUPPLIES AND EXPENSES</t>
  </si>
  <si>
    <t>INC520010: A&amp;G EXP - ADMINISTRATIVE &amp; GENERAL SALARIES</t>
  </si>
  <si>
    <t>INC516000: MISCELLANEOUS AND SELLING EXPENSES</t>
  </si>
  <si>
    <t>INC410000: CUST SERV &amp; INFO - MISC CUST SERV &amp; INFO EXP</t>
  </si>
  <si>
    <t>INC409000: CUST SERV &amp; INFO - INFO &amp; INST ADV - GENERAL</t>
  </si>
  <si>
    <t>INC408000: CUST SERV &amp; INFO - CUST ASSISTANCE EXP</t>
  </si>
  <si>
    <t>INC407000: CUST SERV &amp; INFO - SUPERVISION</t>
  </si>
  <si>
    <t>INC404000: CUST ACCT EXP - UNCOLLECTIBLE ACCOUNTS</t>
  </si>
  <si>
    <t>INC403000: CUST ACCT EXP - CUSTOMER RECORDS AND COLLECTION EXP</t>
  </si>
  <si>
    <t>INC402000: CUST ACCT EXP - METER READING EXPENSES</t>
  </si>
  <si>
    <t>INC401000: CUST ACCT EXP - SUPERVISION</t>
  </si>
  <si>
    <t>INC398000: DIST EXP - MAINTENANCE OF MISC DISTRIBUTION PLANT</t>
  </si>
  <si>
    <t>INC397000: DIST EXP - MAINTENANCE OF METERS</t>
  </si>
  <si>
    <t>INC396000: DIST EXP - MAINT OF STREET LIGHTING &amp; SIGNAL SYSTEMS</t>
  </si>
  <si>
    <t>INC395000: DIST EXP - MAINTENANCE OF LINE TRANSFORMERS</t>
  </si>
  <si>
    <t>INC394000: DIST EXP - MAINTENANCE OF UNDERGROUND LINES</t>
  </si>
  <si>
    <t>INC393000: DIST EXP - MAINTENANCE OF OVERHEAD LINES</t>
  </si>
  <si>
    <t>INC392000: DIST EXP - MAINTENANCE OF STATION EQUIPMENT</t>
  </si>
  <si>
    <t>INC391000: DIST EXP - MAINTENANCE OF STRUCTURES</t>
  </si>
  <si>
    <t>INC390000: DIST EXP - MAINTENANCE SUPERVISION AND ENGINEERING</t>
  </si>
  <si>
    <t>INC389000: DIST EXP - RENTS</t>
  </si>
  <si>
    <t>INC388000: DIST EXP - MISCELLANEOUS DISTRIBUTION EXPENSES</t>
  </si>
  <si>
    <t>INC387000: DIST EXP - CUSTOMER INSTALLATIONS EXPENSES</t>
  </si>
  <si>
    <t>INC386000: DIST EXP - METER EXPENSES</t>
  </si>
  <si>
    <t>INC385000: DIST EXP - STREET LIGHTING AND SIGNAL SYSTEM EXPENSES</t>
  </si>
  <si>
    <t>INC384000: DIST EXP - UNDERGROUND LINE EXPENSES</t>
  </si>
  <si>
    <t>INC383000: DIST EXP - OVERHEAD LINE EXPENSES</t>
  </si>
  <si>
    <t>INC382000: DIST EXP - SUBSTATION EXPENSES</t>
  </si>
  <si>
    <t>INC381000: DIST EXP - LOAD DISPATCHING</t>
  </si>
  <si>
    <t>INC380000: DIST EXP - OPERATION SUPERVISION AND ENGINEERING</t>
  </si>
  <si>
    <t>INC273000: TRANS EXP - MAINTENANCE OF MISC TRANS PLANT</t>
  </si>
  <si>
    <t>INC272000: TRANS EXP - MAINTENANCE OF UNDERGROUND LINES</t>
  </si>
  <si>
    <t>INC271000: TRANS EXP - MAINTENANCE OF OVERHEAD LINES</t>
  </si>
  <si>
    <t>INC270000: TRANS EXP - MAINTENANCE OF STATION EQUIPMENT</t>
  </si>
  <si>
    <t>INC269000: TRANS EXP - MAINTENANCE OF STRUCTURES</t>
  </si>
  <si>
    <t>INC268010: TRANS EXP - MAINTENANCE SUPERV &amp; ENGINEERING</t>
  </si>
  <si>
    <t>INC267000: TRANS EXP - RENTS</t>
  </si>
  <si>
    <t>INC266000: TRANS EXP - MISC TRANSMISSION EXPENSES</t>
  </si>
  <si>
    <t>INC265000: TRANS EXP - TRANSMISSION OF ELECTRICITY BY OTHERS</t>
  </si>
  <si>
    <t>INC263000: TRANS EXP - OVERHEAD LINE EXPENSES</t>
  </si>
  <si>
    <t>INC262000: TRANS EXP - STATION EXPENSES</t>
  </si>
  <si>
    <t>INC261000: TRANS EXP - LOAD DISPATCHING</t>
  </si>
  <si>
    <t>INC260010: TRANS EXP - OPERATION SUPERV &amp; ENGINEERING</t>
  </si>
  <si>
    <t>INC157000: OTHER POWER - OTHER EXPENSES</t>
  </si>
  <si>
    <t>INC156000: OTHER POWER - SYSTEM CONTROL AND LOAD DISPATCHING</t>
  </si>
  <si>
    <t>INC154000: OTHER POWER - MAINTENANCE MISC OTHER POWER GENERATION</t>
  </si>
  <si>
    <t>INC153000: OTHER POWER - MAINTENANCE GENERATING &amp; ELECTRIC PLANT</t>
  </si>
  <si>
    <t>INC152000: OTHER POWER - MAINTENANCE OF STRUCTURES</t>
  </si>
  <si>
    <t>INC151000: OTHER POWER - MAINTENANCE SUPERVISION &amp; ENGINEERING</t>
  </si>
  <si>
    <t>INC149111: OTHER POWER - WC H20 RECLAMATION</t>
  </si>
  <si>
    <t>INC149000: OTHER POWER - MISC OTHER POWER GENERATION EXPENSES</t>
  </si>
  <si>
    <t>INC148000: OTHER POWER - GENERATION EXPENSES</t>
  </si>
  <si>
    <t>INC146000: OTHER POWER - OPERATION SUPERVISION &amp; ENGINEERING</t>
  </si>
  <si>
    <t>INC132000: NUCLEAR POWER - MAINTENANCE OF MISC NUCLEAR PLANT</t>
  </si>
  <si>
    <t>INC131000: NUCLEAR POWER - MAINTENANCE OF ELECTRIC PLANT</t>
  </si>
  <si>
    <t>INC130000: NUCLEAR POWER - MAINTENANCE OF REACTOR PLANT</t>
  </si>
  <si>
    <t>INC129000: NUCLEAR POWER - MAINTENANCE OF STRUCTURES</t>
  </si>
  <si>
    <t>INC128000: NUCLEAR POWER - MAINTENANCE SUPERVISION &amp; ENGINEERING</t>
  </si>
  <si>
    <t>INC125000: NUCLEAR POWER - RENTS</t>
  </si>
  <si>
    <t>INC124502: NUCLEAR POWER - COSTS NOT RECOVERED IN NUC COST REC</t>
  </si>
  <si>
    <t>INC124000: NUCLEAR POWER - MISCELLANEOUS NUCLEAR POWER EXPENSES</t>
  </si>
  <si>
    <t>INC123000: NUCLEAR POWER - ELECTRIC EXPENSES</t>
  </si>
  <si>
    <t>INC120000: NUCLEAR POWER - STEAM EXPENSES</t>
  </si>
  <si>
    <t>INC119000: NUCLEAR POWER - COOLANTS AND WATER</t>
  </si>
  <si>
    <t>INC117000: NUCLEAR POWER - OPERATION SUPERVISION &amp; ENGINEERING</t>
  </si>
  <si>
    <t>INC114000: STEAM POWER - MAINTENANCE OF MISCELLANEOUS STEAM PLT</t>
  </si>
  <si>
    <t>INC113000: STEAM POWER - MAINTENANCE OF ELECTRIC PLANT</t>
  </si>
  <si>
    <t>INC112000: STEAM POWER - MAINTENANCE OF BOILER PLANT</t>
  </si>
  <si>
    <t>INC111000: STEAM POWER - MAINTENANCE OF STRUCTURES</t>
  </si>
  <si>
    <t>INC110000: STEAM POWER - MAINTENANCE SUPERVISION &amp; ENGINEERING</t>
  </si>
  <si>
    <t>INC107000: STEAM POWER - RENTS</t>
  </si>
  <si>
    <t>INC106000: STEAM POWER - MISCELLANEOUS STEAM POWER EXPENSES</t>
  </si>
  <si>
    <t>INC105000: STEAM POWER - ELECTRIC EXPENSES</t>
  </si>
  <si>
    <t>INC102000: STEAM POWER - STEAM EXPENSES</t>
  </si>
  <si>
    <t>INC100000: STEAM POWER - OPERATION SUPERVISION &amp; ENGINEERING</t>
  </si>
  <si>
    <t xml:space="preserve">   Total A&amp;G Adjustments</t>
  </si>
  <si>
    <t>AJI431000</t>
  </si>
  <si>
    <t>Interest On Tax Deficiencies</t>
  </si>
  <si>
    <t>AJI230205</t>
  </si>
  <si>
    <t>Industry Association Dues</t>
  </si>
  <si>
    <t>AJI230310</t>
  </si>
  <si>
    <t>Economic Development</t>
  </si>
  <si>
    <t>AJI520020</t>
  </si>
  <si>
    <t>Aviation Expenses</t>
  </si>
  <si>
    <t>AJI221200</t>
  </si>
  <si>
    <t>Financial Planning Services</t>
  </si>
  <si>
    <t>AJI520010</t>
  </si>
  <si>
    <t>Executive Compensation</t>
  </si>
  <si>
    <t>Misc A&amp;G Commission Adjustments</t>
  </si>
  <si>
    <t xml:space="preserve">  A.  Non Recoverable Fuel &amp; Transportation of Electricity by Others</t>
  </si>
  <si>
    <t>Additional Benchmark Adjustments</t>
  </si>
  <si>
    <t>Grand Total</t>
  </si>
  <si>
    <t>INC535000 - A&amp;G EXP - MAINTENANCE OF GENERAL PLANT</t>
  </si>
  <si>
    <t>INC531000 - A&amp;G EXP - RENTS</t>
  </si>
  <si>
    <t>INC530000 - A&amp;G EXP - MISC GENERAL EXPENSES</t>
  </si>
  <si>
    <t>INC529100 - A&amp;G EXP - DUPLICATE CHARGES CR - ECCR COSTS DEFERRED</t>
  </si>
  <si>
    <t>INC528100 - A&amp;G EXP - REGULATORY COMMISSION EXPENSE - FERC FEE</t>
  </si>
  <si>
    <t>INC528020 - A&amp;G EXP - REGULATORY COMMISSION EXPENSE - FERC</t>
  </si>
  <si>
    <t>INC528010 - A&amp;G EXP - REGULATORY COMMISSION EXPENSE - FPSC</t>
  </si>
  <si>
    <t>INC526650 - A&amp;G EXP - EMP PENSIONS &amp; BENEFITS - DENTAL EXPENSES</t>
  </si>
  <si>
    <t>INC526211 - A&amp;G EXP - EMP PENSIONS &amp; BENEFITS - ECCR</t>
  </si>
  <si>
    <t>INC526131 - A&amp;G EXP - EMP PENSIONS &amp; BENEFITS - NUC</t>
  </si>
  <si>
    <t>INC526130 - A&amp;G EXP - EMP PENSIONS &amp; BENEFITS - CAPACITY</t>
  </si>
  <si>
    <t>INC526120 - A&amp;G EXP - EMP PENSIONS &amp; BENEFITS - ECRC</t>
  </si>
  <si>
    <t>INC526110 - A&amp;G EXP - EMP PENSIONS &amp; BENEFITS - FUEL</t>
  </si>
  <si>
    <t>INC526100 - A&amp;G EXP - EMP PENSIONS &amp; BENEFITS</t>
  </si>
  <si>
    <t>INC525120 - A&amp;G EXP - INJURIES &amp; DAMAGES -  ECRC</t>
  </si>
  <si>
    <t>INC525110 - A&amp;G EXP - INJURIES &amp; DAMAGES - ECCR</t>
  </si>
  <si>
    <t>INC525101 - A&amp;G EXP - INJURIES &amp; DAMAGES - NUC</t>
  </si>
  <si>
    <t>INC525100 - A&amp;G EXP - INJURIES &amp; DAMAGES - CPRC</t>
  </si>
  <si>
    <t>INC525000 - A&amp;G EXP - INJURIES AND DAMAGES</t>
  </si>
  <si>
    <t>INC524121 - A&amp;G EXP - STORM DEFICIENCY RECOVERY</t>
  </si>
  <si>
    <t>INC524100 - A&amp;G EXP - PROPERTY INSURANCE - NUCLEAR OUTAGE</t>
  </si>
  <si>
    <t>INC524000 - A&amp;G EXP - PROPERTY INSURANCE</t>
  </si>
  <si>
    <t>INC523000 - A&amp;G EXP - OUTSIDE SERVICES EMPLOYED</t>
  </si>
  <si>
    <t>INC522151 - A&amp;G EXP - EXPENSES TRANSFERRED - FREC</t>
  </si>
  <si>
    <t>INC522000 - A&amp;G EXP - ADMINISTRATIVE EXPENSES TRANSFERRED CR.</t>
  </si>
  <si>
    <t>INC521151 - A&amp;G EXP - ADMINISTRATION FEES - FREC</t>
  </si>
  <si>
    <t>INC521000 - A&amp;G EXP - OFFICE SUPPLIES AND EXPENSES</t>
  </si>
  <si>
    <t>INC520010 - A&amp;G EXP - ADMINISTRATIVE &amp; GENERAL SALARIES</t>
  </si>
  <si>
    <t>ADMINISTRATIVE AND GENERAL</t>
  </si>
  <si>
    <t xml:space="preserve">      SUBTOTAL SALES</t>
  </si>
  <si>
    <t>INC516000 - MISCELLANEOUS AND SELLING EXPENSES</t>
  </si>
  <si>
    <t>INC411000 - SUPERVISION-SALES EXPENSES</t>
  </si>
  <si>
    <t xml:space="preserve">      SUBTOTAL CUSTOMER SERVICE</t>
  </si>
  <si>
    <t>INC410100 - CUST SERV &amp; INFO - MISC CUST SERV &amp; INFO EXP - ECCR</t>
  </si>
  <si>
    <t>INC410000 - CUST SERV &amp; INFO - MISC CUST SERV &amp; INFO EXP</t>
  </si>
  <si>
    <t>INC409100 - CUST SERV &amp; INFO - INFO &amp; INST ADV -ECCR RECOV</t>
  </si>
  <si>
    <t>INC409000 - CUST SERV &amp; INFO - INFO &amp; INST ADV - GENERAL</t>
  </si>
  <si>
    <t>INC408100 - CUST SERV &amp; INFO - CUST ASSISTANCE EXP - ECCR RECOV</t>
  </si>
  <si>
    <t>INC408000 - CUST SERV &amp; INFO - CUST ASSISTANCE EXP</t>
  </si>
  <si>
    <t>INC407100 - CUST SERV &amp; INFO - SUPERVISION - ECCR RECOVERABLE</t>
  </si>
  <si>
    <t>INC407000 - CUST SERV &amp; INFO - SUPERVISION</t>
  </si>
  <si>
    <t xml:space="preserve">      SUBTOTAL CUSTOMER ACCOUNTS</t>
  </si>
  <si>
    <t>INC404151 - CUST ACCT EXP - UNCOLL ACCTS - STORM SECURITIZATION</t>
  </si>
  <si>
    <t>INC404000 - CUST ACCT EXP - UNCOLLECTIBLE ACCOUNTS</t>
  </si>
  <si>
    <t>INC403000 - CUST ACCT EXP - CUSTOMER RECORDS AND COLLECTION EXP</t>
  </si>
  <si>
    <t>INC402000 - CUST ACCT EXP - METER READING EXPENSES</t>
  </si>
  <si>
    <t>INC401000 - CUST ACCT EXP - SUPERVISION</t>
  </si>
  <si>
    <t xml:space="preserve">      SUBTOTAL DISTRIBUTION</t>
  </si>
  <si>
    <t>INC398000 - DIST EXP - MAINTENANCE OF MISC DISTRIBUTION PLANT</t>
  </si>
  <si>
    <t>INC397000 - DIST EXP - MAINTENANCE OF METERS</t>
  </si>
  <si>
    <t>INC396000 - DIST EXP - MAINT OF STREET LIGHTING &amp; SIGNAL SYSTEMS</t>
  </si>
  <si>
    <t>INC395000 - DIST EXP - MAINTENANCE OF LINE TRANSFORMERS</t>
  </si>
  <si>
    <t>INC394000 - DIST EXP - MAINTENANCE OF UNDERGROUND LINES</t>
  </si>
  <si>
    <t>INC393000 - DIST EXP - MAINTENANCE OF OVERHEAD LINES</t>
  </si>
  <si>
    <t>INC392010 - DIST EXP - MAINT OF STATION EQUIP - ECRC -</t>
  </si>
  <si>
    <t>INC392000 - DIST EXP - MAINTENANCE OF STATION EQUIPMENT</t>
  </si>
  <si>
    <t>INC391000 - DIST EXP - MAINTENANCE OF STRUCTURES</t>
  </si>
  <si>
    <t>INC390010 - DIST EXP - MAINT-LMS-LOAD CONTROL RECOVERABLE -ECCR</t>
  </si>
  <si>
    <t>INC390000 - DIST EXP - MAINTENANCE SUPERVISION AND ENGINEERING</t>
  </si>
  <si>
    <t>INC389000 - DIST EXP - RENTS</t>
  </si>
  <si>
    <t>INC388000 - DIST EXP - MISCELLANEOUS DISTRIBUTION EXPENSES</t>
  </si>
  <si>
    <t>INC387010 - DIST EXP - LMS-LOAD CONTROL RECOVERABLE -ECCR</t>
  </si>
  <si>
    <t>INC387000 - DIST EXP - CUSTOMER INSTALLATIONS EXPENSES</t>
  </si>
  <si>
    <t>INC386000 - DIST EXP - METER EXPENSES</t>
  </si>
  <si>
    <t>INC385000 - DIST EXP - STREET LIGHTING AND SIGNAL SYSTEM EXPENSES</t>
  </si>
  <si>
    <t>INC384000 - DIST EXP - UNDERGROUND LINE EXPENSES</t>
  </si>
  <si>
    <t>INC383000 - DIST EXP - OVERHEAD LINE EXPENSES</t>
  </si>
  <si>
    <t>INC382000 - DIST EXP - SUBSTATION EXPENSES</t>
  </si>
  <si>
    <t>INC381000 - DIST EXP - LOAD DISPATCHING</t>
  </si>
  <si>
    <t>INC380000 - DIST EXP - OPERATION SUPERVISION AND ENGINEERING</t>
  </si>
  <si>
    <t xml:space="preserve">      SUBTOTAL TRANSMISSION</t>
  </si>
  <si>
    <t>INC273000 - TRANS EXP - MAINTENANCE OF MISC TRANS PLANT</t>
  </si>
  <si>
    <t>INC272000 - TRANS EXP - MAINTENANCE OF UNDERGROUND LINES</t>
  </si>
  <si>
    <t>INC271000 - TRANS EXP - MAINTENANCE OF OVERHEAD LINES</t>
  </si>
  <si>
    <t>INC270020 - TRANS EXP - MAINT OF STATION EQUIP - ECRC -</t>
  </si>
  <si>
    <t>INC270000 - TRANS EXP - MAINTENANCE OF STATION EQUIPMENT</t>
  </si>
  <si>
    <t>INC269000 - TRANS EXP - MAINTENANCE OF STRUCTURES</t>
  </si>
  <si>
    <t>INC268010 - TRANS EXP - MAINTENANCE SUPERV &amp; ENGINEERING</t>
  </si>
  <si>
    <t>INC267000 - TRANS EXP - RENTS</t>
  </si>
  <si>
    <t>INC266000 - TRANS EXP - MISC TRANSMISSION EXPENSES</t>
  </si>
  <si>
    <t>INC265130 - TRANS EXP - INTERCHANGE RECOVERABLE</t>
  </si>
  <si>
    <t>INC265120 - TRANS EXPENSE BY OTHERS FPL SALES -</t>
  </si>
  <si>
    <t>INC265000 - TRANS EXP - TRANSMISSION OF ELECTRICITY BY OTHERS</t>
  </si>
  <si>
    <t>INC263000 - TRANS EXP - OVERHEAD LINE EXPENSES</t>
  </si>
  <si>
    <t>INC262000 - TRANS EXP - STATION EXPENSES</t>
  </si>
  <si>
    <t>INC261000 - TRANS EXP - LOAD DISPATCHING</t>
  </si>
  <si>
    <t>INC260010 - TRANS EXP - OPERATION SUPERV &amp; ENGINEERING</t>
  </si>
  <si>
    <t xml:space="preserve">      SUBTOTAL OTHER POWER SUPPLY</t>
  </si>
  <si>
    <t>INC157980 - OTHER POWER - OTHER EXPENSES - DEFERRED FUEL FERC</t>
  </si>
  <si>
    <t>INC157949 - OTHER POWER - OTHER EXPENSES - DEFERRED - ECRC</t>
  </si>
  <si>
    <t>INC157000 - OTHER POWER - OTHER EXPENSES</t>
  </si>
  <si>
    <t>INC156000 - OTHER POWER - SYSTEM CONTROL AND LOAD DISPATCHING</t>
  </si>
  <si>
    <t>INC155410 - OTHER POWER - UPS CAPACITY CHGS -</t>
  </si>
  <si>
    <t>INC155110 - OTHER POWER - PURCHASED POWER - INTERCHANGE RECOV</t>
  </si>
  <si>
    <t xml:space="preserve">      SUBTOTAL PRODUCTION</t>
  </si>
  <si>
    <t>INC157944 - OTHER POWER - OTHER EXPENSES - DEFERRED CAPACITY</t>
  </si>
  <si>
    <t>INC157900 - OTHER POWER - OTHER EXPENSES - DEFERRED FUEL FPSC</t>
  </si>
  <si>
    <t>INC154100 - OTHER POWER - MAINT MISC OTH PWR GEN - ECRC -</t>
  </si>
  <si>
    <t>INC154000 - OTHER POWER - MAINTENANCE MISC OTHER POWER GENERATION</t>
  </si>
  <si>
    <t>INC153100 - OTHER POWER - MAINT GEN &amp; ELECT PLT - ECRC -</t>
  </si>
  <si>
    <t>INC153000 - OTHER POWER - MAINTENANCE GENERATING &amp; ELECTRIC PLANT</t>
  </si>
  <si>
    <t>INC152100 - OTHER POWER - MAINT OF STRUCTURES - ECRC -</t>
  </si>
  <si>
    <t>INC152000 - OTHER POWER - MAINTENANCE OF STRUCTURES</t>
  </si>
  <si>
    <t>INC151100 - OTHER POWER - MAINTENANCE SUPERVISION &amp; ENGINEERING - ECRC</t>
  </si>
  <si>
    <t>INC151000 - OTHER POWER - MAINTENANCE SUPERVISION &amp; ENGINEERING</t>
  </si>
  <si>
    <t>INC149900 - OTHER POWER - ADDITIONAL SECURITY</t>
  </si>
  <si>
    <t>INC149111 - OTHER POWER - WC H20 RECLAMATION</t>
  </si>
  <si>
    <t>INC149100 - OTHER POWER - MISC OTHER POWER GEN EXP - ECRC -</t>
  </si>
  <si>
    <t>INC149000 - OTHER POWER - MISC OTHER POWER GENERATION EXPENSES</t>
  </si>
  <si>
    <t>INC148000 - OTHER POWER - GENERATION EXPENSES</t>
  </si>
  <si>
    <t>INC147200 - OTHER POWER - FUEL -NON RECOV ANNUAL EMISSIONS FEE</t>
  </si>
  <si>
    <t>INC147110 - OTHER POWER - FUEL - OIL, GAS &amp; COAL</t>
  </si>
  <si>
    <t>INC146100 - OTHER POWER - OPERATION SUPERVISION &amp; ENGINEERING - ECRC</t>
  </si>
  <si>
    <t>INC146000 - OTHER POWER - OPERATION SUPERVISION &amp; ENGINEERING</t>
  </si>
  <si>
    <t xml:space="preserve">      SUBTOTAL NUCLEAR POWER</t>
  </si>
  <si>
    <t>INC132100 - NUCLEAR POWER - MAINT OF MISC NUC PLT - ECRC -</t>
  </si>
  <si>
    <t>INC132000 - NUCLEAR POWER - MAINTENANCE OF MISC NUCLEAR PLANT</t>
  </si>
  <si>
    <t>INC131000 - NUCLEAR POWER - MAINTENANCE OF ELECTRIC PLANT</t>
  </si>
  <si>
    <t>INC130000 - NUCLEAR POWER - MAINTENANCE OF REACTOR PLANT</t>
  </si>
  <si>
    <t>INC129900: NUCLEAR POWER - MAINT OF STRUCTURES - CAPACITY</t>
  </si>
  <si>
    <t>INC129100 - NUCLEAR POWER - MAINT OF STRUCTURES - ECRC -</t>
  </si>
  <si>
    <t>INC129000 - NUCLEAR POWER - MAINTENANCE OF STRUCTURES</t>
  </si>
  <si>
    <t>INC128000 - NUCLEAR POWER - MAINTENANCE SUPERVISION &amp; ENGINEERING</t>
  </si>
  <si>
    <t>INC125000 - NUCLEAR POWER - RENTS</t>
  </si>
  <si>
    <t>INC124502 - NUCLEAR POWER - COSTS NOT RECOVERED IN NUC COST REC</t>
  </si>
  <si>
    <t>INC124500 - NUCLEAR POWER - COSTS RECOVERED IN NUC COST REC (NCRC)</t>
  </si>
  <si>
    <t>INC124100 - NUCLEAR POWER - MISC NUCLEAR POWER EXP - ECRC -</t>
  </si>
  <si>
    <t>INC124000 - NUCLEAR POWER - MISCELLANEOUS NUCLEAR POWER EXPENSES</t>
  </si>
  <si>
    <t>INC123000 - NUCLEAR POWER - ELECTRIC EXPENSES</t>
  </si>
  <si>
    <t>INC120000 - NUCLEAR POWER - STEAM EXPENSES</t>
  </si>
  <si>
    <t>INC119000 - NUCLEAR POWER - COOLANTS AND WATER</t>
  </si>
  <si>
    <t>INC118210 - NUCLEAR POWER - NUCL FUEL EXP - NON RECOV FUEL EXP</t>
  </si>
  <si>
    <t>INC118180 - NUCLEAR FUEL - PLANT RECOVERABLE ADJUSTMENT</t>
  </si>
  <si>
    <t>INC118160 - NUCLEAR POWER - MISC - ADDITIONAL SECURITY</t>
  </si>
  <si>
    <t>INC118151 - NUCLEAR POWER - NUCL FUEL EXP - FUEL DISPOSAL COSTS</t>
  </si>
  <si>
    <t>INC118110 - NUCLEAR POWER - NUCLEAR FUEL EXPENSE</t>
  </si>
  <si>
    <t>INC117000 - NUCLEAR POWER - OPERATION SUPERVISION &amp; ENGINEERING</t>
  </si>
  <si>
    <t>NUCLEAR POWER</t>
  </si>
  <si>
    <t xml:space="preserve">      SUBTOTAL STEAM POWER</t>
  </si>
  <si>
    <t>INC114100 - STEAM POWER - MAINT OF MISC STEAM PLT - ECRC -</t>
  </si>
  <si>
    <t>INC114000 - STEAM POWER - MAINTENANCE OF MISCELLANEOUS STEAM PLT</t>
  </si>
  <si>
    <t>INC113100 - STEAM POWER - MAINTENANCE OF ELECTRIC PLANT - ECRC</t>
  </si>
  <si>
    <t>INC113000 - STEAM POWER - MAINTENANCE OF ELECTRIC PLANT</t>
  </si>
  <si>
    <t>INC112100 - STEAM POWER - MAINT OF BOILER PLANT - ECRC -</t>
  </si>
  <si>
    <t>INC112000 - STEAM POWER - MAINTENANCE OF BOILER PLANT</t>
  </si>
  <si>
    <t>INC111100 - STEAM POWER - MAINT OF STRUCTURES - ECRC -</t>
  </si>
  <si>
    <t>INC111000 - STEAM POWER - MAINTENANCE OF STRUCTURES</t>
  </si>
  <si>
    <t>INC110000 - STEAM POWER - MAINTENANCE SUPERVISION &amp; ENGINEERING</t>
  </si>
  <si>
    <t>INC107000 - STEAM POWER - RENTS</t>
  </si>
  <si>
    <t>INC106310 - STEAM POWER - MISC - ADDITIONAL SECURITY</t>
  </si>
  <si>
    <t>INC106100 - STEAM POWER - MISC STEAM POWER EXPENSES- ECRC -</t>
  </si>
  <si>
    <t>INC106000 - STEAM POWER - MISCELLANEOUS STEAM POWER EXPENSES</t>
  </si>
  <si>
    <t>INC105000 - STEAM POWER - ELECTRIC EXPENSES</t>
  </si>
  <si>
    <t>INC102000 - STEAM POWER - STEAM EXPENSES</t>
  </si>
  <si>
    <t>INC101210 - STEAM POWER - FUEL - NON RECV EXP</t>
  </si>
  <si>
    <t>INC101110 - STEAM POWER - FUEL - OIL, GAS &amp; COAL</t>
  </si>
  <si>
    <t>INC100000 - STEAM POWER - OPERATION SUPERVISION &amp; ENGINEERING</t>
  </si>
  <si>
    <t>STEAM POWER</t>
  </si>
  <si>
    <t>BENCHMARK   O&amp;M</t>
  </si>
  <si>
    <t>ADDITIONAL BM ADJUST *</t>
  </si>
  <si>
    <t>ADJ UTILITY PER BOOK</t>
  </si>
  <si>
    <t>COMM  ADJ PER BOOK</t>
  </si>
  <si>
    <t>COMPANY 
PER BOOK</t>
  </si>
  <si>
    <t>FERC 
ACCOUNT</t>
  </si>
  <si>
    <t>2014 BENCHMARK O&amp;M</t>
  </si>
  <si>
    <t>5 (3+4)</t>
  </si>
  <si>
    <t>3 (1+2)</t>
  </si>
  <si>
    <t>2015 BENCHMARK O&amp;M</t>
  </si>
  <si>
    <t>2016 BENCHMARK O&amp;M</t>
  </si>
  <si>
    <t>2017 BENCHMARK O&amp;M</t>
  </si>
  <si>
    <t>2018 BENCHMARK O&amp;M</t>
  </si>
  <si>
    <t>935: MAINTENANCE OF GENERAL PLANT(PRIOR TO 12</t>
  </si>
  <si>
    <t>931: RENTS-ADMIN &amp; GENERAL</t>
  </si>
  <si>
    <t>930: MISCELLANEOUS GENERAL EXPENSES</t>
  </si>
  <si>
    <t>929: DUPLICATE CHARGES-CREDIT-ADMIN &amp; GENER</t>
  </si>
  <si>
    <t>928: REGULATORY COMMISSION EXP-ADMIN &amp; GEN</t>
  </si>
  <si>
    <t>926: EMPLY PENSIONS AND BENEFITS-ADMIN &amp; GEN</t>
  </si>
  <si>
    <t>925: INJURIES AND DAMAGES-ADMIN &amp; GENERAL</t>
  </si>
  <si>
    <t>NA  : Not Applicable</t>
  </si>
  <si>
    <t>924: PROPERTY INSURANCE-ADMIN &amp; GENERAL</t>
  </si>
  <si>
    <t>923: OUTSIDE SERVICES EMPLOYED-ADMIN &amp; GENER</t>
  </si>
  <si>
    <t>922: EXPENSES TRANSFERRED-CR-ADMIN &amp; GENERAL</t>
  </si>
  <si>
    <t>921: OFFICE SUPPL AND EXP-ADMIN &amp; GENERAL</t>
  </si>
  <si>
    <t>920: SALARIES-ADMINISTRATIVE &amp; GENERAL</t>
  </si>
  <si>
    <t>916: MISCELLANEOUS EXPENSES-SALES</t>
  </si>
  <si>
    <t>911: SUPERVISION-SALES</t>
  </si>
  <si>
    <t>910: MISC EXPENSES-CUSTOMER SERVICE &amp; INFORM</t>
  </si>
  <si>
    <t>909: INFORMAT &amp; INSTRCTL ADVTG-CUST SERV &amp; IN</t>
  </si>
  <si>
    <t>908: ASSISTANCE EXPENSES-CUSTMR SERV &amp; INFORM</t>
  </si>
  <si>
    <t>907: SUPERVISION-CUSTOMER SERVICE &amp; INFORMAT</t>
  </si>
  <si>
    <t>904: UNCOLLECTIBLE ACCOUNTS-CUSTOMER ACCOUNTS</t>
  </si>
  <si>
    <t>903: RECORDS AND COLLECTION EXP-CUSTOMER ACCT</t>
  </si>
  <si>
    <t>902: METER READING EXPENSES-CUSTOMER ACCOUNTS</t>
  </si>
  <si>
    <t>901: SUPERVISION-CUSTOMER ACCOUNTS</t>
  </si>
  <si>
    <t>598: MAINTENANCE OF MISC PLANT-DISTRIBUTION</t>
  </si>
  <si>
    <t>597: MAINTENANCE OF METERS-DISTRIBUTION</t>
  </si>
  <si>
    <t>596: MTCE ST LIGHTING &amp; SIGNAL SYST-DISTRIB</t>
  </si>
  <si>
    <t>595: MAINTENANCE OF LINE TRANSFORMERS-DISTRIB</t>
  </si>
  <si>
    <t>594: MAINTENANCE OF UNDERGROUND LINES-DISTRIB</t>
  </si>
  <si>
    <t>593: MAINTENANCE OF OVERHEAD LINES-DISTRIB</t>
  </si>
  <si>
    <t>592: MTCE STATION EQUIPMENT-DISTRIBUTION</t>
  </si>
  <si>
    <t>591: MAINTENANCE OF STRUCTURES-DISTRIBUTION</t>
  </si>
  <si>
    <t>590: MTCE SUPERVISION AND ENGINEERING-DISTRIB</t>
  </si>
  <si>
    <t>589: RENTS-DISTRIBUTION</t>
  </si>
  <si>
    <t>588: MISCELLANEOUS EXPENSES-DISTRIBUTION</t>
  </si>
  <si>
    <t>587: CUSTOMER INSTALLATIONS EXP-DISTRIBUTION</t>
  </si>
  <si>
    <t>586: METER EXPENSES-DISTRIBUTION</t>
  </si>
  <si>
    <t>585: ST LIGHTING AND SIGNAL SYST EXP-DISTRIB</t>
  </si>
  <si>
    <t>584: UNDERGROUND LINE EXPENSES-DISTRIBUTION</t>
  </si>
  <si>
    <t>583: OVERHEAD LINE EXPENSES-DISTRIBUTION</t>
  </si>
  <si>
    <t>582: STATION EXPENSES-DISTRIBUTION</t>
  </si>
  <si>
    <t>581: LOAD DISPATCHING-DISTRIBUTION</t>
  </si>
  <si>
    <t>580: OPERATION SUPERV AND ENGIN-DISTRIBUTION</t>
  </si>
  <si>
    <t>573: MTCE OF MISC PLANT-TRANSMISSION</t>
  </si>
  <si>
    <t>572: MTCE OF UNDERGROUND LINES-TRANSMISSION</t>
  </si>
  <si>
    <t>571: MTCE OF OVERHEAD LINES-TRANSMISSION</t>
  </si>
  <si>
    <t>570: MTCE OF STATION EQUIPMENT-TRANSMISSION</t>
  </si>
  <si>
    <t>569: MAINTENANCE OF STRUCTURES-TRANSMISSION</t>
  </si>
  <si>
    <t>568: MTCE SUPERVISION AND ENGIN-TRANSMISSION</t>
  </si>
  <si>
    <t>567: RENTS-TRANSMISSION</t>
  </si>
  <si>
    <t>566: MISCELLANEOUS EXPENSES-TRANSMISSION</t>
  </si>
  <si>
    <t>565: TRANSMISSION OF ELECTRICITY BY OTHERS</t>
  </si>
  <si>
    <t>563: OVERHEAD LINE EXPENSES-TRANSMISSION</t>
  </si>
  <si>
    <t>562: STATION EXPENSES-TRANSMISSION</t>
  </si>
  <si>
    <t>561: LOAD DISPATCHING-TRANSMISSION</t>
  </si>
  <si>
    <t>560: OPER SUPERV &amp; ENG-TRANSMISSION</t>
  </si>
  <si>
    <t>557: OTHER EXPENSES-OTHER POWER SUPPLY EXP</t>
  </si>
  <si>
    <t>556: SYS CONTR &amp; LOAD DISPATCH-OTH POW SUP</t>
  </si>
  <si>
    <t>555: PURCHASED POWER-OTHER POWER SUPPLY EXP</t>
  </si>
  <si>
    <t>554: MTCE MISC OTHER PWR GEN-OTHER POWER GEN</t>
  </si>
  <si>
    <t>553: MTCE GEN &amp; ELEC PLT-OTHER POWER GENER</t>
  </si>
  <si>
    <t>552: MTCE OF STRUCTURES-OTHER POWER GENER</t>
  </si>
  <si>
    <t>551: MTCE SUPV &amp; ENG-OTHER POWER GENERATION</t>
  </si>
  <si>
    <t>549: MISC OTHER PWR GEN EXP-OTHER POWER GENER</t>
  </si>
  <si>
    <t>548: GENERATION EXPENSES-OTHER POWER GENERATI</t>
  </si>
  <si>
    <t>547: FUEL-OTHER POWER GENERATION</t>
  </si>
  <si>
    <t>546: OP SUPV &amp; ENG-OTHER POWER GENERATION</t>
  </si>
  <si>
    <t>532: MTCE MISC NUC PLANT-NUCLEAR POWER GENER</t>
  </si>
  <si>
    <t>531: MTCE OF ELECTRIC PLT-NUCL POW GENER</t>
  </si>
  <si>
    <t>530: MTCE OF REACTOR PLT EQP-NUCLEAR POW GEN</t>
  </si>
  <si>
    <t>529: MTCE OF STRUCTURE-NUCLEAR POWER GENER</t>
  </si>
  <si>
    <t>528: MTCE SUPV &amp; ENG-NUCLEAR POWER GENER</t>
  </si>
  <si>
    <t>525: RENTS-NUCLEAR POWER GENERATION</t>
  </si>
  <si>
    <t>524: MISC NUC PWR EXP-NUCLEAR POWER GENER</t>
  </si>
  <si>
    <t>523: ELECTRIC EXPENSES-NUCLEAR POWER GENER</t>
  </si>
  <si>
    <t>520: STEAM EXPENSES-NUCLEAR POWER GENERATION</t>
  </si>
  <si>
    <t>519: COOLANTS &amp; WATER-NUCLEAR POWER GENER</t>
  </si>
  <si>
    <t>518: NUCLEAR FUEL EXPENSE-NUCLEAR POWER GENER</t>
  </si>
  <si>
    <t>517: OPER SUPV &amp; ENG-NUCLEAR POWER GENER</t>
  </si>
  <si>
    <t>514: MTCE MISC STEAM PLANT-STEAM POWER GENER</t>
  </si>
  <si>
    <t>513: MTCE OF ELEC PLANT-STEAM POWER GENER</t>
  </si>
  <si>
    <t>512: MTCE OF BOILER PLT-STEAM POWER GENER</t>
  </si>
  <si>
    <t>511: MTCE OF STRUCTURE-STEAM POWER GENERATION</t>
  </si>
  <si>
    <t>507: RENTS-STEAM POWER GENERATION</t>
  </si>
  <si>
    <t>506: MISCELL STEAM POW EXP-STEAM POWER GENER</t>
  </si>
  <si>
    <t>505: ELECTRIC EXPENSES-STEAM POWER GENER</t>
  </si>
  <si>
    <t>502: STEAM EXP-STEAM POWER GENERATION</t>
  </si>
  <si>
    <t>501: FUEL-STEAM POWER GENERATION</t>
  </si>
  <si>
    <t>500: OPR SUPV &amp; ENG-STEAM POWER GENERATION</t>
  </si>
  <si>
    <t>1: Annual</t>
  </si>
  <si>
    <t>0: Monthly</t>
  </si>
  <si>
    <t>a-Dec - 2014</t>
  </si>
  <si>
    <t>a-Nov - 2014</t>
  </si>
  <si>
    <t>a-Oct - 2014</t>
  </si>
  <si>
    <t>a-Sep - 2014</t>
  </si>
  <si>
    <t>a-Aug - 2014</t>
  </si>
  <si>
    <t>a-Jul - 2014</t>
  </si>
  <si>
    <t>a-Jun - 2014</t>
  </si>
  <si>
    <t>a-May - 2014</t>
  </si>
  <si>
    <t>a-Apr - 2014</t>
  </si>
  <si>
    <t>a-Mar - 2014</t>
  </si>
  <si>
    <t>a-Feb - 2014</t>
  </si>
  <si>
    <t>a-Jan - 2014</t>
  </si>
  <si>
    <t>a-Dec - 2013</t>
  </si>
  <si>
    <t>a-Nov - 2013</t>
  </si>
  <si>
    <t>a-Oct - 2013</t>
  </si>
  <si>
    <t>a-Sep - 2013</t>
  </si>
  <si>
    <t>a-Aug - 2013</t>
  </si>
  <si>
    <t>a-Jul - 2013</t>
  </si>
  <si>
    <t>a-Jun - 2013</t>
  </si>
  <si>
    <t>a-May - 2013</t>
  </si>
  <si>
    <t>a-Apr - 2013</t>
  </si>
  <si>
    <t>a-Mar - 2013</t>
  </si>
  <si>
    <t>a-Feb - 2013</t>
  </si>
  <si>
    <t>a-Jan - 2013</t>
  </si>
  <si>
    <t>a-Dec - 2012</t>
  </si>
  <si>
    <t>a-Nov - 2012</t>
  </si>
  <si>
    <t>a-Oct - 2012</t>
  </si>
  <si>
    <t>a-Sep - 2012</t>
  </si>
  <si>
    <t>a-Aug - 2012</t>
  </si>
  <si>
    <t>a-Jul - 2012</t>
  </si>
  <si>
    <t>a-Jun - 2012</t>
  </si>
  <si>
    <t>a-May - 2012</t>
  </si>
  <si>
    <t>a-Apr - 2012</t>
  </si>
  <si>
    <t>a-Mar - 2012</t>
  </si>
  <si>
    <t>a-Feb - 2012</t>
  </si>
  <si>
    <t>a-Jan - 2012</t>
  </si>
  <si>
    <t>COS ID: RA - MFR Account</t>
  </si>
  <si>
    <t>RAF: Detailed COS ID Income Statement</t>
  </si>
  <si>
    <t>Note: CPI is seasonally adjusted</t>
  </si>
  <si>
    <t>Combined Cust / CPI Index</t>
  </si>
  <si>
    <t>Combined Factor</t>
  </si>
  <si>
    <t>CPI Index</t>
  </si>
  <si>
    <t>% Growth</t>
  </si>
  <si>
    <t>Consumer Price Index (82-84)</t>
  </si>
  <si>
    <t>Customer Index</t>
  </si>
  <si>
    <t>Average Annual Customers</t>
  </si>
  <si>
    <t>NOI_INTEREST_TAX_DEFICIENCIES: INTEREST TAX DEFICIENCIES</t>
  </si>
  <si>
    <t>NOI_IND_ASSOC_DUES: INDUSTRY ASSOCIATION DUES</t>
  </si>
  <si>
    <t>NOI_FIN_PLANNING_SERVICES: FINANCIAL  PLANNING SERVICES</t>
  </si>
  <si>
    <t>NOI_EXEC_COMP: EXECUTIVE COMPENSATION</t>
  </si>
  <si>
    <t>NOI_ECON_DEVELOP: ECONOMIC DEVELOPMENT 5%</t>
  </si>
  <si>
    <t>NOI_AVIATION: AVIATION - EXPENSES</t>
  </si>
  <si>
    <t>AJI431002: AJI431002: INTEREST ON TAX DEFICIENCIES - STATE INCOME TAXES</t>
  </si>
  <si>
    <t>AJI431001: AJI431001: INTEREST ON TAX DEFICIENCIES - FEDERAL INCOME TAXES</t>
  </si>
  <si>
    <t>AJI431000: AJI431000: INTEREST ON TAX DEFICIENCIES</t>
  </si>
  <si>
    <t>AJI230207: AJI230207: INDUSTRY ASSOCIATION DUES - STATE INCOME TAXES</t>
  </si>
  <si>
    <t>AJI230206: AJI230206: INDUSTRY ASSOCIATION DUES - FEDERAL INCOME TAXES</t>
  </si>
  <si>
    <t>AJI230205: AJI230205: INDUSTRY ASSOCIATION DUES</t>
  </si>
  <si>
    <t>AJI221202: AJI221202: FINANCIAL PLANNING SERVICES - STATE INCOME TAXES</t>
  </si>
  <si>
    <t>AJI221201: AJI221201: FINANCIAL PLANNING SERVICES - FEDERAL INCOME TAXES</t>
  </si>
  <si>
    <t>AJI221200: AJI221200: FINANCIAL PLANNING SERVICES - OFFICERS,EXEC,OTH EMP</t>
  </si>
  <si>
    <t>AJI520012: AJI520012: EXECUTIVE COMPENSATION - STATE INCOME TAXES</t>
  </si>
  <si>
    <t>AJI520011: AJI520011: EXECUTIVE COMPENSATION - FEDERAL INCOME TAXES</t>
  </si>
  <si>
    <t>AJI520010: AJI520010: EXECUTIVE COMPENSATION</t>
  </si>
  <si>
    <t>AJI230312: AJI230312: ECONOMIC DEVELOPMENT   5% - STATE INCOME TAXES</t>
  </si>
  <si>
    <t>AJI230311: AJI230311: ECONOMIC DEVELOPMENT  5% - FEDERAL INCOME TAXES</t>
  </si>
  <si>
    <t>AJI230310: AJI230310: ECONOMIC DEVELOPMENT  5%</t>
  </si>
  <si>
    <t>AJI520022: AJI520022: AVIATION - STATE INCOME TAXES</t>
  </si>
  <si>
    <t>AJI520021: AJI520021: AVIATION - FEDERAL INCOME TAXES</t>
  </si>
  <si>
    <t>AJI520020: AJI520020: AVIATION - EXPENSES</t>
  </si>
  <si>
    <t>a-2014</t>
  </si>
  <si>
    <t>a-2013</t>
  </si>
  <si>
    <t>RAF: NOI &amp; Rate Base Adjustment Trend</t>
  </si>
  <si>
    <t>77) RADS - JUR_DATA w/ Attributes</t>
  </si>
  <si>
    <t>RA - Period Type is limited to this element: 1: Annual</t>
  </si>
  <si>
    <t>RA - COS ID is limited to elements whose 'COS ID: RA - Item List' equals 'NOI: NET OPERATING INCOME'</t>
  </si>
  <si>
    <t>RA - Jur Type is not among these elements: 1: Company per Book,2: Non Utility</t>
  </si>
  <si>
    <t>RAS: Detailed COS ID Juris NOI</t>
  </si>
  <si>
    <t>Utility per Book</t>
  </si>
  <si>
    <t>Commission Adj per Book</t>
  </si>
  <si>
    <t>Company Adj per Book</t>
  </si>
  <si>
    <t>Adj Utility per Book</t>
  </si>
  <si>
    <t>Juris Utility</t>
  </si>
  <si>
    <t>Juris Commission Adj</t>
  </si>
  <si>
    <t>Juris Company Adj</t>
  </si>
  <si>
    <t>Juris Adj Utility</t>
  </si>
  <si>
    <t>Separation Factor</t>
  </si>
  <si>
    <t>TOTAL OPERATING EXP</t>
  </si>
  <si>
    <t>TOTAL OPER EXPENSE</t>
  </si>
  <si>
    <t>FUEL AND INTERCHANGE EXPENSE</t>
  </si>
  <si>
    <t>INC101110: STEAM POWER - FUEL - OIL, GAS &amp; COAL</t>
  </si>
  <si>
    <t>INC101210: STEAM POWER - FUEL - NON RECV EXP</t>
  </si>
  <si>
    <t>INC118110: NUCLEAR POWER - NUCLEAR FUEL EXPENSE</t>
  </si>
  <si>
    <t>INC118151: NUCLEAR POWER - NUCL FUEL EXP - FUEL DISPOSAL COSTS</t>
  </si>
  <si>
    <t>INC118165: NUCLEAR POWER - NUC FUEL EXP - D&amp;D FUND - FPSC</t>
  </si>
  <si>
    <t>INC118166: NUCLEAR POWER - NUC FUEL EXP - D&amp;D FUND - FERC</t>
  </si>
  <si>
    <t>INC118170: NUCLEAR FUEL EXP-RECOVERABLE-AFUDC-FPSC</t>
  </si>
  <si>
    <t>INC118175: NUCLEAR FUEL EXP - RECOVERABLE-D&amp;D ASSESS</t>
  </si>
  <si>
    <t>INC118180: NUCLEAR FUEL - PLANT RECOVERABLE ADJUSTMENT</t>
  </si>
  <si>
    <t>INC118210: NUCLEAR POWER - NUCL FUEL EXP - NON RECOV FUEL EXP</t>
  </si>
  <si>
    <t>INC147110: OTHER POWER - FUEL - OIL, GAS &amp; COAL</t>
  </si>
  <si>
    <t>INC147200: OTHER POWER - FUEL -NON RECOV ANNUAL EMISSIONS FEE</t>
  </si>
  <si>
    <t>INC155110: OTHER POWER - PURCHASED POWER - INTERCHANGE RECOV</t>
  </si>
  <si>
    <t>INC155111: OTHER POWER - PURCHASED POWER - SWAPC ECCR</t>
  </si>
  <si>
    <t>INC155112: OTHER POWER - PURCHASED POWER - SWAPC ECCR OFFSET</t>
  </si>
  <si>
    <t>INC155210: OTHER POWER - PURCHASED POWER - NON RECOVERABLE</t>
  </si>
  <si>
    <t>INC155250: OTHER POWER - SJRPP - FPSC - 88TSR</t>
  </si>
  <si>
    <t>INC155410: OTHER POWER - UPS CAPACITY CHGS -</t>
  </si>
  <si>
    <t>INC155431: OTHER POWER - SJRPP CAP -   - 88TSR</t>
  </si>
  <si>
    <t>INC157900: OTHER POWER - OTHER EXPENSES - DEFERRED FUEL FPSC</t>
  </si>
  <si>
    <t>INC157944: OTHER POWER - OTHER EXPENSES - DEFERRED CAPACITY</t>
  </si>
  <si>
    <t>INC157980: OTHER POWER - OTHER EXPENSES - DEFERRED FUEL FERC</t>
  </si>
  <si>
    <t>OTHER OPERATION &amp; MAINT EXPENSE</t>
  </si>
  <si>
    <t>INC106100: STEAM POWER - MISC STEAM POWER EXPENSES- ECRC -</t>
  </si>
  <si>
    <t>INC106310: STEAM POWER - MISC - ADDITIONAL SECURITY</t>
  </si>
  <si>
    <t>INC109000: STEAM POWER - EMISSION ALLOWANCES - ECRC -</t>
  </si>
  <si>
    <t>INC111100: STEAM POWER - MAINT OF STRUCTURES - ECRC -</t>
  </si>
  <si>
    <t>INC111880: STEAM POWER - LOW GRAVITY FUEL OIL MOD</t>
  </si>
  <si>
    <t>INC112100: STEAM POWER - MAINT OF BOILER PLANT - ECRC -</t>
  </si>
  <si>
    <t>INC113100: STEAM POWER - MAINTENANCE OF ELECTRIC PLANT - ECRC</t>
  </si>
  <si>
    <t>INC114100: STEAM POWER - MAINT OF MISC STEAM PLT - ECRC -</t>
  </si>
  <si>
    <t>INC118160: NUCLEAR POWER - MISC - ADDITIONAL SECURITY</t>
  </si>
  <si>
    <t>INC120100: NUCLEAR POWER - STEAM EXPENSES - ECRC -</t>
  </si>
  <si>
    <t>INC124100: NUCLEAR POWER - MISC NUCLEAR POWER EXP - ECRC -</t>
  </si>
  <si>
    <t>INC124500: NUCLEAR POWER - COSTS RECOVERED IN NUC COST REC (NCRC)</t>
  </si>
  <si>
    <t>INC129100: NUCLEAR POWER - MAINT OF STRUCTURES - ECRC -</t>
  </si>
  <si>
    <t>INC131005: NUCLEAR POWER - MAINT OF STRUCTURES - CAPACITY</t>
  </si>
  <si>
    <t>INC132100: NUCLEAR POWER - MAINT OF MISC NUC PLT - ECRC -</t>
  </si>
  <si>
    <t>INC146100: OTHER POWER - OPERATION SUPERVISION &amp; ENGINEERING - ECRC</t>
  </si>
  <si>
    <t>INC149100: OTHER POWER - MISC OTHER POWER GEN EXP - ECRC -</t>
  </si>
  <si>
    <t>INC149900: OTHER POWER - ADDITIONAL SECURITY</t>
  </si>
  <si>
    <t>INC150000: OTHER POWER - RENTS - GAS TURBINES ENGINE SERVCING</t>
  </si>
  <si>
    <t>INC151100: OTHER POWER - MAINTENANCE SUPERVISION &amp; ENGINEERING - ECRC</t>
  </si>
  <si>
    <t>INC152100: OTHER POWER - MAINT OF STRUCTURES - ECRC -</t>
  </si>
  <si>
    <t>INC153090: OTHER POWER - GAS TURBINE MAINTENANCE FUEL</t>
  </si>
  <si>
    <t>INC153100: OTHER POWER - MAINT GEN &amp; ELECT PLT - ECRC -</t>
  </si>
  <si>
    <t>INC154100: OTHER POWER - MAINT MISC OTH PWR GEN - ECRC -</t>
  </si>
  <si>
    <t>INC157949: OTHER POWER - OTHER EXPENSES - DEFERRED - ECRC</t>
  </si>
  <si>
    <t>INC262005: TRANS EXP - STATION EXPENSES - FPLNE</t>
  </si>
  <si>
    <t>INC264000: TRANS EXP - UNDERGROUND LINE EXPENSES</t>
  </si>
  <si>
    <t>INC265120: TRANS EXPENSE BY OTHERS FPL SALES -</t>
  </si>
  <si>
    <t>INC265130: TRANS EXP - INTERCHANGE RECOVERABLE</t>
  </si>
  <si>
    <t>INC265200: TRANS EXP - TRANSMISSION OF ELECTRICITY - RTO</t>
  </si>
  <si>
    <t>INC266050: TRANS EXP - MISC TRANS EXP - SEMINOLE CREDIT</t>
  </si>
  <si>
    <t>INC270005: TRANS EXP - MAINTENANCE OF STATION EQUIP - FPLNE</t>
  </si>
  <si>
    <t>INC270020: TRANS EXP - MAINT OF STATION EQUIP - ECRC -</t>
  </si>
  <si>
    <t>INC387010: DIST EXP - LMS-LOAD CONTROL RECOVERABLE -ECCR</t>
  </si>
  <si>
    <t>INC390010: DIST EXP - MAINT-LMS-LOAD CONTROL RECOVERABLE -ECCR</t>
  </si>
  <si>
    <t>INC392010: DIST EXP - MAINT OF STATION EQUIP - ECRC -</t>
  </si>
  <si>
    <t>INC404151: CUST ACCT EXP - UNCOLL ACCTS - STORM SECURITIZATION</t>
  </si>
  <si>
    <t>INC405000: CUST ACCT EXP - MISC CUSTOMER ACCOUNTS EXPENSES</t>
  </si>
  <si>
    <t>INC407100: CUST SERV &amp; INFO - SUPERVISION - ECCR RECOVERABLE</t>
  </si>
  <si>
    <t>INC408100: CUST SERV &amp; INFO - CUST ASSISTANCE EXP - ECCR RECOV</t>
  </si>
  <si>
    <t>INC409100: CUST SERV &amp; INFO - INFO &amp; INST ADV -ECCR RECOV</t>
  </si>
  <si>
    <t>INC410100: CUST SERV &amp; INFO - MISC CUST SERV &amp; INFO EXP - ECCR</t>
  </si>
  <si>
    <t>INC411000: SUPERVISION-SALES EXPENSES</t>
  </si>
  <si>
    <t>INC510000: DEMONSTRATING AND SELLING EXPENSES</t>
  </si>
  <si>
    <t>INC520998: A&amp;G EXP - ADMINISTRATIVE &amp; GENERAL SALARIES - FPLNE</t>
  </si>
  <si>
    <t>INC521005: A&amp;G EXP - OFFICE SUPPLIES AND EXPENSES- FPLNE NED</t>
  </si>
  <si>
    <t>INC521151: A&amp;G EXP - ADMINISTRATION FEES - FREC</t>
  </si>
  <si>
    <t>INC522151: A&amp;G EXP - EXPENSES TRANSFERRED - FREC</t>
  </si>
  <si>
    <t>INC522998: A&amp;G EXP - PENSION &amp; WELFARE  CR. - FPLNE</t>
  </si>
  <si>
    <t>INC523100: A&amp;G EXP - LEGAL EXPENSES - SEABROOK</t>
  </si>
  <si>
    <t>INC523151: A&amp;G EXP - SERVICING FEES  - FREC</t>
  </si>
  <si>
    <t>INC523500: OUTSIDE SERVICES LEGAL - CAPACITY CLAUSE</t>
  </si>
  <si>
    <t>INC524121: A&amp;G EXP - STORM DEFICIENCY RECOVERY</t>
  </si>
  <si>
    <t>INC524998: A&amp;G EXP - PROPERTY INSURANCE - FPLNE</t>
  </si>
  <si>
    <t>INC525100: A&amp;G EXP - INJURIES &amp; DAMAGES - CPRC</t>
  </si>
  <si>
    <t>INC525101: A&amp;G EXP - INJURIES &amp; DAMAGES - NUC</t>
  </si>
  <si>
    <t>INC525106: A&amp;G EXP - INJURIES &amp; DAMAGES - FUEL</t>
  </si>
  <si>
    <t>INC525110: A&amp;G EXP - INJURIES &amp; DAMAGES - ECCR</t>
  </si>
  <si>
    <t>INC525120: A&amp;G EXP - INJURIES &amp; DAMAGES -  ECRC</t>
  </si>
  <si>
    <t>INC525998: A&amp;G EXP - INJURIES AND DAMAGES - FPLNE</t>
  </si>
  <si>
    <t>INC526110: A&amp;G EXP - EMP PENSIONS &amp; BENEFITS - FUEL</t>
  </si>
  <si>
    <t>INC526120: A&amp;G EXP - EMP PENSIONS &amp; BENEFITS - ECRC</t>
  </si>
  <si>
    <t>INC526130: A&amp;G EXP - EMP PENSIONS &amp; BENEFITS - CAPACITY</t>
  </si>
  <si>
    <t>INC526131: A&amp;G EXP - EMP PENSIONS &amp; BENEFITS - NUC</t>
  </si>
  <si>
    <t>INC526211: A&amp;G EXP - EMP PENSIONS &amp; BENEFITS - ECCR</t>
  </si>
  <si>
    <t>INC526650: A&amp;G EXP - EMP PENSIONS &amp; BENEFITS - DENTAL EXPENSES</t>
  </si>
  <si>
    <t>INC526998: A&amp;G EXP - EMP PENSIONS &amp; BENEFITS - FPLNE</t>
  </si>
  <si>
    <t>INC529100: A&amp;G EXP - DUPLICATE CHARGES CR - ECCR COSTS DEFERRED</t>
  </si>
  <si>
    <t>INC530151: MISC GENERAL EXPENSES - FREC</t>
  </si>
  <si>
    <t>INC530300: A&amp;G EXP - MISC GENERAL EXPENSES - EPRI</t>
  </si>
  <si>
    <t>INC531100: A&amp;G EXP - RENTS - ECCR</t>
  </si>
  <si>
    <t>INC535100: A&amp;G EXP - MAINT GENERAL PLANT - ECRC</t>
  </si>
  <si>
    <t>500</t>
  </si>
  <si>
    <t>501</t>
  </si>
  <si>
    <t>502</t>
  </si>
  <si>
    <t>505</t>
  </si>
  <si>
    <t>506</t>
  </si>
  <si>
    <t>507</t>
  </si>
  <si>
    <t>511</t>
  </si>
  <si>
    <t>512</t>
  </si>
  <si>
    <t>513</t>
  </si>
  <si>
    <t>514</t>
  </si>
  <si>
    <t>517</t>
  </si>
  <si>
    <t>518</t>
  </si>
  <si>
    <t>519</t>
  </si>
  <si>
    <t>520</t>
  </si>
  <si>
    <t>523</t>
  </si>
  <si>
    <t>524</t>
  </si>
  <si>
    <t>525</t>
  </si>
  <si>
    <t>528</t>
  </si>
  <si>
    <t>529</t>
  </si>
  <si>
    <t>530</t>
  </si>
  <si>
    <t>531</t>
  </si>
  <si>
    <t>532</t>
  </si>
  <si>
    <t>546</t>
  </si>
  <si>
    <t>552</t>
  </si>
  <si>
    <t>547</t>
  </si>
  <si>
    <t>548</t>
  </si>
  <si>
    <t>549</t>
  </si>
  <si>
    <t>551</t>
  </si>
  <si>
    <t>553</t>
  </si>
  <si>
    <t>554</t>
  </si>
  <si>
    <t>557</t>
  </si>
  <si>
    <t>555</t>
  </si>
  <si>
    <t>556</t>
  </si>
  <si>
    <t>560</t>
  </si>
  <si>
    <t>561</t>
  </si>
  <si>
    <t>562</t>
  </si>
  <si>
    <t>563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</si>
  <si>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</si>
  <si>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</si>
  <si>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</si>
  <si>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</si>
  <si>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</si>
  <si>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</si>
  <si>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</si>
  <si>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</si>
  <si>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</si>
  <si>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</si>
  <si>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</si>
  <si>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</si>
  <si>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</si>
  <si>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</si>
  <si>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</si>
  <si>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</si>
  <si>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</si>
  <si>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</si>
  <si>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</si>
  <si>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</si>
  <si>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</si>
  <si>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</si>
  <si>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</si>
  <si>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</si>
  <si>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</si>
  <si>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</si>
  <si>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</si>
  <si>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</si>
  <si>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901</t>
  </si>
  <si>
    <t>902</t>
  </si>
  <si>
    <t>903</t>
  </si>
  <si>
    <t>904</t>
  </si>
  <si>
    <t>907</t>
  </si>
  <si>
    <t>908</t>
  </si>
  <si>
    <t>909</t>
  </si>
  <si>
    <t>910</t>
  </si>
  <si>
    <t>911</t>
  </si>
  <si>
    <t>916</t>
  </si>
  <si>
    <t>920</t>
  </si>
  <si>
    <t>921</t>
  </si>
  <si>
    <t>922</t>
  </si>
  <si>
    <t>923</t>
  </si>
  <si>
    <t>924</t>
  </si>
  <si>
    <t>925</t>
  </si>
  <si>
    <t>926</t>
  </si>
  <si>
    <t>928</t>
  </si>
  <si>
    <t>929</t>
  </si>
  <si>
    <t>930</t>
  </si>
  <si>
    <t>931</t>
  </si>
  <si>
    <t>935</t>
  </si>
  <si>
    <t>INC100000</t>
  </si>
  <si>
    <t>INC101110</t>
  </si>
  <si>
    <t>INC101210</t>
  </si>
  <si>
    <t>INC102000</t>
  </si>
  <si>
    <t>INC105000</t>
  </si>
  <si>
    <t>INC106000</t>
  </si>
  <si>
    <t>INC106100</t>
  </si>
  <si>
    <t>INC106310</t>
  </si>
  <si>
    <t>INC107000</t>
  </si>
  <si>
    <t>INC110000</t>
  </si>
  <si>
    <t>INC111000</t>
  </si>
  <si>
    <t>INC111100</t>
  </si>
  <si>
    <t>INC112000</t>
  </si>
  <si>
    <t>INC112100</t>
  </si>
  <si>
    <t>INC113000</t>
  </si>
  <si>
    <t>INC113100</t>
  </si>
  <si>
    <t>INC114000</t>
  </si>
  <si>
    <t>INC114100</t>
  </si>
  <si>
    <t xml:space="preserve">      SUB</t>
  </si>
  <si>
    <t>NUCLEAR P</t>
  </si>
  <si>
    <t>INC117000</t>
  </si>
  <si>
    <t>INC118110</t>
  </si>
  <si>
    <t>INC118151</t>
  </si>
  <si>
    <t>INC118160</t>
  </si>
  <si>
    <t>INC118180</t>
  </si>
  <si>
    <t>INC118210</t>
  </si>
  <si>
    <t>INC119000</t>
  </si>
  <si>
    <t>INC120000</t>
  </si>
  <si>
    <t>INC123000</t>
  </si>
  <si>
    <t>INC124000</t>
  </si>
  <si>
    <t>INC124100</t>
  </si>
  <si>
    <t>INC124500</t>
  </si>
  <si>
    <t>INC124502</t>
  </si>
  <si>
    <t>INC125000</t>
  </si>
  <si>
    <t>INC128000</t>
  </si>
  <si>
    <t>INC129000</t>
  </si>
  <si>
    <t>INC129100</t>
  </si>
  <si>
    <t>INC129900</t>
  </si>
  <si>
    <t>INC130000</t>
  </si>
  <si>
    <t>INC131000</t>
  </si>
  <si>
    <t>INC132000</t>
  </si>
  <si>
    <t>INC132100</t>
  </si>
  <si>
    <t>OTHER PRO</t>
  </si>
  <si>
    <t>INC146000</t>
  </si>
  <si>
    <t>INC146100</t>
  </si>
  <si>
    <t>INC147110</t>
  </si>
  <si>
    <t>INC147200</t>
  </si>
  <si>
    <t>INC148000</t>
  </si>
  <si>
    <t>INC149000</t>
  </si>
  <si>
    <t>INC149100</t>
  </si>
  <si>
    <t>INC149111</t>
  </si>
  <si>
    <t>INC149900</t>
  </si>
  <si>
    <t>INC151000</t>
  </si>
  <si>
    <t>INC151100</t>
  </si>
  <si>
    <t>INC152000</t>
  </si>
  <si>
    <t>INC152100</t>
  </si>
  <si>
    <t>INC153000</t>
  </si>
  <si>
    <t>INC153100</t>
  </si>
  <si>
    <t>INC154000</t>
  </si>
  <si>
    <t>INC154100</t>
  </si>
  <si>
    <t>INC157900</t>
  </si>
  <si>
    <t>INC157903</t>
  </si>
  <si>
    <t>INC157944</t>
  </si>
  <si>
    <t>INC158752</t>
  </si>
  <si>
    <t>INC158759</t>
  </si>
  <si>
    <t>OTHER POW</t>
  </si>
  <si>
    <t>INC155110</t>
  </si>
  <si>
    <t>INC155410</t>
  </si>
  <si>
    <t>INC156000</t>
  </si>
  <si>
    <t>INC157000</t>
  </si>
  <si>
    <t>INC157949</t>
  </si>
  <si>
    <t>INC157980</t>
  </si>
  <si>
    <t>TRANSMISS</t>
  </si>
  <si>
    <t>INC260010</t>
  </si>
  <si>
    <t>INC261000</t>
  </si>
  <si>
    <t>INC262000</t>
  </si>
  <si>
    <t>INC263000</t>
  </si>
  <si>
    <t>INC265000</t>
  </si>
  <si>
    <t>INC265120</t>
  </si>
  <si>
    <t>INC265130</t>
  </si>
  <si>
    <t>INC266000</t>
  </si>
  <si>
    <t>INC267000</t>
  </si>
  <si>
    <t>INC268010</t>
  </si>
  <si>
    <t>INC269000</t>
  </si>
  <si>
    <t>INC270000</t>
  </si>
  <si>
    <t>INC270020</t>
  </si>
  <si>
    <t>INC271000</t>
  </si>
  <si>
    <t>INC272000</t>
  </si>
  <si>
    <t>INC273000</t>
  </si>
  <si>
    <t>DISTRIBUT</t>
  </si>
  <si>
    <t>INC380000</t>
  </si>
  <si>
    <t>INC381000</t>
  </si>
  <si>
    <t>INC382000</t>
  </si>
  <si>
    <t>INC383000</t>
  </si>
  <si>
    <t>INC384000</t>
  </si>
  <si>
    <t>INC385000</t>
  </si>
  <si>
    <t>INC386000</t>
  </si>
  <si>
    <t>INC387000</t>
  </si>
  <si>
    <t>INC387010</t>
  </si>
  <si>
    <t>INC388000</t>
  </si>
  <si>
    <t>INC389000</t>
  </si>
  <si>
    <t>INC390000</t>
  </si>
  <si>
    <t>INC390010</t>
  </si>
  <si>
    <t>INC391000</t>
  </si>
  <si>
    <t>INC392000</t>
  </si>
  <si>
    <t>INC392010</t>
  </si>
  <si>
    <t>INC393000</t>
  </si>
  <si>
    <t>INC394000</t>
  </si>
  <si>
    <t>INC395000</t>
  </si>
  <si>
    <t>INC396000</t>
  </si>
  <si>
    <t>INC397000</t>
  </si>
  <si>
    <t>INC398000</t>
  </si>
  <si>
    <t xml:space="preserve">CUSTOMER </t>
  </si>
  <si>
    <t>INC401000</t>
  </si>
  <si>
    <t>INC402000</t>
  </si>
  <si>
    <t>INC403000</t>
  </si>
  <si>
    <t>INC404000</t>
  </si>
  <si>
    <t>INC404151</t>
  </si>
  <si>
    <t>INC407000</t>
  </si>
  <si>
    <t>INC407100</t>
  </si>
  <si>
    <t>INC408000</t>
  </si>
  <si>
    <t>INC408100</t>
  </si>
  <si>
    <t>INC409000</t>
  </si>
  <si>
    <t>INC409100</t>
  </si>
  <si>
    <t>INC410000</t>
  </si>
  <si>
    <t>INC410100</t>
  </si>
  <si>
    <t>INC411000</t>
  </si>
  <si>
    <t>INC516000</t>
  </si>
  <si>
    <t>ADMINISTR</t>
  </si>
  <si>
    <t>INC520010</t>
  </si>
  <si>
    <t>INC521000</t>
  </si>
  <si>
    <t>INC521151</t>
  </si>
  <si>
    <t>INC522000</t>
  </si>
  <si>
    <t>INC522151</t>
  </si>
  <si>
    <t>INC523000</t>
  </si>
  <si>
    <t>INC523900</t>
  </si>
  <si>
    <t>INC524000</t>
  </si>
  <si>
    <t>INC524100</t>
  </si>
  <si>
    <t>INC524121</t>
  </si>
  <si>
    <t>INC525000</t>
  </si>
  <si>
    <t>INC525100</t>
  </si>
  <si>
    <t>INC525101</t>
  </si>
  <si>
    <t>INC525106</t>
  </si>
  <si>
    <t>INC525110</t>
  </si>
  <si>
    <t>INC525120</t>
  </si>
  <si>
    <t>INC526100</t>
  </si>
  <si>
    <t>INC526110</t>
  </si>
  <si>
    <t>INC526120</t>
  </si>
  <si>
    <t>INC526130</t>
  </si>
  <si>
    <t>INC526131</t>
  </si>
  <si>
    <t>INC526211</t>
  </si>
  <si>
    <t>INC526650</t>
  </si>
  <si>
    <t>INC528010</t>
  </si>
  <si>
    <t>INC528020</t>
  </si>
  <si>
    <t>INC528100</t>
  </si>
  <si>
    <t>INC529100</t>
  </si>
  <si>
    <t>INC530000</t>
  </si>
  <si>
    <t>INC531000</t>
  </si>
  <si>
    <t>INC535000</t>
  </si>
  <si>
    <t>STEAM POW</t>
  </si>
  <si>
    <t>INC131005</t>
  </si>
  <si>
    <t>INC155111</t>
  </si>
  <si>
    <t>INC155112</t>
  </si>
  <si>
    <t>INC158750</t>
  </si>
  <si>
    <t>INC158751</t>
  </si>
  <si>
    <t>INC158753</t>
  </si>
  <si>
    <t>INC158754</t>
  </si>
  <si>
    <t>INC158755</t>
  </si>
  <si>
    <t>INC158756</t>
  </si>
  <si>
    <t>INC158758</t>
  </si>
  <si>
    <t>INC158760</t>
  </si>
  <si>
    <t>INC158761</t>
  </si>
  <si>
    <t>INC158763</t>
  </si>
  <si>
    <t>INC158769</t>
  </si>
  <si>
    <t>INC158795</t>
  </si>
  <si>
    <t>INC158796</t>
  </si>
  <si>
    <t>INC158798</t>
  </si>
  <si>
    <t>INC607303</t>
  </si>
  <si>
    <t>INC266050</t>
  </si>
  <si>
    <t>DEMONSTRA</t>
  </si>
  <si>
    <t>INC524900</t>
  </si>
  <si>
    <t>INC530002</t>
  </si>
  <si>
    <t>TOTAL O&amp;M</t>
  </si>
  <si>
    <t xml:space="preserve">NA </t>
  </si>
  <si>
    <t>OPC 012669</t>
  </si>
  <si>
    <t>FPL RC-16</t>
  </si>
  <si>
    <t>OPC 012670</t>
  </si>
  <si>
    <t>OPC 012671</t>
  </si>
  <si>
    <t>OPC 012672</t>
  </si>
  <si>
    <t>OPC 012673</t>
  </si>
  <si>
    <t>OPC 012674</t>
  </si>
  <si>
    <t>OPC 012675</t>
  </si>
  <si>
    <t>OPC 012676</t>
  </si>
  <si>
    <t>OPC 012677</t>
  </si>
  <si>
    <t>OPC 012678</t>
  </si>
  <si>
    <t>OPC 012679</t>
  </si>
  <si>
    <t>OPC 012680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</si>
</sst>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#,##0_);[Red]\(#,##0\);&quot; &quot;"/>
    <numFmt numFmtId="165" formatCode="#,##0.000000_);[Red]\(#,##0.000000\);&quot; &quot;"/>
    <numFmt numFmtId="166" formatCode="_(* #,##0_);_(* \(#,##0\);_(* &quot;-&quot;??_);_(@_)"/>
    <numFmt numFmtId="167" formatCode="0.0%"/>
    <numFmt numFmtId="168" formatCode="#,##0;\(#,##0\)"/>
    <numFmt numFmtId="169" formatCode="0.0"/>
    <numFmt numFmtId="170" formatCode="0.000000"/>
    <numFmt numFmtId="171" formatCode="0.0000"/>
    <numFmt numFmtId="172" formatCode="0.000"/>
    <numFmt numFmtId="173" formatCode="#,##0.000"/>
    <numFmt numFmtId="174" formatCode="0.00000000"/>
    <numFmt numFmtId="175" formatCode="_(* #,##0.000_);_(* \(#,##0.000\);_(* &quot;-&quot;??_);_(@_)"/>
  </numFmts>
  <fonts count="3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6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Book Antiqua"/>
      <family val="1"/>
    </font>
    <font>
      <sz val="9"/>
      <name val="Arial"/>
      <family val="2"/>
    </font>
    <font>
      <u/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3">
    <xf numFmtId="0" fontId="0" fillId="0" borderId="0"/>
    <xf numFmtId="43" fontId="3" fillId="0" borderId="0" applyFont="0" applyFill="0" applyBorder="0" applyAlignment="0" applyProtection="0"/>
    <xf numFmtId="0" fontId="11" fillId="6" borderId="10" applyNumberFormat="0" applyAlignment="0" applyProtection="0"/>
    <xf numFmtId="0" fontId="12" fillId="7" borderId="11" applyNumberFormat="0" applyAlignment="0" applyProtection="0"/>
    <xf numFmtId="0" fontId="13" fillId="7" borderId="10" applyNumberFormat="0" applyAlignment="0" applyProtection="0"/>
    <xf numFmtId="0" fontId="15" fillId="8" borderId="13" applyNumberFormat="0" applyAlignment="0" applyProtection="0"/>
    <xf numFmtId="0" fontId="3" fillId="2" borderId="4"/>
    <xf numFmtId="0" fontId="1" fillId="2" borderId="4"/>
    <xf numFmtId="43" fontId="1" fillId="2" borderId="4" applyFont="0" applyFill="0" applyBorder="0" applyAlignment="0" applyProtection="0"/>
    <xf numFmtId="0" fontId="4" fillId="2" borderId="4" applyNumberFormat="0" applyFill="0" applyBorder="0" applyAlignment="0" applyProtection="0"/>
    <xf numFmtId="0" fontId="5" fillId="2" borderId="7" applyNumberFormat="0" applyFill="0" applyAlignment="0" applyProtection="0"/>
    <xf numFmtId="0" fontId="6" fillId="2" borderId="8" applyNumberFormat="0" applyFill="0" applyAlignment="0" applyProtection="0"/>
    <xf numFmtId="0" fontId="7" fillId="2" borderId="9" applyNumberFormat="0" applyFill="0" applyAlignment="0" applyProtection="0"/>
    <xf numFmtId="0" fontId="7" fillId="2" borderId="4" applyNumberFormat="0" applyFill="0" applyBorder="0" applyAlignment="0" applyProtection="0"/>
    <xf numFmtId="0" fontId="8" fillId="3" borderId="4" applyNumberFormat="0" applyBorder="0" applyAlignment="0" applyProtection="0"/>
    <xf numFmtId="0" fontId="9" fillId="4" borderId="4" applyNumberFormat="0" applyBorder="0" applyAlignment="0" applyProtection="0"/>
    <xf numFmtId="0" fontId="10" fillId="5" borderId="4" applyNumberFormat="0" applyBorder="0" applyAlignment="0" applyProtection="0"/>
    <xf numFmtId="0" fontId="14" fillId="2" borderId="12" applyNumberFormat="0" applyFill="0" applyAlignment="0" applyProtection="0"/>
    <xf numFmtId="0" fontId="16" fillId="2" borderId="4" applyNumberFormat="0" applyFill="0" applyBorder="0" applyAlignment="0" applyProtection="0"/>
    <xf numFmtId="0" fontId="1" fillId="9" borderId="14" applyNumberFormat="0" applyFont="0" applyAlignment="0" applyProtection="0"/>
    <xf numFmtId="0" fontId="17" fillId="2" borderId="4" applyNumberFormat="0" applyFill="0" applyBorder="0" applyAlignment="0" applyProtection="0"/>
    <xf numFmtId="0" fontId="18" fillId="2" borderId="15" applyNumberFormat="0" applyFill="0" applyAlignment="0" applyProtection="0"/>
    <xf numFmtId="0" fontId="19" fillId="10" borderId="4" applyNumberFormat="0" applyBorder="0" applyAlignment="0" applyProtection="0"/>
    <xf numFmtId="0" fontId="1" fillId="11" borderId="4" applyNumberFormat="0" applyBorder="0" applyAlignment="0" applyProtection="0"/>
    <xf numFmtId="0" fontId="1" fillId="12" borderId="4" applyNumberFormat="0" applyBorder="0" applyAlignment="0" applyProtection="0"/>
    <xf numFmtId="0" fontId="19" fillId="13" borderId="4" applyNumberFormat="0" applyBorder="0" applyAlignment="0" applyProtection="0"/>
    <xf numFmtId="0" fontId="19" fillId="14" borderId="4" applyNumberFormat="0" applyBorder="0" applyAlignment="0" applyProtection="0"/>
    <xf numFmtId="0" fontId="1" fillId="15" borderId="4" applyNumberFormat="0" applyBorder="0" applyAlignment="0" applyProtection="0"/>
    <xf numFmtId="0" fontId="1" fillId="16" borderId="4" applyNumberFormat="0" applyBorder="0" applyAlignment="0" applyProtection="0"/>
    <xf numFmtId="0" fontId="19" fillId="17" borderId="4" applyNumberFormat="0" applyBorder="0" applyAlignment="0" applyProtection="0"/>
    <xf numFmtId="0" fontId="19" fillId="18" borderId="4" applyNumberFormat="0" applyBorder="0" applyAlignment="0" applyProtection="0"/>
    <xf numFmtId="0" fontId="1" fillId="19" borderId="4" applyNumberFormat="0" applyBorder="0" applyAlignment="0" applyProtection="0"/>
    <xf numFmtId="0" fontId="1" fillId="20" borderId="4" applyNumberFormat="0" applyBorder="0" applyAlignment="0" applyProtection="0"/>
    <xf numFmtId="0" fontId="19" fillId="21" borderId="4" applyNumberFormat="0" applyBorder="0" applyAlignment="0" applyProtection="0"/>
    <xf numFmtId="0" fontId="19" fillId="22" borderId="4" applyNumberFormat="0" applyBorder="0" applyAlignment="0" applyProtection="0"/>
    <xf numFmtId="0" fontId="1" fillId="23" borderId="4" applyNumberFormat="0" applyBorder="0" applyAlignment="0" applyProtection="0"/>
    <xf numFmtId="0" fontId="1" fillId="24" borderId="4" applyNumberFormat="0" applyBorder="0" applyAlignment="0" applyProtection="0"/>
    <xf numFmtId="0" fontId="19" fillId="25" borderId="4" applyNumberFormat="0" applyBorder="0" applyAlignment="0" applyProtection="0"/>
    <xf numFmtId="0" fontId="19" fillId="26" borderId="4" applyNumberFormat="0" applyBorder="0" applyAlignment="0" applyProtection="0"/>
    <xf numFmtId="0" fontId="1" fillId="27" borderId="4" applyNumberFormat="0" applyBorder="0" applyAlignment="0" applyProtection="0"/>
    <xf numFmtId="0" fontId="1" fillId="28" borderId="4" applyNumberFormat="0" applyBorder="0" applyAlignment="0" applyProtection="0"/>
    <xf numFmtId="0" fontId="19" fillId="29" borderId="4" applyNumberFormat="0" applyBorder="0" applyAlignment="0" applyProtection="0"/>
    <xf numFmtId="0" fontId="19" fillId="30" borderId="4" applyNumberFormat="0" applyBorder="0" applyAlignment="0" applyProtection="0"/>
    <xf numFmtId="0" fontId="1" fillId="31" borderId="4" applyNumberFormat="0" applyBorder="0" applyAlignment="0" applyProtection="0"/>
    <xf numFmtId="0" fontId="1" fillId="32" borderId="4" applyNumberFormat="0" applyBorder="0" applyAlignment="0" applyProtection="0"/>
    <xf numFmtId="0" fontId="19" fillId="33" borderId="4" applyNumberFormat="0" applyBorder="0" applyAlignment="0" applyProtection="0"/>
    <xf numFmtId="0" fontId="2" fillId="2" borderId="4"/>
    <xf numFmtId="9" fontId="2" fillId="2" borderId="4" applyFont="0" applyFill="0" applyBorder="0" applyAlignment="0" applyProtection="0"/>
    <xf numFmtId="43" fontId="2" fillId="2" borderId="4" applyFont="0" applyFill="0" applyBorder="0" applyAlignment="0" applyProtection="0"/>
    <xf numFmtId="0" fontId="3" fillId="2" borderId="4"/>
    <xf numFmtId="43" fontId="2" fillId="2" borderId="4" applyFont="0" applyFill="0" applyBorder="0" applyAlignment="0" applyProtection="0"/>
    <xf numFmtId="0" fontId="3" fillId="2" borderId="4"/>
    <xf numFmtId="0" fontId="3" fillId="2" borderId="4"/>
  </cellStyleXfs>
  <cellXfs count="189">
    <xf numFmtId="0" fontId="0" fillId="0" borderId="0" xfId="0"/>
    <xf numFmtId="0" fontId="0" fillId="0" borderId="0" xfId="0" applyFill="1"/>
    <xf numFmtId="0" fontId="2" fillId="2" borderId="3" xfId="6" applyFont="1" applyBorder="1" applyAlignment="1">
      <alignment horizontal="center" vertical="center" wrapText="1"/>
    </xf>
    <xf numFmtId="0" fontId="2" fillId="2" borderId="4" xfId="6" applyFont="1" applyAlignment="1">
      <alignment horizontal="left" indent="3"/>
    </xf>
    <xf numFmtId="164" fontId="2" fillId="2" borderId="4" xfId="6" applyNumberFormat="1" applyFont="1" applyAlignment="1">
      <alignment horizontal="right"/>
    </xf>
    <xf numFmtId="165" fontId="2" fillId="2" borderId="4" xfId="6" applyNumberFormat="1" applyFont="1" applyAlignment="1">
      <alignment horizontal="right"/>
    </xf>
    <xf numFmtId="0" fontId="2" fillId="2" borderId="4" xfId="6" applyFont="1" applyAlignment="1">
      <alignment horizontal="left"/>
    </xf>
    <xf numFmtId="0" fontId="2" fillId="2" borderId="4" xfId="6" applyFont="1" applyAlignment="1">
      <alignment horizontal="left" indent="1"/>
    </xf>
    <xf numFmtId="0" fontId="2" fillId="2" borderId="4" xfId="6" applyFont="1" applyAlignment="1">
      <alignment horizontal="left" indent="2"/>
    </xf>
    <xf numFmtId="164" fontId="2" fillId="2" borderId="5" xfId="6" applyNumberFormat="1" applyFont="1" applyBorder="1" applyAlignment="1">
      <alignment horizontal="right"/>
    </xf>
    <xf numFmtId="0" fontId="2" fillId="2" borderId="4" xfId="6" applyNumberFormat="1" applyFont="1" applyAlignment="1">
      <alignment horizontal="right"/>
    </xf>
    <xf numFmtId="164" fontId="0" fillId="0" borderId="0" xfId="0" applyNumberFormat="1"/>
    <xf numFmtId="164" fontId="2" fillId="0" borderId="4" xfId="6" applyNumberFormat="1" applyFont="1" applyFill="1" applyAlignment="1">
      <alignment horizontal="right"/>
    </xf>
    <xf numFmtId="164" fontId="2" fillId="34" borderId="4" xfId="6" applyNumberFormat="1" applyFont="1" applyFill="1" applyAlignment="1">
      <alignment horizontal="right"/>
    </xf>
    <xf numFmtId="165" fontId="2" fillId="34" borderId="4" xfId="6" applyNumberFormat="1" applyFont="1" applyFill="1" applyAlignment="1">
      <alignment horizontal="right"/>
    </xf>
    <xf numFmtId="0" fontId="20" fillId="0" borderId="0" xfId="0" applyFont="1"/>
    <xf numFmtId="0" fontId="2" fillId="0" borderId="4" xfId="6" applyFont="1" applyFill="1" applyAlignment="1">
      <alignment horizontal="left" indent="3"/>
    </xf>
    <xf numFmtId="0" fontId="0" fillId="34" borderId="0" xfId="0" applyFill="1"/>
    <xf numFmtId="165" fontId="2" fillId="0" borderId="4" xfId="6" applyNumberFormat="1" applyFont="1" applyFill="1" applyAlignment="1">
      <alignment horizontal="right"/>
    </xf>
    <xf numFmtId="0" fontId="2" fillId="34" borderId="4" xfId="6" applyFont="1" applyFill="1" applyAlignment="1">
      <alignment horizontal="left" indent="3"/>
    </xf>
    <xf numFmtId="166" fontId="20" fillId="0" borderId="0" xfId="1" applyNumberFormat="1" applyFont="1"/>
    <xf numFmtId="164" fontId="20" fillId="0" borderId="0" xfId="0" applyNumberFormat="1" applyFont="1"/>
    <xf numFmtId="0" fontId="20" fillId="0" borderId="0" xfId="0" applyFont="1" applyAlignment="1">
      <alignment horizontal="right"/>
    </xf>
    <xf numFmtId="164" fontId="20" fillId="34" borderId="0" xfId="0" applyNumberFormat="1" applyFont="1" applyFill="1"/>
    <xf numFmtId="0" fontId="20" fillId="34" borderId="0" xfId="0" applyFont="1" applyFill="1"/>
    <xf numFmtId="164" fontId="20" fillId="0" borderId="16" xfId="0" applyNumberFormat="1" applyFont="1" applyBorder="1"/>
    <xf numFmtId="0" fontId="20" fillId="34" borderId="0" xfId="0" applyFont="1" applyFill="1" applyAlignment="1">
      <alignment horizontal="right"/>
    </xf>
    <xf numFmtId="166" fontId="20" fillId="0" borderId="0" xfId="0" applyNumberFormat="1" applyFont="1"/>
    <xf numFmtId="164" fontId="2" fillId="35" borderId="4" xfId="6" applyNumberFormat="1" applyFont="1" applyFill="1" applyAlignment="1">
      <alignment horizontal="right"/>
    </xf>
    <xf numFmtId="0" fontId="20" fillId="0" borderId="17" xfId="0" applyFont="1" applyBorder="1"/>
    <xf numFmtId="0" fontId="21" fillId="2" borderId="4" xfId="46" applyFont="1"/>
    <xf numFmtId="37" fontId="21" fillId="2" borderId="4" xfId="46" applyNumberFormat="1" applyFont="1"/>
    <xf numFmtId="0" fontId="2" fillId="2" borderId="4" xfId="46"/>
    <xf numFmtId="37" fontId="21" fillId="2" borderId="4" xfId="46" applyNumberFormat="1" applyFont="1" applyAlignment="1" applyProtection="1">
      <alignment horizontal="center"/>
    </xf>
    <xf numFmtId="167" fontId="22" fillId="2" borderId="4" xfId="46" applyNumberFormat="1" applyFont="1"/>
    <xf numFmtId="37" fontId="2" fillId="2" borderId="4" xfId="46" applyNumberFormat="1"/>
    <xf numFmtId="0" fontId="22" fillId="2" borderId="4" xfId="46" applyFont="1"/>
    <xf numFmtId="10" fontId="22" fillId="2" borderId="4" xfId="47" applyNumberFormat="1" applyFont="1"/>
    <xf numFmtId="37" fontId="23" fillId="2" borderId="4" xfId="46" applyNumberFormat="1" applyFont="1"/>
    <xf numFmtId="0" fontId="24" fillId="2" borderId="4" xfId="46" applyNumberFormat="1" applyFont="1" applyAlignment="1" applyProtection="1">
      <protection locked="0"/>
    </xf>
    <xf numFmtId="37" fontId="23" fillId="2" borderId="4" xfId="46" applyNumberFormat="1" applyFont="1" applyAlignment="1">
      <alignment horizontal="center"/>
    </xf>
    <xf numFmtId="37" fontId="21" fillId="2" borderId="4" xfId="46" applyNumberFormat="1" applyFont="1" applyAlignment="1">
      <alignment horizontal="center"/>
    </xf>
    <xf numFmtId="37" fontId="25" fillId="2" borderId="4" xfId="46" applyNumberFormat="1" applyFont="1"/>
    <xf numFmtId="43" fontId="21" fillId="2" borderId="4" xfId="48" applyFont="1"/>
    <xf numFmtId="0" fontId="25" fillId="2" borderId="4" xfId="46" applyFont="1"/>
    <xf numFmtId="37" fontId="22" fillId="2" borderId="4" xfId="46" applyNumberFormat="1" applyFont="1" applyBorder="1" applyAlignment="1">
      <alignment horizontal="center"/>
    </xf>
    <xf numFmtId="37" fontId="21" fillId="2" borderId="4" xfId="46" applyNumberFormat="1" applyFont="1" applyBorder="1" applyAlignment="1">
      <alignment horizontal="center"/>
    </xf>
    <xf numFmtId="0" fontId="21" fillId="2" borderId="4" xfId="46" applyFont="1" applyAlignment="1">
      <alignment horizontal="center"/>
    </xf>
    <xf numFmtId="37" fontId="21" fillId="2" borderId="18" xfId="46" applyNumberFormat="1" applyFont="1" applyBorder="1" applyAlignment="1">
      <alignment horizontal="center"/>
    </xf>
    <xf numFmtId="166" fontId="21" fillId="2" borderId="4" xfId="48" applyNumberFormat="1" applyFont="1"/>
    <xf numFmtId="37" fontId="22" fillId="2" borderId="18" xfId="46" applyNumberFormat="1" applyFont="1" applyBorder="1" applyAlignment="1">
      <alignment horizontal="center" wrapText="1"/>
    </xf>
    <xf numFmtId="0" fontId="22" fillId="2" borderId="4" xfId="46" applyFont="1" applyBorder="1" applyAlignment="1">
      <alignment horizontal="left" vertical="top" wrapText="1"/>
    </xf>
    <xf numFmtId="0" fontId="22" fillId="2" borderId="4" xfId="46" applyFont="1" applyFill="1" applyBorder="1" applyAlignment="1">
      <alignment horizontal="left" vertical="top" wrapText="1"/>
    </xf>
    <xf numFmtId="0" fontId="2" fillId="2" borderId="4" xfId="49" applyFont="1" applyAlignment="1">
      <alignment horizontal="left" indent="1"/>
    </xf>
    <xf numFmtId="0" fontId="2" fillId="2" borderId="4" xfId="49" applyFont="1" applyAlignment="1">
      <alignment horizontal="left"/>
    </xf>
    <xf numFmtId="0" fontId="2" fillId="2" borderId="3" xfId="49" applyFont="1" applyBorder="1" applyAlignment="1">
      <alignment horizontal="center" vertical="center" wrapText="1"/>
    </xf>
    <xf numFmtId="0" fontId="21" fillId="2" borderId="4" xfId="46" applyFont="1" applyFill="1"/>
    <xf numFmtId="0" fontId="21" fillId="2" borderId="4" xfId="46" applyFont="1" applyFill="1" applyBorder="1"/>
    <xf numFmtId="0" fontId="21" fillId="2" borderId="4" xfId="46" applyFont="1" applyFill="1" applyAlignment="1">
      <alignment horizontal="center"/>
    </xf>
    <xf numFmtId="0" fontId="21" fillId="2" borderId="4" xfId="46" applyFont="1" applyBorder="1"/>
    <xf numFmtId="168" fontId="21" fillId="2" borderId="4" xfId="46" applyNumberFormat="1" applyFont="1" applyFill="1" applyBorder="1"/>
    <xf numFmtId="168" fontId="25" fillId="2" borderId="4" xfId="46" applyNumberFormat="1" applyFont="1" applyFill="1" applyBorder="1"/>
    <xf numFmtId="168" fontId="21" fillId="2" borderId="19" xfId="46" applyNumberFormat="1" applyFont="1" applyFill="1" applyBorder="1"/>
    <xf numFmtId="168" fontId="21" fillId="36" borderId="4" xfId="46" applyNumberFormat="1" applyFont="1" applyFill="1" applyBorder="1"/>
    <xf numFmtId="168" fontId="21" fillId="37" borderId="4" xfId="46" applyNumberFormat="1" applyFont="1" applyFill="1" applyBorder="1"/>
    <xf numFmtId="168" fontId="21" fillId="38" borderId="4" xfId="46" applyNumberFormat="1" applyFont="1" applyFill="1" applyBorder="1"/>
    <xf numFmtId="0" fontId="22" fillId="2" borderId="18" xfId="46" applyFont="1" applyBorder="1"/>
    <xf numFmtId="0" fontId="28" fillId="2" borderId="4" xfId="46" applyFont="1"/>
    <xf numFmtId="0" fontId="21" fillId="2" borderId="4" xfId="46" applyFont="1" applyBorder="1" applyAlignment="1">
      <alignment wrapText="1"/>
    </xf>
    <xf numFmtId="0" fontId="25" fillId="2" borderId="4" xfId="46" applyFont="1" applyFill="1" applyBorder="1"/>
    <xf numFmtId="168" fontId="22" fillId="2" borderId="4" xfId="46" applyNumberFormat="1" applyFont="1" applyFill="1" applyBorder="1" applyAlignment="1">
      <alignment horizontal="center"/>
    </xf>
    <xf numFmtId="168" fontId="21" fillId="2" borderId="4" xfId="46" applyNumberFormat="1" applyFont="1" applyFill="1" applyBorder="1" applyAlignment="1">
      <alignment horizontal="center"/>
    </xf>
    <xf numFmtId="0" fontId="22" fillId="2" borderId="4" xfId="46" applyFont="1" applyFill="1" applyBorder="1" applyAlignment="1">
      <alignment horizontal="center" vertical="top" wrapText="1"/>
    </xf>
    <xf numFmtId="0" fontId="22" fillId="2" borderId="4" xfId="46" applyFont="1" applyBorder="1" applyAlignment="1">
      <alignment horizontal="center" vertical="center" wrapText="1"/>
    </xf>
    <xf numFmtId="168" fontId="21" fillId="2" borderId="4" xfId="46" applyNumberFormat="1" applyFont="1"/>
    <xf numFmtId="168" fontId="21" fillId="2" borderId="18" xfId="46" applyNumberFormat="1" applyFont="1" applyFill="1" applyBorder="1" applyAlignment="1">
      <alignment horizontal="center"/>
    </xf>
    <xf numFmtId="168" fontId="21" fillId="36" borderId="4" xfId="46" applyNumberFormat="1" applyFont="1" applyFill="1" applyBorder="1" applyAlignment="1">
      <alignment horizontal="center"/>
    </xf>
    <xf numFmtId="0" fontId="22" fillId="39" borderId="4" xfId="46" applyFont="1" applyFill="1" applyBorder="1" applyAlignment="1">
      <alignment horizontal="center" vertical="top" wrapText="1"/>
    </xf>
    <xf numFmtId="168" fontId="21" fillId="38" borderId="4" xfId="46" applyNumberFormat="1" applyFont="1" applyFill="1" applyBorder="1" applyAlignment="1">
      <alignment horizontal="center"/>
    </xf>
    <xf numFmtId="168" fontId="21" fillId="37" borderId="4" xfId="46" applyNumberFormat="1" applyFont="1" applyFill="1" applyBorder="1" applyAlignment="1">
      <alignment horizontal="center"/>
    </xf>
    <xf numFmtId="0" fontId="22" fillId="2" borderId="18" xfId="46" applyFont="1" applyFill="1" applyBorder="1"/>
    <xf numFmtId="0" fontId="22" fillId="2" borderId="4" xfId="46" applyFont="1" applyFill="1"/>
    <xf numFmtId="37" fontId="21" fillId="2" borderId="4" xfId="46" applyNumberFormat="1" applyFont="1" applyFill="1"/>
    <xf numFmtId="37" fontId="21" fillId="2" borderId="4" xfId="46" applyNumberFormat="1" applyFont="1" applyFill="1" applyBorder="1"/>
    <xf numFmtId="0" fontId="22" fillId="2" borderId="4" xfId="46" applyFont="1" applyFill="1" applyBorder="1" applyAlignment="1">
      <alignment horizontal="center"/>
    </xf>
    <xf numFmtId="37" fontId="22" fillId="2" borderId="4" xfId="46" applyNumberFormat="1" applyFont="1" applyFill="1" applyBorder="1" applyAlignment="1">
      <alignment horizontal="center" wrapText="1"/>
    </xf>
    <xf numFmtId="0" fontId="22" fillId="2" borderId="4" xfId="46" applyFont="1" applyBorder="1"/>
    <xf numFmtId="37" fontId="22" fillId="2" borderId="18" xfId="46" applyNumberFormat="1" applyFont="1" applyFill="1" applyBorder="1" applyAlignment="1">
      <alignment horizontal="center" wrapText="1"/>
    </xf>
    <xf numFmtId="0" fontId="22" fillId="2" borderId="18" xfId="46" applyFont="1" applyFill="1" applyBorder="1" applyAlignment="1">
      <alignment horizontal="center" wrapText="1"/>
    </xf>
    <xf numFmtId="37" fontId="21" fillId="2" borderId="4" xfId="46" applyNumberFormat="1" applyFont="1" applyFill="1" applyAlignment="1">
      <alignment horizontal="center"/>
    </xf>
    <xf numFmtId="37" fontId="21" fillId="2" borderId="4" xfId="46" applyNumberFormat="1" applyFont="1" applyFill="1" applyBorder="1" applyAlignment="1">
      <alignment horizontal="center"/>
    </xf>
    <xf numFmtId="0" fontId="22" fillId="34" borderId="4" xfId="46" applyFont="1" applyFill="1" applyBorder="1" applyAlignment="1">
      <alignment horizontal="center" vertical="top" wrapText="1"/>
    </xf>
    <xf numFmtId="43" fontId="21" fillId="2" borderId="4" xfId="48" applyFont="1" applyFill="1" applyBorder="1" applyAlignment="1">
      <alignment horizontal="center"/>
    </xf>
    <xf numFmtId="0" fontId="2" fillId="2" borderId="4" xfId="46" applyFill="1"/>
    <xf numFmtId="166" fontId="2" fillId="2" borderId="4" xfId="48" applyNumberFormat="1" applyFont="1"/>
    <xf numFmtId="0" fontId="3" fillId="2" borderId="4" xfId="49"/>
    <xf numFmtId="0" fontId="3" fillId="2" borderId="4" xfId="49" applyFill="1"/>
    <xf numFmtId="0" fontId="2" fillId="2" borderId="4" xfId="49" applyFont="1" applyFill="1" applyAlignment="1">
      <alignment horizontal="left" indent="2"/>
    </xf>
    <xf numFmtId="164" fontId="2" fillId="2" borderId="5" xfId="49" applyNumberFormat="1" applyFont="1" applyBorder="1" applyAlignment="1">
      <alignment horizontal="right"/>
    </xf>
    <xf numFmtId="0" fontId="2" fillId="2" borderId="4" xfId="49" applyFont="1" applyAlignment="1">
      <alignment horizontal="left" indent="2"/>
    </xf>
    <xf numFmtId="0" fontId="2" fillId="2" borderId="4" xfId="49" applyFont="1" applyFill="1" applyAlignment="1">
      <alignment horizontal="left" indent="3"/>
    </xf>
    <xf numFmtId="0" fontId="2" fillId="2" borderId="4" xfId="49" applyFont="1" applyAlignment="1">
      <alignment horizontal="left" indent="3"/>
    </xf>
    <xf numFmtId="0" fontId="2" fillId="2" borderId="4" xfId="49" applyFont="1" applyFill="1" applyAlignment="1">
      <alignment horizontal="left" indent="4"/>
    </xf>
    <xf numFmtId="164" fontId="2" fillId="2" borderId="4" xfId="49" applyNumberFormat="1" applyFont="1" applyAlignment="1">
      <alignment horizontal="right"/>
    </xf>
    <xf numFmtId="0" fontId="2" fillId="2" borderId="4" xfId="49" applyFont="1" applyAlignment="1">
      <alignment horizontal="left" indent="4"/>
    </xf>
    <xf numFmtId="0" fontId="2" fillId="34" borderId="4" xfId="49" applyFont="1" applyFill="1" applyAlignment="1">
      <alignment horizontal="left" indent="4"/>
    </xf>
    <xf numFmtId="0" fontId="2" fillId="2" borderId="4" xfId="46" applyFill="1" applyAlignment="1">
      <alignment horizontal="left"/>
    </xf>
    <xf numFmtId="169" fontId="21" fillId="2" borderId="4" xfId="46" applyNumberFormat="1" applyFont="1"/>
    <xf numFmtId="169" fontId="21" fillId="2" borderId="4" xfId="46" applyNumberFormat="1" applyFont="1" applyBorder="1"/>
    <xf numFmtId="0" fontId="21" fillId="2" borderId="4" xfId="46" applyFont="1" applyBorder="1" applyAlignment="1">
      <alignment horizontal="center"/>
    </xf>
    <xf numFmtId="169" fontId="21" fillId="2" borderId="4" xfId="46" applyNumberFormat="1" applyFont="1" applyBorder="1" applyAlignment="1">
      <alignment horizontal="center"/>
    </xf>
    <xf numFmtId="10" fontId="21" fillId="2" borderId="4" xfId="46" applyNumberFormat="1" applyFont="1" applyBorder="1" applyAlignment="1" applyProtection="1">
      <alignment horizontal="center"/>
    </xf>
    <xf numFmtId="169" fontId="21" fillId="2" borderId="4" xfId="46" applyNumberFormat="1" applyFont="1" applyBorder="1" applyAlignment="1" applyProtection="1">
      <alignment horizontal="center"/>
    </xf>
    <xf numFmtId="0" fontId="21" fillId="2" borderId="4" xfId="46" quotePrefix="1" applyFont="1" applyBorder="1" applyAlignment="1">
      <alignment horizontal="left"/>
    </xf>
    <xf numFmtId="170" fontId="22" fillId="2" borderId="4" xfId="46" applyNumberFormat="1" applyFont="1" applyBorder="1" applyAlignment="1">
      <alignment horizontal="center"/>
    </xf>
    <xf numFmtId="171" fontId="21" fillId="2" borderId="4" xfId="46" applyNumberFormat="1" applyFont="1" applyBorder="1" applyAlignment="1">
      <alignment horizontal="center"/>
    </xf>
    <xf numFmtId="3" fontId="21" fillId="2" borderId="4" xfId="46" applyNumberFormat="1" applyFont="1" applyBorder="1" applyAlignment="1">
      <alignment horizontal="center"/>
    </xf>
    <xf numFmtId="0" fontId="21" fillId="2" borderId="4" xfId="46" quotePrefix="1" applyFont="1" applyBorder="1" applyAlignment="1">
      <alignment horizontal="center"/>
    </xf>
    <xf numFmtId="0" fontId="21" fillId="2" borderId="4" xfId="46" applyFont="1" applyBorder="1" applyAlignment="1"/>
    <xf numFmtId="167" fontId="21" fillId="2" borderId="4" xfId="47" applyNumberFormat="1" applyFont="1" applyAlignment="1">
      <alignment horizontal="center"/>
    </xf>
    <xf numFmtId="171" fontId="21" fillId="2" borderId="4" xfId="46" applyNumberFormat="1" applyFont="1" applyAlignment="1">
      <alignment horizontal="center"/>
    </xf>
    <xf numFmtId="10" fontId="21" fillId="2" borderId="4" xfId="46" applyNumberFormat="1" applyFont="1" applyAlignment="1" applyProtection="1">
      <alignment horizontal="center"/>
    </xf>
    <xf numFmtId="172" fontId="21" fillId="2" borderId="4" xfId="46" applyNumberFormat="1" applyFont="1" applyAlignment="1">
      <alignment horizontal="center"/>
    </xf>
    <xf numFmtId="3" fontId="21" fillId="2" borderId="4" xfId="46" applyNumberFormat="1" applyFont="1" applyAlignment="1">
      <alignment horizontal="center"/>
    </xf>
    <xf numFmtId="0" fontId="21" fillId="2" borderId="4" xfId="46" applyFont="1" applyAlignment="1">
      <alignment horizontal="left"/>
    </xf>
    <xf numFmtId="173" fontId="21" fillId="2" borderId="4" xfId="46" applyNumberFormat="1" applyFont="1"/>
    <xf numFmtId="167" fontId="21" fillId="2" borderId="4" xfId="47" applyNumberFormat="1" applyFont="1"/>
    <xf numFmtId="171" fontId="21" fillId="2" borderId="4" xfId="46" applyNumberFormat="1" applyFont="1" applyFill="1" applyAlignment="1">
      <alignment horizontal="center"/>
    </xf>
    <xf numFmtId="10" fontId="21" fillId="2" borderId="4" xfId="46" applyNumberFormat="1" applyFont="1" applyFill="1" applyAlignment="1" applyProtection="1">
      <alignment horizontal="center"/>
    </xf>
    <xf numFmtId="172" fontId="21" fillId="2" borderId="4" xfId="46" applyNumberFormat="1" applyFont="1" applyFill="1" applyAlignment="1">
      <alignment horizontal="center"/>
    </xf>
    <xf numFmtId="3" fontId="21" fillId="2" borderId="4" xfId="46" applyNumberFormat="1" applyFont="1" applyFill="1" applyAlignment="1">
      <alignment horizontal="center"/>
    </xf>
    <xf numFmtId="174" fontId="21" fillId="2" borderId="4" xfId="46" applyNumberFormat="1" applyFont="1"/>
    <xf numFmtId="10" fontId="21" fillId="2" borderId="4" xfId="47" applyNumberFormat="1" applyFont="1"/>
    <xf numFmtId="175" fontId="21" fillId="2" borderId="4" xfId="50" applyNumberFormat="1" applyFont="1"/>
    <xf numFmtId="169" fontId="21" fillId="2" borderId="4" xfId="46" applyNumberFormat="1" applyFont="1" applyFill="1" applyAlignment="1">
      <alignment horizontal="center"/>
    </xf>
    <xf numFmtId="169" fontId="21" fillId="2" borderId="4" xfId="46" applyNumberFormat="1" applyFont="1" applyAlignment="1">
      <alignment horizontal="center"/>
    </xf>
    <xf numFmtId="0" fontId="22" fillId="2" borderId="18" xfId="46" applyFont="1" applyBorder="1" applyAlignment="1">
      <alignment horizontal="center" wrapText="1"/>
    </xf>
    <xf numFmtId="169" fontId="22" fillId="2" borderId="18" xfId="46" applyNumberFormat="1" applyFont="1" applyBorder="1" applyAlignment="1">
      <alignment horizontal="center" wrapText="1"/>
    </xf>
    <xf numFmtId="0" fontId="22" fillId="2" borderId="4" xfId="46" applyFont="1" applyAlignment="1">
      <alignment horizontal="center"/>
    </xf>
    <xf numFmtId="169" fontId="22" fillId="2" borderId="4" xfId="46" applyNumberFormat="1" applyFont="1" applyAlignment="1">
      <alignment horizontal="left"/>
    </xf>
    <xf numFmtId="169" fontId="2" fillId="2" borderId="4" xfId="46" applyNumberFormat="1"/>
    <xf numFmtId="0" fontId="2" fillId="2" borderId="4" xfId="46" applyAlignment="1">
      <alignment horizontal="center"/>
    </xf>
    <xf numFmtId="164" fontId="2" fillId="2" borderId="4" xfId="46" applyNumberFormat="1"/>
    <xf numFmtId="37" fontId="2" fillId="2" borderId="4" xfId="49" applyNumberFormat="1" applyFont="1" applyAlignment="1">
      <alignment horizontal="right"/>
    </xf>
    <xf numFmtId="164" fontId="26" fillId="2" borderId="2" xfId="49" applyNumberFormat="1" applyFont="1" applyBorder="1" applyAlignment="1">
      <alignment horizontal="right"/>
    </xf>
    <xf numFmtId="0" fontId="26" fillId="2" borderId="4" xfId="49" applyFont="1" applyAlignment="1">
      <alignment horizontal="left" indent="1"/>
    </xf>
    <xf numFmtId="0" fontId="27" fillId="0" borderId="0" xfId="0" applyFont="1"/>
    <xf numFmtId="0" fontId="3" fillId="2" borderId="4" xfId="51"/>
    <xf numFmtId="0" fontId="3" fillId="2" borderId="1" xfId="51" applyBorder="1"/>
    <xf numFmtId="0" fontId="29" fillId="2" borderId="4" xfId="51" applyFont="1"/>
    <xf numFmtId="0" fontId="2" fillId="2" borderId="3" xfId="51" applyFont="1" applyBorder="1" applyAlignment="1">
      <alignment horizontal="center" vertical="center" wrapText="1"/>
    </xf>
    <xf numFmtId="164" fontId="2" fillId="2" borderId="4" xfId="51" applyNumberFormat="1" applyFont="1" applyAlignment="1">
      <alignment horizontal="right"/>
    </xf>
    <xf numFmtId="0" fontId="30" fillId="2" borderId="4" xfId="51" applyFont="1" applyAlignment="1">
      <alignment horizontal="left" indent="1"/>
    </xf>
    <xf numFmtId="0" fontId="30" fillId="2" borderId="4" xfId="51" applyFont="1" applyAlignment="1">
      <alignment horizontal="left" indent="2"/>
    </xf>
    <xf numFmtId="0" fontId="30" fillId="2" borderId="4" xfId="51" applyFont="1" applyAlignment="1">
      <alignment horizontal="left" indent="3"/>
    </xf>
    <xf numFmtId="0" fontId="2" fillId="2" borderId="4" xfId="51" applyFont="1" applyAlignment="1">
      <alignment horizontal="left" indent="4"/>
    </xf>
    <xf numFmtId="165" fontId="2" fillId="2" borderId="4" xfId="51" applyNumberFormat="1" applyFont="1" applyAlignment="1">
      <alignment horizontal="right"/>
    </xf>
    <xf numFmtId="0" fontId="2" fillId="2" borderId="4" xfId="51" applyFont="1" applyAlignment="1">
      <alignment horizontal="left" indent="3"/>
    </xf>
    <xf numFmtId="164" fontId="2" fillId="2" borderId="5" xfId="51" applyNumberFormat="1" applyFont="1" applyBorder="1" applyAlignment="1">
      <alignment horizontal="right"/>
    </xf>
    <xf numFmtId="0" fontId="2" fillId="2" borderId="4" xfId="51" applyNumberFormat="1" applyFont="1" applyAlignment="1">
      <alignment horizontal="right"/>
    </xf>
    <xf numFmtId="0" fontId="2" fillId="2" borderId="4" xfId="51" applyFont="1" applyAlignment="1">
      <alignment horizontal="left" indent="2"/>
    </xf>
    <xf numFmtId="0" fontId="21" fillId="0" borderId="4" xfId="46" applyFont="1" applyFill="1" applyAlignment="1">
      <alignment horizontal="center"/>
    </xf>
    <xf numFmtId="0" fontId="22" fillId="0" borderId="18" xfId="46" applyFont="1" applyFill="1" applyBorder="1" applyAlignment="1">
      <alignment horizontal="center" wrapText="1"/>
    </xf>
    <xf numFmtId="0" fontId="22" fillId="0" borderId="4" xfId="46" applyFont="1" applyFill="1" applyBorder="1" applyAlignment="1">
      <alignment horizontal="center"/>
    </xf>
    <xf numFmtId="0" fontId="22" fillId="0" borderId="4" xfId="46" applyFont="1" applyFill="1" applyBorder="1" applyAlignment="1">
      <alignment horizontal="center" vertical="top" wrapText="1"/>
    </xf>
    <xf numFmtId="164" fontId="2" fillId="2" borderId="4" xfId="52" applyNumberFormat="1" applyFont="1" applyAlignment="1">
      <alignment horizontal="right"/>
    </xf>
    <xf numFmtId="164" fontId="2" fillId="2" borderId="5" xfId="52" applyNumberFormat="1" applyFont="1" applyBorder="1" applyAlignment="1">
      <alignment horizontal="right"/>
    </xf>
    <xf numFmtId="37" fontId="21" fillId="0" borderId="4" xfId="46" applyNumberFormat="1" applyFont="1" applyFill="1" applyAlignment="1">
      <alignment horizontal="center"/>
    </xf>
    <xf numFmtId="37" fontId="22" fillId="0" borderId="18" xfId="46" applyNumberFormat="1" applyFont="1" applyFill="1" applyBorder="1" applyAlignment="1">
      <alignment horizontal="center" wrapText="1"/>
    </xf>
    <xf numFmtId="37" fontId="23" fillId="0" borderId="4" xfId="46" applyNumberFormat="1" applyFont="1" applyFill="1" applyAlignment="1">
      <alignment horizontal="center"/>
    </xf>
    <xf numFmtId="37" fontId="21" fillId="0" borderId="18" xfId="46" applyNumberFormat="1" applyFont="1" applyFill="1" applyBorder="1" applyAlignment="1">
      <alignment horizontal="center"/>
    </xf>
    <xf numFmtId="37" fontId="21" fillId="0" borderId="4" xfId="46" applyNumberFormat="1" applyFont="1" applyFill="1" applyBorder="1" applyAlignment="1">
      <alignment horizontal="center"/>
    </xf>
    <xf numFmtId="37" fontId="22" fillId="0" borderId="4" xfId="46" applyNumberFormat="1" applyFont="1" applyFill="1" applyBorder="1" applyAlignment="1">
      <alignment horizontal="center"/>
    </xf>
    <xf numFmtId="37" fontId="21" fillId="0" borderId="4" xfId="46" applyNumberFormat="1" applyFont="1" applyFill="1"/>
    <xf numFmtId="37" fontId="25" fillId="0" borderId="4" xfId="46" applyNumberFormat="1" applyFont="1" applyFill="1"/>
    <xf numFmtId="10" fontId="22" fillId="0" borderId="4" xfId="47" applyNumberFormat="1" applyFont="1" applyFill="1"/>
    <xf numFmtId="167" fontId="22" fillId="0" borderId="4" xfId="46" applyNumberFormat="1" applyFont="1" applyFill="1" applyAlignment="1">
      <alignment horizontal="center"/>
    </xf>
    <xf numFmtId="37" fontId="23" fillId="0" borderId="4" xfId="46" applyNumberFormat="1" applyFont="1" applyFill="1"/>
    <xf numFmtId="43" fontId="25" fillId="2" borderId="4" xfId="1" applyFont="1" applyFill="1" applyBorder="1"/>
    <xf numFmtId="43" fontId="21" fillId="2" borderId="4" xfId="1" applyFont="1" applyFill="1" applyBorder="1"/>
    <xf numFmtId="0" fontId="2" fillId="2" borderId="3" xfId="49" applyFont="1" applyBorder="1" applyAlignment="1">
      <alignment horizontal="center" vertical="center" wrapText="1"/>
    </xf>
    <xf numFmtId="0" fontId="3" fillId="2" borderId="6" xfId="49" applyNumberFormat="1" applyFont="1" applyFill="1" applyBorder="1"/>
    <xf numFmtId="0" fontId="2" fillId="2" borderId="3" xfId="49" applyFont="1" applyFill="1" applyBorder="1" applyAlignment="1">
      <alignment horizontal="center" vertical="center" wrapText="1"/>
    </xf>
    <xf numFmtId="0" fontId="2" fillId="2" borderId="3" xfId="49" applyFont="1" applyBorder="1" applyAlignment="1">
      <alignment horizontal="left" vertical="center" wrapText="1"/>
    </xf>
    <xf numFmtId="0" fontId="2" fillId="2" borderId="3" xfId="6" applyFont="1" applyBorder="1" applyAlignment="1">
      <alignment horizontal="center" vertical="center" wrapText="1"/>
    </xf>
    <xf numFmtId="0" fontId="0" fillId="2" borderId="2" xfId="6" applyNumberFormat="1" applyFont="1" applyFill="1" applyBorder="1"/>
    <xf numFmtId="0" fontId="0" fillId="2" borderId="6" xfId="6" applyNumberFormat="1" applyFont="1" applyFill="1" applyBorder="1"/>
    <xf numFmtId="37" fontId="22" fillId="2" borderId="4" xfId="46" applyNumberFormat="1" applyFont="1"/>
    <xf numFmtId="0" fontId="26" fillId="2" borderId="4" xfId="46" applyFont="1"/>
  </cellXfs>
  <cellStyles count="53">
    <cellStyle name="20% - Accent1 2" xfId="23"/>
    <cellStyle name="20% - Accent2 2" xfId="27"/>
    <cellStyle name="20% - Accent3 2" xfId="31"/>
    <cellStyle name="20% - Accent4 2" xfId="35"/>
    <cellStyle name="20% - Accent5 2" xfId="39"/>
    <cellStyle name="20% - Accent6 2" xfId="43"/>
    <cellStyle name="40% - Accent1 2" xfId="24"/>
    <cellStyle name="40% - Accent2 2" xfId="28"/>
    <cellStyle name="40% - Accent3 2" xfId="32"/>
    <cellStyle name="40% - Accent4 2" xfId="36"/>
    <cellStyle name="40% - Accent5 2" xfId="40"/>
    <cellStyle name="40% - Accent6 2" xfId="44"/>
    <cellStyle name="60% - Accent1 2" xfId="25"/>
    <cellStyle name="60% - Accent2 2" xfId="29"/>
    <cellStyle name="60% - Accent3 2" xfId="33"/>
    <cellStyle name="60% - Accent4 2" xfId="37"/>
    <cellStyle name="60% - Accent5 2" xfId="41"/>
    <cellStyle name="60% - Accent6 2" xfId="45"/>
    <cellStyle name="Accent1 2" xfId="22"/>
    <cellStyle name="Accent2 2" xfId="26"/>
    <cellStyle name="Accent3 2" xfId="30"/>
    <cellStyle name="Accent4 2" xfId="34"/>
    <cellStyle name="Accent5 2" xfId="38"/>
    <cellStyle name="Accent6 2" xfId="42"/>
    <cellStyle name="Bad 2" xfId="15"/>
    <cellStyle name="Calculation" xfId="4" builtinId="22" customBuiltin="1"/>
    <cellStyle name="Check Cell" xfId="5" builtinId="23" customBuiltin="1"/>
    <cellStyle name="Comma" xfId="1" builtinId="3"/>
    <cellStyle name="Comma 2" xfId="8"/>
    <cellStyle name="Comma 2 2" xfId="50"/>
    <cellStyle name="Comma 3" xfId="48"/>
    <cellStyle name="Explanatory Text 2" xfId="20"/>
    <cellStyle name="Good 2" xfId="14"/>
    <cellStyle name="Heading 1 2" xfId="10"/>
    <cellStyle name="Heading 2 2" xfId="11"/>
    <cellStyle name="Heading 3 2" xfId="12"/>
    <cellStyle name="Heading 4 2" xfId="13"/>
    <cellStyle name="Input" xfId="2" builtinId="20" customBuiltin="1"/>
    <cellStyle name="Linked Cell 2" xfId="17"/>
    <cellStyle name="Neutral 2" xfId="16"/>
    <cellStyle name="Normal" xfId="0" builtinId="0"/>
    <cellStyle name="Normal 2" xfId="6"/>
    <cellStyle name="Normal 2 2" xfId="49"/>
    <cellStyle name="Normal 3" xfId="7"/>
    <cellStyle name="Normal 4" xfId="46"/>
    <cellStyle name="Normal 5" xfId="51"/>
    <cellStyle name="Normal 6" xfId="52"/>
    <cellStyle name="Note 2" xfId="19"/>
    <cellStyle name="Output" xfId="3" builtinId="21" customBuiltin="1"/>
    <cellStyle name="Percent 2" xfId="47"/>
    <cellStyle name="Title 2" xfId="9"/>
    <cellStyle name="Total 2" xfId="21"/>
    <cellStyle name="Warning Text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abSelected="1" zoomScaleNormal="100" workbookViewId="0">
      <selection activeCell="A3" sqref="A1:XFD3"/>
    </sheetView>
  </sheetViews>
  <sheetFormatPr defaultColWidth="9.109375" defaultRowHeight="13.2" x14ac:dyDescent="0.25"/>
  <cols>
    <col min="1" max="1" width="30.5546875" style="30" customWidth="1"/>
    <col min="2" max="2" width="14.6640625" style="31" customWidth="1"/>
    <col min="3" max="3" width="14.6640625" style="30" customWidth="1"/>
    <col min="4" max="4" width="14.6640625" style="31" customWidth="1"/>
    <col min="5" max="5" width="14.6640625" style="32" customWidth="1"/>
    <col min="6" max="6" width="14.6640625" style="31" customWidth="1"/>
    <col min="7" max="7" width="14.6640625" style="30" customWidth="1"/>
    <col min="8" max="16384" width="9.109375" style="30"/>
  </cols>
  <sheetData>
    <row r="1" spans="1:7" s="36" customFormat="1" x14ac:dyDescent="0.25">
      <c r="A1" s="36" t="s">
        <v>1194</v>
      </c>
      <c r="B1" s="187"/>
      <c r="D1" s="187"/>
      <c r="E1" s="188"/>
      <c r="F1" s="187"/>
    </row>
    <row r="2" spans="1:7" s="36" customFormat="1" x14ac:dyDescent="0.25">
      <c r="A2" s="36" t="s">
        <v>1195</v>
      </c>
      <c r="B2" s="187"/>
      <c r="D2" s="187"/>
      <c r="E2" s="188"/>
      <c r="F2" s="187"/>
    </row>
    <row r="3" spans="1:7" s="36" customFormat="1" x14ac:dyDescent="0.25">
      <c r="B3" s="187"/>
      <c r="D3" s="187"/>
      <c r="E3" s="188"/>
      <c r="F3" s="187"/>
    </row>
    <row r="4" spans="1:7" x14ac:dyDescent="0.25">
      <c r="A4" s="36" t="s">
        <v>372</v>
      </c>
    </row>
    <row r="5" spans="1:7" x14ac:dyDescent="0.25">
      <c r="A5" s="30" t="s">
        <v>371</v>
      </c>
      <c r="B5" s="41"/>
      <c r="D5" s="167"/>
      <c r="F5" s="41"/>
    </row>
    <row r="6" spans="1:7" ht="21" thickBot="1" x14ac:dyDescent="0.25">
      <c r="A6" s="50" t="s">
        <v>370</v>
      </c>
      <c r="B6" s="50" t="s">
        <v>369</v>
      </c>
      <c r="C6" s="50" t="s">
        <v>368</v>
      </c>
      <c r="D6" s="168" t="s">
        <v>367</v>
      </c>
      <c r="E6" s="50" t="s">
        <v>366</v>
      </c>
      <c r="F6" s="50" t="s">
        <v>365</v>
      </c>
      <c r="G6" s="50" t="s">
        <v>364</v>
      </c>
    </row>
    <row r="7" spans="1:7" x14ac:dyDescent="0.25">
      <c r="B7" s="40"/>
      <c r="D7" s="169"/>
      <c r="F7" s="40"/>
    </row>
    <row r="8" spans="1:7" ht="10.199999999999999" x14ac:dyDescent="0.2">
      <c r="A8" s="30" t="s">
        <v>363</v>
      </c>
      <c r="B8" s="41">
        <f>'2013 BM Detail'!G26</f>
        <v>76986160.870000005</v>
      </c>
      <c r="C8" s="41">
        <f>'2014 BM Detail'!G26</f>
        <v>77083838.840000018</v>
      </c>
      <c r="D8" s="167">
        <f>'2015 BM Detail'!G26</f>
        <v>83494382.88000001</v>
      </c>
      <c r="E8" s="41">
        <f>'2016 BM Detail'!G26</f>
        <v>94776797.830000013</v>
      </c>
      <c r="F8" s="41">
        <f>'2017 BM Detail'!G26</f>
        <v>68881621.019999996</v>
      </c>
      <c r="G8" s="41">
        <f>'2018 BM Detail'!G26</f>
        <v>83020537.910000011</v>
      </c>
    </row>
    <row r="9" spans="1:7" ht="10.199999999999999" x14ac:dyDescent="0.2">
      <c r="B9" s="41"/>
      <c r="C9" s="41"/>
      <c r="D9" s="167"/>
      <c r="E9" s="41"/>
      <c r="F9" s="41"/>
      <c r="G9" s="41"/>
    </row>
    <row r="10" spans="1:7" ht="10.199999999999999" x14ac:dyDescent="0.2">
      <c r="A10" s="30" t="s">
        <v>362</v>
      </c>
      <c r="B10" s="41">
        <f>'2013 BM Detail'!G52</f>
        <v>367524548.00000012</v>
      </c>
      <c r="C10" s="41">
        <f>'2014 BM Detail'!G52</f>
        <v>347942296.75999999</v>
      </c>
      <c r="D10" s="167">
        <f>'2015 BM Detail'!G51</f>
        <v>352430443.09999996</v>
      </c>
      <c r="E10" s="41">
        <f>'2016 BM Detail'!G51</f>
        <v>354078128.32000005</v>
      </c>
      <c r="F10" s="41">
        <f>'2017 BM Detail'!G51</f>
        <v>363795201.88999999</v>
      </c>
      <c r="G10" s="41">
        <f>'2018 BM Detail'!G51</f>
        <v>379497203.76999998</v>
      </c>
    </row>
    <row r="11" spans="1:7" ht="10.199999999999999" x14ac:dyDescent="0.2">
      <c r="B11" s="41"/>
      <c r="C11" s="41"/>
      <c r="D11" s="167"/>
      <c r="E11" s="41"/>
      <c r="F11" s="41"/>
      <c r="G11" s="41"/>
    </row>
    <row r="12" spans="1:7" ht="10.199999999999999" x14ac:dyDescent="0.2">
      <c r="A12" s="30" t="s">
        <v>361</v>
      </c>
      <c r="B12" s="41">
        <f>'2013 BM Detail'!G77</f>
        <v>138023136.50999999</v>
      </c>
      <c r="C12" s="41">
        <f>'2014 BM Detail'!G77</f>
        <v>142641729.19999999</v>
      </c>
      <c r="D12" s="167">
        <f>'2015 BM Detail'!G83</f>
        <v>145291221.50000003</v>
      </c>
      <c r="E12" s="41">
        <f>'2016 BM Detail'!G89</f>
        <v>159673731.29214287</v>
      </c>
      <c r="F12" s="41">
        <f>'2017 BM Detail'!G76</f>
        <v>165581406.03500003</v>
      </c>
      <c r="G12" s="41">
        <f>'2018 BM Detail'!G76</f>
        <v>158980125.58000001</v>
      </c>
    </row>
    <row r="13" spans="1:7" ht="10.199999999999999" x14ac:dyDescent="0.2">
      <c r="B13" s="41"/>
      <c r="C13" s="41"/>
      <c r="D13" s="167"/>
      <c r="E13" s="41"/>
      <c r="F13" s="41"/>
      <c r="G13" s="41"/>
    </row>
    <row r="14" spans="1:7" ht="10.199999999999999" x14ac:dyDescent="0.2">
      <c r="A14" s="30" t="s">
        <v>360</v>
      </c>
      <c r="B14" s="41">
        <f>'2013 BM Detail'!G86</f>
        <v>5868882.8200000003</v>
      </c>
      <c r="C14" s="41">
        <f>'2014 BM Detail'!G86</f>
        <v>5277168.9700000007</v>
      </c>
      <c r="D14" s="167">
        <f>'2015 BM Detail'!G92</f>
        <v>4949577.1500000004</v>
      </c>
      <c r="E14" s="41">
        <f>'2016 BM Detail'!G98</f>
        <v>6055721.7399999993</v>
      </c>
      <c r="F14" s="41">
        <f>'2017 BM Detail'!G85</f>
        <v>6523445.6799999997</v>
      </c>
      <c r="G14" s="41">
        <f>'2018 BM Detail'!G85</f>
        <v>6734237.370000001</v>
      </c>
    </row>
    <row r="15" spans="1:7" ht="10.199999999999999" x14ac:dyDescent="0.2">
      <c r="B15" s="41"/>
      <c r="C15" s="41"/>
      <c r="D15" s="167"/>
      <c r="E15" s="41"/>
      <c r="F15" s="41"/>
      <c r="G15" s="41"/>
    </row>
    <row r="16" spans="1:7" ht="10.199999999999999" x14ac:dyDescent="0.2">
      <c r="A16" s="30" t="s">
        <v>359</v>
      </c>
      <c r="B16" s="41">
        <f>'2013 BM Detail'!G106</f>
        <v>49360779.759999998</v>
      </c>
      <c r="C16" s="41">
        <f>'2014 BM Detail'!G106</f>
        <v>49450331.669999994</v>
      </c>
      <c r="D16" s="167">
        <f>'2015 BM Detail'!G112</f>
        <v>54714490.340000004</v>
      </c>
      <c r="E16" s="41">
        <f>'2016 BM Detail'!G118</f>
        <v>43950232.32</v>
      </c>
      <c r="F16" s="41">
        <f>'2017 BM Detail'!G105</f>
        <v>48308931.439999998</v>
      </c>
      <c r="G16" s="41">
        <f>'2018 BM Detail'!G105</f>
        <v>49197039.239999995</v>
      </c>
    </row>
    <row r="17" spans="1:8" ht="10.199999999999999" x14ac:dyDescent="0.2">
      <c r="B17" s="41"/>
      <c r="C17" s="41"/>
      <c r="D17" s="167"/>
      <c r="E17" s="41"/>
      <c r="F17" s="41"/>
      <c r="G17" s="41"/>
    </row>
    <row r="18" spans="1:8" ht="10.199999999999999" x14ac:dyDescent="0.2">
      <c r="A18" s="30" t="s">
        <v>358</v>
      </c>
      <c r="B18" s="41">
        <f>'2013 BM Detail'!G131</f>
        <v>261198815.52000004</v>
      </c>
      <c r="C18" s="41">
        <f>'2014 BM Detail'!G131</f>
        <v>265136057.07000002</v>
      </c>
      <c r="D18" s="167">
        <f>'2015 BM Detail'!G137</f>
        <v>271409725.08000004</v>
      </c>
      <c r="E18" s="41">
        <f>'2016 BM Detail'!G143</f>
        <v>278013868.04999989</v>
      </c>
      <c r="F18" s="41">
        <f>'2017 BM Detail'!G130</f>
        <v>294259716.99000013</v>
      </c>
      <c r="G18" s="41">
        <f>'2018 BM Detail'!G130</f>
        <v>317204981.08000004</v>
      </c>
    </row>
    <row r="19" spans="1:8" ht="10.199999999999999" x14ac:dyDescent="0.2">
      <c r="B19" s="41"/>
      <c r="C19" s="41"/>
      <c r="D19" s="167"/>
      <c r="E19" s="41"/>
      <c r="F19" s="41"/>
      <c r="G19" s="41"/>
    </row>
    <row r="20" spans="1:8" ht="10.199999999999999" x14ac:dyDescent="0.2">
      <c r="A20" s="30" t="s">
        <v>357</v>
      </c>
      <c r="B20" s="41">
        <f>'2013 BM Detail'!G140</f>
        <v>134720020.39000002</v>
      </c>
      <c r="C20" s="41">
        <f>'2014 BM Detail'!G140</f>
        <v>118303951.30000001</v>
      </c>
      <c r="D20" s="167">
        <f>'2015 BM Detail'!G146</f>
        <v>110471955.89999999</v>
      </c>
      <c r="E20" s="41">
        <f>'2016 BM Detail'!G152</f>
        <v>107472990.48999992</v>
      </c>
      <c r="F20" s="41">
        <f>'2017 BM Detail'!G139</f>
        <v>108616251.92000002</v>
      </c>
      <c r="G20" s="41">
        <f>'2018 BM Detail'!G139</f>
        <v>109545525.50000003</v>
      </c>
    </row>
    <row r="21" spans="1:8" ht="10.199999999999999" x14ac:dyDescent="0.2">
      <c r="B21" s="41"/>
      <c r="C21" s="41"/>
      <c r="D21" s="167"/>
      <c r="E21" s="41"/>
      <c r="F21" s="41"/>
      <c r="G21" s="41"/>
    </row>
    <row r="22" spans="1:8" ht="10.199999999999999" x14ac:dyDescent="0.2">
      <c r="A22" s="30" t="s">
        <v>356</v>
      </c>
      <c r="B22" s="41">
        <f>'2013 BM Detail'!G152</f>
        <v>12118080.539999999</v>
      </c>
      <c r="C22" s="41">
        <f>'2014 BM Detail'!G152</f>
        <v>12684258.839999996</v>
      </c>
      <c r="D22" s="167">
        <f>'2015 BM Detail'!G158</f>
        <v>14350894.58</v>
      </c>
      <c r="E22" s="41">
        <f>'2016 BM Detail'!G164</f>
        <v>13838172.980000002</v>
      </c>
      <c r="F22" s="41">
        <f>'2017 BM Detail'!G151</f>
        <v>13937620.949999999</v>
      </c>
      <c r="G22" s="41">
        <f>'2018 BM Detail'!G151</f>
        <v>13465341.330000002</v>
      </c>
    </row>
    <row r="23" spans="1:8" ht="10.199999999999999" x14ac:dyDescent="0.2">
      <c r="B23" s="41"/>
      <c r="C23" s="41"/>
      <c r="D23" s="167"/>
      <c r="E23" s="41"/>
      <c r="F23" s="41"/>
      <c r="G23" s="41"/>
    </row>
    <row r="24" spans="1:8" ht="10.199999999999999" x14ac:dyDescent="0.2">
      <c r="A24" s="30" t="s">
        <v>355</v>
      </c>
      <c r="B24" s="41">
        <f>'2013 BM Detail'!G157</f>
        <v>4581752.5199999996</v>
      </c>
      <c r="C24" s="41">
        <f>'2014 BM Detail'!G157</f>
        <v>9536271.0300000012</v>
      </c>
      <c r="D24" s="167">
        <f>'2015 BM Detail'!G163</f>
        <v>26149384.279999997</v>
      </c>
      <c r="E24" s="41">
        <f>'2016 BM Detail'!G169</f>
        <v>18084320.77</v>
      </c>
      <c r="F24" s="41">
        <f>'2017 BM Detail'!G156</f>
        <v>14241782.479999999</v>
      </c>
      <c r="G24" s="41">
        <f>'2018 BM Detail'!G156</f>
        <v>15746958.650000002</v>
      </c>
    </row>
    <row r="25" spans="1:8" ht="10.199999999999999" x14ac:dyDescent="0.2">
      <c r="B25" s="41"/>
      <c r="C25" s="41"/>
      <c r="D25" s="167"/>
      <c r="E25" s="41"/>
      <c r="F25" s="41"/>
      <c r="G25" s="49"/>
    </row>
    <row r="26" spans="1:8" ht="10.8" thickBot="1" x14ac:dyDescent="0.25">
      <c r="A26" s="30" t="s">
        <v>354</v>
      </c>
      <c r="B26" s="48">
        <f>'2013 BM Detail'!G191</f>
        <v>378006107.10000002</v>
      </c>
      <c r="C26" s="48">
        <f>'2014 BM Detail'!G191</f>
        <v>306792763.44950002</v>
      </c>
      <c r="D26" s="170">
        <f>'2015 BM Detail'!G198</f>
        <v>314544215.1170001</v>
      </c>
      <c r="E26" s="48">
        <f>'2016 BM Detail'!G204</f>
        <v>305281858.74046552</v>
      </c>
      <c r="F26" s="48">
        <f>'2017 BM Detail'!G190</f>
        <v>312006449.12166905</v>
      </c>
      <c r="G26" s="48">
        <f>'2018 BM Detail'!G190</f>
        <v>319547685.86131805</v>
      </c>
    </row>
    <row r="27" spans="1:8" x14ac:dyDescent="0.25">
      <c r="B27" s="46"/>
      <c r="C27" s="47"/>
      <c r="D27" s="171"/>
      <c r="F27" s="46"/>
      <c r="G27" s="46"/>
    </row>
    <row r="28" spans="1:8" ht="10.199999999999999" x14ac:dyDescent="0.2">
      <c r="A28" s="30" t="s">
        <v>353</v>
      </c>
      <c r="B28" s="45">
        <f t="shared" ref="B28:G28" si="0">SUM(B8:B27)</f>
        <v>1428388284.0300002</v>
      </c>
      <c r="C28" s="45">
        <f t="shared" si="0"/>
        <v>1334848667.1294999</v>
      </c>
      <c r="D28" s="172">
        <f t="shared" si="0"/>
        <v>1377806289.927</v>
      </c>
      <c r="E28" s="45">
        <f t="shared" si="0"/>
        <v>1381225822.5326085</v>
      </c>
      <c r="F28" s="45">
        <f t="shared" si="0"/>
        <v>1396152427.526669</v>
      </c>
      <c r="G28" s="45">
        <f t="shared" si="0"/>
        <v>1452939636.2913182</v>
      </c>
      <c r="H28" s="179"/>
    </row>
    <row r="29" spans="1:8" x14ac:dyDescent="0.25">
      <c r="D29" s="173"/>
      <c r="G29" s="31"/>
    </row>
    <row r="30" spans="1:8" ht="10.199999999999999" x14ac:dyDescent="0.2">
      <c r="A30" s="44" t="s">
        <v>352</v>
      </c>
      <c r="B30" s="42" t="b">
        <f>B28='2013 BM Detail'!G193</f>
        <v>1</v>
      </c>
      <c r="C30" s="42" t="b">
        <f>C28='2014 BM Detail'!G193</f>
        <v>1</v>
      </c>
      <c r="D30" s="174" t="b">
        <f>D28='2015 BM Detail'!G200</f>
        <v>1</v>
      </c>
      <c r="E30" s="42" t="b">
        <f>E28='2016 BM Detail'!G206</f>
        <v>1</v>
      </c>
      <c r="F30" s="42" t="b">
        <f>F28='2017 BM Detail'!G192</f>
        <v>1</v>
      </c>
      <c r="G30" s="42" t="b">
        <f>G28='2018 BM Detail'!G192</f>
        <v>1</v>
      </c>
    </row>
    <row r="31" spans="1:8" ht="10.199999999999999" x14ac:dyDescent="0.2">
      <c r="C31" s="31"/>
      <c r="D31" s="173"/>
      <c r="E31" s="43"/>
      <c r="F31" s="42"/>
      <c r="G31" s="42"/>
    </row>
    <row r="32" spans="1:8" x14ac:dyDescent="0.25">
      <c r="D32" s="173"/>
    </row>
    <row r="33" spans="1:7" ht="10.199999999999999" x14ac:dyDescent="0.2">
      <c r="D33" s="175"/>
      <c r="E33" s="37"/>
      <c r="F33" s="37"/>
    </row>
    <row r="34" spans="1:7" ht="10.199999999999999" x14ac:dyDescent="0.2">
      <c r="A34" s="36" t="s">
        <v>351</v>
      </c>
      <c r="C34" s="37">
        <f>(C28-B28)/B28</f>
        <v>-6.5486127229069116E-2</v>
      </c>
      <c r="D34" s="175">
        <f>(D28-C28)/C28</f>
        <v>3.2181642650082234E-2</v>
      </c>
      <c r="E34" s="37">
        <f>(E28-D28)/D28</f>
        <v>2.4818674661367958E-3</v>
      </c>
      <c r="F34" s="37">
        <f>(F28-E28)/E28</f>
        <v>1.0806781013325663E-2</v>
      </c>
      <c r="G34" s="37">
        <f>(G28-F28)/F28</f>
        <v>4.0674075154709007E-2</v>
      </c>
    </row>
    <row r="35" spans="1:7" x14ac:dyDescent="0.25">
      <c r="A35" s="36" t="s">
        <v>350</v>
      </c>
      <c r="D35" s="176"/>
      <c r="F35" s="34"/>
    </row>
    <row r="36" spans="1:7" x14ac:dyDescent="0.25">
      <c r="A36" s="36" t="s">
        <v>349</v>
      </c>
      <c r="D36" s="173"/>
    </row>
    <row r="37" spans="1:7" ht="9.75" customHeight="1" x14ac:dyDescent="0.25">
      <c r="D37" s="173"/>
    </row>
    <row r="38" spans="1:7" x14ac:dyDescent="0.25">
      <c r="D38" s="173"/>
    </row>
    <row r="39" spans="1:7" ht="10.199999999999999" x14ac:dyDescent="0.2">
      <c r="A39" s="36" t="s">
        <v>348</v>
      </c>
      <c r="B39" s="41"/>
      <c r="C39" s="37">
        <f>'Compound Multiplier'!F32</f>
        <v>1.6099209419571991E-2</v>
      </c>
      <c r="D39" s="175">
        <f>'Compound Multiplier'!F33</f>
        <v>1.2149068471669633E-3</v>
      </c>
      <c r="E39" s="37">
        <f>'Compound Multiplier'!F34</f>
        <v>1.9889970376639976E-2</v>
      </c>
      <c r="F39" s="37">
        <f>'Compound Multiplier'!F35</f>
        <v>2.4896265560165887E-2</v>
      </c>
      <c r="G39" s="37">
        <f>'Compound Multiplier'!F36</f>
        <v>2.6315789473684292E-2</v>
      </c>
    </row>
    <row r="40" spans="1:7" x14ac:dyDescent="0.25">
      <c r="A40" s="36" t="s">
        <v>347</v>
      </c>
      <c r="B40" s="41"/>
      <c r="D40" s="167"/>
      <c r="F40" s="41"/>
      <c r="G40" s="41"/>
    </row>
    <row r="41" spans="1:7" ht="8.25" customHeight="1" x14ac:dyDescent="0.35">
      <c r="A41" s="39" t="s">
        <v>3</v>
      </c>
      <c r="B41" s="40"/>
      <c r="D41" s="169"/>
      <c r="F41" s="40"/>
      <c r="G41" s="40"/>
    </row>
    <row r="42" spans="1:7" ht="20.399999999999999" x14ac:dyDescent="0.35">
      <c r="A42" s="39" t="s">
        <v>3</v>
      </c>
      <c r="B42" s="38"/>
      <c r="D42" s="177"/>
      <c r="F42" s="38"/>
      <c r="G42" s="38"/>
    </row>
    <row r="43" spans="1:7" ht="10.199999999999999" x14ac:dyDescent="0.2">
      <c r="A43" s="36" t="s">
        <v>346</v>
      </c>
      <c r="C43" s="37">
        <f>C34-C39</f>
        <v>-8.1585336648641107E-2</v>
      </c>
      <c r="D43" s="175">
        <f>D34-D39</f>
        <v>3.0966735802915271E-2</v>
      </c>
      <c r="E43" s="37">
        <f>E34-E39</f>
        <v>-1.7408102910503181E-2</v>
      </c>
      <c r="F43" s="37">
        <f>F34-F39</f>
        <v>-1.4089484546840223E-2</v>
      </c>
      <c r="G43" s="37">
        <f>G34-G39</f>
        <v>1.4358285681024714E-2</v>
      </c>
    </row>
    <row r="44" spans="1:7" x14ac:dyDescent="0.25">
      <c r="A44" s="36" t="s">
        <v>345</v>
      </c>
      <c r="G44" s="31"/>
    </row>
    <row r="45" spans="1:7" x14ac:dyDescent="0.25">
      <c r="A45" s="36" t="s">
        <v>344</v>
      </c>
    </row>
    <row r="46" spans="1:7" x14ac:dyDescent="0.25">
      <c r="A46" s="32"/>
      <c r="B46" s="32"/>
      <c r="C46" s="32"/>
      <c r="D46" s="32"/>
      <c r="F46" s="32"/>
    </row>
    <row r="47" spans="1:7" x14ac:dyDescent="0.25">
      <c r="A47" s="32"/>
      <c r="B47" s="32"/>
      <c r="C47" s="32"/>
      <c r="D47" s="32"/>
      <c r="F47" s="32"/>
    </row>
    <row r="48" spans="1:7" x14ac:dyDescent="0.25">
      <c r="A48" s="32"/>
      <c r="B48" s="32"/>
      <c r="C48" s="32"/>
      <c r="D48" s="32"/>
      <c r="F48" s="32"/>
    </row>
    <row r="49" spans="1:6" x14ac:dyDescent="0.25">
      <c r="A49" s="32"/>
      <c r="B49" s="35"/>
      <c r="C49" s="35"/>
      <c r="D49" s="32"/>
      <c r="F49" s="32"/>
    </row>
    <row r="50" spans="1:6" x14ac:dyDescent="0.25">
      <c r="A50" s="32"/>
      <c r="B50" s="32"/>
      <c r="C50" s="32"/>
      <c r="D50" s="32"/>
      <c r="F50" s="32"/>
    </row>
    <row r="51" spans="1:6" x14ac:dyDescent="0.25">
      <c r="A51" s="32"/>
      <c r="B51" s="32"/>
      <c r="C51" s="32"/>
      <c r="D51" s="32"/>
      <c r="F51" s="32"/>
    </row>
    <row r="52" spans="1:6" ht="12.75" x14ac:dyDescent="0.2">
      <c r="A52" s="32"/>
      <c r="B52" s="32"/>
      <c r="C52" s="32"/>
      <c r="D52" s="32"/>
      <c r="F52" s="32"/>
    </row>
    <row r="53" spans="1:6" ht="12.75" x14ac:dyDescent="0.2">
      <c r="A53" s="32"/>
      <c r="B53" s="32"/>
      <c r="C53" s="32"/>
      <c r="D53" s="32"/>
      <c r="F53" s="32"/>
    </row>
    <row r="54" spans="1:6" ht="12.75" x14ac:dyDescent="0.2">
      <c r="A54" s="32"/>
      <c r="B54" s="32"/>
      <c r="C54" s="32"/>
      <c r="D54" s="32"/>
      <c r="F54" s="32"/>
    </row>
    <row r="66" spans="1:9" x14ac:dyDescent="0.25">
      <c r="A66" s="32"/>
      <c r="B66" s="32"/>
      <c r="C66" s="32"/>
      <c r="D66" s="32"/>
      <c r="F66" s="32"/>
      <c r="G66" s="32"/>
      <c r="H66" s="32"/>
      <c r="I66" s="32"/>
    </row>
    <row r="67" spans="1:9" x14ac:dyDescent="0.25">
      <c r="A67" s="32"/>
      <c r="B67" s="32"/>
      <c r="C67" s="32"/>
      <c r="D67" s="32"/>
      <c r="F67" s="32"/>
      <c r="G67" s="32"/>
      <c r="H67" s="32"/>
      <c r="I67" s="32"/>
    </row>
    <row r="68" spans="1:9" x14ac:dyDescent="0.25">
      <c r="A68" s="32"/>
      <c r="B68" s="32"/>
      <c r="C68" s="32"/>
      <c r="D68" s="32"/>
      <c r="F68" s="32"/>
      <c r="G68" s="32"/>
      <c r="H68" s="32"/>
      <c r="I68" s="32"/>
    </row>
    <row r="69" spans="1:9" x14ac:dyDescent="0.25">
      <c r="A69" s="32"/>
      <c r="B69" s="32"/>
      <c r="C69" s="32"/>
      <c r="D69" s="32"/>
      <c r="F69" s="32"/>
      <c r="G69" s="32"/>
      <c r="H69" s="32"/>
      <c r="I69" s="32"/>
    </row>
    <row r="70" spans="1:9" x14ac:dyDescent="0.25">
      <c r="A70" s="32"/>
      <c r="B70" s="32"/>
      <c r="C70" s="32"/>
      <c r="D70" s="32"/>
      <c r="F70" s="32"/>
      <c r="G70" s="32"/>
      <c r="H70" s="32"/>
      <c r="I70" s="32"/>
    </row>
    <row r="71" spans="1:9" x14ac:dyDescent="0.25">
      <c r="A71" s="32"/>
      <c r="B71" s="32"/>
      <c r="C71" s="32"/>
      <c r="D71" s="32"/>
      <c r="F71" s="32"/>
      <c r="G71" s="32"/>
      <c r="H71" s="32"/>
      <c r="I71" s="32"/>
    </row>
    <row r="72" spans="1:9" x14ac:dyDescent="0.25">
      <c r="A72" s="32"/>
      <c r="B72" s="32"/>
      <c r="C72" s="32"/>
      <c r="D72" s="32"/>
      <c r="F72" s="32"/>
      <c r="G72" s="32"/>
      <c r="H72" s="32"/>
      <c r="I72" s="32"/>
    </row>
    <row r="73" spans="1:9" x14ac:dyDescent="0.25">
      <c r="A73" s="32"/>
      <c r="B73" s="32"/>
      <c r="C73" s="32"/>
      <c r="D73" s="32"/>
      <c r="F73" s="32"/>
      <c r="G73" s="32"/>
      <c r="H73" s="32"/>
      <c r="I73" s="32"/>
    </row>
    <row r="74" spans="1:9" ht="12.75" x14ac:dyDescent="0.2">
      <c r="A74" s="32"/>
      <c r="B74" s="32"/>
      <c r="C74" s="32"/>
      <c r="D74" s="32"/>
      <c r="F74" s="32"/>
      <c r="G74" s="32"/>
      <c r="H74" s="32"/>
      <c r="I74" s="32"/>
    </row>
    <row r="75" spans="1:9" ht="12.75" x14ac:dyDescent="0.2">
      <c r="D75" s="34"/>
      <c r="F75" s="34"/>
    </row>
    <row r="76" spans="1:9" ht="12.75" x14ac:dyDescent="0.2">
      <c r="B76" s="30"/>
      <c r="D76" s="30"/>
      <c r="F76" s="30"/>
    </row>
    <row r="80" spans="1:9" ht="12.75" x14ac:dyDescent="0.2">
      <c r="B80" s="33"/>
      <c r="D80" s="33"/>
      <c r="F80" s="33"/>
    </row>
    <row r="81" spans="2:6" x14ac:dyDescent="0.25">
      <c r="B81" s="33"/>
      <c r="D81" s="33"/>
      <c r="F81" s="33"/>
    </row>
    <row r="82" spans="2:6" x14ac:dyDescent="0.25">
      <c r="B82" s="33"/>
      <c r="D82" s="33"/>
      <c r="F82" s="33"/>
    </row>
  </sheetData>
  <pageMargins left="0.75" right="0.75" top="1" bottom="1" header="0.5" footer="0.5"/>
  <pageSetup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91"/>
  <sheetViews>
    <sheetView zoomScaleNormal="100" workbookViewId="0">
      <pane xSplit="2" ySplit="5" topLeftCell="C6" activePane="bottomRight" state="frozen"/>
      <selection activeCell="A8" sqref="A8"/>
      <selection pane="topRight" activeCell="A8" sqref="A8"/>
      <selection pane="bottomLeft" activeCell="A8" sqref="A8"/>
      <selection pane="bottomRight" activeCell="A2" sqref="A1:XFD3"/>
    </sheetView>
  </sheetViews>
  <sheetFormatPr defaultColWidth="9.109375" defaultRowHeight="10.199999999999999" x14ac:dyDescent="0.2"/>
  <cols>
    <col min="1" max="1" width="66" style="59" customWidth="1"/>
    <col min="2" max="2" width="9.88671875" style="58" customWidth="1"/>
    <col min="3" max="3" width="10.88671875" style="57" bestFit="1" customWidth="1"/>
    <col min="4" max="7" width="13.5546875" style="56" customWidth="1"/>
    <col min="8" max="8" width="13.5546875" style="30" customWidth="1"/>
    <col min="9" max="9" width="9.109375" style="30"/>
    <col min="10" max="10" width="10.88671875" style="30" bestFit="1" customWidth="1"/>
    <col min="11" max="16384" width="9.109375" style="30"/>
  </cols>
  <sheetData>
    <row r="1" spans="1:10" s="36" customFormat="1" ht="13.2" x14ac:dyDescent="0.25">
      <c r="A1" s="36" t="s">
        <v>1196</v>
      </c>
      <c r="B1" s="187"/>
      <c r="D1" s="187"/>
      <c r="E1" s="188"/>
      <c r="F1" s="187"/>
    </row>
    <row r="2" spans="1:10" s="36" customFormat="1" ht="13.2" x14ac:dyDescent="0.25">
      <c r="A2" s="36" t="s">
        <v>1195</v>
      </c>
      <c r="B2" s="187"/>
      <c r="D2" s="187"/>
      <c r="E2" s="188"/>
      <c r="F2" s="187"/>
    </row>
    <row r="3" spans="1:10" s="36" customFormat="1" ht="13.2" x14ac:dyDescent="0.25">
      <c r="B3" s="187"/>
      <c r="D3" s="187"/>
      <c r="E3" s="188"/>
      <c r="F3" s="187"/>
    </row>
    <row r="4" spans="1:10" x14ac:dyDescent="0.2">
      <c r="C4" s="90">
        <v>1</v>
      </c>
      <c r="D4" s="89">
        <v>2</v>
      </c>
      <c r="E4" s="89" t="s">
        <v>643</v>
      </c>
      <c r="F4" s="89">
        <v>4</v>
      </c>
      <c r="G4" s="89" t="s">
        <v>642</v>
      </c>
    </row>
    <row r="5" spans="1:10" ht="21" thickBot="1" x14ac:dyDescent="0.25">
      <c r="A5" s="66" t="s">
        <v>641</v>
      </c>
      <c r="B5" s="88" t="s">
        <v>640</v>
      </c>
      <c r="C5" s="88" t="s">
        <v>639</v>
      </c>
      <c r="D5" s="87" t="s">
        <v>638</v>
      </c>
      <c r="E5" s="87" t="s">
        <v>637</v>
      </c>
      <c r="F5" s="87" t="s">
        <v>636</v>
      </c>
      <c r="G5" s="87" t="s">
        <v>635</v>
      </c>
    </row>
    <row r="6" spans="1:10" x14ac:dyDescent="0.2">
      <c r="A6" s="86"/>
      <c r="B6" s="84"/>
      <c r="C6" s="85"/>
      <c r="D6" s="85"/>
      <c r="E6" s="85"/>
      <c r="F6" s="85"/>
      <c r="G6" s="85"/>
    </row>
    <row r="7" spans="1:10" ht="10.8" thickBot="1" x14ac:dyDescent="0.25">
      <c r="A7" s="66" t="s">
        <v>634</v>
      </c>
      <c r="B7" s="84"/>
      <c r="C7" s="83"/>
      <c r="D7" s="82"/>
      <c r="E7" s="82"/>
      <c r="F7" s="82"/>
      <c r="G7" s="82"/>
    </row>
    <row r="8" spans="1:10" x14ac:dyDescent="0.2">
      <c r="A8" s="51" t="s">
        <v>633</v>
      </c>
      <c r="B8" s="72" t="s">
        <v>923</v>
      </c>
      <c r="C8" s="71">
        <f>VLOOKUP(I8,'2013-2018 O&amp;M Exp'!$A$8:$EQ$206,51,FALSE)</f>
        <v>7167849.7999999998</v>
      </c>
      <c r="D8" s="71"/>
      <c r="E8" s="71">
        <f t="shared" ref="E8:E25" si="0">+C8+D8</f>
        <v>7167849.7999999998</v>
      </c>
      <c r="F8" s="71"/>
      <c r="G8" s="71">
        <f t="shared" ref="G8:G25" si="1">+E8+F8</f>
        <v>7167849.7999999998</v>
      </c>
      <c r="I8" s="30" t="s">
        <v>1010</v>
      </c>
      <c r="J8" s="74"/>
    </row>
    <row r="9" spans="1:10" x14ac:dyDescent="0.2">
      <c r="A9" s="51" t="s">
        <v>632</v>
      </c>
      <c r="B9" s="72" t="s">
        <v>924</v>
      </c>
      <c r="C9" s="71">
        <f>VLOOKUP(I9,'2013-2018 O&amp;M Exp'!$A$8:$EQ$206,51,FALSE)</f>
        <v>518333707.87</v>
      </c>
      <c r="D9" s="71">
        <f>-C9</f>
        <v>-518333707.87</v>
      </c>
      <c r="E9" s="71">
        <f t="shared" si="0"/>
        <v>0</v>
      </c>
      <c r="F9" s="71"/>
      <c r="G9" s="71">
        <f t="shared" si="1"/>
        <v>0</v>
      </c>
      <c r="I9" s="30" t="s">
        <v>1011</v>
      </c>
      <c r="J9" s="74"/>
    </row>
    <row r="10" spans="1:10" x14ac:dyDescent="0.2">
      <c r="A10" s="51" t="s">
        <v>631</v>
      </c>
      <c r="B10" s="72" t="s">
        <v>924</v>
      </c>
      <c r="C10" s="71">
        <f>VLOOKUP(I10,'2013-2018 O&amp;M Exp'!$A$8:$EQ$206,51,FALSE)</f>
        <v>10443793.970000001</v>
      </c>
      <c r="D10" s="71"/>
      <c r="E10" s="71">
        <f t="shared" si="0"/>
        <v>10443793.970000001</v>
      </c>
      <c r="F10" s="71">
        <f>-E10</f>
        <v>-10443793.970000001</v>
      </c>
      <c r="G10" s="71">
        <f t="shared" si="1"/>
        <v>0</v>
      </c>
      <c r="I10" s="30" t="s">
        <v>1012</v>
      </c>
      <c r="J10" s="74"/>
    </row>
    <row r="11" spans="1:10" x14ac:dyDescent="0.2">
      <c r="A11" s="51" t="s">
        <v>630</v>
      </c>
      <c r="B11" s="72" t="s">
        <v>925</v>
      </c>
      <c r="C11" s="71">
        <f>VLOOKUP(I11,'2013-2018 O&amp;M Exp'!$A$8:$EQ$206,51,FALSE)</f>
        <v>5388943.8700000001</v>
      </c>
      <c r="D11" s="71"/>
      <c r="E11" s="71">
        <f t="shared" si="0"/>
        <v>5388943.8700000001</v>
      </c>
      <c r="F11" s="71"/>
      <c r="G11" s="71">
        <f t="shared" si="1"/>
        <v>5388943.8700000001</v>
      </c>
      <c r="I11" s="30" t="s">
        <v>1013</v>
      </c>
      <c r="J11" s="74"/>
    </row>
    <row r="12" spans="1:10" x14ac:dyDescent="0.2">
      <c r="A12" s="51" t="s">
        <v>629</v>
      </c>
      <c r="B12" s="72" t="s">
        <v>926</v>
      </c>
      <c r="C12" s="71">
        <f>VLOOKUP(I12,'2013-2018 O&amp;M Exp'!$A$8:$EQ$206,51,FALSE)</f>
        <v>2032949.37</v>
      </c>
      <c r="D12" s="71"/>
      <c r="E12" s="71">
        <f t="shared" si="0"/>
        <v>2032949.37</v>
      </c>
      <c r="F12" s="71"/>
      <c r="G12" s="71">
        <f t="shared" si="1"/>
        <v>2032949.37</v>
      </c>
      <c r="I12" s="30" t="s">
        <v>1014</v>
      </c>
      <c r="J12" s="74"/>
    </row>
    <row r="13" spans="1:10" x14ac:dyDescent="0.2">
      <c r="A13" s="51" t="s">
        <v>628</v>
      </c>
      <c r="B13" s="72" t="s">
        <v>927</v>
      </c>
      <c r="C13" s="71">
        <f>VLOOKUP(I13,'2013-2018 O&amp;M Exp'!$A$8:$EQ$206,51,FALSE)</f>
        <v>20362807.809999999</v>
      </c>
      <c r="D13" s="71"/>
      <c r="E13" s="71">
        <f t="shared" si="0"/>
        <v>20362807.809999999</v>
      </c>
      <c r="F13" s="71"/>
      <c r="G13" s="71">
        <f t="shared" si="1"/>
        <v>20362807.809999999</v>
      </c>
      <c r="I13" s="30" t="s">
        <v>1015</v>
      </c>
      <c r="J13" s="74"/>
    </row>
    <row r="14" spans="1:10" x14ac:dyDescent="0.2">
      <c r="A14" s="51" t="s">
        <v>627</v>
      </c>
      <c r="B14" s="72" t="s">
        <v>927</v>
      </c>
      <c r="C14" s="71">
        <f>VLOOKUP(I14,'2013-2018 O&amp;M Exp'!$A$8:$EQ$206,51,FALSE)</f>
        <v>4912174.12</v>
      </c>
      <c r="D14" s="71">
        <f>-C14</f>
        <v>-4912174.12</v>
      </c>
      <c r="E14" s="71">
        <f t="shared" si="0"/>
        <v>0</v>
      </c>
      <c r="F14" s="71"/>
      <c r="G14" s="71">
        <f t="shared" si="1"/>
        <v>0</v>
      </c>
      <c r="I14" s="30" t="s">
        <v>1016</v>
      </c>
      <c r="J14" s="74"/>
    </row>
    <row r="15" spans="1:10" x14ac:dyDescent="0.2">
      <c r="A15" s="51" t="s">
        <v>626</v>
      </c>
      <c r="B15" s="72" t="s">
        <v>927</v>
      </c>
      <c r="C15" s="71">
        <f>VLOOKUP(I15,'2013-2018 O&amp;M Exp'!$A$8:$EQ$206,51,FALSE)</f>
        <v>877694.62</v>
      </c>
      <c r="D15" s="71">
        <f>-C15</f>
        <v>-877694.62</v>
      </c>
      <c r="E15" s="71">
        <f t="shared" si="0"/>
        <v>0</v>
      </c>
      <c r="F15" s="71"/>
      <c r="G15" s="71">
        <f t="shared" si="1"/>
        <v>0</v>
      </c>
      <c r="I15" s="30" t="s">
        <v>1017</v>
      </c>
      <c r="J15" s="74"/>
    </row>
    <row r="16" spans="1:10" x14ac:dyDescent="0.2">
      <c r="A16" s="52" t="s">
        <v>625</v>
      </c>
      <c r="B16" s="72" t="s">
        <v>928</v>
      </c>
      <c r="C16" s="71">
        <f>VLOOKUP(I16,'2013-2018 O&amp;M Exp'!$A$8:$EQ$206,51,FALSE)</f>
        <v>70642.66</v>
      </c>
      <c r="D16" s="71"/>
      <c r="E16" s="71">
        <f t="shared" si="0"/>
        <v>70642.66</v>
      </c>
      <c r="F16" s="71"/>
      <c r="G16" s="71">
        <f t="shared" si="1"/>
        <v>70642.66</v>
      </c>
      <c r="I16" s="30" t="s">
        <v>1018</v>
      </c>
      <c r="J16" s="74"/>
    </row>
    <row r="17" spans="1:10" x14ac:dyDescent="0.2">
      <c r="A17" s="52" t="s">
        <v>624</v>
      </c>
      <c r="B17" s="72" t="s">
        <v>929</v>
      </c>
      <c r="C17" s="71">
        <f>VLOOKUP(I17,'2013-2018 O&amp;M Exp'!$A$8:$EQ$206,51,FALSE)</f>
        <v>6743526.3399999999</v>
      </c>
      <c r="D17" s="71"/>
      <c r="E17" s="71">
        <f t="shared" si="0"/>
        <v>6743526.3399999999</v>
      </c>
      <c r="F17" s="71"/>
      <c r="G17" s="71">
        <f t="shared" si="1"/>
        <v>6743526.3399999999</v>
      </c>
      <c r="I17" s="30" t="s">
        <v>1019</v>
      </c>
      <c r="J17" s="74"/>
    </row>
    <row r="18" spans="1:10" x14ac:dyDescent="0.2">
      <c r="A18" s="52" t="s">
        <v>623</v>
      </c>
      <c r="B18" s="72" t="s">
        <v>929</v>
      </c>
      <c r="C18" s="71">
        <f>VLOOKUP(I18,'2013-2018 O&amp;M Exp'!$A$8:$EQ$206,51,FALSE)</f>
        <v>5809118.8300000001</v>
      </c>
      <c r="D18" s="71"/>
      <c r="E18" s="71">
        <f t="shared" si="0"/>
        <v>5809118.8300000001</v>
      </c>
      <c r="F18" s="71"/>
      <c r="G18" s="71">
        <f t="shared" si="1"/>
        <v>5809118.8300000001</v>
      </c>
      <c r="I18" s="30" t="s">
        <v>1020</v>
      </c>
      <c r="J18" s="74"/>
    </row>
    <row r="19" spans="1:10" x14ac:dyDescent="0.2">
      <c r="A19" s="52" t="s">
        <v>622</v>
      </c>
      <c r="B19" s="72" t="s">
        <v>929</v>
      </c>
      <c r="C19" s="71">
        <f>VLOOKUP(I19,'2013-2018 O&amp;M Exp'!$A$8:$EQ$206,51,FALSE)</f>
        <v>2326416.0499999998</v>
      </c>
      <c r="D19" s="71">
        <f>-C19</f>
        <v>-2326416.0499999998</v>
      </c>
      <c r="E19" s="71">
        <f t="shared" si="0"/>
        <v>0</v>
      </c>
      <c r="F19" s="71"/>
      <c r="G19" s="71">
        <f t="shared" si="1"/>
        <v>0</v>
      </c>
      <c r="I19" s="30" t="s">
        <v>1021</v>
      </c>
      <c r="J19" s="74"/>
    </row>
    <row r="20" spans="1:10" x14ac:dyDescent="0.2">
      <c r="A20" s="52" t="s">
        <v>621</v>
      </c>
      <c r="B20" s="72" t="s">
        <v>930</v>
      </c>
      <c r="C20" s="71">
        <f>VLOOKUP(I20,'2013-2018 O&amp;M Exp'!$A$8:$EQ$206,51,FALSE)</f>
        <v>19619229.789999999</v>
      </c>
      <c r="D20" s="71"/>
      <c r="E20" s="71">
        <f t="shared" si="0"/>
        <v>19619229.789999999</v>
      </c>
      <c r="F20" s="71"/>
      <c r="G20" s="71">
        <f t="shared" si="1"/>
        <v>19619229.789999999</v>
      </c>
      <c r="I20" s="30" t="s">
        <v>1022</v>
      </c>
      <c r="J20" s="74"/>
    </row>
    <row r="21" spans="1:10" x14ac:dyDescent="0.2">
      <c r="A21" s="52" t="s">
        <v>620</v>
      </c>
      <c r="B21" s="72" t="s">
        <v>930</v>
      </c>
      <c r="C21" s="71">
        <f>VLOOKUP(I21,'2013-2018 O&amp;M Exp'!$A$8:$EQ$206,51,FALSE)</f>
        <v>2121730.65</v>
      </c>
      <c r="D21" s="71">
        <f>-C21</f>
        <v>-2121730.65</v>
      </c>
      <c r="E21" s="71">
        <f t="shared" si="0"/>
        <v>0</v>
      </c>
      <c r="F21" s="71"/>
      <c r="G21" s="71">
        <f t="shared" si="1"/>
        <v>0</v>
      </c>
      <c r="I21" s="30" t="s">
        <v>1023</v>
      </c>
      <c r="J21" s="74"/>
    </row>
    <row r="22" spans="1:10" x14ac:dyDescent="0.2">
      <c r="A22" s="52" t="s">
        <v>619</v>
      </c>
      <c r="B22" s="72" t="s">
        <v>931</v>
      </c>
      <c r="C22" s="71">
        <f>VLOOKUP(I22,'2013-2018 O&amp;M Exp'!$A$8:$EQ$206,51,FALSE)</f>
        <v>7520318.4199999999</v>
      </c>
      <c r="D22" s="71"/>
      <c r="E22" s="71">
        <f t="shared" si="0"/>
        <v>7520318.4199999999</v>
      </c>
      <c r="F22" s="71"/>
      <c r="G22" s="71">
        <f t="shared" si="1"/>
        <v>7520318.4199999999</v>
      </c>
      <c r="I22" s="30" t="s">
        <v>1024</v>
      </c>
      <c r="J22" s="74"/>
    </row>
    <row r="23" spans="1:10" x14ac:dyDescent="0.2">
      <c r="A23" s="52" t="s">
        <v>618</v>
      </c>
      <c r="B23" s="72" t="s">
        <v>931</v>
      </c>
      <c r="C23" s="71">
        <f>VLOOKUP(I23,'2013-2018 O&amp;M Exp'!$A$8:$EQ$206,51,FALSE)</f>
        <v>832105.66</v>
      </c>
      <c r="D23" s="71">
        <f>-C23</f>
        <v>-832105.66</v>
      </c>
      <c r="E23" s="71">
        <f t="shared" si="0"/>
        <v>0</v>
      </c>
      <c r="F23" s="71"/>
      <c r="G23" s="71">
        <f t="shared" si="1"/>
        <v>0</v>
      </c>
      <c r="I23" s="30" t="s">
        <v>1025</v>
      </c>
      <c r="J23" s="74"/>
    </row>
    <row r="24" spans="1:10" x14ac:dyDescent="0.2">
      <c r="A24" s="52" t="s">
        <v>617</v>
      </c>
      <c r="B24" s="72" t="s">
        <v>932</v>
      </c>
      <c r="C24" s="71">
        <f>VLOOKUP(I24,'2013-2018 O&amp;M Exp'!$A$8:$EQ$206,51,FALSE)</f>
        <v>2270773.98</v>
      </c>
      <c r="D24" s="71"/>
      <c r="E24" s="71">
        <f t="shared" si="0"/>
        <v>2270773.98</v>
      </c>
      <c r="F24" s="71"/>
      <c r="G24" s="71">
        <f t="shared" si="1"/>
        <v>2270773.98</v>
      </c>
      <c r="I24" s="30" t="s">
        <v>1026</v>
      </c>
      <c r="J24" s="74"/>
    </row>
    <row r="25" spans="1:10" ht="10.8" thickBot="1" x14ac:dyDescent="0.25">
      <c r="A25" s="52" t="s">
        <v>616</v>
      </c>
      <c r="B25" s="72" t="s">
        <v>932</v>
      </c>
      <c r="C25" s="71">
        <f>VLOOKUP(I25,'2013-2018 O&amp;M Exp'!$A$8:$EQ$206,51,FALSE)</f>
        <v>70643.44</v>
      </c>
      <c r="D25" s="75">
        <f>-C25</f>
        <v>-70643.44</v>
      </c>
      <c r="E25" s="75">
        <f t="shared" si="0"/>
        <v>0</v>
      </c>
      <c r="F25" s="75"/>
      <c r="G25" s="75">
        <f t="shared" si="1"/>
        <v>0</v>
      </c>
      <c r="I25" s="30" t="s">
        <v>1027</v>
      </c>
      <c r="J25" s="74"/>
    </row>
    <row r="26" spans="1:10" x14ac:dyDescent="0.2">
      <c r="A26" s="52" t="s">
        <v>615</v>
      </c>
      <c r="B26" s="72"/>
      <c r="C26" s="71">
        <f>SUM(C8:C25)</f>
        <v>616904427.24999988</v>
      </c>
      <c r="D26" s="71">
        <f>SUM(D8:D25)</f>
        <v>-529474472.41000003</v>
      </c>
      <c r="E26" s="71">
        <f>SUM(E8:E25)</f>
        <v>87429954.840000004</v>
      </c>
      <c r="F26" s="71">
        <f>SUM(F8:F25)</f>
        <v>-10443793.970000001</v>
      </c>
      <c r="G26" s="70">
        <f>SUM(G8:G25)</f>
        <v>76986160.870000005</v>
      </c>
      <c r="I26" s="30" t="s">
        <v>1028</v>
      </c>
      <c r="J26" s="74"/>
    </row>
    <row r="27" spans="1:10" x14ac:dyDescent="0.2">
      <c r="A27" s="52"/>
      <c r="B27" s="72"/>
      <c r="C27" s="71"/>
      <c r="D27" s="71"/>
      <c r="E27" s="71"/>
      <c r="F27" s="71"/>
      <c r="G27" s="71"/>
      <c r="I27" s="30" t="s">
        <v>3</v>
      </c>
      <c r="J27" s="74"/>
    </row>
    <row r="28" spans="1:10" x14ac:dyDescent="0.2">
      <c r="A28" s="52"/>
      <c r="B28" s="72"/>
      <c r="C28" s="71"/>
      <c r="D28" s="71"/>
      <c r="E28" s="71"/>
      <c r="F28" s="71"/>
      <c r="G28" s="71"/>
      <c r="I28" s="30" t="s">
        <v>3</v>
      </c>
      <c r="J28" s="74"/>
    </row>
    <row r="29" spans="1:10" ht="10.8" thickBot="1" x14ac:dyDescent="0.25">
      <c r="A29" s="80" t="s">
        <v>614</v>
      </c>
      <c r="B29" s="72"/>
      <c r="C29" s="71"/>
      <c r="D29" s="71"/>
      <c r="E29" s="71"/>
      <c r="F29" s="71"/>
      <c r="G29" s="71"/>
      <c r="I29" s="30" t="s">
        <v>1029</v>
      </c>
      <c r="J29" s="74"/>
    </row>
    <row r="30" spans="1:10" x14ac:dyDescent="0.2">
      <c r="A30" s="52" t="s">
        <v>613</v>
      </c>
      <c r="B30" s="72" t="s">
        <v>933</v>
      </c>
      <c r="C30" s="71">
        <f>VLOOKUP(I30,'2013-2018 O&amp;M Exp'!$A$8:$EQ$206,51,FALSE)</f>
        <v>68307419.510000005</v>
      </c>
      <c r="D30" s="71"/>
      <c r="E30" s="71">
        <f t="shared" ref="E30:E51" si="2">+C30+D30</f>
        <v>68307419.510000005</v>
      </c>
      <c r="F30" s="71"/>
      <c r="G30" s="71">
        <f t="shared" ref="G30:G51" si="3">+E30+F30</f>
        <v>68307419.510000005</v>
      </c>
      <c r="I30" s="30" t="s">
        <v>1030</v>
      </c>
      <c r="J30" s="74"/>
    </row>
    <row r="31" spans="1:10" x14ac:dyDescent="0.2">
      <c r="A31" s="52" t="s">
        <v>612</v>
      </c>
      <c r="B31" s="72" t="s">
        <v>934</v>
      </c>
      <c r="C31" s="71">
        <f>VLOOKUP(I31,'2013-2018 O&amp;M Exp'!$A$8:$EQ$206,51,FALSE)</f>
        <v>168309387.24000001</v>
      </c>
      <c r="D31" s="71">
        <f>-C31</f>
        <v>-168309387.24000001</v>
      </c>
      <c r="E31" s="71">
        <f t="shared" si="2"/>
        <v>0</v>
      </c>
      <c r="F31" s="71"/>
      <c r="G31" s="71">
        <f t="shared" si="3"/>
        <v>0</v>
      </c>
      <c r="I31" s="30" t="s">
        <v>1031</v>
      </c>
      <c r="J31" s="74"/>
    </row>
    <row r="32" spans="1:10" x14ac:dyDescent="0.2">
      <c r="A32" s="81" t="s">
        <v>611</v>
      </c>
      <c r="B32" s="72" t="s">
        <v>934</v>
      </c>
      <c r="C32" s="71">
        <f>VLOOKUP(I32,'2013-2018 O&amp;M Exp'!$A$8:$EQ$206,51,FALSE)</f>
        <v>23710879.32</v>
      </c>
      <c r="D32" s="71">
        <f>-C32</f>
        <v>-23710879.32</v>
      </c>
      <c r="E32" s="71">
        <f t="shared" si="2"/>
        <v>0</v>
      </c>
      <c r="F32" s="71"/>
      <c r="G32" s="71">
        <f t="shared" si="3"/>
        <v>0</v>
      </c>
      <c r="I32" s="30" t="s">
        <v>1032</v>
      </c>
      <c r="J32" s="74"/>
    </row>
    <row r="33" spans="1:10" x14ac:dyDescent="0.2">
      <c r="A33" s="81" t="s">
        <v>610</v>
      </c>
      <c r="B33" s="72" t="s">
        <v>934</v>
      </c>
      <c r="C33" s="71">
        <f>VLOOKUP(I33,'2013-2018 O&amp;M Exp'!$A$8:$EQ$206,51,FALSE)</f>
        <v>33667862.200000003</v>
      </c>
      <c r="D33" s="71">
        <f>-C33</f>
        <v>-33667862.200000003</v>
      </c>
      <c r="E33" s="71">
        <f t="shared" si="2"/>
        <v>0</v>
      </c>
      <c r="F33" s="71"/>
      <c r="G33" s="71">
        <f t="shared" si="3"/>
        <v>0</v>
      </c>
      <c r="I33" s="30" t="s">
        <v>1033</v>
      </c>
      <c r="J33" s="74"/>
    </row>
    <row r="34" spans="1:10" x14ac:dyDescent="0.2">
      <c r="A34" s="81" t="s">
        <v>609</v>
      </c>
      <c r="B34" s="72" t="s">
        <v>934</v>
      </c>
      <c r="C34" s="71">
        <f>VLOOKUP(I34,'2013-2018 O&amp;M Exp'!$A$8:$EQ$206,51,FALSE)</f>
        <v>0</v>
      </c>
      <c r="D34" s="71"/>
      <c r="E34" s="71">
        <f t="shared" si="2"/>
        <v>0</v>
      </c>
      <c r="F34" s="71"/>
      <c r="G34" s="71">
        <f t="shared" si="3"/>
        <v>0</v>
      </c>
      <c r="I34" s="30" t="s">
        <v>1034</v>
      </c>
      <c r="J34" s="74"/>
    </row>
    <row r="35" spans="1:10" x14ac:dyDescent="0.2">
      <c r="A35" s="52" t="s">
        <v>608</v>
      </c>
      <c r="B35" s="72" t="s">
        <v>934</v>
      </c>
      <c r="C35" s="71">
        <f>VLOOKUP(I35,'2013-2018 O&amp;M Exp'!$A$8:$EQ$206,51,FALSE)</f>
        <v>11753697.119999999</v>
      </c>
      <c r="D35" s="71"/>
      <c r="E35" s="71">
        <f t="shared" si="2"/>
        <v>11753697.119999999</v>
      </c>
      <c r="F35" s="71">
        <f>-E35</f>
        <v>-11753697.119999999</v>
      </c>
      <c r="G35" s="71">
        <f t="shared" si="3"/>
        <v>0</v>
      </c>
      <c r="I35" s="30" t="s">
        <v>1035</v>
      </c>
      <c r="J35" s="74"/>
    </row>
    <row r="36" spans="1:10" x14ac:dyDescent="0.2">
      <c r="A36" s="52" t="s">
        <v>607</v>
      </c>
      <c r="B36" s="72" t="s">
        <v>935</v>
      </c>
      <c r="C36" s="71">
        <f>VLOOKUP(I36,'2013-2018 O&amp;M Exp'!$A$8:$EQ$206,51,FALSE)</f>
        <v>9856203.1899999995</v>
      </c>
      <c r="D36" s="71"/>
      <c r="E36" s="71">
        <f t="shared" si="2"/>
        <v>9856203.1899999995</v>
      </c>
      <c r="F36" s="71"/>
      <c r="G36" s="71">
        <f t="shared" si="3"/>
        <v>9856203.1899999995</v>
      </c>
      <c r="I36" s="30" t="s">
        <v>1036</v>
      </c>
      <c r="J36" s="74"/>
    </row>
    <row r="37" spans="1:10" x14ac:dyDescent="0.2">
      <c r="A37" s="52" t="s">
        <v>606</v>
      </c>
      <c r="B37" s="72" t="s">
        <v>936</v>
      </c>
      <c r="C37" s="71">
        <f>VLOOKUP(I37,'2013-2018 O&amp;M Exp'!$A$8:$EQ$206,51,FALSE)</f>
        <v>55557081.840000004</v>
      </c>
      <c r="D37" s="71"/>
      <c r="E37" s="71">
        <f t="shared" si="2"/>
        <v>55557081.840000004</v>
      </c>
      <c r="F37" s="71"/>
      <c r="G37" s="71">
        <f t="shared" si="3"/>
        <v>55557081.840000004</v>
      </c>
      <c r="H37" s="56"/>
      <c r="I37" s="30" t="s">
        <v>1037</v>
      </c>
      <c r="J37" s="74"/>
    </row>
    <row r="38" spans="1:10" x14ac:dyDescent="0.2">
      <c r="A38" s="52" t="s">
        <v>605</v>
      </c>
      <c r="B38" s="72" t="s">
        <v>937</v>
      </c>
      <c r="C38" s="71">
        <f>VLOOKUP(I38,'2013-2018 O&amp;M Exp'!$A$8:$EQ$206,51,FALSE)</f>
        <v>-87634.79</v>
      </c>
      <c r="D38" s="71"/>
      <c r="E38" s="71">
        <f t="shared" si="2"/>
        <v>-87634.79</v>
      </c>
      <c r="F38" s="71"/>
      <c r="G38" s="71">
        <f t="shared" si="3"/>
        <v>-87634.79</v>
      </c>
      <c r="I38" s="30" t="s">
        <v>1038</v>
      </c>
      <c r="J38" s="74"/>
    </row>
    <row r="39" spans="1:10" x14ac:dyDescent="0.2">
      <c r="A39" s="52" t="s">
        <v>604</v>
      </c>
      <c r="B39" s="72" t="s">
        <v>938</v>
      </c>
      <c r="C39" s="71">
        <f>VLOOKUP(I39,'2013-2018 O&amp;M Exp'!$A$8:$EQ$206,51,FALSE)</f>
        <v>75230914.290000007</v>
      </c>
      <c r="D39" s="71"/>
      <c r="E39" s="71">
        <f t="shared" si="2"/>
        <v>75230914.290000007</v>
      </c>
      <c r="F39" s="71"/>
      <c r="G39" s="71">
        <f t="shared" si="3"/>
        <v>75230914.290000007</v>
      </c>
      <c r="I39" s="30" t="s">
        <v>1039</v>
      </c>
      <c r="J39" s="74"/>
    </row>
    <row r="40" spans="1:10" x14ac:dyDescent="0.2">
      <c r="A40" s="52" t="s">
        <v>603</v>
      </c>
      <c r="B40" s="72" t="s">
        <v>938</v>
      </c>
      <c r="C40" s="71">
        <f>VLOOKUP(I40,'2013-2018 O&amp;M Exp'!$A$8:$EQ$206,51,FALSE)</f>
        <v>82821.7</v>
      </c>
      <c r="D40" s="71">
        <f>-C40</f>
        <v>-82821.7</v>
      </c>
      <c r="E40" s="71">
        <f t="shared" si="2"/>
        <v>0</v>
      </c>
      <c r="F40" s="71"/>
      <c r="G40" s="71">
        <f t="shared" si="3"/>
        <v>0</v>
      </c>
      <c r="I40" s="30" t="s">
        <v>1040</v>
      </c>
      <c r="J40" s="74"/>
    </row>
    <row r="41" spans="1:10" x14ac:dyDescent="0.2">
      <c r="A41" s="52" t="s">
        <v>602</v>
      </c>
      <c r="B41" s="72" t="s">
        <v>938</v>
      </c>
      <c r="C41" s="71">
        <f>VLOOKUP(I41,'2013-2018 O&amp;M Exp'!$A$8:$EQ$206,51,FALSE)</f>
        <v>10442037.279999999</v>
      </c>
      <c r="D41" s="71">
        <f>-C41</f>
        <v>-10442037.279999999</v>
      </c>
      <c r="E41" s="71">
        <f t="shared" si="2"/>
        <v>0</v>
      </c>
      <c r="F41" s="71"/>
      <c r="G41" s="71">
        <f t="shared" si="3"/>
        <v>0</v>
      </c>
      <c r="I41" s="30" t="s">
        <v>1041</v>
      </c>
      <c r="J41" s="74"/>
    </row>
    <row r="42" spans="1:10" x14ac:dyDescent="0.2">
      <c r="A42" s="52" t="s">
        <v>601</v>
      </c>
      <c r="B42" s="72" t="s">
        <v>938</v>
      </c>
      <c r="C42" s="71">
        <f>VLOOKUP(I42,'2013-2018 O&amp;M Exp'!$A$8:$EQ$206,51,FALSE)</f>
        <v>192258.46</v>
      </c>
      <c r="D42" s="71"/>
      <c r="E42" s="71">
        <f t="shared" si="2"/>
        <v>192258.46</v>
      </c>
      <c r="F42" s="71"/>
      <c r="G42" s="71">
        <f t="shared" si="3"/>
        <v>192258.46</v>
      </c>
      <c r="I42" s="30" t="s">
        <v>1042</v>
      </c>
      <c r="J42" s="74"/>
    </row>
    <row r="43" spans="1:10" x14ac:dyDescent="0.2">
      <c r="A43" s="52" t="s">
        <v>600</v>
      </c>
      <c r="B43" s="72" t="s">
        <v>939</v>
      </c>
      <c r="C43" s="71">
        <f>VLOOKUP(I43,'2013-2018 O&amp;M Exp'!$A$8:$EQ$206,51,FALSE)</f>
        <v>0</v>
      </c>
      <c r="D43" s="71"/>
      <c r="E43" s="71">
        <f t="shared" si="2"/>
        <v>0</v>
      </c>
      <c r="F43" s="71"/>
      <c r="G43" s="71">
        <f t="shared" si="3"/>
        <v>0</v>
      </c>
      <c r="I43" s="30" t="s">
        <v>1043</v>
      </c>
      <c r="J43" s="74"/>
    </row>
    <row r="44" spans="1:10" x14ac:dyDescent="0.2">
      <c r="A44" s="52" t="s">
        <v>599</v>
      </c>
      <c r="B44" s="72" t="s">
        <v>940</v>
      </c>
      <c r="C44" s="71">
        <f>VLOOKUP(I44,'2013-2018 O&amp;M Exp'!$A$8:$EQ$206,51,FALSE)</f>
        <v>107163462.19</v>
      </c>
      <c r="D44" s="71"/>
      <c r="E44" s="71">
        <f t="shared" si="2"/>
        <v>107163462.19</v>
      </c>
      <c r="F44" s="71"/>
      <c r="G44" s="71">
        <f t="shared" si="3"/>
        <v>107163462.19</v>
      </c>
      <c r="I44" s="30" t="s">
        <v>1044</v>
      </c>
      <c r="J44" s="74"/>
    </row>
    <row r="45" spans="1:10" x14ac:dyDescent="0.2">
      <c r="A45" s="52" t="s">
        <v>598</v>
      </c>
      <c r="B45" s="72" t="s">
        <v>941</v>
      </c>
      <c r="C45" s="71">
        <f>VLOOKUP(I45,'2013-2018 O&amp;M Exp'!$A$8:$EQ$206,51,FALSE)</f>
        <v>4817517.42</v>
      </c>
      <c r="D45" s="71"/>
      <c r="E45" s="71">
        <f t="shared" si="2"/>
        <v>4817517.42</v>
      </c>
      <c r="F45" s="71"/>
      <c r="G45" s="71">
        <f t="shared" si="3"/>
        <v>4817517.42</v>
      </c>
      <c r="I45" s="30" t="s">
        <v>1045</v>
      </c>
      <c r="J45" s="74"/>
    </row>
    <row r="46" spans="1:10" x14ac:dyDescent="0.2">
      <c r="A46" s="52" t="s">
        <v>597</v>
      </c>
      <c r="B46" s="72" t="s">
        <v>941</v>
      </c>
      <c r="C46" s="71">
        <f>VLOOKUP(I46,'2013-2018 O&amp;M Exp'!$A$8:$EQ$206,51,FALSE)</f>
        <v>2552396.98</v>
      </c>
      <c r="D46" s="71">
        <f>-C46</f>
        <v>-2552396.98</v>
      </c>
      <c r="E46" s="71">
        <f t="shared" si="2"/>
        <v>0</v>
      </c>
      <c r="F46" s="71"/>
      <c r="G46" s="71">
        <f t="shared" si="3"/>
        <v>0</v>
      </c>
      <c r="I46" s="30" t="s">
        <v>1046</v>
      </c>
      <c r="J46" s="74"/>
    </row>
    <row r="47" spans="1:10" x14ac:dyDescent="0.2">
      <c r="A47" s="52" t="s">
        <v>596</v>
      </c>
      <c r="B47" s="72" t="s">
        <v>941</v>
      </c>
      <c r="C47" s="71">
        <f>VLOOKUP(I47,'2013-2018 O&amp;M Exp'!$A$8:$EQ$206,51,FALSE)</f>
        <v>0</v>
      </c>
      <c r="D47" s="71">
        <f>-C47</f>
        <v>0</v>
      </c>
      <c r="E47" s="71">
        <f t="shared" si="2"/>
        <v>0</v>
      </c>
      <c r="F47" s="71"/>
      <c r="G47" s="71">
        <f t="shared" si="3"/>
        <v>0</v>
      </c>
      <c r="H47" s="56"/>
      <c r="I47" s="30" t="s">
        <v>1047</v>
      </c>
      <c r="J47" s="74"/>
    </row>
    <row r="48" spans="1:10" x14ac:dyDescent="0.2">
      <c r="A48" s="52" t="s">
        <v>595</v>
      </c>
      <c r="B48" s="72" t="s">
        <v>942</v>
      </c>
      <c r="C48" s="71">
        <f>VLOOKUP(I48,'2013-2018 O&amp;M Exp'!$A$8:$EQ$206,51,FALSE)</f>
        <v>27189408.530000001</v>
      </c>
      <c r="D48" s="71"/>
      <c r="E48" s="71">
        <f t="shared" si="2"/>
        <v>27189408.530000001</v>
      </c>
      <c r="F48" s="71"/>
      <c r="G48" s="71">
        <f t="shared" si="3"/>
        <v>27189408.530000001</v>
      </c>
      <c r="I48" s="30" t="s">
        <v>1048</v>
      </c>
      <c r="J48" s="74"/>
    </row>
    <row r="49" spans="1:10" x14ac:dyDescent="0.2">
      <c r="A49" s="52" t="s">
        <v>594</v>
      </c>
      <c r="B49" s="72" t="s">
        <v>943</v>
      </c>
      <c r="C49" s="71">
        <f>VLOOKUP(I49,'2013-2018 O&amp;M Exp'!$A$8:$EQ$206,51,FALSE)</f>
        <v>9540943.5600000005</v>
      </c>
      <c r="D49" s="71"/>
      <c r="E49" s="71">
        <f t="shared" si="2"/>
        <v>9540943.5600000005</v>
      </c>
      <c r="F49" s="71"/>
      <c r="G49" s="71">
        <f t="shared" si="3"/>
        <v>9540943.5600000005</v>
      </c>
      <c r="I49" s="30" t="s">
        <v>1049</v>
      </c>
      <c r="J49" s="74"/>
    </row>
    <row r="50" spans="1:10" x14ac:dyDescent="0.2">
      <c r="A50" s="52" t="s">
        <v>593</v>
      </c>
      <c r="B50" s="72" t="s">
        <v>944</v>
      </c>
      <c r="C50" s="71">
        <f>VLOOKUP(I50,'2013-2018 O&amp;M Exp'!$A$8:$EQ$206,51,FALSE)</f>
        <v>9756973.8000000007</v>
      </c>
      <c r="D50" s="71"/>
      <c r="E50" s="71">
        <f t="shared" si="2"/>
        <v>9756973.8000000007</v>
      </c>
      <c r="F50" s="71"/>
      <c r="G50" s="71">
        <f t="shared" si="3"/>
        <v>9756973.8000000007</v>
      </c>
      <c r="I50" s="30" t="s">
        <v>1050</v>
      </c>
      <c r="J50" s="74"/>
    </row>
    <row r="51" spans="1:10" ht="10.8" thickBot="1" x14ac:dyDescent="0.25">
      <c r="A51" s="52" t="s">
        <v>592</v>
      </c>
      <c r="B51" s="72" t="s">
        <v>944</v>
      </c>
      <c r="C51" s="71">
        <f>VLOOKUP(I51,'2013-2018 O&amp;M Exp'!$A$8:$EQ$206,51,FALSE)</f>
        <v>11905.07</v>
      </c>
      <c r="D51" s="75">
        <f>-C51</f>
        <v>-11905.07</v>
      </c>
      <c r="E51" s="75">
        <f t="shared" si="2"/>
        <v>0</v>
      </c>
      <c r="F51" s="75"/>
      <c r="G51" s="75">
        <f t="shared" si="3"/>
        <v>0</v>
      </c>
      <c r="I51" s="30" t="s">
        <v>1051</v>
      </c>
      <c r="J51" s="74"/>
    </row>
    <row r="52" spans="1:10" x14ac:dyDescent="0.2">
      <c r="A52" s="52" t="s">
        <v>591</v>
      </c>
      <c r="B52" s="72"/>
      <c r="C52" s="71">
        <f>SUM(C30:C51)</f>
        <v>618055534.90999985</v>
      </c>
      <c r="D52" s="71">
        <f>SUM(D30:D51)</f>
        <v>-238777289.78999996</v>
      </c>
      <c r="E52" s="71">
        <f>SUM(E30:E51)</f>
        <v>379278245.12000012</v>
      </c>
      <c r="F52" s="71">
        <f>SUM(F30:F51)</f>
        <v>-11753697.119999999</v>
      </c>
      <c r="G52" s="70">
        <f>SUM(G30:G51)</f>
        <v>367524548.00000012</v>
      </c>
      <c r="I52" s="30" t="s">
        <v>1028</v>
      </c>
      <c r="J52" s="74"/>
    </row>
    <row r="53" spans="1:10" x14ac:dyDescent="0.2">
      <c r="A53" s="52"/>
      <c r="B53" s="72"/>
      <c r="C53" s="71"/>
      <c r="D53" s="71"/>
      <c r="E53" s="71"/>
      <c r="F53" s="71"/>
      <c r="G53" s="71"/>
      <c r="I53" s="30" t="s">
        <v>3</v>
      </c>
      <c r="J53" s="74"/>
    </row>
    <row r="54" spans="1:10" ht="10.8" thickBot="1" x14ac:dyDescent="0.25">
      <c r="A54" s="80" t="s">
        <v>361</v>
      </c>
      <c r="B54" s="72"/>
      <c r="C54" s="71"/>
      <c r="D54" s="71"/>
      <c r="E54" s="71"/>
      <c r="F54" s="71"/>
      <c r="G54" s="71"/>
      <c r="I54" s="30" t="s">
        <v>1052</v>
      </c>
      <c r="J54" s="74"/>
    </row>
    <row r="55" spans="1:10" x14ac:dyDescent="0.2">
      <c r="A55" s="52" t="s">
        <v>590</v>
      </c>
      <c r="B55" s="72" t="s">
        <v>945</v>
      </c>
      <c r="C55" s="71">
        <f>VLOOKUP(I55,'2013-2018 O&amp;M Exp'!$A$8:$EQ$206,51,FALSE)</f>
        <v>13141966.58</v>
      </c>
      <c r="D55" s="71"/>
      <c r="E55" s="71">
        <f t="shared" ref="E55:E76" si="4">+C55+D55</f>
        <v>13141966.58</v>
      </c>
      <c r="F55" s="71"/>
      <c r="G55" s="71">
        <f t="shared" ref="G55:G76" si="5">+E55+F55</f>
        <v>13141966.58</v>
      </c>
      <c r="I55" s="30" t="s">
        <v>1053</v>
      </c>
      <c r="J55" s="74"/>
    </row>
    <row r="56" spans="1:10" x14ac:dyDescent="0.2">
      <c r="A56" s="52" t="s">
        <v>589</v>
      </c>
      <c r="B56" s="72" t="s">
        <v>946</v>
      </c>
      <c r="C56" s="71">
        <f>VLOOKUP(I56,'2013-2018 O&amp;M Exp'!$A$8:$EQ$206,51,FALSE)</f>
        <v>186384.62</v>
      </c>
      <c r="D56" s="71">
        <f>-C56</f>
        <v>-186384.62</v>
      </c>
      <c r="E56" s="71">
        <f t="shared" si="4"/>
        <v>0</v>
      </c>
      <c r="F56" s="71"/>
      <c r="G56" s="71">
        <f t="shared" si="5"/>
        <v>0</v>
      </c>
      <c r="I56" s="30" t="s">
        <v>1054</v>
      </c>
      <c r="J56" s="74"/>
    </row>
    <row r="57" spans="1:10" x14ac:dyDescent="0.2">
      <c r="A57" s="52" t="s">
        <v>588</v>
      </c>
      <c r="B57" s="72" t="s">
        <v>947</v>
      </c>
      <c r="C57" s="71">
        <f>VLOOKUP(I57,'2013-2018 O&amp;M Exp'!$A$8:$EQ$206,51,FALSE)</f>
        <v>2382126547.0999999</v>
      </c>
      <c r="D57" s="71">
        <f>-C57</f>
        <v>-2382126547.0999999</v>
      </c>
      <c r="E57" s="71">
        <f t="shared" si="4"/>
        <v>0</v>
      </c>
      <c r="F57" s="71"/>
      <c r="G57" s="71">
        <f t="shared" si="5"/>
        <v>0</v>
      </c>
      <c r="I57" s="30" t="s">
        <v>1055</v>
      </c>
      <c r="J57" s="74"/>
    </row>
    <row r="58" spans="1:10" x14ac:dyDescent="0.2">
      <c r="A58" s="52" t="s">
        <v>587</v>
      </c>
      <c r="B58" s="72" t="s">
        <v>947</v>
      </c>
      <c r="C58" s="71">
        <f>VLOOKUP(I58,'2013-2018 O&amp;M Exp'!$A$8:$EQ$206,51,FALSE)</f>
        <v>2185630.7799999998</v>
      </c>
      <c r="D58" s="71"/>
      <c r="E58" s="71">
        <f t="shared" si="4"/>
        <v>2185630.7799999998</v>
      </c>
      <c r="F58" s="71">
        <f>-E58</f>
        <v>-2185630.7799999998</v>
      </c>
      <c r="G58" s="71">
        <f t="shared" si="5"/>
        <v>0</v>
      </c>
      <c r="I58" s="30" t="s">
        <v>1056</v>
      </c>
      <c r="J58" s="74"/>
    </row>
    <row r="59" spans="1:10" x14ac:dyDescent="0.2">
      <c r="A59" s="52" t="s">
        <v>586</v>
      </c>
      <c r="B59" s="72" t="s">
        <v>948</v>
      </c>
      <c r="C59" s="71">
        <f>VLOOKUP(I59,'2013-2018 O&amp;M Exp'!$A$8:$EQ$206,51,FALSE)</f>
        <v>21957192.48</v>
      </c>
      <c r="D59" s="71"/>
      <c r="E59" s="71">
        <f t="shared" si="4"/>
        <v>21957192.48</v>
      </c>
      <c r="F59" s="71"/>
      <c r="G59" s="71">
        <f t="shared" si="5"/>
        <v>21957192.48</v>
      </c>
      <c r="I59" s="30" t="s">
        <v>1057</v>
      </c>
      <c r="J59" s="74"/>
    </row>
    <row r="60" spans="1:10" x14ac:dyDescent="0.2">
      <c r="A60" s="52" t="s">
        <v>585</v>
      </c>
      <c r="B60" s="72" t="s">
        <v>949</v>
      </c>
      <c r="C60" s="71">
        <f>VLOOKUP(I60,'2013-2018 O&amp;M Exp'!$A$8:$EQ$206,51,FALSE)</f>
        <v>27494719.41</v>
      </c>
      <c r="D60" s="71"/>
      <c r="E60" s="71">
        <f t="shared" si="4"/>
        <v>27494719.41</v>
      </c>
      <c r="F60" s="71"/>
      <c r="G60" s="71">
        <f t="shared" si="5"/>
        <v>27494719.41</v>
      </c>
      <c r="I60" s="30" t="s">
        <v>1058</v>
      </c>
      <c r="J60" s="74"/>
    </row>
    <row r="61" spans="1:10" x14ac:dyDescent="0.2">
      <c r="A61" s="52" t="s">
        <v>584</v>
      </c>
      <c r="B61" s="72" t="s">
        <v>949</v>
      </c>
      <c r="C61" s="71">
        <f>VLOOKUP(I61,'2013-2018 O&amp;M Exp'!$A$8:$EQ$206,51,FALSE)</f>
        <v>1911596.93</v>
      </c>
      <c r="D61" s="71">
        <f>-C61</f>
        <v>-1911596.93</v>
      </c>
      <c r="E61" s="71">
        <f t="shared" si="4"/>
        <v>0</v>
      </c>
      <c r="F61" s="71"/>
      <c r="G61" s="71">
        <f t="shared" si="5"/>
        <v>0</v>
      </c>
      <c r="I61" s="30" t="s">
        <v>1059</v>
      </c>
      <c r="J61" s="74"/>
    </row>
    <row r="62" spans="1:10" x14ac:dyDescent="0.2">
      <c r="A62" s="52" t="s">
        <v>583</v>
      </c>
      <c r="B62" s="72" t="s">
        <v>949</v>
      </c>
      <c r="C62" s="71">
        <f>VLOOKUP(I62,'2013-2018 O&amp;M Exp'!$A$8:$EQ$206,51,FALSE)</f>
        <v>4245039.9800000004</v>
      </c>
      <c r="D62" s="71"/>
      <c r="E62" s="71">
        <f t="shared" si="4"/>
        <v>4245039.9800000004</v>
      </c>
      <c r="F62" s="71"/>
      <c r="G62" s="71">
        <f t="shared" si="5"/>
        <v>4245039.9800000004</v>
      </c>
      <c r="I62" s="30" t="s">
        <v>1060</v>
      </c>
      <c r="J62" s="74"/>
    </row>
    <row r="63" spans="1:10" x14ac:dyDescent="0.2">
      <c r="A63" s="52" t="s">
        <v>582</v>
      </c>
      <c r="B63" s="72" t="s">
        <v>949</v>
      </c>
      <c r="C63" s="71">
        <f>VLOOKUP(I63,'2013-2018 O&amp;M Exp'!$A$8:$EQ$206,51,FALSE)</f>
        <v>4956370.8099999996</v>
      </c>
      <c r="D63" s="71">
        <f>-C63</f>
        <v>-4956370.8099999996</v>
      </c>
      <c r="E63" s="71">
        <f t="shared" si="4"/>
        <v>0</v>
      </c>
      <c r="F63" s="71"/>
      <c r="G63" s="71">
        <f t="shared" si="5"/>
        <v>0</v>
      </c>
      <c r="I63" s="30" t="s">
        <v>1061</v>
      </c>
      <c r="J63" s="74"/>
    </row>
    <row r="64" spans="1:10" x14ac:dyDescent="0.2">
      <c r="A64" s="52" t="s">
        <v>581</v>
      </c>
      <c r="B64" s="72" t="s">
        <v>950</v>
      </c>
      <c r="C64" s="71">
        <f>VLOOKUP(I64,'2013-2018 O&amp;M Exp'!$A$8:$EQ$206,51,FALSE)</f>
        <v>7523265.9199999999</v>
      </c>
      <c r="D64" s="71"/>
      <c r="E64" s="71">
        <f t="shared" si="4"/>
        <v>7523265.9199999999</v>
      </c>
      <c r="F64" s="71"/>
      <c r="G64" s="71">
        <f t="shared" si="5"/>
        <v>7523265.9199999999</v>
      </c>
      <c r="I64" s="30" t="s">
        <v>1062</v>
      </c>
      <c r="J64" s="74"/>
    </row>
    <row r="65" spans="1:10" x14ac:dyDescent="0.2">
      <c r="A65" s="52" t="s">
        <v>580</v>
      </c>
      <c r="B65" s="72" t="s">
        <v>946</v>
      </c>
      <c r="C65" s="71">
        <f>VLOOKUP(I65,'2013-2018 O&amp;M Exp'!$A$8:$EQ$206,51,FALSE)</f>
        <v>149994.46</v>
      </c>
      <c r="D65" s="71">
        <f>-C65</f>
        <v>-149994.46</v>
      </c>
      <c r="E65" s="71">
        <f t="shared" si="4"/>
        <v>0</v>
      </c>
      <c r="F65" s="71"/>
      <c r="G65" s="71">
        <f t="shared" si="5"/>
        <v>0</v>
      </c>
      <c r="I65" s="30" t="s">
        <v>1063</v>
      </c>
      <c r="J65" s="74"/>
    </row>
    <row r="66" spans="1:10" x14ac:dyDescent="0.2">
      <c r="A66" s="52" t="s">
        <v>579</v>
      </c>
      <c r="B66" s="72" t="s">
        <v>946</v>
      </c>
      <c r="C66" s="71">
        <f>VLOOKUP(I66,'2013-2018 O&amp;M Exp'!$A$8:$EQ$206,51,FALSE)</f>
        <v>9533807.5199999996</v>
      </c>
      <c r="D66" s="71"/>
      <c r="E66" s="71">
        <f t="shared" si="4"/>
        <v>9533807.5199999996</v>
      </c>
      <c r="F66" s="71"/>
      <c r="G66" s="71">
        <f t="shared" si="5"/>
        <v>9533807.5199999996</v>
      </c>
      <c r="I66" s="30" t="s">
        <v>1064</v>
      </c>
      <c r="J66" s="74"/>
    </row>
    <row r="67" spans="1:10" x14ac:dyDescent="0.2">
      <c r="A67" s="52" t="s">
        <v>578</v>
      </c>
      <c r="B67" s="72" t="s">
        <v>946</v>
      </c>
      <c r="C67" s="71">
        <f>VLOOKUP(I67,'2013-2018 O&amp;M Exp'!$A$8:$EQ$206,51,FALSE)</f>
        <v>214968.77</v>
      </c>
      <c r="D67" s="71">
        <f>-C67</f>
        <v>-214968.77</v>
      </c>
      <c r="E67" s="71">
        <f t="shared" si="4"/>
        <v>0</v>
      </c>
      <c r="F67" s="71"/>
      <c r="G67" s="71">
        <f t="shared" si="5"/>
        <v>0</v>
      </c>
      <c r="I67" s="30" t="s">
        <v>1065</v>
      </c>
      <c r="J67" s="74"/>
    </row>
    <row r="68" spans="1:10" x14ac:dyDescent="0.2">
      <c r="A68" s="52" t="s">
        <v>577</v>
      </c>
      <c r="B68" s="72" t="s">
        <v>951</v>
      </c>
      <c r="C68" s="71">
        <f>VLOOKUP(I68,'2013-2018 O&amp;M Exp'!$A$8:$EQ$206,51,FALSE)</f>
        <v>49563600.689999998</v>
      </c>
      <c r="D68" s="71"/>
      <c r="E68" s="71">
        <f t="shared" si="4"/>
        <v>49563600.689999998</v>
      </c>
      <c r="F68" s="71"/>
      <c r="G68" s="71">
        <f t="shared" si="5"/>
        <v>49563600.689999998</v>
      </c>
      <c r="I68" s="30" t="s">
        <v>1066</v>
      </c>
      <c r="J68" s="74"/>
    </row>
    <row r="69" spans="1:10" x14ac:dyDescent="0.2">
      <c r="A69" s="52" t="s">
        <v>576</v>
      </c>
      <c r="B69" s="72" t="s">
        <v>951</v>
      </c>
      <c r="C69" s="71">
        <f>VLOOKUP(I69,'2013-2018 O&amp;M Exp'!$A$8:$EQ$206,51,FALSE)</f>
        <v>3632600.55</v>
      </c>
      <c r="D69" s="71">
        <f>-C69</f>
        <v>-3632600.55</v>
      </c>
      <c r="E69" s="71">
        <f t="shared" si="4"/>
        <v>0</v>
      </c>
      <c r="F69" s="71"/>
      <c r="G69" s="71">
        <f t="shared" si="5"/>
        <v>0</v>
      </c>
      <c r="I69" s="30" t="s">
        <v>1067</v>
      </c>
      <c r="J69" s="74"/>
    </row>
    <row r="70" spans="1:10" x14ac:dyDescent="0.2">
      <c r="A70" s="52" t="s">
        <v>575</v>
      </c>
      <c r="B70" s="72" t="s">
        <v>952</v>
      </c>
      <c r="C70" s="71">
        <f>VLOOKUP(I70,'2013-2018 O&amp;M Exp'!$A$8:$EQ$206,51,FALSE)</f>
        <v>4563543.93</v>
      </c>
      <c r="D70" s="71"/>
      <c r="E70" s="71">
        <f t="shared" si="4"/>
        <v>4563543.93</v>
      </c>
      <c r="F70" s="71"/>
      <c r="G70" s="71">
        <f t="shared" si="5"/>
        <v>4563543.93</v>
      </c>
      <c r="I70" s="30" t="s">
        <v>1068</v>
      </c>
      <c r="J70" s="74"/>
    </row>
    <row r="71" spans="1:10" x14ac:dyDescent="0.2">
      <c r="A71" s="52" t="s">
        <v>574</v>
      </c>
      <c r="B71" s="72" t="s">
        <v>952</v>
      </c>
      <c r="C71" s="71">
        <f>VLOOKUP(I71,'2013-2018 O&amp;M Exp'!$A$8:$EQ$206,51,FALSE)</f>
        <v>42125.73</v>
      </c>
      <c r="D71" s="71">
        <f t="shared" ref="D71:D76" si="6">-C71</f>
        <v>-42125.73</v>
      </c>
      <c r="E71" s="71">
        <f t="shared" si="4"/>
        <v>0</v>
      </c>
      <c r="F71" s="71"/>
      <c r="G71" s="71">
        <f t="shared" si="5"/>
        <v>0</v>
      </c>
      <c r="I71" s="30" t="s">
        <v>1069</v>
      </c>
      <c r="J71" s="74"/>
    </row>
    <row r="72" spans="1:10" x14ac:dyDescent="0.2">
      <c r="A72" s="52" t="s">
        <v>573</v>
      </c>
      <c r="B72" s="72" t="s">
        <v>953</v>
      </c>
      <c r="C72" s="71">
        <f>VLOOKUP(I72,'2013-2018 O&amp;M Exp'!$A$8:$EQ$206,51,FALSE)</f>
        <v>-147865148.36000001</v>
      </c>
      <c r="D72" s="71">
        <f t="shared" si="6"/>
        <v>147865148.36000001</v>
      </c>
      <c r="E72" s="71">
        <f t="shared" si="4"/>
        <v>0</v>
      </c>
      <c r="F72" s="71"/>
      <c r="G72" s="71">
        <f t="shared" si="5"/>
        <v>0</v>
      </c>
      <c r="I72" s="30" t="s">
        <v>1070</v>
      </c>
      <c r="J72" s="74"/>
    </row>
    <row r="73" spans="1:10" x14ac:dyDescent="0.2">
      <c r="A73" s="52" t="s">
        <v>218</v>
      </c>
      <c r="B73" s="72" t="s">
        <v>953</v>
      </c>
      <c r="C73" s="71">
        <f>VLOOKUP(I73,'2013-2018 O&amp;M Exp'!$A$8:$EQ$206,51,FALSE)</f>
        <v>0</v>
      </c>
      <c r="D73" s="71">
        <f t="shared" si="6"/>
        <v>0</v>
      </c>
      <c r="E73" s="71">
        <f t="shared" si="4"/>
        <v>0</v>
      </c>
      <c r="F73" s="71"/>
      <c r="G73" s="71">
        <f t="shared" si="5"/>
        <v>0</v>
      </c>
      <c r="I73" s="30" t="s">
        <v>1071</v>
      </c>
      <c r="J73" s="74"/>
    </row>
    <row r="74" spans="1:10" x14ac:dyDescent="0.2">
      <c r="A74" s="52" t="s">
        <v>572</v>
      </c>
      <c r="B74" s="72" t="s">
        <v>953</v>
      </c>
      <c r="C74" s="71">
        <f>VLOOKUP(I74,'2013-2018 O&amp;M Exp'!$A$8:$EQ$206,51,FALSE)</f>
        <v>46279800.920000002</v>
      </c>
      <c r="D74" s="71">
        <f t="shared" si="6"/>
        <v>-46279800.920000002</v>
      </c>
      <c r="E74" s="71">
        <f t="shared" si="4"/>
        <v>0</v>
      </c>
      <c r="F74" s="71"/>
      <c r="G74" s="71">
        <f t="shared" si="5"/>
        <v>0</v>
      </c>
      <c r="I74" s="30" t="s">
        <v>1072</v>
      </c>
      <c r="J74" s="74"/>
    </row>
    <row r="75" spans="1:10" x14ac:dyDescent="0.2">
      <c r="A75" s="52" t="s">
        <v>224</v>
      </c>
      <c r="B75" s="77">
        <v>752</v>
      </c>
      <c r="C75" s="71">
        <f>VLOOKUP(I75,'2013-2018 O&amp;M Exp'!$A$8:$EQ$206,51,FALSE)</f>
        <v>0</v>
      </c>
      <c r="D75" s="71">
        <f t="shared" si="6"/>
        <v>0</v>
      </c>
      <c r="E75" s="71">
        <f t="shared" si="4"/>
        <v>0</v>
      </c>
      <c r="F75" s="71"/>
      <c r="G75" s="71">
        <f t="shared" si="5"/>
        <v>0</v>
      </c>
      <c r="I75" s="30" t="s">
        <v>1073</v>
      </c>
      <c r="J75" s="74"/>
    </row>
    <row r="76" spans="1:10" ht="10.8" thickBot="1" x14ac:dyDescent="0.25">
      <c r="A76" s="52" t="s">
        <v>230</v>
      </c>
      <c r="B76" s="77">
        <v>759</v>
      </c>
      <c r="C76" s="71">
        <f>VLOOKUP(I76,'2013-2018 O&amp;M Exp'!$A$8:$EQ$206,51,FALSE)</f>
        <v>0</v>
      </c>
      <c r="D76" s="75">
        <f t="shared" si="6"/>
        <v>0</v>
      </c>
      <c r="E76" s="75">
        <f t="shared" si="4"/>
        <v>0</v>
      </c>
      <c r="F76" s="75"/>
      <c r="G76" s="75">
        <f t="shared" si="5"/>
        <v>0</v>
      </c>
      <c r="I76" s="30" t="s">
        <v>1074</v>
      </c>
      <c r="J76" s="74"/>
    </row>
    <row r="77" spans="1:10" x14ac:dyDescent="0.2">
      <c r="A77" s="52" t="s">
        <v>571</v>
      </c>
      <c r="B77" s="72"/>
      <c r="C77" s="71">
        <f>SUM(C55:C76)</f>
        <v>2431844008.8199997</v>
      </c>
      <c r="D77" s="71">
        <f>SUM(D55:D76)</f>
        <v>-2291635241.5299997</v>
      </c>
      <c r="E77" s="71">
        <f>SUM(E55:E76)</f>
        <v>140208767.29000002</v>
      </c>
      <c r="F77" s="71">
        <f>SUM(F55:F76)</f>
        <v>-2185630.7799999998</v>
      </c>
      <c r="G77" s="70">
        <f>SUM(G55:G76)</f>
        <v>138023136.50999999</v>
      </c>
      <c r="I77" s="30" t="s">
        <v>1028</v>
      </c>
      <c r="J77" s="74"/>
    </row>
    <row r="78" spans="1:10" x14ac:dyDescent="0.2">
      <c r="A78" s="52"/>
      <c r="B78" s="72"/>
      <c r="C78" s="71"/>
      <c r="D78" s="71"/>
      <c r="E78" s="71"/>
      <c r="F78" s="71"/>
      <c r="G78" s="71"/>
      <c r="I78" s="30" t="s">
        <v>3</v>
      </c>
      <c r="J78" s="74"/>
    </row>
    <row r="79" spans="1:10" ht="10.8" thickBot="1" x14ac:dyDescent="0.25">
      <c r="A79" s="80" t="s">
        <v>360</v>
      </c>
      <c r="B79" s="72"/>
      <c r="C79" s="71"/>
      <c r="D79" s="71"/>
      <c r="E79" s="71"/>
      <c r="F79" s="71"/>
      <c r="G79" s="71"/>
      <c r="I79" s="30" t="s">
        <v>1075</v>
      </c>
      <c r="J79" s="74"/>
    </row>
    <row r="80" spans="1:10" x14ac:dyDescent="0.2">
      <c r="A80" s="52" t="s">
        <v>570</v>
      </c>
      <c r="B80" s="72" t="s">
        <v>954</v>
      </c>
      <c r="C80" s="71">
        <f>VLOOKUP(I80,'2013-2018 O&amp;M Exp'!$A$8:$EQ$206,51,FALSE)</f>
        <v>264907836.22999999</v>
      </c>
      <c r="D80" s="71">
        <f>-C80</f>
        <v>-264907836.22999999</v>
      </c>
      <c r="E80" s="71">
        <f t="shared" ref="E80:E85" si="7">+C80+D80</f>
        <v>0</v>
      </c>
      <c r="F80" s="71"/>
      <c r="G80" s="71">
        <f t="shared" ref="G80:G85" si="8">+E80+F80</f>
        <v>0</v>
      </c>
      <c r="I80" s="30" t="s">
        <v>1076</v>
      </c>
      <c r="J80" s="74"/>
    </row>
    <row r="81" spans="1:10" x14ac:dyDescent="0.2">
      <c r="A81" s="52" t="s">
        <v>569</v>
      </c>
      <c r="B81" s="72" t="s">
        <v>954</v>
      </c>
      <c r="C81" s="71">
        <f>VLOOKUP(I81,'2013-2018 O&amp;M Exp'!$A$8:$EQ$206,51,FALSE)</f>
        <v>467644056.58999997</v>
      </c>
      <c r="D81" s="71">
        <f>-C81</f>
        <v>-467644056.58999997</v>
      </c>
      <c r="E81" s="71">
        <f t="shared" si="7"/>
        <v>0</v>
      </c>
      <c r="F81" s="71"/>
      <c r="G81" s="71">
        <f t="shared" si="8"/>
        <v>0</v>
      </c>
      <c r="I81" s="30" t="s">
        <v>1077</v>
      </c>
      <c r="J81" s="74"/>
    </row>
    <row r="82" spans="1:10" x14ac:dyDescent="0.2">
      <c r="A82" s="52" t="s">
        <v>568</v>
      </c>
      <c r="B82" s="72" t="s">
        <v>955</v>
      </c>
      <c r="C82" s="71">
        <f>VLOOKUP(I82,'2013-2018 O&amp;M Exp'!$A$8:$EQ$206,51,FALSE)</f>
        <v>2830847.72</v>
      </c>
      <c r="D82" s="71"/>
      <c r="E82" s="71">
        <f t="shared" si="7"/>
        <v>2830847.72</v>
      </c>
      <c r="F82" s="71"/>
      <c r="G82" s="71">
        <f t="shared" si="8"/>
        <v>2830847.72</v>
      </c>
      <c r="I82" s="30" t="s">
        <v>1078</v>
      </c>
      <c r="J82" s="74"/>
    </row>
    <row r="83" spans="1:10" x14ac:dyDescent="0.2">
      <c r="A83" s="52" t="s">
        <v>567</v>
      </c>
      <c r="B83" s="72" t="s">
        <v>953</v>
      </c>
      <c r="C83" s="71">
        <f>VLOOKUP(I83,'2013-2018 O&amp;M Exp'!$A$8:$EQ$206,51,FALSE)</f>
        <v>3038035.1</v>
      </c>
      <c r="D83" s="71"/>
      <c r="E83" s="71">
        <f t="shared" si="7"/>
        <v>3038035.1</v>
      </c>
      <c r="F83" s="71"/>
      <c r="G83" s="71">
        <f t="shared" si="8"/>
        <v>3038035.1</v>
      </c>
      <c r="I83" s="30" t="s">
        <v>1079</v>
      </c>
      <c r="J83" s="74"/>
    </row>
    <row r="84" spans="1:10" x14ac:dyDescent="0.2">
      <c r="A84" s="52" t="s">
        <v>566</v>
      </c>
      <c r="B84" s="72" t="s">
        <v>953</v>
      </c>
      <c r="C84" s="71">
        <f>VLOOKUP(I84,'2013-2018 O&amp;M Exp'!$A$8:$EQ$206,51,FALSE)</f>
        <v>0</v>
      </c>
      <c r="D84" s="71">
        <f>-C84</f>
        <v>0</v>
      </c>
      <c r="E84" s="71">
        <f t="shared" si="7"/>
        <v>0</v>
      </c>
      <c r="F84" s="71"/>
      <c r="G84" s="71">
        <f t="shared" si="8"/>
        <v>0</v>
      </c>
      <c r="I84" s="30" t="s">
        <v>1080</v>
      </c>
      <c r="J84" s="74"/>
    </row>
    <row r="85" spans="1:10" ht="10.8" thickBot="1" x14ac:dyDescent="0.25">
      <c r="A85" s="52" t="s">
        <v>565</v>
      </c>
      <c r="B85" s="72" t="s">
        <v>953</v>
      </c>
      <c r="C85" s="71">
        <f>VLOOKUP(I85,'2013-2018 O&amp;M Exp'!$A$8:$EQ$206,51,FALSE)</f>
        <v>49283.16</v>
      </c>
      <c r="D85" s="75">
        <f>-C85</f>
        <v>-49283.16</v>
      </c>
      <c r="E85" s="75">
        <f t="shared" si="7"/>
        <v>0</v>
      </c>
      <c r="F85" s="75"/>
      <c r="G85" s="75">
        <f t="shared" si="8"/>
        <v>0</v>
      </c>
      <c r="I85" s="30" t="s">
        <v>1081</v>
      </c>
      <c r="J85" s="74"/>
    </row>
    <row r="86" spans="1:10" x14ac:dyDescent="0.2">
      <c r="A86" s="52" t="s">
        <v>564</v>
      </c>
      <c r="B86" s="72"/>
      <c r="C86" s="71">
        <f>SUM(C80:C85)</f>
        <v>738470058.79999995</v>
      </c>
      <c r="D86" s="71">
        <f>SUM(D80:D85)</f>
        <v>-732601175.9799999</v>
      </c>
      <c r="E86" s="71">
        <f>SUM(E80:E85)</f>
        <v>5868882.8200000003</v>
      </c>
      <c r="F86" s="71">
        <f>SUM(F80:F85)</f>
        <v>0</v>
      </c>
      <c r="G86" s="70">
        <f>SUM(G80:G85)</f>
        <v>5868882.8200000003</v>
      </c>
      <c r="I86" s="30" t="s">
        <v>1028</v>
      </c>
      <c r="J86" s="74"/>
    </row>
    <row r="87" spans="1:10" x14ac:dyDescent="0.2">
      <c r="A87" s="52"/>
      <c r="B87" s="72"/>
      <c r="C87" s="71">
        <f>+C86+C77</f>
        <v>3170314067.6199999</v>
      </c>
      <c r="D87" s="71">
        <f>+D86+D77</f>
        <v>-3024236417.5099998</v>
      </c>
      <c r="E87" s="71"/>
      <c r="F87" s="71"/>
      <c r="G87" s="71"/>
      <c r="I87" s="30" t="s">
        <v>3</v>
      </c>
      <c r="J87" s="74"/>
    </row>
    <row r="88" spans="1:10" x14ac:dyDescent="0.2">
      <c r="A88" s="52"/>
      <c r="B88" s="72"/>
      <c r="C88" s="71"/>
      <c r="D88" s="71"/>
      <c r="E88" s="71"/>
      <c r="F88" s="71"/>
      <c r="G88" s="71"/>
      <c r="I88" s="30" t="s">
        <v>3</v>
      </c>
      <c r="J88" s="74"/>
    </row>
    <row r="89" spans="1:10" ht="10.8" thickBot="1" x14ac:dyDescent="0.25">
      <c r="A89" s="80" t="s">
        <v>359</v>
      </c>
      <c r="B89" s="72"/>
      <c r="C89" s="71"/>
      <c r="D89" s="71"/>
      <c r="E89" s="71"/>
      <c r="F89" s="71"/>
      <c r="G89" s="71"/>
      <c r="I89" s="30" t="s">
        <v>1082</v>
      </c>
      <c r="J89" s="74"/>
    </row>
    <row r="90" spans="1:10" x14ac:dyDescent="0.2">
      <c r="A90" s="52" t="s">
        <v>563</v>
      </c>
      <c r="B90" s="72" t="s">
        <v>956</v>
      </c>
      <c r="C90" s="71">
        <f>VLOOKUP(I90,'2013-2018 O&amp;M Exp'!$A$8:$EQ$206,51,FALSE)</f>
        <v>7591142.4000000004</v>
      </c>
      <c r="D90" s="71"/>
      <c r="E90" s="71">
        <f t="shared" ref="E90:E105" si="9">+C90+D90</f>
        <v>7591142.4000000004</v>
      </c>
      <c r="F90" s="71"/>
      <c r="G90" s="71">
        <f t="shared" ref="G90:G105" si="10">+E90+F90</f>
        <v>7591142.4000000004</v>
      </c>
      <c r="I90" s="30" t="s">
        <v>1083</v>
      </c>
      <c r="J90" s="74"/>
    </row>
    <row r="91" spans="1:10" x14ac:dyDescent="0.2">
      <c r="A91" s="52" t="s">
        <v>562</v>
      </c>
      <c r="B91" s="72" t="s">
        <v>957</v>
      </c>
      <c r="C91" s="71">
        <f>VLOOKUP(I91,'2013-2018 O&amp;M Exp'!$A$8:$EQ$206,51,FALSE)</f>
        <v>2524655.8199999998</v>
      </c>
      <c r="D91" s="71"/>
      <c r="E91" s="71">
        <f t="shared" si="9"/>
        <v>2524655.8199999998</v>
      </c>
      <c r="F91" s="71"/>
      <c r="G91" s="71">
        <f t="shared" si="10"/>
        <v>2524655.8199999998</v>
      </c>
      <c r="I91" s="30" t="s">
        <v>1084</v>
      </c>
      <c r="J91" s="74"/>
    </row>
    <row r="92" spans="1:10" x14ac:dyDescent="0.2">
      <c r="A92" s="52" t="s">
        <v>561</v>
      </c>
      <c r="B92" s="72" t="s">
        <v>958</v>
      </c>
      <c r="C92" s="71">
        <f>VLOOKUP(I92,'2013-2018 O&amp;M Exp'!$A$8:$EQ$206,51,FALSE)</f>
        <v>2516757.86</v>
      </c>
      <c r="D92" s="71"/>
      <c r="E92" s="71">
        <f t="shared" si="9"/>
        <v>2516757.86</v>
      </c>
      <c r="F92" s="71"/>
      <c r="G92" s="71">
        <f t="shared" si="10"/>
        <v>2516757.86</v>
      </c>
      <c r="I92" s="30" t="s">
        <v>1085</v>
      </c>
      <c r="J92" s="74"/>
    </row>
    <row r="93" spans="1:10" x14ac:dyDescent="0.2">
      <c r="A93" s="52" t="s">
        <v>560</v>
      </c>
      <c r="B93" s="72" t="s">
        <v>959</v>
      </c>
      <c r="C93" s="71">
        <f>VLOOKUP(I93,'2013-2018 O&amp;M Exp'!$A$8:$EQ$206,51,FALSE)</f>
        <v>426438.41</v>
      </c>
      <c r="D93" s="71"/>
      <c r="E93" s="71">
        <f t="shared" si="9"/>
        <v>426438.41</v>
      </c>
      <c r="F93" s="71"/>
      <c r="G93" s="71">
        <f t="shared" si="10"/>
        <v>426438.41</v>
      </c>
      <c r="I93" s="30" t="s">
        <v>1086</v>
      </c>
      <c r="J93" s="74"/>
    </row>
    <row r="94" spans="1:10" x14ac:dyDescent="0.2">
      <c r="A94" s="52" t="s">
        <v>559</v>
      </c>
      <c r="B94" s="72" t="s">
        <v>960</v>
      </c>
      <c r="C94" s="71">
        <f>VLOOKUP(I94,'2013-2018 O&amp;M Exp'!$A$8:$EQ$206,51,FALSE)</f>
        <v>14047150.800000001</v>
      </c>
      <c r="D94" s="71"/>
      <c r="E94" s="71">
        <f t="shared" si="9"/>
        <v>14047150.800000001</v>
      </c>
      <c r="F94" s="71">
        <f>-E94</f>
        <v>-14047150.800000001</v>
      </c>
      <c r="G94" s="71">
        <f t="shared" si="10"/>
        <v>0</v>
      </c>
      <c r="I94" s="30" t="s">
        <v>1087</v>
      </c>
      <c r="J94" s="74"/>
    </row>
    <row r="95" spans="1:10" x14ac:dyDescent="0.2">
      <c r="A95" s="52" t="s">
        <v>558</v>
      </c>
      <c r="B95" s="72" t="s">
        <v>960</v>
      </c>
      <c r="C95" s="71">
        <f>VLOOKUP(I95,'2013-2018 O&amp;M Exp'!$A$8:$EQ$206,51,FALSE)</f>
        <v>16516689.17</v>
      </c>
      <c r="D95" s="71">
        <f>-C95</f>
        <v>-16516689.17</v>
      </c>
      <c r="E95" s="71">
        <f t="shared" si="9"/>
        <v>0</v>
      </c>
      <c r="F95" s="71"/>
      <c r="G95" s="71">
        <f t="shared" si="10"/>
        <v>0</v>
      </c>
      <c r="I95" s="30" t="s">
        <v>1088</v>
      </c>
      <c r="J95" s="74"/>
    </row>
    <row r="96" spans="1:10" x14ac:dyDescent="0.2">
      <c r="A96" s="52" t="s">
        <v>557</v>
      </c>
      <c r="B96" s="72" t="s">
        <v>960</v>
      </c>
      <c r="C96" s="71">
        <f>VLOOKUP(I96,'2013-2018 O&amp;M Exp'!$A$8:$EQ$206,51,FALSE)</f>
        <v>9553000.3100000005</v>
      </c>
      <c r="D96" s="71">
        <f>-C96</f>
        <v>-9553000.3100000005</v>
      </c>
      <c r="E96" s="71">
        <f t="shared" si="9"/>
        <v>0</v>
      </c>
      <c r="F96" s="71"/>
      <c r="G96" s="71">
        <f t="shared" si="10"/>
        <v>0</v>
      </c>
      <c r="I96" s="30" t="s">
        <v>1089</v>
      </c>
      <c r="J96" s="74"/>
    </row>
    <row r="97" spans="1:10" x14ac:dyDescent="0.2">
      <c r="A97" s="52" t="s">
        <v>556</v>
      </c>
      <c r="B97" s="72" t="s">
        <v>961</v>
      </c>
      <c r="C97" s="71">
        <f>VLOOKUP(I97,'2013-2018 O&amp;M Exp'!$A$8:$EQ$206,51,FALSE)</f>
        <v>10208260.960000001</v>
      </c>
      <c r="D97" s="71"/>
      <c r="E97" s="71">
        <f t="shared" si="9"/>
        <v>10208260.960000001</v>
      </c>
      <c r="F97" s="71"/>
      <c r="G97" s="71">
        <f t="shared" si="10"/>
        <v>10208260.960000001</v>
      </c>
      <c r="I97" s="30" t="s">
        <v>1090</v>
      </c>
      <c r="J97" s="74"/>
    </row>
    <row r="98" spans="1:10" x14ac:dyDescent="0.2">
      <c r="A98" s="52" t="s">
        <v>555</v>
      </c>
      <c r="B98" s="72" t="s">
        <v>962</v>
      </c>
      <c r="C98" s="71">
        <f>VLOOKUP(I98,'2013-2018 O&amp;M Exp'!$A$8:$EQ$206,51,FALSE)</f>
        <v>17993.830000000002</v>
      </c>
      <c r="D98" s="71"/>
      <c r="E98" s="71">
        <f t="shared" si="9"/>
        <v>17993.830000000002</v>
      </c>
      <c r="F98" s="71"/>
      <c r="G98" s="71">
        <f t="shared" si="10"/>
        <v>17993.830000000002</v>
      </c>
      <c r="I98" s="30" t="s">
        <v>1091</v>
      </c>
      <c r="J98" s="74"/>
    </row>
    <row r="99" spans="1:10" x14ac:dyDescent="0.2">
      <c r="A99" s="52" t="s">
        <v>554</v>
      </c>
      <c r="B99" s="72" t="s">
        <v>963</v>
      </c>
      <c r="C99" s="71">
        <f>VLOOKUP(I99,'2013-2018 O&amp;M Exp'!$A$8:$EQ$206,51,FALSE)</f>
        <v>653646.1</v>
      </c>
      <c r="D99" s="71"/>
      <c r="E99" s="71">
        <f t="shared" si="9"/>
        <v>653646.1</v>
      </c>
      <c r="F99" s="71"/>
      <c r="G99" s="71">
        <f t="shared" si="10"/>
        <v>653646.1</v>
      </c>
      <c r="I99" s="30" t="s">
        <v>1092</v>
      </c>
      <c r="J99" s="74"/>
    </row>
    <row r="100" spans="1:10" x14ac:dyDescent="0.2">
      <c r="A100" s="52" t="s">
        <v>553</v>
      </c>
      <c r="B100" s="72" t="s">
        <v>964</v>
      </c>
      <c r="C100" s="71">
        <f>VLOOKUP(I100,'2013-2018 O&amp;M Exp'!$A$8:$EQ$206,51,FALSE)</f>
        <v>7030065.2300000004</v>
      </c>
      <c r="D100" s="71"/>
      <c r="E100" s="71">
        <f t="shared" si="9"/>
        <v>7030065.2300000004</v>
      </c>
      <c r="F100" s="71"/>
      <c r="G100" s="71">
        <f t="shared" si="10"/>
        <v>7030065.2300000004</v>
      </c>
      <c r="I100" s="30" t="s">
        <v>1093</v>
      </c>
      <c r="J100" s="74"/>
    </row>
    <row r="101" spans="1:10" x14ac:dyDescent="0.2">
      <c r="A101" s="52" t="s">
        <v>552</v>
      </c>
      <c r="B101" s="72" t="s">
        <v>965</v>
      </c>
      <c r="C101" s="71">
        <f>VLOOKUP(I101,'2013-2018 O&amp;M Exp'!$A$8:$EQ$206,51,FALSE)</f>
        <v>6022403.0199999996</v>
      </c>
      <c r="D101" s="71"/>
      <c r="E101" s="71">
        <f t="shared" si="9"/>
        <v>6022403.0199999996</v>
      </c>
      <c r="F101" s="71"/>
      <c r="G101" s="71">
        <f t="shared" si="10"/>
        <v>6022403.0199999996</v>
      </c>
      <c r="I101" s="30" t="s">
        <v>1094</v>
      </c>
      <c r="J101" s="74"/>
    </row>
    <row r="102" spans="1:10" x14ac:dyDescent="0.2">
      <c r="A102" s="52" t="s">
        <v>551</v>
      </c>
      <c r="B102" s="72" t="s">
        <v>965</v>
      </c>
      <c r="C102" s="71">
        <f>VLOOKUP(I102,'2013-2018 O&amp;M Exp'!$A$8:$EQ$206,51,FALSE)</f>
        <v>1375736.42</v>
      </c>
      <c r="D102" s="71">
        <f>-C102</f>
        <v>-1375736.42</v>
      </c>
      <c r="E102" s="71">
        <f t="shared" si="9"/>
        <v>0</v>
      </c>
      <c r="F102" s="71"/>
      <c r="G102" s="71">
        <f t="shared" si="10"/>
        <v>0</v>
      </c>
      <c r="I102" s="30" t="s">
        <v>1095</v>
      </c>
      <c r="J102" s="74"/>
    </row>
    <row r="103" spans="1:10" x14ac:dyDescent="0.2">
      <c r="A103" s="52" t="s">
        <v>550</v>
      </c>
      <c r="B103" s="72" t="s">
        <v>966</v>
      </c>
      <c r="C103" s="71">
        <f>VLOOKUP(I103,'2013-2018 O&amp;M Exp'!$A$8:$EQ$206,51,FALSE)</f>
        <v>10896370.289999999</v>
      </c>
      <c r="D103" s="71"/>
      <c r="E103" s="71">
        <f t="shared" si="9"/>
        <v>10896370.289999999</v>
      </c>
      <c r="F103" s="71"/>
      <c r="G103" s="71">
        <f t="shared" si="10"/>
        <v>10896370.289999999</v>
      </c>
      <c r="I103" s="30" t="s">
        <v>1096</v>
      </c>
      <c r="J103" s="74"/>
    </row>
    <row r="104" spans="1:10" x14ac:dyDescent="0.2">
      <c r="A104" s="52" t="s">
        <v>549</v>
      </c>
      <c r="B104" s="72" t="s">
        <v>967</v>
      </c>
      <c r="C104" s="71">
        <f>VLOOKUP(I104,'2013-2018 O&amp;M Exp'!$A$8:$EQ$206,51,FALSE)</f>
        <v>959525.91</v>
      </c>
      <c r="D104" s="71"/>
      <c r="E104" s="71">
        <f t="shared" si="9"/>
        <v>959525.91</v>
      </c>
      <c r="F104" s="71"/>
      <c r="G104" s="71">
        <f t="shared" si="10"/>
        <v>959525.91</v>
      </c>
      <c r="I104" s="30" t="s">
        <v>1097</v>
      </c>
      <c r="J104" s="74"/>
    </row>
    <row r="105" spans="1:10" ht="10.8" thickBot="1" x14ac:dyDescent="0.25">
      <c r="A105" s="52" t="s">
        <v>548</v>
      </c>
      <c r="B105" s="72" t="s">
        <v>968</v>
      </c>
      <c r="C105" s="71">
        <f>VLOOKUP(I105,'2013-2018 O&amp;M Exp'!$A$8:$EQ$206,51,FALSE)</f>
        <v>513519.93</v>
      </c>
      <c r="D105" s="75"/>
      <c r="E105" s="75">
        <f t="shared" si="9"/>
        <v>513519.93</v>
      </c>
      <c r="F105" s="75"/>
      <c r="G105" s="75">
        <f t="shared" si="10"/>
        <v>513519.93</v>
      </c>
      <c r="I105" s="30" t="s">
        <v>1098</v>
      </c>
      <c r="J105" s="74"/>
    </row>
    <row r="106" spans="1:10" x14ac:dyDescent="0.2">
      <c r="A106" s="52" t="s">
        <v>547</v>
      </c>
      <c r="B106" s="72"/>
      <c r="C106" s="71">
        <f>SUM(C90:C105)</f>
        <v>90853356.460000008</v>
      </c>
      <c r="D106" s="71">
        <f>SUM(D90:D105)</f>
        <v>-27445425.899999999</v>
      </c>
      <c r="E106" s="71">
        <f>SUM(E90:E105)</f>
        <v>63407930.559999987</v>
      </c>
      <c r="F106" s="71">
        <f>SUM(F90:F105)</f>
        <v>-14047150.800000001</v>
      </c>
      <c r="G106" s="70">
        <f>SUM(G90:G105)</f>
        <v>49360779.759999998</v>
      </c>
      <c r="I106" s="30" t="s">
        <v>1028</v>
      </c>
      <c r="J106" s="74"/>
    </row>
    <row r="107" spans="1:10" x14ac:dyDescent="0.2">
      <c r="A107" s="52"/>
      <c r="B107" s="72"/>
      <c r="C107" s="71"/>
      <c r="D107" s="71"/>
      <c r="E107" s="71"/>
      <c r="F107" s="71"/>
      <c r="G107" s="71"/>
      <c r="I107" s="30" t="s">
        <v>3</v>
      </c>
      <c r="J107" s="74"/>
    </row>
    <row r="108" spans="1:10" ht="10.8" thickBot="1" x14ac:dyDescent="0.25">
      <c r="A108" s="80" t="s">
        <v>358</v>
      </c>
      <c r="B108" s="72"/>
      <c r="C108" s="71"/>
      <c r="D108" s="71"/>
      <c r="E108" s="71"/>
      <c r="F108" s="71"/>
      <c r="G108" s="71"/>
      <c r="I108" s="30" t="s">
        <v>1099</v>
      </c>
      <c r="J108" s="74"/>
    </row>
    <row r="109" spans="1:10" x14ac:dyDescent="0.2">
      <c r="A109" s="52" t="s">
        <v>546</v>
      </c>
      <c r="B109" s="72" t="s">
        <v>969</v>
      </c>
      <c r="C109" s="71">
        <f>VLOOKUP(I109,'2013-2018 O&amp;M Exp'!$A$8:$EQ$206,51,FALSE)</f>
        <v>18090752.27</v>
      </c>
      <c r="D109" s="71"/>
      <c r="E109" s="71">
        <f t="shared" ref="E109:E130" si="11">+C109+D109</f>
        <v>18090752.27</v>
      </c>
      <c r="F109" s="71"/>
      <c r="G109" s="71">
        <f t="shared" ref="G109:G130" si="12">+E109+F109</f>
        <v>18090752.27</v>
      </c>
      <c r="I109" s="30" t="s">
        <v>1100</v>
      </c>
      <c r="J109" s="74"/>
    </row>
    <row r="110" spans="1:10" x14ac:dyDescent="0.2">
      <c r="A110" s="52" t="s">
        <v>545</v>
      </c>
      <c r="B110" s="72" t="s">
        <v>970</v>
      </c>
      <c r="C110" s="71">
        <f>VLOOKUP(I110,'2013-2018 O&amp;M Exp'!$A$8:$EQ$206,51,FALSE)</f>
        <v>1988847.75</v>
      </c>
      <c r="D110" s="71"/>
      <c r="E110" s="71">
        <f t="shared" si="11"/>
        <v>1988847.75</v>
      </c>
      <c r="F110" s="71"/>
      <c r="G110" s="71">
        <f t="shared" si="12"/>
        <v>1988847.75</v>
      </c>
      <c r="I110" s="30" t="s">
        <v>1101</v>
      </c>
      <c r="J110" s="74"/>
    </row>
    <row r="111" spans="1:10" x14ac:dyDescent="0.2">
      <c r="A111" s="52" t="s">
        <v>544</v>
      </c>
      <c r="B111" s="72" t="s">
        <v>971</v>
      </c>
      <c r="C111" s="71">
        <f>VLOOKUP(I111,'2013-2018 O&amp;M Exp'!$A$8:$EQ$206,51,FALSE)</f>
        <v>2840948.24</v>
      </c>
      <c r="D111" s="71"/>
      <c r="E111" s="71">
        <f t="shared" si="11"/>
        <v>2840948.24</v>
      </c>
      <c r="F111" s="71"/>
      <c r="G111" s="71">
        <f t="shared" si="12"/>
        <v>2840948.24</v>
      </c>
      <c r="I111" s="30" t="s">
        <v>1102</v>
      </c>
      <c r="J111" s="74"/>
    </row>
    <row r="112" spans="1:10" x14ac:dyDescent="0.2">
      <c r="A112" s="52" t="s">
        <v>543</v>
      </c>
      <c r="B112" s="72" t="s">
        <v>972</v>
      </c>
      <c r="C112" s="71">
        <f>VLOOKUP(I112,'2013-2018 O&amp;M Exp'!$A$8:$EQ$206,51,FALSE)</f>
        <v>-11767729.9</v>
      </c>
      <c r="D112" s="71"/>
      <c r="E112" s="71">
        <f t="shared" si="11"/>
        <v>-11767729.9</v>
      </c>
      <c r="F112" s="71"/>
      <c r="G112" s="71">
        <f t="shared" si="12"/>
        <v>-11767729.9</v>
      </c>
      <c r="I112" s="30" t="s">
        <v>1103</v>
      </c>
      <c r="J112" s="74"/>
    </row>
    <row r="113" spans="1:10" x14ac:dyDescent="0.2">
      <c r="A113" s="52" t="s">
        <v>542</v>
      </c>
      <c r="B113" s="72" t="s">
        <v>973</v>
      </c>
      <c r="C113" s="71">
        <f>VLOOKUP(I113,'2013-2018 O&amp;M Exp'!$A$8:$EQ$206,51,FALSE)</f>
        <v>6329459.8399999999</v>
      </c>
      <c r="D113" s="71"/>
      <c r="E113" s="71">
        <f t="shared" si="11"/>
        <v>6329459.8399999999</v>
      </c>
      <c r="F113" s="71"/>
      <c r="G113" s="71">
        <f t="shared" si="12"/>
        <v>6329459.8399999999</v>
      </c>
      <c r="I113" s="30" t="s">
        <v>1104</v>
      </c>
      <c r="J113" s="74"/>
    </row>
    <row r="114" spans="1:10" x14ac:dyDescent="0.2">
      <c r="A114" s="52" t="s">
        <v>541</v>
      </c>
      <c r="B114" s="72" t="s">
        <v>974</v>
      </c>
      <c r="C114" s="71">
        <f>VLOOKUP(I114,'2013-2018 O&amp;M Exp'!$A$8:$EQ$206,51,FALSE)</f>
        <v>269192.03000000003</v>
      </c>
      <c r="D114" s="71"/>
      <c r="E114" s="71">
        <f t="shared" si="11"/>
        <v>269192.03000000003</v>
      </c>
      <c r="F114" s="71"/>
      <c r="G114" s="71">
        <f t="shared" si="12"/>
        <v>269192.03000000003</v>
      </c>
      <c r="I114" s="30" t="s">
        <v>1105</v>
      </c>
      <c r="J114" s="74"/>
    </row>
    <row r="115" spans="1:10" x14ac:dyDescent="0.2">
      <c r="A115" s="52" t="s">
        <v>540</v>
      </c>
      <c r="B115" s="72" t="s">
        <v>975</v>
      </c>
      <c r="C115" s="71">
        <f>VLOOKUP(I115,'2013-2018 O&amp;M Exp'!$A$8:$EQ$206,51,FALSE)</f>
        <v>5621351.6500000004</v>
      </c>
      <c r="D115" s="71"/>
      <c r="E115" s="71">
        <f t="shared" si="11"/>
        <v>5621351.6500000004</v>
      </c>
      <c r="F115" s="71"/>
      <c r="G115" s="71">
        <f t="shared" si="12"/>
        <v>5621351.6500000004</v>
      </c>
      <c r="I115" s="30" t="s">
        <v>1106</v>
      </c>
      <c r="J115" s="74"/>
    </row>
    <row r="116" spans="1:10" x14ac:dyDescent="0.2">
      <c r="A116" s="52" t="s">
        <v>539</v>
      </c>
      <c r="B116" s="72" t="s">
        <v>976</v>
      </c>
      <c r="C116" s="71">
        <f>VLOOKUP(I116,'2013-2018 O&amp;M Exp'!$A$8:$EQ$206,51,FALSE)</f>
        <v>1584890.01</v>
      </c>
      <c r="D116" s="71"/>
      <c r="E116" s="71">
        <f t="shared" si="11"/>
        <v>1584890.01</v>
      </c>
      <c r="F116" s="71"/>
      <c r="G116" s="71">
        <f t="shared" si="12"/>
        <v>1584890.01</v>
      </c>
      <c r="I116" s="30" t="s">
        <v>1107</v>
      </c>
      <c r="J116" s="74"/>
    </row>
    <row r="117" spans="1:10" x14ac:dyDescent="0.2">
      <c r="A117" s="52" t="s">
        <v>538</v>
      </c>
      <c r="B117" s="72" t="s">
        <v>976</v>
      </c>
      <c r="C117" s="71">
        <f>VLOOKUP(I117,'2013-2018 O&amp;M Exp'!$A$8:$EQ$206,51,FALSE)</f>
        <v>-235266.68</v>
      </c>
      <c r="D117" s="71">
        <f>-C117</f>
        <v>235266.68</v>
      </c>
      <c r="E117" s="71">
        <f t="shared" si="11"/>
        <v>0</v>
      </c>
      <c r="F117" s="71"/>
      <c r="G117" s="71">
        <f t="shared" si="12"/>
        <v>0</v>
      </c>
      <c r="I117" s="30" t="s">
        <v>1108</v>
      </c>
      <c r="J117" s="74"/>
    </row>
    <row r="118" spans="1:10" x14ac:dyDescent="0.2">
      <c r="A118" s="52" t="s">
        <v>537</v>
      </c>
      <c r="B118" s="72" t="s">
        <v>977</v>
      </c>
      <c r="C118" s="71">
        <f>VLOOKUP(I118,'2013-2018 O&amp;M Exp'!$A$8:$EQ$206,51,FALSE)</f>
        <v>26768083.25</v>
      </c>
      <c r="D118" s="71"/>
      <c r="E118" s="71">
        <f t="shared" si="11"/>
        <v>26768083.25</v>
      </c>
      <c r="F118" s="71"/>
      <c r="G118" s="71">
        <f t="shared" si="12"/>
        <v>26768083.25</v>
      </c>
      <c r="I118" s="30" t="s">
        <v>1109</v>
      </c>
      <c r="J118" s="74"/>
    </row>
    <row r="119" spans="1:10" x14ac:dyDescent="0.2">
      <c r="A119" s="52" t="s">
        <v>536</v>
      </c>
      <c r="B119" s="72" t="s">
        <v>978</v>
      </c>
      <c r="C119" s="71">
        <f>VLOOKUP(I119,'2013-2018 O&amp;M Exp'!$A$8:$EQ$206,51,FALSE)</f>
        <v>9380653.9000000004</v>
      </c>
      <c r="D119" s="71"/>
      <c r="E119" s="71">
        <f t="shared" si="11"/>
        <v>9380653.9000000004</v>
      </c>
      <c r="F119" s="71"/>
      <c r="G119" s="71">
        <f t="shared" si="12"/>
        <v>9380653.9000000004</v>
      </c>
      <c r="I119" s="30" t="s">
        <v>1110</v>
      </c>
      <c r="J119" s="74"/>
    </row>
    <row r="120" spans="1:10" x14ac:dyDescent="0.2">
      <c r="A120" s="52" t="s">
        <v>535</v>
      </c>
      <c r="B120" s="72" t="s">
        <v>979</v>
      </c>
      <c r="C120" s="71">
        <f>VLOOKUP(I120,'2013-2018 O&amp;M Exp'!$A$8:$EQ$206,51,FALSE)</f>
        <v>19137814.390000001</v>
      </c>
      <c r="D120" s="71"/>
      <c r="E120" s="71">
        <f t="shared" si="11"/>
        <v>19137814.390000001</v>
      </c>
      <c r="F120" s="71"/>
      <c r="G120" s="71">
        <f t="shared" si="12"/>
        <v>19137814.390000001</v>
      </c>
      <c r="I120" s="30" t="s">
        <v>1111</v>
      </c>
      <c r="J120" s="74"/>
    </row>
    <row r="121" spans="1:10" x14ac:dyDescent="0.2">
      <c r="A121" s="52" t="s">
        <v>534</v>
      </c>
      <c r="B121" s="72" t="s">
        <v>979</v>
      </c>
      <c r="C121" s="71">
        <f>VLOOKUP(I121,'2013-2018 O&amp;M Exp'!$A$8:$EQ$206,51,FALSE)</f>
        <v>1622142.98</v>
      </c>
      <c r="D121" s="71">
        <f>-C121</f>
        <v>-1622142.98</v>
      </c>
      <c r="E121" s="71">
        <f t="shared" si="11"/>
        <v>0</v>
      </c>
      <c r="F121" s="71"/>
      <c r="G121" s="71">
        <f t="shared" si="12"/>
        <v>0</v>
      </c>
      <c r="I121" s="30" t="s">
        <v>1112</v>
      </c>
      <c r="J121" s="74"/>
    </row>
    <row r="122" spans="1:10" x14ac:dyDescent="0.2">
      <c r="A122" s="52" t="s">
        <v>533</v>
      </c>
      <c r="B122" s="72" t="s">
        <v>980</v>
      </c>
      <c r="C122" s="71">
        <f>VLOOKUP(I122,'2013-2018 O&amp;M Exp'!$A$8:$EQ$206,51,FALSE)</f>
        <v>53350.47</v>
      </c>
      <c r="D122" s="71"/>
      <c r="E122" s="71">
        <f t="shared" si="11"/>
        <v>53350.47</v>
      </c>
      <c r="F122" s="71"/>
      <c r="G122" s="71">
        <f t="shared" si="12"/>
        <v>53350.47</v>
      </c>
      <c r="I122" s="30" t="s">
        <v>1113</v>
      </c>
      <c r="J122" s="74"/>
    </row>
    <row r="123" spans="1:10" x14ac:dyDescent="0.2">
      <c r="A123" s="52" t="s">
        <v>532</v>
      </c>
      <c r="B123" s="72" t="s">
        <v>981</v>
      </c>
      <c r="C123" s="71">
        <f>VLOOKUP(I123,'2013-2018 O&amp;M Exp'!$A$8:$EQ$206,51,FALSE)</f>
        <v>7950567.7199999997</v>
      </c>
      <c r="D123" s="71"/>
      <c r="E123" s="71">
        <f t="shared" si="11"/>
        <v>7950567.7199999997</v>
      </c>
      <c r="F123" s="71"/>
      <c r="G123" s="71">
        <f t="shared" si="12"/>
        <v>7950567.7199999997</v>
      </c>
      <c r="I123" s="30" t="s">
        <v>1114</v>
      </c>
      <c r="J123" s="74"/>
    </row>
    <row r="124" spans="1:10" x14ac:dyDescent="0.2">
      <c r="A124" s="52" t="s">
        <v>531</v>
      </c>
      <c r="B124" s="72" t="s">
        <v>981</v>
      </c>
      <c r="C124" s="71">
        <f>VLOOKUP(I124,'2013-2018 O&amp;M Exp'!$A$8:$EQ$206,51,FALSE)</f>
        <v>3226845.64</v>
      </c>
      <c r="D124" s="71">
        <f>-C124</f>
        <v>-3226845.64</v>
      </c>
      <c r="E124" s="71">
        <f t="shared" si="11"/>
        <v>0</v>
      </c>
      <c r="F124" s="71"/>
      <c r="G124" s="71">
        <f t="shared" si="12"/>
        <v>0</v>
      </c>
      <c r="I124" s="30" t="s">
        <v>1115</v>
      </c>
      <c r="J124" s="74"/>
    </row>
    <row r="125" spans="1:10" x14ac:dyDescent="0.2">
      <c r="A125" s="52" t="s">
        <v>530</v>
      </c>
      <c r="B125" s="72" t="s">
        <v>982</v>
      </c>
      <c r="C125" s="71">
        <f>VLOOKUP(I125,'2013-2018 O&amp;M Exp'!$A$8:$EQ$206,51,FALSE)</f>
        <v>123514910.68000001</v>
      </c>
      <c r="D125" s="71"/>
      <c r="E125" s="71">
        <f t="shared" si="11"/>
        <v>123514910.68000001</v>
      </c>
      <c r="F125" s="71"/>
      <c r="G125" s="71">
        <f t="shared" si="12"/>
        <v>123514910.68000001</v>
      </c>
      <c r="I125" s="30" t="s">
        <v>1116</v>
      </c>
      <c r="J125" s="74"/>
    </row>
    <row r="126" spans="1:10" x14ac:dyDescent="0.2">
      <c r="A126" s="52" t="s">
        <v>529</v>
      </c>
      <c r="B126" s="72" t="s">
        <v>983</v>
      </c>
      <c r="C126" s="71">
        <f>VLOOKUP(I126,'2013-2018 O&amp;M Exp'!$A$8:$EQ$206,51,FALSE)</f>
        <v>28809276.41</v>
      </c>
      <c r="D126" s="71"/>
      <c r="E126" s="71">
        <f t="shared" si="11"/>
        <v>28809276.41</v>
      </c>
      <c r="F126" s="71"/>
      <c r="G126" s="71">
        <f t="shared" si="12"/>
        <v>28809276.41</v>
      </c>
      <c r="I126" s="30" t="s">
        <v>1117</v>
      </c>
      <c r="J126" s="74"/>
    </row>
    <row r="127" spans="1:10" x14ac:dyDescent="0.2">
      <c r="A127" s="52" t="s">
        <v>528</v>
      </c>
      <c r="B127" s="72" t="s">
        <v>984</v>
      </c>
      <c r="C127" s="71">
        <f>VLOOKUP(I127,'2013-2018 O&amp;M Exp'!$A$8:$EQ$206,51,FALSE)</f>
        <v>41210.589999999997</v>
      </c>
      <c r="D127" s="71"/>
      <c r="E127" s="71">
        <f t="shared" si="11"/>
        <v>41210.589999999997</v>
      </c>
      <c r="F127" s="71"/>
      <c r="G127" s="71">
        <f t="shared" si="12"/>
        <v>41210.589999999997</v>
      </c>
      <c r="I127" s="30" t="s">
        <v>1118</v>
      </c>
      <c r="J127" s="74"/>
    </row>
    <row r="128" spans="1:10" x14ac:dyDescent="0.2">
      <c r="A128" s="52" t="s">
        <v>527</v>
      </c>
      <c r="B128" s="72" t="s">
        <v>985</v>
      </c>
      <c r="C128" s="71">
        <f>VLOOKUP(I128,'2013-2018 O&amp;M Exp'!$A$8:$EQ$206,51,FALSE)</f>
        <v>10210858.15</v>
      </c>
      <c r="D128" s="71"/>
      <c r="E128" s="71">
        <f t="shared" si="11"/>
        <v>10210858.15</v>
      </c>
      <c r="F128" s="71"/>
      <c r="G128" s="71">
        <f t="shared" si="12"/>
        <v>10210858.15</v>
      </c>
      <c r="I128" s="30" t="s">
        <v>1119</v>
      </c>
      <c r="J128" s="74"/>
    </row>
    <row r="129" spans="1:10" x14ac:dyDescent="0.2">
      <c r="A129" s="52" t="s">
        <v>526</v>
      </c>
      <c r="B129" s="72" t="s">
        <v>986</v>
      </c>
      <c r="C129" s="71">
        <f>VLOOKUP(I129,'2013-2018 O&amp;M Exp'!$A$8:$EQ$206,51,FALSE)</f>
        <v>5694192.8300000001</v>
      </c>
      <c r="D129" s="71"/>
      <c r="E129" s="71">
        <f t="shared" si="11"/>
        <v>5694192.8300000001</v>
      </c>
      <c r="F129" s="71"/>
      <c r="G129" s="71">
        <f t="shared" si="12"/>
        <v>5694192.8300000001</v>
      </c>
      <c r="I129" s="30" t="s">
        <v>1120</v>
      </c>
      <c r="J129" s="74"/>
    </row>
    <row r="130" spans="1:10" ht="10.8" thickBot="1" x14ac:dyDescent="0.25">
      <c r="A130" s="52" t="s">
        <v>525</v>
      </c>
      <c r="B130" s="72" t="s">
        <v>987</v>
      </c>
      <c r="C130" s="71">
        <f>VLOOKUP(I130,'2013-2018 O&amp;M Exp'!$A$8:$EQ$206,51,FALSE)</f>
        <v>4680185.24</v>
      </c>
      <c r="D130" s="75"/>
      <c r="E130" s="75">
        <f t="shared" si="11"/>
        <v>4680185.24</v>
      </c>
      <c r="F130" s="75"/>
      <c r="G130" s="75">
        <f t="shared" si="12"/>
        <v>4680185.24</v>
      </c>
      <c r="I130" s="30" t="s">
        <v>1121</v>
      </c>
      <c r="J130" s="74"/>
    </row>
    <row r="131" spans="1:10" x14ac:dyDescent="0.2">
      <c r="A131" s="52" t="s">
        <v>524</v>
      </c>
      <c r="B131" s="72"/>
      <c r="C131" s="71">
        <f>SUM(C109:C130)</f>
        <v>265812537.46000004</v>
      </c>
      <c r="D131" s="71">
        <f>SUM(D109:D130)</f>
        <v>-4613721.9400000004</v>
      </c>
      <c r="E131" s="71">
        <f>SUM(E109:E130)</f>
        <v>261198815.52000004</v>
      </c>
      <c r="F131" s="71">
        <f>SUM(F109:F130)</f>
        <v>0</v>
      </c>
      <c r="G131" s="70">
        <f>SUM(G109:G130)</f>
        <v>261198815.52000004</v>
      </c>
      <c r="I131" s="30" t="s">
        <v>1028</v>
      </c>
      <c r="J131" s="74"/>
    </row>
    <row r="132" spans="1:10" x14ac:dyDescent="0.2">
      <c r="A132" s="52"/>
      <c r="B132" s="72"/>
      <c r="C132" s="71"/>
      <c r="D132" s="71"/>
      <c r="E132" s="71"/>
      <c r="F132" s="71"/>
      <c r="G132" s="71"/>
      <c r="I132" s="30" t="s">
        <v>3</v>
      </c>
      <c r="J132" s="74"/>
    </row>
    <row r="133" spans="1:10" x14ac:dyDescent="0.2">
      <c r="A133" s="52"/>
      <c r="B133" s="72"/>
      <c r="C133" s="71"/>
      <c r="D133" s="71"/>
      <c r="E133" s="71"/>
      <c r="F133" s="71"/>
      <c r="G133" s="71"/>
      <c r="I133" s="30" t="s">
        <v>3</v>
      </c>
      <c r="J133" s="74"/>
    </row>
    <row r="134" spans="1:10" ht="10.8" thickBot="1" x14ac:dyDescent="0.25">
      <c r="A134" s="80" t="s">
        <v>357</v>
      </c>
      <c r="B134" s="72"/>
      <c r="C134" s="71"/>
      <c r="D134" s="71"/>
      <c r="E134" s="71"/>
      <c r="F134" s="71"/>
      <c r="G134" s="71"/>
      <c r="I134" s="30" t="s">
        <v>1122</v>
      </c>
      <c r="J134" s="74"/>
    </row>
    <row r="135" spans="1:10" x14ac:dyDescent="0.2">
      <c r="A135" s="52" t="s">
        <v>523</v>
      </c>
      <c r="B135" s="72" t="s">
        <v>988</v>
      </c>
      <c r="C135" s="71">
        <f>VLOOKUP(I135,'2013-2018 O&amp;M Exp'!$A$8:$EQ$206,51,FALSE)</f>
        <v>3584531.59</v>
      </c>
      <c r="D135" s="71"/>
      <c r="E135" s="71">
        <f>+C135+D135</f>
        <v>3584531.59</v>
      </c>
      <c r="F135" s="71"/>
      <c r="G135" s="71">
        <f>+E135+F135</f>
        <v>3584531.59</v>
      </c>
      <c r="I135" s="30" t="s">
        <v>1123</v>
      </c>
      <c r="J135" s="74"/>
    </row>
    <row r="136" spans="1:10" x14ac:dyDescent="0.2">
      <c r="A136" s="52" t="s">
        <v>522</v>
      </c>
      <c r="B136" s="72" t="s">
        <v>989</v>
      </c>
      <c r="C136" s="71">
        <f>VLOOKUP(I136,'2013-2018 O&amp;M Exp'!$A$8:$EQ$206,51,FALSE)</f>
        <v>29311509.829999998</v>
      </c>
      <c r="D136" s="71"/>
      <c r="E136" s="71">
        <f>+C136+D136</f>
        <v>29311509.829999998</v>
      </c>
      <c r="F136" s="71"/>
      <c r="G136" s="71">
        <f>+E136+F136</f>
        <v>29311509.829999998</v>
      </c>
      <c r="I136" s="30" t="s">
        <v>1124</v>
      </c>
      <c r="J136" s="74"/>
    </row>
    <row r="137" spans="1:10" x14ac:dyDescent="0.2">
      <c r="A137" s="52" t="s">
        <v>521</v>
      </c>
      <c r="B137" s="72" t="s">
        <v>990</v>
      </c>
      <c r="C137" s="71">
        <f>VLOOKUP(I137,'2013-2018 O&amp;M Exp'!$A$8:$EQ$206,51,FALSE)</f>
        <v>93110679.030000001</v>
      </c>
      <c r="D137" s="71"/>
      <c r="E137" s="71">
        <f>+C137+D137</f>
        <v>93110679.030000001</v>
      </c>
      <c r="F137" s="71"/>
      <c r="G137" s="71">
        <f>+E137+F137</f>
        <v>93110679.030000001</v>
      </c>
      <c r="I137" s="30" t="s">
        <v>1125</v>
      </c>
      <c r="J137" s="74"/>
    </row>
    <row r="138" spans="1:10" x14ac:dyDescent="0.2">
      <c r="A138" s="52" t="s">
        <v>520</v>
      </c>
      <c r="B138" s="72" t="s">
        <v>991</v>
      </c>
      <c r="C138" s="71">
        <f>VLOOKUP(I138,'2013-2018 O&amp;M Exp'!$A$8:$EQ$206,51,FALSE)</f>
        <v>8713299.9399999995</v>
      </c>
      <c r="D138" s="71"/>
      <c r="E138" s="71">
        <f>+C138+D138</f>
        <v>8713299.9399999995</v>
      </c>
      <c r="F138" s="71"/>
      <c r="G138" s="71">
        <f>+E138+F138</f>
        <v>8713299.9399999995</v>
      </c>
      <c r="I138" s="30" t="s">
        <v>1126</v>
      </c>
      <c r="J138" s="74"/>
    </row>
    <row r="139" spans="1:10" ht="10.8" thickBot="1" x14ac:dyDescent="0.25">
      <c r="A139" s="52" t="s">
        <v>519</v>
      </c>
      <c r="B139" s="72" t="s">
        <v>991</v>
      </c>
      <c r="C139" s="71">
        <f>VLOOKUP(I139,'2013-2018 O&amp;M Exp'!$A$8:$EQ$206,51,FALSE)</f>
        <v>59419.06</v>
      </c>
      <c r="D139" s="75">
        <f>-C139</f>
        <v>-59419.06</v>
      </c>
      <c r="E139" s="75">
        <f>+C139+D139</f>
        <v>0</v>
      </c>
      <c r="F139" s="75"/>
      <c r="G139" s="75">
        <f>+E139+F139</f>
        <v>0</v>
      </c>
      <c r="I139" s="30" t="s">
        <v>1127</v>
      </c>
      <c r="J139" s="74"/>
    </row>
    <row r="140" spans="1:10" x14ac:dyDescent="0.2">
      <c r="A140" s="52" t="s">
        <v>518</v>
      </c>
      <c r="B140" s="72"/>
      <c r="C140" s="71">
        <f>SUM(C135:C139)</f>
        <v>134779439.45000002</v>
      </c>
      <c r="D140" s="71">
        <f>SUM(D135:D139)</f>
        <v>-59419.06</v>
      </c>
      <c r="E140" s="71">
        <f>SUM(E135:E139)</f>
        <v>134720020.39000002</v>
      </c>
      <c r="F140" s="71">
        <f>SUM(F135:F139)</f>
        <v>0</v>
      </c>
      <c r="G140" s="70">
        <f>SUM(G135:G139)</f>
        <v>134720020.39000002</v>
      </c>
      <c r="I140" s="30" t="s">
        <v>1028</v>
      </c>
      <c r="J140" s="74"/>
    </row>
    <row r="141" spans="1:10" x14ac:dyDescent="0.2">
      <c r="A141" s="52"/>
      <c r="B141" s="72"/>
      <c r="C141" s="71"/>
      <c r="D141" s="71"/>
      <c r="E141" s="71"/>
      <c r="F141" s="71"/>
      <c r="G141" s="71"/>
      <c r="I141" s="30" t="s">
        <v>3</v>
      </c>
      <c r="J141" s="74"/>
    </row>
    <row r="142" spans="1:10" x14ac:dyDescent="0.2">
      <c r="A142" s="52"/>
      <c r="B142" s="72"/>
      <c r="C142" s="71"/>
      <c r="D142" s="71"/>
      <c r="E142" s="71"/>
      <c r="F142" s="71"/>
      <c r="G142" s="71"/>
      <c r="I142" s="30" t="s">
        <v>3</v>
      </c>
      <c r="J142" s="74"/>
    </row>
    <row r="143" spans="1:10" ht="10.8" thickBot="1" x14ac:dyDescent="0.25">
      <c r="A143" s="80" t="s">
        <v>356</v>
      </c>
      <c r="B143" s="72"/>
      <c r="C143" s="71"/>
      <c r="D143" s="71"/>
      <c r="E143" s="71"/>
      <c r="F143" s="71"/>
      <c r="G143" s="71"/>
      <c r="I143" s="30" t="s">
        <v>1122</v>
      </c>
      <c r="J143" s="74"/>
    </row>
    <row r="144" spans="1:10" x14ac:dyDescent="0.2">
      <c r="A144" s="52" t="s">
        <v>517</v>
      </c>
      <c r="B144" s="72" t="s">
        <v>992</v>
      </c>
      <c r="C144" s="71">
        <f>VLOOKUP(I144,'2013-2018 O&amp;M Exp'!$A$8:$EQ$206,51,FALSE)</f>
        <v>1989182.45</v>
      </c>
      <c r="D144" s="71"/>
      <c r="E144" s="71">
        <f t="shared" ref="E144:E151" si="13">+C144+D144</f>
        <v>1989182.45</v>
      </c>
      <c r="F144" s="71"/>
      <c r="G144" s="71">
        <f t="shared" ref="G144:G151" si="14">+E144+F144</f>
        <v>1989182.45</v>
      </c>
      <c r="I144" s="30" t="s">
        <v>1128</v>
      </c>
      <c r="J144" s="74"/>
    </row>
    <row r="145" spans="1:10" x14ac:dyDescent="0.2">
      <c r="A145" s="52" t="s">
        <v>516</v>
      </c>
      <c r="B145" s="72" t="s">
        <v>992</v>
      </c>
      <c r="C145" s="71">
        <f>VLOOKUP(I145,'2013-2018 O&amp;M Exp'!$A$8:$EQ$206,51,FALSE)</f>
        <v>7020991.5099999998</v>
      </c>
      <c r="D145" s="71">
        <f>-C145</f>
        <v>-7020991.5099999998</v>
      </c>
      <c r="E145" s="71">
        <f t="shared" si="13"/>
        <v>0</v>
      </c>
      <c r="F145" s="71"/>
      <c r="G145" s="71">
        <f t="shared" si="14"/>
        <v>0</v>
      </c>
      <c r="I145" s="30" t="s">
        <v>1129</v>
      </c>
      <c r="J145" s="74"/>
    </row>
    <row r="146" spans="1:10" x14ac:dyDescent="0.2">
      <c r="A146" s="52" t="s">
        <v>515</v>
      </c>
      <c r="B146" s="72" t="s">
        <v>993</v>
      </c>
      <c r="C146" s="71">
        <f>VLOOKUP(I146,'2013-2018 O&amp;M Exp'!$A$8:$EQ$206,51,FALSE)</f>
        <v>2710268.77</v>
      </c>
      <c r="D146" s="71"/>
      <c r="E146" s="71">
        <f t="shared" si="13"/>
        <v>2710268.77</v>
      </c>
      <c r="F146" s="71"/>
      <c r="G146" s="71">
        <f t="shared" si="14"/>
        <v>2710268.77</v>
      </c>
      <c r="I146" s="30" t="s">
        <v>1130</v>
      </c>
      <c r="J146" s="74"/>
    </row>
    <row r="147" spans="1:10" x14ac:dyDescent="0.2">
      <c r="A147" s="52" t="s">
        <v>514</v>
      </c>
      <c r="B147" s="72" t="s">
        <v>993</v>
      </c>
      <c r="C147" s="71">
        <f>VLOOKUP(I147,'2013-2018 O&amp;M Exp'!$A$8:$EQ$206,51,FALSE)</f>
        <v>105924200.98999999</v>
      </c>
      <c r="D147" s="71">
        <f>-C147</f>
        <v>-105924200.98999999</v>
      </c>
      <c r="E147" s="71">
        <f t="shared" si="13"/>
        <v>0</v>
      </c>
      <c r="F147" s="71"/>
      <c r="G147" s="71">
        <f t="shared" si="14"/>
        <v>0</v>
      </c>
      <c r="I147" s="30" t="s">
        <v>1131</v>
      </c>
      <c r="J147" s="74"/>
    </row>
    <row r="148" spans="1:10" x14ac:dyDescent="0.2">
      <c r="A148" s="52" t="s">
        <v>513</v>
      </c>
      <c r="B148" s="72" t="s">
        <v>994</v>
      </c>
      <c r="C148" s="71">
        <f>VLOOKUP(I148,'2013-2018 O&amp;M Exp'!$A$8:$EQ$206,51,FALSE)</f>
        <v>0</v>
      </c>
      <c r="D148" s="71"/>
      <c r="E148" s="71">
        <f t="shared" si="13"/>
        <v>0</v>
      </c>
      <c r="F148" s="71"/>
      <c r="G148" s="71">
        <f t="shared" si="14"/>
        <v>0</v>
      </c>
      <c r="I148" s="30" t="s">
        <v>1132</v>
      </c>
      <c r="J148" s="74"/>
    </row>
    <row r="149" spans="1:10" x14ac:dyDescent="0.2">
      <c r="A149" s="52" t="s">
        <v>512</v>
      </c>
      <c r="B149" s="72" t="s">
        <v>994</v>
      </c>
      <c r="C149" s="71">
        <f>VLOOKUP(I149,'2013-2018 O&amp;M Exp'!$A$8:$EQ$206,51,FALSE)</f>
        <v>8840721.6400000006</v>
      </c>
      <c r="D149" s="71">
        <f>-C149</f>
        <v>-8840721.6400000006</v>
      </c>
      <c r="E149" s="71">
        <f t="shared" si="13"/>
        <v>0</v>
      </c>
      <c r="F149" s="71"/>
      <c r="G149" s="71">
        <f t="shared" si="14"/>
        <v>0</v>
      </c>
      <c r="I149" s="30" t="s">
        <v>1133</v>
      </c>
      <c r="J149" s="74"/>
    </row>
    <row r="150" spans="1:10" x14ac:dyDescent="0.2">
      <c r="A150" s="52" t="s">
        <v>511</v>
      </c>
      <c r="B150" s="72" t="s">
        <v>995</v>
      </c>
      <c r="C150" s="71">
        <f>VLOOKUP(I150,'2013-2018 O&amp;M Exp'!$A$8:$EQ$206,51,FALSE)</f>
        <v>7418629.3200000003</v>
      </c>
      <c r="D150" s="71"/>
      <c r="E150" s="71">
        <f t="shared" si="13"/>
        <v>7418629.3200000003</v>
      </c>
      <c r="F150" s="71"/>
      <c r="G150" s="71">
        <f t="shared" si="14"/>
        <v>7418629.3200000003</v>
      </c>
      <c r="I150" s="30" t="s">
        <v>1134</v>
      </c>
      <c r="J150" s="74"/>
    </row>
    <row r="151" spans="1:10" ht="10.8" thickBot="1" x14ac:dyDescent="0.25">
      <c r="A151" s="52" t="s">
        <v>510</v>
      </c>
      <c r="B151" s="72" t="s">
        <v>995</v>
      </c>
      <c r="C151" s="71">
        <f>VLOOKUP(I151,'2013-2018 O&amp;M Exp'!$A$8:$EQ$206,51,FALSE)</f>
        <v>3464692.96</v>
      </c>
      <c r="D151" s="75">
        <f>-C151</f>
        <v>-3464692.96</v>
      </c>
      <c r="E151" s="75">
        <f t="shared" si="13"/>
        <v>0</v>
      </c>
      <c r="F151" s="75"/>
      <c r="G151" s="75">
        <f t="shared" si="14"/>
        <v>0</v>
      </c>
      <c r="I151" s="30" t="s">
        <v>1135</v>
      </c>
      <c r="J151" s="74"/>
    </row>
    <row r="152" spans="1:10" x14ac:dyDescent="0.2">
      <c r="A152" s="52" t="s">
        <v>509</v>
      </c>
      <c r="B152" s="72"/>
      <c r="C152" s="71">
        <f>SUM(C144:C151)</f>
        <v>137368687.64000002</v>
      </c>
      <c r="D152" s="71">
        <f>SUM(D144:D151)</f>
        <v>-125250607.09999999</v>
      </c>
      <c r="E152" s="71">
        <f>SUM(E144:E151)</f>
        <v>12118080.539999999</v>
      </c>
      <c r="F152" s="71">
        <f>SUM(F144:F151)</f>
        <v>0</v>
      </c>
      <c r="G152" s="70">
        <f>SUM(G144:G151)</f>
        <v>12118080.539999999</v>
      </c>
      <c r="I152" s="30" t="s">
        <v>1028</v>
      </c>
      <c r="J152" s="74"/>
    </row>
    <row r="153" spans="1:10" x14ac:dyDescent="0.2">
      <c r="A153" s="52"/>
      <c r="B153" s="72"/>
      <c r="C153" s="71"/>
      <c r="D153" s="71"/>
      <c r="E153" s="71"/>
      <c r="F153" s="71"/>
      <c r="G153" s="71"/>
      <c r="I153" s="30" t="s">
        <v>3</v>
      </c>
      <c r="J153" s="74"/>
    </row>
    <row r="154" spans="1:10" ht="10.8" thickBot="1" x14ac:dyDescent="0.25">
      <c r="A154" s="80" t="s">
        <v>355</v>
      </c>
      <c r="B154" s="72"/>
      <c r="C154" s="71"/>
      <c r="D154" s="71"/>
      <c r="E154" s="71"/>
      <c r="F154" s="71"/>
      <c r="G154" s="71"/>
      <c r="I154" s="30" t="s">
        <v>355</v>
      </c>
      <c r="J154" s="74"/>
    </row>
    <row r="155" spans="1:10" x14ac:dyDescent="0.2">
      <c r="A155" s="52" t="s">
        <v>508</v>
      </c>
      <c r="B155" s="72" t="s">
        <v>996</v>
      </c>
      <c r="C155" s="71">
        <f>VLOOKUP(I155,'2013-2018 O&amp;M Exp'!$A$8:$EQ$206,51,FALSE)</f>
        <v>0</v>
      </c>
      <c r="D155" s="71"/>
      <c r="E155" s="71">
        <f>+C155+D155</f>
        <v>0</v>
      </c>
      <c r="F155" s="71"/>
      <c r="G155" s="71">
        <f>+E155+F155</f>
        <v>0</v>
      </c>
      <c r="I155" s="30" t="s">
        <v>1136</v>
      </c>
      <c r="J155" s="74"/>
    </row>
    <row r="156" spans="1:10" ht="10.8" thickBot="1" x14ac:dyDescent="0.25">
      <c r="A156" s="52" t="s">
        <v>507</v>
      </c>
      <c r="B156" s="72" t="s">
        <v>997</v>
      </c>
      <c r="C156" s="71">
        <f>VLOOKUP(I156,'2013-2018 O&amp;M Exp'!$A$8:$EQ$206,51,FALSE)</f>
        <v>4581752.5199999996</v>
      </c>
      <c r="D156" s="75"/>
      <c r="E156" s="75">
        <f>+C156+D156</f>
        <v>4581752.5199999996</v>
      </c>
      <c r="F156" s="75"/>
      <c r="G156" s="75">
        <f>+E156+F156</f>
        <v>4581752.5199999996</v>
      </c>
      <c r="I156" s="30" t="s">
        <v>1137</v>
      </c>
      <c r="J156" s="74"/>
    </row>
    <row r="157" spans="1:10" x14ac:dyDescent="0.2">
      <c r="A157" s="52" t="s">
        <v>506</v>
      </c>
      <c r="B157" s="72"/>
      <c r="C157" s="71">
        <f>SUM(C155:C156)</f>
        <v>4581752.5199999996</v>
      </c>
      <c r="D157" s="71">
        <f>SUM(D155:D156)</f>
        <v>0</v>
      </c>
      <c r="E157" s="71">
        <f>SUM(E155:E156)</f>
        <v>4581752.5199999996</v>
      </c>
      <c r="F157" s="71">
        <f>SUM(F155:F156)</f>
        <v>0</v>
      </c>
      <c r="G157" s="70">
        <f>SUM(G155:G156)</f>
        <v>4581752.5199999996</v>
      </c>
      <c r="I157" s="30" t="s">
        <v>1028</v>
      </c>
      <c r="J157" s="74"/>
    </row>
    <row r="158" spans="1:10" x14ac:dyDescent="0.2">
      <c r="A158" s="52"/>
      <c r="B158" s="72"/>
      <c r="C158" s="71"/>
      <c r="D158" s="71"/>
      <c r="E158" s="71"/>
      <c r="F158" s="71"/>
      <c r="G158" s="71"/>
      <c r="I158" s="30" t="s">
        <v>3</v>
      </c>
      <c r="J158" s="74"/>
    </row>
    <row r="159" spans="1:10" x14ac:dyDescent="0.2">
      <c r="A159" s="52"/>
      <c r="B159" s="72"/>
      <c r="C159" s="71"/>
      <c r="D159" s="71"/>
      <c r="E159" s="71"/>
      <c r="F159" s="71"/>
      <c r="G159" s="71"/>
      <c r="I159" s="30" t="s">
        <v>3</v>
      </c>
      <c r="J159" s="74"/>
    </row>
    <row r="160" spans="1:10" ht="10.8" thickBot="1" x14ac:dyDescent="0.25">
      <c r="A160" s="80" t="s">
        <v>505</v>
      </c>
      <c r="B160" s="72"/>
      <c r="C160" s="71"/>
      <c r="D160" s="71"/>
      <c r="E160" s="71"/>
      <c r="F160" s="71"/>
      <c r="G160" s="71"/>
      <c r="I160" s="30" t="s">
        <v>1138</v>
      </c>
      <c r="J160" s="74"/>
    </row>
    <row r="161" spans="1:10" x14ac:dyDescent="0.2">
      <c r="A161" s="52" t="s">
        <v>504</v>
      </c>
      <c r="B161" s="72" t="s">
        <v>998</v>
      </c>
      <c r="C161" s="71">
        <f>VLOOKUP(I161,'2013-2018 O&amp;M Exp'!$A$8:$EQ$206,51,FALSE)</f>
        <v>210462660.22</v>
      </c>
      <c r="D161" s="79">
        <f>D201+D203</f>
        <v>-38796840.219999999</v>
      </c>
      <c r="E161" s="71">
        <f t="shared" ref="E161:E190" si="15">+C161+D161</f>
        <v>171665820</v>
      </c>
      <c r="F161" s="71"/>
      <c r="G161" s="71">
        <f t="shared" ref="G161:G190" si="16">+E161+F161</f>
        <v>171665820</v>
      </c>
      <c r="I161" s="30" t="s">
        <v>1139</v>
      </c>
      <c r="J161" s="74"/>
    </row>
    <row r="162" spans="1:10" x14ac:dyDescent="0.2">
      <c r="A162" s="52" t="s">
        <v>503</v>
      </c>
      <c r="B162" s="72" t="s">
        <v>999</v>
      </c>
      <c r="C162" s="71">
        <f>VLOOKUP(I162,'2013-2018 O&amp;M Exp'!$A$8:$EQ$206,51,FALSE)</f>
        <v>43982351.939999998</v>
      </c>
      <c r="D162" s="78">
        <f>D202</f>
        <v>-344720.76</v>
      </c>
      <c r="E162" s="71">
        <f t="shared" si="15"/>
        <v>43637631.18</v>
      </c>
      <c r="F162" s="71"/>
      <c r="G162" s="71">
        <f t="shared" si="16"/>
        <v>43637631.18</v>
      </c>
      <c r="I162" s="30" t="s">
        <v>1140</v>
      </c>
      <c r="J162" s="74"/>
    </row>
    <row r="163" spans="1:10" x14ac:dyDescent="0.2">
      <c r="A163" s="52" t="s">
        <v>502</v>
      </c>
      <c r="B163" s="72" t="s">
        <v>999</v>
      </c>
      <c r="C163" s="71">
        <f>VLOOKUP(I163,'2013-2018 O&amp;M Exp'!$A$8:$EQ$206,51,FALSE)</f>
        <v>515500</v>
      </c>
      <c r="D163" s="71">
        <f>-C163</f>
        <v>-515500</v>
      </c>
      <c r="E163" s="71">
        <f t="shared" si="15"/>
        <v>0</v>
      </c>
      <c r="F163" s="71"/>
      <c r="G163" s="71">
        <f t="shared" si="16"/>
        <v>0</v>
      </c>
      <c r="I163" s="30" t="s">
        <v>1141</v>
      </c>
      <c r="J163" s="74"/>
    </row>
    <row r="164" spans="1:10" x14ac:dyDescent="0.2">
      <c r="A164" s="52" t="s">
        <v>501</v>
      </c>
      <c r="B164" s="72" t="s">
        <v>1000</v>
      </c>
      <c r="C164" s="71">
        <f>VLOOKUP(I164,'2013-2018 O&amp;M Exp'!$A$8:$EQ$206,51,FALSE)</f>
        <v>-80338196.469999999</v>
      </c>
      <c r="D164" s="71"/>
      <c r="E164" s="71">
        <f t="shared" si="15"/>
        <v>-80338196.469999999</v>
      </c>
      <c r="F164" s="71"/>
      <c r="G164" s="71">
        <f t="shared" si="16"/>
        <v>-80338196.469999999</v>
      </c>
      <c r="I164" s="30" t="s">
        <v>1142</v>
      </c>
      <c r="J164" s="74"/>
    </row>
    <row r="165" spans="1:10" x14ac:dyDescent="0.2">
      <c r="A165" s="52" t="s">
        <v>500</v>
      </c>
      <c r="B165" s="72" t="s">
        <v>1000</v>
      </c>
      <c r="C165" s="71">
        <f>VLOOKUP(I165,'2013-2018 O&amp;M Exp'!$A$8:$EQ$206,51,FALSE)</f>
        <v>-451000</v>
      </c>
      <c r="D165" s="71">
        <f>-C165</f>
        <v>451000</v>
      </c>
      <c r="E165" s="71">
        <f t="shared" si="15"/>
        <v>0</v>
      </c>
      <c r="F165" s="71"/>
      <c r="G165" s="71">
        <f t="shared" si="16"/>
        <v>0</v>
      </c>
      <c r="I165" s="30" t="s">
        <v>1143</v>
      </c>
      <c r="J165" s="74"/>
    </row>
    <row r="166" spans="1:10" x14ac:dyDescent="0.2">
      <c r="A166" s="52" t="s">
        <v>499</v>
      </c>
      <c r="B166" s="72" t="s">
        <v>1001</v>
      </c>
      <c r="C166" s="71">
        <f>VLOOKUP(I166,'2013-2018 O&amp;M Exp'!$A$8:$EQ$206,51,FALSE)</f>
        <v>43526084.289999999</v>
      </c>
      <c r="D166" s="71"/>
      <c r="E166" s="71">
        <f t="shared" si="15"/>
        <v>43526084.289999999</v>
      </c>
      <c r="F166" s="71"/>
      <c r="G166" s="71">
        <f t="shared" si="16"/>
        <v>43526084.289999999</v>
      </c>
      <c r="I166" s="30" t="s">
        <v>1144</v>
      </c>
      <c r="J166" s="74"/>
    </row>
    <row r="167" spans="1:10" x14ac:dyDescent="0.2">
      <c r="A167" s="52" t="s">
        <v>312</v>
      </c>
      <c r="B167" s="77">
        <v>923</v>
      </c>
      <c r="C167" s="71">
        <f>VLOOKUP(I167,'2013-2018 O&amp;M Exp'!$A$8:$EQ$206,51,FALSE)</f>
        <v>0</v>
      </c>
      <c r="D167" s="71">
        <f>-C167</f>
        <v>0</v>
      </c>
      <c r="E167" s="71">
        <f t="shared" si="15"/>
        <v>0</v>
      </c>
      <c r="F167" s="71"/>
      <c r="G167" s="71">
        <f t="shared" si="16"/>
        <v>0</v>
      </c>
      <c r="I167" s="30" t="s">
        <v>1145</v>
      </c>
      <c r="J167" s="74"/>
    </row>
    <row r="168" spans="1:10" x14ac:dyDescent="0.2">
      <c r="A168" s="52" t="s">
        <v>498</v>
      </c>
      <c r="B168" s="72" t="s">
        <v>1002</v>
      </c>
      <c r="C168" s="71">
        <f>VLOOKUP(I168,'2013-2018 O&amp;M Exp'!$A$8:$EQ$206,51,FALSE)</f>
        <v>18765962.460000001</v>
      </c>
      <c r="D168" s="71"/>
      <c r="E168" s="71">
        <f t="shared" si="15"/>
        <v>18765962.460000001</v>
      </c>
      <c r="F168" s="71"/>
      <c r="G168" s="71">
        <f t="shared" si="16"/>
        <v>18765962.460000001</v>
      </c>
      <c r="I168" s="30" t="s">
        <v>1146</v>
      </c>
      <c r="J168" s="74"/>
    </row>
    <row r="169" spans="1:10" x14ac:dyDescent="0.2">
      <c r="A169" s="52" t="s">
        <v>497</v>
      </c>
      <c r="B169" s="72" t="s">
        <v>1002</v>
      </c>
      <c r="C169" s="71">
        <f>VLOOKUP(I169,'2013-2018 O&amp;M Exp'!$A$8:$EQ$206,51,FALSE)</f>
        <v>2054611.78</v>
      </c>
      <c r="D169" s="71"/>
      <c r="E169" s="71">
        <f t="shared" si="15"/>
        <v>2054611.78</v>
      </c>
      <c r="F169" s="71"/>
      <c r="G169" s="71">
        <f t="shared" si="16"/>
        <v>2054611.78</v>
      </c>
      <c r="I169" s="30" t="s">
        <v>1147</v>
      </c>
      <c r="J169" s="74"/>
    </row>
    <row r="170" spans="1:10" x14ac:dyDescent="0.2">
      <c r="A170" s="52" t="s">
        <v>496</v>
      </c>
      <c r="B170" s="72" t="s">
        <v>1002</v>
      </c>
      <c r="C170" s="71">
        <f>VLOOKUP(I170,'2013-2018 O&amp;M Exp'!$A$8:$EQ$206,51,FALSE)</f>
        <v>581151.5</v>
      </c>
      <c r="D170" s="71">
        <f>-C170</f>
        <v>-581151.5</v>
      </c>
      <c r="E170" s="71">
        <f t="shared" si="15"/>
        <v>0</v>
      </c>
      <c r="F170" s="71"/>
      <c r="G170" s="71">
        <f t="shared" si="16"/>
        <v>0</v>
      </c>
      <c r="I170" s="30" t="s">
        <v>1148</v>
      </c>
      <c r="J170" s="74"/>
    </row>
    <row r="171" spans="1:10" x14ac:dyDescent="0.2">
      <c r="A171" s="52" t="s">
        <v>495</v>
      </c>
      <c r="B171" s="72" t="s">
        <v>1003</v>
      </c>
      <c r="C171" s="71">
        <f>VLOOKUP(I171,'2013-2018 O&amp;M Exp'!$A$8:$EQ$206,51,FALSE)</f>
        <v>26205822.02</v>
      </c>
      <c r="D171" s="71"/>
      <c r="E171" s="71">
        <f t="shared" si="15"/>
        <v>26205822.02</v>
      </c>
      <c r="F171" s="71"/>
      <c r="G171" s="71">
        <f t="shared" si="16"/>
        <v>26205822.02</v>
      </c>
      <c r="I171" s="30" t="s">
        <v>1149</v>
      </c>
      <c r="J171" s="74"/>
    </row>
    <row r="172" spans="1:10" x14ac:dyDescent="0.2">
      <c r="A172" s="52" t="s">
        <v>494</v>
      </c>
      <c r="B172" s="72" t="s">
        <v>1003</v>
      </c>
      <c r="C172" s="71">
        <f>VLOOKUP(I172,'2013-2018 O&amp;M Exp'!$A$8:$EQ$206,51,FALSE)</f>
        <v>447426.93</v>
      </c>
      <c r="D172" s="71">
        <f>-C172</f>
        <v>-447426.93</v>
      </c>
      <c r="E172" s="71">
        <f t="shared" si="15"/>
        <v>0</v>
      </c>
      <c r="F172" s="71"/>
      <c r="G172" s="71">
        <f t="shared" si="16"/>
        <v>0</v>
      </c>
      <c r="I172" s="30" t="s">
        <v>1150</v>
      </c>
      <c r="J172" s="74"/>
    </row>
    <row r="173" spans="1:10" x14ac:dyDescent="0.2">
      <c r="A173" s="52" t="s">
        <v>493</v>
      </c>
      <c r="B173" s="72" t="s">
        <v>1003</v>
      </c>
      <c r="C173" s="71">
        <f>VLOOKUP(I173,'2013-2018 O&amp;M Exp'!$A$8:$EQ$206,51,FALSE)</f>
        <v>-56.43</v>
      </c>
      <c r="D173" s="71">
        <f>-C173</f>
        <v>56.43</v>
      </c>
      <c r="E173" s="71">
        <f t="shared" si="15"/>
        <v>0</v>
      </c>
      <c r="F173" s="71"/>
      <c r="G173" s="71">
        <f t="shared" si="16"/>
        <v>0</v>
      </c>
      <c r="I173" s="30" t="s">
        <v>1151</v>
      </c>
      <c r="J173" s="74"/>
    </row>
    <row r="174" spans="1:10" x14ac:dyDescent="0.2">
      <c r="A174" s="52" t="s">
        <v>320</v>
      </c>
      <c r="B174" s="72" t="s">
        <v>1003</v>
      </c>
      <c r="C174" s="71">
        <f>VLOOKUP(I174,'2013-2018 O&amp;M Exp'!$A$8:$EQ$206,51,FALSE)</f>
        <v>0</v>
      </c>
      <c r="D174" s="71">
        <f>-C174</f>
        <v>0</v>
      </c>
      <c r="E174" s="71">
        <f t="shared" si="15"/>
        <v>0</v>
      </c>
      <c r="F174" s="71"/>
      <c r="G174" s="71">
        <f t="shared" si="16"/>
        <v>0</v>
      </c>
      <c r="I174" s="30" t="s">
        <v>1152</v>
      </c>
      <c r="J174" s="74"/>
    </row>
    <row r="175" spans="1:10" x14ac:dyDescent="0.2">
      <c r="A175" s="52" t="s">
        <v>492</v>
      </c>
      <c r="B175" s="72" t="s">
        <v>1003</v>
      </c>
      <c r="C175" s="71">
        <f>VLOOKUP(I175,'2013-2018 O&amp;M Exp'!$A$8:$EQ$206,51,FALSE)</f>
        <v>269164.34999999998</v>
      </c>
      <c r="D175" s="71">
        <f>-C175</f>
        <v>-269164.34999999998</v>
      </c>
      <c r="E175" s="71">
        <f t="shared" si="15"/>
        <v>0</v>
      </c>
      <c r="F175" s="71"/>
      <c r="G175" s="71">
        <f t="shared" si="16"/>
        <v>0</v>
      </c>
      <c r="I175" s="30" t="s">
        <v>1153</v>
      </c>
      <c r="J175" s="74"/>
    </row>
    <row r="176" spans="1:10" x14ac:dyDescent="0.2">
      <c r="A176" s="52" t="s">
        <v>491</v>
      </c>
      <c r="B176" s="72" t="s">
        <v>1003</v>
      </c>
      <c r="C176" s="71">
        <f>VLOOKUP(I176,'2013-2018 O&amp;M Exp'!$A$8:$EQ$206,51,FALSE)</f>
        <v>6028.76</v>
      </c>
      <c r="D176" s="71">
        <f>-C176</f>
        <v>-6028.76</v>
      </c>
      <c r="E176" s="71">
        <f t="shared" si="15"/>
        <v>0</v>
      </c>
      <c r="F176" s="71"/>
      <c r="G176" s="71">
        <f t="shared" si="16"/>
        <v>0</v>
      </c>
      <c r="I176" s="30" t="s">
        <v>1154</v>
      </c>
      <c r="J176" s="74"/>
    </row>
    <row r="177" spans="1:10" x14ac:dyDescent="0.2">
      <c r="A177" s="52" t="s">
        <v>490</v>
      </c>
      <c r="B177" s="72" t="s">
        <v>1004</v>
      </c>
      <c r="C177" s="71">
        <f>VLOOKUP(I177,'2013-2018 O&amp;M Exp'!$A$8:$EQ$206,51,FALSE)</f>
        <v>109205482.98999999</v>
      </c>
      <c r="D177" s="71"/>
      <c r="E177" s="71">
        <f t="shared" si="15"/>
        <v>109205482.98999999</v>
      </c>
      <c r="F177" s="71"/>
      <c r="G177" s="71">
        <f t="shared" si="16"/>
        <v>109205482.98999999</v>
      </c>
      <c r="I177" s="30" t="s">
        <v>1155</v>
      </c>
      <c r="J177" s="74"/>
    </row>
    <row r="178" spans="1:10" x14ac:dyDescent="0.2">
      <c r="A178" s="52" t="s">
        <v>489</v>
      </c>
      <c r="B178" s="72" t="s">
        <v>1004</v>
      </c>
      <c r="C178" s="71">
        <f>VLOOKUP(I178,'2013-2018 O&amp;M Exp'!$A$8:$EQ$206,51,FALSE)</f>
        <v>21459.200000000001</v>
      </c>
      <c r="D178" s="71">
        <f>-C178</f>
        <v>-21459.200000000001</v>
      </c>
      <c r="E178" s="71">
        <f t="shared" si="15"/>
        <v>0</v>
      </c>
      <c r="F178" s="71"/>
      <c r="G178" s="71">
        <f t="shared" si="16"/>
        <v>0</v>
      </c>
      <c r="I178" s="30" t="s">
        <v>1156</v>
      </c>
      <c r="J178" s="74"/>
    </row>
    <row r="179" spans="1:10" x14ac:dyDescent="0.2">
      <c r="A179" s="52" t="s">
        <v>488</v>
      </c>
      <c r="B179" s="72" t="s">
        <v>1004</v>
      </c>
      <c r="C179" s="71">
        <f>VLOOKUP(I179,'2013-2018 O&amp;M Exp'!$A$8:$EQ$206,51,FALSE)</f>
        <v>219407.29</v>
      </c>
      <c r="D179" s="71">
        <f>-C179</f>
        <v>-219407.29</v>
      </c>
      <c r="E179" s="71">
        <f t="shared" si="15"/>
        <v>0</v>
      </c>
      <c r="F179" s="71"/>
      <c r="G179" s="71">
        <f t="shared" si="16"/>
        <v>0</v>
      </c>
      <c r="I179" s="30" t="s">
        <v>1157</v>
      </c>
      <c r="J179" s="74"/>
    </row>
    <row r="180" spans="1:10" x14ac:dyDescent="0.2">
      <c r="A180" s="52" t="s">
        <v>487</v>
      </c>
      <c r="B180" s="72" t="s">
        <v>1004</v>
      </c>
      <c r="C180" s="71">
        <f>VLOOKUP(I180,'2013-2018 O&amp;M Exp'!$A$8:$EQ$206,51,FALSE)</f>
        <v>198432.07</v>
      </c>
      <c r="D180" s="71">
        <f>-C180</f>
        <v>-198432.07</v>
      </c>
      <c r="E180" s="71">
        <f t="shared" si="15"/>
        <v>0</v>
      </c>
      <c r="F180" s="71"/>
      <c r="G180" s="71">
        <f t="shared" si="16"/>
        <v>0</v>
      </c>
      <c r="I180" s="30" t="s">
        <v>1158</v>
      </c>
      <c r="J180" s="74"/>
    </row>
    <row r="181" spans="1:10" x14ac:dyDescent="0.2">
      <c r="A181" s="52" t="s">
        <v>486</v>
      </c>
      <c r="B181" s="72" t="s">
        <v>1004</v>
      </c>
      <c r="C181" s="71">
        <f>VLOOKUP(I181,'2013-2018 O&amp;M Exp'!$A$8:$EQ$206,51,FALSE)</f>
        <v>-2266.48</v>
      </c>
      <c r="D181" s="71">
        <f>-C181</f>
        <v>2266.48</v>
      </c>
      <c r="E181" s="71">
        <f t="shared" si="15"/>
        <v>0</v>
      </c>
      <c r="F181" s="71"/>
      <c r="G181" s="71">
        <f t="shared" si="16"/>
        <v>0</v>
      </c>
      <c r="I181" s="30" t="s">
        <v>1159</v>
      </c>
      <c r="J181" s="74"/>
    </row>
    <row r="182" spans="1:10" x14ac:dyDescent="0.2">
      <c r="A182" s="52" t="s">
        <v>485</v>
      </c>
      <c r="B182" s="72" t="s">
        <v>1004</v>
      </c>
      <c r="C182" s="71">
        <f>VLOOKUP(I182,'2013-2018 O&amp;M Exp'!$A$8:$EQ$206,51,FALSE)</f>
        <v>2424209.38</v>
      </c>
      <c r="D182" s="71">
        <f>-C182</f>
        <v>-2424209.38</v>
      </c>
      <c r="E182" s="71">
        <f t="shared" si="15"/>
        <v>0</v>
      </c>
      <c r="F182" s="71"/>
      <c r="G182" s="71">
        <f t="shared" si="16"/>
        <v>0</v>
      </c>
      <c r="I182" s="30" t="s">
        <v>1160</v>
      </c>
      <c r="J182" s="74"/>
    </row>
    <row r="183" spans="1:10" x14ac:dyDescent="0.2">
      <c r="A183" s="52" t="s">
        <v>484</v>
      </c>
      <c r="B183" s="72" t="s">
        <v>1004</v>
      </c>
      <c r="C183" s="71">
        <f>VLOOKUP(I183,'2013-2018 O&amp;M Exp'!$A$8:$EQ$206,51,FALSE)</f>
        <v>0</v>
      </c>
      <c r="D183" s="71"/>
      <c r="E183" s="71">
        <f t="shared" si="15"/>
        <v>0</v>
      </c>
      <c r="F183" s="71"/>
      <c r="G183" s="71">
        <f t="shared" si="16"/>
        <v>0</v>
      </c>
      <c r="I183" s="30" t="s">
        <v>1161</v>
      </c>
      <c r="J183" s="74"/>
    </row>
    <row r="184" spans="1:10" x14ac:dyDescent="0.2">
      <c r="A184" s="52" t="s">
        <v>483</v>
      </c>
      <c r="B184" s="72" t="s">
        <v>1005</v>
      </c>
      <c r="C184" s="71">
        <f>VLOOKUP(I184,'2013-2018 O&amp;M Exp'!$A$8:$EQ$206,51,FALSE)</f>
        <v>2882307.27</v>
      </c>
      <c r="D184" s="71"/>
      <c r="E184" s="71">
        <f t="shared" si="15"/>
        <v>2882307.27</v>
      </c>
      <c r="F184" s="71"/>
      <c r="G184" s="71">
        <f t="shared" si="16"/>
        <v>2882307.27</v>
      </c>
      <c r="I184" s="30" t="s">
        <v>1162</v>
      </c>
      <c r="J184" s="74"/>
    </row>
    <row r="185" spans="1:10" x14ac:dyDescent="0.2">
      <c r="A185" s="52" t="s">
        <v>482</v>
      </c>
      <c r="B185" s="72" t="s">
        <v>1005</v>
      </c>
      <c r="C185" s="71">
        <f>VLOOKUP(I185,'2013-2018 O&amp;M Exp'!$A$8:$EQ$206,51,FALSE)</f>
        <v>22232.68</v>
      </c>
      <c r="D185" s="71"/>
      <c r="E185" s="71">
        <f t="shared" si="15"/>
        <v>22232.68</v>
      </c>
      <c r="F185" s="71"/>
      <c r="G185" s="71">
        <f t="shared" si="16"/>
        <v>22232.68</v>
      </c>
      <c r="I185" s="30" t="s">
        <v>1163</v>
      </c>
      <c r="J185" s="74"/>
    </row>
    <row r="186" spans="1:10" x14ac:dyDescent="0.2">
      <c r="A186" s="52" t="s">
        <v>481</v>
      </c>
      <c r="B186" s="72" t="s">
        <v>1005</v>
      </c>
      <c r="C186" s="71">
        <f>VLOOKUP(I186,'2013-2018 O&amp;M Exp'!$A$8:$EQ$206,51,FALSE)</f>
        <v>928597.5</v>
      </c>
      <c r="D186" s="71"/>
      <c r="E186" s="71">
        <f t="shared" si="15"/>
        <v>928597.5</v>
      </c>
      <c r="F186" s="71"/>
      <c r="G186" s="71">
        <f t="shared" si="16"/>
        <v>928597.5</v>
      </c>
      <c r="I186" s="30" t="s">
        <v>1164</v>
      </c>
      <c r="J186" s="74"/>
    </row>
    <row r="187" spans="1:10" x14ac:dyDescent="0.2">
      <c r="A187" s="52" t="s">
        <v>480</v>
      </c>
      <c r="B187" s="72" t="s">
        <v>1006</v>
      </c>
      <c r="C187" s="71">
        <f>VLOOKUP(I187,'2013-2018 O&amp;M Exp'!$A$8:$EQ$206,51,FALSE)</f>
        <v>-13895174.59</v>
      </c>
      <c r="D187" s="71">
        <f>-C187</f>
        <v>13895174.59</v>
      </c>
      <c r="E187" s="71">
        <f t="shared" si="15"/>
        <v>0</v>
      </c>
      <c r="F187" s="71"/>
      <c r="G187" s="71">
        <f t="shared" si="16"/>
        <v>0</v>
      </c>
      <c r="I187" s="30" t="s">
        <v>1165</v>
      </c>
      <c r="J187" s="74"/>
    </row>
    <row r="188" spans="1:10" x14ac:dyDescent="0.2">
      <c r="A188" s="52" t="s">
        <v>479</v>
      </c>
      <c r="B188" s="72" t="s">
        <v>1007</v>
      </c>
      <c r="C188" s="71">
        <f>VLOOKUP(I188,'2013-2018 O&amp;M Exp'!$A$8:$EQ$206,51,FALSE)</f>
        <v>19196883.16</v>
      </c>
      <c r="D188" s="76">
        <f>D204+D205+D206</f>
        <v>-102560.23999999976</v>
      </c>
      <c r="E188" s="71">
        <f t="shared" si="15"/>
        <v>19094322.920000002</v>
      </c>
      <c r="F188" s="71"/>
      <c r="G188" s="71">
        <f t="shared" si="16"/>
        <v>19094322.920000002</v>
      </c>
      <c r="I188" s="30" t="s">
        <v>1166</v>
      </c>
      <c r="J188" s="74"/>
    </row>
    <row r="189" spans="1:10" x14ac:dyDescent="0.2">
      <c r="A189" s="51" t="s">
        <v>478</v>
      </c>
      <c r="B189" s="72" t="s">
        <v>1008</v>
      </c>
      <c r="C189" s="71">
        <f>VLOOKUP(I189,'2013-2018 O&amp;M Exp'!$A$8:$EQ$206,51,FALSE)</f>
        <v>9135280.3699999992</v>
      </c>
      <c r="D189" s="71"/>
      <c r="E189" s="71">
        <f t="shared" si="15"/>
        <v>9135280.3699999992</v>
      </c>
      <c r="F189" s="71"/>
      <c r="G189" s="71">
        <f t="shared" si="16"/>
        <v>9135280.3699999992</v>
      </c>
      <c r="I189" s="30" t="s">
        <v>1167</v>
      </c>
      <c r="J189" s="74"/>
    </row>
    <row r="190" spans="1:10" ht="10.8" thickBot="1" x14ac:dyDescent="0.25">
      <c r="A190" s="51" t="s">
        <v>477</v>
      </c>
      <c r="B190" s="72" t="s">
        <v>1009</v>
      </c>
      <c r="C190" s="71">
        <f>VLOOKUP(I190,'2013-2018 O&amp;M Exp'!$A$8:$EQ$206,51,FALSE)</f>
        <v>11220148.109999999</v>
      </c>
      <c r="D190" s="75"/>
      <c r="E190" s="75">
        <f t="shared" si="15"/>
        <v>11220148.109999999</v>
      </c>
      <c r="F190" s="75"/>
      <c r="G190" s="75">
        <f t="shared" si="16"/>
        <v>11220148.109999999</v>
      </c>
      <c r="I190" s="30" t="s">
        <v>1168</v>
      </c>
      <c r="J190" s="74"/>
    </row>
    <row r="191" spans="1:10" x14ac:dyDescent="0.2">
      <c r="A191" s="51"/>
      <c r="B191" s="72"/>
      <c r="C191" s="71">
        <f>SUM(C161:C190)</f>
        <v>407584510.30000001</v>
      </c>
      <c r="D191" s="71">
        <f>SUM(D161:D190)</f>
        <v>-29578403.200000003</v>
      </c>
      <c r="E191" s="71">
        <f>SUM(E161:E190)</f>
        <v>378006107.10000002</v>
      </c>
      <c r="F191" s="71">
        <f>SUM(F161:F190)</f>
        <v>0</v>
      </c>
      <c r="G191" s="70">
        <f>SUM(G161:G190)</f>
        <v>378006107.10000002</v>
      </c>
    </row>
    <row r="192" spans="1:10" x14ac:dyDescent="0.2">
      <c r="A192" s="51"/>
      <c r="B192" s="72"/>
      <c r="C192" s="71"/>
      <c r="D192" s="71"/>
      <c r="E192" s="71"/>
      <c r="F192" s="71"/>
      <c r="G192" s="71"/>
    </row>
    <row r="193" spans="1:7" x14ac:dyDescent="0.2">
      <c r="A193" s="73" t="s">
        <v>476</v>
      </c>
      <c r="B193" s="72"/>
      <c r="C193" s="71">
        <f>+C191+C157+C152+C140+C131+C106+C86+C77+C52+C26</f>
        <v>5446254313.6099997</v>
      </c>
      <c r="D193" s="71">
        <f>+D191+D157+D152+D140+D131+D106+D86+D77+D52+D26</f>
        <v>-3979435756.9099994</v>
      </c>
      <c r="E193" s="71">
        <f>+E191+E157+E152+E140+E131+E106+E86+E77+E52+E26</f>
        <v>1466818556.7000003</v>
      </c>
      <c r="F193" s="71">
        <f>+F191+F157+F152+F140+F131+F106+F86+F77+F52+F26</f>
        <v>-38430272.670000002</v>
      </c>
      <c r="G193" s="70">
        <f>+G191+G157+G152+G140+G131+G106+G86+G77+G52+G26</f>
        <v>1428388284.0300002</v>
      </c>
    </row>
    <row r="194" spans="1:7" x14ac:dyDescent="0.2">
      <c r="A194" s="59" t="s">
        <v>475</v>
      </c>
      <c r="C194" s="69" t="b">
        <f>C193='2013-2018 O&amp;M Exp'!AY206</f>
        <v>1</v>
      </c>
      <c r="D194" s="60"/>
      <c r="E194" s="60"/>
      <c r="F194" s="60"/>
      <c r="G194" s="69"/>
    </row>
    <row r="195" spans="1:7" x14ac:dyDescent="0.2">
      <c r="A195" s="59" t="s">
        <v>474</v>
      </c>
      <c r="D195" s="60"/>
      <c r="E195" s="60"/>
      <c r="F195" s="60"/>
      <c r="G195" s="60"/>
    </row>
    <row r="196" spans="1:7" ht="1.5" customHeight="1" x14ac:dyDescent="0.3">
      <c r="A196" s="68"/>
      <c r="D196" s="60"/>
      <c r="E196" s="60"/>
      <c r="F196" s="60"/>
      <c r="G196" s="67"/>
    </row>
    <row r="197" spans="1:7" x14ac:dyDescent="0.2">
      <c r="D197" s="60"/>
      <c r="E197" s="60"/>
      <c r="F197" s="60"/>
      <c r="G197" s="60"/>
    </row>
    <row r="198" spans="1:7" ht="3.75" customHeight="1" x14ac:dyDescent="0.2">
      <c r="D198" s="60"/>
      <c r="E198" s="60"/>
      <c r="F198" s="60"/>
      <c r="G198" s="60"/>
    </row>
    <row r="199" spans="1:7" ht="1.5" customHeight="1" x14ac:dyDescent="0.2">
      <c r="D199" s="60"/>
      <c r="E199" s="60"/>
      <c r="F199" s="60"/>
      <c r="G199" s="60"/>
    </row>
    <row r="200" spans="1:7" ht="10.8" thickBot="1" x14ac:dyDescent="0.25">
      <c r="A200" s="66" t="s">
        <v>473</v>
      </c>
      <c r="D200" s="60"/>
      <c r="E200" s="60"/>
      <c r="F200" s="60"/>
      <c r="G200" s="60"/>
    </row>
    <row r="201" spans="1:7" x14ac:dyDescent="0.2">
      <c r="A201" s="59" t="s">
        <v>472</v>
      </c>
      <c r="B201" s="58" t="s">
        <v>471</v>
      </c>
      <c r="D201" s="64">
        <f>'2013-2018 Misc Adj'!B19</f>
        <v>-38605473.879999995</v>
      </c>
      <c r="E201" s="60"/>
      <c r="F201" s="60"/>
      <c r="G201" s="60"/>
    </row>
    <row r="202" spans="1:7" x14ac:dyDescent="0.2">
      <c r="A202" s="59" t="s">
        <v>470</v>
      </c>
      <c r="B202" s="58" t="s">
        <v>469</v>
      </c>
      <c r="D202" s="65">
        <f>'2013-2018 Misc Adj'!B25</f>
        <v>-344720.76</v>
      </c>
      <c r="E202" s="60"/>
      <c r="F202" s="60"/>
      <c r="G202" s="60"/>
    </row>
    <row r="203" spans="1:7" x14ac:dyDescent="0.2">
      <c r="A203" s="59" t="s">
        <v>468</v>
      </c>
      <c r="B203" s="58" t="s">
        <v>467</v>
      </c>
      <c r="D203" s="64">
        <f>'2013-2018 Misc Adj'!B7</f>
        <v>-191366.34</v>
      </c>
      <c r="E203" s="60"/>
      <c r="F203" s="60"/>
      <c r="G203" s="60"/>
    </row>
    <row r="204" spans="1:7" x14ac:dyDescent="0.2">
      <c r="A204" s="59" t="s">
        <v>466</v>
      </c>
      <c r="B204" s="58" t="s">
        <v>465</v>
      </c>
      <c r="D204" s="63">
        <f>'2013-2018 Misc Adj'!B13</f>
        <v>-110203.24</v>
      </c>
      <c r="E204" s="60"/>
      <c r="F204" s="60"/>
      <c r="G204" s="60"/>
    </row>
    <row r="205" spans="1:7" x14ac:dyDescent="0.2">
      <c r="A205" s="59" t="s">
        <v>464</v>
      </c>
      <c r="B205" s="58" t="s">
        <v>463</v>
      </c>
      <c r="D205" s="63">
        <f>'2013-2018 Misc Adj'!B31</f>
        <v>-1582651.6900000002</v>
      </c>
      <c r="E205" s="60"/>
      <c r="F205" s="60"/>
      <c r="G205" s="60"/>
    </row>
    <row r="206" spans="1:7" ht="10.8" thickBot="1" x14ac:dyDescent="0.25">
      <c r="A206" s="59" t="s">
        <v>462</v>
      </c>
      <c r="B206" s="58" t="s">
        <v>461</v>
      </c>
      <c r="D206" s="63">
        <f>'2013-2018 Misc Adj'!B37</f>
        <v>1590294.6900000004</v>
      </c>
      <c r="E206" s="60"/>
      <c r="F206" s="60"/>
      <c r="G206" s="60"/>
    </row>
    <row r="207" spans="1:7" x14ac:dyDescent="0.2">
      <c r="A207" s="59" t="s">
        <v>460</v>
      </c>
      <c r="D207" s="62">
        <f>SUM(D201:D206)</f>
        <v>-39244121.219999999</v>
      </c>
      <c r="E207" s="60"/>
      <c r="F207" s="60"/>
      <c r="G207" s="60"/>
    </row>
    <row r="208" spans="1:7" x14ac:dyDescent="0.2">
      <c r="D208" s="60"/>
      <c r="E208" s="60"/>
      <c r="F208" s="60"/>
      <c r="G208" s="60"/>
    </row>
    <row r="209" spans="1:7" x14ac:dyDescent="0.2">
      <c r="A209" s="59" t="s">
        <v>371</v>
      </c>
      <c r="D209" s="61" t="b">
        <f>D207='2013-2018 Misc Adj'!B42</f>
        <v>1</v>
      </c>
      <c r="E209" s="60"/>
      <c r="F209" s="60"/>
      <c r="G209" s="60"/>
    </row>
    <row r="210" spans="1:7" x14ac:dyDescent="0.2">
      <c r="D210" s="60"/>
      <c r="E210" s="60"/>
      <c r="F210" s="60"/>
      <c r="G210" s="60"/>
    </row>
    <row r="211" spans="1:7" x14ac:dyDescent="0.2">
      <c r="D211" s="60"/>
      <c r="E211" s="60"/>
      <c r="F211" s="60"/>
      <c r="G211" s="60"/>
    </row>
    <row r="212" spans="1:7" x14ac:dyDescent="0.2">
      <c r="D212" s="60"/>
      <c r="E212" s="60"/>
      <c r="F212" s="60"/>
      <c r="G212" s="60"/>
    </row>
    <row r="213" spans="1:7" x14ac:dyDescent="0.2">
      <c r="D213" s="60"/>
      <c r="E213" s="60"/>
      <c r="F213" s="60"/>
      <c r="G213" s="60"/>
    </row>
    <row r="214" spans="1:7" x14ac:dyDescent="0.2">
      <c r="D214" s="60"/>
      <c r="E214" s="60"/>
      <c r="F214" s="60"/>
      <c r="G214" s="60"/>
    </row>
    <row r="215" spans="1:7" x14ac:dyDescent="0.2">
      <c r="D215" s="60"/>
      <c r="E215" s="60"/>
      <c r="F215" s="60"/>
      <c r="G215" s="60"/>
    </row>
    <row r="216" spans="1:7" x14ac:dyDescent="0.2">
      <c r="D216" s="60"/>
      <c r="E216" s="60"/>
      <c r="F216" s="60"/>
      <c r="G216" s="60"/>
    </row>
    <row r="217" spans="1:7" x14ac:dyDescent="0.2">
      <c r="D217" s="60"/>
      <c r="E217" s="60"/>
      <c r="F217" s="60"/>
      <c r="G217" s="60"/>
    </row>
    <row r="218" spans="1:7" x14ac:dyDescent="0.2">
      <c r="D218" s="60"/>
      <c r="E218" s="60"/>
      <c r="F218" s="60"/>
      <c r="G218" s="60"/>
    </row>
    <row r="219" spans="1:7" x14ac:dyDescent="0.2">
      <c r="D219" s="60"/>
      <c r="E219" s="60"/>
      <c r="F219" s="60"/>
      <c r="G219" s="60"/>
    </row>
    <row r="220" spans="1:7" x14ac:dyDescent="0.2">
      <c r="D220" s="60"/>
      <c r="E220" s="60"/>
      <c r="F220" s="60"/>
      <c r="G220" s="60"/>
    </row>
    <row r="221" spans="1:7" x14ac:dyDescent="0.2">
      <c r="D221" s="60"/>
      <c r="E221" s="60"/>
      <c r="F221" s="60"/>
      <c r="G221" s="60"/>
    </row>
    <row r="222" spans="1:7" x14ac:dyDescent="0.2">
      <c r="D222" s="60"/>
      <c r="E222" s="60"/>
      <c r="F222" s="60"/>
      <c r="G222" s="60"/>
    </row>
    <row r="223" spans="1:7" x14ac:dyDescent="0.2">
      <c r="D223" s="60"/>
      <c r="E223" s="60"/>
      <c r="F223" s="60"/>
      <c r="G223" s="60"/>
    </row>
    <row r="224" spans="1:7" x14ac:dyDescent="0.2">
      <c r="D224" s="60"/>
      <c r="E224" s="60"/>
      <c r="F224" s="60"/>
      <c r="G224" s="60"/>
    </row>
    <row r="225" spans="4:7" x14ac:dyDescent="0.2">
      <c r="D225" s="60"/>
      <c r="E225" s="60"/>
      <c r="F225" s="60"/>
      <c r="G225" s="60"/>
    </row>
    <row r="226" spans="4:7" x14ac:dyDescent="0.2">
      <c r="D226" s="60"/>
      <c r="E226" s="60"/>
      <c r="F226" s="60"/>
      <c r="G226" s="60"/>
    </row>
    <row r="227" spans="4:7" x14ac:dyDescent="0.2">
      <c r="D227" s="60"/>
      <c r="E227" s="60"/>
      <c r="F227" s="60"/>
      <c r="G227" s="60"/>
    </row>
    <row r="228" spans="4:7" x14ac:dyDescent="0.2">
      <c r="D228" s="60"/>
      <c r="E228" s="60"/>
      <c r="F228" s="60"/>
      <c r="G228" s="60"/>
    </row>
    <row r="229" spans="4:7" x14ac:dyDescent="0.2">
      <c r="D229" s="60"/>
      <c r="E229" s="60"/>
      <c r="F229" s="60"/>
      <c r="G229" s="60"/>
    </row>
    <row r="230" spans="4:7" x14ac:dyDescent="0.2">
      <c r="D230" s="60"/>
      <c r="E230" s="60"/>
      <c r="F230" s="60"/>
      <c r="G230" s="60"/>
    </row>
    <row r="231" spans="4:7" x14ac:dyDescent="0.2">
      <c r="D231" s="60"/>
      <c r="E231" s="60"/>
      <c r="F231" s="60"/>
      <c r="G231" s="60"/>
    </row>
    <row r="232" spans="4:7" x14ac:dyDescent="0.2">
      <c r="D232" s="60"/>
      <c r="E232" s="60"/>
      <c r="F232" s="60"/>
      <c r="G232" s="60"/>
    </row>
    <row r="233" spans="4:7" x14ac:dyDescent="0.2">
      <c r="D233" s="60"/>
      <c r="E233" s="60"/>
      <c r="F233" s="60"/>
      <c r="G233" s="60"/>
    </row>
    <row r="234" spans="4:7" x14ac:dyDescent="0.2">
      <c r="D234" s="60"/>
      <c r="E234" s="60"/>
      <c r="F234" s="60"/>
      <c r="G234" s="60"/>
    </row>
    <row r="235" spans="4:7" x14ac:dyDescent="0.2">
      <c r="D235" s="60"/>
      <c r="E235" s="60"/>
      <c r="F235" s="60"/>
      <c r="G235" s="60"/>
    </row>
    <row r="236" spans="4:7" x14ac:dyDescent="0.2">
      <c r="D236" s="60"/>
      <c r="E236" s="60"/>
      <c r="F236" s="60"/>
      <c r="G236" s="60"/>
    </row>
    <row r="237" spans="4:7" x14ac:dyDescent="0.2">
      <c r="D237" s="60"/>
      <c r="E237" s="60"/>
      <c r="F237" s="60"/>
      <c r="G237" s="60"/>
    </row>
    <row r="238" spans="4:7" x14ac:dyDescent="0.2">
      <c r="D238" s="60"/>
      <c r="E238" s="60"/>
      <c r="F238" s="60"/>
      <c r="G238" s="60"/>
    </row>
    <row r="239" spans="4:7" x14ac:dyDescent="0.2">
      <c r="D239" s="60"/>
      <c r="E239" s="60"/>
      <c r="F239" s="60"/>
      <c r="G239" s="60"/>
    </row>
    <row r="240" spans="4:7" x14ac:dyDescent="0.2">
      <c r="D240" s="60"/>
      <c r="E240" s="60"/>
      <c r="F240" s="60"/>
      <c r="G240" s="60"/>
    </row>
    <row r="241" spans="4:7" x14ac:dyDescent="0.2">
      <c r="D241" s="60"/>
      <c r="E241" s="60"/>
      <c r="F241" s="60"/>
      <c r="G241" s="60"/>
    </row>
    <row r="242" spans="4:7" x14ac:dyDescent="0.2">
      <c r="D242" s="60"/>
      <c r="E242" s="60"/>
      <c r="F242" s="60"/>
      <c r="G242" s="60"/>
    </row>
    <row r="243" spans="4:7" x14ac:dyDescent="0.2">
      <c r="D243" s="60"/>
      <c r="E243" s="60"/>
      <c r="F243" s="60"/>
      <c r="G243" s="60"/>
    </row>
    <row r="244" spans="4:7" x14ac:dyDescent="0.2">
      <c r="D244" s="60"/>
      <c r="E244" s="60"/>
      <c r="F244" s="60"/>
      <c r="G244" s="60"/>
    </row>
    <row r="245" spans="4:7" x14ac:dyDescent="0.2">
      <c r="D245" s="60"/>
      <c r="E245" s="60"/>
      <c r="F245" s="60"/>
      <c r="G245" s="60"/>
    </row>
    <row r="246" spans="4:7" x14ac:dyDescent="0.2">
      <c r="D246" s="60"/>
      <c r="E246" s="60"/>
      <c r="F246" s="60"/>
      <c r="G246" s="60"/>
    </row>
    <row r="247" spans="4:7" x14ac:dyDescent="0.2">
      <c r="D247" s="60"/>
      <c r="E247" s="60"/>
      <c r="F247" s="60"/>
      <c r="G247" s="60"/>
    </row>
    <row r="248" spans="4:7" x14ac:dyDescent="0.2">
      <c r="D248" s="60"/>
      <c r="E248" s="60"/>
      <c r="F248" s="60"/>
      <c r="G248" s="60"/>
    </row>
    <row r="249" spans="4:7" x14ac:dyDescent="0.2">
      <c r="D249" s="60"/>
      <c r="E249" s="60"/>
      <c r="F249" s="60"/>
      <c r="G249" s="60"/>
    </row>
    <row r="250" spans="4:7" x14ac:dyDescent="0.2">
      <c r="D250" s="60"/>
      <c r="E250" s="60"/>
      <c r="F250" s="60"/>
      <c r="G250" s="60"/>
    </row>
    <row r="251" spans="4:7" x14ac:dyDescent="0.2">
      <c r="D251" s="60"/>
      <c r="E251" s="60"/>
      <c r="F251" s="60"/>
      <c r="G251" s="60"/>
    </row>
    <row r="252" spans="4:7" x14ac:dyDescent="0.2">
      <c r="D252" s="60"/>
      <c r="E252" s="60"/>
      <c r="F252" s="60"/>
      <c r="G252" s="60"/>
    </row>
    <row r="253" spans="4:7" x14ac:dyDescent="0.2">
      <c r="D253" s="60"/>
      <c r="E253" s="60"/>
      <c r="F253" s="60"/>
      <c r="G253" s="60"/>
    </row>
    <row r="254" spans="4:7" x14ac:dyDescent="0.2">
      <c r="D254" s="60"/>
      <c r="E254" s="60"/>
      <c r="F254" s="60"/>
      <c r="G254" s="60"/>
    </row>
    <row r="255" spans="4:7" x14ac:dyDescent="0.2">
      <c r="D255" s="60"/>
      <c r="E255" s="60"/>
      <c r="F255" s="60"/>
      <c r="G255" s="60"/>
    </row>
    <row r="256" spans="4:7" x14ac:dyDescent="0.2">
      <c r="D256" s="60"/>
      <c r="E256" s="60"/>
      <c r="F256" s="60"/>
      <c r="G256" s="60"/>
    </row>
    <row r="257" spans="4:7" x14ac:dyDescent="0.2">
      <c r="D257" s="60"/>
      <c r="E257" s="60"/>
      <c r="F257" s="60"/>
      <c r="G257" s="60"/>
    </row>
    <row r="258" spans="4:7" x14ac:dyDescent="0.2">
      <c r="D258" s="60"/>
      <c r="E258" s="60"/>
      <c r="F258" s="60"/>
      <c r="G258" s="60"/>
    </row>
    <row r="259" spans="4:7" x14ac:dyDescent="0.2">
      <c r="D259" s="60"/>
      <c r="E259" s="60"/>
      <c r="F259" s="60"/>
      <c r="G259" s="60"/>
    </row>
    <row r="260" spans="4:7" x14ac:dyDescent="0.2">
      <c r="D260" s="60"/>
      <c r="E260" s="60"/>
      <c r="F260" s="60"/>
      <c r="G260" s="60"/>
    </row>
    <row r="261" spans="4:7" x14ac:dyDescent="0.2">
      <c r="D261" s="60"/>
      <c r="E261" s="60"/>
      <c r="F261" s="60"/>
      <c r="G261" s="60"/>
    </row>
    <row r="262" spans="4:7" x14ac:dyDescent="0.2">
      <c r="D262" s="60"/>
      <c r="E262" s="60"/>
      <c r="F262" s="60"/>
      <c r="G262" s="60"/>
    </row>
    <row r="263" spans="4:7" x14ac:dyDescent="0.2">
      <c r="D263" s="60"/>
      <c r="E263" s="60"/>
      <c r="F263" s="60"/>
      <c r="G263" s="60"/>
    </row>
    <row r="264" spans="4:7" x14ac:dyDescent="0.2">
      <c r="D264" s="60"/>
      <c r="E264" s="60"/>
      <c r="F264" s="60"/>
      <c r="G264" s="60"/>
    </row>
    <row r="265" spans="4:7" x14ac:dyDescent="0.2">
      <c r="D265" s="60"/>
      <c r="E265" s="60"/>
      <c r="F265" s="60"/>
      <c r="G265" s="60"/>
    </row>
    <row r="266" spans="4:7" x14ac:dyDescent="0.2">
      <c r="D266" s="60"/>
      <c r="E266" s="60"/>
      <c r="F266" s="60"/>
      <c r="G266" s="60"/>
    </row>
    <row r="267" spans="4:7" x14ac:dyDescent="0.2">
      <c r="D267" s="60"/>
      <c r="E267" s="60"/>
      <c r="F267" s="60"/>
      <c r="G267" s="60"/>
    </row>
    <row r="268" spans="4:7" x14ac:dyDescent="0.2">
      <c r="D268" s="60"/>
      <c r="E268" s="60"/>
      <c r="F268" s="60"/>
      <c r="G268" s="60"/>
    </row>
    <row r="269" spans="4:7" x14ac:dyDescent="0.2">
      <c r="D269" s="60"/>
      <c r="E269" s="60"/>
      <c r="F269" s="60"/>
      <c r="G269" s="60"/>
    </row>
    <row r="270" spans="4:7" x14ac:dyDescent="0.2">
      <c r="D270" s="60"/>
      <c r="E270" s="60"/>
      <c r="F270" s="60"/>
      <c r="G270" s="60"/>
    </row>
    <row r="271" spans="4:7" x14ac:dyDescent="0.2">
      <c r="D271" s="60"/>
      <c r="E271" s="60"/>
      <c r="F271" s="60"/>
      <c r="G271" s="60"/>
    </row>
    <row r="272" spans="4:7" x14ac:dyDescent="0.2">
      <c r="D272" s="60"/>
      <c r="E272" s="60"/>
      <c r="F272" s="60"/>
      <c r="G272" s="60"/>
    </row>
    <row r="273" spans="4:7" x14ac:dyDescent="0.2">
      <c r="D273" s="60"/>
      <c r="E273" s="60"/>
      <c r="F273" s="60"/>
      <c r="G273" s="60"/>
    </row>
    <row r="274" spans="4:7" x14ac:dyDescent="0.2">
      <c r="D274" s="60"/>
      <c r="E274" s="60"/>
      <c r="F274" s="60"/>
      <c r="G274" s="60"/>
    </row>
    <row r="275" spans="4:7" x14ac:dyDescent="0.2">
      <c r="D275" s="60"/>
      <c r="E275" s="60"/>
      <c r="F275" s="60"/>
      <c r="G275" s="60"/>
    </row>
    <row r="276" spans="4:7" x14ac:dyDescent="0.2">
      <c r="D276" s="60"/>
      <c r="E276" s="60"/>
      <c r="F276" s="60"/>
      <c r="G276" s="60"/>
    </row>
    <row r="277" spans="4:7" x14ac:dyDescent="0.2">
      <c r="D277" s="60"/>
      <c r="E277" s="60"/>
      <c r="F277" s="60"/>
      <c r="G277" s="60"/>
    </row>
    <row r="278" spans="4:7" x14ac:dyDescent="0.2">
      <c r="D278" s="60"/>
      <c r="E278" s="60"/>
      <c r="F278" s="60"/>
      <c r="G278" s="60"/>
    </row>
    <row r="279" spans="4:7" x14ac:dyDescent="0.2">
      <c r="D279" s="60"/>
      <c r="E279" s="60"/>
      <c r="F279" s="60"/>
      <c r="G279" s="60"/>
    </row>
    <row r="280" spans="4:7" x14ac:dyDescent="0.2">
      <c r="D280" s="60"/>
      <c r="E280" s="60"/>
      <c r="F280" s="60"/>
      <c r="G280" s="60"/>
    </row>
    <row r="281" spans="4:7" x14ac:dyDescent="0.2">
      <c r="D281" s="60"/>
      <c r="E281" s="60"/>
      <c r="F281" s="60"/>
      <c r="G281" s="60"/>
    </row>
    <row r="282" spans="4:7" x14ac:dyDescent="0.2">
      <c r="D282" s="60"/>
      <c r="E282" s="60"/>
      <c r="F282" s="60"/>
      <c r="G282" s="60"/>
    </row>
    <row r="283" spans="4:7" x14ac:dyDescent="0.2">
      <c r="D283" s="60"/>
      <c r="E283" s="60"/>
      <c r="F283" s="60"/>
      <c r="G283" s="60"/>
    </row>
    <row r="284" spans="4:7" x14ac:dyDescent="0.2">
      <c r="D284" s="60"/>
      <c r="E284" s="60"/>
      <c r="F284" s="60"/>
      <c r="G284" s="60"/>
    </row>
    <row r="285" spans="4:7" x14ac:dyDescent="0.2">
      <c r="D285" s="60"/>
      <c r="E285" s="60"/>
      <c r="F285" s="60"/>
      <c r="G285" s="60"/>
    </row>
    <row r="286" spans="4:7" x14ac:dyDescent="0.2">
      <c r="D286" s="60"/>
      <c r="E286" s="60"/>
      <c r="F286" s="60"/>
      <c r="G286" s="60"/>
    </row>
    <row r="287" spans="4:7" x14ac:dyDescent="0.2">
      <c r="D287" s="60"/>
      <c r="E287" s="60"/>
      <c r="F287" s="60"/>
      <c r="G287" s="60"/>
    </row>
    <row r="288" spans="4:7" x14ac:dyDescent="0.2">
      <c r="D288" s="60"/>
      <c r="E288" s="60"/>
      <c r="F288" s="60"/>
      <c r="G288" s="60"/>
    </row>
    <row r="289" spans="4:7" x14ac:dyDescent="0.2">
      <c r="D289" s="60"/>
      <c r="E289" s="60"/>
      <c r="F289" s="60"/>
      <c r="G289" s="60"/>
    </row>
    <row r="290" spans="4:7" x14ac:dyDescent="0.2">
      <c r="D290" s="60"/>
      <c r="E290" s="60"/>
      <c r="F290" s="60"/>
      <c r="G290" s="60"/>
    </row>
    <row r="291" spans="4:7" x14ac:dyDescent="0.2">
      <c r="D291" s="60"/>
      <c r="E291" s="60"/>
      <c r="F291" s="60"/>
      <c r="G291" s="60"/>
    </row>
  </sheetData>
  <pageMargins left="0.17" right="0.17" top="0.71" bottom="0.34" header="0.17" footer="0.17"/>
  <pageSetup scale="68" orientation="landscape" r:id="rId1"/>
  <headerFooter alignWithMargins="0"/>
  <rowBreaks count="2" manualBreakCount="2">
    <brk id="98" max="6" man="1"/>
    <brk id="14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91"/>
  <sheetViews>
    <sheetView zoomScaleNormal="100" workbookViewId="0">
      <pane xSplit="2" ySplit="5" topLeftCell="C6" activePane="bottomRight" state="frozen"/>
      <selection activeCell="A8" sqref="A8"/>
      <selection pane="topRight" activeCell="A8" sqref="A8"/>
      <selection pane="bottomLeft" activeCell="A8" sqref="A8"/>
      <selection pane="bottomRight" sqref="A1:A2"/>
    </sheetView>
  </sheetViews>
  <sheetFormatPr defaultColWidth="9.109375" defaultRowHeight="10.199999999999999" x14ac:dyDescent="0.2"/>
  <cols>
    <col min="1" max="1" width="66" style="59" customWidth="1"/>
    <col min="2" max="2" width="9.88671875" style="58" customWidth="1"/>
    <col min="3" max="3" width="10.88671875" style="57" bestFit="1" customWidth="1"/>
    <col min="4" max="7" width="13.5546875" style="56" customWidth="1"/>
    <col min="8" max="8" width="13.5546875" style="30" customWidth="1"/>
    <col min="9" max="9" width="9.109375" style="30"/>
    <col min="10" max="10" width="10.88671875" style="30" bestFit="1" customWidth="1"/>
    <col min="11" max="16384" width="9.109375" style="30"/>
  </cols>
  <sheetData>
    <row r="1" spans="1:10" s="36" customFormat="1" ht="13.2" x14ac:dyDescent="0.25">
      <c r="A1" s="36" t="s">
        <v>1197</v>
      </c>
      <c r="B1" s="187"/>
      <c r="D1" s="187"/>
      <c r="E1" s="188"/>
      <c r="F1" s="187"/>
    </row>
    <row r="2" spans="1:10" s="36" customFormat="1" ht="13.2" x14ac:dyDescent="0.25">
      <c r="A2" s="36" t="s">
        <v>1195</v>
      </c>
      <c r="B2" s="187"/>
      <c r="D2" s="187"/>
      <c r="E2" s="188"/>
      <c r="F2" s="187"/>
    </row>
    <row r="3" spans="1:10" s="36" customFormat="1" ht="13.2" x14ac:dyDescent="0.25">
      <c r="B3" s="187"/>
      <c r="D3" s="187"/>
      <c r="E3" s="188"/>
      <c r="F3" s="187"/>
    </row>
    <row r="4" spans="1:10" x14ac:dyDescent="0.2">
      <c r="C4" s="90">
        <v>1</v>
      </c>
      <c r="D4" s="89">
        <v>2</v>
      </c>
      <c r="E4" s="89" t="s">
        <v>643</v>
      </c>
      <c r="F4" s="89">
        <v>4</v>
      </c>
      <c r="G4" s="89" t="s">
        <v>642</v>
      </c>
    </row>
    <row r="5" spans="1:10" ht="21" thickBot="1" x14ac:dyDescent="0.25">
      <c r="A5" s="66" t="s">
        <v>641</v>
      </c>
      <c r="B5" s="88" t="s">
        <v>640</v>
      </c>
      <c r="C5" s="88" t="s">
        <v>639</v>
      </c>
      <c r="D5" s="87" t="s">
        <v>638</v>
      </c>
      <c r="E5" s="87" t="s">
        <v>637</v>
      </c>
      <c r="F5" s="87" t="s">
        <v>636</v>
      </c>
      <c r="G5" s="87" t="s">
        <v>635</v>
      </c>
    </row>
    <row r="6" spans="1:10" x14ac:dyDescent="0.2">
      <c r="A6" s="86"/>
      <c r="B6" s="84"/>
      <c r="C6" s="85"/>
      <c r="D6" s="85"/>
      <c r="E6" s="85"/>
      <c r="F6" s="85"/>
      <c r="G6" s="85"/>
    </row>
    <row r="7" spans="1:10" ht="10.8" thickBot="1" x14ac:dyDescent="0.25">
      <c r="A7" s="66" t="s">
        <v>634</v>
      </c>
      <c r="B7" s="84"/>
      <c r="C7" s="83"/>
      <c r="D7" s="82"/>
      <c r="E7" s="82"/>
      <c r="F7" s="82"/>
      <c r="G7" s="82"/>
    </row>
    <row r="8" spans="1:10" x14ac:dyDescent="0.2">
      <c r="A8" s="51" t="s">
        <v>633</v>
      </c>
      <c r="B8" s="72" t="s">
        <v>923</v>
      </c>
      <c r="C8" s="71">
        <f>VLOOKUP(I8,'2013-2018 O&amp;M Exp'!$A$8:$EQ$206,75,FALSE)</f>
        <v>3659098.9</v>
      </c>
      <c r="D8" s="71"/>
      <c r="E8" s="71">
        <f t="shared" ref="E8:E25" si="0">+C8+D8</f>
        <v>3659098.9</v>
      </c>
      <c r="F8" s="71"/>
      <c r="G8" s="71">
        <f t="shared" ref="G8:G25" si="1">+E8+F8</f>
        <v>3659098.9</v>
      </c>
      <c r="I8" s="30" t="s">
        <v>1010</v>
      </c>
      <c r="J8" s="74"/>
    </row>
    <row r="9" spans="1:10" x14ac:dyDescent="0.2">
      <c r="A9" s="51" t="s">
        <v>632</v>
      </c>
      <c r="B9" s="72" t="s">
        <v>924</v>
      </c>
      <c r="C9" s="71">
        <f>VLOOKUP(I9,'2013-2018 O&amp;M Exp'!$A$8:$EQ$206,75,FALSE)</f>
        <v>311382567.63</v>
      </c>
      <c r="D9" s="71">
        <f>-C9</f>
        <v>-311382567.63</v>
      </c>
      <c r="E9" s="71">
        <f t="shared" si="0"/>
        <v>0</v>
      </c>
      <c r="F9" s="71"/>
      <c r="G9" s="71">
        <f t="shared" si="1"/>
        <v>0</v>
      </c>
      <c r="I9" s="30" t="s">
        <v>1011</v>
      </c>
      <c r="J9" s="74"/>
    </row>
    <row r="10" spans="1:10" x14ac:dyDescent="0.2">
      <c r="A10" s="51" t="s">
        <v>631</v>
      </c>
      <c r="B10" s="72" t="s">
        <v>924</v>
      </c>
      <c r="C10" s="71">
        <f>VLOOKUP(I10,'2013-2018 O&amp;M Exp'!$A$8:$EQ$206,75,FALSE)</f>
        <v>7686893.0899999999</v>
      </c>
      <c r="D10" s="71"/>
      <c r="E10" s="71">
        <f t="shared" si="0"/>
        <v>7686893.0899999999</v>
      </c>
      <c r="F10" s="71">
        <f>-E10</f>
        <v>-7686893.0899999999</v>
      </c>
      <c r="G10" s="71">
        <f t="shared" si="1"/>
        <v>0</v>
      </c>
      <c r="I10" s="30" t="s">
        <v>1012</v>
      </c>
      <c r="J10" s="74"/>
    </row>
    <row r="11" spans="1:10" x14ac:dyDescent="0.2">
      <c r="A11" s="51" t="s">
        <v>630</v>
      </c>
      <c r="B11" s="72" t="s">
        <v>925</v>
      </c>
      <c r="C11" s="71">
        <f>VLOOKUP(I11,'2013-2018 O&amp;M Exp'!$A$8:$EQ$206,75,FALSE)</f>
        <v>5460856.1299999999</v>
      </c>
      <c r="D11" s="71"/>
      <c r="E11" s="71">
        <f t="shared" si="0"/>
        <v>5460856.1299999999</v>
      </c>
      <c r="F11" s="71"/>
      <c r="G11" s="71">
        <f t="shared" si="1"/>
        <v>5460856.1299999999</v>
      </c>
      <c r="I11" s="30" t="s">
        <v>1013</v>
      </c>
      <c r="J11" s="74"/>
    </row>
    <row r="12" spans="1:10" x14ac:dyDescent="0.2">
      <c r="A12" s="51" t="s">
        <v>629</v>
      </c>
      <c r="B12" s="72" t="s">
        <v>926</v>
      </c>
      <c r="C12" s="71">
        <f>VLOOKUP(I12,'2013-2018 O&amp;M Exp'!$A$8:$EQ$206,75,FALSE)</f>
        <v>1993579.7</v>
      </c>
      <c r="D12" s="71"/>
      <c r="E12" s="71">
        <f t="shared" si="0"/>
        <v>1993579.7</v>
      </c>
      <c r="F12" s="71"/>
      <c r="G12" s="71">
        <f t="shared" si="1"/>
        <v>1993579.7</v>
      </c>
      <c r="I12" s="30" t="s">
        <v>1014</v>
      </c>
      <c r="J12" s="74"/>
    </row>
    <row r="13" spans="1:10" x14ac:dyDescent="0.2">
      <c r="A13" s="51" t="s">
        <v>628</v>
      </c>
      <c r="B13" s="72" t="s">
        <v>927</v>
      </c>
      <c r="C13" s="71">
        <f>VLOOKUP(I13,'2013-2018 O&amp;M Exp'!$A$8:$EQ$206,75,FALSE)</f>
        <v>18501454.82</v>
      </c>
      <c r="D13" s="71"/>
      <c r="E13" s="71">
        <f t="shared" si="0"/>
        <v>18501454.82</v>
      </c>
      <c r="F13" s="71"/>
      <c r="G13" s="71">
        <f t="shared" si="1"/>
        <v>18501454.82</v>
      </c>
      <c r="I13" s="30" t="s">
        <v>1015</v>
      </c>
      <c r="J13" s="74"/>
    </row>
    <row r="14" spans="1:10" x14ac:dyDescent="0.2">
      <c r="A14" s="51" t="s">
        <v>627</v>
      </c>
      <c r="B14" s="72" t="s">
        <v>927</v>
      </c>
      <c r="C14" s="71">
        <f>VLOOKUP(I14,'2013-2018 O&amp;M Exp'!$A$8:$EQ$206,75,FALSE)</f>
        <v>4173484.5999999996</v>
      </c>
      <c r="D14" s="71">
        <f>-C14</f>
        <v>-4173484.5999999996</v>
      </c>
      <c r="E14" s="71">
        <f t="shared" si="0"/>
        <v>0</v>
      </c>
      <c r="F14" s="71"/>
      <c r="G14" s="71">
        <f t="shared" si="1"/>
        <v>0</v>
      </c>
      <c r="I14" s="30" t="s">
        <v>1016</v>
      </c>
      <c r="J14" s="74"/>
    </row>
    <row r="15" spans="1:10" x14ac:dyDescent="0.2">
      <c r="A15" s="51" t="s">
        <v>626</v>
      </c>
      <c r="B15" s="72" t="s">
        <v>927</v>
      </c>
      <c r="C15" s="71">
        <f>VLOOKUP(I15,'2013-2018 O&amp;M Exp'!$A$8:$EQ$206,75,FALSE)</f>
        <v>1594968.33</v>
      </c>
      <c r="D15" s="71">
        <f>-C15</f>
        <v>-1594968.33</v>
      </c>
      <c r="E15" s="71">
        <f t="shared" si="0"/>
        <v>0</v>
      </c>
      <c r="F15" s="71"/>
      <c r="G15" s="71">
        <f t="shared" si="1"/>
        <v>0</v>
      </c>
      <c r="I15" s="30" t="s">
        <v>1017</v>
      </c>
      <c r="J15" s="74"/>
    </row>
    <row r="16" spans="1:10" x14ac:dyDescent="0.2">
      <c r="A16" s="52" t="s">
        <v>625</v>
      </c>
      <c r="B16" s="72" t="s">
        <v>928</v>
      </c>
      <c r="C16" s="71">
        <f>VLOOKUP(I16,'2013-2018 O&amp;M Exp'!$A$8:$EQ$206,75,FALSE)</f>
        <v>86397.03</v>
      </c>
      <c r="D16" s="71"/>
      <c r="E16" s="71">
        <f t="shared" si="0"/>
        <v>86397.03</v>
      </c>
      <c r="F16" s="71"/>
      <c r="G16" s="71">
        <f t="shared" si="1"/>
        <v>86397.03</v>
      </c>
      <c r="I16" s="30" t="s">
        <v>1018</v>
      </c>
      <c r="J16" s="74"/>
    </row>
    <row r="17" spans="1:10" x14ac:dyDescent="0.2">
      <c r="A17" s="52" t="s">
        <v>624</v>
      </c>
      <c r="B17" s="72" t="s">
        <v>929</v>
      </c>
      <c r="C17" s="71">
        <f>VLOOKUP(I17,'2013-2018 O&amp;M Exp'!$A$8:$EQ$206,75,FALSE)</f>
        <v>3936113.4899999998</v>
      </c>
      <c r="D17" s="71"/>
      <c r="E17" s="71">
        <f t="shared" si="0"/>
        <v>3936113.4899999998</v>
      </c>
      <c r="F17" s="71"/>
      <c r="G17" s="71">
        <f t="shared" si="1"/>
        <v>3936113.4899999998</v>
      </c>
      <c r="I17" s="30" t="s">
        <v>1019</v>
      </c>
      <c r="J17" s="74"/>
    </row>
    <row r="18" spans="1:10" x14ac:dyDescent="0.2">
      <c r="A18" s="52" t="s">
        <v>623</v>
      </c>
      <c r="B18" s="72" t="s">
        <v>929</v>
      </c>
      <c r="C18" s="71">
        <f>VLOOKUP(I18,'2013-2018 O&amp;M Exp'!$A$8:$EQ$206,75,FALSE)</f>
        <v>7673917.8799999999</v>
      </c>
      <c r="D18" s="71"/>
      <c r="E18" s="71">
        <f t="shared" si="0"/>
        <v>7673917.8799999999</v>
      </c>
      <c r="F18" s="71"/>
      <c r="G18" s="71">
        <f t="shared" si="1"/>
        <v>7673917.8799999999</v>
      </c>
      <c r="I18" s="30" t="s">
        <v>1020</v>
      </c>
      <c r="J18" s="74"/>
    </row>
    <row r="19" spans="1:10" x14ac:dyDescent="0.2">
      <c r="A19" s="52" t="s">
        <v>622</v>
      </c>
      <c r="B19" s="72" t="s">
        <v>929</v>
      </c>
      <c r="C19" s="71">
        <f>VLOOKUP(I19,'2013-2018 O&amp;M Exp'!$A$8:$EQ$206,75,FALSE)</f>
        <v>2549629.4699999997</v>
      </c>
      <c r="D19" s="71">
        <f>-C19</f>
        <v>-2549629.4699999997</v>
      </c>
      <c r="E19" s="71">
        <f t="shared" si="0"/>
        <v>0</v>
      </c>
      <c r="F19" s="71"/>
      <c r="G19" s="71">
        <f t="shared" si="1"/>
        <v>0</v>
      </c>
      <c r="I19" s="30" t="s">
        <v>1021</v>
      </c>
      <c r="J19" s="74"/>
    </row>
    <row r="20" spans="1:10" x14ac:dyDescent="0.2">
      <c r="A20" s="52" t="s">
        <v>621</v>
      </c>
      <c r="B20" s="72" t="s">
        <v>930</v>
      </c>
      <c r="C20" s="71">
        <f>VLOOKUP(I20,'2013-2018 O&amp;M Exp'!$A$8:$EQ$206,75,FALSE)</f>
        <v>26565833.07</v>
      </c>
      <c r="D20" s="71"/>
      <c r="E20" s="71">
        <f t="shared" si="0"/>
        <v>26565833.07</v>
      </c>
      <c r="F20" s="71"/>
      <c r="G20" s="71">
        <f t="shared" si="1"/>
        <v>26565833.07</v>
      </c>
      <c r="I20" s="30" t="s">
        <v>1022</v>
      </c>
      <c r="J20" s="74"/>
    </row>
    <row r="21" spans="1:10" x14ac:dyDescent="0.2">
      <c r="A21" s="52" t="s">
        <v>620</v>
      </c>
      <c r="B21" s="72" t="s">
        <v>930</v>
      </c>
      <c r="C21" s="71">
        <f>VLOOKUP(I21,'2013-2018 O&amp;M Exp'!$A$8:$EQ$206,75,FALSE)</f>
        <v>4059144.18</v>
      </c>
      <c r="D21" s="71">
        <f>-C21</f>
        <v>-4059144.18</v>
      </c>
      <c r="E21" s="71">
        <f t="shared" si="0"/>
        <v>0</v>
      </c>
      <c r="F21" s="71"/>
      <c r="G21" s="71">
        <f t="shared" si="1"/>
        <v>0</v>
      </c>
      <c r="I21" s="30" t="s">
        <v>1023</v>
      </c>
      <c r="J21" s="74"/>
    </row>
    <row r="22" spans="1:10" x14ac:dyDescent="0.2">
      <c r="A22" s="52" t="s">
        <v>619</v>
      </c>
      <c r="B22" s="72" t="s">
        <v>931</v>
      </c>
      <c r="C22" s="71">
        <f>VLOOKUP(I22,'2013-2018 O&amp;M Exp'!$A$8:$EQ$206,75,FALSE)</f>
        <v>4431915.84</v>
      </c>
      <c r="D22" s="71"/>
      <c r="E22" s="71">
        <f t="shared" si="0"/>
        <v>4431915.84</v>
      </c>
      <c r="F22" s="71"/>
      <c r="G22" s="71">
        <f t="shared" si="1"/>
        <v>4431915.84</v>
      </c>
      <c r="I22" s="30" t="s">
        <v>1024</v>
      </c>
      <c r="J22" s="74"/>
    </row>
    <row r="23" spans="1:10" x14ac:dyDescent="0.2">
      <c r="A23" s="52" t="s">
        <v>618</v>
      </c>
      <c r="B23" s="72" t="s">
        <v>931</v>
      </c>
      <c r="C23" s="71">
        <f>VLOOKUP(I23,'2013-2018 O&amp;M Exp'!$A$8:$EQ$206,75,FALSE)</f>
        <v>439228.42000000004</v>
      </c>
      <c r="D23" s="71">
        <f>-C23</f>
        <v>-439228.42000000004</v>
      </c>
      <c r="E23" s="71">
        <f t="shared" si="0"/>
        <v>0</v>
      </c>
      <c r="F23" s="71"/>
      <c r="G23" s="71">
        <f t="shared" si="1"/>
        <v>0</v>
      </c>
      <c r="I23" s="30" t="s">
        <v>1025</v>
      </c>
      <c r="J23" s="74"/>
    </row>
    <row r="24" spans="1:10" x14ac:dyDescent="0.2">
      <c r="A24" s="52" t="s">
        <v>617</v>
      </c>
      <c r="B24" s="72" t="s">
        <v>932</v>
      </c>
      <c r="C24" s="71">
        <f>VLOOKUP(I24,'2013-2018 O&amp;M Exp'!$A$8:$EQ$206,75,FALSE)</f>
        <v>4774671.9799999995</v>
      </c>
      <c r="D24" s="71"/>
      <c r="E24" s="71">
        <f t="shared" si="0"/>
        <v>4774671.9799999995</v>
      </c>
      <c r="F24" s="71"/>
      <c r="G24" s="71">
        <f t="shared" si="1"/>
        <v>4774671.9799999995</v>
      </c>
      <c r="I24" s="30" t="s">
        <v>1026</v>
      </c>
      <c r="J24" s="74"/>
    </row>
    <row r="25" spans="1:10" ht="10.8" thickBot="1" x14ac:dyDescent="0.25">
      <c r="A25" s="52" t="s">
        <v>616</v>
      </c>
      <c r="B25" s="72" t="s">
        <v>932</v>
      </c>
      <c r="C25" s="71">
        <f>VLOOKUP(I25,'2013-2018 O&amp;M Exp'!$A$8:$EQ$206,75,FALSE)</f>
        <v>1914.41</v>
      </c>
      <c r="D25" s="75">
        <f>-C25</f>
        <v>-1914.41</v>
      </c>
      <c r="E25" s="75">
        <f t="shared" si="0"/>
        <v>0</v>
      </c>
      <c r="F25" s="75"/>
      <c r="G25" s="75">
        <f t="shared" si="1"/>
        <v>0</v>
      </c>
      <c r="I25" s="30" t="s">
        <v>1027</v>
      </c>
      <c r="J25" s="74"/>
    </row>
    <row r="26" spans="1:10" x14ac:dyDescent="0.2">
      <c r="A26" s="52" t="s">
        <v>615</v>
      </c>
      <c r="B26" s="72"/>
      <c r="C26" s="71">
        <f>SUM(C8:C25)</f>
        <v>408971668.96999997</v>
      </c>
      <c r="D26" s="71">
        <f>SUM(D8:D25)</f>
        <v>-324200937.04000008</v>
      </c>
      <c r="E26" s="71">
        <f>SUM(E8:E25)</f>
        <v>84770731.930000022</v>
      </c>
      <c r="F26" s="71">
        <f>SUM(F8:F25)</f>
        <v>-7686893.0899999999</v>
      </c>
      <c r="G26" s="70">
        <f>SUM(G8:G25)</f>
        <v>77083838.840000018</v>
      </c>
      <c r="I26" s="30" t="s">
        <v>1028</v>
      </c>
      <c r="J26" s="74"/>
    </row>
    <row r="27" spans="1:10" x14ac:dyDescent="0.2">
      <c r="A27" s="52"/>
      <c r="B27" s="72"/>
      <c r="C27" s="71"/>
      <c r="D27" s="71"/>
      <c r="E27" s="71"/>
      <c r="F27" s="71"/>
      <c r="G27" s="71"/>
      <c r="I27" s="30" t="s">
        <v>3</v>
      </c>
      <c r="J27" s="74"/>
    </row>
    <row r="28" spans="1:10" x14ac:dyDescent="0.2">
      <c r="A28" s="52"/>
      <c r="B28" s="72"/>
      <c r="C28" s="71"/>
      <c r="D28" s="71"/>
      <c r="E28" s="71"/>
      <c r="F28" s="71"/>
      <c r="G28" s="71"/>
      <c r="I28" s="30" t="s">
        <v>3</v>
      </c>
      <c r="J28" s="74"/>
    </row>
    <row r="29" spans="1:10" ht="10.8" thickBot="1" x14ac:dyDescent="0.25">
      <c r="A29" s="80" t="s">
        <v>614</v>
      </c>
      <c r="B29" s="72"/>
      <c r="C29" s="71"/>
      <c r="D29" s="71"/>
      <c r="E29" s="71"/>
      <c r="F29" s="71"/>
      <c r="G29" s="71"/>
      <c r="I29" s="30" t="s">
        <v>1029</v>
      </c>
      <c r="J29" s="74"/>
    </row>
    <row r="30" spans="1:10" x14ac:dyDescent="0.2">
      <c r="A30" s="52" t="s">
        <v>613</v>
      </c>
      <c r="B30" s="72" t="s">
        <v>933</v>
      </c>
      <c r="C30" s="71">
        <f>VLOOKUP(I30,'2013-2018 O&amp;M Exp'!$A$8:$EQ$206,75,FALSE)</f>
        <v>71991195.269999996</v>
      </c>
      <c r="D30" s="71"/>
      <c r="E30" s="71">
        <f t="shared" ref="E30:E51" si="2">+C30+D30</f>
        <v>71991195.269999996</v>
      </c>
      <c r="F30" s="71"/>
      <c r="G30" s="71">
        <f t="shared" ref="G30:G51" si="3">+E30+F30</f>
        <v>71991195.269999996</v>
      </c>
      <c r="I30" s="30" t="s">
        <v>1030</v>
      </c>
      <c r="J30" s="74"/>
    </row>
    <row r="31" spans="1:10" x14ac:dyDescent="0.2">
      <c r="A31" s="52" t="s">
        <v>612</v>
      </c>
      <c r="B31" s="72" t="s">
        <v>934</v>
      </c>
      <c r="C31" s="71">
        <f>VLOOKUP(I31,'2013-2018 O&amp;M Exp'!$A$8:$EQ$206,75,FALSE)</f>
        <v>186439636.28</v>
      </c>
      <c r="D31" s="71">
        <f>-C31</f>
        <v>-186439636.28</v>
      </c>
      <c r="E31" s="71">
        <f t="shared" si="2"/>
        <v>0</v>
      </c>
      <c r="F31" s="71"/>
      <c r="G31" s="71">
        <f t="shared" si="3"/>
        <v>0</v>
      </c>
      <c r="I31" s="30" t="s">
        <v>1031</v>
      </c>
      <c r="J31" s="74"/>
    </row>
    <row r="32" spans="1:10" x14ac:dyDescent="0.2">
      <c r="A32" s="81" t="s">
        <v>611</v>
      </c>
      <c r="B32" s="72" t="s">
        <v>934</v>
      </c>
      <c r="C32" s="71">
        <f>VLOOKUP(I32,'2013-2018 O&amp;M Exp'!$A$8:$EQ$206,75,FALSE)</f>
        <v>8789710.6300000008</v>
      </c>
      <c r="D32" s="71">
        <f>-C32</f>
        <v>-8789710.6300000008</v>
      </c>
      <c r="E32" s="71">
        <f t="shared" si="2"/>
        <v>0</v>
      </c>
      <c r="F32" s="71"/>
      <c r="G32" s="71">
        <f t="shared" si="3"/>
        <v>0</v>
      </c>
      <c r="I32" s="30" t="s">
        <v>1032</v>
      </c>
      <c r="J32" s="74"/>
    </row>
    <row r="33" spans="1:10" x14ac:dyDescent="0.2">
      <c r="A33" s="81" t="s">
        <v>610</v>
      </c>
      <c r="B33" s="72" t="s">
        <v>934</v>
      </c>
      <c r="C33" s="71">
        <f>VLOOKUP(I33,'2013-2018 O&amp;M Exp'!$A$8:$EQ$206,75,FALSE)</f>
        <v>35749433.839999996</v>
      </c>
      <c r="D33" s="71">
        <f>-C33</f>
        <v>-35749433.839999996</v>
      </c>
      <c r="E33" s="71">
        <f t="shared" si="2"/>
        <v>0</v>
      </c>
      <c r="F33" s="71"/>
      <c r="G33" s="71">
        <f t="shared" si="3"/>
        <v>0</v>
      </c>
      <c r="I33" s="30" t="s">
        <v>1033</v>
      </c>
      <c r="J33" s="74"/>
    </row>
    <row r="34" spans="1:10" x14ac:dyDescent="0.2">
      <c r="A34" s="81" t="s">
        <v>609</v>
      </c>
      <c r="B34" s="72" t="s">
        <v>934</v>
      </c>
      <c r="C34" s="71">
        <f>VLOOKUP(I34,'2013-2018 O&amp;M Exp'!$A$8:$EQ$206,75,FALSE)</f>
        <v>0</v>
      </c>
      <c r="D34" s="71"/>
      <c r="E34" s="71">
        <f t="shared" si="2"/>
        <v>0</v>
      </c>
      <c r="F34" s="71"/>
      <c r="G34" s="71">
        <f t="shared" si="3"/>
        <v>0</v>
      </c>
      <c r="I34" s="30" t="s">
        <v>1034</v>
      </c>
      <c r="J34" s="74"/>
    </row>
    <row r="35" spans="1:10" x14ac:dyDescent="0.2">
      <c r="A35" s="52" t="s">
        <v>608</v>
      </c>
      <c r="B35" s="72" t="s">
        <v>934</v>
      </c>
      <c r="C35" s="71">
        <f>VLOOKUP(I35,'2013-2018 O&amp;M Exp'!$A$8:$EQ$206,75,FALSE)</f>
        <v>11753697.119999999</v>
      </c>
      <c r="D35" s="71"/>
      <c r="E35" s="71">
        <f t="shared" si="2"/>
        <v>11753697.119999999</v>
      </c>
      <c r="F35" s="71">
        <f>-E35</f>
        <v>-11753697.119999999</v>
      </c>
      <c r="G35" s="71">
        <f t="shared" si="3"/>
        <v>0</v>
      </c>
      <c r="I35" s="30" t="s">
        <v>1035</v>
      </c>
      <c r="J35" s="74"/>
    </row>
    <row r="36" spans="1:10" x14ac:dyDescent="0.2">
      <c r="A36" s="52" t="s">
        <v>607</v>
      </c>
      <c r="B36" s="72" t="s">
        <v>935</v>
      </c>
      <c r="C36" s="71">
        <f>VLOOKUP(I36,'2013-2018 O&amp;M Exp'!$A$8:$EQ$206,75,FALSE)</f>
        <v>12689224.18</v>
      </c>
      <c r="D36" s="71"/>
      <c r="E36" s="71">
        <f t="shared" si="2"/>
        <v>12689224.18</v>
      </c>
      <c r="F36" s="71"/>
      <c r="G36" s="71">
        <f t="shared" si="3"/>
        <v>12689224.18</v>
      </c>
      <c r="I36" s="30" t="s">
        <v>1036</v>
      </c>
      <c r="J36" s="74"/>
    </row>
    <row r="37" spans="1:10" x14ac:dyDescent="0.2">
      <c r="A37" s="52" t="s">
        <v>606</v>
      </c>
      <c r="B37" s="72" t="s">
        <v>936</v>
      </c>
      <c r="C37" s="71">
        <f>VLOOKUP(I37,'2013-2018 O&amp;M Exp'!$A$8:$EQ$206,75,FALSE)</f>
        <v>56814291.880000003</v>
      </c>
      <c r="D37" s="71"/>
      <c r="E37" s="71">
        <f t="shared" si="2"/>
        <v>56814291.880000003</v>
      </c>
      <c r="F37" s="71"/>
      <c r="G37" s="71">
        <f t="shared" si="3"/>
        <v>56814291.880000003</v>
      </c>
      <c r="H37" s="56"/>
      <c r="I37" s="30" t="s">
        <v>1037</v>
      </c>
      <c r="J37" s="74"/>
    </row>
    <row r="38" spans="1:10" x14ac:dyDescent="0.2">
      <c r="A38" s="52" t="s">
        <v>605</v>
      </c>
      <c r="B38" s="72" t="s">
        <v>937</v>
      </c>
      <c r="C38" s="71">
        <f>VLOOKUP(I38,'2013-2018 O&amp;M Exp'!$A$8:$EQ$206,75,FALSE)</f>
        <v>584514.27999999991</v>
      </c>
      <c r="D38" s="71"/>
      <c r="E38" s="71">
        <f t="shared" si="2"/>
        <v>584514.27999999991</v>
      </c>
      <c r="F38" s="71"/>
      <c r="G38" s="71">
        <f t="shared" si="3"/>
        <v>584514.27999999991</v>
      </c>
      <c r="I38" s="30" t="s">
        <v>1038</v>
      </c>
      <c r="J38" s="74"/>
    </row>
    <row r="39" spans="1:10" x14ac:dyDescent="0.2">
      <c r="A39" s="52" t="s">
        <v>604</v>
      </c>
      <c r="B39" s="72" t="s">
        <v>938</v>
      </c>
      <c r="C39" s="71">
        <f>VLOOKUP(I39,'2013-2018 O&amp;M Exp'!$A$8:$EQ$206,75,FALSE)</f>
        <v>70997124.25</v>
      </c>
      <c r="D39" s="71"/>
      <c r="E39" s="71">
        <f t="shared" si="2"/>
        <v>70997124.25</v>
      </c>
      <c r="F39" s="71"/>
      <c r="G39" s="71">
        <f t="shared" si="3"/>
        <v>70997124.25</v>
      </c>
      <c r="I39" s="30" t="s">
        <v>1039</v>
      </c>
      <c r="J39" s="74"/>
    </row>
    <row r="40" spans="1:10" x14ac:dyDescent="0.2">
      <c r="A40" s="52" t="s">
        <v>603</v>
      </c>
      <c r="B40" s="72" t="s">
        <v>938</v>
      </c>
      <c r="C40" s="71">
        <f>VLOOKUP(I40,'2013-2018 O&amp;M Exp'!$A$8:$EQ$206,75,FALSE)</f>
        <v>90256.200000000012</v>
      </c>
      <c r="D40" s="71">
        <f>-C40</f>
        <v>-90256.200000000012</v>
      </c>
      <c r="E40" s="71">
        <f t="shared" si="2"/>
        <v>0</v>
      </c>
      <c r="F40" s="71"/>
      <c r="G40" s="71">
        <f t="shared" si="3"/>
        <v>0</v>
      </c>
      <c r="I40" s="30" t="s">
        <v>1040</v>
      </c>
      <c r="J40" s="74"/>
    </row>
    <row r="41" spans="1:10" x14ac:dyDescent="0.2">
      <c r="A41" s="52" t="s">
        <v>602</v>
      </c>
      <c r="B41" s="72" t="s">
        <v>938</v>
      </c>
      <c r="C41" s="71">
        <f>VLOOKUP(I41,'2013-2018 O&amp;M Exp'!$A$8:$EQ$206,75,FALSE)</f>
        <v>-1189141.29</v>
      </c>
      <c r="D41" s="71">
        <f>-C41</f>
        <v>1189141.29</v>
      </c>
      <c r="E41" s="71">
        <f t="shared" si="2"/>
        <v>0</v>
      </c>
      <c r="F41" s="71"/>
      <c r="G41" s="71">
        <f t="shared" si="3"/>
        <v>0</v>
      </c>
      <c r="I41" s="30" t="s">
        <v>1041</v>
      </c>
      <c r="J41" s="74"/>
    </row>
    <row r="42" spans="1:10" x14ac:dyDescent="0.2">
      <c r="A42" s="52" t="s">
        <v>601</v>
      </c>
      <c r="B42" s="72" t="s">
        <v>938</v>
      </c>
      <c r="C42" s="71">
        <f>VLOOKUP(I42,'2013-2018 O&amp;M Exp'!$A$8:$EQ$206,75,FALSE)</f>
        <v>-61322.47</v>
      </c>
      <c r="D42" s="71"/>
      <c r="E42" s="71">
        <f t="shared" si="2"/>
        <v>-61322.47</v>
      </c>
      <c r="F42" s="71"/>
      <c r="G42" s="71">
        <f t="shared" si="3"/>
        <v>-61322.47</v>
      </c>
      <c r="I42" s="30" t="s">
        <v>1042</v>
      </c>
      <c r="J42" s="74"/>
    </row>
    <row r="43" spans="1:10" x14ac:dyDescent="0.2">
      <c r="A43" s="52" t="s">
        <v>600</v>
      </c>
      <c r="B43" s="72" t="s">
        <v>939</v>
      </c>
      <c r="C43" s="71">
        <f>VLOOKUP(I43,'2013-2018 O&amp;M Exp'!$A$8:$EQ$206,75,FALSE)</f>
        <v>0</v>
      </c>
      <c r="D43" s="71"/>
      <c r="E43" s="71">
        <f t="shared" si="2"/>
        <v>0</v>
      </c>
      <c r="F43" s="71"/>
      <c r="G43" s="71">
        <f t="shared" si="3"/>
        <v>0</v>
      </c>
      <c r="I43" s="30" t="s">
        <v>1043</v>
      </c>
      <c r="J43" s="74"/>
    </row>
    <row r="44" spans="1:10" x14ac:dyDescent="0.2">
      <c r="A44" s="52" t="s">
        <v>599</v>
      </c>
      <c r="B44" s="72" t="s">
        <v>940</v>
      </c>
      <c r="C44" s="71">
        <f>VLOOKUP(I44,'2013-2018 O&amp;M Exp'!$A$8:$EQ$206,75,FALSE)</f>
        <v>60561450.360000007</v>
      </c>
      <c r="D44" s="71"/>
      <c r="E44" s="71">
        <f t="shared" si="2"/>
        <v>60561450.360000007</v>
      </c>
      <c r="F44" s="71"/>
      <c r="G44" s="71">
        <f t="shared" si="3"/>
        <v>60561450.360000007</v>
      </c>
      <c r="I44" s="30" t="s">
        <v>1044</v>
      </c>
      <c r="J44" s="74"/>
    </row>
    <row r="45" spans="1:10" x14ac:dyDescent="0.2">
      <c r="A45" s="52" t="s">
        <v>598</v>
      </c>
      <c r="B45" s="72" t="s">
        <v>941</v>
      </c>
      <c r="C45" s="71">
        <f>VLOOKUP(I45,'2013-2018 O&amp;M Exp'!$A$8:$EQ$206,75,FALSE)</f>
        <v>9068871.5500000007</v>
      </c>
      <c r="D45" s="71"/>
      <c r="E45" s="71">
        <f t="shared" si="2"/>
        <v>9068871.5500000007</v>
      </c>
      <c r="F45" s="71"/>
      <c r="G45" s="71">
        <f t="shared" si="3"/>
        <v>9068871.5500000007</v>
      </c>
      <c r="I45" s="30" t="s">
        <v>1045</v>
      </c>
      <c r="J45" s="74"/>
    </row>
    <row r="46" spans="1:10" x14ac:dyDescent="0.2">
      <c r="A46" s="52" t="s">
        <v>597</v>
      </c>
      <c r="B46" s="72" t="s">
        <v>941</v>
      </c>
      <c r="C46" s="71">
        <f>VLOOKUP(I46,'2013-2018 O&amp;M Exp'!$A$8:$EQ$206,75,FALSE)</f>
        <v>1687401.0500000003</v>
      </c>
      <c r="D46" s="71">
        <f>-C46</f>
        <v>-1687401.0500000003</v>
      </c>
      <c r="E46" s="71">
        <f t="shared" si="2"/>
        <v>0</v>
      </c>
      <c r="F46" s="71"/>
      <c r="G46" s="71">
        <f t="shared" si="3"/>
        <v>0</v>
      </c>
      <c r="I46" s="30" t="s">
        <v>1046</v>
      </c>
      <c r="J46" s="74"/>
    </row>
    <row r="47" spans="1:10" x14ac:dyDescent="0.2">
      <c r="A47" s="52" t="s">
        <v>596</v>
      </c>
      <c r="B47" s="72" t="s">
        <v>941</v>
      </c>
      <c r="C47" s="71">
        <f>VLOOKUP(I47,'2013-2018 O&amp;M Exp'!$A$8:$EQ$206,75,FALSE)</f>
        <v>123833.66</v>
      </c>
      <c r="D47" s="71">
        <f>-C47</f>
        <v>-123833.66</v>
      </c>
      <c r="E47" s="71">
        <f t="shared" si="2"/>
        <v>0</v>
      </c>
      <c r="F47" s="71"/>
      <c r="G47" s="71">
        <f t="shared" si="3"/>
        <v>0</v>
      </c>
      <c r="H47" s="56"/>
      <c r="I47" s="30" t="s">
        <v>1047</v>
      </c>
      <c r="J47" s="74"/>
    </row>
    <row r="48" spans="1:10" x14ac:dyDescent="0.2">
      <c r="A48" s="52" t="s">
        <v>595</v>
      </c>
      <c r="B48" s="72" t="s">
        <v>942</v>
      </c>
      <c r="C48" s="71">
        <f>VLOOKUP(I48,'2013-2018 O&amp;M Exp'!$A$8:$EQ$206,75,FALSE)</f>
        <v>29599496.240000002</v>
      </c>
      <c r="D48" s="71"/>
      <c r="E48" s="71">
        <f t="shared" si="2"/>
        <v>29599496.240000002</v>
      </c>
      <c r="F48" s="71"/>
      <c r="G48" s="71">
        <f t="shared" si="3"/>
        <v>29599496.240000002</v>
      </c>
      <c r="I48" s="30" t="s">
        <v>1048</v>
      </c>
      <c r="J48" s="74"/>
    </row>
    <row r="49" spans="1:10" x14ac:dyDescent="0.2">
      <c r="A49" s="52" t="s">
        <v>594</v>
      </c>
      <c r="B49" s="72" t="s">
        <v>943</v>
      </c>
      <c r="C49" s="71">
        <f>VLOOKUP(I49,'2013-2018 O&amp;M Exp'!$A$8:$EQ$206,75,FALSE)</f>
        <v>13143016.189999999</v>
      </c>
      <c r="D49" s="71"/>
      <c r="E49" s="71">
        <f t="shared" si="2"/>
        <v>13143016.189999999</v>
      </c>
      <c r="F49" s="71"/>
      <c r="G49" s="71">
        <f t="shared" si="3"/>
        <v>13143016.189999999</v>
      </c>
      <c r="I49" s="30" t="s">
        <v>1049</v>
      </c>
      <c r="J49" s="74"/>
    </row>
    <row r="50" spans="1:10" x14ac:dyDescent="0.2">
      <c r="A50" s="52" t="s">
        <v>593</v>
      </c>
      <c r="B50" s="72" t="s">
        <v>944</v>
      </c>
      <c r="C50" s="71">
        <f>VLOOKUP(I50,'2013-2018 O&amp;M Exp'!$A$8:$EQ$206,75,FALSE)</f>
        <v>22554435.029999997</v>
      </c>
      <c r="D50" s="71"/>
      <c r="E50" s="71">
        <f t="shared" si="2"/>
        <v>22554435.029999997</v>
      </c>
      <c r="F50" s="71"/>
      <c r="G50" s="71">
        <f t="shared" si="3"/>
        <v>22554435.029999997</v>
      </c>
      <c r="I50" s="30" t="s">
        <v>1050</v>
      </c>
      <c r="J50" s="74"/>
    </row>
    <row r="51" spans="1:10" ht="10.8" thickBot="1" x14ac:dyDescent="0.25">
      <c r="A51" s="52" t="s">
        <v>592</v>
      </c>
      <c r="B51" s="72" t="s">
        <v>944</v>
      </c>
      <c r="C51" s="71">
        <f>VLOOKUP(I51,'2013-2018 O&amp;M Exp'!$A$8:$EQ$206,75,FALSE)</f>
        <v>14762.08</v>
      </c>
      <c r="D51" s="75">
        <f>-C51</f>
        <v>-14762.08</v>
      </c>
      <c r="E51" s="75">
        <f t="shared" si="2"/>
        <v>0</v>
      </c>
      <c r="F51" s="75"/>
      <c r="G51" s="75">
        <f t="shared" si="3"/>
        <v>0</v>
      </c>
      <c r="I51" s="30" t="s">
        <v>1051</v>
      </c>
      <c r="J51" s="74"/>
    </row>
    <row r="52" spans="1:10" x14ac:dyDescent="0.2">
      <c r="A52" s="52" t="s">
        <v>591</v>
      </c>
      <c r="B52" s="72"/>
      <c r="C52" s="71">
        <f>SUM(C30:C51)</f>
        <v>591401886.33000004</v>
      </c>
      <c r="D52" s="71">
        <f>SUM(D30:D51)</f>
        <v>-231705892.45000002</v>
      </c>
      <c r="E52" s="71">
        <f>SUM(E30:E51)</f>
        <v>359695993.88</v>
      </c>
      <c r="F52" s="71">
        <f>SUM(F30:F51)</f>
        <v>-11753697.119999999</v>
      </c>
      <c r="G52" s="70">
        <f>SUM(G30:G51)</f>
        <v>347942296.75999999</v>
      </c>
      <c r="I52" s="30" t="s">
        <v>1028</v>
      </c>
      <c r="J52" s="74"/>
    </row>
    <row r="53" spans="1:10" x14ac:dyDescent="0.2">
      <c r="A53" s="52"/>
      <c r="B53" s="72"/>
      <c r="C53" s="71"/>
      <c r="D53" s="71"/>
      <c r="E53" s="71"/>
      <c r="F53" s="71"/>
      <c r="G53" s="71"/>
      <c r="I53" s="30" t="s">
        <v>3</v>
      </c>
      <c r="J53" s="74"/>
    </row>
    <row r="54" spans="1:10" ht="10.8" thickBot="1" x14ac:dyDescent="0.25">
      <c r="A54" s="80" t="s">
        <v>361</v>
      </c>
      <c r="B54" s="72"/>
      <c r="C54" s="71"/>
      <c r="D54" s="71"/>
      <c r="E54" s="71"/>
      <c r="F54" s="71"/>
      <c r="G54" s="71"/>
      <c r="I54" s="30" t="s">
        <v>1052</v>
      </c>
      <c r="J54" s="74"/>
    </row>
    <row r="55" spans="1:10" x14ac:dyDescent="0.2">
      <c r="A55" s="52" t="s">
        <v>590</v>
      </c>
      <c r="B55" s="72" t="s">
        <v>945</v>
      </c>
      <c r="C55" s="71">
        <f>VLOOKUP(I55,'2013-2018 O&amp;M Exp'!$A$8:$EQ$206,75,FALSE)</f>
        <v>13556993.319999998</v>
      </c>
      <c r="D55" s="71"/>
      <c r="E55" s="71">
        <f t="shared" ref="E55:E76" si="4">+C55+D55</f>
        <v>13556993.319999998</v>
      </c>
      <c r="F55" s="71"/>
      <c r="G55" s="71">
        <f t="shared" ref="G55:G76" si="5">+E55+F55</f>
        <v>13556993.319999998</v>
      </c>
      <c r="I55" s="30" t="s">
        <v>1053</v>
      </c>
      <c r="J55" s="74"/>
    </row>
    <row r="56" spans="1:10" x14ac:dyDescent="0.2">
      <c r="A56" s="52" t="s">
        <v>589</v>
      </c>
      <c r="B56" s="72" t="s">
        <v>946</v>
      </c>
      <c r="C56" s="71">
        <f>VLOOKUP(I56,'2013-2018 O&amp;M Exp'!$A$8:$EQ$206,75,FALSE)</f>
        <v>284594.92</v>
      </c>
      <c r="D56" s="71">
        <f>-C56</f>
        <v>-284594.92</v>
      </c>
      <c r="E56" s="71">
        <f t="shared" si="4"/>
        <v>0</v>
      </c>
      <c r="F56" s="71"/>
      <c r="G56" s="71">
        <f t="shared" si="5"/>
        <v>0</v>
      </c>
      <c r="I56" s="30" t="s">
        <v>1054</v>
      </c>
      <c r="J56" s="74"/>
    </row>
    <row r="57" spans="1:10" x14ac:dyDescent="0.2">
      <c r="A57" s="52" t="s">
        <v>588</v>
      </c>
      <c r="B57" s="72" t="s">
        <v>947</v>
      </c>
      <c r="C57" s="71">
        <f>VLOOKUP(I57,'2013-2018 O&amp;M Exp'!$A$8:$EQ$206,75,FALSE)</f>
        <v>2976807695.9400001</v>
      </c>
      <c r="D57" s="71">
        <f>-C57</f>
        <v>-2976807695.9400001</v>
      </c>
      <c r="E57" s="71">
        <f t="shared" si="4"/>
        <v>0</v>
      </c>
      <c r="F57" s="71"/>
      <c r="G57" s="71">
        <f t="shared" si="5"/>
        <v>0</v>
      </c>
      <c r="I57" s="30" t="s">
        <v>1055</v>
      </c>
      <c r="J57" s="74"/>
    </row>
    <row r="58" spans="1:10" x14ac:dyDescent="0.2">
      <c r="A58" s="52" t="s">
        <v>587</v>
      </c>
      <c r="B58" s="72" t="s">
        <v>947</v>
      </c>
      <c r="C58" s="71">
        <f>VLOOKUP(I58,'2013-2018 O&amp;M Exp'!$A$8:$EQ$206,75,FALSE)</f>
        <v>4333273.42</v>
      </c>
      <c r="D58" s="71"/>
      <c r="E58" s="71">
        <f t="shared" si="4"/>
        <v>4333273.42</v>
      </c>
      <c r="F58" s="71">
        <f>-E58</f>
        <v>-4333273.42</v>
      </c>
      <c r="G58" s="71">
        <f t="shared" si="5"/>
        <v>0</v>
      </c>
      <c r="I58" s="30" t="s">
        <v>1056</v>
      </c>
      <c r="J58" s="74"/>
    </row>
    <row r="59" spans="1:10" x14ac:dyDescent="0.2">
      <c r="A59" s="52" t="s">
        <v>586</v>
      </c>
      <c r="B59" s="72" t="s">
        <v>948</v>
      </c>
      <c r="C59" s="71">
        <f>VLOOKUP(I59,'2013-2018 O&amp;M Exp'!$A$8:$EQ$206,75,FALSE)</f>
        <v>21729890.580000006</v>
      </c>
      <c r="D59" s="71"/>
      <c r="E59" s="71">
        <f t="shared" si="4"/>
        <v>21729890.580000006</v>
      </c>
      <c r="F59" s="71"/>
      <c r="G59" s="71">
        <f t="shared" si="5"/>
        <v>21729890.580000006</v>
      </c>
      <c r="I59" s="30" t="s">
        <v>1057</v>
      </c>
      <c r="J59" s="74"/>
    </row>
    <row r="60" spans="1:10" x14ac:dyDescent="0.2">
      <c r="A60" s="52" t="s">
        <v>585</v>
      </c>
      <c r="B60" s="72" t="s">
        <v>949</v>
      </c>
      <c r="C60" s="71">
        <f>VLOOKUP(I60,'2013-2018 O&amp;M Exp'!$A$8:$EQ$206,75,FALSE)</f>
        <v>27306909.170000002</v>
      </c>
      <c r="D60" s="71"/>
      <c r="E60" s="71">
        <f t="shared" si="4"/>
        <v>27306909.170000002</v>
      </c>
      <c r="F60" s="71"/>
      <c r="G60" s="71">
        <f t="shared" si="5"/>
        <v>27306909.170000002</v>
      </c>
      <c r="I60" s="30" t="s">
        <v>1058</v>
      </c>
      <c r="J60" s="74"/>
    </row>
    <row r="61" spans="1:10" x14ac:dyDescent="0.2">
      <c r="A61" s="52" t="s">
        <v>584</v>
      </c>
      <c r="B61" s="72" t="s">
        <v>949</v>
      </c>
      <c r="C61" s="71">
        <f>VLOOKUP(I61,'2013-2018 O&amp;M Exp'!$A$8:$EQ$206,75,FALSE)</f>
        <v>1453769.29</v>
      </c>
      <c r="D61" s="71">
        <f>-C61</f>
        <v>-1453769.29</v>
      </c>
      <c r="E61" s="71">
        <f t="shared" si="4"/>
        <v>0</v>
      </c>
      <c r="F61" s="71"/>
      <c r="G61" s="71">
        <f t="shared" si="5"/>
        <v>0</v>
      </c>
      <c r="I61" s="30" t="s">
        <v>1059</v>
      </c>
      <c r="J61" s="74"/>
    </row>
    <row r="62" spans="1:10" x14ac:dyDescent="0.2">
      <c r="A62" s="52" t="s">
        <v>583</v>
      </c>
      <c r="B62" s="72" t="s">
        <v>949</v>
      </c>
      <c r="C62" s="71">
        <f>VLOOKUP(I62,'2013-2018 O&amp;M Exp'!$A$8:$EQ$206,75,FALSE)</f>
        <v>4242680.6199999992</v>
      </c>
      <c r="D62" s="71"/>
      <c r="E62" s="71">
        <f t="shared" si="4"/>
        <v>4242680.6199999992</v>
      </c>
      <c r="F62" s="71"/>
      <c r="G62" s="71">
        <f t="shared" si="5"/>
        <v>4242680.6199999992</v>
      </c>
      <c r="I62" s="30" t="s">
        <v>1060</v>
      </c>
      <c r="J62" s="74"/>
    </row>
    <row r="63" spans="1:10" x14ac:dyDescent="0.2">
      <c r="A63" s="52" t="s">
        <v>582</v>
      </c>
      <c r="B63" s="72" t="s">
        <v>949</v>
      </c>
      <c r="C63" s="71">
        <f>VLOOKUP(I63,'2013-2018 O&amp;M Exp'!$A$8:$EQ$206,75,FALSE)</f>
        <v>4393480.1100000013</v>
      </c>
      <c r="D63" s="71">
        <f>-C63</f>
        <v>-4393480.1100000013</v>
      </c>
      <c r="E63" s="71">
        <f t="shared" si="4"/>
        <v>0</v>
      </c>
      <c r="F63" s="71"/>
      <c r="G63" s="71">
        <f t="shared" si="5"/>
        <v>0</v>
      </c>
      <c r="I63" s="30" t="s">
        <v>1061</v>
      </c>
      <c r="J63" s="74"/>
    </row>
    <row r="64" spans="1:10" x14ac:dyDescent="0.2">
      <c r="A64" s="52" t="s">
        <v>581</v>
      </c>
      <c r="B64" s="72" t="s">
        <v>950</v>
      </c>
      <c r="C64" s="71">
        <f>VLOOKUP(I64,'2013-2018 O&amp;M Exp'!$A$8:$EQ$206,75,FALSE)</f>
        <v>8618643.7899999991</v>
      </c>
      <c r="D64" s="71"/>
      <c r="E64" s="71">
        <f t="shared" si="4"/>
        <v>8618643.7899999991</v>
      </c>
      <c r="F64" s="71"/>
      <c r="G64" s="71">
        <f t="shared" si="5"/>
        <v>8618643.7899999991</v>
      </c>
      <c r="I64" s="30" t="s">
        <v>1062</v>
      </c>
      <c r="J64" s="74"/>
    </row>
    <row r="65" spans="1:10" x14ac:dyDescent="0.2">
      <c r="A65" s="52" t="s">
        <v>580</v>
      </c>
      <c r="B65" s="72" t="s">
        <v>946</v>
      </c>
      <c r="C65" s="71">
        <f>VLOOKUP(I65,'2013-2018 O&amp;M Exp'!$A$8:$EQ$206,75,FALSE)</f>
        <v>165694.33000000002</v>
      </c>
      <c r="D65" s="71">
        <f>-C65</f>
        <v>-165694.33000000002</v>
      </c>
      <c r="E65" s="71">
        <f t="shared" si="4"/>
        <v>0</v>
      </c>
      <c r="F65" s="71"/>
      <c r="G65" s="71">
        <f t="shared" si="5"/>
        <v>0</v>
      </c>
      <c r="I65" s="30" t="s">
        <v>1063</v>
      </c>
      <c r="J65" s="74"/>
    </row>
    <row r="66" spans="1:10" x14ac:dyDescent="0.2">
      <c r="A66" s="52" t="s">
        <v>579</v>
      </c>
      <c r="B66" s="72" t="s">
        <v>946</v>
      </c>
      <c r="C66" s="71">
        <f>VLOOKUP(I66,'2013-2018 O&amp;M Exp'!$A$8:$EQ$206,75,FALSE)</f>
        <v>14215824.230000002</v>
      </c>
      <c r="D66" s="71"/>
      <c r="E66" s="71">
        <f t="shared" si="4"/>
        <v>14215824.230000002</v>
      </c>
      <c r="F66" s="71"/>
      <c r="G66" s="71">
        <f t="shared" si="5"/>
        <v>14215824.230000002</v>
      </c>
      <c r="I66" s="30" t="s">
        <v>1064</v>
      </c>
      <c r="J66" s="74"/>
    </row>
    <row r="67" spans="1:10" x14ac:dyDescent="0.2">
      <c r="A67" s="52" t="s">
        <v>578</v>
      </c>
      <c r="B67" s="72" t="s">
        <v>946</v>
      </c>
      <c r="C67" s="71">
        <f>VLOOKUP(I67,'2013-2018 O&amp;M Exp'!$A$8:$EQ$206,75,FALSE)</f>
        <v>509294.54</v>
      </c>
      <c r="D67" s="71">
        <f>-C67</f>
        <v>-509294.54</v>
      </c>
      <c r="E67" s="71">
        <f t="shared" si="4"/>
        <v>0</v>
      </c>
      <c r="F67" s="71"/>
      <c r="G67" s="71">
        <f t="shared" si="5"/>
        <v>0</v>
      </c>
      <c r="I67" s="30" t="s">
        <v>1065</v>
      </c>
      <c r="J67" s="74"/>
    </row>
    <row r="68" spans="1:10" x14ac:dyDescent="0.2">
      <c r="A68" s="52" t="s">
        <v>577</v>
      </c>
      <c r="B68" s="72" t="s">
        <v>951</v>
      </c>
      <c r="C68" s="71">
        <f>VLOOKUP(I68,'2013-2018 O&amp;M Exp'!$A$8:$EQ$206,75,FALSE)</f>
        <v>48213222.549999997</v>
      </c>
      <c r="D68" s="71"/>
      <c r="E68" s="71">
        <f t="shared" si="4"/>
        <v>48213222.549999997</v>
      </c>
      <c r="F68" s="71"/>
      <c r="G68" s="71">
        <f t="shared" si="5"/>
        <v>48213222.549999997</v>
      </c>
      <c r="I68" s="30" t="s">
        <v>1066</v>
      </c>
      <c r="J68" s="74"/>
    </row>
    <row r="69" spans="1:10" x14ac:dyDescent="0.2">
      <c r="A69" s="52" t="s">
        <v>576</v>
      </c>
      <c r="B69" s="72" t="s">
        <v>951</v>
      </c>
      <c r="C69" s="71">
        <f>VLOOKUP(I69,'2013-2018 O&amp;M Exp'!$A$8:$EQ$206,75,FALSE)</f>
        <v>4056159.5500000003</v>
      </c>
      <c r="D69" s="71">
        <f>-C69</f>
        <v>-4056159.5500000003</v>
      </c>
      <c r="E69" s="71">
        <f t="shared" si="4"/>
        <v>0</v>
      </c>
      <c r="F69" s="71"/>
      <c r="G69" s="71">
        <f t="shared" si="5"/>
        <v>0</v>
      </c>
      <c r="I69" s="30" t="s">
        <v>1067</v>
      </c>
      <c r="J69" s="74"/>
    </row>
    <row r="70" spans="1:10" x14ac:dyDescent="0.2">
      <c r="A70" s="52" t="s">
        <v>575</v>
      </c>
      <c r="B70" s="72" t="s">
        <v>952</v>
      </c>
      <c r="C70" s="71">
        <f>VLOOKUP(I70,'2013-2018 O&amp;M Exp'!$A$8:$EQ$206,75,FALSE)</f>
        <v>4757564.9399999995</v>
      </c>
      <c r="D70" s="71"/>
      <c r="E70" s="71">
        <f t="shared" si="4"/>
        <v>4757564.9399999995</v>
      </c>
      <c r="F70" s="71"/>
      <c r="G70" s="71">
        <f t="shared" si="5"/>
        <v>4757564.9399999995</v>
      </c>
      <c r="I70" s="30" t="s">
        <v>1068</v>
      </c>
      <c r="J70" s="74"/>
    </row>
    <row r="71" spans="1:10" x14ac:dyDescent="0.2">
      <c r="A71" s="52" t="s">
        <v>574</v>
      </c>
      <c r="B71" s="72" t="s">
        <v>952</v>
      </c>
      <c r="C71" s="71">
        <f>VLOOKUP(I71,'2013-2018 O&amp;M Exp'!$A$8:$EQ$206,75,FALSE)</f>
        <v>4507991.9200000018</v>
      </c>
      <c r="D71" s="71">
        <f t="shared" ref="D71:D76" si="6">-C71</f>
        <v>-4507991.9200000018</v>
      </c>
      <c r="E71" s="71">
        <f t="shared" si="4"/>
        <v>0</v>
      </c>
      <c r="F71" s="71"/>
      <c r="G71" s="71">
        <f t="shared" si="5"/>
        <v>0</v>
      </c>
      <c r="I71" s="30" t="s">
        <v>1069</v>
      </c>
      <c r="J71" s="74"/>
    </row>
    <row r="72" spans="1:10" x14ac:dyDescent="0.2">
      <c r="A72" s="52" t="s">
        <v>573</v>
      </c>
      <c r="B72" s="72" t="s">
        <v>953</v>
      </c>
      <c r="C72" s="71">
        <f>VLOOKUP(I72,'2013-2018 O&amp;M Exp'!$A$8:$EQ$206,75,FALSE)</f>
        <v>-108706702.77999999</v>
      </c>
      <c r="D72" s="71">
        <f t="shared" si="6"/>
        <v>108706702.77999999</v>
      </c>
      <c r="E72" s="71">
        <f t="shared" si="4"/>
        <v>0</v>
      </c>
      <c r="F72" s="71"/>
      <c r="G72" s="71">
        <f t="shared" si="5"/>
        <v>0</v>
      </c>
      <c r="I72" s="30" t="s">
        <v>1070</v>
      </c>
      <c r="J72" s="74"/>
    </row>
    <row r="73" spans="1:10" x14ac:dyDescent="0.2">
      <c r="A73" s="52" t="s">
        <v>218</v>
      </c>
      <c r="B73" s="72" t="s">
        <v>953</v>
      </c>
      <c r="C73" s="71">
        <f>VLOOKUP(I73,'2013-2018 O&amp;M Exp'!$A$8:$EQ$206,75,FALSE)</f>
        <v>0</v>
      </c>
      <c r="D73" s="71">
        <f t="shared" si="6"/>
        <v>0</v>
      </c>
      <c r="E73" s="71">
        <f t="shared" si="4"/>
        <v>0</v>
      </c>
      <c r="F73" s="71"/>
      <c r="G73" s="71">
        <f t="shared" si="5"/>
        <v>0</v>
      </c>
      <c r="I73" s="30" t="s">
        <v>1071</v>
      </c>
      <c r="J73" s="74"/>
    </row>
    <row r="74" spans="1:10" x14ac:dyDescent="0.2">
      <c r="A74" s="52" t="s">
        <v>572</v>
      </c>
      <c r="B74" s="72" t="s">
        <v>953</v>
      </c>
      <c r="C74" s="71">
        <f>VLOOKUP(I74,'2013-2018 O&amp;M Exp'!$A$8:$EQ$206,75,FALSE)</f>
        <v>22216718</v>
      </c>
      <c r="D74" s="71">
        <f t="shared" si="6"/>
        <v>-22216718</v>
      </c>
      <c r="E74" s="71">
        <f t="shared" si="4"/>
        <v>0</v>
      </c>
      <c r="F74" s="71"/>
      <c r="G74" s="71">
        <f t="shared" si="5"/>
        <v>0</v>
      </c>
      <c r="I74" s="30" t="s">
        <v>1072</v>
      </c>
      <c r="J74" s="74"/>
    </row>
    <row r="75" spans="1:10" x14ac:dyDescent="0.2">
      <c r="A75" s="52" t="s">
        <v>224</v>
      </c>
      <c r="B75" s="77">
        <v>752</v>
      </c>
      <c r="C75" s="71">
        <f>VLOOKUP(I75,'2013-2018 O&amp;M Exp'!$A$8:$EQ$206,75,FALSE)</f>
        <v>0</v>
      </c>
      <c r="D75" s="71">
        <f t="shared" si="6"/>
        <v>0</v>
      </c>
      <c r="E75" s="71">
        <f t="shared" si="4"/>
        <v>0</v>
      </c>
      <c r="F75" s="71"/>
      <c r="G75" s="71">
        <f t="shared" si="5"/>
        <v>0</v>
      </c>
      <c r="I75" s="30" t="s">
        <v>1073</v>
      </c>
      <c r="J75" s="74"/>
    </row>
    <row r="76" spans="1:10" ht="10.8" thickBot="1" x14ac:dyDescent="0.25">
      <c r="A76" s="52" t="s">
        <v>230</v>
      </c>
      <c r="B76" s="77">
        <v>759</v>
      </c>
      <c r="C76" s="71">
        <f>VLOOKUP(I76,'2013-2018 O&amp;M Exp'!$A$8:$EQ$206,75,FALSE)</f>
        <v>0</v>
      </c>
      <c r="D76" s="75">
        <f t="shared" si="6"/>
        <v>0</v>
      </c>
      <c r="E76" s="75">
        <f t="shared" si="4"/>
        <v>0</v>
      </c>
      <c r="F76" s="75"/>
      <c r="G76" s="75">
        <f t="shared" si="5"/>
        <v>0</v>
      </c>
      <c r="I76" s="30" t="s">
        <v>1074</v>
      </c>
      <c r="J76" s="74"/>
    </row>
    <row r="77" spans="1:10" x14ac:dyDescent="0.2">
      <c r="A77" s="52" t="s">
        <v>571</v>
      </c>
      <c r="B77" s="72"/>
      <c r="C77" s="71">
        <f>SUM(C55:C76)</f>
        <v>3052663698.4400001</v>
      </c>
      <c r="D77" s="71">
        <f>SUM(D55:D76)</f>
        <v>-2905688695.8200002</v>
      </c>
      <c r="E77" s="71">
        <f>SUM(E55:E76)</f>
        <v>146975002.62</v>
      </c>
      <c r="F77" s="71">
        <f>SUM(F55:F76)</f>
        <v>-4333273.42</v>
      </c>
      <c r="G77" s="70">
        <f>SUM(G55:G76)</f>
        <v>142641729.19999999</v>
      </c>
      <c r="I77" s="30" t="s">
        <v>1028</v>
      </c>
      <c r="J77" s="74"/>
    </row>
    <row r="78" spans="1:10" x14ac:dyDescent="0.2">
      <c r="A78" s="52"/>
      <c r="B78" s="72"/>
      <c r="C78" s="71"/>
      <c r="D78" s="71"/>
      <c r="E78" s="71"/>
      <c r="F78" s="71"/>
      <c r="G78" s="71"/>
      <c r="I78" s="30" t="s">
        <v>3</v>
      </c>
      <c r="J78" s="74"/>
    </row>
    <row r="79" spans="1:10" ht="10.8" thickBot="1" x14ac:dyDescent="0.25">
      <c r="A79" s="80" t="s">
        <v>360</v>
      </c>
      <c r="B79" s="72"/>
      <c r="C79" s="71"/>
      <c r="D79" s="71"/>
      <c r="E79" s="71"/>
      <c r="F79" s="71"/>
      <c r="G79" s="71"/>
      <c r="I79" s="30" t="s">
        <v>1075</v>
      </c>
      <c r="J79" s="74"/>
    </row>
    <row r="80" spans="1:10" x14ac:dyDescent="0.2">
      <c r="A80" s="52" t="s">
        <v>570</v>
      </c>
      <c r="B80" s="72" t="s">
        <v>954</v>
      </c>
      <c r="C80" s="71">
        <f>VLOOKUP(I80,'2013-2018 O&amp;M Exp'!$A$8:$EQ$206,75,FALSE)</f>
        <v>313024785.63999999</v>
      </c>
      <c r="D80" s="71">
        <f>-C80</f>
        <v>-313024785.63999999</v>
      </c>
      <c r="E80" s="71">
        <f t="shared" ref="E80:E85" si="7">+C80+D80</f>
        <v>0</v>
      </c>
      <c r="F80" s="71"/>
      <c r="G80" s="71">
        <f t="shared" ref="G80:G85" si="8">+E80+F80</f>
        <v>0</v>
      </c>
      <c r="I80" s="30" t="s">
        <v>1076</v>
      </c>
      <c r="J80" s="74"/>
    </row>
    <row r="81" spans="1:10" x14ac:dyDescent="0.2">
      <c r="A81" s="52" t="s">
        <v>569</v>
      </c>
      <c r="B81" s="72" t="s">
        <v>954</v>
      </c>
      <c r="C81" s="71">
        <f>VLOOKUP(I81,'2013-2018 O&amp;M Exp'!$A$8:$EQ$206,75,FALSE)</f>
        <v>463420001.50000006</v>
      </c>
      <c r="D81" s="71">
        <f>-C81</f>
        <v>-463420001.50000006</v>
      </c>
      <c r="E81" s="71">
        <f t="shared" si="7"/>
        <v>0</v>
      </c>
      <c r="F81" s="71"/>
      <c r="G81" s="71">
        <f t="shared" si="8"/>
        <v>0</v>
      </c>
      <c r="I81" s="30" t="s">
        <v>1077</v>
      </c>
      <c r="J81" s="74"/>
    </row>
    <row r="82" spans="1:10" x14ac:dyDescent="0.2">
      <c r="A82" s="52" t="s">
        <v>568</v>
      </c>
      <c r="B82" s="72" t="s">
        <v>955</v>
      </c>
      <c r="C82" s="71">
        <f>VLOOKUP(I82,'2013-2018 O&amp;M Exp'!$A$8:$EQ$206,75,FALSE)</f>
        <v>2329241.1300000004</v>
      </c>
      <c r="D82" s="71"/>
      <c r="E82" s="71">
        <f t="shared" si="7"/>
        <v>2329241.1300000004</v>
      </c>
      <c r="F82" s="71"/>
      <c r="G82" s="71">
        <f t="shared" si="8"/>
        <v>2329241.1300000004</v>
      </c>
      <c r="I82" s="30" t="s">
        <v>1078</v>
      </c>
      <c r="J82" s="74"/>
    </row>
    <row r="83" spans="1:10" x14ac:dyDescent="0.2">
      <c r="A83" s="52" t="s">
        <v>567</v>
      </c>
      <c r="B83" s="72" t="s">
        <v>953</v>
      </c>
      <c r="C83" s="71">
        <f>VLOOKUP(I83,'2013-2018 O&amp;M Exp'!$A$8:$EQ$206,75,FALSE)</f>
        <v>2947927.84</v>
      </c>
      <c r="D83" s="71"/>
      <c r="E83" s="71">
        <f t="shared" si="7"/>
        <v>2947927.84</v>
      </c>
      <c r="F83" s="71"/>
      <c r="G83" s="71">
        <f t="shared" si="8"/>
        <v>2947927.84</v>
      </c>
      <c r="I83" s="30" t="s">
        <v>1079</v>
      </c>
      <c r="J83" s="74"/>
    </row>
    <row r="84" spans="1:10" x14ac:dyDescent="0.2">
      <c r="A84" s="52" t="s">
        <v>566</v>
      </c>
      <c r="B84" s="72" t="s">
        <v>953</v>
      </c>
      <c r="C84" s="71">
        <f>VLOOKUP(I84,'2013-2018 O&amp;M Exp'!$A$8:$EQ$206,75,FALSE)</f>
        <v>0</v>
      </c>
      <c r="D84" s="71">
        <f>-C84</f>
        <v>0</v>
      </c>
      <c r="E84" s="71">
        <f t="shared" si="7"/>
        <v>0</v>
      </c>
      <c r="F84" s="71"/>
      <c r="G84" s="71">
        <f t="shared" si="8"/>
        <v>0</v>
      </c>
      <c r="I84" s="30" t="s">
        <v>1080</v>
      </c>
      <c r="J84" s="74"/>
    </row>
    <row r="85" spans="1:10" ht="10.8" thickBot="1" x14ac:dyDescent="0.25">
      <c r="A85" s="52" t="s">
        <v>565</v>
      </c>
      <c r="B85" s="72" t="s">
        <v>953</v>
      </c>
      <c r="C85" s="71">
        <f>VLOOKUP(I85,'2013-2018 O&amp;M Exp'!$A$8:$EQ$206,75,FALSE)</f>
        <v>-363725.98999999982</v>
      </c>
      <c r="D85" s="75">
        <f>-C85</f>
        <v>363725.98999999982</v>
      </c>
      <c r="E85" s="75">
        <f t="shared" si="7"/>
        <v>0</v>
      </c>
      <c r="F85" s="75"/>
      <c r="G85" s="75">
        <f t="shared" si="8"/>
        <v>0</v>
      </c>
      <c r="I85" s="30" t="s">
        <v>1081</v>
      </c>
      <c r="J85" s="74"/>
    </row>
    <row r="86" spans="1:10" x14ac:dyDescent="0.2">
      <c r="A86" s="52" t="s">
        <v>564</v>
      </c>
      <c r="B86" s="72"/>
      <c r="C86" s="71">
        <f>SUM(C80:C85)</f>
        <v>781358230.12000012</v>
      </c>
      <c r="D86" s="71">
        <f>SUM(D80:D85)</f>
        <v>-776081061.1500001</v>
      </c>
      <c r="E86" s="71">
        <f>SUM(E80:E85)</f>
        <v>5277168.9700000007</v>
      </c>
      <c r="F86" s="71">
        <f>SUM(F80:F85)</f>
        <v>0</v>
      </c>
      <c r="G86" s="70">
        <f>SUM(G80:G85)</f>
        <v>5277168.9700000007</v>
      </c>
      <c r="I86" s="30" t="s">
        <v>1028</v>
      </c>
      <c r="J86" s="74"/>
    </row>
    <row r="87" spans="1:10" x14ac:dyDescent="0.2">
      <c r="A87" s="52"/>
      <c r="B87" s="72"/>
      <c r="C87" s="71">
        <f>+C86+C77</f>
        <v>3834021928.5600004</v>
      </c>
      <c r="D87" s="71">
        <f>+D86+D77</f>
        <v>-3681769756.9700003</v>
      </c>
      <c r="E87" s="71"/>
      <c r="F87" s="71"/>
      <c r="G87" s="71"/>
      <c r="I87" s="30" t="s">
        <v>3</v>
      </c>
      <c r="J87" s="74"/>
    </row>
    <row r="88" spans="1:10" x14ac:dyDescent="0.2">
      <c r="A88" s="52"/>
      <c r="B88" s="72"/>
      <c r="C88" s="71"/>
      <c r="D88" s="71"/>
      <c r="E88" s="71"/>
      <c r="F88" s="71"/>
      <c r="G88" s="71"/>
      <c r="I88" s="30" t="s">
        <v>3</v>
      </c>
      <c r="J88" s="74"/>
    </row>
    <row r="89" spans="1:10" ht="10.8" thickBot="1" x14ac:dyDescent="0.25">
      <c r="A89" s="80" t="s">
        <v>359</v>
      </c>
      <c r="B89" s="72"/>
      <c r="C89" s="71"/>
      <c r="D89" s="71"/>
      <c r="E89" s="71"/>
      <c r="F89" s="71"/>
      <c r="G89" s="71"/>
      <c r="I89" s="30" t="s">
        <v>1082</v>
      </c>
      <c r="J89" s="74"/>
    </row>
    <row r="90" spans="1:10" x14ac:dyDescent="0.2">
      <c r="A90" s="52" t="s">
        <v>563</v>
      </c>
      <c r="B90" s="72" t="s">
        <v>956</v>
      </c>
      <c r="C90" s="71">
        <f>VLOOKUP(I90,'2013-2018 O&amp;M Exp'!$A$8:$EQ$206,75,FALSE)</f>
        <v>5666798.6199999992</v>
      </c>
      <c r="D90" s="71"/>
      <c r="E90" s="71">
        <f t="shared" ref="E90:E105" si="9">+C90+D90</f>
        <v>5666798.6199999992</v>
      </c>
      <c r="F90" s="71"/>
      <c r="G90" s="71">
        <f t="shared" ref="G90:G105" si="10">+E90+F90</f>
        <v>5666798.6199999992</v>
      </c>
      <c r="I90" s="30" t="s">
        <v>1083</v>
      </c>
      <c r="J90" s="74"/>
    </row>
    <row r="91" spans="1:10" x14ac:dyDescent="0.2">
      <c r="A91" s="52" t="s">
        <v>562</v>
      </c>
      <c r="B91" s="72" t="s">
        <v>957</v>
      </c>
      <c r="C91" s="71">
        <f>VLOOKUP(I91,'2013-2018 O&amp;M Exp'!$A$8:$EQ$206,75,FALSE)</f>
        <v>8999656.0800000001</v>
      </c>
      <c r="D91" s="71"/>
      <c r="E91" s="71">
        <f t="shared" si="9"/>
        <v>8999656.0800000001</v>
      </c>
      <c r="F91" s="71"/>
      <c r="G91" s="71">
        <f t="shared" si="10"/>
        <v>8999656.0800000001</v>
      </c>
      <c r="I91" s="30" t="s">
        <v>1084</v>
      </c>
      <c r="J91" s="74"/>
    </row>
    <row r="92" spans="1:10" x14ac:dyDescent="0.2">
      <c r="A92" s="52" t="s">
        <v>561</v>
      </c>
      <c r="B92" s="72" t="s">
        <v>958</v>
      </c>
      <c r="C92" s="71">
        <f>VLOOKUP(I92,'2013-2018 O&amp;M Exp'!$A$8:$EQ$206,75,FALSE)</f>
        <v>2502214.8800000004</v>
      </c>
      <c r="D92" s="71"/>
      <c r="E92" s="71">
        <f t="shared" si="9"/>
        <v>2502214.8800000004</v>
      </c>
      <c r="F92" s="71"/>
      <c r="G92" s="71">
        <f t="shared" si="10"/>
        <v>2502214.8800000004</v>
      </c>
      <c r="I92" s="30" t="s">
        <v>1085</v>
      </c>
      <c r="J92" s="74"/>
    </row>
    <row r="93" spans="1:10" x14ac:dyDescent="0.2">
      <c r="A93" s="52" t="s">
        <v>560</v>
      </c>
      <c r="B93" s="72" t="s">
        <v>959</v>
      </c>
      <c r="C93" s="71">
        <f>VLOOKUP(I93,'2013-2018 O&amp;M Exp'!$A$8:$EQ$206,75,FALSE)</f>
        <v>477203.43</v>
      </c>
      <c r="D93" s="71"/>
      <c r="E93" s="71">
        <f t="shared" si="9"/>
        <v>477203.43</v>
      </c>
      <c r="F93" s="71"/>
      <c r="G93" s="71">
        <f t="shared" si="10"/>
        <v>477203.43</v>
      </c>
      <c r="I93" s="30" t="s">
        <v>1086</v>
      </c>
      <c r="J93" s="74"/>
    </row>
    <row r="94" spans="1:10" x14ac:dyDescent="0.2">
      <c r="A94" s="52" t="s">
        <v>559</v>
      </c>
      <c r="B94" s="72" t="s">
        <v>960</v>
      </c>
      <c r="C94" s="71">
        <f>VLOOKUP(I94,'2013-2018 O&amp;M Exp'!$A$8:$EQ$206,75,FALSE)</f>
        <v>17835584.399999999</v>
      </c>
      <c r="D94" s="71"/>
      <c r="E94" s="71">
        <f t="shared" si="9"/>
        <v>17835584.399999999</v>
      </c>
      <c r="F94" s="71">
        <f>-E94</f>
        <v>-17835584.399999999</v>
      </c>
      <c r="G94" s="71">
        <f t="shared" si="10"/>
        <v>0</v>
      </c>
      <c r="I94" s="30" t="s">
        <v>1087</v>
      </c>
      <c r="J94" s="74"/>
    </row>
    <row r="95" spans="1:10" x14ac:dyDescent="0.2">
      <c r="A95" s="52" t="s">
        <v>558</v>
      </c>
      <c r="B95" s="72" t="s">
        <v>960</v>
      </c>
      <c r="C95" s="71">
        <f>VLOOKUP(I95,'2013-2018 O&amp;M Exp'!$A$8:$EQ$206,75,FALSE)</f>
        <v>19051081.050000001</v>
      </c>
      <c r="D95" s="71">
        <f>-C95</f>
        <v>-19051081.050000001</v>
      </c>
      <c r="E95" s="71">
        <f t="shared" si="9"/>
        <v>0</v>
      </c>
      <c r="F95" s="71"/>
      <c r="G95" s="71">
        <f t="shared" si="10"/>
        <v>0</v>
      </c>
      <c r="I95" s="30" t="s">
        <v>1088</v>
      </c>
      <c r="J95" s="74"/>
    </row>
    <row r="96" spans="1:10" x14ac:dyDescent="0.2">
      <c r="A96" s="52" t="s">
        <v>557</v>
      </c>
      <c r="B96" s="72" t="s">
        <v>960</v>
      </c>
      <c r="C96" s="71">
        <f>VLOOKUP(I96,'2013-2018 O&amp;M Exp'!$A$8:$EQ$206,75,FALSE)</f>
        <v>10515467.99</v>
      </c>
      <c r="D96" s="71">
        <f>-C96</f>
        <v>-10515467.99</v>
      </c>
      <c r="E96" s="71">
        <f t="shared" si="9"/>
        <v>0</v>
      </c>
      <c r="F96" s="71"/>
      <c r="G96" s="71">
        <f t="shared" si="10"/>
        <v>0</v>
      </c>
      <c r="I96" s="30" t="s">
        <v>1089</v>
      </c>
      <c r="J96" s="74"/>
    </row>
    <row r="97" spans="1:10" x14ac:dyDescent="0.2">
      <c r="A97" s="52" t="s">
        <v>556</v>
      </c>
      <c r="B97" s="72" t="s">
        <v>961</v>
      </c>
      <c r="C97" s="71">
        <f>VLOOKUP(I97,'2013-2018 O&amp;M Exp'!$A$8:$EQ$206,75,FALSE)</f>
        <v>8686411.4399999995</v>
      </c>
      <c r="D97" s="71"/>
      <c r="E97" s="71">
        <f t="shared" si="9"/>
        <v>8686411.4399999995</v>
      </c>
      <c r="F97" s="71"/>
      <c r="G97" s="71">
        <f t="shared" si="10"/>
        <v>8686411.4399999995</v>
      </c>
      <c r="I97" s="30" t="s">
        <v>1090</v>
      </c>
      <c r="J97" s="74"/>
    </row>
    <row r="98" spans="1:10" x14ac:dyDescent="0.2">
      <c r="A98" s="52" t="s">
        <v>555</v>
      </c>
      <c r="B98" s="72" t="s">
        <v>962</v>
      </c>
      <c r="C98" s="71">
        <f>VLOOKUP(I98,'2013-2018 O&amp;M Exp'!$A$8:$EQ$206,75,FALSE)</f>
        <v>271.76</v>
      </c>
      <c r="D98" s="71"/>
      <c r="E98" s="71">
        <f t="shared" si="9"/>
        <v>271.76</v>
      </c>
      <c r="F98" s="71"/>
      <c r="G98" s="71">
        <f t="shared" si="10"/>
        <v>271.76</v>
      </c>
      <c r="I98" s="30" t="s">
        <v>1091</v>
      </c>
      <c r="J98" s="74"/>
    </row>
    <row r="99" spans="1:10" x14ac:dyDescent="0.2">
      <c r="A99" s="52" t="s">
        <v>554</v>
      </c>
      <c r="B99" s="72" t="s">
        <v>963</v>
      </c>
      <c r="C99" s="71">
        <f>VLOOKUP(I99,'2013-2018 O&amp;M Exp'!$A$8:$EQ$206,75,FALSE)</f>
        <v>656273.23</v>
      </c>
      <c r="D99" s="71"/>
      <c r="E99" s="71">
        <f t="shared" si="9"/>
        <v>656273.23</v>
      </c>
      <c r="F99" s="71"/>
      <c r="G99" s="71">
        <f t="shared" si="10"/>
        <v>656273.23</v>
      </c>
      <c r="I99" s="30" t="s">
        <v>1092</v>
      </c>
      <c r="J99" s="74"/>
    </row>
    <row r="100" spans="1:10" x14ac:dyDescent="0.2">
      <c r="A100" s="52" t="s">
        <v>553</v>
      </c>
      <c r="B100" s="72" t="s">
        <v>964</v>
      </c>
      <c r="C100" s="71">
        <f>VLOOKUP(I100,'2013-2018 O&amp;M Exp'!$A$8:$EQ$206,75,FALSE)</f>
        <v>4827867.28</v>
      </c>
      <c r="D100" s="71"/>
      <c r="E100" s="71">
        <f t="shared" si="9"/>
        <v>4827867.28</v>
      </c>
      <c r="F100" s="71"/>
      <c r="G100" s="71">
        <f t="shared" si="10"/>
        <v>4827867.28</v>
      </c>
      <c r="I100" s="30" t="s">
        <v>1093</v>
      </c>
      <c r="J100" s="74"/>
    </row>
    <row r="101" spans="1:10" x14ac:dyDescent="0.2">
      <c r="A101" s="52" t="s">
        <v>552</v>
      </c>
      <c r="B101" s="72" t="s">
        <v>965</v>
      </c>
      <c r="C101" s="71">
        <f>VLOOKUP(I101,'2013-2018 O&amp;M Exp'!$A$8:$EQ$206,75,FALSE)</f>
        <v>6477303.2299999995</v>
      </c>
      <c r="D101" s="71"/>
      <c r="E101" s="71">
        <f t="shared" si="9"/>
        <v>6477303.2299999995</v>
      </c>
      <c r="F101" s="71"/>
      <c r="G101" s="71">
        <f t="shared" si="10"/>
        <v>6477303.2299999995</v>
      </c>
      <c r="I101" s="30" t="s">
        <v>1094</v>
      </c>
      <c r="J101" s="74"/>
    </row>
    <row r="102" spans="1:10" x14ac:dyDescent="0.2">
      <c r="A102" s="52" t="s">
        <v>551</v>
      </c>
      <c r="B102" s="72" t="s">
        <v>965</v>
      </c>
      <c r="C102" s="71">
        <f>VLOOKUP(I102,'2013-2018 O&amp;M Exp'!$A$8:$EQ$206,75,FALSE)</f>
        <v>1865519.5499999998</v>
      </c>
      <c r="D102" s="71">
        <f>-C102</f>
        <v>-1865519.5499999998</v>
      </c>
      <c r="E102" s="71">
        <f t="shared" si="9"/>
        <v>0</v>
      </c>
      <c r="F102" s="71"/>
      <c r="G102" s="71">
        <f t="shared" si="10"/>
        <v>0</v>
      </c>
      <c r="I102" s="30" t="s">
        <v>1095</v>
      </c>
      <c r="J102" s="74"/>
    </row>
    <row r="103" spans="1:10" x14ac:dyDescent="0.2">
      <c r="A103" s="52" t="s">
        <v>550</v>
      </c>
      <c r="B103" s="72" t="s">
        <v>966</v>
      </c>
      <c r="C103" s="71">
        <f>VLOOKUP(I103,'2013-2018 O&amp;M Exp'!$A$8:$EQ$206,75,FALSE)</f>
        <v>9693409.2100000009</v>
      </c>
      <c r="D103" s="71"/>
      <c r="E103" s="71">
        <f t="shared" si="9"/>
        <v>9693409.2100000009</v>
      </c>
      <c r="F103" s="71"/>
      <c r="G103" s="71">
        <f t="shared" si="10"/>
        <v>9693409.2100000009</v>
      </c>
      <c r="I103" s="30" t="s">
        <v>1096</v>
      </c>
      <c r="J103" s="74"/>
    </row>
    <row r="104" spans="1:10" x14ac:dyDescent="0.2">
      <c r="A104" s="52" t="s">
        <v>549</v>
      </c>
      <c r="B104" s="72" t="s">
        <v>967</v>
      </c>
      <c r="C104" s="71">
        <f>VLOOKUP(I104,'2013-2018 O&amp;M Exp'!$A$8:$EQ$206,75,FALSE)</f>
        <v>897440.35000000009</v>
      </c>
      <c r="D104" s="71"/>
      <c r="E104" s="71">
        <f t="shared" si="9"/>
        <v>897440.35000000009</v>
      </c>
      <c r="F104" s="71"/>
      <c r="G104" s="71">
        <f t="shared" si="10"/>
        <v>897440.35000000009</v>
      </c>
      <c r="I104" s="30" t="s">
        <v>1097</v>
      </c>
      <c r="J104" s="74"/>
    </row>
    <row r="105" spans="1:10" ht="10.8" thickBot="1" x14ac:dyDescent="0.25">
      <c r="A105" s="52" t="s">
        <v>548</v>
      </c>
      <c r="B105" s="72" t="s">
        <v>968</v>
      </c>
      <c r="C105" s="71">
        <f>VLOOKUP(I105,'2013-2018 O&amp;M Exp'!$A$8:$EQ$206,75,FALSE)</f>
        <v>565482.16</v>
      </c>
      <c r="D105" s="75"/>
      <c r="E105" s="75">
        <f t="shared" si="9"/>
        <v>565482.16</v>
      </c>
      <c r="F105" s="75"/>
      <c r="G105" s="75">
        <f t="shared" si="10"/>
        <v>565482.16</v>
      </c>
      <c r="I105" s="30" t="s">
        <v>1098</v>
      </c>
      <c r="J105" s="74"/>
    </row>
    <row r="106" spans="1:10" x14ac:dyDescent="0.2">
      <c r="A106" s="52" t="s">
        <v>547</v>
      </c>
      <c r="B106" s="72"/>
      <c r="C106" s="71">
        <f>SUM(C90:C105)</f>
        <v>98717984.659999996</v>
      </c>
      <c r="D106" s="71">
        <f>SUM(D90:D105)</f>
        <v>-31432068.59</v>
      </c>
      <c r="E106" s="71">
        <f>SUM(E90:E105)</f>
        <v>67285916.069999993</v>
      </c>
      <c r="F106" s="71">
        <f>SUM(F90:F105)</f>
        <v>-17835584.399999999</v>
      </c>
      <c r="G106" s="70">
        <f>SUM(G90:G105)</f>
        <v>49450331.669999994</v>
      </c>
      <c r="I106" s="30" t="s">
        <v>1028</v>
      </c>
      <c r="J106" s="74"/>
    </row>
    <row r="107" spans="1:10" x14ac:dyDescent="0.2">
      <c r="A107" s="52"/>
      <c r="B107" s="72"/>
      <c r="C107" s="71"/>
      <c r="D107" s="71"/>
      <c r="E107" s="71"/>
      <c r="F107" s="71"/>
      <c r="G107" s="71"/>
      <c r="I107" s="30" t="s">
        <v>3</v>
      </c>
      <c r="J107" s="74"/>
    </row>
    <row r="108" spans="1:10" ht="10.8" thickBot="1" x14ac:dyDescent="0.25">
      <c r="A108" s="80" t="s">
        <v>358</v>
      </c>
      <c r="B108" s="72"/>
      <c r="C108" s="71"/>
      <c r="D108" s="71"/>
      <c r="E108" s="71"/>
      <c r="F108" s="71"/>
      <c r="G108" s="71"/>
      <c r="I108" s="30" t="s">
        <v>1099</v>
      </c>
      <c r="J108" s="74"/>
    </row>
    <row r="109" spans="1:10" x14ac:dyDescent="0.2">
      <c r="A109" s="52" t="s">
        <v>546</v>
      </c>
      <c r="B109" s="72" t="s">
        <v>969</v>
      </c>
      <c r="C109" s="71">
        <f>VLOOKUP(I109,'2013-2018 O&amp;M Exp'!$A$8:$EQ$206,75,FALSE)</f>
        <v>16970327.420000002</v>
      </c>
      <c r="D109" s="71"/>
      <c r="E109" s="71">
        <f t="shared" ref="E109:E130" si="11">+C109+D109</f>
        <v>16970327.420000002</v>
      </c>
      <c r="F109" s="71"/>
      <c r="G109" s="71">
        <f t="shared" ref="G109:G130" si="12">+E109+F109</f>
        <v>16970327.420000002</v>
      </c>
      <c r="I109" s="30" t="s">
        <v>1100</v>
      </c>
      <c r="J109" s="74"/>
    </row>
    <row r="110" spans="1:10" x14ac:dyDescent="0.2">
      <c r="A110" s="52" t="s">
        <v>545</v>
      </c>
      <c r="B110" s="72" t="s">
        <v>970</v>
      </c>
      <c r="C110" s="71">
        <f>VLOOKUP(I110,'2013-2018 O&amp;M Exp'!$A$8:$EQ$206,75,FALSE)</f>
        <v>5255499.93</v>
      </c>
      <c r="D110" s="71"/>
      <c r="E110" s="71">
        <f t="shared" si="11"/>
        <v>5255499.93</v>
      </c>
      <c r="F110" s="71"/>
      <c r="G110" s="71">
        <f t="shared" si="12"/>
        <v>5255499.93</v>
      </c>
      <c r="I110" s="30" t="s">
        <v>1101</v>
      </c>
      <c r="J110" s="74"/>
    </row>
    <row r="111" spans="1:10" x14ac:dyDescent="0.2">
      <c r="A111" s="52" t="s">
        <v>544</v>
      </c>
      <c r="B111" s="72" t="s">
        <v>971</v>
      </c>
      <c r="C111" s="71">
        <f>VLOOKUP(I111,'2013-2018 O&amp;M Exp'!$A$8:$EQ$206,75,FALSE)</f>
        <v>2881083.37</v>
      </c>
      <c r="D111" s="71"/>
      <c r="E111" s="71">
        <f t="shared" si="11"/>
        <v>2881083.37</v>
      </c>
      <c r="F111" s="71"/>
      <c r="G111" s="71">
        <f t="shared" si="12"/>
        <v>2881083.37</v>
      </c>
      <c r="I111" s="30" t="s">
        <v>1102</v>
      </c>
      <c r="J111" s="74"/>
    </row>
    <row r="112" spans="1:10" x14ac:dyDescent="0.2">
      <c r="A112" s="52" t="s">
        <v>543</v>
      </c>
      <c r="B112" s="72" t="s">
        <v>972</v>
      </c>
      <c r="C112" s="71">
        <f>VLOOKUP(I112,'2013-2018 O&amp;M Exp'!$A$8:$EQ$206,75,FALSE)</f>
        <v>10058307.129999999</v>
      </c>
      <c r="D112" s="71"/>
      <c r="E112" s="71">
        <f t="shared" si="11"/>
        <v>10058307.129999999</v>
      </c>
      <c r="F112" s="71"/>
      <c r="G112" s="71">
        <f t="shared" si="12"/>
        <v>10058307.129999999</v>
      </c>
      <c r="I112" s="30" t="s">
        <v>1103</v>
      </c>
      <c r="J112" s="74"/>
    </row>
    <row r="113" spans="1:10" x14ac:dyDescent="0.2">
      <c r="A113" s="52" t="s">
        <v>542</v>
      </c>
      <c r="B113" s="72" t="s">
        <v>973</v>
      </c>
      <c r="C113" s="71">
        <f>VLOOKUP(I113,'2013-2018 O&amp;M Exp'!$A$8:$EQ$206,75,FALSE)</f>
        <v>5226681.05</v>
      </c>
      <c r="D113" s="71"/>
      <c r="E113" s="71">
        <f t="shared" si="11"/>
        <v>5226681.05</v>
      </c>
      <c r="F113" s="71"/>
      <c r="G113" s="71">
        <f t="shared" si="12"/>
        <v>5226681.05</v>
      </c>
      <c r="I113" s="30" t="s">
        <v>1104</v>
      </c>
      <c r="J113" s="74"/>
    </row>
    <row r="114" spans="1:10" x14ac:dyDescent="0.2">
      <c r="A114" s="52" t="s">
        <v>541</v>
      </c>
      <c r="B114" s="72" t="s">
        <v>974</v>
      </c>
      <c r="C114" s="71">
        <f>VLOOKUP(I114,'2013-2018 O&amp;M Exp'!$A$8:$EQ$206,75,FALSE)</f>
        <v>383244.75</v>
      </c>
      <c r="D114" s="71"/>
      <c r="E114" s="71">
        <f t="shared" si="11"/>
        <v>383244.75</v>
      </c>
      <c r="F114" s="71"/>
      <c r="G114" s="71">
        <f t="shared" si="12"/>
        <v>383244.75</v>
      </c>
      <c r="I114" s="30" t="s">
        <v>1105</v>
      </c>
      <c r="J114" s="74"/>
    </row>
    <row r="115" spans="1:10" x14ac:dyDescent="0.2">
      <c r="A115" s="52" t="s">
        <v>540</v>
      </c>
      <c r="B115" s="72" t="s">
        <v>975</v>
      </c>
      <c r="C115" s="71">
        <f>VLOOKUP(I115,'2013-2018 O&amp;M Exp'!$A$8:$EQ$206,75,FALSE)</f>
        <v>5998243.330000001</v>
      </c>
      <c r="D115" s="71"/>
      <c r="E115" s="71">
        <f t="shared" si="11"/>
        <v>5998243.330000001</v>
      </c>
      <c r="F115" s="71"/>
      <c r="G115" s="71">
        <f t="shared" si="12"/>
        <v>5998243.330000001</v>
      </c>
      <c r="I115" s="30" t="s">
        <v>1106</v>
      </c>
      <c r="J115" s="74"/>
    </row>
    <row r="116" spans="1:10" x14ac:dyDescent="0.2">
      <c r="A116" s="52" t="s">
        <v>539</v>
      </c>
      <c r="B116" s="72" t="s">
        <v>976</v>
      </c>
      <c r="C116" s="71">
        <f>VLOOKUP(I116,'2013-2018 O&amp;M Exp'!$A$8:$EQ$206,75,FALSE)</f>
        <v>2371196.1199999996</v>
      </c>
      <c r="D116" s="71"/>
      <c r="E116" s="71">
        <f t="shared" si="11"/>
        <v>2371196.1199999996</v>
      </c>
      <c r="F116" s="71"/>
      <c r="G116" s="71">
        <f t="shared" si="12"/>
        <v>2371196.1199999996</v>
      </c>
      <c r="I116" s="30" t="s">
        <v>1107</v>
      </c>
      <c r="J116" s="74"/>
    </row>
    <row r="117" spans="1:10" x14ac:dyDescent="0.2">
      <c r="A117" s="52" t="s">
        <v>538</v>
      </c>
      <c r="B117" s="72" t="s">
        <v>976</v>
      </c>
      <c r="C117" s="71">
        <f>VLOOKUP(I117,'2013-2018 O&amp;M Exp'!$A$8:$EQ$206,75,FALSE)</f>
        <v>-442600.85999999987</v>
      </c>
      <c r="D117" s="71">
        <f>-C117</f>
        <v>442600.85999999987</v>
      </c>
      <c r="E117" s="71">
        <f t="shared" si="11"/>
        <v>0</v>
      </c>
      <c r="F117" s="71"/>
      <c r="G117" s="71">
        <f t="shared" si="12"/>
        <v>0</v>
      </c>
      <c r="I117" s="30" t="s">
        <v>1108</v>
      </c>
      <c r="J117" s="74"/>
    </row>
    <row r="118" spans="1:10" x14ac:dyDescent="0.2">
      <c r="A118" s="52" t="s">
        <v>537</v>
      </c>
      <c r="B118" s="72" t="s">
        <v>977</v>
      </c>
      <c r="C118" s="71">
        <f>VLOOKUP(I118,'2013-2018 O&amp;M Exp'!$A$8:$EQ$206,75,FALSE)</f>
        <v>30764506.490000002</v>
      </c>
      <c r="D118" s="71"/>
      <c r="E118" s="71">
        <f t="shared" si="11"/>
        <v>30764506.490000002</v>
      </c>
      <c r="F118" s="71"/>
      <c r="G118" s="71">
        <f t="shared" si="12"/>
        <v>30764506.490000002</v>
      </c>
      <c r="I118" s="30" t="s">
        <v>1109</v>
      </c>
      <c r="J118" s="74"/>
    </row>
    <row r="119" spans="1:10" x14ac:dyDescent="0.2">
      <c r="A119" s="52" t="s">
        <v>536</v>
      </c>
      <c r="B119" s="72" t="s">
        <v>978</v>
      </c>
      <c r="C119" s="71">
        <f>VLOOKUP(I119,'2013-2018 O&amp;M Exp'!$A$8:$EQ$206,75,FALSE)</f>
        <v>9671124.4600000009</v>
      </c>
      <c r="D119" s="71"/>
      <c r="E119" s="71">
        <f t="shared" si="11"/>
        <v>9671124.4600000009</v>
      </c>
      <c r="F119" s="71"/>
      <c r="G119" s="71">
        <f t="shared" si="12"/>
        <v>9671124.4600000009</v>
      </c>
      <c r="I119" s="30" t="s">
        <v>1110</v>
      </c>
      <c r="J119" s="74"/>
    </row>
    <row r="120" spans="1:10" x14ac:dyDescent="0.2">
      <c r="A120" s="52" t="s">
        <v>535</v>
      </c>
      <c r="B120" s="72" t="s">
        <v>979</v>
      </c>
      <c r="C120" s="71">
        <f>VLOOKUP(I120,'2013-2018 O&amp;M Exp'!$A$8:$EQ$206,75,FALSE)</f>
        <v>18473689.620000001</v>
      </c>
      <c r="D120" s="71"/>
      <c r="E120" s="71">
        <f t="shared" si="11"/>
        <v>18473689.620000001</v>
      </c>
      <c r="F120" s="71"/>
      <c r="G120" s="71">
        <f t="shared" si="12"/>
        <v>18473689.620000001</v>
      </c>
      <c r="I120" s="30" t="s">
        <v>1111</v>
      </c>
      <c r="J120" s="74"/>
    </row>
    <row r="121" spans="1:10" x14ac:dyDescent="0.2">
      <c r="A121" s="52" t="s">
        <v>534</v>
      </c>
      <c r="B121" s="72" t="s">
        <v>979</v>
      </c>
      <c r="C121" s="71">
        <f>VLOOKUP(I121,'2013-2018 O&amp;M Exp'!$A$8:$EQ$206,75,FALSE)</f>
        <v>1646444.9000000004</v>
      </c>
      <c r="D121" s="71">
        <f>-C121</f>
        <v>-1646444.9000000004</v>
      </c>
      <c r="E121" s="71">
        <f t="shared" si="11"/>
        <v>0</v>
      </c>
      <c r="F121" s="71"/>
      <c r="G121" s="71">
        <f t="shared" si="12"/>
        <v>0</v>
      </c>
      <c r="I121" s="30" t="s">
        <v>1112</v>
      </c>
      <c r="J121" s="74"/>
    </row>
    <row r="122" spans="1:10" x14ac:dyDescent="0.2">
      <c r="A122" s="52" t="s">
        <v>533</v>
      </c>
      <c r="B122" s="72" t="s">
        <v>980</v>
      </c>
      <c r="C122" s="71">
        <f>VLOOKUP(I122,'2013-2018 O&amp;M Exp'!$A$8:$EQ$206,75,FALSE)</f>
        <v>35225.600000000006</v>
      </c>
      <c r="D122" s="71"/>
      <c r="E122" s="71">
        <f t="shared" si="11"/>
        <v>35225.600000000006</v>
      </c>
      <c r="F122" s="71"/>
      <c r="G122" s="71">
        <f t="shared" si="12"/>
        <v>35225.600000000006</v>
      </c>
      <c r="I122" s="30" t="s">
        <v>1113</v>
      </c>
      <c r="J122" s="74"/>
    </row>
    <row r="123" spans="1:10" x14ac:dyDescent="0.2">
      <c r="A123" s="52" t="s">
        <v>532</v>
      </c>
      <c r="B123" s="72" t="s">
        <v>981</v>
      </c>
      <c r="C123" s="71">
        <f>VLOOKUP(I123,'2013-2018 O&amp;M Exp'!$A$8:$EQ$206,75,FALSE)</f>
        <v>9455540.2999999989</v>
      </c>
      <c r="D123" s="71"/>
      <c r="E123" s="71">
        <f t="shared" si="11"/>
        <v>9455540.2999999989</v>
      </c>
      <c r="F123" s="71"/>
      <c r="G123" s="71">
        <f t="shared" si="12"/>
        <v>9455540.2999999989</v>
      </c>
      <c r="I123" s="30" t="s">
        <v>1114</v>
      </c>
      <c r="J123" s="74"/>
    </row>
    <row r="124" spans="1:10" x14ac:dyDescent="0.2">
      <c r="A124" s="52" t="s">
        <v>531</v>
      </c>
      <c r="B124" s="72" t="s">
        <v>981</v>
      </c>
      <c r="C124" s="71">
        <f>VLOOKUP(I124,'2013-2018 O&amp;M Exp'!$A$8:$EQ$206,75,FALSE)</f>
        <v>2245266.25</v>
      </c>
      <c r="D124" s="71">
        <f>-C124</f>
        <v>-2245266.25</v>
      </c>
      <c r="E124" s="71">
        <f t="shared" si="11"/>
        <v>0</v>
      </c>
      <c r="F124" s="71"/>
      <c r="G124" s="71">
        <f t="shared" si="12"/>
        <v>0</v>
      </c>
      <c r="I124" s="30" t="s">
        <v>1115</v>
      </c>
      <c r="J124" s="74"/>
    </row>
    <row r="125" spans="1:10" x14ac:dyDescent="0.2">
      <c r="A125" s="52" t="s">
        <v>530</v>
      </c>
      <c r="B125" s="72" t="s">
        <v>982</v>
      </c>
      <c r="C125" s="71">
        <f>VLOOKUP(I125,'2013-2018 O&amp;M Exp'!$A$8:$EQ$206,75,FALSE)</f>
        <v>105193490.51000001</v>
      </c>
      <c r="D125" s="71"/>
      <c r="E125" s="71">
        <f t="shared" si="11"/>
        <v>105193490.51000001</v>
      </c>
      <c r="F125" s="71"/>
      <c r="G125" s="71">
        <f t="shared" si="12"/>
        <v>105193490.51000001</v>
      </c>
      <c r="I125" s="30" t="s">
        <v>1116</v>
      </c>
      <c r="J125" s="74"/>
    </row>
    <row r="126" spans="1:10" x14ac:dyDescent="0.2">
      <c r="A126" s="52" t="s">
        <v>529</v>
      </c>
      <c r="B126" s="72" t="s">
        <v>983</v>
      </c>
      <c r="C126" s="71">
        <f>VLOOKUP(I126,'2013-2018 O&amp;M Exp'!$A$8:$EQ$206,75,FALSE)</f>
        <v>22100137.490000002</v>
      </c>
      <c r="D126" s="71"/>
      <c r="E126" s="71">
        <f t="shared" si="11"/>
        <v>22100137.490000002</v>
      </c>
      <c r="F126" s="71"/>
      <c r="G126" s="71">
        <f t="shared" si="12"/>
        <v>22100137.490000002</v>
      </c>
      <c r="I126" s="30" t="s">
        <v>1117</v>
      </c>
      <c r="J126" s="74"/>
    </row>
    <row r="127" spans="1:10" x14ac:dyDescent="0.2">
      <c r="A127" s="52" t="s">
        <v>528</v>
      </c>
      <c r="B127" s="72" t="s">
        <v>984</v>
      </c>
      <c r="C127" s="71">
        <f>VLOOKUP(I127,'2013-2018 O&amp;M Exp'!$A$8:$EQ$206,75,FALSE)</f>
        <v>42392.25</v>
      </c>
      <c r="D127" s="71"/>
      <c r="E127" s="71">
        <f t="shared" si="11"/>
        <v>42392.25</v>
      </c>
      <c r="F127" s="71"/>
      <c r="G127" s="71">
        <f t="shared" si="12"/>
        <v>42392.25</v>
      </c>
      <c r="I127" s="30" t="s">
        <v>1118</v>
      </c>
      <c r="J127" s="74"/>
    </row>
    <row r="128" spans="1:10" x14ac:dyDescent="0.2">
      <c r="A128" s="52" t="s">
        <v>527</v>
      </c>
      <c r="B128" s="72" t="s">
        <v>985</v>
      </c>
      <c r="C128" s="71">
        <f>VLOOKUP(I128,'2013-2018 O&amp;M Exp'!$A$8:$EQ$206,75,FALSE)</f>
        <v>10232858.959999999</v>
      </c>
      <c r="D128" s="71"/>
      <c r="E128" s="71">
        <f t="shared" si="11"/>
        <v>10232858.959999999</v>
      </c>
      <c r="F128" s="71"/>
      <c r="G128" s="71">
        <f t="shared" si="12"/>
        <v>10232858.959999999</v>
      </c>
      <c r="I128" s="30" t="s">
        <v>1119</v>
      </c>
      <c r="J128" s="74"/>
    </row>
    <row r="129" spans="1:10" x14ac:dyDescent="0.2">
      <c r="A129" s="52" t="s">
        <v>526</v>
      </c>
      <c r="B129" s="72" t="s">
        <v>986</v>
      </c>
      <c r="C129" s="71">
        <f>VLOOKUP(I129,'2013-2018 O&amp;M Exp'!$A$8:$EQ$206,75,FALSE)</f>
        <v>4060286.7800000003</v>
      </c>
      <c r="D129" s="71"/>
      <c r="E129" s="71">
        <f t="shared" si="11"/>
        <v>4060286.7800000003</v>
      </c>
      <c r="F129" s="71"/>
      <c r="G129" s="71">
        <f t="shared" si="12"/>
        <v>4060286.7800000003</v>
      </c>
      <c r="I129" s="30" t="s">
        <v>1120</v>
      </c>
      <c r="J129" s="74"/>
    </row>
    <row r="130" spans="1:10" ht="10.8" thickBot="1" x14ac:dyDescent="0.25">
      <c r="A130" s="52" t="s">
        <v>525</v>
      </c>
      <c r="B130" s="72" t="s">
        <v>987</v>
      </c>
      <c r="C130" s="71">
        <f>VLOOKUP(I130,'2013-2018 O&amp;M Exp'!$A$8:$EQ$206,75,FALSE)</f>
        <v>5962221.5099999998</v>
      </c>
      <c r="D130" s="75"/>
      <c r="E130" s="75">
        <f t="shared" si="11"/>
        <v>5962221.5099999998</v>
      </c>
      <c r="F130" s="75"/>
      <c r="G130" s="75">
        <f t="shared" si="12"/>
        <v>5962221.5099999998</v>
      </c>
      <c r="I130" s="30" t="s">
        <v>1121</v>
      </c>
      <c r="J130" s="74"/>
    </row>
    <row r="131" spans="1:10" x14ac:dyDescent="0.2">
      <c r="A131" s="52" t="s">
        <v>524</v>
      </c>
      <c r="B131" s="72"/>
      <c r="C131" s="71">
        <f>SUM(C109:C130)</f>
        <v>268585167.36000001</v>
      </c>
      <c r="D131" s="71">
        <f>SUM(D109:D130)</f>
        <v>-3449110.2900000005</v>
      </c>
      <c r="E131" s="71">
        <f>SUM(E109:E130)</f>
        <v>265136057.07000002</v>
      </c>
      <c r="F131" s="71">
        <f>SUM(F109:F130)</f>
        <v>0</v>
      </c>
      <c r="G131" s="70">
        <f>SUM(G109:G130)</f>
        <v>265136057.07000002</v>
      </c>
      <c r="I131" s="30" t="s">
        <v>1028</v>
      </c>
      <c r="J131" s="74"/>
    </row>
    <row r="132" spans="1:10" x14ac:dyDescent="0.2">
      <c r="A132" s="52"/>
      <c r="B132" s="72"/>
      <c r="C132" s="71"/>
      <c r="D132" s="71"/>
      <c r="E132" s="71"/>
      <c r="F132" s="71"/>
      <c r="G132" s="71"/>
      <c r="I132" s="30" t="s">
        <v>3</v>
      </c>
      <c r="J132" s="74"/>
    </row>
    <row r="133" spans="1:10" x14ac:dyDescent="0.2">
      <c r="A133" s="52"/>
      <c r="B133" s="72"/>
      <c r="C133" s="71"/>
      <c r="D133" s="71"/>
      <c r="E133" s="71"/>
      <c r="F133" s="71"/>
      <c r="G133" s="71"/>
      <c r="I133" s="30" t="s">
        <v>3</v>
      </c>
      <c r="J133" s="74"/>
    </row>
    <row r="134" spans="1:10" ht="10.8" thickBot="1" x14ac:dyDescent="0.25">
      <c r="A134" s="80" t="s">
        <v>357</v>
      </c>
      <c r="B134" s="72"/>
      <c r="C134" s="71"/>
      <c r="D134" s="71"/>
      <c r="E134" s="71"/>
      <c r="F134" s="71"/>
      <c r="G134" s="71"/>
      <c r="I134" s="30" t="s">
        <v>1122</v>
      </c>
      <c r="J134" s="74"/>
    </row>
    <row r="135" spans="1:10" x14ac:dyDescent="0.2">
      <c r="A135" s="52" t="s">
        <v>523</v>
      </c>
      <c r="B135" s="72" t="s">
        <v>988</v>
      </c>
      <c r="C135" s="71">
        <f>VLOOKUP(I135,'2013-2018 O&amp;M Exp'!$A$8:$EQ$206,75,FALSE)</f>
        <v>4088288.4300000006</v>
      </c>
      <c r="D135" s="71"/>
      <c r="E135" s="71">
        <f>+C135+D135</f>
        <v>4088288.4300000006</v>
      </c>
      <c r="F135" s="71"/>
      <c r="G135" s="71">
        <f>+E135+F135</f>
        <v>4088288.4300000006</v>
      </c>
      <c r="I135" s="30" t="s">
        <v>1123</v>
      </c>
      <c r="J135" s="74"/>
    </row>
    <row r="136" spans="1:10" x14ac:dyDescent="0.2">
      <c r="A136" s="52" t="s">
        <v>522</v>
      </c>
      <c r="B136" s="72" t="s">
        <v>989</v>
      </c>
      <c r="C136" s="71">
        <f>VLOOKUP(I136,'2013-2018 O&amp;M Exp'!$A$8:$EQ$206,75,FALSE)</f>
        <v>18417610.920000002</v>
      </c>
      <c r="D136" s="71"/>
      <c r="E136" s="71">
        <f>+C136+D136</f>
        <v>18417610.920000002</v>
      </c>
      <c r="F136" s="71"/>
      <c r="G136" s="71">
        <f>+E136+F136</f>
        <v>18417610.920000002</v>
      </c>
      <c r="I136" s="30" t="s">
        <v>1124</v>
      </c>
      <c r="J136" s="74"/>
    </row>
    <row r="137" spans="1:10" x14ac:dyDescent="0.2">
      <c r="A137" s="52" t="s">
        <v>521</v>
      </c>
      <c r="B137" s="72" t="s">
        <v>990</v>
      </c>
      <c r="C137" s="71">
        <f>VLOOKUP(I137,'2013-2018 O&amp;M Exp'!$A$8:$EQ$206,75,FALSE)</f>
        <v>86265363.600000009</v>
      </c>
      <c r="D137" s="71"/>
      <c r="E137" s="71">
        <f>+C137+D137</f>
        <v>86265363.600000009</v>
      </c>
      <c r="F137" s="71"/>
      <c r="G137" s="71">
        <f>+E137+F137</f>
        <v>86265363.600000009</v>
      </c>
      <c r="I137" s="30" t="s">
        <v>1125</v>
      </c>
      <c r="J137" s="74"/>
    </row>
    <row r="138" spans="1:10" x14ac:dyDescent="0.2">
      <c r="A138" s="52" t="s">
        <v>520</v>
      </c>
      <c r="B138" s="72" t="s">
        <v>991</v>
      </c>
      <c r="C138" s="71">
        <f>VLOOKUP(I138,'2013-2018 O&amp;M Exp'!$A$8:$EQ$206,75,FALSE)</f>
        <v>9532688.3499999996</v>
      </c>
      <c r="D138" s="71"/>
      <c r="E138" s="71">
        <f>+C138+D138</f>
        <v>9532688.3499999996</v>
      </c>
      <c r="F138" s="71"/>
      <c r="G138" s="71">
        <f>+E138+F138</f>
        <v>9532688.3499999996</v>
      </c>
      <c r="I138" s="30" t="s">
        <v>1126</v>
      </c>
      <c r="J138" s="74"/>
    </row>
    <row r="139" spans="1:10" ht="10.8" thickBot="1" x14ac:dyDescent="0.25">
      <c r="A139" s="52" t="s">
        <v>519</v>
      </c>
      <c r="B139" s="72" t="s">
        <v>991</v>
      </c>
      <c r="C139" s="71">
        <f>VLOOKUP(I139,'2013-2018 O&amp;M Exp'!$A$8:$EQ$206,75,FALSE)</f>
        <v>111445.31</v>
      </c>
      <c r="D139" s="75">
        <f>-C139</f>
        <v>-111445.31</v>
      </c>
      <c r="E139" s="75">
        <f>+C139+D139</f>
        <v>0</v>
      </c>
      <c r="F139" s="75"/>
      <c r="G139" s="75">
        <f>+E139+F139</f>
        <v>0</v>
      </c>
      <c r="I139" s="30" t="s">
        <v>1127</v>
      </c>
      <c r="J139" s="74"/>
    </row>
    <row r="140" spans="1:10" x14ac:dyDescent="0.2">
      <c r="A140" s="52" t="s">
        <v>518</v>
      </c>
      <c r="B140" s="72"/>
      <c r="C140" s="71">
        <f>SUM(C135:C139)</f>
        <v>118415396.61000001</v>
      </c>
      <c r="D140" s="71">
        <f>SUM(D135:D139)</f>
        <v>-111445.31</v>
      </c>
      <c r="E140" s="71">
        <f>SUM(E135:E139)</f>
        <v>118303951.30000001</v>
      </c>
      <c r="F140" s="71">
        <f>SUM(F135:F139)</f>
        <v>0</v>
      </c>
      <c r="G140" s="70">
        <f>SUM(G135:G139)</f>
        <v>118303951.30000001</v>
      </c>
      <c r="I140" s="30" t="s">
        <v>1028</v>
      </c>
      <c r="J140" s="74"/>
    </row>
    <row r="141" spans="1:10" x14ac:dyDescent="0.2">
      <c r="A141" s="52"/>
      <c r="B141" s="72"/>
      <c r="C141" s="71"/>
      <c r="D141" s="71"/>
      <c r="E141" s="71"/>
      <c r="F141" s="71"/>
      <c r="G141" s="71"/>
      <c r="I141" s="30" t="s">
        <v>3</v>
      </c>
      <c r="J141" s="74"/>
    </row>
    <row r="142" spans="1:10" x14ac:dyDescent="0.2">
      <c r="A142" s="52"/>
      <c r="B142" s="72"/>
      <c r="C142" s="71"/>
      <c r="D142" s="71"/>
      <c r="E142" s="71"/>
      <c r="F142" s="71"/>
      <c r="G142" s="71"/>
      <c r="I142" s="30" t="s">
        <v>3</v>
      </c>
      <c r="J142" s="74"/>
    </row>
    <row r="143" spans="1:10" ht="10.8" thickBot="1" x14ac:dyDescent="0.25">
      <c r="A143" s="80" t="s">
        <v>356</v>
      </c>
      <c r="B143" s="72"/>
      <c r="C143" s="71"/>
      <c r="D143" s="71"/>
      <c r="E143" s="71"/>
      <c r="F143" s="71"/>
      <c r="G143" s="71"/>
      <c r="I143" s="30" t="s">
        <v>1122</v>
      </c>
      <c r="J143" s="74"/>
    </row>
    <row r="144" spans="1:10" x14ac:dyDescent="0.2">
      <c r="A144" s="52" t="s">
        <v>517</v>
      </c>
      <c r="B144" s="72" t="s">
        <v>992</v>
      </c>
      <c r="C144" s="71">
        <f>VLOOKUP(I144,'2013-2018 O&amp;M Exp'!$A$8:$EQ$206,75,FALSE)</f>
        <v>2034395.4499999997</v>
      </c>
      <c r="D144" s="71"/>
      <c r="E144" s="71">
        <f t="shared" ref="E144:E151" si="13">+C144+D144</f>
        <v>2034395.4499999997</v>
      </c>
      <c r="F144" s="71"/>
      <c r="G144" s="71">
        <f t="shared" ref="G144:G151" si="14">+E144+F144</f>
        <v>2034395.4499999997</v>
      </c>
      <c r="I144" s="30" t="s">
        <v>1128</v>
      </c>
      <c r="J144" s="74"/>
    </row>
    <row r="145" spans="1:10" x14ac:dyDescent="0.2">
      <c r="A145" s="52" t="s">
        <v>516</v>
      </c>
      <c r="B145" s="72" t="s">
        <v>992</v>
      </c>
      <c r="C145" s="71">
        <f>VLOOKUP(I145,'2013-2018 O&amp;M Exp'!$A$8:$EQ$206,75,FALSE)</f>
        <v>6489564.5</v>
      </c>
      <c r="D145" s="71">
        <f>-C145</f>
        <v>-6489564.5</v>
      </c>
      <c r="E145" s="71">
        <f t="shared" si="13"/>
        <v>0</v>
      </c>
      <c r="F145" s="71"/>
      <c r="G145" s="71">
        <f t="shared" si="14"/>
        <v>0</v>
      </c>
      <c r="I145" s="30" t="s">
        <v>1129</v>
      </c>
      <c r="J145" s="74"/>
    </row>
    <row r="146" spans="1:10" x14ac:dyDescent="0.2">
      <c r="A146" s="52" t="s">
        <v>515</v>
      </c>
      <c r="B146" s="72" t="s">
        <v>993</v>
      </c>
      <c r="C146" s="71">
        <f>VLOOKUP(I146,'2013-2018 O&amp;M Exp'!$A$8:$EQ$206,75,FALSE)</f>
        <v>3026639.34</v>
      </c>
      <c r="D146" s="71"/>
      <c r="E146" s="71">
        <f t="shared" si="13"/>
        <v>3026639.34</v>
      </c>
      <c r="F146" s="71"/>
      <c r="G146" s="71">
        <f t="shared" si="14"/>
        <v>3026639.34</v>
      </c>
      <c r="I146" s="30" t="s">
        <v>1130</v>
      </c>
      <c r="J146" s="74"/>
    </row>
    <row r="147" spans="1:10" x14ac:dyDescent="0.2">
      <c r="A147" s="52" t="s">
        <v>514</v>
      </c>
      <c r="B147" s="72" t="s">
        <v>993</v>
      </c>
      <c r="C147" s="71">
        <f>VLOOKUP(I147,'2013-2018 O&amp;M Exp'!$A$8:$EQ$206,75,FALSE)</f>
        <v>118233732.59</v>
      </c>
      <c r="D147" s="71">
        <f>-C147</f>
        <v>-118233732.59</v>
      </c>
      <c r="E147" s="71">
        <f t="shared" si="13"/>
        <v>0</v>
      </c>
      <c r="F147" s="71"/>
      <c r="G147" s="71">
        <f t="shared" si="14"/>
        <v>0</v>
      </c>
      <c r="I147" s="30" t="s">
        <v>1131</v>
      </c>
      <c r="J147" s="74"/>
    </row>
    <row r="148" spans="1:10" x14ac:dyDescent="0.2">
      <c r="A148" s="52" t="s">
        <v>513</v>
      </c>
      <c r="B148" s="72" t="s">
        <v>994</v>
      </c>
      <c r="C148" s="71">
        <f>VLOOKUP(I148,'2013-2018 O&amp;M Exp'!$A$8:$EQ$206,75,FALSE)</f>
        <v>0</v>
      </c>
      <c r="D148" s="71"/>
      <c r="E148" s="71">
        <f t="shared" si="13"/>
        <v>0</v>
      </c>
      <c r="F148" s="71"/>
      <c r="G148" s="71">
        <f t="shared" si="14"/>
        <v>0</v>
      </c>
      <c r="I148" s="30" t="s">
        <v>1132</v>
      </c>
      <c r="J148" s="74"/>
    </row>
    <row r="149" spans="1:10" x14ac:dyDescent="0.2">
      <c r="A149" s="52" t="s">
        <v>512</v>
      </c>
      <c r="B149" s="72" t="s">
        <v>994</v>
      </c>
      <c r="C149" s="71">
        <f>VLOOKUP(I149,'2013-2018 O&amp;M Exp'!$A$8:$EQ$206,75,FALSE)</f>
        <v>8718297.0599999987</v>
      </c>
      <c r="D149" s="71">
        <f>-C149</f>
        <v>-8718297.0599999987</v>
      </c>
      <c r="E149" s="71">
        <f t="shared" si="13"/>
        <v>0</v>
      </c>
      <c r="F149" s="71"/>
      <c r="G149" s="71">
        <f t="shared" si="14"/>
        <v>0</v>
      </c>
      <c r="I149" s="30" t="s">
        <v>1133</v>
      </c>
      <c r="J149" s="74"/>
    </row>
    <row r="150" spans="1:10" x14ac:dyDescent="0.2">
      <c r="A150" s="52" t="s">
        <v>511</v>
      </c>
      <c r="B150" s="72" t="s">
        <v>995</v>
      </c>
      <c r="C150" s="71">
        <f>VLOOKUP(I150,'2013-2018 O&amp;M Exp'!$A$8:$EQ$206,75,FALSE)</f>
        <v>7623224.049999998</v>
      </c>
      <c r="D150" s="71"/>
      <c r="E150" s="71">
        <f t="shared" si="13"/>
        <v>7623224.049999998</v>
      </c>
      <c r="F150" s="71"/>
      <c r="G150" s="71">
        <f t="shared" si="14"/>
        <v>7623224.049999998</v>
      </c>
      <c r="I150" s="30" t="s">
        <v>1134</v>
      </c>
      <c r="J150" s="74"/>
    </row>
    <row r="151" spans="1:10" ht="10.8" thickBot="1" x14ac:dyDescent="0.25">
      <c r="A151" s="52" t="s">
        <v>510</v>
      </c>
      <c r="B151" s="72" t="s">
        <v>995</v>
      </c>
      <c r="C151" s="71">
        <f>VLOOKUP(I151,'2013-2018 O&amp;M Exp'!$A$8:$EQ$206,75,FALSE)</f>
        <v>3848157.83</v>
      </c>
      <c r="D151" s="75">
        <f>-C151</f>
        <v>-3848157.83</v>
      </c>
      <c r="E151" s="75">
        <f t="shared" si="13"/>
        <v>0</v>
      </c>
      <c r="F151" s="75"/>
      <c r="G151" s="75">
        <f t="shared" si="14"/>
        <v>0</v>
      </c>
      <c r="I151" s="30" t="s">
        <v>1135</v>
      </c>
      <c r="J151" s="74"/>
    </row>
    <row r="152" spans="1:10" x14ac:dyDescent="0.2">
      <c r="A152" s="52" t="s">
        <v>509</v>
      </c>
      <c r="B152" s="72"/>
      <c r="C152" s="71">
        <f>SUM(C144:C151)</f>
        <v>149974010.82000002</v>
      </c>
      <c r="D152" s="71">
        <f>SUM(D144:D151)</f>
        <v>-137289751.98000002</v>
      </c>
      <c r="E152" s="71">
        <f>SUM(E144:E151)</f>
        <v>12684258.839999996</v>
      </c>
      <c r="F152" s="71">
        <f>SUM(F144:F151)</f>
        <v>0</v>
      </c>
      <c r="G152" s="70">
        <f>SUM(G144:G151)</f>
        <v>12684258.839999996</v>
      </c>
      <c r="I152" s="30" t="s">
        <v>1028</v>
      </c>
      <c r="J152" s="74"/>
    </row>
    <row r="153" spans="1:10" x14ac:dyDescent="0.2">
      <c r="A153" s="52"/>
      <c r="B153" s="72"/>
      <c r="C153" s="71"/>
      <c r="D153" s="71"/>
      <c r="E153" s="71"/>
      <c r="F153" s="71"/>
      <c r="G153" s="71"/>
      <c r="I153" s="30" t="s">
        <v>3</v>
      </c>
      <c r="J153" s="74"/>
    </row>
    <row r="154" spans="1:10" ht="10.8" thickBot="1" x14ac:dyDescent="0.25">
      <c r="A154" s="80" t="s">
        <v>355</v>
      </c>
      <c r="B154" s="72"/>
      <c r="C154" s="71"/>
      <c r="D154" s="71"/>
      <c r="E154" s="71"/>
      <c r="F154" s="71"/>
      <c r="G154" s="71"/>
      <c r="I154" s="30" t="s">
        <v>355</v>
      </c>
      <c r="J154" s="74"/>
    </row>
    <row r="155" spans="1:10" x14ac:dyDescent="0.2">
      <c r="A155" s="52" t="s">
        <v>508</v>
      </c>
      <c r="B155" s="72" t="s">
        <v>996</v>
      </c>
      <c r="C155" s="71">
        <f>VLOOKUP(I155,'2013-2018 O&amp;M Exp'!$A$8:$EQ$206,75,FALSE)</f>
        <v>0</v>
      </c>
      <c r="D155" s="71"/>
      <c r="E155" s="71">
        <f>+C155+D155</f>
        <v>0</v>
      </c>
      <c r="F155" s="71"/>
      <c r="G155" s="71">
        <f>+E155+F155</f>
        <v>0</v>
      </c>
      <c r="I155" s="30" t="s">
        <v>1136</v>
      </c>
      <c r="J155" s="74"/>
    </row>
    <row r="156" spans="1:10" ht="10.8" thickBot="1" x14ac:dyDescent="0.25">
      <c r="A156" s="52" t="s">
        <v>507</v>
      </c>
      <c r="B156" s="72" t="s">
        <v>997</v>
      </c>
      <c r="C156" s="71">
        <f>VLOOKUP(I156,'2013-2018 O&amp;M Exp'!$A$8:$EQ$206,75,FALSE)</f>
        <v>9536271.0300000012</v>
      </c>
      <c r="D156" s="75"/>
      <c r="E156" s="75">
        <f>+C156+D156</f>
        <v>9536271.0300000012</v>
      </c>
      <c r="F156" s="75"/>
      <c r="G156" s="75">
        <f>+E156+F156</f>
        <v>9536271.0300000012</v>
      </c>
      <c r="I156" s="30" t="s">
        <v>1137</v>
      </c>
      <c r="J156" s="74"/>
    </row>
    <row r="157" spans="1:10" x14ac:dyDescent="0.2">
      <c r="A157" s="52" t="s">
        <v>506</v>
      </c>
      <c r="B157" s="72"/>
      <c r="C157" s="71">
        <f>SUM(C155:C156)</f>
        <v>9536271.0300000012</v>
      </c>
      <c r="D157" s="71">
        <f>SUM(D155:D156)</f>
        <v>0</v>
      </c>
      <c r="E157" s="71">
        <f>SUM(E155:E156)</f>
        <v>9536271.0300000012</v>
      </c>
      <c r="F157" s="71">
        <f>SUM(F155:F156)</f>
        <v>0</v>
      </c>
      <c r="G157" s="70">
        <f>SUM(G155:G156)</f>
        <v>9536271.0300000012</v>
      </c>
      <c r="I157" s="30" t="s">
        <v>1028</v>
      </c>
      <c r="J157" s="74"/>
    </row>
    <row r="158" spans="1:10" x14ac:dyDescent="0.2">
      <c r="A158" s="52"/>
      <c r="B158" s="72"/>
      <c r="C158" s="71"/>
      <c r="D158" s="71"/>
      <c r="E158" s="71"/>
      <c r="F158" s="71"/>
      <c r="G158" s="71"/>
      <c r="I158" s="30" t="s">
        <v>3</v>
      </c>
      <c r="J158" s="74"/>
    </row>
    <row r="159" spans="1:10" x14ac:dyDescent="0.2">
      <c r="A159" s="52"/>
      <c r="B159" s="72"/>
      <c r="C159" s="71"/>
      <c r="D159" s="71"/>
      <c r="E159" s="71"/>
      <c r="F159" s="71"/>
      <c r="G159" s="71"/>
      <c r="I159" s="30" t="s">
        <v>3</v>
      </c>
      <c r="J159" s="74"/>
    </row>
    <row r="160" spans="1:10" ht="10.8" thickBot="1" x14ac:dyDescent="0.25">
      <c r="A160" s="80" t="s">
        <v>505</v>
      </c>
      <c r="B160" s="72"/>
      <c r="C160" s="71"/>
      <c r="D160" s="71"/>
      <c r="E160" s="71"/>
      <c r="F160" s="71"/>
      <c r="G160" s="71"/>
      <c r="I160" s="30" t="s">
        <v>1138</v>
      </c>
      <c r="J160" s="74"/>
    </row>
    <row r="161" spans="1:10" x14ac:dyDescent="0.2">
      <c r="A161" s="52" t="s">
        <v>504</v>
      </c>
      <c r="B161" s="72" t="s">
        <v>998</v>
      </c>
      <c r="C161" s="71">
        <f>VLOOKUP(I161,'2013-2018 O&amp;M Exp'!$A$8:$EQ$206,75,FALSE)</f>
        <v>192946561.56000003</v>
      </c>
      <c r="D161" s="79">
        <f>D201+D203</f>
        <v>-31726691.43</v>
      </c>
      <c r="E161" s="71">
        <f t="shared" ref="E161:E190" si="15">+C161+D161</f>
        <v>161219870.13000003</v>
      </c>
      <c r="F161" s="71"/>
      <c r="G161" s="71">
        <f t="shared" ref="G161:G190" si="16">+E161+F161</f>
        <v>161219870.13000003</v>
      </c>
      <c r="I161" s="30" t="s">
        <v>1139</v>
      </c>
      <c r="J161" s="74"/>
    </row>
    <row r="162" spans="1:10" x14ac:dyDescent="0.2">
      <c r="A162" s="52" t="s">
        <v>503</v>
      </c>
      <c r="B162" s="72" t="s">
        <v>999</v>
      </c>
      <c r="C162" s="71">
        <f>VLOOKUP(I162,'2013-2018 O&amp;M Exp'!$A$8:$EQ$206,75,FALSE)</f>
        <v>41743301.920000002</v>
      </c>
      <c r="D162" s="78">
        <f>D202</f>
        <v>-382129.21</v>
      </c>
      <c r="E162" s="71">
        <f t="shared" si="15"/>
        <v>41361172.710000001</v>
      </c>
      <c r="F162" s="71"/>
      <c r="G162" s="71">
        <f t="shared" si="16"/>
        <v>41361172.710000001</v>
      </c>
      <c r="I162" s="30" t="s">
        <v>1140</v>
      </c>
      <c r="J162" s="74"/>
    </row>
    <row r="163" spans="1:10" x14ac:dyDescent="0.2">
      <c r="A163" s="52" t="s">
        <v>502</v>
      </c>
      <c r="B163" s="72" t="s">
        <v>999</v>
      </c>
      <c r="C163" s="71">
        <f>VLOOKUP(I163,'2013-2018 O&amp;M Exp'!$A$8:$EQ$206,75,FALSE)</f>
        <v>517249.99999999988</v>
      </c>
      <c r="D163" s="71">
        <f>-C163</f>
        <v>-517249.99999999988</v>
      </c>
      <c r="E163" s="71">
        <f t="shared" si="15"/>
        <v>0</v>
      </c>
      <c r="F163" s="71"/>
      <c r="G163" s="71">
        <f t="shared" si="16"/>
        <v>0</v>
      </c>
      <c r="I163" s="30" t="s">
        <v>1141</v>
      </c>
      <c r="J163" s="74"/>
    </row>
    <row r="164" spans="1:10" x14ac:dyDescent="0.2">
      <c r="A164" s="52" t="s">
        <v>501</v>
      </c>
      <c r="B164" s="72" t="s">
        <v>1000</v>
      </c>
      <c r="C164" s="71">
        <f>VLOOKUP(I164,'2013-2018 O&amp;M Exp'!$A$8:$EQ$206,75,FALSE)</f>
        <v>-77109374.969999999</v>
      </c>
      <c r="D164" s="71"/>
      <c r="E164" s="71">
        <f t="shared" si="15"/>
        <v>-77109374.969999999</v>
      </c>
      <c r="F164" s="71"/>
      <c r="G164" s="71">
        <f t="shared" si="16"/>
        <v>-77109374.969999999</v>
      </c>
      <c r="I164" s="30" t="s">
        <v>1142</v>
      </c>
      <c r="J164" s="74"/>
    </row>
    <row r="165" spans="1:10" x14ac:dyDescent="0.2">
      <c r="A165" s="52" t="s">
        <v>500</v>
      </c>
      <c r="B165" s="72" t="s">
        <v>1000</v>
      </c>
      <c r="C165" s="71">
        <f>VLOOKUP(I165,'2013-2018 O&amp;M Exp'!$A$8:$EQ$206,75,FALSE)</f>
        <v>-450999.99999999988</v>
      </c>
      <c r="D165" s="71">
        <f>-C165</f>
        <v>450999.99999999988</v>
      </c>
      <c r="E165" s="71">
        <f t="shared" si="15"/>
        <v>0</v>
      </c>
      <c r="F165" s="71"/>
      <c r="G165" s="71">
        <f t="shared" si="16"/>
        <v>0</v>
      </c>
      <c r="I165" s="30" t="s">
        <v>1143</v>
      </c>
      <c r="J165" s="74"/>
    </row>
    <row r="166" spans="1:10" x14ac:dyDescent="0.2">
      <c r="A166" s="52" t="s">
        <v>499</v>
      </c>
      <c r="B166" s="72" t="s">
        <v>1001</v>
      </c>
      <c r="C166" s="71">
        <f>VLOOKUP(I166,'2013-2018 O&amp;M Exp'!$A$8:$EQ$206,75,FALSE)</f>
        <v>29972036.299999997</v>
      </c>
      <c r="D166" s="71"/>
      <c r="E166" s="71">
        <f t="shared" si="15"/>
        <v>29972036.299999997</v>
      </c>
      <c r="F166" s="71"/>
      <c r="G166" s="71">
        <f t="shared" si="16"/>
        <v>29972036.299999997</v>
      </c>
      <c r="I166" s="30" t="s">
        <v>1144</v>
      </c>
      <c r="J166" s="74"/>
    </row>
    <row r="167" spans="1:10" x14ac:dyDescent="0.2">
      <c r="A167" s="52" t="s">
        <v>312</v>
      </c>
      <c r="B167" s="77">
        <v>923</v>
      </c>
      <c r="C167" s="71">
        <f>VLOOKUP(I167,'2013-2018 O&amp;M Exp'!$A$8:$EQ$206,75,FALSE)</f>
        <v>0</v>
      </c>
      <c r="D167" s="71">
        <f>-C167</f>
        <v>0</v>
      </c>
      <c r="E167" s="71">
        <f t="shared" si="15"/>
        <v>0</v>
      </c>
      <c r="F167" s="71"/>
      <c r="G167" s="71">
        <f t="shared" si="16"/>
        <v>0</v>
      </c>
      <c r="I167" s="30" t="s">
        <v>1145</v>
      </c>
      <c r="J167" s="74"/>
    </row>
    <row r="168" spans="1:10" x14ac:dyDescent="0.2">
      <c r="A168" s="52" t="s">
        <v>498</v>
      </c>
      <c r="B168" s="72" t="s">
        <v>1002</v>
      </c>
      <c r="C168" s="71">
        <f>VLOOKUP(I168,'2013-2018 O&amp;M Exp'!$A$8:$EQ$206,75,FALSE)</f>
        <v>14569172.880000003</v>
      </c>
      <c r="D168" s="71"/>
      <c r="E168" s="71">
        <f t="shared" si="15"/>
        <v>14569172.880000003</v>
      </c>
      <c r="F168" s="71"/>
      <c r="G168" s="71">
        <f t="shared" si="16"/>
        <v>14569172.880000003</v>
      </c>
      <c r="I168" s="30" t="s">
        <v>1146</v>
      </c>
      <c r="J168" s="74"/>
    </row>
    <row r="169" spans="1:10" x14ac:dyDescent="0.2">
      <c r="A169" s="52" t="s">
        <v>497</v>
      </c>
      <c r="B169" s="72" t="s">
        <v>1002</v>
      </c>
      <c r="C169" s="71">
        <f>VLOOKUP(I169,'2013-2018 O&amp;M Exp'!$A$8:$EQ$206,75,FALSE)</f>
        <v>-694456.05</v>
      </c>
      <c r="D169" s="71"/>
      <c r="E169" s="71">
        <f t="shared" si="15"/>
        <v>-694456.05</v>
      </c>
      <c r="F169" s="71"/>
      <c r="G169" s="71">
        <f t="shared" si="16"/>
        <v>-694456.05</v>
      </c>
      <c r="I169" s="30" t="s">
        <v>1147</v>
      </c>
      <c r="J169" s="74"/>
    </row>
    <row r="170" spans="1:10" x14ac:dyDescent="0.2">
      <c r="A170" s="52" t="s">
        <v>496</v>
      </c>
      <c r="B170" s="72" t="s">
        <v>1002</v>
      </c>
      <c r="C170" s="71">
        <f>VLOOKUP(I170,'2013-2018 O&amp;M Exp'!$A$8:$EQ$206,75,FALSE)</f>
        <v>594831.56999999995</v>
      </c>
      <c r="D170" s="71">
        <f>-C170</f>
        <v>-594831.56999999995</v>
      </c>
      <c r="E170" s="71">
        <f t="shared" si="15"/>
        <v>0</v>
      </c>
      <c r="F170" s="71"/>
      <c r="G170" s="71">
        <f t="shared" si="16"/>
        <v>0</v>
      </c>
      <c r="I170" s="30" t="s">
        <v>1148</v>
      </c>
      <c r="J170" s="74"/>
    </row>
    <row r="171" spans="1:10" x14ac:dyDescent="0.2">
      <c r="A171" s="52" t="s">
        <v>495</v>
      </c>
      <c r="B171" s="72" t="s">
        <v>1003</v>
      </c>
      <c r="C171" s="71">
        <f>VLOOKUP(I171,'2013-2018 O&amp;M Exp'!$A$8:$EQ$206,75,FALSE)</f>
        <v>30314824.890000001</v>
      </c>
      <c r="D171" s="71"/>
      <c r="E171" s="71">
        <f t="shared" si="15"/>
        <v>30314824.890000001</v>
      </c>
      <c r="F171" s="71"/>
      <c r="G171" s="71">
        <f t="shared" si="16"/>
        <v>30314824.890000001</v>
      </c>
      <c r="I171" s="30" t="s">
        <v>1149</v>
      </c>
      <c r="J171" s="74"/>
    </row>
    <row r="172" spans="1:10" x14ac:dyDescent="0.2">
      <c r="A172" s="52" t="s">
        <v>494</v>
      </c>
      <c r="B172" s="72" t="s">
        <v>1003</v>
      </c>
      <c r="C172" s="71">
        <f>VLOOKUP(I172,'2013-2018 O&amp;M Exp'!$A$8:$EQ$206,75,FALSE)</f>
        <v>359665.41000000003</v>
      </c>
      <c r="D172" s="71">
        <f>-C172</f>
        <v>-359665.41000000003</v>
      </c>
      <c r="E172" s="71">
        <f t="shared" si="15"/>
        <v>0</v>
      </c>
      <c r="F172" s="71"/>
      <c r="G172" s="71">
        <f t="shared" si="16"/>
        <v>0</v>
      </c>
      <c r="I172" s="30" t="s">
        <v>1150</v>
      </c>
      <c r="J172" s="74"/>
    </row>
    <row r="173" spans="1:10" x14ac:dyDescent="0.2">
      <c r="A173" s="52" t="s">
        <v>493</v>
      </c>
      <c r="B173" s="72" t="s">
        <v>1003</v>
      </c>
      <c r="C173" s="71">
        <f>VLOOKUP(I173,'2013-2018 O&amp;M Exp'!$A$8:$EQ$206,75,FALSE)</f>
        <v>-0.92</v>
      </c>
      <c r="D173" s="71">
        <f>-C173</f>
        <v>0.92</v>
      </c>
      <c r="E173" s="71">
        <f t="shared" si="15"/>
        <v>0</v>
      </c>
      <c r="F173" s="71"/>
      <c r="G173" s="71">
        <f t="shared" si="16"/>
        <v>0</v>
      </c>
      <c r="I173" s="30" t="s">
        <v>1151</v>
      </c>
      <c r="J173" s="74"/>
    </row>
    <row r="174" spans="1:10" x14ac:dyDescent="0.2">
      <c r="A174" s="52" t="s">
        <v>320</v>
      </c>
      <c r="B174" s="72" t="s">
        <v>1003</v>
      </c>
      <c r="C174" s="71">
        <f>VLOOKUP(I174,'2013-2018 O&amp;M Exp'!$A$8:$EQ$206,75,FALSE)</f>
        <v>634.12</v>
      </c>
      <c r="D174" s="71">
        <f>-C174</f>
        <v>-634.12</v>
      </c>
      <c r="E174" s="71">
        <f t="shared" si="15"/>
        <v>0</v>
      </c>
      <c r="F174" s="71"/>
      <c r="G174" s="71">
        <f t="shared" si="16"/>
        <v>0</v>
      </c>
      <c r="I174" s="30" t="s">
        <v>1152</v>
      </c>
      <c r="J174" s="74"/>
    </row>
    <row r="175" spans="1:10" x14ac:dyDescent="0.2">
      <c r="A175" s="52" t="s">
        <v>492</v>
      </c>
      <c r="B175" s="72" t="s">
        <v>1003</v>
      </c>
      <c r="C175" s="71">
        <f>VLOOKUP(I175,'2013-2018 O&amp;M Exp'!$A$8:$EQ$206,75,FALSE)</f>
        <v>275508.20999999996</v>
      </c>
      <c r="D175" s="71">
        <f>-C175</f>
        <v>-275508.20999999996</v>
      </c>
      <c r="E175" s="71">
        <f t="shared" si="15"/>
        <v>0</v>
      </c>
      <c r="F175" s="71"/>
      <c r="G175" s="71">
        <f t="shared" si="16"/>
        <v>0</v>
      </c>
      <c r="I175" s="30" t="s">
        <v>1153</v>
      </c>
      <c r="J175" s="74"/>
    </row>
    <row r="176" spans="1:10" x14ac:dyDescent="0.2">
      <c r="A176" s="52" t="s">
        <v>491</v>
      </c>
      <c r="B176" s="72" t="s">
        <v>1003</v>
      </c>
      <c r="C176" s="71">
        <f>VLOOKUP(I176,'2013-2018 O&amp;M Exp'!$A$8:$EQ$206,75,FALSE)</f>
        <v>9811.86</v>
      </c>
      <c r="D176" s="71">
        <f>-C176</f>
        <v>-9811.86</v>
      </c>
      <c r="E176" s="71">
        <f t="shared" si="15"/>
        <v>0</v>
      </c>
      <c r="F176" s="71"/>
      <c r="G176" s="71">
        <f t="shared" si="16"/>
        <v>0</v>
      </c>
      <c r="I176" s="30" t="s">
        <v>1154</v>
      </c>
      <c r="J176" s="74"/>
    </row>
    <row r="177" spans="1:10" x14ac:dyDescent="0.2">
      <c r="A177" s="52" t="s">
        <v>490</v>
      </c>
      <c r="B177" s="72" t="s">
        <v>1004</v>
      </c>
      <c r="C177" s="71">
        <f>VLOOKUP(I177,'2013-2018 O&amp;M Exp'!$A$8:$EQ$206,75,FALSE)</f>
        <v>72738573.560000002</v>
      </c>
      <c r="D177" s="71"/>
      <c r="E177" s="71">
        <f t="shared" si="15"/>
        <v>72738573.560000002</v>
      </c>
      <c r="F177" s="71"/>
      <c r="G177" s="71">
        <f t="shared" si="16"/>
        <v>72738573.560000002</v>
      </c>
      <c r="I177" s="30" t="s">
        <v>1155</v>
      </c>
      <c r="J177" s="74"/>
    </row>
    <row r="178" spans="1:10" x14ac:dyDescent="0.2">
      <c r="A178" s="52" t="s">
        <v>489</v>
      </c>
      <c r="B178" s="72" t="s">
        <v>1004</v>
      </c>
      <c r="C178" s="71">
        <f>VLOOKUP(I178,'2013-2018 O&amp;M Exp'!$A$8:$EQ$206,75,FALSE)</f>
        <v>36135.5</v>
      </c>
      <c r="D178" s="71">
        <f>-C178</f>
        <v>-36135.5</v>
      </c>
      <c r="E178" s="71">
        <f t="shared" si="15"/>
        <v>0</v>
      </c>
      <c r="F178" s="71"/>
      <c r="G178" s="71">
        <f t="shared" si="16"/>
        <v>0</v>
      </c>
      <c r="I178" s="30" t="s">
        <v>1156</v>
      </c>
      <c r="J178" s="74"/>
    </row>
    <row r="179" spans="1:10" x14ac:dyDescent="0.2">
      <c r="A179" s="52" t="s">
        <v>488</v>
      </c>
      <c r="B179" s="72" t="s">
        <v>1004</v>
      </c>
      <c r="C179" s="71">
        <f>VLOOKUP(I179,'2013-2018 O&amp;M Exp'!$A$8:$EQ$206,75,FALSE)</f>
        <v>223116.98</v>
      </c>
      <c r="D179" s="71">
        <f>-C179</f>
        <v>-223116.98</v>
      </c>
      <c r="E179" s="71">
        <f t="shared" si="15"/>
        <v>0</v>
      </c>
      <c r="F179" s="71"/>
      <c r="G179" s="71">
        <f t="shared" si="16"/>
        <v>0</v>
      </c>
      <c r="I179" s="30" t="s">
        <v>1157</v>
      </c>
      <c r="J179" s="74"/>
    </row>
    <row r="180" spans="1:10" x14ac:dyDescent="0.2">
      <c r="A180" s="52" t="s">
        <v>487</v>
      </c>
      <c r="B180" s="72" t="s">
        <v>1004</v>
      </c>
      <c r="C180" s="71">
        <f>VLOOKUP(I180,'2013-2018 O&amp;M Exp'!$A$8:$EQ$206,75,FALSE)</f>
        <v>232937.13999999998</v>
      </c>
      <c r="D180" s="71">
        <f>-C180</f>
        <v>-232937.13999999998</v>
      </c>
      <c r="E180" s="71">
        <f t="shared" si="15"/>
        <v>0</v>
      </c>
      <c r="F180" s="71"/>
      <c r="G180" s="71">
        <f t="shared" si="16"/>
        <v>0</v>
      </c>
      <c r="I180" s="30" t="s">
        <v>1158</v>
      </c>
      <c r="J180" s="74"/>
    </row>
    <row r="181" spans="1:10" x14ac:dyDescent="0.2">
      <c r="A181" s="52" t="s">
        <v>486</v>
      </c>
      <c r="B181" s="72" t="s">
        <v>1004</v>
      </c>
      <c r="C181" s="71">
        <f>VLOOKUP(I181,'2013-2018 O&amp;M Exp'!$A$8:$EQ$206,75,FALSE)</f>
        <v>-25.95</v>
      </c>
      <c r="D181" s="71">
        <f>-C181</f>
        <v>25.95</v>
      </c>
      <c r="E181" s="71">
        <f t="shared" si="15"/>
        <v>0</v>
      </c>
      <c r="F181" s="71"/>
      <c r="G181" s="71">
        <f t="shared" si="16"/>
        <v>0</v>
      </c>
      <c r="I181" s="30" t="s">
        <v>1159</v>
      </c>
      <c r="J181" s="74"/>
    </row>
    <row r="182" spans="1:10" x14ac:dyDescent="0.2">
      <c r="A182" s="52" t="s">
        <v>485</v>
      </c>
      <c r="B182" s="72" t="s">
        <v>1004</v>
      </c>
      <c r="C182" s="71">
        <f>VLOOKUP(I182,'2013-2018 O&amp;M Exp'!$A$8:$EQ$206,75,FALSE)</f>
        <v>2580971.64</v>
      </c>
      <c r="D182" s="71">
        <f>-C182</f>
        <v>-2580971.64</v>
      </c>
      <c r="E182" s="71">
        <f t="shared" si="15"/>
        <v>0</v>
      </c>
      <c r="F182" s="71"/>
      <c r="G182" s="71">
        <f t="shared" si="16"/>
        <v>0</v>
      </c>
      <c r="I182" s="30" t="s">
        <v>1160</v>
      </c>
      <c r="J182" s="74"/>
    </row>
    <row r="183" spans="1:10" x14ac:dyDescent="0.2">
      <c r="A183" s="52" t="s">
        <v>484</v>
      </c>
      <c r="B183" s="72" t="s">
        <v>1004</v>
      </c>
      <c r="C183" s="71">
        <f>VLOOKUP(I183,'2013-2018 O&amp;M Exp'!$A$8:$EQ$206,75,FALSE)</f>
        <v>0</v>
      </c>
      <c r="D183" s="71"/>
      <c r="E183" s="71">
        <f t="shared" si="15"/>
        <v>0</v>
      </c>
      <c r="F183" s="71"/>
      <c r="G183" s="71">
        <f t="shared" si="16"/>
        <v>0</v>
      </c>
      <c r="I183" s="30" t="s">
        <v>1161</v>
      </c>
      <c r="J183" s="74"/>
    </row>
    <row r="184" spans="1:10" x14ac:dyDescent="0.2">
      <c r="A184" s="52" t="s">
        <v>483</v>
      </c>
      <c r="B184" s="72" t="s">
        <v>1005</v>
      </c>
      <c r="C184" s="71">
        <f>VLOOKUP(I184,'2013-2018 O&amp;M Exp'!$A$8:$EQ$206,75,FALSE)</f>
        <v>2534201.5499999998</v>
      </c>
      <c r="D184" s="71"/>
      <c r="E184" s="71">
        <f t="shared" si="15"/>
        <v>2534201.5499999998</v>
      </c>
      <c r="F184" s="71"/>
      <c r="G184" s="71">
        <f t="shared" si="16"/>
        <v>2534201.5499999998</v>
      </c>
      <c r="I184" s="30" t="s">
        <v>1162</v>
      </c>
      <c r="J184" s="74"/>
    </row>
    <row r="185" spans="1:10" x14ac:dyDescent="0.2">
      <c r="A185" s="52" t="s">
        <v>482</v>
      </c>
      <c r="B185" s="72" t="s">
        <v>1005</v>
      </c>
      <c r="C185" s="71">
        <f>VLOOKUP(I185,'2013-2018 O&amp;M Exp'!$A$8:$EQ$206,75,FALSE)</f>
        <v>34618.160000000003</v>
      </c>
      <c r="D185" s="71"/>
      <c r="E185" s="71">
        <f t="shared" si="15"/>
        <v>34618.160000000003</v>
      </c>
      <c r="F185" s="71"/>
      <c r="G185" s="71">
        <f t="shared" si="16"/>
        <v>34618.160000000003</v>
      </c>
      <c r="I185" s="30" t="s">
        <v>1163</v>
      </c>
      <c r="J185" s="74"/>
    </row>
    <row r="186" spans="1:10" x14ac:dyDescent="0.2">
      <c r="A186" s="52" t="s">
        <v>481</v>
      </c>
      <c r="B186" s="72" t="s">
        <v>1005</v>
      </c>
      <c r="C186" s="71">
        <f>VLOOKUP(I186,'2013-2018 O&amp;M Exp'!$A$8:$EQ$206,75,FALSE)</f>
        <v>776073.55999999982</v>
      </c>
      <c r="D186" s="71"/>
      <c r="E186" s="71">
        <f t="shared" si="15"/>
        <v>776073.55999999982</v>
      </c>
      <c r="F186" s="71"/>
      <c r="G186" s="71">
        <f t="shared" si="16"/>
        <v>776073.55999999982</v>
      </c>
      <c r="I186" s="30" t="s">
        <v>1164</v>
      </c>
      <c r="J186" s="74"/>
    </row>
    <row r="187" spans="1:10" x14ac:dyDescent="0.2">
      <c r="A187" s="52" t="s">
        <v>480</v>
      </c>
      <c r="B187" s="72" t="s">
        <v>1006</v>
      </c>
      <c r="C187" s="71">
        <f>VLOOKUP(I187,'2013-2018 O&amp;M Exp'!$A$8:$EQ$206,75,FALSE)</f>
        <v>10689790.140000001</v>
      </c>
      <c r="D187" s="71">
        <f>-C187</f>
        <v>-10689790.140000001</v>
      </c>
      <c r="E187" s="71">
        <f t="shared" si="15"/>
        <v>0</v>
      </c>
      <c r="F187" s="71"/>
      <c r="G187" s="71">
        <f t="shared" si="16"/>
        <v>0</v>
      </c>
      <c r="I187" s="30" t="s">
        <v>1165</v>
      </c>
      <c r="J187" s="74"/>
    </row>
    <row r="188" spans="1:10" x14ac:dyDescent="0.2">
      <c r="A188" s="52" t="s">
        <v>479</v>
      </c>
      <c r="B188" s="72" t="s">
        <v>1007</v>
      </c>
      <c r="C188" s="71">
        <f>VLOOKUP(I188,'2013-2018 O&amp;M Exp'!$A$8:$EQ$206,75,FALSE)</f>
        <v>11686083.01</v>
      </c>
      <c r="D188" s="76">
        <f>D204+D205+D206</f>
        <v>-661646.0904999997</v>
      </c>
      <c r="E188" s="71">
        <f t="shared" si="15"/>
        <v>11024436.919500001</v>
      </c>
      <c r="F188" s="71"/>
      <c r="G188" s="71">
        <f t="shared" si="16"/>
        <v>11024436.919500001</v>
      </c>
      <c r="I188" s="30" t="s">
        <v>1166</v>
      </c>
      <c r="J188" s="74"/>
    </row>
    <row r="189" spans="1:10" x14ac:dyDescent="0.2">
      <c r="A189" s="51" t="s">
        <v>478</v>
      </c>
      <c r="B189" s="72" t="s">
        <v>1008</v>
      </c>
      <c r="C189" s="71">
        <f>VLOOKUP(I189,'2013-2018 O&amp;M Exp'!$A$8:$EQ$206,75,FALSE)</f>
        <v>8922669.8300000001</v>
      </c>
      <c r="D189" s="71"/>
      <c r="E189" s="71">
        <f t="shared" si="15"/>
        <v>8922669.8300000001</v>
      </c>
      <c r="F189" s="71"/>
      <c r="G189" s="71">
        <f t="shared" si="16"/>
        <v>8922669.8300000001</v>
      </c>
      <c r="I189" s="30" t="s">
        <v>1167</v>
      </c>
      <c r="J189" s="74"/>
    </row>
    <row r="190" spans="1:10" ht="10.8" thickBot="1" x14ac:dyDescent="0.25">
      <c r="A190" s="51" t="s">
        <v>477</v>
      </c>
      <c r="B190" s="72" t="s">
        <v>1009</v>
      </c>
      <c r="C190" s="71">
        <f>VLOOKUP(I190,'2013-2018 O&amp;M Exp'!$A$8:$EQ$206,75,FALSE)</f>
        <v>11128943.979999999</v>
      </c>
      <c r="D190" s="75"/>
      <c r="E190" s="75">
        <f t="shared" si="15"/>
        <v>11128943.979999999</v>
      </c>
      <c r="F190" s="75"/>
      <c r="G190" s="75">
        <f t="shared" si="16"/>
        <v>11128943.979999999</v>
      </c>
      <c r="I190" s="30" t="s">
        <v>1168</v>
      </c>
      <c r="J190" s="74"/>
    </row>
    <row r="191" spans="1:10" x14ac:dyDescent="0.2">
      <c r="A191" s="51"/>
      <c r="B191" s="72"/>
      <c r="C191" s="71">
        <f>SUM(C161:C190)</f>
        <v>354632855.88000005</v>
      </c>
      <c r="D191" s="71">
        <f>SUM(D161:D190)</f>
        <v>-47840092.430499993</v>
      </c>
      <c r="E191" s="71">
        <f>SUM(E161:E190)</f>
        <v>306792763.44950002</v>
      </c>
      <c r="F191" s="71">
        <f>SUM(F161:F190)</f>
        <v>0</v>
      </c>
      <c r="G191" s="70">
        <f>SUM(G161:G190)</f>
        <v>306792763.44950002</v>
      </c>
    </row>
    <row r="192" spans="1:10" x14ac:dyDescent="0.2">
      <c r="A192" s="51"/>
      <c r="B192" s="72"/>
      <c r="C192" s="71"/>
      <c r="D192" s="71"/>
      <c r="E192" s="71"/>
      <c r="F192" s="71"/>
      <c r="G192" s="71"/>
    </row>
    <row r="193" spans="1:7" x14ac:dyDescent="0.2">
      <c r="A193" s="73" t="s">
        <v>476</v>
      </c>
      <c r="B193" s="72"/>
      <c r="C193" s="71">
        <f>+C191+C157+C152+C140+C131+C106+C86+C77+C52+C26</f>
        <v>5834257170.2200003</v>
      </c>
      <c r="D193" s="71">
        <f>+D191+D157+D152+D140+D131+D106+D86+D77+D52+D26</f>
        <v>-4457799055.0605001</v>
      </c>
      <c r="E193" s="71">
        <f>+E191+E157+E152+E140+E131+E106+E86+E77+E52+E26</f>
        <v>1376458115.1595001</v>
      </c>
      <c r="F193" s="71">
        <f>+F191+F157+F152+F140+F131+F106+F86+F77+F52+F26</f>
        <v>-41609448.030000001</v>
      </c>
      <c r="G193" s="70">
        <f>+G191+G157+G152+G140+G131+G106+G86+G77+G52+G26</f>
        <v>1334848667.1294999</v>
      </c>
    </row>
    <row r="194" spans="1:7" x14ac:dyDescent="0.2">
      <c r="A194" s="59" t="s">
        <v>475</v>
      </c>
      <c r="C194" s="69" t="b">
        <f>C193='2013-2018 O&amp;M Exp'!BW206</f>
        <v>1</v>
      </c>
      <c r="D194" s="60"/>
      <c r="E194" s="60"/>
      <c r="F194" s="60"/>
      <c r="G194" s="69"/>
    </row>
    <row r="195" spans="1:7" x14ac:dyDescent="0.2">
      <c r="A195" s="59" t="s">
        <v>474</v>
      </c>
      <c r="D195" s="60"/>
      <c r="E195" s="60"/>
      <c r="F195" s="60"/>
      <c r="G195" s="60"/>
    </row>
    <row r="196" spans="1:7" ht="13.8" x14ac:dyDescent="0.3">
      <c r="A196" s="68"/>
      <c r="D196" s="60"/>
      <c r="E196" s="60"/>
      <c r="F196" s="60"/>
      <c r="G196" s="67"/>
    </row>
    <row r="197" spans="1:7" x14ac:dyDescent="0.2">
      <c r="D197" s="60"/>
      <c r="E197" s="60"/>
      <c r="F197" s="60"/>
      <c r="G197" s="60"/>
    </row>
    <row r="198" spans="1:7" x14ac:dyDescent="0.2">
      <c r="D198" s="60"/>
      <c r="E198" s="60"/>
      <c r="F198" s="60"/>
      <c r="G198" s="60"/>
    </row>
    <row r="199" spans="1:7" x14ac:dyDescent="0.2">
      <c r="D199" s="60"/>
      <c r="E199" s="60"/>
      <c r="F199" s="60"/>
      <c r="G199" s="60"/>
    </row>
    <row r="200" spans="1:7" ht="10.8" thickBot="1" x14ac:dyDescent="0.25">
      <c r="A200" s="66" t="s">
        <v>473</v>
      </c>
      <c r="D200" s="60"/>
      <c r="E200" s="60"/>
      <c r="F200" s="60"/>
      <c r="G200" s="60"/>
    </row>
    <row r="201" spans="1:7" x14ac:dyDescent="0.2">
      <c r="A201" s="59" t="s">
        <v>472</v>
      </c>
      <c r="B201" s="58" t="s">
        <v>471</v>
      </c>
      <c r="D201" s="64">
        <f>'2013-2018 Misc Adj'!C19</f>
        <v>-31539771.68</v>
      </c>
      <c r="E201" s="60"/>
      <c r="F201" s="60"/>
      <c r="G201" s="60"/>
    </row>
    <row r="202" spans="1:7" x14ac:dyDescent="0.2">
      <c r="A202" s="59" t="s">
        <v>470</v>
      </c>
      <c r="B202" s="58" t="s">
        <v>469</v>
      </c>
      <c r="D202" s="65">
        <f>'2013-2018 Misc Adj'!C25</f>
        <v>-382129.21</v>
      </c>
      <c r="E202" s="60"/>
      <c r="F202" s="60"/>
      <c r="G202" s="60"/>
    </row>
    <row r="203" spans="1:7" x14ac:dyDescent="0.2">
      <c r="A203" s="59" t="s">
        <v>468</v>
      </c>
      <c r="B203" s="58" t="s">
        <v>467</v>
      </c>
      <c r="D203" s="64">
        <f>'2013-2018 Misc Adj'!C7</f>
        <v>-186919.75</v>
      </c>
      <c r="E203" s="60"/>
      <c r="F203" s="60"/>
      <c r="G203" s="60"/>
    </row>
    <row r="204" spans="1:7" x14ac:dyDescent="0.2">
      <c r="A204" s="59" t="s">
        <v>466</v>
      </c>
      <c r="B204" s="58" t="s">
        <v>465</v>
      </c>
      <c r="D204" s="63">
        <f>'2013-2018 Misc Adj'!C13</f>
        <v>-122010.9305</v>
      </c>
      <c r="E204" s="60"/>
      <c r="F204" s="60"/>
      <c r="G204" s="60"/>
    </row>
    <row r="205" spans="1:7" x14ac:dyDescent="0.2">
      <c r="A205" s="59" t="s">
        <v>464</v>
      </c>
      <c r="B205" s="58" t="s">
        <v>463</v>
      </c>
      <c r="D205" s="63">
        <f>'2013-2018 Misc Adj'!C31</f>
        <v>-2067030.53</v>
      </c>
      <c r="E205" s="60"/>
      <c r="F205" s="60"/>
      <c r="G205" s="60"/>
    </row>
    <row r="206" spans="1:7" ht="10.8" thickBot="1" x14ac:dyDescent="0.25">
      <c r="A206" s="59" t="s">
        <v>462</v>
      </c>
      <c r="B206" s="58" t="s">
        <v>461</v>
      </c>
      <c r="D206" s="63">
        <f>'2013-2018 Misc Adj'!C37</f>
        <v>1527395.3700000003</v>
      </c>
      <c r="E206" s="60"/>
      <c r="F206" s="60"/>
      <c r="G206" s="60"/>
    </row>
    <row r="207" spans="1:7" x14ac:dyDescent="0.2">
      <c r="A207" s="59" t="s">
        <v>460</v>
      </c>
      <c r="D207" s="62">
        <f>SUM(D201:D206)</f>
        <v>-32770466.730500001</v>
      </c>
      <c r="E207" s="60"/>
      <c r="F207" s="60"/>
      <c r="G207" s="60"/>
    </row>
    <row r="208" spans="1:7" x14ac:dyDescent="0.2">
      <c r="D208" s="60"/>
      <c r="E208" s="60"/>
      <c r="F208" s="60"/>
      <c r="G208" s="60"/>
    </row>
    <row r="209" spans="1:7" x14ac:dyDescent="0.2">
      <c r="A209" s="59" t="s">
        <v>371</v>
      </c>
      <c r="D209" s="61" t="b">
        <f>D207='2013-2018 Misc Adj'!C42</f>
        <v>1</v>
      </c>
      <c r="E209" s="60"/>
      <c r="F209" s="60"/>
      <c r="G209" s="60"/>
    </row>
    <row r="210" spans="1:7" x14ac:dyDescent="0.2">
      <c r="D210" s="60"/>
      <c r="E210" s="60"/>
      <c r="F210" s="60"/>
      <c r="G210" s="60"/>
    </row>
    <row r="211" spans="1:7" x14ac:dyDescent="0.2">
      <c r="D211" s="60"/>
      <c r="E211" s="60"/>
      <c r="F211" s="60"/>
      <c r="G211" s="60"/>
    </row>
    <row r="212" spans="1:7" x14ac:dyDescent="0.2">
      <c r="D212" s="60"/>
      <c r="E212" s="60"/>
      <c r="F212" s="60"/>
      <c r="G212" s="60"/>
    </row>
    <row r="213" spans="1:7" x14ac:dyDescent="0.2">
      <c r="D213" s="60"/>
      <c r="E213" s="60"/>
      <c r="F213" s="60"/>
      <c r="G213" s="60"/>
    </row>
    <row r="214" spans="1:7" x14ac:dyDescent="0.2">
      <c r="D214" s="60"/>
      <c r="E214" s="60"/>
      <c r="F214" s="60"/>
      <c r="G214" s="60"/>
    </row>
    <row r="215" spans="1:7" x14ac:dyDescent="0.2">
      <c r="D215" s="60"/>
      <c r="E215" s="60"/>
      <c r="F215" s="60"/>
      <c r="G215" s="60"/>
    </row>
    <row r="216" spans="1:7" x14ac:dyDescent="0.2">
      <c r="D216" s="60"/>
      <c r="E216" s="60"/>
      <c r="F216" s="60"/>
      <c r="G216" s="60"/>
    </row>
    <row r="217" spans="1:7" x14ac:dyDescent="0.2">
      <c r="D217" s="60"/>
      <c r="E217" s="60"/>
      <c r="F217" s="60"/>
      <c r="G217" s="60"/>
    </row>
    <row r="218" spans="1:7" x14ac:dyDescent="0.2">
      <c r="D218" s="60"/>
      <c r="E218" s="60"/>
      <c r="F218" s="60"/>
      <c r="G218" s="60"/>
    </row>
    <row r="219" spans="1:7" x14ac:dyDescent="0.2">
      <c r="D219" s="60"/>
      <c r="E219" s="60"/>
      <c r="F219" s="60"/>
      <c r="G219" s="60"/>
    </row>
    <row r="220" spans="1:7" x14ac:dyDescent="0.2">
      <c r="D220" s="60"/>
      <c r="E220" s="60"/>
      <c r="F220" s="60"/>
      <c r="G220" s="60"/>
    </row>
    <row r="221" spans="1:7" x14ac:dyDescent="0.2">
      <c r="D221" s="60"/>
      <c r="E221" s="60"/>
      <c r="F221" s="60"/>
      <c r="G221" s="60"/>
    </row>
    <row r="222" spans="1:7" x14ac:dyDescent="0.2">
      <c r="D222" s="60"/>
      <c r="E222" s="60"/>
      <c r="F222" s="60"/>
      <c r="G222" s="60"/>
    </row>
    <row r="223" spans="1:7" x14ac:dyDescent="0.2">
      <c r="D223" s="60"/>
      <c r="E223" s="60"/>
      <c r="F223" s="60"/>
      <c r="G223" s="60"/>
    </row>
    <row r="224" spans="1:7" x14ac:dyDescent="0.2">
      <c r="D224" s="60"/>
      <c r="E224" s="60"/>
      <c r="F224" s="60"/>
      <c r="G224" s="60"/>
    </row>
    <row r="225" spans="4:7" x14ac:dyDescent="0.2">
      <c r="D225" s="60"/>
      <c r="E225" s="60"/>
      <c r="F225" s="60"/>
      <c r="G225" s="60"/>
    </row>
    <row r="226" spans="4:7" x14ac:dyDescent="0.2">
      <c r="D226" s="60"/>
      <c r="E226" s="60"/>
      <c r="F226" s="60"/>
      <c r="G226" s="60"/>
    </row>
    <row r="227" spans="4:7" x14ac:dyDescent="0.2">
      <c r="D227" s="60"/>
      <c r="E227" s="60"/>
      <c r="F227" s="60"/>
      <c r="G227" s="60"/>
    </row>
    <row r="228" spans="4:7" x14ac:dyDescent="0.2">
      <c r="D228" s="60"/>
      <c r="E228" s="60"/>
      <c r="F228" s="60"/>
      <c r="G228" s="60"/>
    </row>
    <row r="229" spans="4:7" x14ac:dyDescent="0.2">
      <c r="D229" s="60"/>
      <c r="E229" s="60"/>
      <c r="F229" s="60"/>
      <c r="G229" s="60"/>
    </row>
    <row r="230" spans="4:7" x14ac:dyDescent="0.2">
      <c r="D230" s="60"/>
      <c r="E230" s="60"/>
      <c r="F230" s="60"/>
      <c r="G230" s="60"/>
    </row>
    <row r="231" spans="4:7" x14ac:dyDescent="0.2">
      <c r="D231" s="60"/>
      <c r="E231" s="60"/>
      <c r="F231" s="60"/>
      <c r="G231" s="60"/>
    </row>
    <row r="232" spans="4:7" x14ac:dyDescent="0.2">
      <c r="D232" s="60"/>
      <c r="E232" s="60"/>
      <c r="F232" s="60"/>
      <c r="G232" s="60"/>
    </row>
    <row r="233" spans="4:7" x14ac:dyDescent="0.2">
      <c r="D233" s="60"/>
      <c r="E233" s="60"/>
      <c r="F233" s="60"/>
      <c r="G233" s="60"/>
    </row>
    <row r="234" spans="4:7" x14ac:dyDescent="0.2">
      <c r="D234" s="60"/>
      <c r="E234" s="60"/>
      <c r="F234" s="60"/>
      <c r="G234" s="60"/>
    </row>
    <row r="235" spans="4:7" x14ac:dyDescent="0.2">
      <c r="D235" s="60"/>
      <c r="E235" s="60"/>
      <c r="F235" s="60"/>
      <c r="G235" s="60"/>
    </row>
    <row r="236" spans="4:7" x14ac:dyDescent="0.2">
      <c r="D236" s="60"/>
      <c r="E236" s="60"/>
      <c r="F236" s="60"/>
      <c r="G236" s="60"/>
    </row>
    <row r="237" spans="4:7" x14ac:dyDescent="0.2">
      <c r="D237" s="60"/>
      <c r="E237" s="60"/>
      <c r="F237" s="60"/>
      <c r="G237" s="60"/>
    </row>
    <row r="238" spans="4:7" x14ac:dyDescent="0.2">
      <c r="D238" s="60"/>
      <c r="E238" s="60"/>
      <c r="F238" s="60"/>
      <c r="G238" s="60"/>
    </row>
    <row r="239" spans="4:7" x14ac:dyDescent="0.2">
      <c r="D239" s="60"/>
      <c r="E239" s="60"/>
      <c r="F239" s="60"/>
      <c r="G239" s="60"/>
    </row>
    <row r="240" spans="4:7" x14ac:dyDescent="0.2">
      <c r="D240" s="60"/>
      <c r="E240" s="60"/>
      <c r="F240" s="60"/>
      <c r="G240" s="60"/>
    </row>
    <row r="241" spans="4:7" x14ac:dyDescent="0.2">
      <c r="D241" s="60"/>
      <c r="E241" s="60"/>
      <c r="F241" s="60"/>
      <c r="G241" s="60"/>
    </row>
    <row r="242" spans="4:7" x14ac:dyDescent="0.2">
      <c r="D242" s="60"/>
      <c r="E242" s="60"/>
      <c r="F242" s="60"/>
      <c r="G242" s="60"/>
    </row>
    <row r="243" spans="4:7" x14ac:dyDescent="0.2">
      <c r="D243" s="60"/>
      <c r="E243" s="60"/>
      <c r="F243" s="60"/>
      <c r="G243" s="60"/>
    </row>
    <row r="244" spans="4:7" x14ac:dyDescent="0.2">
      <c r="D244" s="60"/>
      <c r="E244" s="60"/>
      <c r="F244" s="60"/>
      <c r="G244" s="60"/>
    </row>
    <row r="245" spans="4:7" x14ac:dyDescent="0.2">
      <c r="D245" s="60"/>
      <c r="E245" s="60"/>
      <c r="F245" s="60"/>
      <c r="G245" s="60"/>
    </row>
    <row r="246" spans="4:7" x14ac:dyDescent="0.2">
      <c r="D246" s="60"/>
      <c r="E246" s="60"/>
      <c r="F246" s="60"/>
      <c r="G246" s="60"/>
    </row>
    <row r="247" spans="4:7" x14ac:dyDescent="0.2">
      <c r="D247" s="60"/>
      <c r="E247" s="60"/>
      <c r="F247" s="60"/>
      <c r="G247" s="60"/>
    </row>
    <row r="248" spans="4:7" x14ac:dyDescent="0.2">
      <c r="D248" s="60"/>
      <c r="E248" s="60"/>
      <c r="F248" s="60"/>
      <c r="G248" s="60"/>
    </row>
    <row r="249" spans="4:7" x14ac:dyDescent="0.2">
      <c r="D249" s="60"/>
      <c r="E249" s="60"/>
      <c r="F249" s="60"/>
      <c r="G249" s="60"/>
    </row>
    <row r="250" spans="4:7" x14ac:dyDescent="0.2">
      <c r="D250" s="60"/>
      <c r="E250" s="60"/>
      <c r="F250" s="60"/>
      <c r="G250" s="60"/>
    </row>
    <row r="251" spans="4:7" x14ac:dyDescent="0.2">
      <c r="D251" s="60"/>
      <c r="E251" s="60"/>
      <c r="F251" s="60"/>
      <c r="G251" s="60"/>
    </row>
    <row r="252" spans="4:7" x14ac:dyDescent="0.2">
      <c r="D252" s="60"/>
      <c r="E252" s="60"/>
      <c r="F252" s="60"/>
      <c r="G252" s="60"/>
    </row>
    <row r="253" spans="4:7" x14ac:dyDescent="0.2">
      <c r="D253" s="60"/>
      <c r="E253" s="60"/>
      <c r="F253" s="60"/>
      <c r="G253" s="60"/>
    </row>
    <row r="254" spans="4:7" x14ac:dyDescent="0.2">
      <c r="D254" s="60"/>
      <c r="E254" s="60"/>
      <c r="F254" s="60"/>
      <c r="G254" s="60"/>
    </row>
    <row r="255" spans="4:7" x14ac:dyDescent="0.2">
      <c r="D255" s="60"/>
      <c r="E255" s="60"/>
      <c r="F255" s="60"/>
      <c r="G255" s="60"/>
    </row>
    <row r="256" spans="4:7" x14ac:dyDescent="0.2">
      <c r="D256" s="60"/>
      <c r="E256" s="60"/>
      <c r="F256" s="60"/>
      <c r="G256" s="60"/>
    </row>
    <row r="257" spans="4:7" x14ac:dyDescent="0.2">
      <c r="D257" s="60"/>
      <c r="E257" s="60"/>
      <c r="F257" s="60"/>
      <c r="G257" s="60"/>
    </row>
    <row r="258" spans="4:7" x14ac:dyDescent="0.2">
      <c r="D258" s="60"/>
      <c r="E258" s="60"/>
      <c r="F258" s="60"/>
      <c r="G258" s="60"/>
    </row>
    <row r="259" spans="4:7" x14ac:dyDescent="0.2">
      <c r="D259" s="60"/>
      <c r="E259" s="60"/>
      <c r="F259" s="60"/>
      <c r="G259" s="60"/>
    </row>
    <row r="260" spans="4:7" x14ac:dyDescent="0.2">
      <c r="D260" s="60"/>
      <c r="E260" s="60"/>
      <c r="F260" s="60"/>
      <c r="G260" s="60"/>
    </row>
    <row r="261" spans="4:7" x14ac:dyDescent="0.2">
      <c r="D261" s="60"/>
      <c r="E261" s="60"/>
      <c r="F261" s="60"/>
      <c r="G261" s="60"/>
    </row>
    <row r="262" spans="4:7" x14ac:dyDescent="0.2">
      <c r="D262" s="60"/>
      <c r="E262" s="60"/>
      <c r="F262" s="60"/>
      <c r="G262" s="60"/>
    </row>
    <row r="263" spans="4:7" x14ac:dyDescent="0.2">
      <c r="D263" s="60"/>
      <c r="E263" s="60"/>
      <c r="F263" s="60"/>
      <c r="G263" s="60"/>
    </row>
    <row r="264" spans="4:7" x14ac:dyDescent="0.2">
      <c r="D264" s="60"/>
      <c r="E264" s="60"/>
      <c r="F264" s="60"/>
      <c r="G264" s="60"/>
    </row>
    <row r="265" spans="4:7" x14ac:dyDescent="0.2">
      <c r="D265" s="60"/>
      <c r="E265" s="60"/>
      <c r="F265" s="60"/>
      <c r="G265" s="60"/>
    </row>
    <row r="266" spans="4:7" x14ac:dyDescent="0.2">
      <c r="D266" s="60"/>
      <c r="E266" s="60"/>
      <c r="F266" s="60"/>
      <c r="G266" s="60"/>
    </row>
    <row r="267" spans="4:7" x14ac:dyDescent="0.2">
      <c r="D267" s="60"/>
      <c r="E267" s="60"/>
      <c r="F267" s="60"/>
      <c r="G267" s="60"/>
    </row>
    <row r="268" spans="4:7" x14ac:dyDescent="0.2">
      <c r="D268" s="60"/>
      <c r="E268" s="60"/>
      <c r="F268" s="60"/>
      <c r="G268" s="60"/>
    </row>
    <row r="269" spans="4:7" x14ac:dyDescent="0.2">
      <c r="D269" s="60"/>
      <c r="E269" s="60"/>
      <c r="F269" s="60"/>
      <c r="G269" s="60"/>
    </row>
    <row r="270" spans="4:7" x14ac:dyDescent="0.2">
      <c r="D270" s="60"/>
      <c r="E270" s="60"/>
      <c r="F270" s="60"/>
      <c r="G270" s="60"/>
    </row>
    <row r="271" spans="4:7" x14ac:dyDescent="0.2">
      <c r="D271" s="60"/>
      <c r="E271" s="60"/>
      <c r="F271" s="60"/>
      <c r="G271" s="60"/>
    </row>
    <row r="272" spans="4:7" x14ac:dyDescent="0.2">
      <c r="D272" s="60"/>
      <c r="E272" s="60"/>
      <c r="F272" s="60"/>
      <c r="G272" s="60"/>
    </row>
    <row r="273" spans="4:7" x14ac:dyDescent="0.2">
      <c r="D273" s="60"/>
      <c r="E273" s="60"/>
      <c r="F273" s="60"/>
      <c r="G273" s="60"/>
    </row>
    <row r="274" spans="4:7" x14ac:dyDescent="0.2">
      <c r="D274" s="60"/>
      <c r="E274" s="60"/>
      <c r="F274" s="60"/>
      <c r="G274" s="60"/>
    </row>
    <row r="275" spans="4:7" x14ac:dyDescent="0.2">
      <c r="D275" s="60"/>
      <c r="E275" s="60"/>
      <c r="F275" s="60"/>
      <c r="G275" s="60"/>
    </row>
    <row r="276" spans="4:7" x14ac:dyDescent="0.2">
      <c r="D276" s="60"/>
      <c r="E276" s="60"/>
      <c r="F276" s="60"/>
      <c r="G276" s="60"/>
    </row>
    <row r="277" spans="4:7" x14ac:dyDescent="0.2">
      <c r="D277" s="60"/>
      <c r="E277" s="60"/>
      <c r="F277" s="60"/>
      <c r="G277" s="60"/>
    </row>
    <row r="278" spans="4:7" x14ac:dyDescent="0.2">
      <c r="D278" s="60"/>
      <c r="E278" s="60"/>
      <c r="F278" s="60"/>
      <c r="G278" s="60"/>
    </row>
    <row r="279" spans="4:7" x14ac:dyDescent="0.2">
      <c r="D279" s="60"/>
      <c r="E279" s="60"/>
      <c r="F279" s="60"/>
      <c r="G279" s="60"/>
    </row>
    <row r="280" spans="4:7" x14ac:dyDescent="0.2">
      <c r="D280" s="60"/>
      <c r="E280" s="60"/>
      <c r="F280" s="60"/>
      <c r="G280" s="60"/>
    </row>
    <row r="281" spans="4:7" x14ac:dyDescent="0.2">
      <c r="D281" s="60"/>
      <c r="E281" s="60"/>
      <c r="F281" s="60"/>
      <c r="G281" s="60"/>
    </row>
    <row r="282" spans="4:7" x14ac:dyDescent="0.2">
      <c r="D282" s="60"/>
      <c r="E282" s="60"/>
      <c r="F282" s="60"/>
      <c r="G282" s="60"/>
    </row>
    <row r="283" spans="4:7" x14ac:dyDescent="0.2">
      <c r="D283" s="60"/>
      <c r="E283" s="60"/>
      <c r="F283" s="60"/>
      <c r="G283" s="60"/>
    </row>
    <row r="284" spans="4:7" x14ac:dyDescent="0.2">
      <c r="D284" s="60"/>
      <c r="E284" s="60"/>
      <c r="F284" s="60"/>
      <c r="G284" s="60"/>
    </row>
    <row r="285" spans="4:7" x14ac:dyDescent="0.2">
      <c r="D285" s="60"/>
      <c r="E285" s="60"/>
      <c r="F285" s="60"/>
      <c r="G285" s="60"/>
    </row>
    <row r="286" spans="4:7" x14ac:dyDescent="0.2">
      <c r="D286" s="60"/>
      <c r="E286" s="60"/>
      <c r="F286" s="60"/>
      <c r="G286" s="60"/>
    </row>
    <row r="287" spans="4:7" x14ac:dyDescent="0.2">
      <c r="D287" s="60"/>
      <c r="E287" s="60"/>
      <c r="F287" s="60"/>
      <c r="G287" s="60"/>
    </row>
    <row r="288" spans="4:7" x14ac:dyDescent="0.2">
      <c r="D288" s="60"/>
      <c r="E288" s="60"/>
      <c r="F288" s="60"/>
      <c r="G288" s="60"/>
    </row>
    <row r="289" spans="4:7" x14ac:dyDescent="0.2">
      <c r="D289" s="60"/>
      <c r="E289" s="60"/>
      <c r="F289" s="60"/>
      <c r="G289" s="60"/>
    </row>
    <row r="290" spans="4:7" x14ac:dyDescent="0.2">
      <c r="D290" s="60"/>
      <c r="E290" s="60"/>
      <c r="F290" s="60"/>
      <c r="G290" s="60"/>
    </row>
    <row r="291" spans="4:7" x14ac:dyDescent="0.2">
      <c r="D291" s="60"/>
      <c r="E291" s="60"/>
      <c r="F291" s="60"/>
      <c r="G291" s="60"/>
    </row>
  </sheetData>
  <pageMargins left="0.17" right="0.17" top="0.71" bottom="0.34" header="0.17" footer="0.17"/>
  <pageSetup scale="91" orientation="landscape" r:id="rId1"/>
  <headerFooter alignWithMargins="0"/>
  <rowBreaks count="2" manualBreakCount="2">
    <brk id="98" max="6" man="1"/>
    <brk id="14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88"/>
  <sheetViews>
    <sheetView zoomScaleNormal="100" workbookViewId="0">
      <pane xSplit="2" ySplit="5" topLeftCell="C6" activePane="bottomRight" state="frozen"/>
      <selection activeCell="A8" sqref="A8"/>
      <selection pane="topRight" activeCell="A8" sqref="A8"/>
      <selection pane="bottomLeft" activeCell="A8" sqref="A8"/>
      <selection pane="bottomRight" activeCell="A2" sqref="A1:A2"/>
    </sheetView>
  </sheetViews>
  <sheetFormatPr defaultColWidth="9.109375" defaultRowHeight="10.199999999999999" x14ac:dyDescent="0.2"/>
  <cols>
    <col min="1" max="1" width="66" style="59" customWidth="1"/>
    <col min="2" max="2" width="9.88671875" style="161" customWidth="1"/>
    <col min="3" max="3" width="10.88671875" style="57" bestFit="1" customWidth="1"/>
    <col min="4" max="7" width="13.5546875" style="56" customWidth="1"/>
    <col min="8" max="8" width="13.5546875" style="30" customWidth="1"/>
    <col min="9" max="16384" width="9.109375" style="30"/>
  </cols>
  <sheetData>
    <row r="1" spans="1:10" x14ac:dyDescent="0.2">
      <c r="A1" s="36" t="s">
        <v>1198</v>
      </c>
    </row>
    <row r="2" spans="1:10" x14ac:dyDescent="0.2">
      <c r="A2" s="36" t="s">
        <v>1195</v>
      </c>
    </row>
    <row r="4" spans="1:10" x14ac:dyDescent="0.2">
      <c r="C4" s="90">
        <v>1</v>
      </c>
      <c r="D4" s="89">
        <v>2</v>
      </c>
      <c r="E4" s="89" t="s">
        <v>643</v>
      </c>
      <c r="F4" s="89">
        <v>4</v>
      </c>
      <c r="G4" s="89" t="s">
        <v>642</v>
      </c>
    </row>
    <row r="5" spans="1:10" ht="21" thickBot="1" x14ac:dyDescent="0.25">
      <c r="A5" s="66" t="s">
        <v>644</v>
      </c>
      <c r="B5" s="162" t="s">
        <v>640</v>
      </c>
      <c r="C5" s="88" t="s">
        <v>639</v>
      </c>
      <c r="D5" s="87" t="s">
        <v>638</v>
      </c>
      <c r="E5" s="87" t="s">
        <v>637</v>
      </c>
      <c r="F5" s="87" t="s">
        <v>636</v>
      </c>
      <c r="G5" s="87" t="s">
        <v>635</v>
      </c>
    </row>
    <row r="6" spans="1:10" x14ac:dyDescent="0.2">
      <c r="A6" s="86"/>
      <c r="B6" s="163"/>
      <c r="C6" s="85"/>
      <c r="D6" s="85"/>
      <c r="E6" s="85"/>
      <c r="F6" s="85"/>
      <c r="G6" s="85"/>
    </row>
    <row r="7" spans="1:10" ht="10.8" thickBot="1" x14ac:dyDescent="0.25">
      <c r="A7" s="66" t="s">
        <v>634</v>
      </c>
      <c r="B7" s="163"/>
      <c r="C7" s="83"/>
      <c r="D7" s="82"/>
      <c r="E7" s="82"/>
      <c r="F7" s="82"/>
      <c r="G7" s="82"/>
    </row>
    <row r="8" spans="1:10" x14ac:dyDescent="0.2">
      <c r="A8" s="51" t="s">
        <v>633</v>
      </c>
      <c r="B8" s="164" t="s">
        <v>923</v>
      </c>
      <c r="C8" s="71">
        <f>VLOOKUP(I8,'2015 ESR'!$A$15:$C$225,3,FALSE)</f>
        <v>7879121.3599999994</v>
      </c>
      <c r="D8" s="71"/>
      <c r="E8" s="71">
        <f t="shared" ref="E8:E25" si="0">+C8+D8</f>
        <v>7879121.3599999994</v>
      </c>
      <c r="F8" s="71"/>
      <c r="G8" s="71">
        <f t="shared" ref="G8:G25" si="1">+E8+F8</f>
        <v>7879121.3599999994</v>
      </c>
      <c r="I8" s="30" t="s">
        <v>1010</v>
      </c>
      <c r="J8" s="74"/>
    </row>
    <row r="9" spans="1:10" x14ac:dyDescent="0.2">
      <c r="A9" s="51" t="s">
        <v>632</v>
      </c>
      <c r="B9" s="164" t="s">
        <v>924</v>
      </c>
      <c r="C9" s="71">
        <f>VLOOKUP(I9,'2015 ESR'!$A$15:$C$225,3,FALSE)</f>
        <v>435828171.96000004</v>
      </c>
      <c r="D9" s="71">
        <f>-C9</f>
        <v>-435828171.96000004</v>
      </c>
      <c r="E9" s="71">
        <f t="shared" si="0"/>
        <v>0</v>
      </c>
      <c r="F9" s="71"/>
      <c r="G9" s="71">
        <f t="shared" si="1"/>
        <v>0</v>
      </c>
      <c r="I9" s="30" t="s">
        <v>1011</v>
      </c>
      <c r="J9" s="74"/>
    </row>
    <row r="10" spans="1:10" x14ac:dyDescent="0.2">
      <c r="A10" s="51" t="s">
        <v>631</v>
      </c>
      <c r="B10" s="164" t="s">
        <v>924</v>
      </c>
      <c r="C10" s="71">
        <f>VLOOKUP(I10,'2015 ESR'!$A$15:$C$225,3,FALSE)</f>
        <v>9035633.9100000001</v>
      </c>
      <c r="D10" s="71"/>
      <c r="E10" s="71">
        <f t="shared" si="0"/>
        <v>9035633.9100000001</v>
      </c>
      <c r="F10" s="71">
        <f>-E10</f>
        <v>-9035633.9100000001</v>
      </c>
      <c r="G10" s="71">
        <f t="shared" si="1"/>
        <v>0</v>
      </c>
      <c r="I10" s="30" t="s">
        <v>1012</v>
      </c>
      <c r="J10" s="74"/>
    </row>
    <row r="11" spans="1:10" x14ac:dyDescent="0.2">
      <c r="A11" s="51" t="s">
        <v>630</v>
      </c>
      <c r="B11" s="164" t="s">
        <v>925</v>
      </c>
      <c r="C11" s="71">
        <f>VLOOKUP(I11,'2015 ESR'!$A$15:$C$225,3,FALSE)</f>
        <v>9044924.4800000004</v>
      </c>
      <c r="D11" s="71"/>
      <c r="E11" s="71">
        <f t="shared" si="0"/>
        <v>9044924.4800000004</v>
      </c>
      <c r="F11" s="71"/>
      <c r="G11" s="71">
        <f t="shared" si="1"/>
        <v>9044924.4800000004</v>
      </c>
      <c r="I11" s="30" t="s">
        <v>1013</v>
      </c>
      <c r="J11" s="74"/>
    </row>
    <row r="12" spans="1:10" x14ac:dyDescent="0.2">
      <c r="A12" s="51" t="s">
        <v>629</v>
      </c>
      <c r="B12" s="164" t="s">
        <v>926</v>
      </c>
      <c r="C12" s="71">
        <f>VLOOKUP(I12,'2015 ESR'!$A$15:$C$225,3,FALSE)</f>
        <v>1932518.7200000002</v>
      </c>
      <c r="D12" s="71"/>
      <c r="E12" s="71">
        <f t="shared" si="0"/>
        <v>1932518.7200000002</v>
      </c>
      <c r="F12" s="71"/>
      <c r="G12" s="71">
        <f t="shared" si="1"/>
        <v>1932518.7200000002</v>
      </c>
      <c r="I12" s="30" t="s">
        <v>1014</v>
      </c>
      <c r="J12" s="74"/>
    </row>
    <row r="13" spans="1:10" x14ac:dyDescent="0.2">
      <c r="A13" s="51" t="s">
        <v>628</v>
      </c>
      <c r="B13" s="164" t="s">
        <v>927</v>
      </c>
      <c r="C13" s="71">
        <f>VLOOKUP(I13,'2015 ESR'!$A$15:$C$225,3,FALSE)</f>
        <v>21075230.07</v>
      </c>
      <c r="D13" s="71"/>
      <c r="E13" s="71">
        <f t="shared" si="0"/>
        <v>21075230.07</v>
      </c>
      <c r="F13" s="71"/>
      <c r="G13" s="71">
        <f t="shared" si="1"/>
        <v>21075230.07</v>
      </c>
      <c r="I13" s="30" t="s">
        <v>1015</v>
      </c>
      <c r="J13" s="74"/>
    </row>
    <row r="14" spans="1:10" x14ac:dyDescent="0.2">
      <c r="A14" s="51" t="s">
        <v>627</v>
      </c>
      <c r="B14" s="164" t="s">
        <v>927</v>
      </c>
      <c r="C14" s="71">
        <f>VLOOKUP(I14,'2015 ESR'!$A$15:$C$225,3,FALSE)</f>
        <v>6321809.4800000004</v>
      </c>
      <c r="D14" s="71">
        <f>-C14</f>
        <v>-6321809.4800000004</v>
      </c>
      <c r="E14" s="71">
        <f t="shared" si="0"/>
        <v>0</v>
      </c>
      <c r="F14" s="71"/>
      <c r="G14" s="71">
        <f t="shared" si="1"/>
        <v>0</v>
      </c>
      <c r="I14" s="30" t="s">
        <v>1016</v>
      </c>
      <c r="J14" s="74"/>
    </row>
    <row r="15" spans="1:10" x14ac:dyDescent="0.2">
      <c r="A15" s="51" t="s">
        <v>626</v>
      </c>
      <c r="B15" s="164" t="s">
        <v>927</v>
      </c>
      <c r="C15" s="71">
        <f>VLOOKUP(I15,'2015 ESR'!$A$15:$C$225,3,FALSE)</f>
        <v>1258012.49</v>
      </c>
      <c r="D15" s="71">
        <f>-C15</f>
        <v>-1258012.49</v>
      </c>
      <c r="E15" s="71">
        <f t="shared" si="0"/>
        <v>0</v>
      </c>
      <c r="F15" s="71"/>
      <c r="G15" s="71">
        <f t="shared" si="1"/>
        <v>0</v>
      </c>
      <c r="I15" s="30" t="s">
        <v>1017</v>
      </c>
      <c r="J15" s="74"/>
    </row>
    <row r="16" spans="1:10" x14ac:dyDescent="0.2">
      <c r="A16" s="52" t="s">
        <v>625</v>
      </c>
      <c r="B16" s="164" t="s">
        <v>928</v>
      </c>
      <c r="C16" s="71">
        <f>VLOOKUP(I16,'2015 ESR'!$A$15:$C$225,3,FALSE)</f>
        <v>88699.17</v>
      </c>
      <c r="D16" s="71"/>
      <c r="E16" s="71">
        <f t="shared" si="0"/>
        <v>88699.17</v>
      </c>
      <c r="F16" s="71"/>
      <c r="G16" s="71">
        <f t="shared" si="1"/>
        <v>88699.17</v>
      </c>
      <c r="I16" s="30" t="s">
        <v>1018</v>
      </c>
      <c r="J16" s="74"/>
    </row>
    <row r="17" spans="1:10" x14ac:dyDescent="0.2">
      <c r="A17" s="52" t="s">
        <v>624</v>
      </c>
      <c r="B17" s="164" t="s">
        <v>929</v>
      </c>
      <c r="C17" s="71">
        <f>VLOOKUP(I17,'2015 ESR'!$A$15:$C$225,3,FALSE)</f>
        <v>7041244.0599999996</v>
      </c>
      <c r="D17" s="71"/>
      <c r="E17" s="71">
        <f t="shared" si="0"/>
        <v>7041244.0599999996</v>
      </c>
      <c r="F17" s="71"/>
      <c r="G17" s="71">
        <f t="shared" si="1"/>
        <v>7041244.0599999996</v>
      </c>
      <c r="I17" s="30" t="s">
        <v>1019</v>
      </c>
      <c r="J17" s="74"/>
    </row>
    <row r="18" spans="1:10" x14ac:dyDescent="0.2">
      <c r="A18" s="52" t="s">
        <v>623</v>
      </c>
      <c r="B18" s="164" t="s">
        <v>929</v>
      </c>
      <c r="C18" s="71">
        <f>VLOOKUP(I18,'2015 ESR'!$A$15:$C$225,3,FALSE)</f>
        <v>8533873.1399999987</v>
      </c>
      <c r="D18" s="71"/>
      <c r="E18" s="71">
        <f t="shared" si="0"/>
        <v>8533873.1399999987</v>
      </c>
      <c r="F18" s="71"/>
      <c r="G18" s="71">
        <f t="shared" si="1"/>
        <v>8533873.1399999987</v>
      </c>
      <c r="I18" s="30" t="s">
        <v>1020</v>
      </c>
      <c r="J18" s="74"/>
    </row>
    <row r="19" spans="1:10" x14ac:dyDescent="0.2">
      <c r="A19" s="52" t="s">
        <v>622</v>
      </c>
      <c r="B19" s="164" t="s">
        <v>929</v>
      </c>
      <c r="C19" s="71">
        <f>VLOOKUP(I19,'2015 ESR'!$A$15:$C$225,3,FALSE)</f>
        <v>2774884.08</v>
      </c>
      <c r="D19" s="71">
        <f>-C19</f>
        <v>-2774884.08</v>
      </c>
      <c r="E19" s="71">
        <f t="shared" si="0"/>
        <v>0</v>
      </c>
      <c r="F19" s="71"/>
      <c r="G19" s="71">
        <f t="shared" si="1"/>
        <v>0</v>
      </c>
      <c r="I19" s="30" t="s">
        <v>1021</v>
      </c>
      <c r="J19" s="74"/>
    </row>
    <row r="20" spans="1:10" x14ac:dyDescent="0.2">
      <c r="A20" s="52" t="s">
        <v>621</v>
      </c>
      <c r="B20" s="164" t="s">
        <v>930</v>
      </c>
      <c r="C20" s="71">
        <f>VLOOKUP(I20,'2015 ESR'!$A$15:$C$225,3,FALSE)</f>
        <v>19490948.960000001</v>
      </c>
      <c r="D20" s="71"/>
      <c r="E20" s="71">
        <f t="shared" si="0"/>
        <v>19490948.960000001</v>
      </c>
      <c r="F20" s="71"/>
      <c r="G20" s="71">
        <f t="shared" si="1"/>
        <v>19490948.960000001</v>
      </c>
      <c r="I20" s="30" t="s">
        <v>1022</v>
      </c>
      <c r="J20" s="74"/>
    </row>
    <row r="21" spans="1:10" x14ac:dyDescent="0.2">
      <c r="A21" s="52" t="s">
        <v>620</v>
      </c>
      <c r="B21" s="164" t="s">
        <v>930</v>
      </c>
      <c r="C21" s="71">
        <f>VLOOKUP(I21,'2015 ESR'!$A$15:$C$225,3,FALSE)</f>
        <v>3367354.41</v>
      </c>
      <c r="D21" s="71">
        <f>-C21</f>
        <v>-3367354.41</v>
      </c>
      <c r="E21" s="71">
        <f t="shared" si="0"/>
        <v>0</v>
      </c>
      <c r="F21" s="71"/>
      <c r="G21" s="71">
        <f t="shared" si="1"/>
        <v>0</v>
      </c>
      <c r="I21" s="30" t="s">
        <v>1023</v>
      </c>
      <c r="J21" s="74"/>
    </row>
    <row r="22" spans="1:10" x14ac:dyDescent="0.2">
      <c r="A22" s="52" t="s">
        <v>619</v>
      </c>
      <c r="B22" s="164" t="s">
        <v>931</v>
      </c>
      <c r="C22" s="71">
        <f>VLOOKUP(I22,'2015 ESR'!$A$15:$C$225,3,FALSE)</f>
        <v>6304733.4300000006</v>
      </c>
      <c r="D22" s="71"/>
      <c r="E22" s="71">
        <f t="shared" si="0"/>
        <v>6304733.4300000006</v>
      </c>
      <c r="F22" s="71"/>
      <c r="G22" s="71">
        <f t="shared" si="1"/>
        <v>6304733.4300000006</v>
      </c>
      <c r="I22" s="30" t="s">
        <v>1024</v>
      </c>
      <c r="J22" s="74"/>
    </row>
    <row r="23" spans="1:10" x14ac:dyDescent="0.2">
      <c r="A23" s="52" t="s">
        <v>618</v>
      </c>
      <c r="B23" s="164" t="s">
        <v>931</v>
      </c>
      <c r="C23" s="71">
        <f>VLOOKUP(I23,'2015 ESR'!$A$15:$C$225,3,FALSE)</f>
        <v>173207.3</v>
      </c>
      <c r="D23" s="71">
        <f>-C23</f>
        <v>-173207.3</v>
      </c>
      <c r="E23" s="71">
        <f t="shared" si="0"/>
        <v>0</v>
      </c>
      <c r="F23" s="71"/>
      <c r="G23" s="71">
        <f t="shared" si="1"/>
        <v>0</v>
      </c>
      <c r="I23" s="30" t="s">
        <v>1025</v>
      </c>
      <c r="J23" s="74"/>
    </row>
    <row r="24" spans="1:10" x14ac:dyDescent="0.2">
      <c r="A24" s="52" t="s">
        <v>617</v>
      </c>
      <c r="B24" s="164" t="s">
        <v>932</v>
      </c>
      <c r="C24" s="71">
        <f>VLOOKUP(I24,'2015 ESR'!$A$15:$C$225,3,FALSE)</f>
        <v>2103089.4900000002</v>
      </c>
      <c r="D24" s="71"/>
      <c r="E24" s="71">
        <f t="shared" si="0"/>
        <v>2103089.4900000002</v>
      </c>
      <c r="F24" s="71"/>
      <c r="G24" s="71">
        <f t="shared" si="1"/>
        <v>2103089.4900000002</v>
      </c>
      <c r="I24" s="30" t="s">
        <v>1026</v>
      </c>
      <c r="J24" s="74"/>
    </row>
    <row r="25" spans="1:10" ht="10.8" thickBot="1" x14ac:dyDescent="0.25">
      <c r="A25" s="52" t="s">
        <v>616</v>
      </c>
      <c r="B25" s="164" t="s">
        <v>932</v>
      </c>
      <c r="C25" s="71">
        <f>VLOOKUP(I25,'2015 ESR'!$A$15:$C$225,3,FALSE)</f>
        <v>309569.76</v>
      </c>
      <c r="D25" s="75">
        <f>-C25</f>
        <v>-309569.76</v>
      </c>
      <c r="E25" s="75">
        <f t="shared" si="0"/>
        <v>0</v>
      </c>
      <c r="F25" s="75"/>
      <c r="G25" s="75">
        <f t="shared" si="1"/>
        <v>0</v>
      </c>
      <c r="I25" s="30" t="s">
        <v>1027</v>
      </c>
      <c r="J25" s="74"/>
    </row>
    <row r="26" spans="1:10" x14ac:dyDescent="0.2">
      <c r="A26" s="52" t="s">
        <v>615</v>
      </c>
      <c r="B26" s="164"/>
      <c r="C26" s="71">
        <f>SUM(C8:C25)</f>
        <v>542563026.2700001</v>
      </c>
      <c r="D26" s="71">
        <f>SUM(D8:D25)</f>
        <v>-450033009.48000008</v>
      </c>
      <c r="E26" s="71">
        <f>SUM(E8:E25)</f>
        <v>92530016.790000007</v>
      </c>
      <c r="F26" s="71">
        <f>SUM(F8:F25)</f>
        <v>-9035633.9100000001</v>
      </c>
      <c r="G26" s="70">
        <f>SUM(G8:G25)</f>
        <v>83494382.88000001</v>
      </c>
      <c r="I26" s="30" t="s">
        <v>1028</v>
      </c>
      <c r="J26" s="74"/>
    </row>
    <row r="27" spans="1:10" x14ac:dyDescent="0.2">
      <c r="A27" s="52"/>
      <c r="B27" s="164"/>
      <c r="C27" s="71"/>
      <c r="D27" s="71"/>
      <c r="E27" s="71"/>
      <c r="F27" s="71"/>
      <c r="G27" s="71"/>
      <c r="I27" s="30" t="s">
        <v>3</v>
      </c>
      <c r="J27" s="74"/>
    </row>
    <row r="28" spans="1:10" x14ac:dyDescent="0.2">
      <c r="A28" s="52"/>
      <c r="B28" s="164"/>
      <c r="C28" s="71"/>
      <c r="D28" s="71"/>
      <c r="E28" s="71"/>
      <c r="F28" s="71"/>
      <c r="G28" s="71"/>
      <c r="I28" s="30" t="s">
        <v>3</v>
      </c>
      <c r="J28" s="74"/>
    </row>
    <row r="29" spans="1:10" ht="10.8" thickBot="1" x14ac:dyDescent="0.25">
      <c r="A29" s="80" t="s">
        <v>614</v>
      </c>
      <c r="B29" s="164"/>
      <c r="C29" s="71"/>
      <c r="D29" s="71"/>
      <c r="E29" s="71"/>
      <c r="F29" s="71"/>
      <c r="G29" s="71"/>
      <c r="I29" s="30" t="s">
        <v>1029</v>
      </c>
      <c r="J29" s="74"/>
    </row>
    <row r="30" spans="1:10" x14ac:dyDescent="0.2">
      <c r="A30" s="52" t="s">
        <v>613</v>
      </c>
      <c r="B30" s="164" t="s">
        <v>933</v>
      </c>
      <c r="C30" s="71">
        <f>VLOOKUP(I30,'2015 ESR'!$A$15:$C$225,3,FALSE)</f>
        <v>70994874.539999992</v>
      </c>
      <c r="D30" s="71"/>
      <c r="E30" s="71">
        <f t="shared" ref="E30:E50" si="2">+C30+D30</f>
        <v>70994874.539999992</v>
      </c>
      <c r="F30" s="71"/>
      <c r="G30" s="71">
        <f t="shared" ref="G30:G50" si="3">+E30+F30</f>
        <v>70994874.539999992</v>
      </c>
      <c r="I30" s="30" t="s">
        <v>1030</v>
      </c>
      <c r="J30" s="74"/>
    </row>
    <row r="31" spans="1:10" x14ac:dyDescent="0.2">
      <c r="A31" s="52" t="s">
        <v>612</v>
      </c>
      <c r="B31" s="164" t="s">
        <v>934</v>
      </c>
      <c r="C31" s="71">
        <f>VLOOKUP(I31,'2015 ESR'!$A$15:$C$225,3,FALSE)</f>
        <v>192862049.82999998</v>
      </c>
      <c r="D31" s="71">
        <f>-C31</f>
        <v>-192862049.82999998</v>
      </c>
      <c r="E31" s="71">
        <f t="shared" si="2"/>
        <v>0</v>
      </c>
      <c r="F31" s="71"/>
      <c r="G31" s="71">
        <f t="shared" si="3"/>
        <v>0</v>
      </c>
      <c r="I31" s="30" t="s">
        <v>1031</v>
      </c>
      <c r="J31" s="74"/>
    </row>
    <row r="32" spans="1:10" x14ac:dyDescent="0.2">
      <c r="A32" s="81" t="s">
        <v>611</v>
      </c>
      <c r="B32" s="164" t="s">
        <v>934</v>
      </c>
      <c r="C32" s="71">
        <f>VLOOKUP(I32,'2015 ESR'!$A$15:$C$225,3,FALSE)</f>
        <v>0</v>
      </c>
      <c r="D32" s="71">
        <f>-C32</f>
        <v>0</v>
      </c>
      <c r="E32" s="71">
        <f t="shared" si="2"/>
        <v>0</v>
      </c>
      <c r="F32" s="71"/>
      <c r="G32" s="71">
        <f t="shared" si="3"/>
        <v>0</v>
      </c>
      <c r="I32" s="30" t="s">
        <v>1032</v>
      </c>
      <c r="J32" s="74"/>
    </row>
    <row r="33" spans="1:10" x14ac:dyDescent="0.2">
      <c r="A33" s="81" t="s">
        <v>610</v>
      </c>
      <c r="B33" s="164" t="s">
        <v>934</v>
      </c>
      <c r="C33" s="71">
        <f>VLOOKUP(I33,'2015 ESR'!$A$15:$C$225,3,FALSE)</f>
        <v>35019998.720000006</v>
      </c>
      <c r="D33" s="71">
        <f>-C33</f>
        <v>-35019998.720000006</v>
      </c>
      <c r="E33" s="71">
        <f t="shared" si="2"/>
        <v>0</v>
      </c>
      <c r="F33" s="71"/>
      <c r="G33" s="71">
        <f t="shared" si="3"/>
        <v>0</v>
      </c>
      <c r="I33" s="30" t="s">
        <v>1033</v>
      </c>
      <c r="J33" s="74"/>
    </row>
    <row r="34" spans="1:10" x14ac:dyDescent="0.2">
      <c r="A34" s="81" t="s">
        <v>609</v>
      </c>
      <c r="B34" s="164" t="s">
        <v>934</v>
      </c>
      <c r="C34" s="71">
        <f>VLOOKUP(I34,'2015 ESR'!$A$15:$C$225,3,FALSE)</f>
        <v>0</v>
      </c>
      <c r="D34" s="71"/>
      <c r="E34" s="71">
        <f t="shared" si="2"/>
        <v>0</v>
      </c>
      <c r="F34" s="71"/>
      <c r="G34" s="71">
        <f t="shared" si="3"/>
        <v>0</v>
      </c>
      <c r="I34" s="30" t="s">
        <v>1034</v>
      </c>
      <c r="J34" s="74"/>
    </row>
    <row r="35" spans="1:10" x14ac:dyDescent="0.2">
      <c r="A35" s="52" t="s">
        <v>608</v>
      </c>
      <c r="B35" s="164" t="s">
        <v>934</v>
      </c>
      <c r="C35" s="71">
        <f>VLOOKUP(I35,'2015 ESR'!$A$15:$C$225,3,FALSE)</f>
        <v>11753697.119999999</v>
      </c>
      <c r="D35" s="71"/>
      <c r="E35" s="71">
        <f t="shared" si="2"/>
        <v>11753697.119999999</v>
      </c>
      <c r="F35" s="71">
        <f>-E35</f>
        <v>-11753697.119999999</v>
      </c>
      <c r="G35" s="71">
        <f t="shared" si="3"/>
        <v>0</v>
      </c>
      <c r="I35" s="30" t="s">
        <v>1035</v>
      </c>
      <c r="J35" s="74"/>
    </row>
    <row r="36" spans="1:10" x14ac:dyDescent="0.2">
      <c r="A36" s="52" t="s">
        <v>607</v>
      </c>
      <c r="B36" s="164" t="s">
        <v>935</v>
      </c>
      <c r="C36" s="71">
        <f>VLOOKUP(I36,'2015 ESR'!$A$15:$C$225,3,FALSE)</f>
        <v>14139416.390000002</v>
      </c>
      <c r="D36" s="71"/>
      <c r="E36" s="71">
        <f t="shared" si="2"/>
        <v>14139416.390000002</v>
      </c>
      <c r="F36" s="71"/>
      <c r="G36" s="71">
        <f t="shared" si="3"/>
        <v>14139416.390000002</v>
      </c>
      <c r="I36" s="30" t="s">
        <v>1036</v>
      </c>
      <c r="J36" s="74"/>
    </row>
    <row r="37" spans="1:10" x14ac:dyDescent="0.2">
      <c r="A37" s="52" t="s">
        <v>606</v>
      </c>
      <c r="B37" s="164" t="s">
        <v>936</v>
      </c>
      <c r="C37" s="71">
        <f>VLOOKUP(I37,'2015 ESR'!$A$15:$C$225,3,FALSE)</f>
        <v>57720423.349999994</v>
      </c>
      <c r="D37" s="71"/>
      <c r="E37" s="71">
        <f t="shared" si="2"/>
        <v>57720423.349999994</v>
      </c>
      <c r="F37" s="71"/>
      <c r="G37" s="71">
        <f t="shared" si="3"/>
        <v>57720423.349999994</v>
      </c>
      <c r="H37" s="56"/>
      <c r="I37" s="30" t="s">
        <v>1037</v>
      </c>
      <c r="J37" s="74"/>
    </row>
    <row r="38" spans="1:10" x14ac:dyDescent="0.2">
      <c r="A38" s="52" t="s">
        <v>605</v>
      </c>
      <c r="B38" s="164" t="s">
        <v>937</v>
      </c>
      <c r="C38" s="71">
        <f>VLOOKUP(I38,'2015 ESR'!$A$15:$C$225,3,FALSE)</f>
        <v>172373.09999999998</v>
      </c>
      <c r="D38" s="71"/>
      <c r="E38" s="71">
        <f t="shared" si="2"/>
        <v>172373.09999999998</v>
      </c>
      <c r="F38" s="71"/>
      <c r="G38" s="71">
        <f t="shared" si="3"/>
        <v>172373.09999999998</v>
      </c>
      <c r="I38" s="30" t="s">
        <v>1038</v>
      </c>
      <c r="J38" s="74"/>
    </row>
    <row r="39" spans="1:10" x14ac:dyDescent="0.2">
      <c r="A39" s="52" t="s">
        <v>604</v>
      </c>
      <c r="B39" s="164" t="s">
        <v>938</v>
      </c>
      <c r="C39" s="71">
        <f>VLOOKUP(I39,'2015 ESR'!$A$15:$C$225,3,FALSE)</f>
        <v>64922263.980000004</v>
      </c>
      <c r="D39" s="71"/>
      <c r="E39" s="71">
        <f t="shared" si="2"/>
        <v>64922263.980000004</v>
      </c>
      <c r="F39" s="71"/>
      <c r="G39" s="71">
        <f t="shared" si="3"/>
        <v>64922263.980000004</v>
      </c>
      <c r="I39" s="30" t="s">
        <v>1039</v>
      </c>
      <c r="J39" s="74"/>
    </row>
    <row r="40" spans="1:10" x14ac:dyDescent="0.2">
      <c r="A40" s="52" t="s">
        <v>603</v>
      </c>
      <c r="B40" s="164" t="s">
        <v>938</v>
      </c>
      <c r="C40" s="71">
        <f>VLOOKUP(I40,'2015 ESR'!$A$15:$C$225,3,FALSE)</f>
        <v>2006243.9200000004</v>
      </c>
      <c r="D40" s="71">
        <f>-C40</f>
        <v>-2006243.9200000004</v>
      </c>
      <c r="E40" s="71">
        <f t="shared" si="2"/>
        <v>0</v>
      </c>
      <c r="F40" s="71"/>
      <c r="G40" s="71">
        <f t="shared" si="3"/>
        <v>0</v>
      </c>
      <c r="I40" s="30" t="s">
        <v>1040</v>
      </c>
      <c r="J40" s="74"/>
    </row>
    <row r="41" spans="1:10" x14ac:dyDescent="0.2">
      <c r="A41" s="52" t="s">
        <v>602</v>
      </c>
      <c r="B41" s="164" t="s">
        <v>938</v>
      </c>
      <c r="C41" s="71">
        <f>VLOOKUP(I41,'2015 ESR'!$A$15:$C$225,3,FALSE)</f>
        <v>1464.1700000000003</v>
      </c>
      <c r="D41" s="71">
        <f>-C41</f>
        <v>-1464.1700000000003</v>
      </c>
      <c r="E41" s="71">
        <f t="shared" si="2"/>
        <v>0</v>
      </c>
      <c r="F41" s="71"/>
      <c r="G41" s="71">
        <f t="shared" si="3"/>
        <v>0</v>
      </c>
      <c r="I41" s="30" t="s">
        <v>1041</v>
      </c>
      <c r="J41" s="74"/>
    </row>
    <row r="42" spans="1:10" x14ac:dyDescent="0.2">
      <c r="A42" s="52" t="s">
        <v>601</v>
      </c>
      <c r="B42" s="164" t="s">
        <v>938</v>
      </c>
      <c r="C42" s="71">
        <f>VLOOKUP(I42,'2015 ESR'!$A$15:$C$225,3,FALSE)</f>
        <v>1628.09</v>
      </c>
      <c r="D42" s="71"/>
      <c r="E42" s="71">
        <f t="shared" si="2"/>
        <v>1628.09</v>
      </c>
      <c r="F42" s="71"/>
      <c r="G42" s="71">
        <f t="shared" si="3"/>
        <v>1628.09</v>
      </c>
      <c r="I42" s="30" t="s">
        <v>1042</v>
      </c>
      <c r="J42" s="74"/>
    </row>
    <row r="43" spans="1:10" x14ac:dyDescent="0.2">
      <c r="A43" s="52" t="s">
        <v>600</v>
      </c>
      <c r="B43" s="164" t="s">
        <v>939</v>
      </c>
      <c r="C43" s="71">
        <f>VLOOKUP(I43,'2015 ESR'!$A$15:$C$225,3,FALSE)</f>
        <v>0</v>
      </c>
      <c r="D43" s="71"/>
      <c r="E43" s="71">
        <f t="shared" si="2"/>
        <v>0</v>
      </c>
      <c r="F43" s="71"/>
      <c r="G43" s="71">
        <f t="shared" si="3"/>
        <v>0</v>
      </c>
      <c r="I43" s="30" t="s">
        <v>1043</v>
      </c>
      <c r="J43" s="74"/>
    </row>
    <row r="44" spans="1:10" x14ac:dyDescent="0.2">
      <c r="A44" s="52" t="s">
        <v>599</v>
      </c>
      <c r="B44" s="164" t="s">
        <v>940</v>
      </c>
      <c r="C44" s="71">
        <f>VLOOKUP(I44,'2015 ESR'!$A$15:$C$225,3,FALSE)</f>
        <v>71923097.469999999</v>
      </c>
      <c r="D44" s="71"/>
      <c r="E44" s="71">
        <f t="shared" si="2"/>
        <v>71923097.469999999</v>
      </c>
      <c r="F44" s="71"/>
      <c r="G44" s="71">
        <f t="shared" si="3"/>
        <v>71923097.469999999</v>
      </c>
      <c r="I44" s="30" t="s">
        <v>1044</v>
      </c>
      <c r="J44" s="74"/>
    </row>
    <row r="45" spans="1:10" x14ac:dyDescent="0.2">
      <c r="A45" s="52" t="s">
        <v>598</v>
      </c>
      <c r="B45" s="164" t="s">
        <v>941</v>
      </c>
      <c r="C45" s="71">
        <f>VLOOKUP(I45,'2015 ESR'!$A$15:$C$225,3,FALSE)</f>
        <v>5421196.3200000003</v>
      </c>
      <c r="D45" s="71"/>
      <c r="E45" s="71">
        <f t="shared" si="2"/>
        <v>5421196.3200000003</v>
      </c>
      <c r="F45" s="71"/>
      <c r="G45" s="71">
        <f t="shared" si="3"/>
        <v>5421196.3200000003</v>
      </c>
      <c r="I45" s="30" t="s">
        <v>1045</v>
      </c>
      <c r="J45" s="74"/>
    </row>
    <row r="46" spans="1:10" x14ac:dyDescent="0.2">
      <c r="A46" s="52" t="s">
        <v>597</v>
      </c>
      <c r="B46" s="164" t="s">
        <v>941</v>
      </c>
      <c r="C46" s="71">
        <f>VLOOKUP(I46,'2015 ESR'!$A$15:$C$225,3,FALSE)</f>
        <v>24500019.41</v>
      </c>
      <c r="D46" s="71">
        <f>-C46</f>
        <v>-24500019.41</v>
      </c>
      <c r="E46" s="71">
        <f t="shared" si="2"/>
        <v>0</v>
      </c>
      <c r="F46" s="71"/>
      <c r="G46" s="71">
        <f t="shared" si="3"/>
        <v>0</v>
      </c>
      <c r="I46" s="30" t="s">
        <v>1046</v>
      </c>
      <c r="J46" s="74"/>
    </row>
    <row r="47" spans="1:10" x14ac:dyDescent="0.2">
      <c r="A47" s="52" t="s">
        <v>595</v>
      </c>
      <c r="B47" s="164" t="s">
        <v>942</v>
      </c>
      <c r="C47" s="71">
        <f>VLOOKUP(I47,'2015 ESR'!$A$15:$C$225,3,FALSE)</f>
        <v>27193079</v>
      </c>
      <c r="D47" s="71"/>
      <c r="E47" s="71">
        <f t="shared" si="2"/>
        <v>27193079</v>
      </c>
      <c r="F47" s="71"/>
      <c r="G47" s="71">
        <f t="shared" si="3"/>
        <v>27193079</v>
      </c>
      <c r="I47" s="30" t="s">
        <v>1048</v>
      </c>
      <c r="J47" s="74"/>
    </row>
    <row r="48" spans="1:10" x14ac:dyDescent="0.2">
      <c r="A48" s="52" t="s">
        <v>594</v>
      </c>
      <c r="B48" s="164" t="s">
        <v>943</v>
      </c>
      <c r="C48" s="71">
        <f>VLOOKUP(I48,'2015 ESR'!$A$15:$C$225,3,FALSE)</f>
        <v>15185581.76</v>
      </c>
      <c r="D48" s="71"/>
      <c r="E48" s="71">
        <f t="shared" si="2"/>
        <v>15185581.76</v>
      </c>
      <c r="F48" s="71"/>
      <c r="G48" s="71">
        <f t="shared" si="3"/>
        <v>15185581.76</v>
      </c>
      <c r="I48" s="30" t="s">
        <v>1049</v>
      </c>
      <c r="J48" s="74"/>
    </row>
    <row r="49" spans="1:10" x14ac:dyDescent="0.2">
      <c r="A49" s="52" t="s">
        <v>593</v>
      </c>
      <c r="B49" s="164" t="s">
        <v>944</v>
      </c>
      <c r="C49" s="71">
        <f>VLOOKUP(I49,'2015 ESR'!$A$15:$C$225,3,FALSE)</f>
        <v>24756509.100000001</v>
      </c>
      <c r="D49" s="71"/>
      <c r="E49" s="71">
        <f t="shared" si="2"/>
        <v>24756509.100000001</v>
      </c>
      <c r="F49" s="71"/>
      <c r="G49" s="71">
        <f t="shared" si="3"/>
        <v>24756509.100000001</v>
      </c>
      <c r="I49" s="30" t="s">
        <v>1050</v>
      </c>
      <c r="J49" s="74"/>
    </row>
    <row r="50" spans="1:10" ht="10.8" thickBot="1" x14ac:dyDescent="0.25">
      <c r="A50" s="52" t="s">
        <v>592</v>
      </c>
      <c r="B50" s="164" t="s">
        <v>944</v>
      </c>
      <c r="C50" s="71">
        <f>VLOOKUP(I50,'2015 ESR'!$A$15:$C$225,3,FALSE)</f>
        <v>585</v>
      </c>
      <c r="D50" s="75">
        <f>-C50</f>
        <v>-585</v>
      </c>
      <c r="E50" s="75">
        <f t="shared" si="2"/>
        <v>0</v>
      </c>
      <c r="F50" s="75"/>
      <c r="G50" s="75">
        <f t="shared" si="3"/>
        <v>0</v>
      </c>
      <c r="I50" s="30" t="s">
        <v>1051</v>
      </c>
      <c r="J50" s="74"/>
    </row>
    <row r="51" spans="1:10" x14ac:dyDescent="0.2">
      <c r="A51" s="52" t="s">
        <v>591</v>
      </c>
      <c r="B51" s="164"/>
      <c r="C51" s="71">
        <f>SUM(C30:C50)</f>
        <v>618574501.26999998</v>
      </c>
      <c r="D51" s="71">
        <f>SUM(D30:D50)</f>
        <v>-254390361.04999995</v>
      </c>
      <c r="E51" s="71">
        <f>SUM(E30:E50)</f>
        <v>364184140.21999997</v>
      </c>
      <c r="F51" s="71">
        <f>SUM(F30:F50)</f>
        <v>-11753697.119999999</v>
      </c>
      <c r="G51" s="70">
        <f>SUM(G30:G50)</f>
        <v>352430443.09999996</v>
      </c>
      <c r="I51" s="30" t="s">
        <v>1028</v>
      </c>
      <c r="J51" s="74"/>
    </row>
    <row r="52" spans="1:10" x14ac:dyDescent="0.2">
      <c r="A52" s="52"/>
      <c r="B52" s="164"/>
      <c r="C52" s="71"/>
      <c r="D52" s="71"/>
      <c r="E52" s="71"/>
      <c r="F52" s="71"/>
      <c r="G52" s="71"/>
      <c r="I52" s="30" t="s">
        <v>3</v>
      </c>
      <c r="J52" s="74"/>
    </row>
    <row r="53" spans="1:10" ht="10.8" thickBot="1" x14ac:dyDescent="0.25">
      <c r="A53" s="80" t="s">
        <v>361</v>
      </c>
      <c r="B53" s="164"/>
      <c r="C53" s="71"/>
      <c r="D53" s="71"/>
      <c r="E53" s="71"/>
      <c r="F53" s="71"/>
      <c r="G53" s="71"/>
      <c r="I53" s="30" t="s">
        <v>1052</v>
      </c>
      <c r="J53" s="74"/>
    </row>
    <row r="54" spans="1:10" x14ac:dyDescent="0.2">
      <c r="A54" s="52" t="s">
        <v>590</v>
      </c>
      <c r="B54" s="164" t="s">
        <v>945</v>
      </c>
      <c r="C54" s="71">
        <f>VLOOKUP(I54,'2015 ESR'!$A$15:$C$225,3,FALSE)</f>
        <v>13771170.450000001</v>
      </c>
      <c r="D54" s="71"/>
      <c r="E54" s="71">
        <f t="shared" ref="E54:E82" si="4">+C54+D54</f>
        <v>13771170.450000001</v>
      </c>
      <c r="F54" s="71"/>
      <c r="G54" s="71">
        <f t="shared" ref="G54:G82" si="5">+E54+F54</f>
        <v>13771170.450000001</v>
      </c>
      <c r="I54" s="30" t="s">
        <v>1053</v>
      </c>
      <c r="J54" s="74"/>
    </row>
    <row r="55" spans="1:10" x14ac:dyDescent="0.2">
      <c r="A55" s="52" t="s">
        <v>589</v>
      </c>
      <c r="B55" s="164" t="s">
        <v>946</v>
      </c>
      <c r="C55" s="71">
        <f>VLOOKUP(I55,'2015 ESR'!$A$15:$C$225,3,FALSE)</f>
        <v>189618.44</v>
      </c>
      <c r="D55" s="71">
        <f>-C55</f>
        <v>-189618.44</v>
      </c>
      <c r="E55" s="71">
        <f t="shared" si="4"/>
        <v>0</v>
      </c>
      <c r="F55" s="71"/>
      <c r="G55" s="71">
        <f t="shared" si="5"/>
        <v>0</v>
      </c>
      <c r="I55" s="30" t="s">
        <v>1054</v>
      </c>
      <c r="J55" s="74"/>
    </row>
    <row r="56" spans="1:10" x14ac:dyDescent="0.2">
      <c r="A56" s="52" t="s">
        <v>588</v>
      </c>
      <c r="B56" s="164" t="s">
        <v>947</v>
      </c>
      <c r="C56" s="71">
        <f>VLOOKUP(I56,'2015 ESR'!$A$15:$C$225,3,FALSE)</f>
        <v>2606952903.1799998</v>
      </c>
      <c r="D56" s="71">
        <f>-C56</f>
        <v>-2606952903.1799998</v>
      </c>
      <c r="E56" s="71">
        <f t="shared" si="4"/>
        <v>0</v>
      </c>
      <c r="F56" s="71"/>
      <c r="G56" s="71">
        <f t="shared" si="5"/>
        <v>0</v>
      </c>
      <c r="I56" s="30" t="s">
        <v>1055</v>
      </c>
      <c r="J56" s="74"/>
    </row>
    <row r="57" spans="1:10" x14ac:dyDescent="0.2">
      <c r="A57" s="52" t="s">
        <v>587</v>
      </c>
      <c r="B57" s="164" t="s">
        <v>947</v>
      </c>
      <c r="C57" s="71">
        <f>VLOOKUP(I57,'2015 ESR'!$A$15:$C$225,3,FALSE)</f>
        <v>4699304.0200000005</v>
      </c>
      <c r="D57" s="71"/>
      <c r="E57" s="71">
        <f t="shared" si="4"/>
        <v>4699304.0200000005</v>
      </c>
      <c r="F57" s="71">
        <f>-E57</f>
        <v>-4699304.0200000005</v>
      </c>
      <c r="G57" s="71">
        <f t="shared" si="5"/>
        <v>0</v>
      </c>
      <c r="I57" s="30" t="s">
        <v>1056</v>
      </c>
      <c r="J57" s="74"/>
    </row>
    <row r="58" spans="1:10" x14ac:dyDescent="0.2">
      <c r="A58" s="52" t="s">
        <v>586</v>
      </c>
      <c r="B58" s="164" t="s">
        <v>948</v>
      </c>
      <c r="C58" s="71">
        <f>VLOOKUP(I58,'2015 ESR'!$A$15:$C$225,3,FALSE)</f>
        <v>22269357.210000001</v>
      </c>
      <c r="D58" s="71"/>
      <c r="E58" s="71">
        <f t="shared" si="4"/>
        <v>22269357.210000001</v>
      </c>
      <c r="F58" s="71"/>
      <c r="G58" s="71">
        <f t="shared" si="5"/>
        <v>22269357.210000001</v>
      </c>
      <c r="I58" s="30" t="s">
        <v>1057</v>
      </c>
      <c r="J58" s="74"/>
    </row>
    <row r="59" spans="1:10" x14ac:dyDescent="0.2">
      <c r="A59" s="52" t="s">
        <v>585</v>
      </c>
      <c r="B59" s="164" t="s">
        <v>949</v>
      </c>
      <c r="C59" s="71">
        <f>VLOOKUP(I59,'2015 ESR'!$A$15:$C$225,3,FALSE)</f>
        <v>27707089.609999999</v>
      </c>
      <c r="D59" s="71"/>
      <c r="E59" s="71">
        <f t="shared" si="4"/>
        <v>27707089.609999999</v>
      </c>
      <c r="F59" s="71"/>
      <c r="G59" s="71">
        <f t="shared" si="5"/>
        <v>27707089.609999999</v>
      </c>
      <c r="I59" s="30" t="s">
        <v>1058</v>
      </c>
      <c r="J59" s="74"/>
    </row>
    <row r="60" spans="1:10" x14ac:dyDescent="0.2">
      <c r="A60" s="52" t="s">
        <v>584</v>
      </c>
      <c r="B60" s="164" t="s">
        <v>949</v>
      </c>
      <c r="C60" s="71">
        <f>VLOOKUP(I60,'2015 ESR'!$A$15:$C$225,3,FALSE)</f>
        <v>2167449</v>
      </c>
      <c r="D60" s="71">
        <f>-C60</f>
        <v>-2167449</v>
      </c>
      <c r="E60" s="71">
        <f t="shared" si="4"/>
        <v>0</v>
      </c>
      <c r="F60" s="71"/>
      <c r="G60" s="71">
        <f t="shared" si="5"/>
        <v>0</v>
      </c>
      <c r="I60" s="30" t="s">
        <v>1059</v>
      </c>
      <c r="J60" s="74"/>
    </row>
    <row r="61" spans="1:10" x14ac:dyDescent="0.2">
      <c r="A61" s="52" t="s">
        <v>583</v>
      </c>
      <c r="B61" s="164" t="s">
        <v>949</v>
      </c>
      <c r="C61" s="71">
        <f>VLOOKUP(I61,'2015 ESR'!$A$15:$C$225,3,FALSE)</f>
        <v>3943048.69</v>
      </c>
      <c r="D61" s="71"/>
      <c r="E61" s="71">
        <f t="shared" si="4"/>
        <v>3943048.69</v>
      </c>
      <c r="F61" s="71"/>
      <c r="G61" s="71">
        <f t="shared" si="5"/>
        <v>3943048.69</v>
      </c>
      <c r="I61" s="30" t="s">
        <v>1060</v>
      </c>
      <c r="J61" s="74"/>
    </row>
    <row r="62" spans="1:10" x14ac:dyDescent="0.2">
      <c r="A62" s="52" t="s">
        <v>582</v>
      </c>
      <c r="B62" s="164" t="s">
        <v>949</v>
      </c>
      <c r="C62" s="71">
        <f>VLOOKUP(I62,'2015 ESR'!$A$15:$C$225,3,FALSE)</f>
        <v>2256545.87</v>
      </c>
      <c r="D62" s="71">
        <f>-C62</f>
        <v>-2256545.87</v>
      </c>
      <c r="E62" s="71">
        <f t="shared" si="4"/>
        <v>0</v>
      </c>
      <c r="F62" s="71"/>
      <c r="G62" s="71">
        <f t="shared" si="5"/>
        <v>0</v>
      </c>
      <c r="I62" s="30" t="s">
        <v>1061</v>
      </c>
      <c r="J62" s="74"/>
    </row>
    <row r="63" spans="1:10" x14ac:dyDescent="0.2">
      <c r="A63" s="52" t="s">
        <v>581</v>
      </c>
      <c r="B63" s="164" t="s">
        <v>950</v>
      </c>
      <c r="C63" s="71">
        <f>VLOOKUP(I63,'2015 ESR'!$A$15:$C$225,3,FALSE)</f>
        <v>8190772.6500000004</v>
      </c>
      <c r="D63" s="71"/>
      <c r="E63" s="71">
        <f t="shared" si="4"/>
        <v>8190772.6500000004</v>
      </c>
      <c r="F63" s="71"/>
      <c r="G63" s="71">
        <f t="shared" si="5"/>
        <v>8190772.6500000004</v>
      </c>
      <c r="I63" s="30" t="s">
        <v>1062</v>
      </c>
      <c r="J63" s="74"/>
    </row>
    <row r="64" spans="1:10" x14ac:dyDescent="0.2">
      <c r="A64" s="52" t="s">
        <v>580</v>
      </c>
      <c r="B64" s="164" t="s">
        <v>946</v>
      </c>
      <c r="C64" s="71">
        <f>VLOOKUP(I64,'2015 ESR'!$A$15:$C$225,3,FALSE)</f>
        <v>184243.69</v>
      </c>
      <c r="D64" s="71">
        <f>-C64</f>
        <v>-184243.69</v>
      </c>
      <c r="E64" s="71">
        <f t="shared" si="4"/>
        <v>0</v>
      </c>
      <c r="F64" s="71"/>
      <c r="G64" s="71">
        <f t="shared" si="5"/>
        <v>0</v>
      </c>
      <c r="I64" s="30" t="s">
        <v>1063</v>
      </c>
      <c r="J64" s="74"/>
    </row>
    <row r="65" spans="1:10" x14ac:dyDescent="0.2">
      <c r="A65" s="52" t="s">
        <v>579</v>
      </c>
      <c r="B65" s="164" t="s">
        <v>946</v>
      </c>
      <c r="C65" s="71">
        <f>VLOOKUP(I65,'2015 ESR'!$A$15:$C$225,3,FALSE)</f>
        <v>12622847.809999999</v>
      </c>
      <c r="D65" s="71"/>
      <c r="E65" s="71">
        <f t="shared" si="4"/>
        <v>12622847.809999999</v>
      </c>
      <c r="F65" s="71"/>
      <c r="G65" s="71">
        <f t="shared" si="5"/>
        <v>12622847.809999999</v>
      </c>
      <c r="I65" s="30" t="s">
        <v>1064</v>
      </c>
      <c r="J65" s="74"/>
    </row>
    <row r="66" spans="1:10" x14ac:dyDescent="0.2">
      <c r="A66" s="52" t="s">
        <v>578</v>
      </c>
      <c r="B66" s="164" t="s">
        <v>946</v>
      </c>
      <c r="C66" s="71">
        <f>VLOOKUP(I66,'2015 ESR'!$A$15:$C$225,3,FALSE)</f>
        <v>539224.26000000013</v>
      </c>
      <c r="D66" s="71">
        <f>-C66</f>
        <v>-539224.26000000013</v>
      </c>
      <c r="E66" s="71">
        <f t="shared" si="4"/>
        <v>0</v>
      </c>
      <c r="F66" s="71"/>
      <c r="G66" s="71">
        <f t="shared" si="5"/>
        <v>0</v>
      </c>
      <c r="I66" s="30" t="s">
        <v>1065</v>
      </c>
      <c r="J66" s="74"/>
    </row>
    <row r="67" spans="1:10" x14ac:dyDescent="0.2">
      <c r="A67" s="52" t="s">
        <v>577</v>
      </c>
      <c r="B67" s="164" t="s">
        <v>951</v>
      </c>
      <c r="C67" s="71">
        <f>VLOOKUP(I67,'2015 ESR'!$A$15:$C$225,3,FALSE)</f>
        <v>46463475.18</v>
      </c>
      <c r="D67" s="71"/>
      <c r="E67" s="71">
        <f t="shared" si="4"/>
        <v>46463475.18</v>
      </c>
      <c r="F67" s="71"/>
      <c r="G67" s="71">
        <f t="shared" si="5"/>
        <v>46463475.18</v>
      </c>
      <c r="I67" s="30" t="s">
        <v>1066</v>
      </c>
      <c r="J67" s="74"/>
    </row>
    <row r="68" spans="1:10" x14ac:dyDescent="0.2">
      <c r="A68" s="52" t="s">
        <v>576</v>
      </c>
      <c r="B68" s="164" t="s">
        <v>951</v>
      </c>
      <c r="C68" s="71">
        <f>VLOOKUP(I68,'2015 ESR'!$A$15:$C$225,3,FALSE)</f>
        <v>4566811.04</v>
      </c>
      <c r="D68" s="71">
        <f>-C68</f>
        <v>-4566811.04</v>
      </c>
      <c r="E68" s="71">
        <f t="shared" si="4"/>
        <v>0</v>
      </c>
      <c r="F68" s="71"/>
      <c r="G68" s="71">
        <f t="shared" si="5"/>
        <v>0</v>
      </c>
      <c r="I68" s="30" t="s">
        <v>1067</v>
      </c>
      <c r="J68" s="74"/>
    </row>
    <row r="69" spans="1:10" x14ac:dyDescent="0.2">
      <c r="A69" s="52" t="s">
        <v>575</v>
      </c>
      <c r="B69" s="164" t="s">
        <v>952</v>
      </c>
      <c r="C69" s="71">
        <f>VLOOKUP(I69,'2015 ESR'!$A$15:$C$225,3,FALSE)</f>
        <v>5381311.8999999994</v>
      </c>
      <c r="D69" s="71"/>
      <c r="E69" s="71">
        <f t="shared" si="4"/>
        <v>5381311.8999999994</v>
      </c>
      <c r="F69" s="71"/>
      <c r="G69" s="71">
        <f t="shared" si="5"/>
        <v>5381311.8999999994</v>
      </c>
      <c r="I69" s="30" t="s">
        <v>1068</v>
      </c>
      <c r="J69" s="74"/>
    </row>
    <row r="70" spans="1:10" x14ac:dyDescent="0.2">
      <c r="A70" s="52" t="s">
        <v>574</v>
      </c>
      <c r="B70" s="164" t="s">
        <v>952</v>
      </c>
      <c r="C70" s="71">
        <f>VLOOKUP(I70,'2015 ESR'!$A$15:$C$225,3,FALSE)</f>
        <v>44963.87999999999</v>
      </c>
      <c r="D70" s="71">
        <f t="shared" ref="D70:D81" si="6">-C70</f>
        <v>-44963.87999999999</v>
      </c>
      <c r="E70" s="71">
        <f t="shared" si="4"/>
        <v>0</v>
      </c>
      <c r="F70" s="71"/>
      <c r="G70" s="71">
        <f t="shared" si="5"/>
        <v>0</v>
      </c>
      <c r="I70" s="30" t="s">
        <v>1069</v>
      </c>
      <c r="J70" s="74"/>
    </row>
    <row r="71" spans="1:10" x14ac:dyDescent="0.2">
      <c r="A71" s="52" t="s">
        <v>573</v>
      </c>
      <c r="B71" s="164" t="s">
        <v>953</v>
      </c>
      <c r="C71" s="71">
        <f>VLOOKUP(I71,'2015 ESR'!$A$15:$C$225,3,FALSE)</f>
        <v>219520858.25000003</v>
      </c>
      <c r="D71" s="71">
        <f t="shared" si="6"/>
        <v>-219520858.25000003</v>
      </c>
      <c r="E71" s="71">
        <f t="shared" si="4"/>
        <v>0</v>
      </c>
      <c r="F71" s="71"/>
      <c r="G71" s="71">
        <f t="shared" si="5"/>
        <v>0</v>
      </c>
      <c r="I71" s="30" t="s">
        <v>1070</v>
      </c>
      <c r="J71" s="74"/>
    </row>
    <row r="72" spans="1:10" x14ac:dyDescent="0.2">
      <c r="A72" s="52" t="s">
        <v>218</v>
      </c>
      <c r="B72" s="164" t="s">
        <v>953</v>
      </c>
      <c r="C72" s="71">
        <f>VLOOKUP(I72,'2015 ESR'!$A$15:$C$225,3,FALSE)</f>
        <v>25068508</v>
      </c>
      <c r="D72" s="71">
        <f t="shared" si="6"/>
        <v>-25068508</v>
      </c>
      <c r="E72" s="71">
        <f t="shared" si="4"/>
        <v>0</v>
      </c>
      <c r="F72" s="71"/>
      <c r="G72" s="71">
        <f t="shared" si="5"/>
        <v>0</v>
      </c>
      <c r="I72" s="30" t="s">
        <v>1071</v>
      </c>
      <c r="J72" s="74"/>
    </row>
    <row r="73" spans="1:10" x14ac:dyDescent="0.2">
      <c r="A73" s="52" t="s">
        <v>572</v>
      </c>
      <c r="B73" s="164" t="s">
        <v>953</v>
      </c>
      <c r="C73" s="71">
        <f>VLOOKUP(I73,'2015 ESR'!$A$15:$C$225,3,FALSE)</f>
        <v>0</v>
      </c>
      <c r="D73" s="71">
        <f t="shared" si="6"/>
        <v>0</v>
      </c>
      <c r="E73" s="71">
        <f t="shared" si="4"/>
        <v>0</v>
      </c>
      <c r="F73" s="71"/>
      <c r="G73" s="71">
        <f t="shared" si="5"/>
        <v>0</v>
      </c>
      <c r="I73" s="30" t="s">
        <v>1072</v>
      </c>
      <c r="J73" s="74"/>
    </row>
    <row r="74" spans="1:10" x14ac:dyDescent="0.2">
      <c r="A74" s="52" t="s">
        <v>222</v>
      </c>
      <c r="B74" s="164">
        <v>546</v>
      </c>
      <c r="C74" s="71">
        <f>VLOOKUP(I74,'2015 ESR'!$A$15:$C$225,3,FALSE)</f>
        <v>15496.95</v>
      </c>
      <c r="D74" s="71">
        <f t="shared" si="6"/>
        <v>-15496.95</v>
      </c>
      <c r="E74" s="71">
        <f t="shared" si="4"/>
        <v>0</v>
      </c>
      <c r="F74" s="71"/>
      <c r="G74" s="71">
        <f t="shared" si="5"/>
        <v>0</v>
      </c>
      <c r="I74" s="30" t="s">
        <v>1173</v>
      </c>
      <c r="J74" s="74"/>
    </row>
    <row r="75" spans="1:10" x14ac:dyDescent="0.2">
      <c r="A75" s="52" t="s">
        <v>224</v>
      </c>
      <c r="B75" s="164">
        <v>549</v>
      </c>
      <c r="C75" s="71">
        <f>VLOOKUP(I75,'2015 ESR'!$A$15:$C$225,3,FALSE)</f>
        <v>3026823.78</v>
      </c>
      <c r="D75" s="71">
        <f t="shared" si="6"/>
        <v>-3026823.78</v>
      </c>
      <c r="E75" s="71">
        <f t="shared" si="4"/>
        <v>0</v>
      </c>
      <c r="F75" s="71"/>
      <c r="G75" s="71">
        <f t="shared" si="5"/>
        <v>0</v>
      </c>
      <c r="I75" s="30" t="s">
        <v>1073</v>
      </c>
      <c r="J75" s="74"/>
    </row>
    <row r="76" spans="1:10" x14ac:dyDescent="0.2">
      <c r="A76" s="52" t="s">
        <v>225</v>
      </c>
      <c r="B76" s="164" t="s">
        <v>1193</v>
      </c>
      <c r="C76" s="71">
        <f>VLOOKUP(I76,'2015 ESR'!$A$15:$C$225,3,FALSE)</f>
        <v>22284.989999999998</v>
      </c>
      <c r="D76" s="71">
        <f t="shared" si="6"/>
        <v>-22284.989999999998</v>
      </c>
      <c r="E76" s="71">
        <f t="shared" si="4"/>
        <v>0</v>
      </c>
      <c r="F76" s="71"/>
      <c r="G76" s="71">
        <f t="shared" si="5"/>
        <v>0</v>
      </c>
      <c r="I76" s="30" t="s">
        <v>1175</v>
      </c>
      <c r="J76" s="74"/>
    </row>
    <row r="77" spans="1:10" x14ac:dyDescent="0.2">
      <c r="A77" s="52" t="s">
        <v>226</v>
      </c>
      <c r="B77" s="164">
        <v>549</v>
      </c>
      <c r="C77" s="71">
        <f>VLOOKUP(I77,'2015 ESR'!$A$15:$C$225,3,FALSE)</f>
        <v>995411.10000000009</v>
      </c>
      <c r="D77" s="71">
        <f t="shared" si="6"/>
        <v>-995411.10000000009</v>
      </c>
      <c r="E77" s="71">
        <f t="shared" si="4"/>
        <v>0</v>
      </c>
      <c r="F77" s="71"/>
      <c r="G77" s="71">
        <f t="shared" si="5"/>
        <v>0</v>
      </c>
      <c r="I77" s="30" t="s">
        <v>1176</v>
      </c>
      <c r="J77" s="74"/>
    </row>
    <row r="78" spans="1:10" x14ac:dyDescent="0.2">
      <c r="A78" s="52" t="s">
        <v>227</v>
      </c>
      <c r="B78" s="164" t="s">
        <v>1193</v>
      </c>
      <c r="C78" s="71">
        <f>VLOOKUP(I78,'2015 ESR'!$A$15:$C$225,3,FALSE)</f>
        <v>160.65</v>
      </c>
      <c r="D78" s="71">
        <f t="shared" si="6"/>
        <v>-160.65</v>
      </c>
      <c r="E78" s="71">
        <f t="shared" si="4"/>
        <v>0</v>
      </c>
      <c r="F78" s="71"/>
      <c r="G78" s="71">
        <f t="shared" si="5"/>
        <v>0</v>
      </c>
      <c r="I78" s="30" t="s">
        <v>1177</v>
      </c>
      <c r="J78" s="74"/>
    </row>
    <row r="79" spans="1:10" x14ac:dyDescent="0.2">
      <c r="A79" s="52" t="s">
        <v>228</v>
      </c>
      <c r="B79" s="164">
        <v>549</v>
      </c>
      <c r="C79" s="71">
        <f>VLOOKUP(I79,'2015 ESR'!$A$15:$C$225,3,FALSE)</f>
        <v>158.12</v>
      </c>
      <c r="D79" s="71">
        <f t="shared" si="6"/>
        <v>-158.12</v>
      </c>
      <c r="E79" s="71">
        <f t="shared" si="4"/>
        <v>0</v>
      </c>
      <c r="F79" s="71"/>
      <c r="G79" s="71">
        <f t="shared" si="5"/>
        <v>0</v>
      </c>
      <c r="I79" s="30" t="s">
        <v>1178</v>
      </c>
      <c r="J79" s="74"/>
    </row>
    <row r="80" spans="1:10" x14ac:dyDescent="0.2">
      <c r="A80" s="52" t="s">
        <v>230</v>
      </c>
      <c r="B80" s="164">
        <v>549</v>
      </c>
      <c r="C80" s="71">
        <f>VLOOKUP(I80,'2015 ESR'!$A$15:$C$225,3,FALSE)</f>
        <v>3324021.35</v>
      </c>
      <c r="D80" s="71">
        <f t="shared" si="6"/>
        <v>-3324021.35</v>
      </c>
      <c r="E80" s="71">
        <f t="shared" si="4"/>
        <v>0</v>
      </c>
      <c r="F80" s="71"/>
      <c r="G80" s="71">
        <f t="shared" si="5"/>
        <v>0</v>
      </c>
      <c r="I80" s="30" t="s">
        <v>1074</v>
      </c>
      <c r="J80" s="74"/>
    </row>
    <row r="81" spans="1:10" x14ac:dyDescent="0.2">
      <c r="A81" s="52" t="s">
        <v>231</v>
      </c>
      <c r="B81" s="164">
        <v>550</v>
      </c>
      <c r="C81" s="71">
        <f>VLOOKUP(I81,'2015 ESR'!$A$15:$C$225,3,FALSE)</f>
        <v>89338.559999999983</v>
      </c>
      <c r="D81" s="71">
        <f t="shared" si="6"/>
        <v>-89338.559999999983</v>
      </c>
      <c r="E81" s="71">
        <f t="shared" si="4"/>
        <v>0</v>
      </c>
      <c r="F81" s="71"/>
      <c r="G81" s="71">
        <f t="shared" si="5"/>
        <v>0</v>
      </c>
      <c r="I81" s="30" t="s">
        <v>1180</v>
      </c>
      <c r="J81" s="74"/>
    </row>
    <row r="82" spans="1:10" x14ac:dyDescent="0.2">
      <c r="A82" s="52" t="s">
        <v>238</v>
      </c>
      <c r="B82" s="164" t="s">
        <v>953</v>
      </c>
      <c r="C82" s="71">
        <f>VLOOKUP(I82,'2015 ESR'!$A$15:$C$225,3,FALSE)</f>
        <v>4942148</v>
      </c>
      <c r="D82" s="71"/>
      <c r="E82" s="71">
        <f t="shared" si="4"/>
        <v>4942148</v>
      </c>
      <c r="F82" s="71"/>
      <c r="G82" s="71">
        <f t="shared" si="5"/>
        <v>4942148</v>
      </c>
      <c r="I82" s="30" t="s">
        <v>1187</v>
      </c>
      <c r="J82" s="74"/>
    </row>
    <row r="83" spans="1:10" ht="10.8" thickBot="1" x14ac:dyDescent="0.25">
      <c r="A83" s="52" t="s">
        <v>571</v>
      </c>
      <c r="B83" s="164"/>
      <c r="C83" s="71">
        <f>SUM(C54:C82)</f>
        <v>3018955346.6299996</v>
      </c>
      <c r="D83" s="75">
        <f>SUM(D54:D82)</f>
        <v>-2868964821.1099997</v>
      </c>
      <c r="E83" s="75">
        <f>SUM(E54:E82)</f>
        <v>149990525.52000001</v>
      </c>
      <c r="F83" s="75">
        <f>SUM(F54:F82)</f>
        <v>-4699304.0200000005</v>
      </c>
      <c r="G83" s="75">
        <f>SUM(G54:G82)</f>
        <v>145291221.50000003</v>
      </c>
      <c r="I83" s="30" t="s">
        <v>1028</v>
      </c>
      <c r="J83" s="74"/>
    </row>
    <row r="84" spans="1:10" x14ac:dyDescent="0.2">
      <c r="A84" s="52"/>
      <c r="B84" s="164"/>
      <c r="C84" s="71"/>
      <c r="D84" s="71"/>
      <c r="E84" s="71"/>
      <c r="F84" s="71"/>
      <c r="G84" s="71"/>
      <c r="I84" s="30" t="s">
        <v>3</v>
      </c>
      <c r="J84" s="74"/>
    </row>
    <row r="85" spans="1:10" ht="10.8" thickBot="1" x14ac:dyDescent="0.25">
      <c r="A85" s="80" t="s">
        <v>360</v>
      </c>
      <c r="B85" s="164"/>
      <c r="C85" s="71"/>
      <c r="D85" s="71"/>
      <c r="E85" s="71"/>
      <c r="F85" s="71"/>
      <c r="G85" s="71"/>
      <c r="I85" s="30" t="s">
        <v>1075</v>
      </c>
      <c r="J85" s="74"/>
    </row>
    <row r="86" spans="1:10" x14ac:dyDescent="0.2">
      <c r="A86" s="52" t="s">
        <v>570</v>
      </c>
      <c r="B86" s="164" t="s">
        <v>954</v>
      </c>
      <c r="C86" s="71">
        <f>VLOOKUP(I86,'2015 ESR'!$A$15:$C$225,3,FALSE)</f>
        <v>275331154.02999997</v>
      </c>
      <c r="D86" s="71">
        <f>-C86</f>
        <v>-275331154.02999997</v>
      </c>
      <c r="E86" s="71">
        <f t="shared" ref="E86:E91" si="7">+C86+D86</f>
        <v>0</v>
      </c>
      <c r="F86" s="71"/>
      <c r="G86" s="71">
        <f t="shared" ref="G86:G91" si="8">+E86+F86</f>
        <v>0</v>
      </c>
      <c r="I86" s="30" t="s">
        <v>1076</v>
      </c>
      <c r="J86" s="74"/>
    </row>
    <row r="87" spans="1:10" x14ac:dyDescent="0.2">
      <c r="A87" s="52" t="s">
        <v>569</v>
      </c>
      <c r="B87" s="164" t="s">
        <v>954</v>
      </c>
      <c r="C87" s="71">
        <f>VLOOKUP(I87,'2015 ESR'!$A$15:$C$225,3,FALSE)</f>
        <v>413402149.63999999</v>
      </c>
      <c r="D87" s="71">
        <f>-C87</f>
        <v>-413402149.63999999</v>
      </c>
      <c r="E87" s="71">
        <f t="shared" si="7"/>
        <v>0</v>
      </c>
      <c r="F87" s="71"/>
      <c r="G87" s="71">
        <f t="shared" si="8"/>
        <v>0</v>
      </c>
      <c r="I87" s="30" t="s">
        <v>1077</v>
      </c>
      <c r="J87" s="74"/>
    </row>
    <row r="88" spans="1:10" x14ac:dyDescent="0.2">
      <c r="A88" s="52" t="s">
        <v>568</v>
      </c>
      <c r="B88" s="164" t="s">
        <v>955</v>
      </c>
      <c r="C88" s="71">
        <f>VLOOKUP(I88,'2015 ESR'!$A$15:$C$225,3,FALSE)</f>
        <v>2330361.5500000003</v>
      </c>
      <c r="D88" s="71"/>
      <c r="E88" s="71">
        <f t="shared" si="7"/>
        <v>2330361.5500000003</v>
      </c>
      <c r="F88" s="71"/>
      <c r="G88" s="71">
        <f t="shared" si="8"/>
        <v>2330361.5500000003</v>
      </c>
      <c r="I88" s="30" t="s">
        <v>1078</v>
      </c>
      <c r="J88" s="74"/>
    </row>
    <row r="89" spans="1:10" x14ac:dyDescent="0.2">
      <c r="A89" s="52" t="s">
        <v>567</v>
      </c>
      <c r="B89" s="164" t="s">
        <v>953</v>
      </c>
      <c r="C89" s="71">
        <f>VLOOKUP(I89,'2015 ESR'!$A$15:$C$225,3,FALSE)</f>
        <v>2619215.5999999996</v>
      </c>
      <c r="D89" s="71"/>
      <c r="E89" s="71">
        <f t="shared" si="7"/>
        <v>2619215.5999999996</v>
      </c>
      <c r="F89" s="71"/>
      <c r="G89" s="71">
        <f t="shared" si="8"/>
        <v>2619215.5999999996</v>
      </c>
      <c r="I89" s="30" t="s">
        <v>1079</v>
      </c>
      <c r="J89" s="74"/>
    </row>
    <row r="90" spans="1:10" x14ac:dyDescent="0.2">
      <c r="A90" s="52" t="s">
        <v>566</v>
      </c>
      <c r="B90" s="164" t="s">
        <v>953</v>
      </c>
      <c r="C90" s="71">
        <f>VLOOKUP(I90,'2015 ESR'!$A$15:$C$225,3,FALSE)</f>
        <v>-22967109.030000001</v>
      </c>
      <c r="D90" s="71">
        <f>-C90</f>
        <v>22967109.030000001</v>
      </c>
      <c r="E90" s="71">
        <f t="shared" si="7"/>
        <v>0</v>
      </c>
      <c r="F90" s="71"/>
      <c r="G90" s="71">
        <f t="shared" si="8"/>
        <v>0</v>
      </c>
      <c r="I90" s="30" t="s">
        <v>1080</v>
      </c>
      <c r="J90" s="74"/>
    </row>
    <row r="91" spans="1:10" ht="10.8" thickBot="1" x14ac:dyDescent="0.25">
      <c r="A91" s="52" t="s">
        <v>565</v>
      </c>
      <c r="B91" s="164" t="s">
        <v>953</v>
      </c>
      <c r="C91" s="71">
        <f>VLOOKUP(I91,'2015 ESR'!$A$15:$C$225,3,FALSE)</f>
        <v>384768.22</v>
      </c>
      <c r="D91" s="75">
        <f>-C91</f>
        <v>-384768.22</v>
      </c>
      <c r="E91" s="75">
        <f t="shared" si="7"/>
        <v>0</v>
      </c>
      <c r="F91" s="75"/>
      <c r="G91" s="75">
        <f t="shared" si="8"/>
        <v>0</v>
      </c>
      <c r="I91" s="30" t="s">
        <v>1081</v>
      </c>
      <c r="J91" s="74"/>
    </row>
    <row r="92" spans="1:10" x14ac:dyDescent="0.2">
      <c r="A92" s="52" t="s">
        <v>564</v>
      </c>
      <c r="B92" s="164"/>
      <c r="C92" s="71">
        <f>SUM(C86:C91)</f>
        <v>671100540.00999999</v>
      </c>
      <c r="D92" s="71">
        <f>SUM(D86:D91)</f>
        <v>-666150962.86000001</v>
      </c>
      <c r="E92" s="71">
        <f>SUM(E86:E91)</f>
        <v>4949577.1500000004</v>
      </c>
      <c r="F92" s="71">
        <f>SUM(F86:F91)</f>
        <v>0</v>
      </c>
      <c r="G92" s="70">
        <f>SUM(G86:G91)</f>
        <v>4949577.1500000004</v>
      </c>
      <c r="I92" s="30" t="s">
        <v>1028</v>
      </c>
      <c r="J92" s="74"/>
    </row>
    <row r="93" spans="1:10" x14ac:dyDescent="0.2">
      <c r="A93" s="52"/>
      <c r="B93" s="164"/>
      <c r="C93" s="71">
        <f>+C92+C83</f>
        <v>3690055886.6399994</v>
      </c>
      <c r="D93" s="71">
        <f>+D92+D83</f>
        <v>-3535115783.9699998</v>
      </c>
      <c r="E93" s="71"/>
      <c r="F93" s="71"/>
      <c r="G93" s="71"/>
      <c r="I93" s="30" t="s">
        <v>3</v>
      </c>
      <c r="J93" s="74"/>
    </row>
    <row r="94" spans="1:10" x14ac:dyDescent="0.2">
      <c r="A94" s="52"/>
      <c r="B94" s="164"/>
      <c r="C94" s="71"/>
      <c r="D94" s="71"/>
      <c r="E94" s="71"/>
      <c r="F94" s="71"/>
      <c r="G94" s="71"/>
      <c r="I94" s="30" t="s">
        <v>3</v>
      </c>
      <c r="J94" s="74"/>
    </row>
    <row r="95" spans="1:10" ht="10.8" thickBot="1" x14ac:dyDescent="0.25">
      <c r="A95" s="80" t="s">
        <v>359</v>
      </c>
      <c r="B95" s="164"/>
      <c r="C95" s="71"/>
      <c r="D95" s="71"/>
      <c r="E95" s="71"/>
      <c r="F95" s="71"/>
      <c r="G95" s="71"/>
      <c r="I95" s="30" t="s">
        <v>1082</v>
      </c>
      <c r="J95" s="74"/>
    </row>
    <row r="96" spans="1:10" x14ac:dyDescent="0.2">
      <c r="A96" s="52" t="s">
        <v>563</v>
      </c>
      <c r="B96" s="164" t="s">
        <v>956</v>
      </c>
      <c r="C96" s="71">
        <f>VLOOKUP(I96,'2015 ESR'!$A$15:$C$225,3,FALSE)</f>
        <v>5475525.5199999986</v>
      </c>
      <c r="D96" s="71"/>
      <c r="E96" s="71">
        <f t="shared" ref="E96:E111" si="9">+C96+D96</f>
        <v>5475525.5199999986</v>
      </c>
      <c r="F96" s="71"/>
      <c r="G96" s="71">
        <f t="shared" ref="G96:G111" si="10">+E96+F96</f>
        <v>5475525.5199999986</v>
      </c>
      <c r="I96" s="30" t="s">
        <v>1083</v>
      </c>
      <c r="J96" s="74"/>
    </row>
    <row r="97" spans="1:10" x14ac:dyDescent="0.2">
      <c r="A97" s="52" t="s">
        <v>562</v>
      </c>
      <c r="B97" s="164" t="s">
        <v>957</v>
      </c>
      <c r="C97" s="71">
        <f>VLOOKUP(I97,'2015 ESR'!$A$15:$C$225,3,FALSE)</f>
        <v>9634858.5500000007</v>
      </c>
      <c r="D97" s="71"/>
      <c r="E97" s="71">
        <f t="shared" si="9"/>
        <v>9634858.5500000007</v>
      </c>
      <c r="F97" s="71"/>
      <c r="G97" s="71">
        <f t="shared" si="10"/>
        <v>9634858.5500000007</v>
      </c>
      <c r="I97" s="30" t="s">
        <v>1084</v>
      </c>
      <c r="J97" s="74"/>
    </row>
    <row r="98" spans="1:10" x14ac:dyDescent="0.2">
      <c r="A98" s="52" t="s">
        <v>561</v>
      </c>
      <c r="B98" s="164" t="s">
        <v>958</v>
      </c>
      <c r="C98" s="71">
        <f>VLOOKUP(I98,'2015 ESR'!$A$15:$C$225,3,FALSE)</f>
        <v>3893107.7399999998</v>
      </c>
      <c r="D98" s="71"/>
      <c r="E98" s="71">
        <f t="shared" si="9"/>
        <v>3893107.7399999998</v>
      </c>
      <c r="F98" s="71"/>
      <c r="G98" s="71">
        <f t="shared" si="10"/>
        <v>3893107.7399999998</v>
      </c>
      <c r="I98" s="30" t="s">
        <v>1085</v>
      </c>
      <c r="J98" s="74"/>
    </row>
    <row r="99" spans="1:10" x14ac:dyDescent="0.2">
      <c r="A99" s="52" t="s">
        <v>560</v>
      </c>
      <c r="B99" s="164" t="s">
        <v>959</v>
      </c>
      <c r="C99" s="71">
        <f>VLOOKUP(I99,'2015 ESR'!$A$15:$C$225,3,FALSE)</f>
        <v>669696.78</v>
      </c>
      <c r="D99" s="71"/>
      <c r="E99" s="71">
        <f t="shared" si="9"/>
        <v>669696.78</v>
      </c>
      <c r="F99" s="71"/>
      <c r="G99" s="71">
        <f t="shared" si="10"/>
        <v>669696.78</v>
      </c>
      <c r="I99" s="30" t="s">
        <v>1086</v>
      </c>
      <c r="J99" s="74"/>
    </row>
    <row r="100" spans="1:10" x14ac:dyDescent="0.2">
      <c r="A100" s="52" t="s">
        <v>559</v>
      </c>
      <c r="B100" s="164" t="s">
        <v>960</v>
      </c>
      <c r="C100" s="71">
        <f>VLOOKUP(I100,'2015 ESR'!$A$15:$C$225,3,FALSE)</f>
        <v>17769331.310000002</v>
      </c>
      <c r="D100" s="71"/>
      <c r="E100" s="71">
        <f t="shared" si="9"/>
        <v>17769331.310000002</v>
      </c>
      <c r="F100" s="71">
        <f>-E100</f>
        <v>-17769331.310000002</v>
      </c>
      <c r="G100" s="71">
        <f t="shared" si="10"/>
        <v>0</v>
      </c>
      <c r="I100" s="30" t="s">
        <v>1087</v>
      </c>
      <c r="J100" s="74"/>
    </row>
    <row r="101" spans="1:10" x14ac:dyDescent="0.2">
      <c r="A101" s="52" t="s">
        <v>558</v>
      </c>
      <c r="B101" s="164" t="s">
        <v>960</v>
      </c>
      <c r="C101" s="71">
        <f>VLOOKUP(I101,'2015 ESR'!$A$15:$C$225,3,FALSE)</f>
        <v>18420391.259999998</v>
      </c>
      <c r="D101" s="71">
        <f>-C101</f>
        <v>-18420391.259999998</v>
      </c>
      <c r="E101" s="71">
        <f t="shared" si="9"/>
        <v>0</v>
      </c>
      <c r="F101" s="71"/>
      <c r="G101" s="71">
        <f t="shared" si="10"/>
        <v>0</v>
      </c>
      <c r="I101" s="30" t="s">
        <v>1088</v>
      </c>
      <c r="J101" s="74"/>
    </row>
    <row r="102" spans="1:10" x14ac:dyDescent="0.2">
      <c r="A102" s="52" t="s">
        <v>557</v>
      </c>
      <c r="B102" s="164" t="s">
        <v>960</v>
      </c>
      <c r="C102" s="71">
        <f>VLOOKUP(I102,'2015 ESR'!$A$15:$C$225,3,FALSE)</f>
        <v>12576441.769999998</v>
      </c>
      <c r="D102" s="71">
        <f>-C102</f>
        <v>-12576441.769999998</v>
      </c>
      <c r="E102" s="71">
        <f t="shared" si="9"/>
        <v>0</v>
      </c>
      <c r="F102" s="71"/>
      <c r="G102" s="71">
        <f t="shared" si="10"/>
        <v>0</v>
      </c>
      <c r="I102" s="30" t="s">
        <v>1089</v>
      </c>
      <c r="J102" s="74"/>
    </row>
    <row r="103" spans="1:10" x14ac:dyDescent="0.2">
      <c r="A103" s="52" t="s">
        <v>556</v>
      </c>
      <c r="B103" s="164" t="s">
        <v>961</v>
      </c>
      <c r="C103" s="71">
        <f>VLOOKUP(I103,'2015 ESR'!$A$15:$C$225,3,FALSE)</f>
        <v>6648263.9100000011</v>
      </c>
      <c r="D103" s="71"/>
      <c r="E103" s="71">
        <f t="shared" si="9"/>
        <v>6648263.9100000011</v>
      </c>
      <c r="F103" s="71"/>
      <c r="G103" s="71">
        <f t="shared" si="10"/>
        <v>6648263.9100000011</v>
      </c>
      <c r="I103" s="30" t="s">
        <v>1090</v>
      </c>
      <c r="J103" s="74"/>
    </row>
    <row r="104" spans="1:10" x14ac:dyDescent="0.2">
      <c r="A104" s="52" t="s">
        <v>555</v>
      </c>
      <c r="B104" s="164" t="s">
        <v>962</v>
      </c>
      <c r="C104" s="71">
        <f>VLOOKUP(I104,'2015 ESR'!$A$15:$C$225,3,FALSE)</f>
        <v>2400</v>
      </c>
      <c r="D104" s="71"/>
      <c r="E104" s="71">
        <f t="shared" si="9"/>
        <v>2400</v>
      </c>
      <c r="F104" s="71"/>
      <c r="G104" s="71">
        <f t="shared" si="10"/>
        <v>2400</v>
      </c>
      <c r="I104" s="30" t="s">
        <v>1091</v>
      </c>
      <c r="J104" s="74"/>
    </row>
    <row r="105" spans="1:10" x14ac:dyDescent="0.2">
      <c r="A105" s="52" t="s">
        <v>554</v>
      </c>
      <c r="B105" s="164" t="s">
        <v>963</v>
      </c>
      <c r="C105" s="71">
        <f>VLOOKUP(I105,'2015 ESR'!$A$15:$C$225,3,FALSE)</f>
        <v>928282.19000000006</v>
      </c>
      <c r="D105" s="71"/>
      <c r="E105" s="71">
        <f t="shared" si="9"/>
        <v>928282.19000000006</v>
      </c>
      <c r="F105" s="71"/>
      <c r="G105" s="71">
        <f t="shared" si="10"/>
        <v>928282.19000000006</v>
      </c>
      <c r="I105" s="30" t="s">
        <v>1092</v>
      </c>
      <c r="J105" s="74"/>
    </row>
    <row r="106" spans="1:10" x14ac:dyDescent="0.2">
      <c r="A106" s="52" t="s">
        <v>553</v>
      </c>
      <c r="B106" s="164" t="s">
        <v>964</v>
      </c>
      <c r="C106" s="71">
        <f>VLOOKUP(I106,'2015 ESR'!$A$15:$C$225,3,FALSE)</f>
        <v>4155921.5</v>
      </c>
      <c r="D106" s="71"/>
      <c r="E106" s="71">
        <f t="shared" si="9"/>
        <v>4155921.5</v>
      </c>
      <c r="F106" s="71"/>
      <c r="G106" s="71">
        <f t="shared" si="10"/>
        <v>4155921.5</v>
      </c>
      <c r="I106" s="30" t="s">
        <v>1093</v>
      </c>
      <c r="J106" s="74"/>
    </row>
    <row r="107" spans="1:10" x14ac:dyDescent="0.2">
      <c r="A107" s="52" t="s">
        <v>552</v>
      </c>
      <c r="B107" s="164" t="s">
        <v>965</v>
      </c>
      <c r="C107" s="71">
        <f>VLOOKUP(I107,'2015 ESR'!$A$15:$C$225,3,FALSE)</f>
        <v>6061780.6299999999</v>
      </c>
      <c r="D107" s="71"/>
      <c r="E107" s="71">
        <f t="shared" si="9"/>
        <v>6061780.6299999999</v>
      </c>
      <c r="F107" s="71"/>
      <c r="G107" s="71">
        <f t="shared" si="10"/>
        <v>6061780.6299999999</v>
      </c>
      <c r="I107" s="30" t="s">
        <v>1094</v>
      </c>
      <c r="J107" s="74"/>
    </row>
    <row r="108" spans="1:10" x14ac:dyDescent="0.2">
      <c r="A108" s="52" t="s">
        <v>551</v>
      </c>
      <c r="B108" s="164" t="s">
        <v>965</v>
      </c>
      <c r="C108" s="71">
        <f>VLOOKUP(I108,'2015 ESR'!$A$15:$C$225,3,FALSE)</f>
        <v>1282752.1300000001</v>
      </c>
      <c r="D108" s="71">
        <f>-C108</f>
        <v>-1282752.1300000001</v>
      </c>
      <c r="E108" s="71">
        <f t="shared" si="9"/>
        <v>0</v>
      </c>
      <c r="F108" s="71"/>
      <c r="G108" s="71">
        <f t="shared" si="10"/>
        <v>0</v>
      </c>
      <c r="I108" s="30" t="s">
        <v>1095</v>
      </c>
      <c r="J108" s="74"/>
    </row>
    <row r="109" spans="1:10" x14ac:dyDescent="0.2">
      <c r="A109" s="52" t="s">
        <v>550</v>
      </c>
      <c r="B109" s="164" t="s">
        <v>966</v>
      </c>
      <c r="C109" s="71">
        <f>VLOOKUP(I109,'2015 ESR'!$A$15:$C$225,3,FALSE)</f>
        <v>14801869.960000001</v>
      </c>
      <c r="D109" s="71"/>
      <c r="E109" s="71">
        <f t="shared" si="9"/>
        <v>14801869.960000001</v>
      </c>
      <c r="F109" s="71"/>
      <c r="G109" s="71">
        <f t="shared" si="10"/>
        <v>14801869.960000001</v>
      </c>
      <c r="I109" s="30" t="s">
        <v>1096</v>
      </c>
      <c r="J109" s="74"/>
    </row>
    <row r="110" spans="1:10" x14ac:dyDescent="0.2">
      <c r="A110" s="52" t="s">
        <v>549</v>
      </c>
      <c r="B110" s="164" t="s">
        <v>967</v>
      </c>
      <c r="C110" s="71">
        <f>VLOOKUP(I110,'2015 ESR'!$A$15:$C$225,3,FALSE)</f>
        <v>1809126.49</v>
      </c>
      <c r="D110" s="71"/>
      <c r="E110" s="71">
        <f t="shared" si="9"/>
        <v>1809126.49</v>
      </c>
      <c r="F110" s="71"/>
      <c r="G110" s="71">
        <f t="shared" si="10"/>
        <v>1809126.49</v>
      </c>
      <c r="I110" s="30" t="s">
        <v>1097</v>
      </c>
      <c r="J110" s="74"/>
    </row>
    <row r="111" spans="1:10" ht="10.8" thickBot="1" x14ac:dyDescent="0.25">
      <c r="A111" s="52" t="s">
        <v>548</v>
      </c>
      <c r="B111" s="164" t="s">
        <v>968</v>
      </c>
      <c r="C111" s="71">
        <f>VLOOKUP(I111,'2015 ESR'!$A$15:$C$225,3,FALSE)</f>
        <v>633657.06999999995</v>
      </c>
      <c r="D111" s="75"/>
      <c r="E111" s="75">
        <f t="shared" si="9"/>
        <v>633657.06999999995</v>
      </c>
      <c r="F111" s="75"/>
      <c r="G111" s="75">
        <f t="shared" si="10"/>
        <v>633657.06999999995</v>
      </c>
      <c r="I111" s="30" t="s">
        <v>1098</v>
      </c>
      <c r="J111" s="74"/>
    </row>
    <row r="112" spans="1:10" x14ac:dyDescent="0.2">
      <c r="A112" s="52" t="s">
        <v>547</v>
      </c>
      <c r="B112" s="164"/>
      <c r="C112" s="71">
        <f>SUM(C96:C111)</f>
        <v>104763406.80999999</v>
      </c>
      <c r="D112" s="71">
        <f>SUM(D96:D111)</f>
        <v>-32279585.159999993</v>
      </c>
      <c r="E112" s="71">
        <f>SUM(E96:E111)</f>
        <v>72483821.649999991</v>
      </c>
      <c r="F112" s="71">
        <f>SUM(F96:F111)</f>
        <v>-17769331.310000002</v>
      </c>
      <c r="G112" s="70">
        <f>SUM(G96:G111)</f>
        <v>54714490.340000004</v>
      </c>
      <c r="I112" s="30" t="s">
        <v>1028</v>
      </c>
      <c r="J112" s="74"/>
    </row>
    <row r="113" spans="1:10" x14ac:dyDescent="0.2">
      <c r="A113" s="52"/>
      <c r="B113" s="164"/>
      <c r="C113" s="71"/>
      <c r="D113" s="71"/>
      <c r="E113" s="71"/>
      <c r="F113" s="71"/>
      <c r="G113" s="71"/>
      <c r="I113" s="30" t="s">
        <v>3</v>
      </c>
      <c r="J113" s="74"/>
    </row>
    <row r="114" spans="1:10" ht="10.8" thickBot="1" x14ac:dyDescent="0.25">
      <c r="A114" s="80" t="s">
        <v>358</v>
      </c>
      <c r="B114" s="164"/>
      <c r="C114" s="71"/>
      <c r="D114" s="71"/>
      <c r="E114" s="71"/>
      <c r="F114" s="71"/>
      <c r="G114" s="71"/>
      <c r="I114" s="30" t="s">
        <v>1099</v>
      </c>
      <c r="J114" s="74"/>
    </row>
    <row r="115" spans="1:10" x14ac:dyDescent="0.2">
      <c r="A115" s="52" t="s">
        <v>546</v>
      </c>
      <c r="B115" s="164" t="s">
        <v>969</v>
      </c>
      <c r="C115" s="71">
        <f>VLOOKUP(I115,'2015 ESR'!$A$15:$C$225,3,FALSE)</f>
        <v>15287619.309999999</v>
      </c>
      <c r="D115" s="71"/>
      <c r="E115" s="71">
        <f t="shared" ref="E115:E136" si="11">+C115+D115</f>
        <v>15287619.309999999</v>
      </c>
      <c r="F115" s="71"/>
      <c r="G115" s="71">
        <f t="shared" ref="G115:G136" si="12">+E115+F115</f>
        <v>15287619.309999999</v>
      </c>
      <c r="I115" s="30" t="s">
        <v>1100</v>
      </c>
      <c r="J115" s="74"/>
    </row>
    <row r="116" spans="1:10" x14ac:dyDescent="0.2">
      <c r="A116" s="52" t="s">
        <v>545</v>
      </c>
      <c r="B116" s="164" t="s">
        <v>970</v>
      </c>
      <c r="C116" s="71">
        <f>VLOOKUP(I116,'2015 ESR'!$A$15:$C$225,3,FALSE)</f>
        <v>4433556.26</v>
      </c>
      <c r="D116" s="71"/>
      <c r="E116" s="71">
        <f t="shared" si="11"/>
        <v>4433556.26</v>
      </c>
      <c r="F116" s="71"/>
      <c r="G116" s="71">
        <f t="shared" si="12"/>
        <v>4433556.26</v>
      </c>
      <c r="I116" s="30" t="s">
        <v>1101</v>
      </c>
      <c r="J116" s="74"/>
    </row>
    <row r="117" spans="1:10" x14ac:dyDescent="0.2">
      <c r="A117" s="52" t="s">
        <v>544</v>
      </c>
      <c r="B117" s="164" t="s">
        <v>971</v>
      </c>
      <c r="C117" s="71">
        <f>VLOOKUP(I117,'2015 ESR'!$A$15:$C$225,3,FALSE)</f>
        <v>3126939.2699999996</v>
      </c>
      <c r="D117" s="71"/>
      <c r="E117" s="71">
        <f t="shared" si="11"/>
        <v>3126939.2699999996</v>
      </c>
      <c r="F117" s="71"/>
      <c r="G117" s="71">
        <f t="shared" si="12"/>
        <v>3126939.2699999996</v>
      </c>
      <c r="I117" s="30" t="s">
        <v>1102</v>
      </c>
      <c r="J117" s="74"/>
    </row>
    <row r="118" spans="1:10" x14ac:dyDescent="0.2">
      <c r="A118" s="52" t="s">
        <v>543</v>
      </c>
      <c r="B118" s="164" t="s">
        <v>972</v>
      </c>
      <c r="C118" s="71">
        <f>VLOOKUP(I118,'2015 ESR'!$A$15:$C$225,3,FALSE)</f>
        <v>13577112.569999998</v>
      </c>
      <c r="D118" s="71"/>
      <c r="E118" s="71">
        <f t="shared" si="11"/>
        <v>13577112.569999998</v>
      </c>
      <c r="F118" s="71"/>
      <c r="G118" s="71">
        <f t="shared" si="12"/>
        <v>13577112.569999998</v>
      </c>
      <c r="I118" s="30" t="s">
        <v>1103</v>
      </c>
      <c r="J118" s="74"/>
    </row>
    <row r="119" spans="1:10" x14ac:dyDescent="0.2">
      <c r="A119" s="52" t="s">
        <v>542</v>
      </c>
      <c r="B119" s="164" t="s">
        <v>973</v>
      </c>
      <c r="C119" s="71">
        <f>VLOOKUP(I119,'2015 ESR'!$A$15:$C$225,3,FALSE)</f>
        <v>6647947.5900000008</v>
      </c>
      <c r="D119" s="71"/>
      <c r="E119" s="71">
        <f t="shared" si="11"/>
        <v>6647947.5900000008</v>
      </c>
      <c r="F119" s="71"/>
      <c r="G119" s="71">
        <f t="shared" si="12"/>
        <v>6647947.5900000008</v>
      </c>
      <c r="I119" s="30" t="s">
        <v>1104</v>
      </c>
      <c r="J119" s="74"/>
    </row>
    <row r="120" spans="1:10" x14ac:dyDescent="0.2">
      <c r="A120" s="52" t="s">
        <v>541</v>
      </c>
      <c r="B120" s="164" t="s">
        <v>974</v>
      </c>
      <c r="C120" s="71">
        <f>VLOOKUP(I120,'2015 ESR'!$A$15:$C$225,3,FALSE)</f>
        <v>121415</v>
      </c>
      <c r="D120" s="71"/>
      <c r="E120" s="71">
        <f t="shared" si="11"/>
        <v>121415</v>
      </c>
      <c r="F120" s="71"/>
      <c r="G120" s="71">
        <f t="shared" si="12"/>
        <v>121415</v>
      </c>
      <c r="I120" s="30" t="s">
        <v>1105</v>
      </c>
      <c r="J120" s="74"/>
    </row>
    <row r="121" spans="1:10" x14ac:dyDescent="0.2">
      <c r="A121" s="52" t="s">
        <v>540</v>
      </c>
      <c r="B121" s="164" t="s">
        <v>975</v>
      </c>
      <c r="C121" s="71">
        <f>VLOOKUP(I121,'2015 ESR'!$A$15:$C$225,3,FALSE)</f>
        <v>2097035.0599999996</v>
      </c>
      <c r="D121" s="71"/>
      <c r="E121" s="71">
        <f t="shared" si="11"/>
        <v>2097035.0599999996</v>
      </c>
      <c r="F121" s="71"/>
      <c r="G121" s="71">
        <f t="shared" si="12"/>
        <v>2097035.0599999996</v>
      </c>
      <c r="I121" s="30" t="s">
        <v>1106</v>
      </c>
      <c r="J121" s="74"/>
    </row>
    <row r="122" spans="1:10" x14ac:dyDescent="0.2">
      <c r="A122" s="52" t="s">
        <v>539</v>
      </c>
      <c r="B122" s="164" t="s">
        <v>976</v>
      </c>
      <c r="C122" s="71">
        <f>VLOOKUP(I122,'2015 ESR'!$A$15:$C$225,3,FALSE)</f>
        <v>1875798.86</v>
      </c>
      <c r="D122" s="71"/>
      <c r="E122" s="71">
        <f t="shared" si="11"/>
        <v>1875798.86</v>
      </c>
      <c r="F122" s="71"/>
      <c r="G122" s="71">
        <f t="shared" si="12"/>
        <v>1875798.86</v>
      </c>
      <c r="I122" s="30" t="s">
        <v>1107</v>
      </c>
      <c r="J122" s="74"/>
    </row>
    <row r="123" spans="1:10" x14ac:dyDescent="0.2">
      <c r="A123" s="52" t="s">
        <v>538</v>
      </c>
      <c r="B123" s="164" t="s">
        <v>976</v>
      </c>
      <c r="C123" s="71">
        <f>VLOOKUP(I123,'2015 ESR'!$A$15:$C$225,3,FALSE)</f>
        <v>-1217979.43</v>
      </c>
      <c r="D123" s="71">
        <f>-C123</f>
        <v>1217979.43</v>
      </c>
      <c r="E123" s="71">
        <f t="shared" si="11"/>
        <v>0</v>
      </c>
      <c r="F123" s="71"/>
      <c r="G123" s="71">
        <f t="shared" si="12"/>
        <v>0</v>
      </c>
      <c r="I123" s="30" t="s">
        <v>1108</v>
      </c>
      <c r="J123" s="74"/>
    </row>
    <row r="124" spans="1:10" x14ac:dyDescent="0.2">
      <c r="A124" s="52" t="s">
        <v>537</v>
      </c>
      <c r="B124" s="164" t="s">
        <v>977</v>
      </c>
      <c r="C124" s="71">
        <f>VLOOKUP(I124,'2015 ESR'!$A$15:$C$225,3,FALSE)</f>
        <v>34465651.149999999</v>
      </c>
      <c r="D124" s="71"/>
      <c r="E124" s="71">
        <f t="shared" si="11"/>
        <v>34465651.149999999</v>
      </c>
      <c r="F124" s="71"/>
      <c r="G124" s="71">
        <f t="shared" si="12"/>
        <v>34465651.149999999</v>
      </c>
      <c r="I124" s="30" t="s">
        <v>1109</v>
      </c>
      <c r="J124" s="74"/>
    </row>
    <row r="125" spans="1:10" x14ac:dyDescent="0.2">
      <c r="A125" s="52" t="s">
        <v>536</v>
      </c>
      <c r="B125" s="164" t="s">
        <v>978</v>
      </c>
      <c r="C125" s="71">
        <f>VLOOKUP(I125,'2015 ESR'!$A$15:$C$225,3,FALSE)</f>
        <v>9660453.5600000024</v>
      </c>
      <c r="D125" s="71"/>
      <c r="E125" s="71">
        <f t="shared" si="11"/>
        <v>9660453.5600000024</v>
      </c>
      <c r="F125" s="71"/>
      <c r="G125" s="71">
        <f t="shared" si="12"/>
        <v>9660453.5600000024</v>
      </c>
      <c r="I125" s="30" t="s">
        <v>1110</v>
      </c>
      <c r="J125" s="74"/>
    </row>
    <row r="126" spans="1:10" x14ac:dyDescent="0.2">
      <c r="A126" s="52" t="s">
        <v>535</v>
      </c>
      <c r="B126" s="164" t="s">
        <v>979</v>
      </c>
      <c r="C126" s="71">
        <f>VLOOKUP(I126,'2015 ESR'!$A$15:$C$225,3,FALSE)</f>
        <v>18486752.890000001</v>
      </c>
      <c r="D126" s="71"/>
      <c r="E126" s="71">
        <f t="shared" si="11"/>
        <v>18486752.890000001</v>
      </c>
      <c r="F126" s="71"/>
      <c r="G126" s="71">
        <f t="shared" si="12"/>
        <v>18486752.890000001</v>
      </c>
      <c r="I126" s="30" t="s">
        <v>1111</v>
      </c>
      <c r="J126" s="74"/>
    </row>
    <row r="127" spans="1:10" x14ac:dyDescent="0.2">
      <c r="A127" s="52" t="s">
        <v>534</v>
      </c>
      <c r="B127" s="164" t="s">
        <v>979</v>
      </c>
      <c r="C127" s="71">
        <f>VLOOKUP(I127,'2015 ESR'!$A$15:$C$225,3,FALSE)</f>
        <v>1654075.91</v>
      </c>
      <c r="D127" s="71">
        <f>-C127</f>
        <v>-1654075.91</v>
      </c>
      <c r="E127" s="71">
        <f t="shared" si="11"/>
        <v>0</v>
      </c>
      <c r="F127" s="71"/>
      <c r="G127" s="71">
        <f t="shared" si="12"/>
        <v>0</v>
      </c>
      <c r="I127" s="30" t="s">
        <v>1112</v>
      </c>
      <c r="J127" s="74"/>
    </row>
    <row r="128" spans="1:10" x14ac:dyDescent="0.2">
      <c r="A128" s="52" t="s">
        <v>533</v>
      </c>
      <c r="B128" s="164" t="s">
        <v>980</v>
      </c>
      <c r="C128" s="71">
        <f>VLOOKUP(I128,'2015 ESR'!$A$15:$C$225,3,FALSE)</f>
        <v>35690.26</v>
      </c>
      <c r="D128" s="71"/>
      <c r="E128" s="71">
        <f t="shared" si="11"/>
        <v>35690.26</v>
      </c>
      <c r="F128" s="71"/>
      <c r="G128" s="71">
        <f t="shared" si="12"/>
        <v>35690.26</v>
      </c>
      <c r="I128" s="30" t="s">
        <v>1113</v>
      </c>
      <c r="J128" s="74"/>
    </row>
    <row r="129" spans="1:10" x14ac:dyDescent="0.2">
      <c r="A129" s="52" t="s">
        <v>532</v>
      </c>
      <c r="B129" s="164" t="s">
        <v>981</v>
      </c>
      <c r="C129" s="71">
        <f>VLOOKUP(I129,'2015 ESR'!$A$15:$C$225,3,FALSE)</f>
        <v>10929150.119999999</v>
      </c>
      <c r="D129" s="71"/>
      <c r="E129" s="71">
        <f t="shared" si="11"/>
        <v>10929150.119999999</v>
      </c>
      <c r="F129" s="71"/>
      <c r="G129" s="71">
        <f t="shared" si="12"/>
        <v>10929150.119999999</v>
      </c>
      <c r="I129" s="30" t="s">
        <v>1114</v>
      </c>
      <c r="J129" s="74"/>
    </row>
    <row r="130" spans="1:10" x14ac:dyDescent="0.2">
      <c r="A130" s="52" t="s">
        <v>531</v>
      </c>
      <c r="B130" s="164" t="s">
        <v>981</v>
      </c>
      <c r="C130" s="71">
        <f>VLOOKUP(I130,'2015 ESR'!$A$15:$C$225,3,FALSE)</f>
        <v>2923729.4699999997</v>
      </c>
      <c r="D130" s="71">
        <f>-C130</f>
        <v>-2923729.4699999997</v>
      </c>
      <c r="E130" s="71">
        <f t="shared" si="11"/>
        <v>0</v>
      </c>
      <c r="F130" s="71"/>
      <c r="G130" s="71">
        <f t="shared" si="12"/>
        <v>0</v>
      </c>
      <c r="I130" s="30" t="s">
        <v>1115</v>
      </c>
      <c r="J130" s="74"/>
    </row>
    <row r="131" spans="1:10" x14ac:dyDescent="0.2">
      <c r="A131" s="52" t="s">
        <v>530</v>
      </c>
      <c r="B131" s="164" t="s">
        <v>982</v>
      </c>
      <c r="C131" s="71">
        <f>VLOOKUP(I131,'2015 ESR'!$A$15:$C$225,3,FALSE)</f>
        <v>111695878.37</v>
      </c>
      <c r="D131" s="71"/>
      <c r="E131" s="71">
        <f t="shared" si="11"/>
        <v>111695878.37</v>
      </c>
      <c r="F131" s="71"/>
      <c r="G131" s="71">
        <f t="shared" si="12"/>
        <v>111695878.37</v>
      </c>
      <c r="I131" s="30" t="s">
        <v>1116</v>
      </c>
      <c r="J131" s="74"/>
    </row>
    <row r="132" spans="1:10" x14ac:dyDescent="0.2">
      <c r="A132" s="52" t="s">
        <v>529</v>
      </c>
      <c r="B132" s="164" t="s">
        <v>983</v>
      </c>
      <c r="C132" s="71">
        <f>VLOOKUP(I132,'2015 ESR'!$A$15:$C$225,3,FALSE)</f>
        <v>18809069.16</v>
      </c>
      <c r="D132" s="71"/>
      <c r="E132" s="71">
        <f t="shared" si="11"/>
        <v>18809069.16</v>
      </c>
      <c r="F132" s="71"/>
      <c r="G132" s="71">
        <f t="shared" si="12"/>
        <v>18809069.16</v>
      </c>
      <c r="I132" s="30" t="s">
        <v>1117</v>
      </c>
      <c r="J132" s="74"/>
    </row>
    <row r="133" spans="1:10" x14ac:dyDescent="0.2">
      <c r="A133" s="52" t="s">
        <v>528</v>
      </c>
      <c r="B133" s="164" t="s">
        <v>984</v>
      </c>
      <c r="C133" s="71">
        <f>VLOOKUP(I133,'2015 ESR'!$A$15:$C$225,3,FALSE)</f>
        <v>38655.319999999992</v>
      </c>
      <c r="D133" s="71"/>
      <c r="E133" s="71">
        <f t="shared" si="11"/>
        <v>38655.319999999992</v>
      </c>
      <c r="F133" s="71"/>
      <c r="G133" s="71">
        <f t="shared" si="12"/>
        <v>38655.319999999992</v>
      </c>
      <c r="I133" s="30" t="s">
        <v>1118</v>
      </c>
      <c r="J133" s="74"/>
    </row>
    <row r="134" spans="1:10" x14ac:dyDescent="0.2">
      <c r="A134" s="52" t="s">
        <v>527</v>
      </c>
      <c r="B134" s="164" t="s">
        <v>985</v>
      </c>
      <c r="C134" s="71">
        <f>VLOOKUP(I134,'2015 ESR'!$A$15:$C$225,3,FALSE)</f>
        <v>10209468.08</v>
      </c>
      <c r="D134" s="71"/>
      <c r="E134" s="71">
        <f t="shared" si="11"/>
        <v>10209468.08</v>
      </c>
      <c r="F134" s="71"/>
      <c r="G134" s="71">
        <f t="shared" si="12"/>
        <v>10209468.08</v>
      </c>
      <c r="I134" s="30" t="s">
        <v>1119</v>
      </c>
      <c r="J134" s="74"/>
    </row>
    <row r="135" spans="1:10" x14ac:dyDescent="0.2">
      <c r="A135" s="52" t="s">
        <v>526</v>
      </c>
      <c r="B135" s="164" t="s">
        <v>986</v>
      </c>
      <c r="C135" s="71">
        <f>VLOOKUP(I135,'2015 ESR'!$A$15:$C$225,3,FALSE)</f>
        <v>3674913.9000000004</v>
      </c>
      <c r="D135" s="71"/>
      <c r="E135" s="71">
        <f t="shared" si="11"/>
        <v>3674913.9000000004</v>
      </c>
      <c r="F135" s="71"/>
      <c r="G135" s="71">
        <f t="shared" si="12"/>
        <v>3674913.9000000004</v>
      </c>
      <c r="I135" s="30" t="s">
        <v>1120</v>
      </c>
      <c r="J135" s="74"/>
    </row>
    <row r="136" spans="1:10" ht="10.8" thickBot="1" x14ac:dyDescent="0.25">
      <c r="A136" s="52" t="s">
        <v>525</v>
      </c>
      <c r="B136" s="164" t="s">
        <v>987</v>
      </c>
      <c r="C136" s="71">
        <f>VLOOKUP(I136,'2015 ESR'!$A$15:$C$225,3,FALSE)</f>
        <v>6236618.3500000006</v>
      </c>
      <c r="D136" s="75"/>
      <c r="E136" s="75">
        <f t="shared" si="11"/>
        <v>6236618.3500000006</v>
      </c>
      <c r="F136" s="75"/>
      <c r="G136" s="75">
        <f t="shared" si="12"/>
        <v>6236618.3500000006</v>
      </c>
      <c r="I136" s="30" t="s">
        <v>1121</v>
      </c>
      <c r="J136" s="74"/>
    </row>
    <row r="137" spans="1:10" x14ac:dyDescent="0.2">
      <c r="A137" s="52" t="s">
        <v>524</v>
      </c>
      <c r="B137" s="164"/>
      <c r="C137" s="71">
        <f>SUM(C115:C136)</f>
        <v>274769551.03000003</v>
      </c>
      <c r="D137" s="71">
        <f>SUM(D115:D136)</f>
        <v>-3359825.9499999997</v>
      </c>
      <c r="E137" s="71">
        <f>SUM(E115:E136)</f>
        <v>271409725.08000004</v>
      </c>
      <c r="F137" s="71">
        <f>SUM(F115:F136)</f>
        <v>0</v>
      </c>
      <c r="G137" s="70">
        <f>SUM(G115:G136)</f>
        <v>271409725.08000004</v>
      </c>
      <c r="I137" s="30" t="s">
        <v>1028</v>
      </c>
      <c r="J137" s="74"/>
    </row>
    <row r="138" spans="1:10" x14ac:dyDescent="0.2">
      <c r="A138" s="52"/>
      <c r="B138" s="164"/>
      <c r="C138" s="71"/>
      <c r="D138" s="71"/>
      <c r="E138" s="71"/>
      <c r="F138" s="71"/>
      <c r="G138" s="71"/>
      <c r="I138" s="30" t="s">
        <v>3</v>
      </c>
      <c r="J138" s="74"/>
    </row>
    <row r="139" spans="1:10" x14ac:dyDescent="0.2">
      <c r="A139" s="52"/>
      <c r="B139" s="164"/>
      <c r="C139" s="71"/>
      <c r="D139" s="71"/>
      <c r="E139" s="71"/>
      <c r="F139" s="71"/>
      <c r="G139" s="71"/>
      <c r="I139" s="30" t="s">
        <v>3</v>
      </c>
      <c r="J139" s="74"/>
    </row>
    <row r="140" spans="1:10" ht="10.8" thickBot="1" x14ac:dyDescent="0.25">
      <c r="A140" s="80" t="s">
        <v>357</v>
      </c>
      <c r="B140" s="164"/>
      <c r="C140" s="71"/>
      <c r="D140" s="71"/>
      <c r="E140" s="71"/>
      <c r="F140" s="71"/>
      <c r="G140" s="71"/>
      <c r="I140" s="30" t="s">
        <v>1122</v>
      </c>
      <c r="J140" s="74"/>
    </row>
    <row r="141" spans="1:10" x14ac:dyDescent="0.2">
      <c r="A141" s="52" t="s">
        <v>523</v>
      </c>
      <c r="B141" s="164" t="s">
        <v>988</v>
      </c>
      <c r="C141" s="71">
        <f>VLOOKUP(I141,'2015 ESR'!$A$15:$C$225,3,FALSE)</f>
        <v>5665612.2699999996</v>
      </c>
      <c r="D141" s="71"/>
      <c r="E141" s="71">
        <f>+C141+D141</f>
        <v>5665612.2699999996</v>
      </c>
      <c r="F141" s="71"/>
      <c r="G141" s="71">
        <f>+E141+F141</f>
        <v>5665612.2699999996</v>
      </c>
      <c r="I141" s="30" t="s">
        <v>1123</v>
      </c>
      <c r="J141" s="74"/>
    </row>
    <row r="142" spans="1:10" x14ac:dyDescent="0.2">
      <c r="A142" s="52" t="s">
        <v>522</v>
      </c>
      <c r="B142" s="164" t="s">
        <v>989</v>
      </c>
      <c r="C142" s="71">
        <f>VLOOKUP(I142,'2015 ESR'!$A$15:$C$225,3,FALSE)</f>
        <v>15332989.029999997</v>
      </c>
      <c r="D142" s="71"/>
      <c r="E142" s="71">
        <f>+C142+D142</f>
        <v>15332989.029999997</v>
      </c>
      <c r="F142" s="71"/>
      <c r="G142" s="71">
        <f>+E142+F142</f>
        <v>15332989.029999997</v>
      </c>
      <c r="I142" s="30" t="s">
        <v>1124</v>
      </c>
      <c r="J142" s="74"/>
    </row>
    <row r="143" spans="1:10" x14ac:dyDescent="0.2">
      <c r="A143" s="52" t="s">
        <v>521</v>
      </c>
      <c r="B143" s="164" t="s">
        <v>990</v>
      </c>
      <c r="C143" s="71">
        <f>VLOOKUP(I143,'2015 ESR'!$A$15:$C$225,3,FALSE)</f>
        <v>84194464.099999994</v>
      </c>
      <c r="D143" s="71"/>
      <c r="E143" s="71">
        <f>+C143+D143</f>
        <v>84194464.099999994</v>
      </c>
      <c r="F143" s="71"/>
      <c r="G143" s="71">
        <f>+E143+F143</f>
        <v>84194464.099999994</v>
      </c>
      <c r="I143" s="30" t="s">
        <v>1125</v>
      </c>
      <c r="J143" s="74"/>
    </row>
    <row r="144" spans="1:10" x14ac:dyDescent="0.2">
      <c r="A144" s="52" t="s">
        <v>520</v>
      </c>
      <c r="B144" s="164" t="s">
        <v>991</v>
      </c>
      <c r="C144" s="71">
        <f>VLOOKUP(I144,'2015 ESR'!$A$15:$C$225,3,FALSE)</f>
        <v>5278890.5</v>
      </c>
      <c r="D144" s="71"/>
      <c r="E144" s="71">
        <f>+C144+D144</f>
        <v>5278890.5</v>
      </c>
      <c r="F144" s="71"/>
      <c r="G144" s="71">
        <f>+E144+F144</f>
        <v>5278890.5</v>
      </c>
      <c r="I144" s="30" t="s">
        <v>1126</v>
      </c>
      <c r="J144" s="74"/>
    </row>
    <row r="145" spans="1:10" ht="10.8" thickBot="1" x14ac:dyDescent="0.25">
      <c r="A145" s="52" t="s">
        <v>519</v>
      </c>
      <c r="B145" s="164" t="s">
        <v>991</v>
      </c>
      <c r="C145" s="71">
        <f>VLOOKUP(I145,'2015 ESR'!$A$15:$C$225,3,FALSE)</f>
        <v>102394.06000000001</v>
      </c>
      <c r="D145" s="75">
        <f>-C145</f>
        <v>-102394.06000000001</v>
      </c>
      <c r="E145" s="75">
        <f>+C145+D145</f>
        <v>0</v>
      </c>
      <c r="F145" s="75"/>
      <c r="G145" s="75">
        <f>+E145+F145</f>
        <v>0</v>
      </c>
      <c r="I145" s="30" t="s">
        <v>1127</v>
      </c>
      <c r="J145" s="74"/>
    </row>
    <row r="146" spans="1:10" x14ac:dyDescent="0.2">
      <c r="A146" s="52" t="s">
        <v>518</v>
      </c>
      <c r="B146" s="164"/>
      <c r="C146" s="71">
        <f>SUM(C141:C145)</f>
        <v>110574349.95999999</v>
      </c>
      <c r="D146" s="71">
        <f>SUM(D141:D145)</f>
        <v>-102394.06000000001</v>
      </c>
      <c r="E146" s="71">
        <f>SUM(E141:E145)</f>
        <v>110471955.89999999</v>
      </c>
      <c r="F146" s="71">
        <f>SUM(F141:F145)</f>
        <v>0</v>
      </c>
      <c r="G146" s="70">
        <f>SUM(G141:G145)</f>
        <v>110471955.89999999</v>
      </c>
      <c r="I146" s="30" t="s">
        <v>1028</v>
      </c>
      <c r="J146" s="74"/>
    </row>
    <row r="147" spans="1:10" x14ac:dyDescent="0.2">
      <c r="A147" s="52"/>
      <c r="B147" s="164"/>
      <c r="C147" s="71"/>
      <c r="D147" s="71"/>
      <c r="E147" s="71"/>
      <c r="F147" s="71"/>
      <c r="G147" s="71"/>
      <c r="I147" s="30" t="s">
        <v>3</v>
      </c>
      <c r="J147" s="74"/>
    </row>
    <row r="148" spans="1:10" x14ac:dyDescent="0.2">
      <c r="A148" s="52"/>
      <c r="B148" s="164"/>
      <c r="C148" s="71"/>
      <c r="D148" s="71"/>
      <c r="E148" s="71"/>
      <c r="F148" s="71"/>
      <c r="G148" s="71"/>
      <c r="I148" s="30" t="s">
        <v>3</v>
      </c>
      <c r="J148" s="74"/>
    </row>
    <row r="149" spans="1:10" ht="10.8" thickBot="1" x14ac:dyDescent="0.25">
      <c r="A149" s="80" t="s">
        <v>356</v>
      </c>
      <c r="B149" s="164"/>
      <c r="C149" s="71"/>
      <c r="D149" s="71"/>
      <c r="E149" s="71"/>
      <c r="F149" s="71"/>
      <c r="G149" s="71"/>
      <c r="I149" s="30" t="s">
        <v>1122</v>
      </c>
      <c r="J149" s="74"/>
    </row>
    <row r="150" spans="1:10" x14ac:dyDescent="0.2">
      <c r="A150" s="52" t="s">
        <v>517</v>
      </c>
      <c r="B150" s="164" t="s">
        <v>992</v>
      </c>
      <c r="C150" s="71">
        <f>VLOOKUP(I150,'2015 ESR'!$A$15:$C$225,3,FALSE)</f>
        <v>2104129.25</v>
      </c>
      <c r="D150" s="71"/>
      <c r="E150" s="71">
        <f t="shared" ref="E150:E157" si="13">+C150+D150</f>
        <v>2104129.25</v>
      </c>
      <c r="F150" s="71"/>
      <c r="G150" s="71">
        <f t="shared" ref="G150:G157" si="14">+E150+F150</f>
        <v>2104129.25</v>
      </c>
      <c r="I150" s="30" t="s">
        <v>1128</v>
      </c>
      <c r="J150" s="74"/>
    </row>
    <row r="151" spans="1:10" x14ac:dyDescent="0.2">
      <c r="A151" s="52" t="s">
        <v>516</v>
      </c>
      <c r="B151" s="164" t="s">
        <v>992</v>
      </c>
      <c r="C151" s="71">
        <f>VLOOKUP(I151,'2015 ESR'!$A$15:$C$225,3,FALSE)</f>
        <v>7244709.8000000007</v>
      </c>
      <c r="D151" s="71">
        <f>-C151</f>
        <v>-7244709.8000000007</v>
      </c>
      <c r="E151" s="71">
        <f t="shared" si="13"/>
        <v>0</v>
      </c>
      <c r="F151" s="71"/>
      <c r="G151" s="71">
        <f t="shared" si="14"/>
        <v>0</v>
      </c>
      <c r="I151" s="30" t="s">
        <v>1129</v>
      </c>
      <c r="J151" s="74"/>
    </row>
    <row r="152" spans="1:10" x14ac:dyDescent="0.2">
      <c r="A152" s="52" t="s">
        <v>515</v>
      </c>
      <c r="B152" s="164" t="s">
        <v>993</v>
      </c>
      <c r="C152" s="71">
        <f>VLOOKUP(I152,'2015 ESR'!$A$15:$C$225,3,FALSE)</f>
        <v>2918073.73</v>
      </c>
      <c r="D152" s="71"/>
      <c r="E152" s="71">
        <f t="shared" si="13"/>
        <v>2918073.73</v>
      </c>
      <c r="F152" s="71"/>
      <c r="G152" s="71">
        <f t="shared" si="14"/>
        <v>2918073.73</v>
      </c>
      <c r="I152" s="30" t="s">
        <v>1130</v>
      </c>
      <c r="J152" s="74"/>
    </row>
    <row r="153" spans="1:10" x14ac:dyDescent="0.2">
      <c r="A153" s="52" t="s">
        <v>514</v>
      </c>
      <c r="B153" s="164" t="s">
        <v>993</v>
      </c>
      <c r="C153" s="71">
        <f>VLOOKUP(I153,'2015 ESR'!$A$15:$C$225,3,FALSE)</f>
        <v>67831620.920000002</v>
      </c>
      <c r="D153" s="71">
        <f>-C153</f>
        <v>-67831620.920000002</v>
      </c>
      <c r="E153" s="71">
        <f t="shared" si="13"/>
        <v>0</v>
      </c>
      <c r="F153" s="71"/>
      <c r="G153" s="71">
        <f t="shared" si="14"/>
        <v>0</v>
      </c>
      <c r="I153" s="30" t="s">
        <v>1131</v>
      </c>
      <c r="J153" s="74"/>
    </row>
    <row r="154" spans="1:10" x14ac:dyDescent="0.2">
      <c r="A154" s="52" t="s">
        <v>513</v>
      </c>
      <c r="B154" s="164" t="s">
        <v>994</v>
      </c>
      <c r="C154" s="71">
        <f>VLOOKUP(I154,'2015 ESR'!$A$15:$C$225,3,FALSE)</f>
        <v>0</v>
      </c>
      <c r="D154" s="71"/>
      <c r="E154" s="71">
        <f t="shared" si="13"/>
        <v>0</v>
      </c>
      <c r="F154" s="71"/>
      <c r="G154" s="71">
        <f t="shared" si="14"/>
        <v>0</v>
      </c>
      <c r="I154" s="30" t="s">
        <v>1132</v>
      </c>
      <c r="J154" s="74"/>
    </row>
    <row r="155" spans="1:10" x14ac:dyDescent="0.2">
      <c r="A155" s="52" t="s">
        <v>512</v>
      </c>
      <c r="B155" s="164" t="s">
        <v>994</v>
      </c>
      <c r="C155" s="71">
        <f>VLOOKUP(I155,'2015 ESR'!$A$15:$C$225,3,FALSE)</f>
        <v>8572779.0099999998</v>
      </c>
      <c r="D155" s="71">
        <f>-C155</f>
        <v>-8572779.0099999998</v>
      </c>
      <c r="E155" s="71">
        <f t="shared" si="13"/>
        <v>0</v>
      </c>
      <c r="F155" s="71"/>
      <c r="G155" s="71">
        <f t="shared" si="14"/>
        <v>0</v>
      </c>
      <c r="I155" s="30" t="s">
        <v>1133</v>
      </c>
      <c r="J155" s="74"/>
    </row>
    <row r="156" spans="1:10" x14ac:dyDescent="0.2">
      <c r="A156" s="52" t="s">
        <v>511</v>
      </c>
      <c r="B156" s="164" t="s">
        <v>995</v>
      </c>
      <c r="C156" s="71">
        <f>VLOOKUP(I156,'2015 ESR'!$A$15:$C$225,3,FALSE)</f>
        <v>9328691.5999999996</v>
      </c>
      <c r="D156" s="71"/>
      <c r="E156" s="71">
        <f t="shared" si="13"/>
        <v>9328691.5999999996</v>
      </c>
      <c r="F156" s="71"/>
      <c r="G156" s="71">
        <f t="shared" si="14"/>
        <v>9328691.5999999996</v>
      </c>
      <c r="I156" s="30" t="s">
        <v>1134</v>
      </c>
      <c r="J156" s="74"/>
    </row>
    <row r="157" spans="1:10" ht="10.8" thickBot="1" x14ac:dyDescent="0.25">
      <c r="A157" s="52" t="s">
        <v>510</v>
      </c>
      <c r="B157" s="164" t="s">
        <v>995</v>
      </c>
      <c r="C157" s="71">
        <f>VLOOKUP(I157,'2015 ESR'!$A$15:$C$225,3,FALSE)</f>
        <v>4184680.91</v>
      </c>
      <c r="D157" s="75">
        <f>-C157</f>
        <v>-4184680.91</v>
      </c>
      <c r="E157" s="75">
        <f t="shared" si="13"/>
        <v>0</v>
      </c>
      <c r="F157" s="75"/>
      <c r="G157" s="75">
        <f t="shared" si="14"/>
        <v>0</v>
      </c>
      <c r="I157" s="30" t="s">
        <v>1135</v>
      </c>
      <c r="J157" s="74"/>
    </row>
    <row r="158" spans="1:10" x14ac:dyDescent="0.2">
      <c r="A158" s="52" t="s">
        <v>509</v>
      </c>
      <c r="B158" s="164"/>
      <c r="C158" s="71">
        <f>SUM(C150:C157)</f>
        <v>102184685.22</v>
      </c>
      <c r="D158" s="71">
        <f>SUM(D150:D157)</f>
        <v>-87833790.640000001</v>
      </c>
      <c r="E158" s="71">
        <f>SUM(E150:E157)</f>
        <v>14350894.58</v>
      </c>
      <c r="F158" s="71">
        <f>SUM(F150:F157)</f>
        <v>0</v>
      </c>
      <c r="G158" s="70">
        <f>SUM(G150:G157)</f>
        <v>14350894.58</v>
      </c>
      <c r="I158" s="30" t="s">
        <v>1028</v>
      </c>
      <c r="J158" s="74"/>
    </row>
    <row r="159" spans="1:10" x14ac:dyDescent="0.2">
      <c r="A159" s="52"/>
      <c r="B159" s="164"/>
      <c r="C159" s="71"/>
      <c r="D159" s="71"/>
      <c r="E159" s="71"/>
      <c r="F159" s="71"/>
      <c r="G159" s="71"/>
      <c r="I159" s="30" t="s">
        <v>3</v>
      </c>
      <c r="J159" s="74"/>
    </row>
    <row r="160" spans="1:10" ht="10.8" thickBot="1" x14ac:dyDescent="0.25">
      <c r="A160" s="80" t="s">
        <v>355</v>
      </c>
      <c r="B160" s="164"/>
      <c r="C160" s="71"/>
      <c r="D160" s="71"/>
      <c r="E160" s="71"/>
      <c r="F160" s="71"/>
      <c r="G160" s="71"/>
      <c r="I160" s="30" t="s">
        <v>355</v>
      </c>
      <c r="J160" s="74"/>
    </row>
    <row r="161" spans="1:10" x14ac:dyDescent="0.2">
      <c r="A161" s="52" t="s">
        <v>508</v>
      </c>
      <c r="B161" s="164" t="s">
        <v>996</v>
      </c>
      <c r="C161" s="71">
        <f>VLOOKUP(I161,'2015 ESR'!$A$15:$C$225,3,FALSE)</f>
        <v>0</v>
      </c>
      <c r="D161" s="71"/>
      <c r="E161" s="71">
        <f>+C161+D161</f>
        <v>0</v>
      </c>
      <c r="F161" s="71"/>
      <c r="G161" s="71">
        <f>+E161+F161</f>
        <v>0</v>
      </c>
      <c r="I161" s="30" t="s">
        <v>1136</v>
      </c>
      <c r="J161" s="74"/>
    </row>
    <row r="162" spans="1:10" ht="10.8" thickBot="1" x14ac:dyDescent="0.25">
      <c r="A162" s="52" t="s">
        <v>507</v>
      </c>
      <c r="B162" s="164" t="s">
        <v>997</v>
      </c>
      <c r="C162" s="71">
        <f>VLOOKUP(I162,'2015 ESR'!$A$15:$C$225,3,FALSE)</f>
        <v>26149384.279999997</v>
      </c>
      <c r="D162" s="75"/>
      <c r="E162" s="75">
        <f>+C162+D162</f>
        <v>26149384.279999997</v>
      </c>
      <c r="F162" s="75"/>
      <c r="G162" s="75">
        <f>+E162+F162</f>
        <v>26149384.279999997</v>
      </c>
      <c r="I162" s="30" t="s">
        <v>1137</v>
      </c>
      <c r="J162" s="74"/>
    </row>
    <row r="163" spans="1:10" x14ac:dyDescent="0.2">
      <c r="A163" s="52" t="s">
        <v>506</v>
      </c>
      <c r="B163" s="164"/>
      <c r="C163" s="71">
        <f>SUM(C161:C162)</f>
        <v>26149384.279999997</v>
      </c>
      <c r="D163" s="71">
        <f>SUM(D161:D162)</f>
        <v>0</v>
      </c>
      <c r="E163" s="71">
        <f>SUM(E161:E162)</f>
        <v>26149384.279999997</v>
      </c>
      <c r="F163" s="71">
        <f>SUM(F161:F162)</f>
        <v>0</v>
      </c>
      <c r="G163" s="70">
        <f>SUM(G161:G162)</f>
        <v>26149384.279999997</v>
      </c>
      <c r="I163" s="30" t="s">
        <v>1028</v>
      </c>
      <c r="J163" s="74"/>
    </row>
    <row r="164" spans="1:10" x14ac:dyDescent="0.2">
      <c r="A164" s="52"/>
      <c r="B164" s="164"/>
      <c r="C164" s="71"/>
      <c r="D164" s="71"/>
      <c r="E164" s="71"/>
      <c r="F164" s="71"/>
      <c r="G164" s="71"/>
      <c r="I164" s="30" t="s">
        <v>3</v>
      </c>
      <c r="J164" s="74"/>
    </row>
    <row r="165" spans="1:10" x14ac:dyDescent="0.2">
      <c r="A165" s="52"/>
      <c r="B165" s="164"/>
      <c r="C165" s="71"/>
      <c r="D165" s="71"/>
      <c r="E165" s="71"/>
      <c r="F165" s="71"/>
      <c r="G165" s="71"/>
      <c r="I165" s="30" t="s">
        <v>3</v>
      </c>
      <c r="J165" s="74"/>
    </row>
    <row r="166" spans="1:10" ht="10.8" thickBot="1" x14ac:dyDescent="0.25">
      <c r="A166" s="80" t="s">
        <v>505</v>
      </c>
      <c r="B166" s="164"/>
      <c r="C166" s="71"/>
      <c r="D166" s="71"/>
      <c r="E166" s="71"/>
      <c r="F166" s="71"/>
      <c r="G166" s="71"/>
      <c r="I166" s="30" t="s">
        <v>1138</v>
      </c>
      <c r="J166" s="74"/>
    </row>
    <row r="167" spans="1:10" x14ac:dyDescent="0.2">
      <c r="A167" s="52" t="s">
        <v>504</v>
      </c>
      <c r="B167" s="164" t="s">
        <v>998</v>
      </c>
      <c r="C167" s="71">
        <f>VLOOKUP(I167,'2015 ESR'!$A$15:$C$225,3,FALSE)</f>
        <v>220265824.98000002</v>
      </c>
      <c r="D167" s="79">
        <f>'2015 ESR'!D177</f>
        <v>-30402476.709999997</v>
      </c>
      <c r="E167" s="71">
        <f t="shared" ref="E167:E197" si="15">+C167+D167</f>
        <v>189863348.27000001</v>
      </c>
      <c r="F167" s="71"/>
      <c r="G167" s="71">
        <f t="shared" ref="G167:G197" si="16">+E167+F167</f>
        <v>189863348.27000001</v>
      </c>
      <c r="I167" s="30" t="s">
        <v>1139</v>
      </c>
      <c r="J167" s="74"/>
    </row>
    <row r="168" spans="1:10" x14ac:dyDescent="0.2">
      <c r="A168" s="52" t="s">
        <v>503</v>
      </c>
      <c r="B168" s="164" t="s">
        <v>999</v>
      </c>
      <c r="C168" s="71">
        <f>VLOOKUP(I168,'2015 ESR'!$A$15:$C$225,3,FALSE)</f>
        <v>41741746.089999996</v>
      </c>
      <c r="D168" s="78">
        <f>'2015 ESR'!D179</f>
        <v>-433529.22</v>
      </c>
      <c r="E168" s="71">
        <f t="shared" si="15"/>
        <v>41308216.869999997</v>
      </c>
      <c r="F168" s="71"/>
      <c r="G168" s="71">
        <f t="shared" si="16"/>
        <v>41308216.869999997</v>
      </c>
      <c r="I168" s="30" t="s">
        <v>1140</v>
      </c>
      <c r="J168" s="74"/>
    </row>
    <row r="169" spans="1:10" x14ac:dyDescent="0.2">
      <c r="A169" s="52" t="s">
        <v>502</v>
      </c>
      <c r="B169" s="164" t="s">
        <v>999</v>
      </c>
      <c r="C169" s="71">
        <f>VLOOKUP(I169,'2015 ESR'!$A$15:$C$225,3,FALSE)</f>
        <v>515499.99999999988</v>
      </c>
      <c r="D169" s="71">
        <f>-C169</f>
        <v>-515499.99999999988</v>
      </c>
      <c r="E169" s="71">
        <f t="shared" si="15"/>
        <v>0</v>
      </c>
      <c r="F169" s="71"/>
      <c r="G169" s="71">
        <f t="shared" si="16"/>
        <v>0</v>
      </c>
      <c r="I169" s="30" t="s">
        <v>1141</v>
      </c>
      <c r="J169" s="74"/>
    </row>
    <row r="170" spans="1:10" x14ac:dyDescent="0.2">
      <c r="A170" s="52" t="s">
        <v>501</v>
      </c>
      <c r="B170" s="164" t="s">
        <v>1000</v>
      </c>
      <c r="C170" s="71">
        <f>VLOOKUP(I170,'2015 ESR'!$A$15:$C$225,3,FALSE)</f>
        <v>-87284681.309999987</v>
      </c>
      <c r="D170" s="71"/>
      <c r="E170" s="71">
        <f t="shared" si="15"/>
        <v>-87284681.309999987</v>
      </c>
      <c r="F170" s="71"/>
      <c r="G170" s="71">
        <f t="shared" si="16"/>
        <v>-87284681.309999987</v>
      </c>
      <c r="I170" s="30" t="s">
        <v>1142</v>
      </c>
      <c r="J170" s="74"/>
    </row>
    <row r="171" spans="1:10" x14ac:dyDescent="0.2">
      <c r="A171" s="52" t="s">
        <v>500</v>
      </c>
      <c r="B171" s="164" t="s">
        <v>1000</v>
      </c>
      <c r="C171" s="71">
        <f>VLOOKUP(I171,'2015 ESR'!$A$15:$C$225,3,FALSE)</f>
        <v>-450999.99999999988</v>
      </c>
      <c r="D171" s="71">
        <f>-C171</f>
        <v>450999.99999999988</v>
      </c>
      <c r="E171" s="71">
        <f t="shared" si="15"/>
        <v>0</v>
      </c>
      <c r="F171" s="71"/>
      <c r="G171" s="71">
        <f t="shared" si="16"/>
        <v>0</v>
      </c>
      <c r="I171" s="30" t="s">
        <v>1143</v>
      </c>
      <c r="J171" s="74"/>
    </row>
    <row r="172" spans="1:10" x14ac:dyDescent="0.2">
      <c r="A172" s="52" t="s">
        <v>499</v>
      </c>
      <c r="B172" s="164" t="s">
        <v>1001</v>
      </c>
      <c r="C172" s="71">
        <f>VLOOKUP(I172,'2015 ESR'!$A$15:$C$225,3,FALSE)</f>
        <v>34203017.400000006</v>
      </c>
      <c r="D172" s="71"/>
      <c r="E172" s="71">
        <f t="shared" si="15"/>
        <v>34203017.400000006</v>
      </c>
      <c r="F172" s="71"/>
      <c r="G172" s="71">
        <f t="shared" si="16"/>
        <v>34203017.400000006</v>
      </c>
      <c r="I172" s="30" t="s">
        <v>1144</v>
      </c>
      <c r="J172" s="74"/>
    </row>
    <row r="173" spans="1:10" x14ac:dyDescent="0.2">
      <c r="A173" s="52" t="s">
        <v>312</v>
      </c>
      <c r="B173" s="164">
        <v>923</v>
      </c>
      <c r="C173" s="71">
        <f>VLOOKUP(I173,'2015 ESR'!$A$15:$C$225,3,FALSE)</f>
        <v>537610.32999999996</v>
      </c>
      <c r="D173" s="71">
        <f>-C173</f>
        <v>-537610.32999999996</v>
      </c>
      <c r="E173" s="71">
        <f t="shared" si="15"/>
        <v>0</v>
      </c>
      <c r="F173" s="71"/>
      <c r="G173" s="71">
        <f t="shared" si="16"/>
        <v>0</v>
      </c>
      <c r="I173" s="30" t="s">
        <v>1145</v>
      </c>
      <c r="J173" s="74"/>
    </row>
    <row r="174" spans="1:10" x14ac:dyDescent="0.2">
      <c r="A174" s="52" t="s">
        <v>498</v>
      </c>
      <c r="B174" s="164" t="s">
        <v>1002</v>
      </c>
      <c r="C174" s="71">
        <f>VLOOKUP(I174,'2015 ESR'!$A$15:$C$225,3,FALSE)</f>
        <v>11236863.1</v>
      </c>
      <c r="D174" s="71"/>
      <c r="E174" s="71">
        <f t="shared" si="15"/>
        <v>11236863.1</v>
      </c>
      <c r="F174" s="71"/>
      <c r="G174" s="71">
        <f t="shared" si="16"/>
        <v>11236863.1</v>
      </c>
      <c r="I174" s="30" t="s">
        <v>1146</v>
      </c>
      <c r="J174" s="74"/>
    </row>
    <row r="175" spans="1:10" x14ac:dyDescent="0.2">
      <c r="A175" s="52" t="s">
        <v>497</v>
      </c>
      <c r="B175" s="164" t="s">
        <v>1002</v>
      </c>
      <c r="C175" s="71">
        <f>VLOOKUP(I175,'2015 ESR'!$A$15:$C$225,3,FALSE)</f>
        <v>926956.20999999973</v>
      </c>
      <c r="D175" s="71"/>
      <c r="E175" s="71">
        <f t="shared" si="15"/>
        <v>926956.20999999973</v>
      </c>
      <c r="F175" s="71"/>
      <c r="G175" s="71">
        <f t="shared" si="16"/>
        <v>926956.20999999973</v>
      </c>
      <c r="I175" s="30" t="s">
        <v>1147</v>
      </c>
      <c r="J175" s="74"/>
    </row>
    <row r="176" spans="1:10" x14ac:dyDescent="0.2">
      <c r="A176" s="52" t="s">
        <v>496</v>
      </c>
      <c r="B176" s="164" t="s">
        <v>1002</v>
      </c>
      <c r="C176" s="71">
        <f>VLOOKUP(I176,'2015 ESR'!$A$15:$C$225,3,FALSE)</f>
        <v>462105.59999999992</v>
      </c>
      <c r="D176" s="71">
        <f>-C176</f>
        <v>-462105.59999999992</v>
      </c>
      <c r="E176" s="71">
        <f t="shared" si="15"/>
        <v>0</v>
      </c>
      <c r="F176" s="71"/>
      <c r="G176" s="71">
        <f t="shared" si="16"/>
        <v>0</v>
      </c>
      <c r="I176" s="30" t="s">
        <v>1148</v>
      </c>
      <c r="J176" s="74"/>
    </row>
    <row r="177" spans="1:10" x14ac:dyDescent="0.2">
      <c r="A177" s="52" t="s">
        <v>495</v>
      </c>
      <c r="B177" s="164" t="s">
        <v>1003</v>
      </c>
      <c r="C177" s="71">
        <f>VLOOKUP(I177,'2015 ESR'!$A$15:$C$225,3,FALSE)</f>
        <v>24147744.239999995</v>
      </c>
      <c r="D177" s="71"/>
      <c r="E177" s="71">
        <f t="shared" si="15"/>
        <v>24147744.239999995</v>
      </c>
      <c r="F177" s="71"/>
      <c r="G177" s="71">
        <f t="shared" si="16"/>
        <v>24147744.239999995</v>
      </c>
      <c r="I177" s="30" t="s">
        <v>1149</v>
      </c>
      <c r="J177" s="74"/>
    </row>
    <row r="178" spans="1:10" x14ac:dyDescent="0.2">
      <c r="A178" s="52" t="s">
        <v>494</v>
      </c>
      <c r="B178" s="164" t="s">
        <v>1003</v>
      </c>
      <c r="C178" s="71">
        <f>VLOOKUP(I178,'2015 ESR'!$A$15:$C$225,3,FALSE)</f>
        <v>298977.66000000003</v>
      </c>
      <c r="D178" s="71">
        <f>-C178</f>
        <v>-298977.66000000003</v>
      </c>
      <c r="E178" s="71">
        <f t="shared" si="15"/>
        <v>0</v>
      </c>
      <c r="F178" s="71"/>
      <c r="G178" s="71">
        <f t="shared" si="16"/>
        <v>0</v>
      </c>
      <c r="I178" s="30" t="s">
        <v>1150</v>
      </c>
      <c r="J178" s="74"/>
    </row>
    <row r="179" spans="1:10" x14ac:dyDescent="0.2">
      <c r="A179" s="52" t="s">
        <v>493</v>
      </c>
      <c r="B179" s="164" t="s">
        <v>1003</v>
      </c>
      <c r="C179" s="71">
        <f>VLOOKUP(I179,'2015 ESR'!$A$15:$C$225,3,FALSE)</f>
        <v>0</v>
      </c>
      <c r="D179" s="71">
        <f>-C179</f>
        <v>0</v>
      </c>
      <c r="E179" s="71">
        <f t="shared" si="15"/>
        <v>0</v>
      </c>
      <c r="F179" s="71"/>
      <c r="G179" s="71">
        <f t="shared" si="16"/>
        <v>0</v>
      </c>
      <c r="I179" s="30" t="s">
        <v>1151</v>
      </c>
      <c r="J179" s="74"/>
    </row>
    <row r="180" spans="1:10" x14ac:dyDescent="0.2">
      <c r="A180" s="52" t="s">
        <v>320</v>
      </c>
      <c r="B180" s="164" t="s">
        <v>1003</v>
      </c>
      <c r="C180" s="71">
        <f>VLOOKUP(I180,'2015 ESR'!$A$15:$C$225,3,FALSE)</f>
        <v>1076.19</v>
      </c>
      <c r="D180" s="71">
        <f>-C180</f>
        <v>-1076.19</v>
      </c>
      <c r="E180" s="71">
        <f t="shared" si="15"/>
        <v>0</v>
      </c>
      <c r="F180" s="71"/>
      <c r="G180" s="71">
        <f t="shared" si="16"/>
        <v>0</v>
      </c>
      <c r="I180" s="30" t="s">
        <v>1152</v>
      </c>
      <c r="J180" s="74"/>
    </row>
    <row r="181" spans="1:10" x14ac:dyDescent="0.2">
      <c r="A181" s="52" t="s">
        <v>492</v>
      </c>
      <c r="B181" s="164" t="s">
        <v>1003</v>
      </c>
      <c r="C181" s="71">
        <f>VLOOKUP(I181,'2015 ESR'!$A$15:$C$225,3,FALSE)</f>
        <v>185412.53000000003</v>
      </c>
      <c r="D181" s="71">
        <f>-C181</f>
        <v>-185412.53000000003</v>
      </c>
      <c r="E181" s="71">
        <f t="shared" si="15"/>
        <v>0</v>
      </c>
      <c r="F181" s="71"/>
      <c r="G181" s="71">
        <f t="shared" si="16"/>
        <v>0</v>
      </c>
      <c r="I181" s="30" t="s">
        <v>1153</v>
      </c>
      <c r="J181" s="74"/>
    </row>
    <row r="182" spans="1:10" x14ac:dyDescent="0.2">
      <c r="A182" s="52" t="s">
        <v>491</v>
      </c>
      <c r="B182" s="164" t="s">
        <v>1003</v>
      </c>
      <c r="C182" s="71">
        <f>VLOOKUP(I182,'2015 ESR'!$A$15:$C$225,3,FALSE)</f>
        <v>13313.700000000003</v>
      </c>
      <c r="D182" s="71">
        <f>-C182</f>
        <v>-13313.700000000003</v>
      </c>
      <c r="E182" s="71">
        <f t="shared" si="15"/>
        <v>0</v>
      </c>
      <c r="F182" s="71"/>
      <c r="G182" s="71">
        <f t="shared" si="16"/>
        <v>0</v>
      </c>
      <c r="I182" s="30" t="s">
        <v>1154</v>
      </c>
      <c r="J182" s="74"/>
    </row>
    <row r="183" spans="1:10" x14ac:dyDescent="0.2">
      <c r="A183" s="52" t="s">
        <v>490</v>
      </c>
      <c r="B183" s="164" t="s">
        <v>1004</v>
      </c>
      <c r="C183" s="71">
        <f>VLOOKUP(I183,'2015 ESR'!$A$15:$C$225,3,FALSE)</f>
        <v>59775555.669999994</v>
      </c>
      <c r="D183" s="71"/>
      <c r="E183" s="71">
        <f t="shared" si="15"/>
        <v>59775555.669999994</v>
      </c>
      <c r="F183" s="71"/>
      <c r="G183" s="71">
        <f t="shared" si="16"/>
        <v>59775555.669999994</v>
      </c>
      <c r="I183" s="30" t="s">
        <v>1155</v>
      </c>
      <c r="J183" s="74"/>
    </row>
    <row r="184" spans="1:10" x14ac:dyDescent="0.2">
      <c r="A184" s="52" t="s">
        <v>489</v>
      </c>
      <c r="B184" s="164" t="s">
        <v>1004</v>
      </c>
      <c r="C184" s="71">
        <f>VLOOKUP(I184,'2015 ESR'!$A$15:$C$225,3,FALSE)</f>
        <v>36179.109999999993</v>
      </c>
      <c r="D184" s="71">
        <f>-C184</f>
        <v>-36179.109999999993</v>
      </c>
      <c r="E184" s="71">
        <f t="shared" si="15"/>
        <v>0</v>
      </c>
      <c r="F184" s="71"/>
      <c r="G184" s="71">
        <f t="shared" si="16"/>
        <v>0</v>
      </c>
      <c r="I184" s="30" t="s">
        <v>1156</v>
      </c>
      <c r="J184" s="74"/>
    </row>
    <row r="185" spans="1:10" x14ac:dyDescent="0.2">
      <c r="A185" s="52" t="s">
        <v>488</v>
      </c>
      <c r="B185" s="164" t="s">
        <v>1004</v>
      </c>
      <c r="C185" s="71">
        <f>VLOOKUP(I185,'2015 ESR'!$A$15:$C$225,3,FALSE)</f>
        <v>246611.67</v>
      </c>
      <c r="D185" s="71">
        <f>-C185</f>
        <v>-246611.67</v>
      </c>
      <c r="E185" s="71">
        <f t="shared" si="15"/>
        <v>0</v>
      </c>
      <c r="F185" s="71"/>
      <c r="G185" s="71">
        <f t="shared" si="16"/>
        <v>0</v>
      </c>
      <c r="I185" s="30" t="s">
        <v>1157</v>
      </c>
      <c r="J185" s="74"/>
    </row>
    <row r="186" spans="1:10" x14ac:dyDescent="0.2">
      <c r="A186" s="52" t="s">
        <v>487</v>
      </c>
      <c r="B186" s="164" t="s">
        <v>1004</v>
      </c>
      <c r="C186" s="71">
        <f>VLOOKUP(I186,'2015 ESR'!$A$15:$C$225,3,FALSE)</f>
        <v>274913.25</v>
      </c>
      <c r="D186" s="71">
        <f>-C186</f>
        <v>-274913.25</v>
      </c>
      <c r="E186" s="71">
        <f t="shared" si="15"/>
        <v>0</v>
      </c>
      <c r="F186" s="71"/>
      <c r="G186" s="71">
        <f t="shared" si="16"/>
        <v>0</v>
      </c>
      <c r="I186" s="30" t="s">
        <v>1158</v>
      </c>
      <c r="J186" s="74"/>
    </row>
    <row r="187" spans="1:10" x14ac:dyDescent="0.2">
      <c r="A187" s="52" t="s">
        <v>486</v>
      </c>
      <c r="B187" s="164" t="s">
        <v>1004</v>
      </c>
      <c r="C187" s="71">
        <f>VLOOKUP(I187,'2015 ESR'!$A$15:$C$225,3,FALSE)</f>
        <v>0</v>
      </c>
      <c r="D187" s="71">
        <f>-C187</f>
        <v>0</v>
      </c>
      <c r="E187" s="71">
        <f t="shared" si="15"/>
        <v>0</v>
      </c>
      <c r="F187" s="71"/>
      <c r="G187" s="71">
        <f t="shared" si="16"/>
        <v>0</v>
      </c>
      <c r="I187" s="30" t="s">
        <v>1159</v>
      </c>
      <c r="J187" s="74"/>
    </row>
    <row r="188" spans="1:10" x14ac:dyDescent="0.2">
      <c r="A188" s="52" t="s">
        <v>485</v>
      </c>
      <c r="B188" s="164" t="s">
        <v>1004</v>
      </c>
      <c r="C188" s="71">
        <f>VLOOKUP(I188,'2015 ESR'!$A$15:$C$225,3,FALSE)</f>
        <v>2158059.4300000002</v>
      </c>
      <c r="D188" s="71">
        <f>-C188</f>
        <v>-2158059.4300000002</v>
      </c>
      <c r="E188" s="71">
        <f t="shared" si="15"/>
        <v>0</v>
      </c>
      <c r="F188" s="71"/>
      <c r="G188" s="71">
        <f t="shared" si="16"/>
        <v>0</v>
      </c>
      <c r="I188" s="30" t="s">
        <v>1160</v>
      </c>
      <c r="J188" s="74"/>
    </row>
    <row r="189" spans="1:10" x14ac:dyDescent="0.2">
      <c r="A189" s="52" t="s">
        <v>484</v>
      </c>
      <c r="B189" s="164" t="s">
        <v>1004</v>
      </c>
      <c r="C189" s="71">
        <f>VLOOKUP(I189,'2015 ESR'!$A$15:$C$225,3,FALSE)</f>
        <v>0</v>
      </c>
      <c r="D189" s="71"/>
      <c r="E189" s="71">
        <f t="shared" si="15"/>
        <v>0</v>
      </c>
      <c r="F189" s="71"/>
      <c r="G189" s="71">
        <f t="shared" si="16"/>
        <v>0</v>
      </c>
      <c r="I189" s="30" t="s">
        <v>1161</v>
      </c>
      <c r="J189" s="74"/>
    </row>
    <row r="190" spans="1:10" x14ac:dyDescent="0.2">
      <c r="A190" s="52" t="s">
        <v>483</v>
      </c>
      <c r="B190" s="164" t="s">
        <v>1005</v>
      </c>
      <c r="C190" s="71">
        <f>VLOOKUP(I190,'2015 ESR'!$A$15:$C$225,3,FALSE)</f>
        <v>2289501.4700000002</v>
      </c>
      <c r="D190" s="71"/>
      <c r="E190" s="71">
        <f t="shared" si="15"/>
        <v>2289501.4700000002</v>
      </c>
      <c r="F190" s="71"/>
      <c r="G190" s="71">
        <f t="shared" si="16"/>
        <v>2289501.4700000002</v>
      </c>
      <c r="I190" s="30" t="s">
        <v>1162</v>
      </c>
      <c r="J190" s="74"/>
    </row>
    <row r="191" spans="1:10" x14ac:dyDescent="0.2">
      <c r="A191" s="52" t="s">
        <v>482</v>
      </c>
      <c r="B191" s="164" t="s">
        <v>1005</v>
      </c>
      <c r="C191" s="71">
        <f>VLOOKUP(I191,'2015 ESR'!$A$15:$C$225,3,FALSE)</f>
        <v>602111.80999999994</v>
      </c>
      <c r="D191" s="71"/>
      <c r="E191" s="71">
        <f t="shared" si="15"/>
        <v>602111.80999999994</v>
      </c>
      <c r="F191" s="71"/>
      <c r="G191" s="71">
        <f t="shared" si="16"/>
        <v>602111.80999999994</v>
      </c>
      <c r="I191" s="30" t="s">
        <v>1163</v>
      </c>
      <c r="J191" s="74"/>
    </row>
    <row r="192" spans="1:10" x14ac:dyDescent="0.2">
      <c r="A192" s="52" t="s">
        <v>481</v>
      </c>
      <c r="B192" s="164" t="s">
        <v>1005</v>
      </c>
      <c r="C192" s="71">
        <f>VLOOKUP(I192,'2015 ESR'!$A$15:$C$225,3,FALSE)</f>
        <v>946458.20999999973</v>
      </c>
      <c r="D192" s="71"/>
      <c r="E192" s="71">
        <f t="shared" si="15"/>
        <v>946458.20999999973</v>
      </c>
      <c r="F192" s="71"/>
      <c r="G192" s="71">
        <f t="shared" si="16"/>
        <v>946458.20999999973</v>
      </c>
      <c r="I192" s="30" t="s">
        <v>1164</v>
      </c>
      <c r="J192" s="74"/>
    </row>
    <row r="193" spans="1:10" x14ac:dyDescent="0.2">
      <c r="A193" s="52" t="s">
        <v>480</v>
      </c>
      <c r="B193" s="164" t="s">
        <v>1006</v>
      </c>
      <c r="C193" s="71">
        <f>VLOOKUP(I193,'2015 ESR'!$A$15:$C$225,3,FALSE)</f>
        <v>-2913099.4</v>
      </c>
      <c r="D193" s="71">
        <f>-C193</f>
        <v>2913099.4</v>
      </c>
      <c r="E193" s="71">
        <f t="shared" si="15"/>
        <v>0</v>
      </c>
      <c r="F193" s="71"/>
      <c r="G193" s="71">
        <f t="shared" si="16"/>
        <v>0</v>
      </c>
      <c r="I193" s="30" t="s">
        <v>1165</v>
      </c>
      <c r="J193" s="74"/>
    </row>
    <row r="194" spans="1:10" x14ac:dyDescent="0.2">
      <c r="A194" s="52" t="s">
        <v>479</v>
      </c>
      <c r="B194" s="164" t="s">
        <v>1007</v>
      </c>
      <c r="C194" s="71">
        <f>VLOOKUP(I194,'2015 ESR'!$A$15:$C$225,3,FALSE)</f>
        <v>15009164.259999998</v>
      </c>
      <c r="D194" s="76">
        <f>'2015 ESR'!D215</f>
        <v>-2165741.523</v>
      </c>
      <c r="E194" s="71">
        <f t="shared" si="15"/>
        <v>12843422.736999998</v>
      </c>
      <c r="F194" s="71"/>
      <c r="G194" s="71">
        <f t="shared" si="16"/>
        <v>12843422.736999998</v>
      </c>
      <c r="I194" s="30" t="s">
        <v>1166</v>
      </c>
      <c r="J194" s="74"/>
    </row>
    <row r="195" spans="1:10" x14ac:dyDescent="0.2">
      <c r="A195" s="52" t="s">
        <v>335</v>
      </c>
      <c r="B195" s="164" t="s">
        <v>1007</v>
      </c>
      <c r="C195" s="71">
        <f>VLOOKUP(I195,'2015 ESR'!$A$15:$C$225,3,FALSE)</f>
        <v>93999.97</v>
      </c>
      <c r="D195" s="71"/>
      <c r="E195" s="71">
        <f t="shared" si="15"/>
        <v>93999.97</v>
      </c>
      <c r="F195" s="71"/>
      <c r="G195" s="71">
        <f t="shared" si="16"/>
        <v>93999.97</v>
      </c>
      <c r="I195" s="30" t="s">
        <v>1191</v>
      </c>
      <c r="J195" s="74"/>
    </row>
    <row r="196" spans="1:10" x14ac:dyDescent="0.2">
      <c r="A196" s="51" t="s">
        <v>478</v>
      </c>
      <c r="B196" s="164" t="s">
        <v>1008</v>
      </c>
      <c r="C196" s="71">
        <f>VLOOKUP(I196,'2015 ESR'!$A$15:$C$225,3,FALSE)</f>
        <v>9384518.9800000004</v>
      </c>
      <c r="D196" s="71"/>
      <c r="E196" s="71">
        <f t="shared" si="15"/>
        <v>9384518.9800000004</v>
      </c>
      <c r="F196" s="71"/>
      <c r="G196" s="71">
        <f t="shared" si="16"/>
        <v>9384518.9800000004</v>
      </c>
      <c r="I196" s="30" t="s">
        <v>1167</v>
      </c>
      <c r="J196" s="74"/>
    </row>
    <row r="197" spans="1:10" ht="10.8" thickBot="1" x14ac:dyDescent="0.25">
      <c r="A197" s="51" t="s">
        <v>477</v>
      </c>
      <c r="B197" s="164" t="s">
        <v>1009</v>
      </c>
      <c r="C197" s="71">
        <f>VLOOKUP(I197,'2015 ESR'!$A$15:$C$225,3,FALSE)</f>
        <v>14207181.489999998</v>
      </c>
      <c r="D197" s="75"/>
      <c r="E197" s="75">
        <f t="shared" si="15"/>
        <v>14207181.489999998</v>
      </c>
      <c r="F197" s="75"/>
      <c r="G197" s="75">
        <f t="shared" si="16"/>
        <v>14207181.489999998</v>
      </c>
      <c r="I197" s="30" t="s">
        <v>1168</v>
      </c>
      <c r="J197" s="74"/>
    </row>
    <row r="198" spans="1:10" x14ac:dyDescent="0.2">
      <c r="A198" s="51"/>
      <c r="B198" s="164"/>
      <c r="C198" s="71">
        <f>SUM(C167:C197)</f>
        <v>348911622.64000016</v>
      </c>
      <c r="D198" s="71">
        <f>SUM(D167:D197)</f>
        <v>-34367407.523000002</v>
      </c>
      <c r="E198" s="71">
        <f>SUM(E167:E197)</f>
        <v>314544215.1170001</v>
      </c>
      <c r="F198" s="71">
        <f>SUM(F167:F197)</f>
        <v>0</v>
      </c>
      <c r="G198" s="70">
        <f>SUM(G167:G197)</f>
        <v>314544215.1170001</v>
      </c>
    </row>
    <row r="199" spans="1:10" x14ac:dyDescent="0.2">
      <c r="A199" s="51"/>
      <c r="B199" s="164"/>
      <c r="C199" s="71"/>
      <c r="D199" s="71"/>
      <c r="E199" s="71"/>
      <c r="F199" s="71"/>
      <c r="G199" s="71"/>
    </row>
    <row r="200" spans="1:10" x14ac:dyDescent="0.2">
      <c r="A200" s="73" t="s">
        <v>476</v>
      </c>
      <c r="B200" s="164"/>
      <c r="C200" s="71">
        <f>+C198+C163+C158+C146+C137+C112+C92+C83+C51+C26</f>
        <v>5818546414.1200008</v>
      </c>
      <c r="D200" s="71">
        <f>+D198+D163+D158+D146+D137+D112+D92+D83+D51+D26</f>
        <v>-4397482157.8330002</v>
      </c>
      <c r="E200" s="71">
        <f>+E198+E163+E158+E146+E137+E112+E92+E83+E51+E26</f>
        <v>1421064256.2869999</v>
      </c>
      <c r="F200" s="71">
        <f>+F198+F163+F158+F146+F137+F112+F92+F83+F51+F26</f>
        <v>-43257966.359999999</v>
      </c>
      <c r="G200" s="70">
        <f>+G198+G163+G158+G146+G137+G112+G92+G83+G51+G26</f>
        <v>1377806289.927</v>
      </c>
    </row>
    <row r="201" spans="1:10" x14ac:dyDescent="0.2">
      <c r="A201" s="59" t="s">
        <v>475</v>
      </c>
      <c r="C201" s="69" t="b">
        <f>C200='2015 ESR'!C225</f>
        <v>1</v>
      </c>
      <c r="D201" s="60"/>
      <c r="E201" s="69" t="b">
        <f>E200='2015 ESR'!F225</f>
        <v>1</v>
      </c>
      <c r="F201" s="60"/>
      <c r="G201" s="69"/>
    </row>
    <row r="202" spans="1:10" x14ac:dyDescent="0.2">
      <c r="A202" s="59" t="s">
        <v>474</v>
      </c>
      <c r="D202" s="60"/>
      <c r="E202" s="60"/>
      <c r="F202" s="60"/>
      <c r="G202" s="60"/>
    </row>
    <row r="203" spans="1:10" ht="13.8" x14ac:dyDescent="0.3">
      <c r="A203" s="68"/>
      <c r="D203" s="60"/>
      <c r="E203" s="60"/>
      <c r="F203" s="60"/>
      <c r="G203" s="67"/>
    </row>
    <row r="204" spans="1:10" x14ac:dyDescent="0.2">
      <c r="D204" s="60"/>
      <c r="E204" s="60"/>
      <c r="F204" s="60"/>
      <c r="G204" s="60"/>
    </row>
    <row r="205" spans="1:10" x14ac:dyDescent="0.2">
      <c r="D205" s="60"/>
      <c r="E205" s="60"/>
      <c r="F205" s="60"/>
      <c r="G205" s="60"/>
    </row>
    <row r="206" spans="1:10" x14ac:dyDescent="0.2">
      <c r="D206" s="60"/>
      <c r="E206" s="60"/>
      <c r="F206" s="60"/>
      <c r="G206" s="60"/>
    </row>
    <row r="207" spans="1:10" x14ac:dyDescent="0.2">
      <c r="D207" s="60"/>
      <c r="E207" s="60"/>
      <c r="F207" s="60"/>
      <c r="G207" s="60"/>
    </row>
    <row r="208" spans="1:10" x14ac:dyDescent="0.2">
      <c r="D208" s="60"/>
      <c r="E208" s="60"/>
      <c r="F208" s="60"/>
      <c r="G208" s="60"/>
    </row>
    <row r="209" spans="4:7" x14ac:dyDescent="0.2">
      <c r="D209" s="60"/>
      <c r="E209" s="60"/>
      <c r="F209" s="60"/>
      <c r="G209" s="60"/>
    </row>
    <row r="210" spans="4:7" x14ac:dyDescent="0.2">
      <c r="D210" s="60"/>
      <c r="E210" s="60"/>
      <c r="F210" s="60"/>
      <c r="G210" s="60"/>
    </row>
    <row r="211" spans="4:7" x14ac:dyDescent="0.2">
      <c r="D211" s="60"/>
      <c r="E211" s="60"/>
      <c r="F211" s="60"/>
      <c r="G211" s="60"/>
    </row>
    <row r="212" spans="4:7" x14ac:dyDescent="0.2">
      <c r="D212" s="60"/>
      <c r="E212" s="60"/>
      <c r="F212" s="60"/>
      <c r="G212" s="60"/>
    </row>
    <row r="213" spans="4:7" x14ac:dyDescent="0.2">
      <c r="D213" s="60"/>
      <c r="E213" s="60"/>
      <c r="F213" s="60"/>
      <c r="G213" s="60"/>
    </row>
    <row r="214" spans="4:7" x14ac:dyDescent="0.2">
      <c r="D214" s="60"/>
      <c r="E214" s="60"/>
      <c r="F214" s="60"/>
      <c r="G214" s="60"/>
    </row>
    <row r="215" spans="4:7" x14ac:dyDescent="0.2">
      <c r="D215" s="60"/>
      <c r="E215" s="60"/>
      <c r="F215" s="60"/>
      <c r="G215" s="60"/>
    </row>
    <row r="216" spans="4:7" x14ac:dyDescent="0.2">
      <c r="D216" s="60"/>
      <c r="E216" s="60"/>
      <c r="F216" s="60"/>
      <c r="G216" s="60"/>
    </row>
    <row r="217" spans="4:7" x14ac:dyDescent="0.2">
      <c r="D217" s="60"/>
      <c r="E217" s="60"/>
      <c r="F217" s="60"/>
      <c r="G217" s="60"/>
    </row>
    <row r="218" spans="4:7" x14ac:dyDescent="0.2">
      <c r="D218" s="60"/>
      <c r="E218" s="60"/>
      <c r="F218" s="60"/>
      <c r="G218" s="60"/>
    </row>
    <row r="219" spans="4:7" x14ac:dyDescent="0.2">
      <c r="D219" s="60"/>
      <c r="E219" s="60"/>
      <c r="F219" s="60"/>
      <c r="G219" s="60"/>
    </row>
    <row r="220" spans="4:7" x14ac:dyDescent="0.2">
      <c r="D220" s="60"/>
      <c r="E220" s="60"/>
      <c r="F220" s="60"/>
      <c r="G220" s="60"/>
    </row>
    <row r="221" spans="4:7" x14ac:dyDescent="0.2">
      <c r="D221" s="60"/>
      <c r="E221" s="60"/>
      <c r="F221" s="60"/>
      <c r="G221" s="60"/>
    </row>
    <row r="222" spans="4:7" x14ac:dyDescent="0.2">
      <c r="D222" s="60"/>
      <c r="E222" s="60"/>
      <c r="F222" s="60"/>
      <c r="G222" s="60"/>
    </row>
    <row r="223" spans="4:7" x14ac:dyDescent="0.2">
      <c r="D223" s="60"/>
      <c r="E223" s="60"/>
      <c r="F223" s="60"/>
      <c r="G223" s="60"/>
    </row>
    <row r="224" spans="4:7" x14ac:dyDescent="0.2">
      <c r="D224" s="60"/>
      <c r="E224" s="60"/>
      <c r="F224" s="60"/>
      <c r="G224" s="60"/>
    </row>
    <row r="225" spans="4:7" x14ac:dyDescent="0.2">
      <c r="D225" s="60"/>
      <c r="E225" s="60"/>
      <c r="F225" s="60"/>
      <c r="G225" s="60"/>
    </row>
    <row r="226" spans="4:7" x14ac:dyDescent="0.2">
      <c r="D226" s="60"/>
      <c r="E226" s="60"/>
      <c r="F226" s="60"/>
      <c r="G226" s="60"/>
    </row>
    <row r="227" spans="4:7" x14ac:dyDescent="0.2">
      <c r="D227" s="60"/>
      <c r="E227" s="60"/>
      <c r="F227" s="60"/>
      <c r="G227" s="60"/>
    </row>
    <row r="228" spans="4:7" x14ac:dyDescent="0.2">
      <c r="D228" s="60"/>
      <c r="E228" s="60"/>
      <c r="F228" s="60"/>
      <c r="G228" s="60"/>
    </row>
    <row r="229" spans="4:7" x14ac:dyDescent="0.2">
      <c r="D229" s="60"/>
      <c r="E229" s="60"/>
      <c r="F229" s="60"/>
      <c r="G229" s="60"/>
    </row>
    <row r="230" spans="4:7" x14ac:dyDescent="0.2">
      <c r="D230" s="60"/>
      <c r="E230" s="60"/>
      <c r="F230" s="60"/>
      <c r="G230" s="60"/>
    </row>
    <row r="231" spans="4:7" x14ac:dyDescent="0.2">
      <c r="D231" s="60"/>
      <c r="E231" s="60"/>
      <c r="F231" s="60"/>
      <c r="G231" s="60"/>
    </row>
    <row r="232" spans="4:7" x14ac:dyDescent="0.2">
      <c r="D232" s="60"/>
      <c r="E232" s="60"/>
      <c r="F232" s="60"/>
      <c r="G232" s="60"/>
    </row>
    <row r="233" spans="4:7" x14ac:dyDescent="0.2">
      <c r="D233" s="60"/>
      <c r="E233" s="60"/>
      <c r="F233" s="60"/>
      <c r="G233" s="60"/>
    </row>
    <row r="234" spans="4:7" x14ac:dyDescent="0.2">
      <c r="D234" s="60"/>
      <c r="E234" s="60"/>
      <c r="F234" s="60"/>
      <c r="G234" s="60"/>
    </row>
    <row r="235" spans="4:7" x14ac:dyDescent="0.2">
      <c r="D235" s="60"/>
      <c r="E235" s="60"/>
      <c r="F235" s="60"/>
      <c r="G235" s="60"/>
    </row>
    <row r="236" spans="4:7" x14ac:dyDescent="0.2">
      <c r="D236" s="60"/>
      <c r="E236" s="60"/>
      <c r="F236" s="60"/>
      <c r="G236" s="60"/>
    </row>
    <row r="237" spans="4:7" x14ac:dyDescent="0.2">
      <c r="D237" s="60"/>
      <c r="E237" s="60"/>
      <c r="F237" s="60"/>
      <c r="G237" s="60"/>
    </row>
    <row r="238" spans="4:7" x14ac:dyDescent="0.2">
      <c r="D238" s="60"/>
      <c r="E238" s="60"/>
      <c r="F238" s="60"/>
      <c r="G238" s="60"/>
    </row>
    <row r="239" spans="4:7" x14ac:dyDescent="0.2">
      <c r="D239" s="60"/>
      <c r="E239" s="60"/>
      <c r="F239" s="60"/>
      <c r="G239" s="60"/>
    </row>
    <row r="240" spans="4:7" x14ac:dyDescent="0.2">
      <c r="D240" s="60"/>
      <c r="E240" s="60"/>
      <c r="F240" s="60"/>
      <c r="G240" s="60"/>
    </row>
    <row r="241" spans="4:7" x14ac:dyDescent="0.2">
      <c r="D241" s="60"/>
      <c r="E241" s="60"/>
      <c r="F241" s="60"/>
      <c r="G241" s="60"/>
    </row>
    <row r="242" spans="4:7" x14ac:dyDescent="0.2">
      <c r="D242" s="60"/>
      <c r="E242" s="60"/>
      <c r="F242" s="60"/>
      <c r="G242" s="60"/>
    </row>
    <row r="243" spans="4:7" x14ac:dyDescent="0.2">
      <c r="D243" s="60"/>
      <c r="E243" s="60"/>
      <c r="F243" s="60"/>
      <c r="G243" s="60"/>
    </row>
    <row r="244" spans="4:7" x14ac:dyDescent="0.2">
      <c r="D244" s="60"/>
      <c r="E244" s="60"/>
      <c r="F244" s="60"/>
      <c r="G244" s="60"/>
    </row>
    <row r="245" spans="4:7" x14ac:dyDescent="0.2">
      <c r="D245" s="60"/>
      <c r="E245" s="60"/>
      <c r="F245" s="60"/>
      <c r="G245" s="60"/>
    </row>
    <row r="246" spans="4:7" x14ac:dyDescent="0.2">
      <c r="D246" s="60"/>
      <c r="E246" s="60"/>
      <c r="F246" s="60"/>
      <c r="G246" s="60"/>
    </row>
    <row r="247" spans="4:7" x14ac:dyDescent="0.2">
      <c r="D247" s="60"/>
      <c r="E247" s="60"/>
      <c r="F247" s="60"/>
      <c r="G247" s="60"/>
    </row>
    <row r="248" spans="4:7" x14ac:dyDescent="0.2">
      <c r="D248" s="60"/>
      <c r="E248" s="60"/>
      <c r="F248" s="60"/>
      <c r="G248" s="60"/>
    </row>
    <row r="249" spans="4:7" x14ac:dyDescent="0.2">
      <c r="D249" s="60"/>
      <c r="E249" s="60"/>
      <c r="F249" s="60"/>
      <c r="G249" s="60"/>
    </row>
    <row r="250" spans="4:7" x14ac:dyDescent="0.2">
      <c r="D250" s="60"/>
      <c r="E250" s="60"/>
      <c r="F250" s="60"/>
      <c r="G250" s="60"/>
    </row>
    <row r="251" spans="4:7" x14ac:dyDescent="0.2">
      <c r="D251" s="60"/>
      <c r="E251" s="60"/>
      <c r="F251" s="60"/>
      <c r="G251" s="60"/>
    </row>
    <row r="252" spans="4:7" x14ac:dyDescent="0.2">
      <c r="D252" s="60"/>
      <c r="E252" s="60"/>
      <c r="F252" s="60"/>
      <c r="G252" s="60"/>
    </row>
    <row r="253" spans="4:7" x14ac:dyDescent="0.2">
      <c r="D253" s="60"/>
      <c r="E253" s="60"/>
      <c r="F253" s="60"/>
      <c r="G253" s="60"/>
    </row>
    <row r="254" spans="4:7" x14ac:dyDescent="0.2">
      <c r="D254" s="60"/>
      <c r="E254" s="60"/>
      <c r="F254" s="60"/>
      <c r="G254" s="60"/>
    </row>
    <row r="255" spans="4:7" x14ac:dyDescent="0.2">
      <c r="D255" s="60"/>
      <c r="E255" s="60"/>
      <c r="F255" s="60"/>
      <c r="G255" s="60"/>
    </row>
    <row r="256" spans="4:7" x14ac:dyDescent="0.2">
      <c r="D256" s="60"/>
      <c r="E256" s="60"/>
      <c r="F256" s="60"/>
      <c r="G256" s="60"/>
    </row>
    <row r="257" spans="4:7" x14ac:dyDescent="0.2">
      <c r="D257" s="60"/>
      <c r="E257" s="60"/>
      <c r="F257" s="60"/>
      <c r="G257" s="60"/>
    </row>
    <row r="258" spans="4:7" x14ac:dyDescent="0.2">
      <c r="D258" s="60"/>
      <c r="E258" s="60"/>
      <c r="F258" s="60"/>
      <c r="G258" s="60"/>
    </row>
    <row r="259" spans="4:7" x14ac:dyDescent="0.2">
      <c r="D259" s="60"/>
      <c r="E259" s="60"/>
      <c r="F259" s="60"/>
      <c r="G259" s="60"/>
    </row>
    <row r="260" spans="4:7" x14ac:dyDescent="0.2">
      <c r="D260" s="60"/>
      <c r="E260" s="60"/>
      <c r="F260" s="60"/>
      <c r="G260" s="60"/>
    </row>
    <row r="261" spans="4:7" x14ac:dyDescent="0.2">
      <c r="D261" s="60"/>
      <c r="E261" s="60"/>
      <c r="F261" s="60"/>
      <c r="G261" s="60"/>
    </row>
    <row r="262" spans="4:7" x14ac:dyDescent="0.2">
      <c r="D262" s="60"/>
      <c r="E262" s="60"/>
      <c r="F262" s="60"/>
      <c r="G262" s="60"/>
    </row>
    <row r="263" spans="4:7" x14ac:dyDescent="0.2">
      <c r="D263" s="60"/>
      <c r="E263" s="60"/>
      <c r="F263" s="60"/>
      <c r="G263" s="60"/>
    </row>
    <row r="264" spans="4:7" x14ac:dyDescent="0.2">
      <c r="D264" s="60"/>
      <c r="E264" s="60"/>
      <c r="F264" s="60"/>
      <c r="G264" s="60"/>
    </row>
    <row r="265" spans="4:7" x14ac:dyDescent="0.2">
      <c r="D265" s="60"/>
      <c r="E265" s="60"/>
      <c r="F265" s="60"/>
      <c r="G265" s="60"/>
    </row>
    <row r="266" spans="4:7" x14ac:dyDescent="0.2">
      <c r="D266" s="60"/>
      <c r="E266" s="60"/>
      <c r="F266" s="60"/>
      <c r="G266" s="60"/>
    </row>
    <row r="267" spans="4:7" x14ac:dyDescent="0.2">
      <c r="D267" s="60"/>
      <c r="E267" s="60"/>
      <c r="F267" s="60"/>
      <c r="G267" s="60"/>
    </row>
    <row r="268" spans="4:7" x14ac:dyDescent="0.2">
      <c r="D268" s="60"/>
      <c r="E268" s="60"/>
      <c r="F268" s="60"/>
      <c r="G268" s="60"/>
    </row>
    <row r="269" spans="4:7" x14ac:dyDescent="0.2">
      <c r="D269" s="60"/>
      <c r="E269" s="60"/>
      <c r="F269" s="60"/>
      <c r="G269" s="60"/>
    </row>
    <row r="270" spans="4:7" x14ac:dyDescent="0.2">
      <c r="D270" s="60"/>
      <c r="E270" s="60"/>
      <c r="F270" s="60"/>
      <c r="G270" s="60"/>
    </row>
    <row r="271" spans="4:7" x14ac:dyDescent="0.2">
      <c r="D271" s="60"/>
      <c r="E271" s="60"/>
      <c r="F271" s="60"/>
      <c r="G271" s="60"/>
    </row>
    <row r="272" spans="4:7" x14ac:dyDescent="0.2">
      <c r="D272" s="60"/>
      <c r="E272" s="60"/>
      <c r="F272" s="60"/>
      <c r="G272" s="60"/>
    </row>
    <row r="273" spans="4:7" x14ac:dyDescent="0.2">
      <c r="D273" s="60"/>
      <c r="E273" s="60"/>
      <c r="F273" s="60"/>
      <c r="G273" s="60"/>
    </row>
    <row r="274" spans="4:7" x14ac:dyDescent="0.2">
      <c r="D274" s="60"/>
      <c r="E274" s="60"/>
      <c r="F274" s="60"/>
      <c r="G274" s="60"/>
    </row>
    <row r="275" spans="4:7" x14ac:dyDescent="0.2">
      <c r="D275" s="60"/>
      <c r="E275" s="60"/>
      <c r="F275" s="60"/>
      <c r="G275" s="60"/>
    </row>
    <row r="276" spans="4:7" x14ac:dyDescent="0.2">
      <c r="D276" s="60"/>
      <c r="E276" s="60"/>
      <c r="F276" s="60"/>
      <c r="G276" s="60"/>
    </row>
    <row r="277" spans="4:7" x14ac:dyDescent="0.2">
      <c r="D277" s="60"/>
      <c r="E277" s="60"/>
      <c r="F277" s="60"/>
      <c r="G277" s="60"/>
    </row>
    <row r="278" spans="4:7" x14ac:dyDescent="0.2">
      <c r="D278" s="60"/>
      <c r="E278" s="60"/>
      <c r="F278" s="60"/>
      <c r="G278" s="60"/>
    </row>
    <row r="279" spans="4:7" x14ac:dyDescent="0.2">
      <c r="D279" s="60"/>
      <c r="E279" s="60"/>
      <c r="F279" s="60"/>
      <c r="G279" s="60"/>
    </row>
    <row r="280" spans="4:7" x14ac:dyDescent="0.2">
      <c r="D280" s="60"/>
      <c r="E280" s="60"/>
      <c r="F280" s="60"/>
      <c r="G280" s="60"/>
    </row>
    <row r="281" spans="4:7" x14ac:dyDescent="0.2">
      <c r="D281" s="60"/>
      <c r="E281" s="60"/>
      <c r="F281" s="60"/>
      <c r="G281" s="60"/>
    </row>
    <row r="282" spans="4:7" x14ac:dyDescent="0.2">
      <c r="D282" s="60"/>
      <c r="E282" s="60"/>
      <c r="F282" s="60"/>
      <c r="G282" s="60"/>
    </row>
    <row r="283" spans="4:7" x14ac:dyDescent="0.2">
      <c r="D283" s="60"/>
      <c r="E283" s="60"/>
      <c r="F283" s="60"/>
      <c r="G283" s="60"/>
    </row>
    <row r="284" spans="4:7" x14ac:dyDescent="0.2">
      <c r="D284" s="60"/>
      <c r="E284" s="60"/>
      <c r="F284" s="60"/>
      <c r="G284" s="60"/>
    </row>
    <row r="285" spans="4:7" x14ac:dyDescent="0.2">
      <c r="D285" s="60"/>
      <c r="E285" s="60"/>
      <c r="F285" s="60"/>
      <c r="G285" s="60"/>
    </row>
    <row r="286" spans="4:7" x14ac:dyDescent="0.2">
      <c r="D286" s="60"/>
      <c r="E286" s="60"/>
      <c r="F286" s="60"/>
      <c r="G286" s="60"/>
    </row>
    <row r="287" spans="4:7" x14ac:dyDescent="0.2">
      <c r="D287" s="60"/>
      <c r="E287" s="60"/>
      <c r="F287" s="60"/>
      <c r="G287" s="60"/>
    </row>
    <row r="288" spans="4:7" x14ac:dyDescent="0.2">
      <c r="D288" s="60"/>
      <c r="E288" s="60"/>
      <c r="F288" s="60"/>
      <c r="G288" s="60"/>
    </row>
  </sheetData>
  <pageMargins left="0.17" right="0.17" top="0.71" bottom="0.59" header="0.17" footer="0.17"/>
  <pageSetup scale="89" orientation="landscape" r:id="rId1"/>
  <headerFooter alignWithMargins="0"/>
  <rowBreaks count="3" manualBreakCount="3">
    <brk id="54" max="6" man="1"/>
    <brk id="104" max="6" man="1"/>
    <brk id="147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04"/>
  <sheetViews>
    <sheetView zoomScaleNormal="100" workbookViewId="0">
      <pane xSplit="2" ySplit="5" topLeftCell="C6" activePane="bottomRight" state="frozen"/>
      <selection activeCell="A8" sqref="A8"/>
      <selection pane="topRight" activeCell="A8" sqref="A8"/>
      <selection pane="bottomLeft" activeCell="A8" sqref="A8"/>
      <selection pane="bottomRight" activeCell="A2" sqref="A1:A2"/>
    </sheetView>
  </sheetViews>
  <sheetFormatPr defaultColWidth="9.109375" defaultRowHeight="10.199999999999999" x14ac:dyDescent="0.2"/>
  <cols>
    <col min="1" max="1" width="66" style="59" customWidth="1"/>
    <col min="2" max="2" width="9.88671875" style="161" customWidth="1"/>
    <col min="3" max="3" width="15.109375" style="57" bestFit="1" customWidth="1"/>
    <col min="4" max="7" width="13.5546875" style="56" customWidth="1"/>
    <col min="8" max="8" width="13.5546875" style="30" customWidth="1"/>
    <col min="9" max="16384" width="9.109375" style="30"/>
  </cols>
  <sheetData>
    <row r="1" spans="1:10" x14ac:dyDescent="0.2">
      <c r="A1" s="36" t="s">
        <v>1199</v>
      </c>
    </row>
    <row r="2" spans="1:10" x14ac:dyDescent="0.2">
      <c r="A2" s="36" t="s">
        <v>1195</v>
      </c>
    </row>
    <row r="4" spans="1:10" x14ac:dyDescent="0.2">
      <c r="C4" s="90">
        <v>1</v>
      </c>
      <c r="D4" s="89">
        <v>2</v>
      </c>
      <c r="E4" s="89" t="s">
        <v>643</v>
      </c>
      <c r="F4" s="89">
        <v>4</v>
      </c>
      <c r="G4" s="89" t="s">
        <v>642</v>
      </c>
    </row>
    <row r="5" spans="1:10" ht="21" thickBot="1" x14ac:dyDescent="0.25">
      <c r="A5" s="66" t="s">
        <v>645</v>
      </c>
      <c r="B5" s="162" t="s">
        <v>640</v>
      </c>
      <c r="C5" s="88" t="s">
        <v>639</v>
      </c>
      <c r="D5" s="87" t="s">
        <v>638</v>
      </c>
      <c r="E5" s="87" t="s">
        <v>637</v>
      </c>
      <c r="F5" s="87" t="s">
        <v>636</v>
      </c>
      <c r="G5" s="87" t="s">
        <v>635</v>
      </c>
    </row>
    <row r="6" spans="1:10" x14ac:dyDescent="0.2">
      <c r="A6" s="86"/>
      <c r="B6" s="163"/>
      <c r="C6" s="85"/>
      <c r="D6" s="85"/>
      <c r="E6" s="85"/>
      <c r="F6" s="85"/>
      <c r="G6" s="85"/>
    </row>
    <row r="7" spans="1:10" ht="10.8" thickBot="1" x14ac:dyDescent="0.25">
      <c r="A7" s="66" t="s">
        <v>634</v>
      </c>
      <c r="B7" s="163"/>
      <c r="C7" s="83"/>
      <c r="D7" s="82"/>
      <c r="E7" s="82"/>
      <c r="F7" s="82"/>
      <c r="G7" s="82"/>
    </row>
    <row r="8" spans="1:10" x14ac:dyDescent="0.2">
      <c r="A8" s="51" t="s">
        <v>633</v>
      </c>
      <c r="B8" s="164" t="s">
        <v>923</v>
      </c>
      <c r="C8" s="71">
        <f>VLOOKUP(I8,'2013-2018 O&amp;M Exp'!$A$8:$EQ$206,123,FALSE)</f>
        <v>4848247.9699999979</v>
      </c>
      <c r="D8" s="71"/>
      <c r="E8" s="71">
        <f t="shared" ref="E8:E25" si="0">+C8+D8</f>
        <v>4848247.9699999979</v>
      </c>
      <c r="F8" s="71"/>
      <c r="G8" s="71">
        <f t="shared" ref="G8:G25" si="1">+E8+F8</f>
        <v>4848247.9699999979</v>
      </c>
      <c r="I8" s="30" t="s">
        <v>1010</v>
      </c>
      <c r="J8" s="74"/>
    </row>
    <row r="9" spans="1:10" x14ac:dyDescent="0.2">
      <c r="A9" s="51" t="s">
        <v>632</v>
      </c>
      <c r="B9" s="164" t="s">
        <v>924</v>
      </c>
      <c r="C9" s="71">
        <f>VLOOKUP(I9,'2013-2018 O&amp;M Exp'!$A$8:$EQ$206,123,FALSE)</f>
        <v>336733608.90999997</v>
      </c>
      <c r="D9" s="71">
        <f>-C9</f>
        <v>-336733608.90999997</v>
      </c>
      <c r="E9" s="71">
        <f t="shared" si="0"/>
        <v>0</v>
      </c>
      <c r="F9" s="71"/>
      <c r="G9" s="71">
        <f t="shared" si="1"/>
        <v>0</v>
      </c>
      <c r="I9" s="30" t="s">
        <v>1011</v>
      </c>
      <c r="J9" s="74"/>
    </row>
    <row r="10" spans="1:10" x14ac:dyDescent="0.2">
      <c r="A10" s="51" t="s">
        <v>631</v>
      </c>
      <c r="B10" s="164" t="s">
        <v>924</v>
      </c>
      <c r="C10" s="71">
        <f>VLOOKUP(I10,'2013-2018 O&amp;M Exp'!$A$8:$EQ$206,123,FALSE)</f>
        <v>9502043.4099999964</v>
      </c>
      <c r="D10" s="71"/>
      <c r="E10" s="71">
        <f t="shared" si="0"/>
        <v>9502043.4099999964</v>
      </c>
      <c r="F10" s="71">
        <f>-E10</f>
        <v>-9502043.4099999964</v>
      </c>
      <c r="G10" s="71">
        <f t="shared" si="1"/>
        <v>0</v>
      </c>
      <c r="I10" s="30" t="s">
        <v>1012</v>
      </c>
      <c r="J10" s="74"/>
    </row>
    <row r="11" spans="1:10" x14ac:dyDescent="0.2">
      <c r="A11" s="51" t="s">
        <v>630</v>
      </c>
      <c r="B11" s="164" t="s">
        <v>925</v>
      </c>
      <c r="C11" s="71">
        <f>VLOOKUP(I11,'2013-2018 O&amp;M Exp'!$A$8:$EQ$206,123,FALSE)</f>
        <v>8660956.1100000031</v>
      </c>
      <c r="D11" s="71"/>
      <c r="E11" s="71">
        <f t="shared" si="0"/>
        <v>8660956.1100000031</v>
      </c>
      <c r="F11" s="71"/>
      <c r="G11" s="71">
        <f t="shared" si="1"/>
        <v>8660956.1100000031</v>
      </c>
      <c r="I11" s="30" t="s">
        <v>1013</v>
      </c>
      <c r="J11" s="74"/>
    </row>
    <row r="12" spans="1:10" x14ac:dyDescent="0.2">
      <c r="A12" s="51" t="s">
        <v>629</v>
      </c>
      <c r="B12" s="164" t="s">
        <v>926</v>
      </c>
      <c r="C12" s="71">
        <f>VLOOKUP(I12,'2013-2018 O&amp;M Exp'!$A$8:$EQ$206,123,FALSE)</f>
        <v>1904777.3500000008</v>
      </c>
      <c r="D12" s="71"/>
      <c r="E12" s="71">
        <f t="shared" si="0"/>
        <v>1904777.3500000008</v>
      </c>
      <c r="F12" s="71"/>
      <c r="G12" s="71">
        <f t="shared" si="1"/>
        <v>1904777.3500000008</v>
      </c>
      <c r="I12" s="30" t="s">
        <v>1014</v>
      </c>
      <c r="J12" s="74"/>
    </row>
    <row r="13" spans="1:10" x14ac:dyDescent="0.2">
      <c r="A13" s="51" t="s">
        <v>628</v>
      </c>
      <c r="B13" s="164" t="s">
        <v>927</v>
      </c>
      <c r="C13" s="71">
        <f>VLOOKUP(I13,'2013-2018 O&amp;M Exp'!$A$8:$EQ$206,123,FALSE)</f>
        <v>29933994.099999998</v>
      </c>
      <c r="D13" s="71"/>
      <c r="E13" s="71">
        <f t="shared" si="0"/>
        <v>29933994.099999998</v>
      </c>
      <c r="F13" s="71"/>
      <c r="G13" s="71">
        <f t="shared" si="1"/>
        <v>29933994.099999998</v>
      </c>
      <c r="I13" s="30" t="s">
        <v>1015</v>
      </c>
      <c r="J13" s="74"/>
    </row>
    <row r="14" spans="1:10" x14ac:dyDescent="0.2">
      <c r="A14" s="51" t="s">
        <v>627</v>
      </c>
      <c r="B14" s="164" t="s">
        <v>927</v>
      </c>
      <c r="C14" s="71">
        <f>VLOOKUP(I14,'2013-2018 O&amp;M Exp'!$A$8:$EQ$206,123,FALSE)</f>
        <v>4796592.88</v>
      </c>
      <c r="D14" s="71">
        <f>-C14</f>
        <v>-4796592.88</v>
      </c>
      <c r="E14" s="71">
        <f t="shared" si="0"/>
        <v>0</v>
      </c>
      <c r="F14" s="71"/>
      <c r="G14" s="71">
        <f t="shared" si="1"/>
        <v>0</v>
      </c>
      <c r="I14" s="30" t="s">
        <v>1016</v>
      </c>
      <c r="J14" s="74"/>
    </row>
    <row r="15" spans="1:10" x14ac:dyDescent="0.2">
      <c r="A15" s="51" t="s">
        <v>626</v>
      </c>
      <c r="B15" s="164" t="s">
        <v>927</v>
      </c>
      <c r="C15" s="71">
        <f>VLOOKUP(I15,'2013-2018 O&amp;M Exp'!$A$8:$EQ$206,123,FALSE)</f>
        <v>1648232.9199999997</v>
      </c>
      <c r="D15" s="71">
        <f>-C15</f>
        <v>-1648232.9199999997</v>
      </c>
      <c r="E15" s="71">
        <f t="shared" si="0"/>
        <v>0</v>
      </c>
      <c r="F15" s="71"/>
      <c r="G15" s="71">
        <f t="shared" si="1"/>
        <v>0</v>
      </c>
      <c r="I15" s="30" t="s">
        <v>1017</v>
      </c>
      <c r="J15" s="74"/>
    </row>
    <row r="16" spans="1:10" x14ac:dyDescent="0.2">
      <c r="A16" s="52" t="s">
        <v>625</v>
      </c>
      <c r="B16" s="164" t="s">
        <v>928</v>
      </c>
      <c r="C16" s="71">
        <f>VLOOKUP(I16,'2013-2018 O&amp;M Exp'!$A$8:$EQ$206,123,FALSE)</f>
        <v>65416.56</v>
      </c>
      <c r="D16" s="71"/>
      <c r="E16" s="71">
        <f t="shared" si="0"/>
        <v>65416.56</v>
      </c>
      <c r="F16" s="71"/>
      <c r="G16" s="71">
        <f t="shared" si="1"/>
        <v>65416.56</v>
      </c>
      <c r="I16" s="30" t="s">
        <v>1018</v>
      </c>
      <c r="J16" s="74"/>
    </row>
    <row r="17" spans="1:10" x14ac:dyDescent="0.2">
      <c r="A17" s="52" t="s">
        <v>624</v>
      </c>
      <c r="B17" s="164" t="s">
        <v>929</v>
      </c>
      <c r="C17" s="71">
        <f>VLOOKUP(I17,'2013-2018 O&amp;M Exp'!$A$8:$EQ$206,123,FALSE)</f>
        <v>5366938.4000000004</v>
      </c>
      <c r="D17" s="71"/>
      <c r="E17" s="71">
        <f t="shared" si="0"/>
        <v>5366938.4000000004</v>
      </c>
      <c r="F17" s="71"/>
      <c r="G17" s="71">
        <f t="shared" si="1"/>
        <v>5366938.4000000004</v>
      </c>
      <c r="I17" s="30" t="s">
        <v>1019</v>
      </c>
      <c r="J17" s="74"/>
    </row>
    <row r="18" spans="1:10" x14ac:dyDescent="0.2">
      <c r="A18" s="52" t="s">
        <v>623</v>
      </c>
      <c r="B18" s="164" t="s">
        <v>929</v>
      </c>
      <c r="C18" s="71">
        <f>VLOOKUP(I18,'2013-2018 O&amp;M Exp'!$A$8:$EQ$206,123,FALSE)</f>
        <v>6541150.8499999996</v>
      </c>
      <c r="D18" s="71"/>
      <c r="E18" s="71">
        <f t="shared" si="0"/>
        <v>6541150.8499999996</v>
      </c>
      <c r="F18" s="71"/>
      <c r="G18" s="71">
        <f t="shared" si="1"/>
        <v>6541150.8499999996</v>
      </c>
      <c r="I18" s="30" t="s">
        <v>1020</v>
      </c>
      <c r="J18" s="74"/>
    </row>
    <row r="19" spans="1:10" x14ac:dyDescent="0.2">
      <c r="A19" s="52" t="s">
        <v>622</v>
      </c>
      <c r="B19" s="164" t="s">
        <v>929</v>
      </c>
      <c r="C19" s="71">
        <f>VLOOKUP(I19,'2013-2018 O&amp;M Exp'!$A$8:$EQ$206,123,FALSE)</f>
        <v>685215.8600000001</v>
      </c>
      <c r="D19" s="71">
        <f>-C19</f>
        <v>-685215.8600000001</v>
      </c>
      <c r="E19" s="71">
        <f t="shared" si="0"/>
        <v>0</v>
      </c>
      <c r="F19" s="71"/>
      <c r="G19" s="71">
        <f t="shared" si="1"/>
        <v>0</v>
      </c>
      <c r="I19" s="30" t="s">
        <v>1021</v>
      </c>
      <c r="J19" s="74"/>
    </row>
    <row r="20" spans="1:10" x14ac:dyDescent="0.2">
      <c r="A20" s="52" t="s">
        <v>621</v>
      </c>
      <c r="B20" s="164" t="s">
        <v>930</v>
      </c>
      <c r="C20" s="71">
        <f>VLOOKUP(I20,'2013-2018 O&amp;M Exp'!$A$8:$EQ$206,123,FALSE)</f>
        <v>28145045.520000007</v>
      </c>
      <c r="D20" s="71"/>
      <c r="E20" s="71">
        <f t="shared" si="0"/>
        <v>28145045.520000007</v>
      </c>
      <c r="F20" s="71"/>
      <c r="G20" s="71">
        <f t="shared" si="1"/>
        <v>28145045.520000007</v>
      </c>
      <c r="I20" s="30" t="s">
        <v>1022</v>
      </c>
      <c r="J20" s="74"/>
    </row>
    <row r="21" spans="1:10" x14ac:dyDescent="0.2">
      <c r="A21" s="52" t="s">
        <v>620</v>
      </c>
      <c r="B21" s="164" t="s">
        <v>930</v>
      </c>
      <c r="C21" s="71">
        <f>VLOOKUP(I21,'2013-2018 O&amp;M Exp'!$A$8:$EQ$206,123,FALSE)</f>
        <v>7391617.620000001</v>
      </c>
      <c r="D21" s="71">
        <f>-C21</f>
        <v>-7391617.620000001</v>
      </c>
      <c r="E21" s="71">
        <f t="shared" si="0"/>
        <v>0</v>
      </c>
      <c r="F21" s="71"/>
      <c r="G21" s="71">
        <f t="shared" si="1"/>
        <v>0</v>
      </c>
      <c r="I21" s="30" t="s">
        <v>1023</v>
      </c>
      <c r="J21" s="74"/>
    </row>
    <row r="22" spans="1:10" x14ac:dyDescent="0.2">
      <c r="A22" s="52" t="s">
        <v>619</v>
      </c>
      <c r="B22" s="164" t="s">
        <v>931</v>
      </c>
      <c r="C22" s="71">
        <f>VLOOKUP(I22,'2013-2018 O&amp;M Exp'!$A$8:$EQ$206,123,FALSE)</f>
        <v>7153487.0800000001</v>
      </c>
      <c r="D22" s="71"/>
      <c r="E22" s="71">
        <f t="shared" si="0"/>
        <v>7153487.0800000001</v>
      </c>
      <c r="F22" s="71"/>
      <c r="G22" s="71">
        <f t="shared" si="1"/>
        <v>7153487.0800000001</v>
      </c>
      <c r="I22" s="30" t="s">
        <v>1024</v>
      </c>
      <c r="J22" s="74"/>
    </row>
    <row r="23" spans="1:10" x14ac:dyDescent="0.2">
      <c r="A23" s="52" t="s">
        <v>618</v>
      </c>
      <c r="B23" s="164" t="s">
        <v>931</v>
      </c>
      <c r="C23" s="71">
        <f>VLOOKUP(I23,'2013-2018 O&amp;M Exp'!$A$8:$EQ$206,123,FALSE)</f>
        <v>1682820</v>
      </c>
      <c r="D23" s="71">
        <f>-C23</f>
        <v>-1682820</v>
      </c>
      <c r="E23" s="71">
        <f t="shared" si="0"/>
        <v>0</v>
      </c>
      <c r="F23" s="71"/>
      <c r="G23" s="71">
        <f t="shared" si="1"/>
        <v>0</v>
      </c>
      <c r="I23" s="30" t="s">
        <v>1025</v>
      </c>
      <c r="J23" s="74"/>
    </row>
    <row r="24" spans="1:10" x14ac:dyDescent="0.2">
      <c r="A24" s="52" t="s">
        <v>617</v>
      </c>
      <c r="B24" s="164" t="s">
        <v>932</v>
      </c>
      <c r="C24" s="71">
        <f>VLOOKUP(I24,'2013-2018 O&amp;M Exp'!$A$8:$EQ$206,123,FALSE)</f>
        <v>2156783.8900000006</v>
      </c>
      <c r="D24" s="71"/>
      <c r="E24" s="71">
        <f t="shared" si="0"/>
        <v>2156783.8900000006</v>
      </c>
      <c r="F24" s="71"/>
      <c r="G24" s="71">
        <f t="shared" si="1"/>
        <v>2156783.8900000006</v>
      </c>
      <c r="I24" s="30" t="s">
        <v>1026</v>
      </c>
      <c r="J24" s="74"/>
    </row>
    <row r="25" spans="1:10" ht="10.8" thickBot="1" x14ac:dyDescent="0.25">
      <c r="A25" s="52" t="s">
        <v>616</v>
      </c>
      <c r="B25" s="164" t="s">
        <v>932</v>
      </c>
      <c r="C25" s="71">
        <f>VLOOKUP(I25,'2013-2018 O&amp;M Exp'!$A$8:$EQ$206,123,FALSE)</f>
        <v>83282.840000000055</v>
      </c>
      <c r="D25" s="75">
        <f>-C25</f>
        <v>-83282.840000000055</v>
      </c>
      <c r="E25" s="75">
        <f t="shared" si="0"/>
        <v>0</v>
      </c>
      <c r="F25" s="75"/>
      <c r="G25" s="75">
        <f t="shared" si="1"/>
        <v>0</v>
      </c>
      <c r="I25" s="30" t="s">
        <v>1027</v>
      </c>
      <c r="J25" s="74"/>
    </row>
    <row r="26" spans="1:10" x14ac:dyDescent="0.2">
      <c r="A26" s="52" t="s">
        <v>615</v>
      </c>
      <c r="B26" s="164"/>
      <c r="C26" s="71">
        <f>SUM(C8:C25)</f>
        <v>457300212.26999998</v>
      </c>
      <c r="D26" s="71">
        <f>SUM(D8:D25)</f>
        <v>-353021371.02999997</v>
      </c>
      <c r="E26" s="71">
        <f>SUM(E8:E25)</f>
        <v>104278841.24000001</v>
      </c>
      <c r="F26" s="71">
        <f>SUM(F8:F25)</f>
        <v>-9502043.4099999964</v>
      </c>
      <c r="G26" s="70">
        <f>SUM(G8:G25)</f>
        <v>94776797.830000013</v>
      </c>
      <c r="I26" s="30" t="s">
        <v>1028</v>
      </c>
      <c r="J26" s="74"/>
    </row>
    <row r="27" spans="1:10" x14ac:dyDescent="0.2">
      <c r="A27" s="52"/>
      <c r="B27" s="164"/>
      <c r="C27" s="71"/>
      <c r="D27" s="71"/>
      <c r="E27" s="71"/>
      <c r="F27" s="71"/>
      <c r="G27" s="71"/>
      <c r="I27" s="30" t="s">
        <v>3</v>
      </c>
      <c r="J27" s="74"/>
    </row>
    <row r="28" spans="1:10" x14ac:dyDescent="0.2">
      <c r="A28" s="52"/>
      <c r="B28" s="164"/>
      <c r="C28" s="71"/>
      <c r="D28" s="71"/>
      <c r="E28" s="71"/>
      <c r="F28" s="71"/>
      <c r="G28" s="71"/>
      <c r="I28" s="30" t="s">
        <v>3</v>
      </c>
      <c r="J28" s="74"/>
    </row>
    <row r="29" spans="1:10" ht="10.8" thickBot="1" x14ac:dyDescent="0.25">
      <c r="A29" s="80" t="s">
        <v>614</v>
      </c>
      <c r="B29" s="164"/>
      <c r="C29" s="71"/>
      <c r="D29" s="71"/>
      <c r="E29" s="71"/>
      <c r="F29" s="71"/>
      <c r="G29" s="71"/>
      <c r="I29" s="30" t="s">
        <v>1029</v>
      </c>
      <c r="J29" s="74"/>
    </row>
    <row r="30" spans="1:10" x14ac:dyDescent="0.2">
      <c r="A30" s="52" t="s">
        <v>613</v>
      </c>
      <c r="B30" s="164" t="s">
        <v>933</v>
      </c>
      <c r="C30" s="71">
        <f>VLOOKUP(I30,'2013-2018 O&amp;M Exp'!$A$8:$EQ$206,123,FALSE)</f>
        <v>74552705.080000013</v>
      </c>
      <c r="D30" s="71"/>
      <c r="E30" s="71">
        <f t="shared" ref="E30:E50" si="2">+C30+D30</f>
        <v>74552705.080000013</v>
      </c>
      <c r="F30" s="71"/>
      <c r="G30" s="71">
        <f t="shared" ref="G30:G50" si="3">+E30+F30</f>
        <v>74552705.080000013</v>
      </c>
      <c r="I30" s="30" t="s">
        <v>1030</v>
      </c>
      <c r="J30" s="74"/>
    </row>
    <row r="31" spans="1:10" x14ac:dyDescent="0.2">
      <c r="A31" s="52" t="s">
        <v>612</v>
      </c>
      <c r="B31" s="164" t="s">
        <v>934</v>
      </c>
      <c r="C31" s="71">
        <f>VLOOKUP(I31,'2013-2018 O&amp;M Exp'!$A$8:$EQ$206,123,FALSE)</f>
        <v>194851620.06545305</v>
      </c>
      <c r="D31" s="71">
        <f>-C31</f>
        <v>-194851620.06545305</v>
      </c>
      <c r="E31" s="71">
        <f t="shared" si="2"/>
        <v>0</v>
      </c>
      <c r="F31" s="71"/>
      <c r="G31" s="71">
        <f t="shared" si="3"/>
        <v>0</v>
      </c>
      <c r="I31" s="30" t="s">
        <v>1031</v>
      </c>
      <c r="J31" s="74"/>
    </row>
    <row r="32" spans="1:10" x14ac:dyDescent="0.2">
      <c r="A32" s="81" t="s">
        <v>611</v>
      </c>
      <c r="B32" s="164" t="s">
        <v>934</v>
      </c>
      <c r="C32" s="71">
        <f>VLOOKUP(I32,'2013-2018 O&amp;M Exp'!$A$8:$EQ$206,123,FALSE)</f>
        <v>0</v>
      </c>
      <c r="D32" s="71">
        <f>-C32</f>
        <v>0</v>
      </c>
      <c r="E32" s="71">
        <f t="shared" si="2"/>
        <v>0</v>
      </c>
      <c r="F32" s="71"/>
      <c r="G32" s="71">
        <f t="shared" si="3"/>
        <v>0</v>
      </c>
      <c r="I32" s="30" t="s">
        <v>1032</v>
      </c>
      <c r="J32" s="74"/>
    </row>
    <row r="33" spans="1:10" x14ac:dyDescent="0.2">
      <c r="A33" s="81" t="s">
        <v>610</v>
      </c>
      <c r="B33" s="164" t="s">
        <v>934</v>
      </c>
      <c r="C33" s="71">
        <f>VLOOKUP(I33,'2013-2018 O&amp;M Exp'!$A$8:$EQ$206,123,FALSE)</f>
        <v>41350275.250000007</v>
      </c>
      <c r="D33" s="71">
        <f>-C33</f>
        <v>-41350275.250000007</v>
      </c>
      <c r="E33" s="71">
        <f t="shared" si="2"/>
        <v>0</v>
      </c>
      <c r="F33" s="71"/>
      <c r="G33" s="71">
        <f t="shared" si="3"/>
        <v>0</v>
      </c>
      <c r="I33" s="30" t="s">
        <v>1033</v>
      </c>
      <c r="J33" s="74"/>
    </row>
    <row r="34" spans="1:10" x14ac:dyDescent="0.2">
      <c r="A34" s="81" t="s">
        <v>609</v>
      </c>
      <c r="B34" s="164" t="s">
        <v>934</v>
      </c>
      <c r="C34" s="71">
        <f>VLOOKUP(I34,'2013-2018 O&amp;M Exp'!$A$8:$EQ$206,123,FALSE)</f>
        <v>0</v>
      </c>
      <c r="D34" s="71"/>
      <c r="E34" s="71">
        <f t="shared" si="2"/>
        <v>0</v>
      </c>
      <c r="F34" s="71"/>
      <c r="G34" s="71">
        <f t="shared" si="3"/>
        <v>0</v>
      </c>
      <c r="I34" s="30" t="s">
        <v>1034</v>
      </c>
      <c r="J34" s="74"/>
    </row>
    <row r="35" spans="1:10" x14ac:dyDescent="0.2">
      <c r="A35" s="52" t="s">
        <v>608</v>
      </c>
      <c r="B35" s="164" t="s">
        <v>934</v>
      </c>
      <c r="C35" s="71">
        <f>VLOOKUP(I35,'2013-2018 O&amp;M Exp'!$A$8:$EQ$206,123,FALSE)</f>
        <v>11753694.840000002</v>
      </c>
      <c r="D35" s="71"/>
      <c r="E35" s="71">
        <f t="shared" si="2"/>
        <v>11753694.840000002</v>
      </c>
      <c r="F35" s="71">
        <f>-E35</f>
        <v>-11753694.840000002</v>
      </c>
      <c r="G35" s="71">
        <f t="shared" si="3"/>
        <v>0</v>
      </c>
      <c r="I35" s="30" t="s">
        <v>1035</v>
      </c>
      <c r="J35" s="74"/>
    </row>
    <row r="36" spans="1:10" x14ac:dyDescent="0.2">
      <c r="A36" s="52" t="s">
        <v>607</v>
      </c>
      <c r="B36" s="164" t="s">
        <v>935</v>
      </c>
      <c r="C36" s="71">
        <f>VLOOKUP(I36,'2013-2018 O&amp;M Exp'!$A$8:$EQ$206,123,FALSE)</f>
        <v>9863582.6000000015</v>
      </c>
      <c r="D36" s="71"/>
      <c r="E36" s="71">
        <f t="shared" si="2"/>
        <v>9863582.6000000015</v>
      </c>
      <c r="F36" s="71"/>
      <c r="G36" s="71">
        <f t="shared" si="3"/>
        <v>9863582.6000000015</v>
      </c>
      <c r="I36" s="30" t="s">
        <v>1036</v>
      </c>
      <c r="J36" s="74"/>
    </row>
    <row r="37" spans="1:10" x14ac:dyDescent="0.2">
      <c r="A37" s="52" t="s">
        <v>606</v>
      </c>
      <c r="B37" s="164" t="s">
        <v>936</v>
      </c>
      <c r="C37" s="71">
        <f>VLOOKUP(I37,'2013-2018 O&amp;M Exp'!$A$8:$EQ$206,123,FALSE)</f>
        <v>47657191.129999995</v>
      </c>
      <c r="D37" s="71"/>
      <c r="E37" s="71">
        <f t="shared" si="2"/>
        <v>47657191.129999995</v>
      </c>
      <c r="F37" s="71"/>
      <c r="G37" s="71">
        <f t="shared" si="3"/>
        <v>47657191.129999995</v>
      </c>
      <c r="H37" s="56"/>
      <c r="I37" s="30" t="s">
        <v>1037</v>
      </c>
      <c r="J37" s="74"/>
    </row>
    <row r="38" spans="1:10" x14ac:dyDescent="0.2">
      <c r="A38" s="52" t="s">
        <v>605</v>
      </c>
      <c r="B38" s="164" t="s">
        <v>937</v>
      </c>
      <c r="C38" s="71">
        <f>VLOOKUP(I38,'2013-2018 O&amp;M Exp'!$A$8:$EQ$206,123,FALSE)</f>
        <v>383476.52</v>
      </c>
      <c r="D38" s="71"/>
      <c r="E38" s="71">
        <f t="shared" si="2"/>
        <v>383476.52</v>
      </c>
      <c r="F38" s="71"/>
      <c r="G38" s="71">
        <f t="shared" si="3"/>
        <v>383476.52</v>
      </c>
      <c r="I38" s="30" t="s">
        <v>1038</v>
      </c>
      <c r="J38" s="74"/>
    </row>
    <row r="39" spans="1:10" x14ac:dyDescent="0.2">
      <c r="A39" s="52" t="s">
        <v>604</v>
      </c>
      <c r="B39" s="164" t="s">
        <v>938</v>
      </c>
      <c r="C39" s="71">
        <f>VLOOKUP(I39,'2013-2018 O&amp;M Exp'!$A$8:$EQ$206,123,FALSE)</f>
        <v>80686059.140000015</v>
      </c>
      <c r="D39" s="71"/>
      <c r="E39" s="71">
        <f t="shared" si="2"/>
        <v>80686059.140000015</v>
      </c>
      <c r="F39" s="71"/>
      <c r="G39" s="71">
        <f t="shared" si="3"/>
        <v>80686059.140000015</v>
      </c>
      <c r="I39" s="30" t="s">
        <v>1039</v>
      </c>
      <c r="J39" s="74"/>
    </row>
    <row r="40" spans="1:10" x14ac:dyDescent="0.2">
      <c r="A40" s="52" t="s">
        <v>603</v>
      </c>
      <c r="B40" s="164" t="s">
        <v>938</v>
      </c>
      <c r="C40" s="71">
        <f>VLOOKUP(I40,'2013-2018 O&amp;M Exp'!$A$8:$EQ$206,123,FALSE)</f>
        <v>29490.980000000003</v>
      </c>
      <c r="D40" s="71">
        <f>-C40</f>
        <v>-29490.980000000003</v>
      </c>
      <c r="E40" s="71">
        <f t="shared" si="2"/>
        <v>0</v>
      </c>
      <c r="F40" s="71"/>
      <c r="G40" s="71">
        <f t="shared" si="3"/>
        <v>0</v>
      </c>
      <c r="I40" s="30" t="s">
        <v>1040</v>
      </c>
      <c r="J40" s="74"/>
    </row>
    <row r="41" spans="1:10" x14ac:dyDescent="0.2">
      <c r="A41" s="52" t="s">
        <v>602</v>
      </c>
      <c r="B41" s="164" t="s">
        <v>938</v>
      </c>
      <c r="C41" s="71">
        <f>VLOOKUP(I41,'2013-2018 O&amp;M Exp'!$A$8:$EQ$206,123,FALSE)</f>
        <v>0</v>
      </c>
      <c r="D41" s="71">
        <f>-C41</f>
        <v>0</v>
      </c>
      <c r="E41" s="71">
        <f t="shared" si="2"/>
        <v>0</v>
      </c>
      <c r="F41" s="71"/>
      <c r="G41" s="71">
        <f t="shared" si="3"/>
        <v>0</v>
      </c>
      <c r="I41" s="30" t="s">
        <v>1041</v>
      </c>
      <c r="J41" s="74"/>
    </row>
    <row r="42" spans="1:10" x14ac:dyDescent="0.2">
      <c r="A42" s="52" t="s">
        <v>601</v>
      </c>
      <c r="B42" s="164" t="s">
        <v>938</v>
      </c>
      <c r="C42" s="71">
        <f>VLOOKUP(I42,'2013-2018 O&amp;M Exp'!$A$8:$EQ$206,123,FALSE)</f>
        <v>0</v>
      </c>
      <c r="D42" s="71"/>
      <c r="E42" s="71">
        <f t="shared" si="2"/>
        <v>0</v>
      </c>
      <c r="F42" s="71"/>
      <c r="G42" s="71">
        <f t="shared" si="3"/>
        <v>0</v>
      </c>
      <c r="I42" s="30" t="s">
        <v>1042</v>
      </c>
      <c r="J42" s="74"/>
    </row>
    <row r="43" spans="1:10" x14ac:dyDescent="0.2">
      <c r="A43" s="52" t="s">
        <v>600</v>
      </c>
      <c r="B43" s="164" t="s">
        <v>939</v>
      </c>
      <c r="C43" s="71">
        <f>VLOOKUP(I43,'2013-2018 O&amp;M Exp'!$A$8:$EQ$206,123,FALSE)</f>
        <v>0</v>
      </c>
      <c r="D43" s="71"/>
      <c r="E43" s="71">
        <f t="shared" si="2"/>
        <v>0</v>
      </c>
      <c r="F43" s="71"/>
      <c r="G43" s="71">
        <f t="shared" si="3"/>
        <v>0</v>
      </c>
      <c r="I43" s="30" t="s">
        <v>1043</v>
      </c>
      <c r="J43" s="74"/>
    </row>
    <row r="44" spans="1:10" x14ac:dyDescent="0.2">
      <c r="A44" s="52" t="s">
        <v>599</v>
      </c>
      <c r="B44" s="164" t="s">
        <v>940</v>
      </c>
      <c r="C44" s="71">
        <f>VLOOKUP(I44,'2013-2018 O&amp;M Exp'!$A$8:$EQ$206,123,FALSE)</f>
        <v>102904683.30000003</v>
      </c>
      <c r="D44" s="71"/>
      <c r="E44" s="71">
        <f t="shared" si="2"/>
        <v>102904683.30000003</v>
      </c>
      <c r="F44" s="71"/>
      <c r="G44" s="71">
        <f t="shared" si="3"/>
        <v>102904683.30000003</v>
      </c>
      <c r="I44" s="30" t="s">
        <v>1044</v>
      </c>
      <c r="J44" s="74"/>
    </row>
    <row r="45" spans="1:10" x14ac:dyDescent="0.2">
      <c r="A45" s="52" t="s">
        <v>598</v>
      </c>
      <c r="B45" s="164" t="s">
        <v>941</v>
      </c>
      <c r="C45" s="71">
        <f>VLOOKUP(I45,'2013-2018 O&amp;M Exp'!$A$8:$EQ$206,123,FALSE)</f>
        <v>10286032.210000001</v>
      </c>
      <c r="D45" s="71"/>
      <c r="E45" s="71">
        <f t="shared" si="2"/>
        <v>10286032.210000001</v>
      </c>
      <c r="F45" s="71"/>
      <c r="G45" s="71">
        <f t="shared" si="3"/>
        <v>10286032.210000001</v>
      </c>
      <c r="I45" s="30" t="s">
        <v>1045</v>
      </c>
      <c r="J45" s="74"/>
    </row>
    <row r="46" spans="1:10" x14ac:dyDescent="0.2">
      <c r="A46" s="52" t="s">
        <v>597</v>
      </c>
      <c r="B46" s="164" t="s">
        <v>941</v>
      </c>
      <c r="C46" s="71">
        <f>VLOOKUP(I46,'2013-2018 O&amp;M Exp'!$A$8:$EQ$206,123,FALSE)</f>
        <v>28136800</v>
      </c>
      <c r="D46" s="71">
        <f>-C46</f>
        <v>-28136800</v>
      </c>
      <c r="E46" s="71">
        <f t="shared" si="2"/>
        <v>0</v>
      </c>
      <c r="F46" s="71"/>
      <c r="G46" s="71">
        <f t="shared" si="3"/>
        <v>0</v>
      </c>
      <c r="I46" s="30" t="s">
        <v>1046</v>
      </c>
      <c r="J46" s="74"/>
    </row>
    <row r="47" spans="1:10" x14ac:dyDescent="0.2">
      <c r="A47" s="52" t="s">
        <v>595</v>
      </c>
      <c r="B47" s="164" t="s">
        <v>942</v>
      </c>
      <c r="C47" s="71">
        <f>VLOOKUP(I47,'2013-2018 O&amp;M Exp'!$A$8:$EQ$206,123,FALSE)</f>
        <v>9650309.8499999996</v>
      </c>
      <c r="D47" s="71"/>
      <c r="E47" s="71">
        <f t="shared" si="2"/>
        <v>9650309.8499999996</v>
      </c>
      <c r="F47" s="71"/>
      <c r="G47" s="71">
        <f t="shared" si="3"/>
        <v>9650309.8499999996</v>
      </c>
      <c r="I47" s="30" t="s">
        <v>1048</v>
      </c>
      <c r="J47" s="74"/>
    </row>
    <row r="48" spans="1:10" x14ac:dyDescent="0.2">
      <c r="A48" s="52" t="s">
        <v>594</v>
      </c>
      <c r="B48" s="164" t="s">
        <v>943</v>
      </c>
      <c r="C48" s="71">
        <f>VLOOKUP(I48,'2013-2018 O&amp;M Exp'!$A$8:$EQ$206,123,FALSE)</f>
        <v>8226755.4699999988</v>
      </c>
      <c r="D48" s="71"/>
      <c r="E48" s="71">
        <f t="shared" si="2"/>
        <v>8226755.4699999988</v>
      </c>
      <c r="F48" s="71"/>
      <c r="G48" s="71">
        <f t="shared" si="3"/>
        <v>8226755.4699999988</v>
      </c>
      <c r="I48" s="30" t="s">
        <v>1049</v>
      </c>
      <c r="J48" s="74"/>
    </row>
    <row r="49" spans="1:10" x14ac:dyDescent="0.2">
      <c r="A49" s="52" t="s">
        <v>593</v>
      </c>
      <c r="B49" s="164" t="s">
        <v>944</v>
      </c>
      <c r="C49" s="71">
        <f>VLOOKUP(I49,'2013-2018 O&amp;M Exp'!$A$8:$EQ$206,123,FALSE)</f>
        <v>9867333.0200000014</v>
      </c>
      <c r="D49" s="71"/>
      <c r="E49" s="71">
        <f t="shared" si="2"/>
        <v>9867333.0200000014</v>
      </c>
      <c r="F49" s="71"/>
      <c r="G49" s="71">
        <f t="shared" si="3"/>
        <v>9867333.0200000014</v>
      </c>
      <c r="I49" s="30" t="s">
        <v>1050</v>
      </c>
      <c r="J49" s="74"/>
    </row>
    <row r="50" spans="1:10" ht="10.8" thickBot="1" x14ac:dyDescent="0.25">
      <c r="A50" s="52" t="s">
        <v>592</v>
      </c>
      <c r="B50" s="164" t="s">
        <v>944</v>
      </c>
      <c r="C50" s="71">
        <f>VLOOKUP(I50,'2013-2018 O&amp;M Exp'!$A$8:$EQ$206,123,FALSE)</f>
        <v>0</v>
      </c>
      <c r="D50" s="75">
        <f>-C50</f>
        <v>0</v>
      </c>
      <c r="E50" s="75">
        <f t="shared" si="2"/>
        <v>0</v>
      </c>
      <c r="F50" s="75"/>
      <c r="G50" s="75">
        <f t="shared" si="3"/>
        <v>0</v>
      </c>
      <c r="I50" s="30" t="s">
        <v>1051</v>
      </c>
      <c r="J50" s="74"/>
    </row>
    <row r="51" spans="1:10" x14ac:dyDescent="0.2">
      <c r="A51" s="52" t="s">
        <v>591</v>
      </c>
      <c r="B51" s="164"/>
      <c r="C51" s="71">
        <f>SUM(C30:C50)</f>
        <v>630200009.45545328</v>
      </c>
      <c r="D51" s="71">
        <f>SUM(D30:D50)</f>
        <v>-264368186.29545304</v>
      </c>
      <c r="E51" s="71">
        <f>SUM(E30:E50)</f>
        <v>365831823.16000009</v>
      </c>
      <c r="F51" s="71">
        <f>SUM(F30:F50)</f>
        <v>-11753694.840000002</v>
      </c>
      <c r="G51" s="70">
        <f>SUM(G30:G50)</f>
        <v>354078128.32000005</v>
      </c>
      <c r="I51" s="30" t="s">
        <v>1028</v>
      </c>
      <c r="J51" s="74"/>
    </row>
    <row r="52" spans="1:10" x14ac:dyDescent="0.2">
      <c r="A52" s="52"/>
      <c r="B52" s="164"/>
      <c r="C52" s="71"/>
      <c r="D52" s="71"/>
      <c r="E52" s="71"/>
      <c r="F52" s="71"/>
      <c r="G52" s="71"/>
      <c r="I52" s="30" t="s">
        <v>3</v>
      </c>
      <c r="J52" s="74"/>
    </row>
    <row r="53" spans="1:10" ht="10.8" thickBot="1" x14ac:dyDescent="0.25">
      <c r="A53" s="80" t="s">
        <v>361</v>
      </c>
      <c r="B53" s="164"/>
      <c r="C53" s="71"/>
      <c r="D53" s="71"/>
      <c r="E53" s="71"/>
      <c r="F53" s="71"/>
      <c r="G53" s="71"/>
      <c r="I53" s="30" t="s">
        <v>1052</v>
      </c>
      <c r="J53" s="74"/>
    </row>
    <row r="54" spans="1:10" x14ac:dyDescent="0.2">
      <c r="A54" s="52" t="s">
        <v>590</v>
      </c>
      <c r="B54" s="164" t="s">
        <v>945</v>
      </c>
      <c r="C54" s="71">
        <f>VLOOKUP(I54,'2013-2018 O&amp;M Exp'!$A$8:$EQ$206,123,FALSE)</f>
        <v>14927527.17</v>
      </c>
      <c r="D54" s="71"/>
      <c r="E54" s="71">
        <f t="shared" ref="E54:E88" si="4">+C54+D54</f>
        <v>14927527.17</v>
      </c>
      <c r="F54" s="71"/>
      <c r="G54" s="71">
        <f t="shared" ref="G54:G88" si="5">+E54+F54</f>
        <v>14927527.17</v>
      </c>
      <c r="I54" s="30" t="s">
        <v>1053</v>
      </c>
      <c r="J54" s="74"/>
    </row>
    <row r="55" spans="1:10" x14ac:dyDescent="0.2">
      <c r="A55" s="52" t="s">
        <v>589</v>
      </c>
      <c r="B55" s="164" t="s">
        <v>946</v>
      </c>
      <c r="C55" s="71">
        <f>VLOOKUP(I55,'2013-2018 O&amp;M Exp'!$A$8:$EQ$206,123,FALSE)</f>
        <v>237023.53</v>
      </c>
      <c r="D55" s="71">
        <f>-C55</f>
        <v>-237023.53</v>
      </c>
      <c r="E55" s="71">
        <f t="shared" si="4"/>
        <v>0</v>
      </c>
      <c r="F55" s="71"/>
      <c r="G55" s="71">
        <f t="shared" si="5"/>
        <v>0</v>
      </c>
      <c r="I55" s="30" t="s">
        <v>1054</v>
      </c>
      <c r="J55" s="74"/>
    </row>
    <row r="56" spans="1:10" x14ac:dyDescent="0.2">
      <c r="A56" s="52" t="s">
        <v>588</v>
      </c>
      <c r="B56" s="164" t="s">
        <v>947</v>
      </c>
      <c r="C56" s="71">
        <f>VLOOKUP(I56,'2013-2018 O&amp;M Exp'!$A$8:$EQ$206,123,FALSE)</f>
        <v>2063663186.6101296</v>
      </c>
      <c r="D56" s="71">
        <f>-C56</f>
        <v>-2063663186.6101296</v>
      </c>
      <c r="E56" s="71">
        <f t="shared" si="4"/>
        <v>0</v>
      </c>
      <c r="F56" s="71"/>
      <c r="G56" s="71">
        <f t="shared" si="5"/>
        <v>0</v>
      </c>
      <c r="I56" s="30" t="s">
        <v>1055</v>
      </c>
      <c r="J56" s="74"/>
    </row>
    <row r="57" spans="1:10" x14ac:dyDescent="0.2">
      <c r="A57" s="52" t="s">
        <v>587</v>
      </c>
      <c r="B57" s="164" t="s">
        <v>947</v>
      </c>
      <c r="C57" s="71">
        <f>VLOOKUP(I57,'2013-2018 O&amp;M Exp'!$A$8:$EQ$206,123,FALSE)</f>
        <v>4351715.2100000018</v>
      </c>
      <c r="D57" s="71"/>
      <c r="E57" s="71">
        <f t="shared" si="4"/>
        <v>4351715.2100000018</v>
      </c>
      <c r="F57" s="71">
        <f>-E57</f>
        <v>-4351715.2100000018</v>
      </c>
      <c r="G57" s="71">
        <f t="shared" si="5"/>
        <v>0</v>
      </c>
      <c r="I57" s="30" t="s">
        <v>1056</v>
      </c>
      <c r="J57" s="74"/>
    </row>
    <row r="58" spans="1:10" x14ac:dyDescent="0.2">
      <c r="A58" s="52" t="s">
        <v>586</v>
      </c>
      <c r="B58" s="164" t="s">
        <v>948</v>
      </c>
      <c r="C58" s="71">
        <f>VLOOKUP(I58,'2013-2018 O&amp;M Exp'!$A$8:$EQ$206,123,FALSE)</f>
        <v>19498245.530000001</v>
      </c>
      <c r="D58" s="71"/>
      <c r="E58" s="71">
        <f t="shared" si="4"/>
        <v>19498245.530000001</v>
      </c>
      <c r="F58" s="71"/>
      <c r="G58" s="71">
        <f t="shared" si="5"/>
        <v>19498245.530000001</v>
      </c>
      <c r="I58" s="30" t="s">
        <v>1057</v>
      </c>
      <c r="J58" s="74"/>
    </row>
    <row r="59" spans="1:10" x14ac:dyDescent="0.2">
      <c r="A59" s="52" t="s">
        <v>585</v>
      </c>
      <c r="B59" s="164" t="s">
        <v>949</v>
      </c>
      <c r="C59" s="71">
        <f>VLOOKUP(I59,'2013-2018 O&amp;M Exp'!$A$8:$EQ$206,123,FALSE)</f>
        <v>28010022.849999972</v>
      </c>
      <c r="D59" s="71"/>
      <c r="E59" s="71">
        <f t="shared" si="4"/>
        <v>28010022.849999972</v>
      </c>
      <c r="F59" s="71"/>
      <c r="G59" s="71">
        <f t="shared" si="5"/>
        <v>28010022.849999972</v>
      </c>
      <c r="I59" s="30" t="s">
        <v>1058</v>
      </c>
      <c r="J59" s="74"/>
    </row>
    <row r="60" spans="1:10" x14ac:dyDescent="0.2">
      <c r="A60" s="52" t="s">
        <v>584</v>
      </c>
      <c r="B60" s="164" t="s">
        <v>949</v>
      </c>
      <c r="C60" s="71">
        <f>VLOOKUP(I60,'2013-2018 O&amp;M Exp'!$A$8:$EQ$206,123,FALSE)</f>
        <v>2158825.0500000003</v>
      </c>
      <c r="D60" s="71">
        <f>-C60</f>
        <v>-2158825.0500000003</v>
      </c>
      <c r="E60" s="71">
        <f t="shared" si="4"/>
        <v>0</v>
      </c>
      <c r="F60" s="71"/>
      <c r="G60" s="71">
        <f t="shared" si="5"/>
        <v>0</v>
      </c>
      <c r="I60" s="30" t="s">
        <v>1059</v>
      </c>
      <c r="J60" s="74"/>
    </row>
    <row r="61" spans="1:10" x14ac:dyDescent="0.2">
      <c r="A61" s="52" t="s">
        <v>583</v>
      </c>
      <c r="B61" s="164" t="s">
        <v>949</v>
      </c>
      <c r="C61" s="71">
        <f>VLOOKUP(I61,'2013-2018 O&amp;M Exp'!$A$8:$EQ$206,123,FALSE)</f>
        <v>4244958.1249999981</v>
      </c>
      <c r="D61" s="71"/>
      <c r="E61" s="71">
        <f t="shared" si="4"/>
        <v>4244958.1249999981</v>
      </c>
      <c r="F61" s="71"/>
      <c r="G61" s="71">
        <f t="shared" si="5"/>
        <v>4244958.1249999981</v>
      </c>
      <c r="I61" s="30" t="s">
        <v>1060</v>
      </c>
      <c r="J61" s="74"/>
    </row>
    <row r="62" spans="1:10" x14ac:dyDescent="0.2">
      <c r="A62" s="52" t="s">
        <v>582</v>
      </c>
      <c r="B62" s="164" t="s">
        <v>949</v>
      </c>
      <c r="C62" s="71">
        <f>VLOOKUP(I62,'2013-2018 O&amp;M Exp'!$A$8:$EQ$206,123,FALSE)</f>
        <v>3043822.54</v>
      </c>
      <c r="D62" s="71">
        <f>-C62</f>
        <v>-3043822.54</v>
      </c>
      <c r="E62" s="71">
        <f t="shared" si="4"/>
        <v>0</v>
      </c>
      <c r="F62" s="71"/>
      <c r="G62" s="71">
        <f t="shared" si="5"/>
        <v>0</v>
      </c>
      <c r="I62" s="30" t="s">
        <v>1061</v>
      </c>
      <c r="J62" s="74"/>
    </row>
    <row r="63" spans="1:10" x14ac:dyDescent="0.2">
      <c r="A63" s="52" t="s">
        <v>581</v>
      </c>
      <c r="B63" s="164" t="s">
        <v>950</v>
      </c>
      <c r="C63" s="71">
        <f>VLOOKUP(I63,'2013-2018 O&amp;M Exp'!$A$8:$EQ$206,123,FALSE)</f>
        <v>10032654.850000005</v>
      </c>
      <c r="D63" s="71"/>
      <c r="E63" s="71">
        <f t="shared" si="4"/>
        <v>10032654.850000005</v>
      </c>
      <c r="F63" s="71"/>
      <c r="G63" s="71">
        <f t="shared" si="5"/>
        <v>10032654.850000005</v>
      </c>
      <c r="I63" s="30" t="s">
        <v>1062</v>
      </c>
      <c r="J63" s="74"/>
    </row>
    <row r="64" spans="1:10" x14ac:dyDescent="0.2">
      <c r="A64" s="52" t="s">
        <v>580</v>
      </c>
      <c r="B64" s="164" t="s">
        <v>946</v>
      </c>
      <c r="C64" s="71">
        <f>VLOOKUP(I64,'2013-2018 O&amp;M Exp'!$A$8:$EQ$206,123,FALSE)</f>
        <v>225745.54</v>
      </c>
      <c r="D64" s="71">
        <f>-C64</f>
        <v>-225745.54</v>
      </c>
      <c r="E64" s="71">
        <f t="shared" si="4"/>
        <v>0</v>
      </c>
      <c r="F64" s="71"/>
      <c r="G64" s="71">
        <f t="shared" si="5"/>
        <v>0</v>
      </c>
      <c r="I64" s="30" t="s">
        <v>1063</v>
      </c>
      <c r="J64" s="74"/>
    </row>
    <row r="65" spans="1:10" x14ac:dyDescent="0.2">
      <c r="A65" s="52" t="s">
        <v>579</v>
      </c>
      <c r="B65" s="164" t="s">
        <v>946</v>
      </c>
      <c r="C65" s="71">
        <f>VLOOKUP(I65,'2013-2018 O&amp;M Exp'!$A$8:$EQ$206,123,FALSE)</f>
        <v>13537900.480000006</v>
      </c>
      <c r="D65" s="71"/>
      <c r="E65" s="71">
        <f t="shared" si="4"/>
        <v>13537900.480000006</v>
      </c>
      <c r="F65" s="71"/>
      <c r="G65" s="71">
        <f t="shared" si="5"/>
        <v>13537900.480000006</v>
      </c>
      <c r="I65" s="30" t="s">
        <v>1064</v>
      </c>
      <c r="J65" s="74"/>
    </row>
    <row r="66" spans="1:10" x14ac:dyDescent="0.2">
      <c r="A66" s="52" t="s">
        <v>578</v>
      </c>
      <c r="B66" s="164" t="s">
        <v>946</v>
      </c>
      <c r="C66" s="71">
        <f>VLOOKUP(I66,'2013-2018 O&amp;M Exp'!$A$8:$EQ$206,123,FALSE)</f>
        <v>320740.85999999987</v>
      </c>
      <c r="D66" s="71">
        <f>-C66</f>
        <v>-320740.85999999987</v>
      </c>
      <c r="E66" s="71">
        <f t="shared" si="4"/>
        <v>0</v>
      </c>
      <c r="F66" s="71"/>
      <c r="G66" s="71">
        <f t="shared" si="5"/>
        <v>0</v>
      </c>
      <c r="I66" s="30" t="s">
        <v>1065</v>
      </c>
      <c r="J66" s="74"/>
    </row>
    <row r="67" spans="1:10" x14ac:dyDescent="0.2">
      <c r="A67" s="52" t="s">
        <v>577</v>
      </c>
      <c r="B67" s="164" t="s">
        <v>951</v>
      </c>
      <c r="C67" s="71">
        <f>VLOOKUP(I67,'2013-2018 O&amp;M Exp'!$A$8:$EQ$206,123,FALSE)</f>
        <v>47665736.75000003</v>
      </c>
      <c r="D67" s="71"/>
      <c r="E67" s="71">
        <f t="shared" si="4"/>
        <v>47665736.75000003</v>
      </c>
      <c r="F67" s="71"/>
      <c r="G67" s="71">
        <f t="shared" si="5"/>
        <v>47665736.75000003</v>
      </c>
      <c r="I67" s="30" t="s">
        <v>1066</v>
      </c>
      <c r="J67" s="74"/>
    </row>
    <row r="68" spans="1:10" x14ac:dyDescent="0.2">
      <c r="A68" s="52" t="s">
        <v>576</v>
      </c>
      <c r="B68" s="164" t="s">
        <v>951</v>
      </c>
      <c r="C68" s="71">
        <f>VLOOKUP(I68,'2013-2018 O&amp;M Exp'!$A$8:$EQ$206,123,FALSE)</f>
        <v>4062806.6700000009</v>
      </c>
      <c r="D68" s="71">
        <f>-C68</f>
        <v>-4062806.6700000009</v>
      </c>
      <c r="E68" s="71">
        <f t="shared" si="4"/>
        <v>0</v>
      </c>
      <c r="F68" s="71"/>
      <c r="G68" s="71">
        <f t="shared" si="5"/>
        <v>0</v>
      </c>
      <c r="I68" s="30" t="s">
        <v>1067</v>
      </c>
      <c r="J68" s="74"/>
    </row>
    <row r="69" spans="1:10" x14ac:dyDescent="0.2">
      <c r="A69" s="52" t="s">
        <v>575</v>
      </c>
      <c r="B69" s="164" t="s">
        <v>952</v>
      </c>
      <c r="C69" s="71">
        <f>VLOOKUP(I69,'2013-2018 O&amp;M Exp'!$A$8:$EQ$206,123,FALSE)</f>
        <v>6930242.1799999969</v>
      </c>
      <c r="D69" s="71"/>
      <c r="E69" s="71">
        <f t="shared" si="4"/>
        <v>6930242.1799999969</v>
      </c>
      <c r="F69" s="71"/>
      <c r="G69" s="71">
        <f t="shared" si="5"/>
        <v>6930242.1799999969</v>
      </c>
      <c r="I69" s="30" t="s">
        <v>1068</v>
      </c>
      <c r="J69" s="74"/>
    </row>
    <row r="70" spans="1:10" x14ac:dyDescent="0.2">
      <c r="A70" s="52" t="s">
        <v>574</v>
      </c>
      <c r="B70" s="164" t="s">
        <v>952</v>
      </c>
      <c r="C70" s="71">
        <f>VLOOKUP(I70,'2013-2018 O&amp;M Exp'!$A$8:$EQ$206,123,FALSE)</f>
        <v>29008.790000000005</v>
      </c>
      <c r="D70" s="71">
        <f t="shared" ref="D70:D87" si="6">-C70</f>
        <v>-29008.790000000005</v>
      </c>
      <c r="E70" s="71">
        <f t="shared" si="4"/>
        <v>0</v>
      </c>
      <c r="F70" s="71"/>
      <c r="G70" s="71">
        <f t="shared" si="5"/>
        <v>0</v>
      </c>
      <c r="I70" s="30" t="s">
        <v>1069</v>
      </c>
      <c r="J70" s="74"/>
    </row>
    <row r="71" spans="1:10" x14ac:dyDescent="0.2">
      <c r="A71" s="52" t="s">
        <v>573</v>
      </c>
      <c r="B71" s="164" t="s">
        <v>953</v>
      </c>
      <c r="C71" s="71">
        <f>VLOOKUP(I71,'2013-2018 O&amp;M Exp'!$A$8:$EQ$206,123,FALSE)</f>
        <v>36711847.046058163</v>
      </c>
      <c r="D71" s="71">
        <f t="shared" si="6"/>
        <v>-36711847.046058163</v>
      </c>
      <c r="E71" s="71">
        <f t="shared" si="4"/>
        <v>0</v>
      </c>
      <c r="F71" s="71"/>
      <c r="G71" s="71">
        <f t="shared" si="5"/>
        <v>0</v>
      </c>
      <c r="I71" s="30" t="s">
        <v>1070</v>
      </c>
      <c r="J71" s="74"/>
    </row>
    <row r="72" spans="1:10" x14ac:dyDescent="0.2">
      <c r="A72" s="52" t="s">
        <v>218</v>
      </c>
      <c r="B72" s="164" t="s">
        <v>953</v>
      </c>
      <c r="C72" s="71">
        <f>VLOOKUP(I72,'2013-2018 O&amp;M Exp'!$A$8:$EQ$206,123,FALSE)</f>
        <v>75205526.25000006</v>
      </c>
      <c r="D72" s="71">
        <f t="shared" si="6"/>
        <v>-75205526.25000006</v>
      </c>
      <c r="E72" s="71">
        <f t="shared" si="4"/>
        <v>0</v>
      </c>
      <c r="F72" s="71"/>
      <c r="G72" s="71">
        <f t="shared" si="5"/>
        <v>0</v>
      </c>
      <c r="I72" s="30" t="s">
        <v>1071</v>
      </c>
      <c r="J72" s="74"/>
    </row>
    <row r="73" spans="1:10" x14ac:dyDescent="0.2">
      <c r="A73" s="52" t="s">
        <v>572</v>
      </c>
      <c r="B73" s="164" t="s">
        <v>953</v>
      </c>
      <c r="C73" s="71">
        <f>VLOOKUP(I73,'2013-2018 O&amp;M Exp'!$A$8:$EQ$206,123,FALSE)</f>
        <v>0</v>
      </c>
      <c r="D73" s="71">
        <f t="shared" si="6"/>
        <v>0</v>
      </c>
      <c r="E73" s="71">
        <f t="shared" si="4"/>
        <v>0</v>
      </c>
      <c r="F73" s="71"/>
      <c r="G73" s="71">
        <f t="shared" si="5"/>
        <v>0</v>
      </c>
      <c r="I73" s="30" t="s">
        <v>1072</v>
      </c>
      <c r="J73" s="74"/>
    </row>
    <row r="74" spans="1:10" x14ac:dyDescent="0.2">
      <c r="A74" s="52" t="s">
        <v>222</v>
      </c>
      <c r="B74" s="164">
        <v>546</v>
      </c>
      <c r="C74" s="71">
        <f>VLOOKUP(I74,'2013-2018 O&amp;M Exp'!$A$8:$EQ$206,123,FALSE)</f>
        <v>1</v>
      </c>
      <c r="D74" s="71">
        <f t="shared" si="6"/>
        <v>-1</v>
      </c>
      <c r="E74" s="71">
        <f t="shared" si="4"/>
        <v>0</v>
      </c>
      <c r="F74" s="71"/>
      <c r="G74" s="71">
        <f t="shared" si="5"/>
        <v>0</v>
      </c>
      <c r="I74" s="30" t="s">
        <v>1173</v>
      </c>
      <c r="J74" s="74"/>
    </row>
    <row r="75" spans="1:10" x14ac:dyDescent="0.2">
      <c r="A75" s="52" t="s">
        <v>223</v>
      </c>
      <c r="B75" s="164" t="s">
        <v>1193</v>
      </c>
      <c r="C75" s="71">
        <f>VLOOKUP(I75,'2013-2018 O&amp;M Exp'!$A$8:$EQ$206,123,FALSE)</f>
        <v>1</v>
      </c>
      <c r="D75" s="71">
        <f t="shared" si="6"/>
        <v>-1</v>
      </c>
      <c r="E75" s="71">
        <f t="shared" si="4"/>
        <v>0</v>
      </c>
      <c r="F75" s="71"/>
      <c r="G75" s="71">
        <f t="shared" si="5"/>
        <v>0</v>
      </c>
      <c r="I75" s="30" t="s">
        <v>1174</v>
      </c>
      <c r="J75" s="74"/>
    </row>
    <row r="76" spans="1:10" x14ac:dyDescent="0.2">
      <c r="A76" s="52" t="s">
        <v>224</v>
      </c>
      <c r="B76" s="164">
        <v>549</v>
      </c>
      <c r="C76" s="71">
        <f>VLOOKUP(I76,'2013-2018 O&amp;M Exp'!$A$8:$EQ$206,123,FALSE)</f>
        <v>3463572</v>
      </c>
      <c r="D76" s="71">
        <f t="shared" si="6"/>
        <v>-3463572</v>
      </c>
      <c r="E76" s="71">
        <f t="shared" si="4"/>
        <v>0</v>
      </c>
      <c r="F76" s="71"/>
      <c r="G76" s="71">
        <f t="shared" si="5"/>
        <v>0</v>
      </c>
      <c r="I76" s="30" t="s">
        <v>1073</v>
      </c>
      <c r="J76" s="74"/>
    </row>
    <row r="77" spans="1:10" x14ac:dyDescent="0.2">
      <c r="A77" s="52" t="s">
        <v>226</v>
      </c>
      <c r="B77" s="164">
        <v>549</v>
      </c>
      <c r="C77" s="71">
        <f>VLOOKUP(I77,'2013-2018 O&amp;M Exp'!$A$8:$EQ$206,123,FALSE)</f>
        <v>1</v>
      </c>
      <c r="D77" s="71">
        <f t="shared" si="6"/>
        <v>-1</v>
      </c>
      <c r="E77" s="71">
        <f t="shared" si="4"/>
        <v>0</v>
      </c>
      <c r="F77" s="71"/>
      <c r="G77" s="71">
        <f t="shared" si="5"/>
        <v>0</v>
      </c>
      <c r="I77" s="30" t="s">
        <v>1176</v>
      </c>
      <c r="J77" s="74"/>
    </row>
    <row r="78" spans="1:10" x14ac:dyDescent="0.2">
      <c r="A78" s="52" t="s">
        <v>228</v>
      </c>
      <c r="B78" s="164">
        <v>549</v>
      </c>
      <c r="C78" s="71">
        <f>VLOOKUP(I78,'2013-2018 O&amp;M Exp'!$A$8:$EQ$206,123,FALSE)</f>
        <v>1</v>
      </c>
      <c r="D78" s="71">
        <f t="shared" si="6"/>
        <v>-1</v>
      </c>
      <c r="E78" s="71">
        <f t="shared" si="4"/>
        <v>0</v>
      </c>
      <c r="F78" s="71"/>
      <c r="G78" s="71">
        <f t="shared" si="5"/>
        <v>0</v>
      </c>
      <c r="I78" s="30" t="s">
        <v>1178</v>
      </c>
      <c r="J78" s="74"/>
    </row>
    <row r="79" spans="1:10" x14ac:dyDescent="0.2">
      <c r="A79" s="52" t="s">
        <v>229</v>
      </c>
      <c r="B79" s="164" t="s">
        <v>1193</v>
      </c>
      <c r="C79" s="71">
        <f>VLOOKUP(I79,'2013-2018 O&amp;M Exp'!$A$8:$EQ$206,123,FALSE)</f>
        <v>1</v>
      </c>
      <c r="D79" s="71">
        <f t="shared" si="6"/>
        <v>-1</v>
      </c>
      <c r="E79" s="71">
        <f t="shared" si="4"/>
        <v>0</v>
      </c>
      <c r="F79" s="71"/>
      <c r="G79" s="71">
        <f t="shared" si="5"/>
        <v>0</v>
      </c>
      <c r="I79" s="30" t="s">
        <v>1179</v>
      </c>
      <c r="J79" s="74"/>
    </row>
    <row r="80" spans="1:10" x14ac:dyDescent="0.2">
      <c r="A80" s="52" t="s">
        <v>230</v>
      </c>
      <c r="B80" s="164">
        <v>549</v>
      </c>
      <c r="C80" s="71">
        <f>VLOOKUP(I80,'2013-2018 O&amp;M Exp'!$A$8:$EQ$206,123,FALSE)</f>
        <v>38630891</v>
      </c>
      <c r="D80" s="71">
        <f t="shared" si="6"/>
        <v>-38630891</v>
      </c>
      <c r="E80" s="71">
        <f t="shared" si="4"/>
        <v>0</v>
      </c>
      <c r="F80" s="71"/>
      <c r="G80" s="71">
        <f t="shared" si="5"/>
        <v>0</v>
      </c>
      <c r="I80" s="30" t="s">
        <v>1074</v>
      </c>
      <c r="J80" s="74"/>
    </row>
    <row r="81" spans="1:10" x14ac:dyDescent="0.2">
      <c r="A81" s="52" t="s">
        <v>231</v>
      </c>
      <c r="B81" s="164">
        <v>550</v>
      </c>
      <c r="C81" s="71">
        <f>VLOOKUP(I81,'2013-2018 O&amp;M Exp'!$A$8:$EQ$206,123,FALSE)</f>
        <v>1</v>
      </c>
      <c r="D81" s="71">
        <f t="shared" si="6"/>
        <v>-1</v>
      </c>
      <c r="E81" s="71">
        <f t="shared" si="4"/>
        <v>0</v>
      </c>
      <c r="F81" s="71"/>
      <c r="G81" s="71">
        <f t="shared" si="5"/>
        <v>0</v>
      </c>
      <c r="I81" s="30" t="s">
        <v>1180</v>
      </c>
      <c r="J81" s="74"/>
    </row>
    <row r="82" spans="1:10" x14ac:dyDescent="0.2">
      <c r="A82" s="52" t="s">
        <v>232</v>
      </c>
      <c r="B82" s="164">
        <v>551</v>
      </c>
      <c r="C82" s="71">
        <f>VLOOKUP(I82,'2013-2018 O&amp;M Exp'!$A$8:$EQ$206,123,FALSE)</f>
        <v>1</v>
      </c>
      <c r="D82" s="71">
        <f t="shared" si="6"/>
        <v>-1</v>
      </c>
      <c r="E82" s="71">
        <f t="shared" si="4"/>
        <v>0</v>
      </c>
      <c r="F82" s="71"/>
      <c r="G82" s="71">
        <f t="shared" si="5"/>
        <v>0</v>
      </c>
      <c r="I82" s="30" t="s">
        <v>1181</v>
      </c>
      <c r="J82" s="74"/>
    </row>
    <row r="83" spans="1:10" x14ac:dyDescent="0.2">
      <c r="A83" s="52" t="s">
        <v>233</v>
      </c>
      <c r="B83" s="164" t="s">
        <v>1193</v>
      </c>
      <c r="C83" s="71">
        <f>VLOOKUP(I83,'2013-2018 O&amp;M Exp'!$A$8:$EQ$206,123,FALSE)</f>
        <v>1</v>
      </c>
      <c r="D83" s="71">
        <f t="shared" si="6"/>
        <v>-1</v>
      </c>
      <c r="E83" s="71">
        <f t="shared" si="4"/>
        <v>0</v>
      </c>
      <c r="F83" s="71"/>
      <c r="G83" s="71">
        <f t="shared" si="5"/>
        <v>0</v>
      </c>
      <c r="I83" s="30" t="s">
        <v>1182</v>
      </c>
      <c r="J83" s="74"/>
    </row>
    <row r="84" spans="1:10" x14ac:dyDescent="0.2">
      <c r="A84" s="52" t="s">
        <v>234</v>
      </c>
      <c r="B84" s="164" t="s">
        <v>1193</v>
      </c>
      <c r="C84" s="71">
        <f>VLOOKUP(I84,'2013-2018 O&amp;M Exp'!$A$8:$EQ$206,123,FALSE)</f>
        <v>1</v>
      </c>
      <c r="D84" s="71">
        <f t="shared" si="6"/>
        <v>-1</v>
      </c>
      <c r="E84" s="71">
        <f t="shared" si="4"/>
        <v>0</v>
      </c>
      <c r="F84" s="71"/>
      <c r="G84" s="71">
        <f t="shared" si="5"/>
        <v>0</v>
      </c>
      <c r="I84" s="30" t="s">
        <v>1183</v>
      </c>
      <c r="J84" s="74"/>
    </row>
    <row r="85" spans="1:10" x14ac:dyDescent="0.2">
      <c r="A85" s="52" t="s">
        <v>235</v>
      </c>
      <c r="B85" s="164" t="s">
        <v>1193</v>
      </c>
      <c r="C85" s="71">
        <f>VLOOKUP(I85,'2013-2018 O&amp;M Exp'!$A$8:$EQ$206,123,FALSE)</f>
        <v>1</v>
      </c>
      <c r="D85" s="71">
        <f t="shared" si="6"/>
        <v>-1</v>
      </c>
      <c r="E85" s="71">
        <f t="shared" si="4"/>
        <v>0</v>
      </c>
      <c r="F85" s="71"/>
      <c r="G85" s="71">
        <f t="shared" si="5"/>
        <v>0</v>
      </c>
      <c r="I85" s="30" t="s">
        <v>1184</v>
      </c>
      <c r="J85" s="74"/>
    </row>
    <row r="86" spans="1:10" x14ac:dyDescent="0.2">
      <c r="A86" s="52" t="s">
        <v>236</v>
      </c>
      <c r="B86" s="164" t="s">
        <v>1193</v>
      </c>
      <c r="C86" s="71">
        <f>VLOOKUP(I86,'2013-2018 O&amp;M Exp'!$A$8:$EQ$206,123,FALSE)</f>
        <v>1</v>
      </c>
      <c r="D86" s="71">
        <f t="shared" si="6"/>
        <v>-1</v>
      </c>
      <c r="E86" s="71">
        <f t="shared" si="4"/>
        <v>0</v>
      </c>
      <c r="F86" s="71"/>
      <c r="G86" s="71">
        <f t="shared" si="5"/>
        <v>0</v>
      </c>
      <c r="I86" s="30" t="s">
        <v>1185</v>
      </c>
      <c r="J86" s="74"/>
    </row>
    <row r="87" spans="1:10" x14ac:dyDescent="0.2">
      <c r="A87" s="52" t="s">
        <v>237</v>
      </c>
      <c r="B87" s="164" t="s">
        <v>1193</v>
      </c>
      <c r="C87" s="71">
        <f>VLOOKUP(I87,'2013-2018 O&amp;M Exp'!$A$8:$EQ$206,123,FALSE)</f>
        <v>1</v>
      </c>
      <c r="D87" s="71">
        <f t="shared" si="6"/>
        <v>-1</v>
      </c>
      <c r="E87" s="71">
        <f t="shared" si="4"/>
        <v>0</v>
      </c>
      <c r="F87" s="71"/>
      <c r="G87" s="71">
        <f t="shared" si="5"/>
        <v>0</v>
      </c>
      <c r="I87" s="30" t="s">
        <v>1186</v>
      </c>
      <c r="J87" s="74"/>
    </row>
    <row r="88" spans="1:10" ht="10.8" thickBot="1" x14ac:dyDescent="0.25">
      <c r="A88" s="52" t="s">
        <v>238</v>
      </c>
      <c r="B88" s="164" t="s">
        <v>953</v>
      </c>
      <c r="C88" s="71">
        <f>VLOOKUP(I88,'2013-2018 O&amp;M Exp'!$A$8:$EQ$206,123,FALSE)</f>
        <v>14826443.357142851</v>
      </c>
      <c r="D88" s="75"/>
      <c r="E88" s="75">
        <f t="shared" si="4"/>
        <v>14826443.357142851</v>
      </c>
      <c r="F88" s="75"/>
      <c r="G88" s="75">
        <f t="shared" si="5"/>
        <v>14826443.357142851</v>
      </c>
      <c r="I88" s="30" t="s">
        <v>1187</v>
      </c>
      <c r="J88" s="74"/>
    </row>
    <row r="89" spans="1:10" x14ac:dyDescent="0.2">
      <c r="A89" s="52" t="s">
        <v>571</v>
      </c>
      <c r="B89" s="164"/>
      <c r="C89" s="71">
        <f>SUM(C54:C88)</f>
        <v>2391778454.3883305</v>
      </c>
      <c r="D89" s="71">
        <f>SUM(D54:D88)</f>
        <v>-2227753007.8861876</v>
      </c>
      <c r="E89" s="71">
        <f>SUM(E54:E88)</f>
        <v>164025446.50214291</v>
      </c>
      <c r="F89" s="71">
        <f>SUM(F54:F88)</f>
        <v>-4351715.2100000018</v>
      </c>
      <c r="G89" s="70">
        <f>SUM(G54:G88)</f>
        <v>159673731.29214287</v>
      </c>
      <c r="I89" s="30" t="s">
        <v>1028</v>
      </c>
      <c r="J89" s="74"/>
    </row>
    <row r="90" spans="1:10" ht="3.75" customHeight="1" x14ac:dyDescent="0.2">
      <c r="A90" s="52"/>
      <c r="B90" s="164"/>
      <c r="C90" s="71"/>
      <c r="D90" s="71"/>
      <c r="E90" s="71"/>
      <c r="F90" s="71"/>
      <c r="G90" s="71"/>
      <c r="I90" s="30" t="s">
        <v>3</v>
      </c>
      <c r="J90" s="74"/>
    </row>
    <row r="91" spans="1:10" ht="10.8" thickBot="1" x14ac:dyDescent="0.25">
      <c r="A91" s="80" t="s">
        <v>360</v>
      </c>
      <c r="B91" s="164"/>
      <c r="C91" s="71"/>
      <c r="D91" s="71"/>
      <c r="E91" s="71"/>
      <c r="F91" s="71"/>
      <c r="G91" s="71"/>
      <c r="I91" s="30" t="s">
        <v>1075</v>
      </c>
      <c r="J91" s="74"/>
    </row>
    <row r="92" spans="1:10" x14ac:dyDescent="0.2">
      <c r="A92" s="52" t="s">
        <v>570</v>
      </c>
      <c r="B92" s="164" t="s">
        <v>954</v>
      </c>
      <c r="C92" s="71">
        <f>VLOOKUP(I92,'2013-2018 O&amp;M Exp'!$A$8:$EQ$206,123,FALSE)</f>
        <v>210109688.56999999</v>
      </c>
      <c r="D92" s="71">
        <f>-C92</f>
        <v>-210109688.56999999</v>
      </c>
      <c r="E92" s="71">
        <f t="shared" ref="E92:E97" si="7">+C92+D92</f>
        <v>0</v>
      </c>
      <c r="F92" s="71"/>
      <c r="G92" s="71">
        <f t="shared" ref="G92:G97" si="8">+E92+F92</f>
        <v>0</v>
      </c>
      <c r="I92" s="30" t="s">
        <v>1076</v>
      </c>
      <c r="J92" s="74"/>
    </row>
    <row r="93" spans="1:10" x14ac:dyDescent="0.2">
      <c r="A93" s="52" t="s">
        <v>569</v>
      </c>
      <c r="B93" s="164" t="s">
        <v>954</v>
      </c>
      <c r="C93" s="71">
        <f>VLOOKUP(I93,'2013-2018 O&amp;M Exp'!$A$8:$EQ$206,123,FALSE)</f>
        <v>174507673.69</v>
      </c>
      <c r="D93" s="71">
        <f>-C93</f>
        <v>-174507673.69</v>
      </c>
      <c r="E93" s="71">
        <f t="shared" si="7"/>
        <v>0</v>
      </c>
      <c r="F93" s="71"/>
      <c r="G93" s="71">
        <f t="shared" si="8"/>
        <v>0</v>
      </c>
      <c r="I93" s="30" t="s">
        <v>1077</v>
      </c>
      <c r="J93" s="74"/>
    </row>
    <row r="94" spans="1:10" x14ac:dyDescent="0.2">
      <c r="A94" s="52" t="s">
        <v>568</v>
      </c>
      <c r="B94" s="164" t="s">
        <v>955</v>
      </c>
      <c r="C94" s="71">
        <f>VLOOKUP(I94,'2013-2018 O&amp;M Exp'!$A$8:$EQ$206,123,FALSE)</f>
        <v>3566530.2199999997</v>
      </c>
      <c r="D94" s="71"/>
      <c r="E94" s="71">
        <f t="shared" si="7"/>
        <v>3566530.2199999997</v>
      </c>
      <c r="F94" s="71"/>
      <c r="G94" s="71">
        <f t="shared" si="8"/>
        <v>3566530.2199999997</v>
      </c>
      <c r="I94" s="30" t="s">
        <v>1078</v>
      </c>
      <c r="J94" s="74"/>
    </row>
    <row r="95" spans="1:10" x14ac:dyDescent="0.2">
      <c r="A95" s="52" t="s">
        <v>567</v>
      </c>
      <c r="B95" s="164" t="s">
        <v>953</v>
      </c>
      <c r="C95" s="71">
        <f>VLOOKUP(I95,'2013-2018 O&amp;M Exp'!$A$8:$EQ$206,123,FALSE)</f>
        <v>2489191.5199999996</v>
      </c>
      <c r="D95" s="71"/>
      <c r="E95" s="71">
        <f t="shared" si="7"/>
        <v>2489191.5199999996</v>
      </c>
      <c r="F95" s="71"/>
      <c r="G95" s="71">
        <f t="shared" si="8"/>
        <v>2489191.5199999996</v>
      </c>
      <c r="I95" s="30" t="s">
        <v>1079</v>
      </c>
      <c r="J95" s="74"/>
    </row>
    <row r="96" spans="1:10" x14ac:dyDescent="0.2">
      <c r="A96" s="52" t="s">
        <v>566</v>
      </c>
      <c r="B96" s="164" t="s">
        <v>953</v>
      </c>
      <c r="C96" s="71">
        <f>VLOOKUP(I96,'2013-2018 O&amp;M Exp'!$A$8:$EQ$206,123,FALSE)</f>
        <v>29177851.47569333</v>
      </c>
      <c r="D96" s="71">
        <f>-C96</f>
        <v>-29177851.47569333</v>
      </c>
      <c r="E96" s="71">
        <f t="shared" si="7"/>
        <v>0</v>
      </c>
      <c r="F96" s="71"/>
      <c r="G96" s="71">
        <f t="shared" si="8"/>
        <v>0</v>
      </c>
      <c r="I96" s="30" t="s">
        <v>1080</v>
      </c>
      <c r="J96" s="74"/>
    </row>
    <row r="97" spans="1:10" ht="10.8" thickBot="1" x14ac:dyDescent="0.25">
      <c r="A97" s="52" t="s">
        <v>565</v>
      </c>
      <c r="B97" s="164" t="s">
        <v>953</v>
      </c>
      <c r="C97" s="71">
        <f>VLOOKUP(I97,'2013-2018 O&amp;M Exp'!$A$8:$EQ$206,123,FALSE)</f>
        <v>3.8708094507455826E-8</v>
      </c>
      <c r="D97" s="75">
        <f>-C97</f>
        <v>-3.8708094507455826E-8</v>
      </c>
      <c r="E97" s="75">
        <f t="shared" si="7"/>
        <v>0</v>
      </c>
      <c r="F97" s="75"/>
      <c r="G97" s="75">
        <f t="shared" si="8"/>
        <v>0</v>
      </c>
      <c r="I97" s="30" t="s">
        <v>1081</v>
      </c>
      <c r="J97" s="74"/>
    </row>
    <row r="98" spans="1:10" x14ac:dyDescent="0.2">
      <c r="A98" s="52" t="s">
        <v>564</v>
      </c>
      <c r="B98" s="164"/>
      <c r="C98" s="71">
        <f>SUM(C92:C97)</f>
        <v>419850935.4756934</v>
      </c>
      <c r="D98" s="71">
        <f>SUM(D92:D97)</f>
        <v>-413795213.7356934</v>
      </c>
      <c r="E98" s="71">
        <f>SUM(E92:E97)</f>
        <v>6055721.7399999993</v>
      </c>
      <c r="F98" s="71">
        <f>SUM(F92:F97)</f>
        <v>0</v>
      </c>
      <c r="G98" s="70">
        <f>SUM(G92:G97)</f>
        <v>6055721.7399999993</v>
      </c>
      <c r="I98" s="30" t="s">
        <v>1028</v>
      </c>
      <c r="J98" s="74"/>
    </row>
    <row r="99" spans="1:10" x14ac:dyDescent="0.2">
      <c r="A99" s="52"/>
      <c r="B99" s="164"/>
      <c r="C99" s="71">
        <f>+C98+C89</f>
        <v>2811629389.8640237</v>
      </c>
      <c r="D99" s="71">
        <f>+D98+D89</f>
        <v>-2641548221.621881</v>
      </c>
      <c r="E99" s="71"/>
      <c r="F99" s="71"/>
      <c r="G99" s="71"/>
      <c r="I99" s="30" t="s">
        <v>3</v>
      </c>
      <c r="J99" s="74"/>
    </row>
    <row r="100" spans="1:10" ht="9" customHeight="1" x14ac:dyDescent="0.2">
      <c r="A100" s="52"/>
      <c r="B100" s="164"/>
      <c r="C100" s="71"/>
      <c r="D100" s="71"/>
      <c r="E100" s="71"/>
      <c r="F100" s="71"/>
      <c r="G100" s="71"/>
      <c r="I100" s="30" t="s">
        <v>3</v>
      </c>
      <c r="J100" s="74"/>
    </row>
    <row r="101" spans="1:10" ht="10.8" thickBot="1" x14ac:dyDescent="0.25">
      <c r="A101" s="80" t="s">
        <v>359</v>
      </c>
      <c r="B101" s="164"/>
      <c r="C101" s="71"/>
      <c r="D101" s="71"/>
      <c r="E101" s="71"/>
      <c r="F101" s="71"/>
      <c r="G101" s="71"/>
      <c r="I101" s="30" t="s">
        <v>1082</v>
      </c>
      <c r="J101" s="74"/>
    </row>
    <row r="102" spans="1:10" x14ac:dyDescent="0.2">
      <c r="A102" s="52" t="s">
        <v>563</v>
      </c>
      <c r="B102" s="164" t="s">
        <v>956</v>
      </c>
      <c r="C102" s="71">
        <f>VLOOKUP(I102,'2013-2018 O&amp;M Exp'!$A$8:$EQ$206,123,FALSE)</f>
        <v>6664042.919999999</v>
      </c>
      <c r="D102" s="71"/>
      <c r="E102" s="71">
        <f t="shared" ref="E102:E117" si="9">+C102+D102</f>
        <v>6664042.919999999</v>
      </c>
      <c r="F102" s="71"/>
      <c r="G102" s="71">
        <f t="shared" ref="G102:G117" si="10">+E102+F102</f>
        <v>6664042.919999999</v>
      </c>
      <c r="I102" s="30" t="s">
        <v>1083</v>
      </c>
      <c r="J102" s="74"/>
    </row>
    <row r="103" spans="1:10" x14ac:dyDescent="0.2">
      <c r="A103" s="52" t="s">
        <v>562</v>
      </c>
      <c r="B103" s="164" t="s">
        <v>957</v>
      </c>
      <c r="C103" s="71">
        <f>VLOOKUP(I103,'2013-2018 O&amp;M Exp'!$A$8:$EQ$206,123,FALSE)</f>
        <v>10675641.699999999</v>
      </c>
      <c r="D103" s="71"/>
      <c r="E103" s="71">
        <f t="shared" si="9"/>
        <v>10675641.699999999</v>
      </c>
      <c r="F103" s="71"/>
      <c r="G103" s="71">
        <f t="shared" si="10"/>
        <v>10675641.699999999</v>
      </c>
      <c r="I103" s="30" t="s">
        <v>1084</v>
      </c>
      <c r="J103" s="74"/>
    </row>
    <row r="104" spans="1:10" x14ac:dyDescent="0.2">
      <c r="A104" s="52" t="s">
        <v>561</v>
      </c>
      <c r="B104" s="164" t="s">
        <v>958</v>
      </c>
      <c r="C104" s="71">
        <f>VLOOKUP(I104,'2013-2018 O&amp;M Exp'!$A$8:$EQ$206,123,FALSE)</f>
        <v>2132589.8800000008</v>
      </c>
      <c r="D104" s="71"/>
      <c r="E104" s="71">
        <f t="shared" si="9"/>
        <v>2132589.8800000008</v>
      </c>
      <c r="F104" s="71"/>
      <c r="G104" s="71">
        <f t="shared" si="10"/>
        <v>2132589.8800000008</v>
      </c>
      <c r="I104" s="30" t="s">
        <v>1085</v>
      </c>
      <c r="J104" s="74"/>
    </row>
    <row r="105" spans="1:10" x14ac:dyDescent="0.2">
      <c r="A105" s="52" t="s">
        <v>560</v>
      </c>
      <c r="B105" s="164" t="s">
        <v>959</v>
      </c>
      <c r="C105" s="71">
        <f>VLOOKUP(I105,'2013-2018 O&amp;M Exp'!$A$8:$EQ$206,123,FALSE)</f>
        <v>375000</v>
      </c>
      <c r="D105" s="71"/>
      <c r="E105" s="71">
        <f t="shared" si="9"/>
        <v>375000</v>
      </c>
      <c r="F105" s="71"/>
      <c r="G105" s="71">
        <f t="shared" si="10"/>
        <v>375000</v>
      </c>
      <c r="I105" s="30" t="s">
        <v>1086</v>
      </c>
      <c r="J105" s="74"/>
    </row>
    <row r="106" spans="1:10" x14ac:dyDescent="0.2">
      <c r="A106" s="52" t="s">
        <v>559</v>
      </c>
      <c r="B106" s="164" t="s">
        <v>960</v>
      </c>
      <c r="C106" s="71">
        <f>VLOOKUP(I106,'2013-2018 O&amp;M Exp'!$A$8:$EQ$206,123,FALSE)</f>
        <v>22937595.509999998</v>
      </c>
      <c r="D106" s="71"/>
      <c r="E106" s="71">
        <f t="shared" si="9"/>
        <v>22937595.509999998</v>
      </c>
      <c r="F106" s="71">
        <f>-E106</f>
        <v>-22937595.509999998</v>
      </c>
      <c r="G106" s="71">
        <f t="shared" si="10"/>
        <v>0</v>
      </c>
      <c r="I106" s="30" t="s">
        <v>1087</v>
      </c>
      <c r="J106" s="74"/>
    </row>
    <row r="107" spans="1:10" x14ac:dyDescent="0.2">
      <c r="A107" s="52" t="s">
        <v>558</v>
      </c>
      <c r="B107" s="164" t="s">
        <v>960</v>
      </c>
      <c r="C107" s="71">
        <f>VLOOKUP(I107,'2013-2018 O&amp;M Exp'!$A$8:$EQ$206,123,FALSE)</f>
        <v>3185314.0399999996</v>
      </c>
      <c r="D107" s="71">
        <f>-C107</f>
        <v>-3185314.0399999996</v>
      </c>
      <c r="E107" s="71">
        <f t="shared" si="9"/>
        <v>0</v>
      </c>
      <c r="F107" s="71"/>
      <c r="G107" s="71">
        <f t="shared" si="10"/>
        <v>0</v>
      </c>
      <c r="I107" s="30" t="s">
        <v>1088</v>
      </c>
      <c r="J107" s="74"/>
    </row>
    <row r="108" spans="1:10" x14ac:dyDescent="0.2">
      <c r="A108" s="52" t="s">
        <v>557</v>
      </c>
      <c r="B108" s="164" t="s">
        <v>960</v>
      </c>
      <c r="C108" s="71">
        <f>VLOOKUP(I108,'2013-2018 O&amp;M Exp'!$A$8:$EQ$206,123,FALSE)</f>
        <v>2420008.81</v>
      </c>
      <c r="D108" s="71">
        <f>-C108</f>
        <v>-2420008.81</v>
      </c>
      <c r="E108" s="71">
        <f t="shared" si="9"/>
        <v>0</v>
      </c>
      <c r="F108" s="71"/>
      <c r="G108" s="71">
        <f t="shared" si="10"/>
        <v>0</v>
      </c>
      <c r="I108" s="30" t="s">
        <v>1089</v>
      </c>
      <c r="J108" s="74"/>
    </row>
    <row r="109" spans="1:10" x14ac:dyDescent="0.2">
      <c r="A109" s="52" t="s">
        <v>556</v>
      </c>
      <c r="B109" s="164" t="s">
        <v>961</v>
      </c>
      <c r="C109" s="71">
        <f>VLOOKUP(I109,'2013-2018 O&amp;M Exp'!$A$8:$EQ$206,123,FALSE)</f>
        <v>4015086.4099999997</v>
      </c>
      <c r="D109" s="71"/>
      <c r="E109" s="71">
        <f t="shared" si="9"/>
        <v>4015086.4099999997</v>
      </c>
      <c r="F109" s="71"/>
      <c r="G109" s="71">
        <f t="shared" si="10"/>
        <v>4015086.4099999997</v>
      </c>
      <c r="I109" s="30" t="s">
        <v>1090</v>
      </c>
      <c r="J109" s="74"/>
    </row>
    <row r="110" spans="1:10" x14ac:dyDescent="0.2">
      <c r="A110" s="52" t="s">
        <v>555</v>
      </c>
      <c r="B110" s="164" t="s">
        <v>962</v>
      </c>
      <c r="C110" s="71">
        <f>VLOOKUP(I110,'2013-2018 O&amp;M Exp'!$A$8:$EQ$206,123,FALSE)</f>
        <v>12000</v>
      </c>
      <c r="D110" s="71"/>
      <c r="E110" s="71">
        <f t="shared" si="9"/>
        <v>12000</v>
      </c>
      <c r="F110" s="71"/>
      <c r="G110" s="71">
        <f t="shared" si="10"/>
        <v>12000</v>
      </c>
      <c r="I110" s="30" t="s">
        <v>1091</v>
      </c>
      <c r="J110" s="74"/>
    </row>
    <row r="111" spans="1:10" x14ac:dyDescent="0.2">
      <c r="A111" s="52" t="s">
        <v>554</v>
      </c>
      <c r="B111" s="164" t="s">
        <v>963</v>
      </c>
      <c r="C111" s="71">
        <f>VLOOKUP(I111,'2013-2018 O&amp;M Exp'!$A$8:$EQ$206,123,FALSE)</f>
        <v>624298.93000000017</v>
      </c>
      <c r="D111" s="71"/>
      <c r="E111" s="71">
        <f t="shared" si="9"/>
        <v>624298.93000000017</v>
      </c>
      <c r="F111" s="71"/>
      <c r="G111" s="71">
        <f t="shared" si="10"/>
        <v>624298.93000000017</v>
      </c>
      <c r="I111" s="30" t="s">
        <v>1092</v>
      </c>
      <c r="J111" s="74"/>
    </row>
    <row r="112" spans="1:10" x14ac:dyDescent="0.2">
      <c r="A112" s="52" t="s">
        <v>553</v>
      </c>
      <c r="B112" s="164" t="s">
        <v>964</v>
      </c>
      <c r="C112" s="71">
        <f>VLOOKUP(I112,'2013-2018 O&amp;M Exp'!$A$8:$EQ$206,123,FALSE)</f>
        <v>3825598.27</v>
      </c>
      <c r="D112" s="71"/>
      <c r="E112" s="71">
        <f t="shared" si="9"/>
        <v>3825598.27</v>
      </c>
      <c r="F112" s="71"/>
      <c r="G112" s="71">
        <f t="shared" si="10"/>
        <v>3825598.27</v>
      </c>
      <c r="I112" s="30" t="s">
        <v>1093</v>
      </c>
      <c r="J112" s="74"/>
    </row>
    <row r="113" spans="1:10" x14ac:dyDescent="0.2">
      <c r="A113" s="52" t="s">
        <v>552</v>
      </c>
      <c r="B113" s="164" t="s">
        <v>965</v>
      </c>
      <c r="C113" s="71">
        <f>VLOOKUP(I113,'2013-2018 O&amp;M Exp'!$A$8:$EQ$206,123,FALSE)</f>
        <v>4019387.160000002</v>
      </c>
      <c r="D113" s="71"/>
      <c r="E113" s="71">
        <f t="shared" si="9"/>
        <v>4019387.160000002</v>
      </c>
      <c r="F113" s="71"/>
      <c r="G113" s="71">
        <f t="shared" si="10"/>
        <v>4019387.160000002</v>
      </c>
      <c r="I113" s="30" t="s">
        <v>1094</v>
      </c>
      <c r="J113" s="74"/>
    </row>
    <row r="114" spans="1:10" x14ac:dyDescent="0.2">
      <c r="A114" s="52" t="s">
        <v>551</v>
      </c>
      <c r="B114" s="164" t="s">
        <v>965</v>
      </c>
      <c r="C114" s="71">
        <f>VLOOKUP(I114,'2013-2018 O&amp;M Exp'!$A$8:$EQ$206,123,FALSE)</f>
        <v>1174723.01</v>
      </c>
      <c r="D114" s="71">
        <f>-C114</f>
        <v>-1174723.01</v>
      </c>
      <c r="E114" s="71">
        <f t="shared" si="9"/>
        <v>0</v>
      </c>
      <c r="F114" s="71"/>
      <c r="G114" s="71">
        <f t="shared" si="10"/>
        <v>0</v>
      </c>
      <c r="I114" s="30" t="s">
        <v>1095</v>
      </c>
      <c r="J114" s="74"/>
    </row>
    <row r="115" spans="1:10" x14ac:dyDescent="0.2">
      <c r="A115" s="52" t="s">
        <v>550</v>
      </c>
      <c r="B115" s="164" t="s">
        <v>966</v>
      </c>
      <c r="C115" s="71">
        <f>VLOOKUP(I115,'2013-2018 O&amp;M Exp'!$A$8:$EQ$206,123,FALSE)</f>
        <v>9762654.049999997</v>
      </c>
      <c r="D115" s="71"/>
      <c r="E115" s="71">
        <f t="shared" si="9"/>
        <v>9762654.049999997</v>
      </c>
      <c r="F115" s="71"/>
      <c r="G115" s="71">
        <f t="shared" si="10"/>
        <v>9762654.049999997</v>
      </c>
      <c r="I115" s="30" t="s">
        <v>1096</v>
      </c>
      <c r="J115" s="74"/>
    </row>
    <row r="116" spans="1:10" x14ac:dyDescent="0.2">
      <c r="A116" s="52" t="s">
        <v>549</v>
      </c>
      <c r="B116" s="164" t="s">
        <v>967</v>
      </c>
      <c r="C116" s="71">
        <f>VLOOKUP(I116,'2013-2018 O&amp;M Exp'!$A$8:$EQ$206,123,FALSE)</f>
        <v>1254000</v>
      </c>
      <c r="D116" s="71"/>
      <c r="E116" s="71">
        <f t="shared" si="9"/>
        <v>1254000</v>
      </c>
      <c r="F116" s="71"/>
      <c r="G116" s="71">
        <f t="shared" si="10"/>
        <v>1254000</v>
      </c>
      <c r="I116" s="30" t="s">
        <v>1097</v>
      </c>
      <c r="J116" s="74"/>
    </row>
    <row r="117" spans="1:10" ht="10.8" thickBot="1" x14ac:dyDescent="0.25">
      <c r="A117" s="52" t="s">
        <v>548</v>
      </c>
      <c r="B117" s="164" t="s">
        <v>968</v>
      </c>
      <c r="C117" s="71">
        <f>VLOOKUP(I117,'2013-2018 O&amp;M Exp'!$A$8:$EQ$206,123,FALSE)</f>
        <v>589933</v>
      </c>
      <c r="D117" s="75"/>
      <c r="E117" s="75">
        <f t="shared" si="9"/>
        <v>589933</v>
      </c>
      <c r="F117" s="75"/>
      <c r="G117" s="75">
        <f t="shared" si="10"/>
        <v>589933</v>
      </c>
      <c r="I117" s="30" t="s">
        <v>1098</v>
      </c>
      <c r="J117" s="74"/>
    </row>
    <row r="118" spans="1:10" x14ac:dyDescent="0.2">
      <c r="A118" s="52" t="s">
        <v>547</v>
      </c>
      <c r="B118" s="164"/>
      <c r="C118" s="71">
        <f>SUM(C102:C117)</f>
        <v>73667873.689999998</v>
      </c>
      <c r="D118" s="71">
        <f>SUM(D102:D117)</f>
        <v>-6780045.8599999994</v>
      </c>
      <c r="E118" s="71">
        <f>SUM(E102:E117)</f>
        <v>66887827.829999998</v>
      </c>
      <c r="F118" s="71">
        <f>SUM(F102:F117)</f>
        <v>-22937595.509999998</v>
      </c>
      <c r="G118" s="70">
        <f>SUM(G102:G117)</f>
        <v>43950232.32</v>
      </c>
      <c r="I118" s="30" t="s">
        <v>1028</v>
      </c>
      <c r="J118" s="74"/>
    </row>
    <row r="119" spans="1:10" x14ac:dyDescent="0.2">
      <c r="A119" s="52"/>
      <c r="B119" s="164"/>
      <c r="C119" s="71"/>
      <c r="D119" s="71"/>
      <c r="E119" s="71"/>
      <c r="F119" s="71"/>
      <c r="G119" s="71"/>
      <c r="I119" s="30" t="s">
        <v>3</v>
      </c>
      <c r="J119" s="74"/>
    </row>
    <row r="120" spans="1:10" ht="10.8" thickBot="1" x14ac:dyDescent="0.25">
      <c r="A120" s="80" t="s">
        <v>358</v>
      </c>
      <c r="B120" s="164"/>
      <c r="C120" s="71"/>
      <c r="D120" s="71"/>
      <c r="E120" s="71"/>
      <c r="F120" s="71"/>
      <c r="G120" s="71"/>
      <c r="I120" s="30" t="s">
        <v>1099</v>
      </c>
      <c r="J120" s="74"/>
    </row>
    <row r="121" spans="1:10" x14ac:dyDescent="0.2">
      <c r="A121" s="52" t="s">
        <v>546</v>
      </c>
      <c r="B121" s="164" t="s">
        <v>969</v>
      </c>
      <c r="C121" s="71">
        <f>VLOOKUP(I121,'2013-2018 O&amp;M Exp'!$A$8:$EQ$206,123,FALSE)</f>
        <v>22114789.750000011</v>
      </c>
      <c r="D121" s="71"/>
      <c r="E121" s="71">
        <f t="shared" ref="E121:E142" si="11">+C121+D121</f>
        <v>22114789.750000011</v>
      </c>
      <c r="F121" s="71"/>
      <c r="G121" s="71">
        <f t="shared" ref="G121:G142" si="12">+E121+F121</f>
        <v>22114789.750000011</v>
      </c>
      <c r="I121" s="30" t="s">
        <v>1100</v>
      </c>
      <c r="J121" s="74"/>
    </row>
    <row r="122" spans="1:10" x14ac:dyDescent="0.2">
      <c r="A122" s="52" t="s">
        <v>545</v>
      </c>
      <c r="B122" s="164" t="s">
        <v>970</v>
      </c>
      <c r="C122" s="71">
        <f>VLOOKUP(I122,'2013-2018 O&amp;M Exp'!$A$8:$EQ$206,123,FALSE)</f>
        <v>5107529.8</v>
      </c>
      <c r="D122" s="71"/>
      <c r="E122" s="71">
        <f t="shared" si="11"/>
        <v>5107529.8</v>
      </c>
      <c r="F122" s="71"/>
      <c r="G122" s="71">
        <f t="shared" si="12"/>
        <v>5107529.8</v>
      </c>
      <c r="I122" s="30" t="s">
        <v>1101</v>
      </c>
      <c r="J122" s="74"/>
    </row>
    <row r="123" spans="1:10" x14ac:dyDescent="0.2">
      <c r="A123" s="52" t="s">
        <v>544</v>
      </c>
      <c r="B123" s="164" t="s">
        <v>971</v>
      </c>
      <c r="C123" s="71">
        <f>VLOOKUP(I123,'2013-2018 O&amp;M Exp'!$A$8:$EQ$206,123,FALSE)</f>
        <v>2776859.5599999996</v>
      </c>
      <c r="D123" s="71"/>
      <c r="E123" s="71">
        <f t="shared" si="11"/>
        <v>2776859.5599999996</v>
      </c>
      <c r="F123" s="71"/>
      <c r="G123" s="71">
        <f t="shared" si="12"/>
        <v>2776859.5599999996</v>
      </c>
      <c r="I123" s="30" t="s">
        <v>1102</v>
      </c>
      <c r="J123" s="74"/>
    </row>
    <row r="124" spans="1:10" x14ac:dyDescent="0.2">
      <c r="A124" s="52" t="s">
        <v>543</v>
      </c>
      <c r="B124" s="164" t="s">
        <v>972</v>
      </c>
      <c r="C124" s="71">
        <f>VLOOKUP(I124,'2013-2018 O&amp;M Exp'!$A$8:$EQ$206,123,FALSE)</f>
        <v>13244936.040000018</v>
      </c>
      <c r="D124" s="71"/>
      <c r="E124" s="71">
        <f t="shared" si="11"/>
        <v>13244936.040000018</v>
      </c>
      <c r="F124" s="71"/>
      <c r="G124" s="71">
        <f t="shared" si="12"/>
        <v>13244936.040000018</v>
      </c>
      <c r="I124" s="30" t="s">
        <v>1103</v>
      </c>
      <c r="J124" s="74"/>
    </row>
    <row r="125" spans="1:10" x14ac:dyDescent="0.2">
      <c r="A125" s="52" t="s">
        <v>542</v>
      </c>
      <c r="B125" s="164" t="s">
        <v>973</v>
      </c>
      <c r="C125" s="71">
        <f>VLOOKUP(I125,'2013-2018 O&amp;M Exp'!$A$8:$EQ$206,123,FALSE)</f>
        <v>5530044.0100000016</v>
      </c>
      <c r="D125" s="71"/>
      <c r="E125" s="71">
        <f t="shared" si="11"/>
        <v>5530044.0100000016</v>
      </c>
      <c r="F125" s="71"/>
      <c r="G125" s="71">
        <f t="shared" si="12"/>
        <v>5530044.0100000016</v>
      </c>
      <c r="I125" s="30" t="s">
        <v>1104</v>
      </c>
      <c r="J125" s="74"/>
    </row>
    <row r="126" spans="1:10" x14ac:dyDescent="0.2">
      <c r="A126" s="52" t="s">
        <v>541</v>
      </c>
      <c r="B126" s="164" t="s">
        <v>974</v>
      </c>
      <c r="C126" s="71">
        <f>VLOOKUP(I126,'2013-2018 O&amp;M Exp'!$A$8:$EQ$206,123,FALSE)</f>
        <v>261127.54</v>
      </c>
      <c r="D126" s="71"/>
      <c r="E126" s="71">
        <f t="shared" si="11"/>
        <v>261127.54</v>
      </c>
      <c r="F126" s="71"/>
      <c r="G126" s="71">
        <f t="shared" si="12"/>
        <v>261127.54</v>
      </c>
      <c r="I126" s="30" t="s">
        <v>1105</v>
      </c>
      <c r="J126" s="74"/>
    </row>
    <row r="127" spans="1:10" x14ac:dyDescent="0.2">
      <c r="A127" s="52" t="s">
        <v>540</v>
      </c>
      <c r="B127" s="164" t="s">
        <v>975</v>
      </c>
      <c r="C127" s="71">
        <f>VLOOKUP(I127,'2013-2018 O&amp;M Exp'!$A$8:$EQ$206,123,FALSE)</f>
        <v>5105137.1500000004</v>
      </c>
      <c r="D127" s="71"/>
      <c r="E127" s="71">
        <f t="shared" si="11"/>
        <v>5105137.1500000004</v>
      </c>
      <c r="F127" s="71"/>
      <c r="G127" s="71">
        <f t="shared" si="12"/>
        <v>5105137.1500000004</v>
      </c>
      <c r="I127" s="30" t="s">
        <v>1106</v>
      </c>
      <c r="J127" s="74"/>
    </row>
    <row r="128" spans="1:10" x14ac:dyDescent="0.2">
      <c r="A128" s="52" t="s">
        <v>539</v>
      </c>
      <c r="B128" s="164" t="s">
        <v>976</v>
      </c>
      <c r="C128" s="71">
        <f>VLOOKUP(I128,'2013-2018 O&amp;M Exp'!$A$8:$EQ$206,123,FALSE)</f>
        <v>2334640.1900000009</v>
      </c>
      <c r="D128" s="71"/>
      <c r="E128" s="71">
        <f t="shared" si="11"/>
        <v>2334640.1900000009</v>
      </c>
      <c r="F128" s="71"/>
      <c r="G128" s="71">
        <f t="shared" si="12"/>
        <v>2334640.1900000009</v>
      </c>
      <c r="I128" s="30" t="s">
        <v>1107</v>
      </c>
      <c r="J128" s="74"/>
    </row>
    <row r="129" spans="1:10" x14ac:dyDescent="0.2">
      <c r="A129" s="52" t="s">
        <v>538</v>
      </c>
      <c r="B129" s="164" t="s">
        <v>976</v>
      </c>
      <c r="C129" s="71">
        <f>VLOOKUP(I129,'2013-2018 O&amp;M Exp'!$A$8:$EQ$206,123,FALSE)</f>
        <v>1532841.6500000001</v>
      </c>
      <c r="D129" s="71">
        <f>-C129</f>
        <v>-1532841.6500000001</v>
      </c>
      <c r="E129" s="71">
        <f t="shared" si="11"/>
        <v>0</v>
      </c>
      <c r="F129" s="71"/>
      <c r="G129" s="71">
        <f t="shared" si="12"/>
        <v>0</v>
      </c>
      <c r="I129" s="30" t="s">
        <v>1108</v>
      </c>
      <c r="J129" s="74"/>
    </row>
    <row r="130" spans="1:10" x14ac:dyDescent="0.2">
      <c r="A130" s="52" t="s">
        <v>537</v>
      </c>
      <c r="B130" s="164" t="s">
        <v>977</v>
      </c>
      <c r="C130" s="71">
        <f>VLOOKUP(I130,'2013-2018 O&amp;M Exp'!$A$8:$EQ$206,123,FALSE)</f>
        <v>32276384.919999998</v>
      </c>
      <c r="D130" s="71"/>
      <c r="E130" s="71">
        <f t="shared" si="11"/>
        <v>32276384.919999998</v>
      </c>
      <c r="F130" s="71"/>
      <c r="G130" s="71">
        <f t="shared" si="12"/>
        <v>32276384.919999998</v>
      </c>
      <c r="I130" s="30" t="s">
        <v>1109</v>
      </c>
      <c r="J130" s="74"/>
    </row>
    <row r="131" spans="1:10" x14ac:dyDescent="0.2">
      <c r="A131" s="52" t="s">
        <v>536</v>
      </c>
      <c r="B131" s="164" t="s">
        <v>978</v>
      </c>
      <c r="C131" s="71">
        <f>VLOOKUP(I131,'2013-2018 O&amp;M Exp'!$A$8:$EQ$206,123,FALSE)</f>
        <v>10106000</v>
      </c>
      <c r="D131" s="71"/>
      <c r="E131" s="71">
        <f t="shared" si="11"/>
        <v>10106000</v>
      </c>
      <c r="F131" s="71"/>
      <c r="G131" s="71">
        <f t="shared" si="12"/>
        <v>10106000</v>
      </c>
      <c r="I131" s="30" t="s">
        <v>1110</v>
      </c>
      <c r="J131" s="74"/>
    </row>
    <row r="132" spans="1:10" x14ac:dyDescent="0.2">
      <c r="A132" s="52" t="s">
        <v>535</v>
      </c>
      <c r="B132" s="164" t="s">
        <v>979</v>
      </c>
      <c r="C132" s="71">
        <f>VLOOKUP(I132,'2013-2018 O&amp;M Exp'!$A$8:$EQ$206,123,FALSE)</f>
        <v>15658665.590000007</v>
      </c>
      <c r="D132" s="71"/>
      <c r="E132" s="71">
        <f t="shared" si="11"/>
        <v>15658665.590000007</v>
      </c>
      <c r="F132" s="71"/>
      <c r="G132" s="71">
        <f t="shared" si="12"/>
        <v>15658665.590000007</v>
      </c>
      <c r="I132" s="30" t="s">
        <v>1111</v>
      </c>
      <c r="J132" s="74"/>
    </row>
    <row r="133" spans="1:10" x14ac:dyDescent="0.2">
      <c r="A133" s="52" t="s">
        <v>534</v>
      </c>
      <c r="B133" s="164" t="s">
        <v>979</v>
      </c>
      <c r="C133" s="71">
        <f>VLOOKUP(I133,'2013-2018 O&amp;M Exp'!$A$8:$EQ$206,123,FALSE)</f>
        <v>1244439.0999999999</v>
      </c>
      <c r="D133" s="71">
        <f>-C133</f>
        <v>-1244439.0999999999</v>
      </c>
      <c r="E133" s="71">
        <f t="shared" si="11"/>
        <v>0</v>
      </c>
      <c r="F133" s="71"/>
      <c r="G133" s="71">
        <f t="shared" si="12"/>
        <v>0</v>
      </c>
      <c r="I133" s="30" t="s">
        <v>1112</v>
      </c>
      <c r="J133" s="74"/>
    </row>
    <row r="134" spans="1:10" x14ac:dyDescent="0.2">
      <c r="A134" s="52" t="s">
        <v>533</v>
      </c>
      <c r="B134" s="164" t="s">
        <v>980</v>
      </c>
      <c r="C134" s="71">
        <f>VLOOKUP(I134,'2013-2018 O&amp;M Exp'!$A$8:$EQ$206,123,FALSE)</f>
        <v>0</v>
      </c>
      <c r="D134" s="71"/>
      <c r="E134" s="71">
        <f t="shared" si="11"/>
        <v>0</v>
      </c>
      <c r="F134" s="71"/>
      <c r="G134" s="71">
        <f t="shared" si="12"/>
        <v>0</v>
      </c>
      <c r="I134" s="30" t="s">
        <v>1113</v>
      </c>
      <c r="J134" s="74"/>
    </row>
    <row r="135" spans="1:10" x14ac:dyDescent="0.2">
      <c r="A135" s="52" t="s">
        <v>532</v>
      </c>
      <c r="B135" s="164" t="s">
        <v>981</v>
      </c>
      <c r="C135" s="71">
        <f>VLOOKUP(I135,'2013-2018 O&amp;M Exp'!$A$8:$EQ$206,123,FALSE)</f>
        <v>11171998.870000003</v>
      </c>
      <c r="D135" s="71"/>
      <c r="E135" s="71">
        <f t="shared" si="11"/>
        <v>11171998.870000003</v>
      </c>
      <c r="F135" s="71"/>
      <c r="G135" s="71">
        <f t="shared" si="12"/>
        <v>11171998.870000003</v>
      </c>
      <c r="I135" s="30" t="s">
        <v>1114</v>
      </c>
      <c r="J135" s="74"/>
    </row>
    <row r="136" spans="1:10" x14ac:dyDescent="0.2">
      <c r="A136" s="52" t="s">
        <v>531</v>
      </c>
      <c r="B136" s="164" t="s">
        <v>981</v>
      </c>
      <c r="C136" s="71">
        <f>VLOOKUP(I136,'2013-2018 O&amp;M Exp'!$A$8:$EQ$206,123,FALSE)</f>
        <v>3345068.0399999996</v>
      </c>
      <c r="D136" s="71">
        <f>-C136</f>
        <v>-3345068.0399999996</v>
      </c>
      <c r="E136" s="71">
        <f t="shared" si="11"/>
        <v>0</v>
      </c>
      <c r="F136" s="71"/>
      <c r="G136" s="71">
        <f t="shared" si="12"/>
        <v>0</v>
      </c>
      <c r="I136" s="30" t="s">
        <v>1115</v>
      </c>
      <c r="J136" s="74"/>
    </row>
    <row r="137" spans="1:10" x14ac:dyDescent="0.2">
      <c r="A137" s="52" t="s">
        <v>530</v>
      </c>
      <c r="B137" s="164" t="s">
        <v>982</v>
      </c>
      <c r="C137" s="71">
        <f>VLOOKUP(I137,'2013-2018 O&amp;M Exp'!$A$8:$EQ$206,123,FALSE)</f>
        <v>108911781.06999987</v>
      </c>
      <c r="D137" s="71"/>
      <c r="E137" s="71">
        <f t="shared" si="11"/>
        <v>108911781.06999987</v>
      </c>
      <c r="F137" s="71"/>
      <c r="G137" s="71">
        <f t="shared" si="12"/>
        <v>108911781.06999987</v>
      </c>
      <c r="I137" s="30" t="s">
        <v>1116</v>
      </c>
      <c r="J137" s="74"/>
    </row>
    <row r="138" spans="1:10" x14ac:dyDescent="0.2">
      <c r="A138" s="52" t="s">
        <v>529</v>
      </c>
      <c r="B138" s="164" t="s">
        <v>983</v>
      </c>
      <c r="C138" s="71">
        <f>VLOOKUP(I138,'2013-2018 O&amp;M Exp'!$A$8:$EQ$206,123,FALSE)</f>
        <v>23419464.089999996</v>
      </c>
      <c r="D138" s="71"/>
      <c r="E138" s="71">
        <f t="shared" si="11"/>
        <v>23419464.089999996</v>
      </c>
      <c r="F138" s="71"/>
      <c r="G138" s="71">
        <f t="shared" si="12"/>
        <v>23419464.089999996</v>
      </c>
      <c r="I138" s="30" t="s">
        <v>1117</v>
      </c>
      <c r="J138" s="74"/>
    </row>
    <row r="139" spans="1:10" x14ac:dyDescent="0.2">
      <c r="A139" s="52" t="s">
        <v>528</v>
      </c>
      <c r="B139" s="164" t="s">
        <v>984</v>
      </c>
      <c r="C139" s="71">
        <f>VLOOKUP(I139,'2013-2018 O&amp;M Exp'!$A$8:$EQ$206,123,FALSE)</f>
        <v>37968.849999999991</v>
      </c>
      <c r="D139" s="71"/>
      <c r="E139" s="71">
        <f t="shared" si="11"/>
        <v>37968.849999999991</v>
      </c>
      <c r="F139" s="71"/>
      <c r="G139" s="71">
        <f t="shared" si="12"/>
        <v>37968.849999999991</v>
      </c>
      <c r="I139" s="30" t="s">
        <v>1118</v>
      </c>
      <c r="J139" s="74"/>
    </row>
    <row r="140" spans="1:10" x14ac:dyDescent="0.2">
      <c r="A140" s="52" t="s">
        <v>527</v>
      </c>
      <c r="B140" s="164" t="s">
        <v>985</v>
      </c>
      <c r="C140" s="71">
        <f>VLOOKUP(I140,'2013-2018 O&amp;M Exp'!$A$8:$EQ$206,123,FALSE)</f>
        <v>10744701.690000005</v>
      </c>
      <c r="D140" s="71"/>
      <c r="E140" s="71">
        <f t="shared" si="11"/>
        <v>10744701.690000005</v>
      </c>
      <c r="F140" s="71"/>
      <c r="G140" s="71">
        <f t="shared" si="12"/>
        <v>10744701.690000005</v>
      </c>
      <c r="I140" s="30" t="s">
        <v>1119</v>
      </c>
      <c r="J140" s="74"/>
    </row>
    <row r="141" spans="1:10" x14ac:dyDescent="0.2">
      <c r="A141" s="52" t="s">
        <v>526</v>
      </c>
      <c r="B141" s="164" t="s">
        <v>986</v>
      </c>
      <c r="C141" s="71">
        <f>VLOOKUP(I141,'2013-2018 O&amp;M Exp'!$A$8:$EQ$206,123,FALSE)</f>
        <v>3773261.2399999993</v>
      </c>
      <c r="D141" s="71"/>
      <c r="E141" s="71">
        <f t="shared" si="11"/>
        <v>3773261.2399999993</v>
      </c>
      <c r="F141" s="71"/>
      <c r="G141" s="71">
        <f t="shared" si="12"/>
        <v>3773261.2399999993</v>
      </c>
      <c r="I141" s="30" t="s">
        <v>1120</v>
      </c>
      <c r="J141" s="74"/>
    </row>
    <row r="142" spans="1:10" ht="10.8" thickBot="1" x14ac:dyDescent="0.25">
      <c r="A142" s="52" t="s">
        <v>525</v>
      </c>
      <c r="B142" s="164" t="s">
        <v>987</v>
      </c>
      <c r="C142" s="71">
        <f>VLOOKUP(I142,'2013-2018 O&amp;M Exp'!$A$8:$EQ$206,123,FALSE)</f>
        <v>5438577.6900000023</v>
      </c>
      <c r="D142" s="75"/>
      <c r="E142" s="75">
        <f t="shared" si="11"/>
        <v>5438577.6900000023</v>
      </c>
      <c r="F142" s="75"/>
      <c r="G142" s="75">
        <f t="shared" si="12"/>
        <v>5438577.6900000023</v>
      </c>
      <c r="I142" s="30" t="s">
        <v>1121</v>
      </c>
      <c r="J142" s="74"/>
    </row>
    <row r="143" spans="1:10" x14ac:dyDescent="0.2">
      <c r="A143" s="52" t="s">
        <v>524</v>
      </c>
      <c r="B143" s="164"/>
      <c r="C143" s="71">
        <f>SUM(C121:C142)</f>
        <v>284136216.83999991</v>
      </c>
      <c r="D143" s="71">
        <f>SUM(D121:D142)</f>
        <v>-6122348.7899999991</v>
      </c>
      <c r="E143" s="71">
        <f>SUM(E121:E142)</f>
        <v>278013868.04999989</v>
      </c>
      <c r="F143" s="71">
        <f>SUM(F121:F142)</f>
        <v>0</v>
      </c>
      <c r="G143" s="70">
        <f>SUM(G121:G142)</f>
        <v>278013868.04999989</v>
      </c>
      <c r="I143" s="30" t="s">
        <v>1028</v>
      </c>
      <c r="J143" s="74"/>
    </row>
    <row r="144" spans="1:10" x14ac:dyDescent="0.2">
      <c r="A144" s="52"/>
      <c r="B144" s="164"/>
      <c r="C144" s="71"/>
      <c r="D144" s="71"/>
      <c r="E144" s="71"/>
      <c r="F144" s="71"/>
      <c r="G144" s="71"/>
      <c r="I144" s="30" t="s">
        <v>3</v>
      </c>
      <c r="J144" s="74"/>
    </row>
    <row r="145" spans="1:10" x14ac:dyDescent="0.2">
      <c r="A145" s="52"/>
      <c r="B145" s="164"/>
      <c r="C145" s="71"/>
      <c r="D145" s="71"/>
      <c r="E145" s="71"/>
      <c r="F145" s="71"/>
      <c r="G145" s="71"/>
      <c r="I145" s="30" t="s">
        <v>3</v>
      </c>
      <c r="J145" s="74"/>
    </row>
    <row r="146" spans="1:10" ht="10.8" thickBot="1" x14ac:dyDescent="0.25">
      <c r="A146" s="80" t="s">
        <v>357</v>
      </c>
      <c r="B146" s="164"/>
      <c r="C146" s="71"/>
      <c r="D146" s="71"/>
      <c r="E146" s="71"/>
      <c r="F146" s="71"/>
      <c r="G146" s="71"/>
      <c r="I146" s="30" t="s">
        <v>1122</v>
      </c>
      <c r="J146" s="74"/>
    </row>
    <row r="147" spans="1:10" x14ac:dyDescent="0.2">
      <c r="A147" s="52" t="s">
        <v>523</v>
      </c>
      <c r="B147" s="164" t="s">
        <v>988</v>
      </c>
      <c r="C147" s="71">
        <f>VLOOKUP(I147,'2013-2018 O&amp;M Exp'!$A$8:$EQ$206,123,FALSE)</f>
        <v>6449201.8300000019</v>
      </c>
      <c r="D147" s="71"/>
      <c r="E147" s="71">
        <f>+C147+D147</f>
        <v>6449201.8300000019</v>
      </c>
      <c r="F147" s="71"/>
      <c r="G147" s="71">
        <f>+E147+F147</f>
        <v>6449201.8300000019</v>
      </c>
      <c r="I147" s="30" t="s">
        <v>1123</v>
      </c>
      <c r="J147" s="74"/>
    </row>
    <row r="148" spans="1:10" x14ac:dyDescent="0.2">
      <c r="A148" s="52" t="s">
        <v>522</v>
      </c>
      <c r="B148" s="164" t="s">
        <v>989</v>
      </c>
      <c r="C148" s="71">
        <f>VLOOKUP(I148,'2013-2018 O&amp;M Exp'!$A$8:$EQ$206,123,FALSE)</f>
        <v>11848578.240000002</v>
      </c>
      <c r="D148" s="71"/>
      <c r="E148" s="71">
        <f>+C148+D148</f>
        <v>11848578.240000002</v>
      </c>
      <c r="F148" s="71"/>
      <c r="G148" s="71">
        <f>+E148+F148</f>
        <v>11848578.240000002</v>
      </c>
      <c r="I148" s="30" t="s">
        <v>1124</v>
      </c>
      <c r="J148" s="74"/>
    </row>
    <row r="149" spans="1:10" x14ac:dyDescent="0.2">
      <c r="A149" s="52" t="s">
        <v>521</v>
      </c>
      <c r="B149" s="164" t="s">
        <v>990</v>
      </c>
      <c r="C149" s="71">
        <f>VLOOKUP(I149,'2013-2018 O&amp;M Exp'!$A$8:$EQ$206,123,FALSE)</f>
        <v>82573557.489999905</v>
      </c>
      <c r="D149" s="71"/>
      <c r="E149" s="71">
        <f>+C149+D149</f>
        <v>82573557.489999905</v>
      </c>
      <c r="F149" s="71"/>
      <c r="G149" s="71">
        <f>+E149+F149</f>
        <v>82573557.489999905</v>
      </c>
      <c r="I149" s="30" t="s">
        <v>1125</v>
      </c>
      <c r="J149" s="74"/>
    </row>
    <row r="150" spans="1:10" x14ac:dyDescent="0.2">
      <c r="A150" s="52" t="s">
        <v>520</v>
      </c>
      <c r="B150" s="164" t="s">
        <v>991</v>
      </c>
      <c r="C150" s="71">
        <f>VLOOKUP(I150,'2013-2018 O&amp;M Exp'!$A$8:$EQ$206,123,FALSE)</f>
        <v>6601652.9299999997</v>
      </c>
      <c r="D150" s="71"/>
      <c r="E150" s="71">
        <f>+C150+D150</f>
        <v>6601652.9299999997</v>
      </c>
      <c r="F150" s="71"/>
      <c r="G150" s="71">
        <f>+E150+F150</f>
        <v>6601652.9299999997</v>
      </c>
      <c r="I150" s="30" t="s">
        <v>1126</v>
      </c>
      <c r="J150" s="74"/>
    </row>
    <row r="151" spans="1:10" ht="10.8" thickBot="1" x14ac:dyDescent="0.25">
      <c r="A151" s="52" t="s">
        <v>519</v>
      </c>
      <c r="B151" s="164" t="s">
        <v>991</v>
      </c>
      <c r="C151" s="71">
        <f>VLOOKUP(I151,'2013-2018 O&amp;M Exp'!$A$8:$EQ$206,123,FALSE)</f>
        <v>106531.84000000001</v>
      </c>
      <c r="D151" s="75">
        <f>-C151</f>
        <v>-106531.84000000001</v>
      </c>
      <c r="E151" s="75">
        <f>+C151+D151</f>
        <v>0</v>
      </c>
      <c r="F151" s="75"/>
      <c r="G151" s="75">
        <f>+E151+F151</f>
        <v>0</v>
      </c>
      <c r="I151" s="30" t="s">
        <v>1127</v>
      </c>
      <c r="J151" s="74"/>
    </row>
    <row r="152" spans="1:10" x14ac:dyDescent="0.2">
      <c r="A152" s="52" t="s">
        <v>518</v>
      </c>
      <c r="B152" s="164"/>
      <c r="C152" s="71">
        <f>SUM(C147:C151)</f>
        <v>107579522.32999992</v>
      </c>
      <c r="D152" s="71">
        <f>SUM(D147:D151)</f>
        <v>-106531.84000000001</v>
      </c>
      <c r="E152" s="71">
        <f>SUM(E147:E151)</f>
        <v>107472990.48999992</v>
      </c>
      <c r="F152" s="71">
        <f>SUM(F147:F151)</f>
        <v>0</v>
      </c>
      <c r="G152" s="70">
        <f>SUM(G147:G151)</f>
        <v>107472990.48999992</v>
      </c>
      <c r="I152" s="30" t="s">
        <v>1028</v>
      </c>
      <c r="J152" s="74"/>
    </row>
    <row r="153" spans="1:10" x14ac:dyDescent="0.2">
      <c r="A153" s="52"/>
      <c r="B153" s="164"/>
      <c r="C153" s="71"/>
      <c r="D153" s="71"/>
      <c r="E153" s="71"/>
      <c r="F153" s="71"/>
      <c r="G153" s="71"/>
      <c r="I153" s="30" t="s">
        <v>3</v>
      </c>
      <c r="J153" s="74"/>
    </row>
    <row r="154" spans="1:10" x14ac:dyDescent="0.2">
      <c r="A154" s="52"/>
      <c r="B154" s="164"/>
      <c r="C154" s="71"/>
      <c r="D154" s="71"/>
      <c r="E154" s="71"/>
      <c r="F154" s="71"/>
      <c r="G154" s="71"/>
      <c r="I154" s="30" t="s">
        <v>3</v>
      </c>
      <c r="J154" s="74"/>
    </row>
    <row r="155" spans="1:10" ht="10.8" thickBot="1" x14ac:dyDescent="0.25">
      <c r="A155" s="80" t="s">
        <v>356</v>
      </c>
      <c r="B155" s="164"/>
      <c r="C155" s="71"/>
      <c r="D155" s="71"/>
      <c r="E155" s="71"/>
      <c r="F155" s="71"/>
      <c r="G155" s="71"/>
      <c r="I155" s="30" t="s">
        <v>1122</v>
      </c>
      <c r="J155" s="74"/>
    </row>
    <row r="156" spans="1:10" x14ac:dyDescent="0.2">
      <c r="A156" s="52" t="s">
        <v>517</v>
      </c>
      <c r="B156" s="164" t="s">
        <v>992</v>
      </c>
      <c r="C156" s="71">
        <f>VLOOKUP(I156,'2013-2018 O&amp;M Exp'!$A$8:$EQ$206,123,FALSE)</f>
        <v>2785097.7300000009</v>
      </c>
      <c r="D156" s="71"/>
      <c r="E156" s="71">
        <f t="shared" ref="E156:E163" si="13">+C156+D156</f>
        <v>2785097.7300000009</v>
      </c>
      <c r="F156" s="71"/>
      <c r="G156" s="71">
        <f t="shared" ref="G156:G163" si="14">+E156+F156</f>
        <v>2785097.7300000009</v>
      </c>
      <c r="I156" s="30" t="s">
        <v>1128</v>
      </c>
      <c r="J156" s="74"/>
    </row>
    <row r="157" spans="1:10" x14ac:dyDescent="0.2">
      <c r="A157" s="52" t="s">
        <v>516</v>
      </c>
      <c r="B157" s="164" t="s">
        <v>992</v>
      </c>
      <c r="C157" s="71">
        <f>VLOOKUP(I157,'2013-2018 O&amp;M Exp'!$A$8:$EQ$206,123,FALSE)</f>
        <v>5133087.2200000007</v>
      </c>
      <c r="D157" s="71">
        <f>-C157</f>
        <v>-5133087.2200000007</v>
      </c>
      <c r="E157" s="71">
        <f t="shared" si="13"/>
        <v>0</v>
      </c>
      <c r="F157" s="71"/>
      <c r="G157" s="71">
        <f t="shared" si="14"/>
        <v>0</v>
      </c>
      <c r="I157" s="30" t="s">
        <v>1129</v>
      </c>
      <c r="J157" s="74"/>
    </row>
    <row r="158" spans="1:10" x14ac:dyDescent="0.2">
      <c r="A158" s="52" t="s">
        <v>515</v>
      </c>
      <c r="B158" s="164" t="s">
        <v>993</v>
      </c>
      <c r="C158" s="71">
        <f>VLOOKUP(I158,'2013-2018 O&amp;M Exp'!$A$8:$EQ$206,123,FALSE)</f>
        <v>2983822.8099999996</v>
      </c>
      <c r="D158" s="71"/>
      <c r="E158" s="71">
        <f t="shared" si="13"/>
        <v>2983822.8099999996</v>
      </c>
      <c r="F158" s="71"/>
      <c r="G158" s="71">
        <f t="shared" si="14"/>
        <v>2983822.8099999996</v>
      </c>
      <c r="I158" s="30" t="s">
        <v>1130</v>
      </c>
      <c r="J158" s="74"/>
    </row>
    <row r="159" spans="1:10" x14ac:dyDescent="0.2">
      <c r="A159" s="52" t="s">
        <v>514</v>
      </c>
      <c r="B159" s="164" t="s">
        <v>993</v>
      </c>
      <c r="C159" s="71">
        <f>VLOOKUP(I159,'2013-2018 O&amp;M Exp'!$A$8:$EQ$206,123,FALSE)</f>
        <v>34601085.060000017</v>
      </c>
      <c r="D159" s="71">
        <f>-C159</f>
        <v>-34601085.060000017</v>
      </c>
      <c r="E159" s="71">
        <f t="shared" si="13"/>
        <v>0</v>
      </c>
      <c r="F159" s="71"/>
      <c r="G159" s="71">
        <f t="shared" si="14"/>
        <v>0</v>
      </c>
      <c r="I159" s="30" t="s">
        <v>1131</v>
      </c>
      <c r="J159" s="74"/>
    </row>
    <row r="160" spans="1:10" x14ac:dyDescent="0.2">
      <c r="A160" s="52" t="s">
        <v>513</v>
      </c>
      <c r="B160" s="164" t="s">
        <v>994</v>
      </c>
      <c r="C160" s="71">
        <f>VLOOKUP(I160,'2013-2018 O&amp;M Exp'!$A$8:$EQ$206,123,FALSE)</f>
        <v>82829.72</v>
      </c>
      <c r="D160" s="71"/>
      <c r="E160" s="71">
        <f t="shared" si="13"/>
        <v>82829.72</v>
      </c>
      <c r="F160" s="71"/>
      <c r="G160" s="71">
        <f t="shared" si="14"/>
        <v>82829.72</v>
      </c>
      <c r="I160" s="30" t="s">
        <v>1132</v>
      </c>
      <c r="J160" s="74"/>
    </row>
    <row r="161" spans="1:10" x14ac:dyDescent="0.2">
      <c r="A161" s="52" t="s">
        <v>512</v>
      </c>
      <c r="B161" s="164" t="s">
        <v>994</v>
      </c>
      <c r="C161" s="71">
        <f>VLOOKUP(I161,'2013-2018 O&amp;M Exp'!$A$8:$EQ$206,123,FALSE)</f>
        <v>8357530.129999999</v>
      </c>
      <c r="D161" s="71">
        <f>-C161</f>
        <v>-8357530.129999999</v>
      </c>
      <c r="E161" s="71">
        <f t="shared" si="13"/>
        <v>0</v>
      </c>
      <c r="F161" s="71"/>
      <c r="G161" s="71">
        <f t="shared" si="14"/>
        <v>0</v>
      </c>
      <c r="I161" s="30" t="s">
        <v>1133</v>
      </c>
      <c r="J161" s="74"/>
    </row>
    <row r="162" spans="1:10" x14ac:dyDescent="0.2">
      <c r="A162" s="52" t="s">
        <v>511</v>
      </c>
      <c r="B162" s="164" t="s">
        <v>995</v>
      </c>
      <c r="C162" s="71">
        <f>VLOOKUP(I162,'2013-2018 O&amp;M Exp'!$A$8:$EQ$206,123,FALSE)</f>
        <v>7986422.7200000016</v>
      </c>
      <c r="D162" s="71"/>
      <c r="E162" s="71">
        <f t="shared" si="13"/>
        <v>7986422.7200000016</v>
      </c>
      <c r="F162" s="71"/>
      <c r="G162" s="71">
        <f t="shared" si="14"/>
        <v>7986422.7200000016</v>
      </c>
      <c r="I162" s="30" t="s">
        <v>1134</v>
      </c>
      <c r="J162" s="74"/>
    </row>
    <row r="163" spans="1:10" ht="10.8" thickBot="1" x14ac:dyDescent="0.25">
      <c r="A163" s="52" t="s">
        <v>510</v>
      </c>
      <c r="B163" s="164" t="s">
        <v>995</v>
      </c>
      <c r="C163" s="71">
        <f>VLOOKUP(I163,'2013-2018 O&amp;M Exp'!$A$8:$EQ$206,123,FALSE)</f>
        <v>3257869.7100000004</v>
      </c>
      <c r="D163" s="75">
        <f>-C163</f>
        <v>-3257869.7100000004</v>
      </c>
      <c r="E163" s="75">
        <f t="shared" si="13"/>
        <v>0</v>
      </c>
      <c r="F163" s="75"/>
      <c r="G163" s="75">
        <f t="shared" si="14"/>
        <v>0</v>
      </c>
      <c r="I163" s="30" t="s">
        <v>1135</v>
      </c>
      <c r="J163" s="74"/>
    </row>
    <row r="164" spans="1:10" x14ac:dyDescent="0.2">
      <c r="A164" s="52" t="s">
        <v>509</v>
      </c>
      <c r="B164" s="164"/>
      <c r="C164" s="71">
        <f>SUM(C156:C163)</f>
        <v>65187745.100000016</v>
      </c>
      <c r="D164" s="71">
        <f>SUM(D156:D163)</f>
        <v>-51349572.120000012</v>
      </c>
      <c r="E164" s="71">
        <f>SUM(E156:E163)</f>
        <v>13838172.980000002</v>
      </c>
      <c r="F164" s="71">
        <f>SUM(F156:F163)</f>
        <v>0</v>
      </c>
      <c r="G164" s="70">
        <f>SUM(G156:G163)</f>
        <v>13838172.980000002</v>
      </c>
      <c r="I164" s="30" t="s">
        <v>1028</v>
      </c>
      <c r="J164" s="74"/>
    </row>
    <row r="165" spans="1:10" x14ac:dyDescent="0.2">
      <c r="A165" s="52"/>
      <c r="B165" s="164"/>
      <c r="C165" s="71"/>
      <c r="D165" s="71"/>
      <c r="E165" s="71"/>
      <c r="F165" s="71"/>
      <c r="G165" s="71"/>
      <c r="I165" s="30" t="s">
        <v>3</v>
      </c>
      <c r="J165" s="74"/>
    </row>
    <row r="166" spans="1:10" ht="10.8" thickBot="1" x14ac:dyDescent="0.25">
      <c r="A166" s="80" t="s">
        <v>355</v>
      </c>
      <c r="B166" s="164"/>
      <c r="C166" s="71"/>
      <c r="D166" s="71"/>
      <c r="E166" s="71"/>
      <c r="F166" s="71"/>
      <c r="G166" s="71"/>
      <c r="I166" s="30" t="s">
        <v>355</v>
      </c>
      <c r="J166" s="74"/>
    </row>
    <row r="167" spans="1:10" x14ac:dyDescent="0.2">
      <c r="A167" s="52" t="s">
        <v>508</v>
      </c>
      <c r="B167" s="164" t="s">
        <v>996</v>
      </c>
      <c r="C167" s="71">
        <f>VLOOKUP(I167,'2013-2018 O&amp;M Exp'!$A$8:$EQ$206,123,FALSE)</f>
        <v>0</v>
      </c>
      <c r="D167" s="71"/>
      <c r="E167" s="71">
        <f>+C167+D167</f>
        <v>0</v>
      </c>
      <c r="F167" s="71"/>
      <c r="G167" s="71">
        <f>+E167+F167</f>
        <v>0</v>
      </c>
      <c r="I167" s="30" t="s">
        <v>1136</v>
      </c>
      <c r="J167" s="74"/>
    </row>
    <row r="168" spans="1:10" ht="10.8" thickBot="1" x14ac:dyDescent="0.25">
      <c r="A168" s="52" t="s">
        <v>507</v>
      </c>
      <c r="B168" s="164" t="s">
        <v>997</v>
      </c>
      <c r="C168" s="71">
        <f>VLOOKUP(I168,'2013-2018 O&amp;M Exp'!$A$8:$EQ$206,123,FALSE)</f>
        <v>18084320.77</v>
      </c>
      <c r="D168" s="75"/>
      <c r="E168" s="75">
        <f>+C168+D168</f>
        <v>18084320.77</v>
      </c>
      <c r="F168" s="75"/>
      <c r="G168" s="75">
        <f>+E168+F168</f>
        <v>18084320.77</v>
      </c>
      <c r="I168" s="30" t="s">
        <v>1137</v>
      </c>
      <c r="J168" s="74"/>
    </row>
    <row r="169" spans="1:10" x14ac:dyDescent="0.2">
      <c r="A169" s="52" t="s">
        <v>506</v>
      </c>
      <c r="B169" s="164"/>
      <c r="C169" s="71">
        <f>SUM(C167:C168)</f>
        <v>18084320.77</v>
      </c>
      <c r="D169" s="71">
        <f>SUM(D167:D168)</f>
        <v>0</v>
      </c>
      <c r="E169" s="71">
        <f>SUM(E167:E168)</f>
        <v>18084320.77</v>
      </c>
      <c r="F169" s="71">
        <f>SUM(F167:F168)</f>
        <v>0</v>
      </c>
      <c r="G169" s="70">
        <f>SUM(G167:G168)</f>
        <v>18084320.77</v>
      </c>
      <c r="I169" s="30" t="s">
        <v>1028</v>
      </c>
      <c r="J169" s="74"/>
    </row>
    <row r="170" spans="1:10" x14ac:dyDescent="0.2">
      <c r="A170" s="52"/>
      <c r="B170" s="164"/>
      <c r="C170" s="71"/>
      <c r="D170" s="71"/>
      <c r="E170" s="71"/>
      <c r="F170" s="71"/>
      <c r="G170" s="71"/>
      <c r="I170" s="30" t="s">
        <v>3</v>
      </c>
      <c r="J170" s="74"/>
    </row>
    <row r="171" spans="1:10" x14ac:dyDescent="0.2">
      <c r="A171" s="52"/>
      <c r="B171" s="164"/>
      <c r="C171" s="71"/>
      <c r="D171" s="71"/>
      <c r="E171" s="71"/>
      <c r="F171" s="71"/>
      <c r="G171" s="71"/>
      <c r="I171" s="30" t="s">
        <v>3</v>
      </c>
      <c r="J171" s="74"/>
    </row>
    <row r="172" spans="1:10" ht="10.8" thickBot="1" x14ac:dyDescent="0.25">
      <c r="A172" s="80" t="s">
        <v>505</v>
      </c>
      <c r="B172" s="164"/>
      <c r="C172" s="71"/>
      <c r="D172" s="71"/>
      <c r="E172" s="71"/>
      <c r="F172" s="71"/>
      <c r="G172" s="71"/>
      <c r="I172" s="30" t="s">
        <v>1138</v>
      </c>
      <c r="J172" s="74"/>
    </row>
    <row r="173" spans="1:10" x14ac:dyDescent="0.2">
      <c r="A173" s="52" t="s">
        <v>504</v>
      </c>
      <c r="B173" s="164" t="s">
        <v>998</v>
      </c>
      <c r="C173" s="71">
        <f>VLOOKUP(I173,'2013-2018 O&amp;M Exp'!$A$8:$EQ$206,123,FALSE)</f>
        <v>214130732.17000017</v>
      </c>
      <c r="D173" s="79">
        <f>D214+D216</f>
        <v>-30602555.436034594</v>
      </c>
      <c r="E173" s="71">
        <f t="shared" ref="E173:E203" si="15">+C173+D173</f>
        <v>183528176.73396558</v>
      </c>
      <c r="F173" s="71"/>
      <c r="G173" s="71">
        <f t="shared" ref="G173:G203" si="16">+E173+F173</f>
        <v>183528176.73396558</v>
      </c>
      <c r="I173" s="30" t="s">
        <v>1139</v>
      </c>
      <c r="J173" s="74"/>
    </row>
    <row r="174" spans="1:10" x14ac:dyDescent="0.2">
      <c r="A174" s="52" t="s">
        <v>503</v>
      </c>
      <c r="B174" s="164" t="s">
        <v>999</v>
      </c>
      <c r="C174" s="71">
        <f>VLOOKUP(I174,'2013-2018 O&amp;M Exp'!$A$8:$EQ$206,123,FALSE)</f>
        <v>47801369.290000036</v>
      </c>
      <c r="D174" s="78">
        <f>D215</f>
        <v>-437982.57</v>
      </c>
      <c r="E174" s="71">
        <f t="shared" si="15"/>
        <v>47363386.720000036</v>
      </c>
      <c r="F174" s="71"/>
      <c r="G174" s="71">
        <f t="shared" si="16"/>
        <v>47363386.720000036</v>
      </c>
      <c r="I174" s="30" t="s">
        <v>1140</v>
      </c>
      <c r="J174" s="74"/>
    </row>
    <row r="175" spans="1:10" x14ac:dyDescent="0.2">
      <c r="A175" s="52" t="s">
        <v>502</v>
      </c>
      <c r="B175" s="164" t="s">
        <v>999</v>
      </c>
      <c r="C175" s="71">
        <f>VLOOKUP(I175,'2013-2018 O&amp;M Exp'!$A$8:$EQ$206,123,FALSE)</f>
        <v>515499.99999999988</v>
      </c>
      <c r="D175" s="71">
        <f>-C175</f>
        <v>-515499.99999999988</v>
      </c>
      <c r="E175" s="71">
        <f t="shared" si="15"/>
        <v>0</v>
      </c>
      <c r="F175" s="71"/>
      <c r="G175" s="71">
        <f t="shared" si="16"/>
        <v>0</v>
      </c>
      <c r="I175" s="30" t="s">
        <v>1141</v>
      </c>
      <c r="J175" s="74"/>
    </row>
    <row r="176" spans="1:10" x14ac:dyDescent="0.2">
      <c r="A176" s="52" t="s">
        <v>501</v>
      </c>
      <c r="B176" s="164" t="s">
        <v>1000</v>
      </c>
      <c r="C176" s="71">
        <f>VLOOKUP(I176,'2013-2018 O&amp;M Exp'!$A$8:$EQ$206,123,FALSE)</f>
        <v>-100238858.44000003</v>
      </c>
      <c r="D176" s="71"/>
      <c r="E176" s="71">
        <f t="shared" si="15"/>
        <v>-100238858.44000003</v>
      </c>
      <c r="F176" s="71"/>
      <c r="G176" s="71">
        <f t="shared" si="16"/>
        <v>-100238858.44000003</v>
      </c>
      <c r="I176" s="30" t="s">
        <v>1142</v>
      </c>
      <c r="J176" s="74"/>
    </row>
    <row r="177" spans="1:10" x14ac:dyDescent="0.2">
      <c r="A177" s="52" t="s">
        <v>500</v>
      </c>
      <c r="B177" s="164" t="s">
        <v>1000</v>
      </c>
      <c r="C177" s="71">
        <f>VLOOKUP(I177,'2013-2018 O&amp;M Exp'!$A$8:$EQ$206,123,FALSE)</f>
        <v>-450999.99999999988</v>
      </c>
      <c r="D177" s="71">
        <f>-C177</f>
        <v>450999.99999999988</v>
      </c>
      <c r="E177" s="71">
        <f t="shared" si="15"/>
        <v>0</v>
      </c>
      <c r="F177" s="71"/>
      <c r="G177" s="71">
        <f t="shared" si="16"/>
        <v>0</v>
      </c>
      <c r="I177" s="30" t="s">
        <v>1143</v>
      </c>
      <c r="J177" s="74"/>
    </row>
    <row r="178" spans="1:10" x14ac:dyDescent="0.2">
      <c r="A178" s="52" t="s">
        <v>499</v>
      </c>
      <c r="B178" s="164" t="s">
        <v>1001</v>
      </c>
      <c r="C178" s="71">
        <f>VLOOKUP(I178,'2013-2018 O&amp;M Exp'!$A$8:$EQ$206,123,FALSE)</f>
        <v>39708298.050000004</v>
      </c>
      <c r="D178" s="71"/>
      <c r="E178" s="71">
        <f t="shared" si="15"/>
        <v>39708298.050000004</v>
      </c>
      <c r="F178" s="71"/>
      <c r="G178" s="71">
        <f t="shared" si="16"/>
        <v>39708298.050000004</v>
      </c>
      <c r="I178" s="30" t="s">
        <v>1144</v>
      </c>
      <c r="J178" s="74"/>
    </row>
    <row r="179" spans="1:10" x14ac:dyDescent="0.2">
      <c r="A179" s="52" t="s">
        <v>312</v>
      </c>
      <c r="B179" s="164">
        <v>923</v>
      </c>
      <c r="C179" s="71">
        <f>VLOOKUP(I179,'2013-2018 O&amp;M Exp'!$A$8:$EQ$206,123,FALSE)</f>
        <v>1333140</v>
      </c>
      <c r="D179" s="71">
        <f>-C179</f>
        <v>-1333140</v>
      </c>
      <c r="E179" s="71">
        <f t="shared" si="15"/>
        <v>0</v>
      </c>
      <c r="F179" s="71"/>
      <c r="G179" s="71">
        <f t="shared" si="16"/>
        <v>0</v>
      </c>
      <c r="I179" s="30" t="s">
        <v>1145</v>
      </c>
      <c r="J179" s="74"/>
    </row>
    <row r="180" spans="1:10" x14ac:dyDescent="0.2">
      <c r="A180" s="52" t="s">
        <v>498</v>
      </c>
      <c r="B180" s="164" t="s">
        <v>1002</v>
      </c>
      <c r="C180" s="71">
        <f>VLOOKUP(I180,'2013-2018 O&amp;M Exp'!$A$8:$EQ$206,123,FALSE)</f>
        <v>12161587.069999998</v>
      </c>
      <c r="D180" s="71"/>
      <c r="E180" s="71">
        <f t="shared" si="15"/>
        <v>12161587.069999998</v>
      </c>
      <c r="F180" s="71"/>
      <c r="G180" s="71">
        <f t="shared" si="16"/>
        <v>12161587.069999998</v>
      </c>
      <c r="I180" s="30" t="s">
        <v>1146</v>
      </c>
      <c r="J180" s="74"/>
    </row>
    <row r="181" spans="1:10" x14ac:dyDescent="0.2">
      <c r="A181" s="52" t="s">
        <v>497</v>
      </c>
      <c r="B181" s="164" t="s">
        <v>1002</v>
      </c>
      <c r="C181" s="71">
        <f>VLOOKUP(I181,'2013-2018 O&amp;M Exp'!$A$8:$EQ$206,123,FALSE)</f>
        <v>1036434.92</v>
      </c>
      <c r="D181" s="71"/>
      <c r="E181" s="71">
        <f t="shared" si="15"/>
        <v>1036434.92</v>
      </c>
      <c r="F181" s="71"/>
      <c r="G181" s="71">
        <f t="shared" si="16"/>
        <v>1036434.92</v>
      </c>
      <c r="I181" s="30" t="s">
        <v>1147</v>
      </c>
      <c r="J181" s="74"/>
    </row>
    <row r="182" spans="1:10" x14ac:dyDescent="0.2">
      <c r="A182" s="52" t="s">
        <v>496</v>
      </c>
      <c r="B182" s="164" t="s">
        <v>1002</v>
      </c>
      <c r="C182" s="71">
        <f>VLOOKUP(I182,'2013-2018 O&amp;M Exp'!$A$8:$EQ$206,123,FALSE)</f>
        <v>482874.3899999999</v>
      </c>
      <c r="D182" s="71">
        <f>-C182</f>
        <v>-482874.3899999999</v>
      </c>
      <c r="E182" s="71">
        <f t="shared" si="15"/>
        <v>0</v>
      </c>
      <c r="F182" s="71"/>
      <c r="G182" s="71">
        <f t="shared" si="16"/>
        <v>0</v>
      </c>
      <c r="I182" s="30" t="s">
        <v>1148</v>
      </c>
      <c r="J182" s="74"/>
    </row>
    <row r="183" spans="1:10" x14ac:dyDescent="0.2">
      <c r="A183" s="52" t="s">
        <v>316</v>
      </c>
      <c r="B183" s="164">
        <v>924</v>
      </c>
      <c r="C183" s="71">
        <f>VLOOKUP(I183,'2013-2018 O&amp;M Exp'!$A$8:$EQ$206,123,FALSE)</f>
        <v>1</v>
      </c>
      <c r="D183" s="71">
        <f>-C183</f>
        <v>-1</v>
      </c>
      <c r="E183" s="71">
        <f t="shared" si="15"/>
        <v>0</v>
      </c>
      <c r="F183" s="71"/>
      <c r="G183" s="71">
        <f t="shared" si="16"/>
        <v>0</v>
      </c>
      <c r="I183" s="30" t="s">
        <v>1190</v>
      </c>
      <c r="J183" s="74"/>
    </row>
    <row r="184" spans="1:10" x14ac:dyDescent="0.2">
      <c r="A184" s="52" t="s">
        <v>495</v>
      </c>
      <c r="B184" s="164" t="s">
        <v>1003</v>
      </c>
      <c r="C184" s="71">
        <f>VLOOKUP(I184,'2013-2018 O&amp;M Exp'!$A$8:$EQ$206,123,FALSE)</f>
        <v>27184024.199999996</v>
      </c>
      <c r="D184" s="71"/>
      <c r="E184" s="71">
        <f t="shared" si="15"/>
        <v>27184024.199999996</v>
      </c>
      <c r="F184" s="71"/>
      <c r="G184" s="71">
        <f t="shared" si="16"/>
        <v>27184024.199999996</v>
      </c>
      <c r="I184" s="30" t="s">
        <v>1149</v>
      </c>
      <c r="J184" s="74"/>
    </row>
    <row r="185" spans="1:10" x14ac:dyDescent="0.2">
      <c r="A185" s="52" t="s">
        <v>494</v>
      </c>
      <c r="B185" s="164" t="s">
        <v>1003</v>
      </c>
      <c r="C185" s="71">
        <f>VLOOKUP(I185,'2013-2018 O&amp;M Exp'!$A$8:$EQ$206,123,FALSE)</f>
        <v>688946.70000000019</v>
      </c>
      <c r="D185" s="71">
        <f>-C185</f>
        <v>-688946.70000000019</v>
      </c>
      <c r="E185" s="71">
        <f t="shared" si="15"/>
        <v>0</v>
      </c>
      <c r="F185" s="71"/>
      <c r="G185" s="71">
        <f t="shared" si="16"/>
        <v>0</v>
      </c>
      <c r="I185" s="30" t="s">
        <v>1150</v>
      </c>
      <c r="J185" s="74"/>
    </row>
    <row r="186" spans="1:10" x14ac:dyDescent="0.2">
      <c r="A186" s="52" t="s">
        <v>493</v>
      </c>
      <c r="B186" s="164" t="s">
        <v>1003</v>
      </c>
      <c r="C186" s="71">
        <f>VLOOKUP(I186,'2013-2018 O&amp;M Exp'!$A$8:$EQ$206,123,FALSE)</f>
        <v>0</v>
      </c>
      <c r="D186" s="71">
        <f>-C186</f>
        <v>0</v>
      </c>
      <c r="E186" s="71">
        <f t="shared" si="15"/>
        <v>0</v>
      </c>
      <c r="F186" s="71"/>
      <c r="G186" s="71">
        <f t="shared" si="16"/>
        <v>0</v>
      </c>
      <c r="I186" s="30" t="s">
        <v>1151</v>
      </c>
      <c r="J186" s="74"/>
    </row>
    <row r="187" spans="1:10" x14ac:dyDescent="0.2">
      <c r="A187" s="52" t="s">
        <v>320</v>
      </c>
      <c r="B187" s="164" t="s">
        <v>1003</v>
      </c>
      <c r="C187" s="71">
        <f>VLOOKUP(I187,'2013-2018 O&amp;M Exp'!$A$8:$EQ$206,123,FALSE)</f>
        <v>183.90000000000003</v>
      </c>
      <c r="D187" s="71">
        <f>-C187</f>
        <v>-183.90000000000003</v>
      </c>
      <c r="E187" s="71">
        <f t="shared" si="15"/>
        <v>0</v>
      </c>
      <c r="F187" s="71"/>
      <c r="G187" s="71">
        <f t="shared" si="16"/>
        <v>0</v>
      </c>
      <c r="I187" s="30" t="s">
        <v>1152</v>
      </c>
      <c r="J187" s="74"/>
    </row>
    <row r="188" spans="1:10" x14ac:dyDescent="0.2">
      <c r="A188" s="52" t="s">
        <v>492</v>
      </c>
      <c r="B188" s="164" t="s">
        <v>1003</v>
      </c>
      <c r="C188" s="71">
        <f>VLOOKUP(I188,'2013-2018 O&amp;M Exp'!$A$8:$EQ$206,123,FALSE)</f>
        <v>105981.07999999999</v>
      </c>
      <c r="D188" s="71">
        <f>-C188</f>
        <v>-105981.07999999999</v>
      </c>
      <c r="E188" s="71">
        <f t="shared" si="15"/>
        <v>0</v>
      </c>
      <c r="F188" s="71"/>
      <c r="G188" s="71">
        <f t="shared" si="16"/>
        <v>0</v>
      </c>
      <c r="I188" s="30" t="s">
        <v>1153</v>
      </c>
      <c r="J188" s="74"/>
    </row>
    <row r="189" spans="1:10" x14ac:dyDescent="0.2">
      <c r="A189" s="52" t="s">
        <v>491</v>
      </c>
      <c r="B189" s="164" t="s">
        <v>1003</v>
      </c>
      <c r="C189" s="71">
        <f>VLOOKUP(I189,'2013-2018 O&amp;M Exp'!$A$8:$EQ$206,123,FALSE)</f>
        <v>12564.379999999997</v>
      </c>
      <c r="D189" s="71">
        <f>-C189</f>
        <v>-12564.379999999997</v>
      </c>
      <c r="E189" s="71">
        <f t="shared" si="15"/>
        <v>0</v>
      </c>
      <c r="F189" s="71"/>
      <c r="G189" s="71">
        <f t="shared" si="16"/>
        <v>0</v>
      </c>
      <c r="I189" s="30" t="s">
        <v>1154</v>
      </c>
      <c r="J189" s="74"/>
    </row>
    <row r="190" spans="1:10" x14ac:dyDescent="0.2">
      <c r="A190" s="52" t="s">
        <v>490</v>
      </c>
      <c r="B190" s="164" t="s">
        <v>1004</v>
      </c>
      <c r="C190" s="71">
        <f>VLOOKUP(I190,'2013-2018 O&amp;M Exp'!$A$8:$EQ$206,123,FALSE)</f>
        <v>57502787.579999946</v>
      </c>
      <c r="D190" s="71"/>
      <c r="E190" s="71">
        <f t="shared" si="15"/>
        <v>57502787.579999946</v>
      </c>
      <c r="F190" s="71"/>
      <c r="G190" s="71">
        <f t="shared" si="16"/>
        <v>57502787.579999946</v>
      </c>
      <c r="I190" s="30" t="s">
        <v>1155</v>
      </c>
      <c r="J190" s="74"/>
    </row>
    <row r="191" spans="1:10" x14ac:dyDescent="0.2">
      <c r="A191" s="52" t="s">
        <v>489</v>
      </c>
      <c r="B191" s="164" t="s">
        <v>1004</v>
      </c>
      <c r="C191" s="71">
        <f>VLOOKUP(I191,'2013-2018 O&amp;M Exp'!$A$8:$EQ$206,123,FALSE)</f>
        <v>29452.690000000002</v>
      </c>
      <c r="D191" s="71">
        <f>-C191</f>
        <v>-29452.690000000002</v>
      </c>
      <c r="E191" s="71">
        <f t="shared" si="15"/>
        <v>0</v>
      </c>
      <c r="F191" s="71"/>
      <c r="G191" s="71">
        <f t="shared" si="16"/>
        <v>0</v>
      </c>
      <c r="I191" s="30" t="s">
        <v>1156</v>
      </c>
      <c r="J191" s="74"/>
    </row>
    <row r="192" spans="1:10" x14ac:dyDescent="0.2">
      <c r="A192" s="52" t="s">
        <v>488</v>
      </c>
      <c r="B192" s="164" t="s">
        <v>1004</v>
      </c>
      <c r="C192" s="71">
        <f>VLOOKUP(I192,'2013-2018 O&amp;M Exp'!$A$8:$EQ$206,123,FALSE)</f>
        <v>235143.83000000005</v>
      </c>
      <c r="D192" s="71">
        <f>-C192</f>
        <v>-235143.83000000005</v>
      </c>
      <c r="E192" s="71">
        <f t="shared" si="15"/>
        <v>0</v>
      </c>
      <c r="F192" s="71"/>
      <c r="G192" s="71">
        <f t="shared" si="16"/>
        <v>0</v>
      </c>
      <c r="I192" s="30" t="s">
        <v>1157</v>
      </c>
      <c r="J192" s="74"/>
    </row>
    <row r="193" spans="1:10" x14ac:dyDescent="0.2">
      <c r="A193" s="52" t="s">
        <v>487</v>
      </c>
      <c r="B193" s="164" t="s">
        <v>1004</v>
      </c>
      <c r="C193" s="71">
        <f>VLOOKUP(I193,'2013-2018 O&amp;M Exp'!$A$8:$EQ$206,123,FALSE)</f>
        <v>220469.86999999997</v>
      </c>
      <c r="D193" s="71">
        <f>-C193</f>
        <v>-220469.86999999997</v>
      </c>
      <c r="E193" s="71">
        <f t="shared" si="15"/>
        <v>0</v>
      </c>
      <c r="F193" s="71"/>
      <c r="G193" s="71">
        <f t="shared" si="16"/>
        <v>0</v>
      </c>
      <c r="I193" s="30" t="s">
        <v>1158</v>
      </c>
      <c r="J193" s="74"/>
    </row>
    <row r="194" spans="1:10" x14ac:dyDescent="0.2">
      <c r="A194" s="52" t="s">
        <v>486</v>
      </c>
      <c r="B194" s="164" t="s">
        <v>1004</v>
      </c>
      <c r="C194" s="71">
        <f>VLOOKUP(I194,'2013-2018 O&amp;M Exp'!$A$8:$EQ$206,123,FALSE)</f>
        <v>0</v>
      </c>
      <c r="D194" s="71">
        <f>-C194</f>
        <v>0</v>
      </c>
      <c r="E194" s="71">
        <f t="shared" si="15"/>
        <v>0</v>
      </c>
      <c r="F194" s="71"/>
      <c r="G194" s="71">
        <f t="shared" si="16"/>
        <v>0</v>
      </c>
      <c r="I194" s="30" t="s">
        <v>1159</v>
      </c>
      <c r="J194" s="74"/>
    </row>
    <row r="195" spans="1:10" x14ac:dyDescent="0.2">
      <c r="A195" s="52" t="s">
        <v>485</v>
      </c>
      <c r="B195" s="164" t="s">
        <v>1004</v>
      </c>
      <c r="C195" s="71">
        <f>VLOOKUP(I195,'2013-2018 O&amp;M Exp'!$A$8:$EQ$206,123,FALSE)</f>
        <v>1607543.3600000003</v>
      </c>
      <c r="D195" s="71">
        <f>-C195</f>
        <v>-1607543.3600000003</v>
      </c>
      <c r="E195" s="71">
        <f t="shared" si="15"/>
        <v>0</v>
      </c>
      <c r="F195" s="71"/>
      <c r="G195" s="71">
        <f t="shared" si="16"/>
        <v>0</v>
      </c>
      <c r="I195" s="30" t="s">
        <v>1160</v>
      </c>
      <c r="J195" s="74"/>
    </row>
    <row r="196" spans="1:10" x14ac:dyDescent="0.2">
      <c r="A196" s="52" t="s">
        <v>484</v>
      </c>
      <c r="B196" s="164" t="s">
        <v>1004</v>
      </c>
      <c r="C196" s="71">
        <f>VLOOKUP(I196,'2013-2018 O&amp;M Exp'!$A$8:$EQ$206,123,FALSE)</f>
        <v>0</v>
      </c>
      <c r="D196" s="71"/>
      <c r="E196" s="71">
        <f t="shared" si="15"/>
        <v>0</v>
      </c>
      <c r="F196" s="71"/>
      <c r="G196" s="71">
        <f t="shared" si="16"/>
        <v>0</v>
      </c>
      <c r="I196" s="30" t="s">
        <v>1161</v>
      </c>
      <c r="J196" s="74"/>
    </row>
    <row r="197" spans="1:10" x14ac:dyDescent="0.2">
      <c r="A197" s="52" t="s">
        <v>483</v>
      </c>
      <c r="B197" s="164" t="s">
        <v>1005</v>
      </c>
      <c r="C197" s="71">
        <f>VLOOKUP(I197,'2013-2018 O&amp;M Exp'!$A$8:$EQ$206,123,FALSE)</f>
        <v>2181041.2200000002</v>
      </c>
      <c r="D197" s="71"/>
      <c r="E197" s="71">
        <f t="shared" si="15"/>
        <v>2181041.2200000002</v>
      </c>
      <c r="F197" s="71"/>
      <c r="G197" s="71">
        <f t="shared" si="16"/>
        <v>2181041.2200000002</v>
      </c>
      <c r="I197" s="30" t="s">
        <v>1162</v>
      </c>
      <c r="J197" s="74"/>
    </row>
    <row r="198" spans="1:10" x14ac:dyDescent="0.2">
      <c r="A198" s="52" t="s">
        <v>482</v>
      </c>
      <c r="B198" s="164" t="s">
        <v>1005</v>
      </c>
      <c r="C198" s="71">
        <f>VLOOKUP(I198,'2013-2018 O&amp;M Exp'!$A$8:$EQ$206,123,FALSE)</f>
        <v>79668.419999999984</v>
      </c>
      <c r="D198" s="71"/>
      <c r="E198" s="71">
        <f t="shared" si="15"/>
        <v>79668.419999999984</v>
      </c>
      <c r="F198" s="71"/>
      <c r="G198" s="71">
        <f t="shared" si="16"/>
        <v>79668.419999999984</v>
      </c>
      <c r="I198" s="30" t="s">
        <v>1163</v>
      </c>
      <c r="J198" s="74"/>
    </row>
    <row r="199" spans="1:10" x14ac:dyDescent="0.2">
      <c r="A199" s="52" t="s">
        <v>481</v>
      </c>
      <c r="B199" s="164" t="s">
        <v>1005</v>
      </c>
      <c r="C199" s="71">
        <f>VLOOKUP(I199,'2013-2018 O&amp;M Exp'!$A$8:$EQ$206,123,FALSE)</f>
        <v>274480.00000000006</v>
      </c>
      <c r="D199" s="71"/>
      <c r="E199" s="71">
        <f t="shared" si="15"/>
        <v>274480.00000000006</v>
      </c>
      <c r="F199" s="71"/>
      <c r="G199" s="71">
        <f t="shared" si="16"/>
        <v>274480.00000000006</v>
      </c>
      <c r="I199" s="30" t="s">
        <v>1164</v>
      </c>
      <c r="J199" s="74"/>
    </row>
    <row r="200" spans="1:10" x14ac:dyDescent="0.2">
      <c r="A200" s="52" t="s">
        <v>480</v>
      </c>
      <c r="B200" s="164" t="s">
        <v>1006</v>
      </c>
      <c r="C200" s="71">
        <f>VLOOKUP(I200,'2013-2018 O&amp;M Exp'!$A$8:$EQ$206,123,FALSE)</f>
        <v>12951315.96023808</v>
      </c>
      <c r="D200" s="71">
        <f>-C200</f>
        <v>-12951315.96023808</v>
      </c>
      <c r="E200" s="71">
        <f t="shared" si="15"/>
        <v>0</v>
      </c>
      <c r="F200" s="71"/>
      <c r="G200" s="71">
        <f t="shared" si="16"/>
        <v>0</v>
      </c>
      <c r="I200" s="30" t="s">
        <v>1165</v>
      </c>
      <c r="J200" s="74"/>
    </row>
    <row r="201" spans="1:10" x14ac:dyDescent="0.2">
      <c r="A201" s="52" t="s">
        <v>479</v>
      </c>
      <c r="B201" s="164" t="s">
        <v>1007</v>
      </c>
      <c r="C201" s="71">
        <f>VLOOKUP(I201,'2013-2018 O&amp;M Exp'!$A$8:$EQ$206,123,FALSE)</f>
        <v>13182806.59</v>
      </c>
      <c r="D201" s="76">
        <f>D217+D218+D219</f>
        <v>-1494469.4835000006</v>
      </c>
      <c r="E201" s="71">
        <f t="shared" si="15"/>
        <v>11688337.1065</v>
      </c>
      <c r="F201" s="71"/>
      <c r="G201" s="71">
        <f t="shared" si="16"/>
        <v>11688337.1065</v>
      </c>
      <c r="I201" s="30" t="s">
        <v>1166</v>
      </c>
      <c r="J201" s="74"/>
    </row>
    <row r="202" spans="1:10" x14ac:dyDescent="0.2">
      <c r="A202" s="51" t="s">
        <v>478</v>
      </c>
      <c r="B202" s="164" t="s">
        <v>1008</v>
      </c>
      <c r="C202" s="71">
        <f>VLOOKUP(I202,'2013-2018 O&amp;M Exp'!$A$8:$EQ$206,123,FALSE)</f>
        <v>9653266.7000000011</v>
      </c>
      <c r="D202" s="71"/>
      <c r="E202" s="71">
        <f t="shared" si="15"/>
        <v>9653266.7000000011</v>
      </c>
      <c r="F202" s="71"/>
      <c r="G202" s="71">
        <f t="shared" si="16"/>
        <v>9653266.7000000011</v>
      </c>
      <c r="I202" s="30" t="s">
        <v>1167</v>
      </c>
      <c r="J202" s="74"/>
    </row>
    <row r="203" spans="1:10" ht="10.8" thickBot="1" x14ac:dyDescent="0.25">
      <c r="A203" s="51" t="s">
        <v>477</v>
      </c>
      <c r="B203" s="164" t="s">
        <v>1009</v>
      </c>
      <c r="C203" s="71">
        <f>VLOOKUP(I203,'2013-2018 O&amp;M Exp'!$A$8:$EQ$206,123,FALSE)</f>
        <v>13159228.459999997</v>
      </c>
      <c r="D203" s="75"/>
      <c r="E203" s="75">
        <f t="shared" si="15"/>
        <v>13159228.459999997</v>
      </c>
      <c r="F203" s="75"/>
      <c r="G203" s="75">
        <f t="shared" si="16"/>
        <v>13159228.459999997</v>
      </c>
      <c r="I203" s="30" t="s">
        <v>1168</v>
      </c>
      <c r="J203" s="74"/>
    </row>
    <row r="204" spans="1:10" x14ac:dyDescent="0.2">
      <c r="A204" s="51"/>
      <c r="B204" s="164"/>
      <c r="C204" s="71">
        <f>SUM(C173:C203)</f>
        <v>355548983.39023817</v>
      </c>
      <c r="D204" s="71">
        <f>SUM(D173:D203)</f>
        <v>-50267124.649772674</v>
      </c>
      <c r="E204" s="71">
        <f>SUM(E173:E203)</f>
        <v>305281858.74046552</v>
      </c>
      <c r="F204" s="71">
        <f>SUM(F173:F203)</f>
        <v>0</v>
      </c>
      <c r="G204" s="70">
        <f>SUM(G173:G203)</f>
        <v>305281858.74046552</v>
      </c>
    </row>
    <row r="205" spans="1:10" x14ac:dyDescent="0.2">
      <c r="A205" s="51"/>
      <c r="B205" s="164"/>
      <c r="C205" s="71"/>
      <c r="D205" s="71"/>
      <c r="E205" s="71"/>
      <c r="F205" s="71"/>
      <c r="G205" s="71"/>
    </row>
    <row r="206" spans="1:10" x14ac:dyDescent="0.2">
      <c r="A206" s="73" t="s">
        <v>476</v>
      </c>
      <c r="B206" s="164"/>
      <c r="C206" s="71">
        <f>+C204+C169+C164+C152+C143+C118+C98+C89+C51+C26</f>
        <v>4803334273.7097149</v>
      </c>
      <c r="D206" s="71">
        <f>+D204+D169+D164+D152+D143+D118+D98+D89+D51+D26</f>
        <v>-3373563402.2071066</v>
      </c>
      <c r="E206" s="71">
        <f>+E204+E169+E164+E152+E143+E118+E98+E89+E51+E26</f>
        <v>1429770871.5026085</v>
      </c>
      <c r="F206" s="71">
        <f>+F204+F169+F164+F152+F143+F118+F98+F89+F51+F26</f>
        <v>-48545048.969999999</v>
      </c>
      <c r="G206" s="70">
        <f>+G204+G169+G164+G152+G143+G118+G98+G89+G51+G26</f>
        <v>1381225822.5326083</v>
      </c>
    </row>
    <row r="207" spans="1:10" x14ac:dyDescent="0.2">
      <c r="A207" s="59" t="s">
        <v>475</v>
      </c>
      <c r="C207" s="178">
        <f>C206-'2013-2018 O&amp;M Exp'!DS206</f>
        <v>0</v>
      </c>
      <c r="D207" s="60"/>
      <c r="E207" s="60"/>
      <c r="F207" s="60"/>
      <c r="G207" s="69"/>
    </row>
    <row r="208" spans="1:10" x14ac:dyDescent="0.2">
      <c r="A208" s="59" t="s">
        <v>474</v>
      </c>
      <c r="C208" s="92"/>
      <c r="D208" s="60"/>
      <c r="E208" s="60"/>
      <c r="F208" s="60"/>
      <c r="G208" s="60"/>
    </row>
    <row r="209" spans="1:7" ht="13.8" x14ac:dyDescent="0.3">
      <c r="A209" s="68"/>
      <c r="D209" s="60"/>
      <c r="E209" s="60"/>
      <c r="F209" s="60"/>
      <c r="G209" s="67"/>
    </row>
    <row r="210" spans="1:7" x14ac:dyDescent="0.2">
      <c r="D210" s="60"/>
      <c r="E210" s="60"/>
      <c r="F210" s="60"/>
      <c r="G210" s="60"/>
    </row>
    <row r="211" spans="1:7" x14ac:dyDescent="0.2">
      <c r="D211" s="60"/>
      <c r="E211" s="60"/>
      <c r="F211" s="60"/>
      <c r="G211" s="60"/>
    </row>
    <row r="212" spans="1:7" x14ac:dyDescent="0.2">
      <c r="D212" s="60"/>
      <c r="E212" s="60"/>
      <c r="F212" s="60"/>
      <c r="G212" s="60"/>
    </row>
    <row r="213" spans="1:7" ht="10.8" thickBot="1" x14ac:dyDescent="0.25">
      <c r="A213" s="66" t="s">
        <v>473</v>
      </c>
      <c r="D213" s="60"/>
      <c r="E213" s="60"/>
      <c r="F213" s="60"/>
      <c r="G213" s="60"/>
    </row>
    <row r="214" spans="1:7" x14ac:dyDescent="0.2">
      <c r="A214" s="59" t="s">
        <v>472</v>
      </c>
      <c r="B214" s="161" t="s">
        <v>471</v>
      </c>
      <c r="D214" s="64">
        <f>'2013-2018 Misc Adj'!E19</f>
        <v>-30398571.676034592</v>
      </c>
      <c r="E214" s="60"/>
      <c r="F214" s="60"/>
      <c r="G214" s="60"/>
    </row>
    <row r="215" spans="1:7" x14ac:dyDescent="0.2">
      <c r="A215" s="59" t="s">
        <v>470</v>
      </c>
      <c r="B215" s="161" t="s">
        <v>469</v>
      </c>
      <c r="D215" s="65">
        <f>'2013-2018 Misc Adj'!E25</f>
        <v>-437982.57</v>
      </c>
      <c r="E215" s="60"/>
      <c r="F215" s="60"/>
      <c r="G215" s="60"/>
    </row>
    <row r="216" spans="1:7" x14ac:dyDescent="0.2">
      <c r="A216" s="59" t="s">
        <v>468</v>
      </c>
      <c r="B216" s="161" t="s">
        <v>467</v>
      </c>
      <c r="D216" s="64">
        <f>'2013-2018 Misc Adj'!E7</f>
        <v>-203983.76</v>
      </c>
      <c r="E216" s="60"/>
      <c r="F216" s="60"/>
      <c r="G216" s="60"/>
    </row>
    <row r="217" spans="1:7" x14ac:dyDescent="0.2">
      <c r="A217" s="59" t="s">
        <v>466</v>
      </c>
      <c r="B217" s="161" t="s">
        <v>465</v>
      </c>
      <c r="D217" s="63">
        <f>'2013-2018 Misc Adj'!E13</f>
        <v>-123556.61349999996</v>
      </c>
      <c r="E217" s="60"/>
      <c r="F217" s="60"/>
      <c r="G217" s="60"/>
    </row>
    <row r="218" spans="1:7" x14ac:dyDescent="0.2">
      <c r="A218" s="59" t="s">
        <v>464</v>
      </c>
      <c r="B218" s="161" t="s">
        <v>463</v>
      </c>
      <c r="D218" s="63">
        <f>'2013-2018 Misc Adj'!E31</f>
        <v>-2114537.1500000004</v>
      </c>
      <c r="E218" s="60"/>
      <c r="F218" s="60"/>
      <c r="G218" s="60"/>
    </row>
    <row r="219" spans="1:7" ht="10.8" thickBot="1" x14ac:dyDescent="0.25">
      <c r="A219" s="59" t="s">
        <v>462</v>
      </c>
      <c r="B219" s="161" t="s">
        <v>461</v>
      </c>
      <c r="D219" s="63">
        <f>'2013-2018 Misc Adj'!E37</f>
        <v>743624.2799999998</v>
      </c>
      <c r="E219" s="60"/>
      <c r="F219" s="60"/>
      <c r="G219" s="60"/>
    </row>
    <row r="220" spans="1:7" x14ac:dyDescent="0.2">
      <c r="A220" s="59" t="s">
        <v>460</v>
      </c>
      <c r="D220" s="62">
        <f>SUM(D214:D219)</f>
        <v>-32535007.489534594</v>
      </c>
      <c r="E220" s="60"/>
      <c r="F220" s="60"/>
      <c r="G220" s="60"/>
    </row>
    <row r="221" spans="1:7" x14ac:dyDescent="0.2">
      <c r="D221" s="60"/>
      <c r="E221" s="60"/>
      <c r="F221" s="60"/>
      <c r="G221" s="60"/>
    </row>
    <row r="222" spans="1:7" x14ac:dyDescent="0.2">
      <c r="A222" s="59" t="s">
        <v>371</v>
      </c>
      <c r="D222" s="61" t="b">
        <f>D220='2013-2018 Misc Adj'!E42</f>
        <v>1</v>
      </c>
      <c r="E222" s="60"/>
      <c r="F222" s="60"/>
      <c r="G222" s="60"/>
    </row>
    <row r="223" spans="1:7" x14ac:dyDescent="0.2">
      <c r="D223" s="60"/>
      <c r="E223" s="60"/>
      <c r="F223" s="60"/>
      <c r="G223" s="60"/>
    </row>
    <row r="224" spans="1:7" x14ac:dyDescent="0.2">
      <c r="D224" s="60"/>
      <c r="E224" s="60"/>
      <c r="F224" s="60"/>
      <c r="G224" s="60"/>
    </row>
    <row r="225" spans="4:7" x14ac:dyDescent="0.2">
      <c r="D225" s="60"/>
      <c r="E225" s="60"/>
      <c r="F225" s="60"/>
      <c r="G225" s="60"/>
    </row>
    <row r="226" spans="4:7" x14ac:dyDescent="0.2">
      <c r="D226" s="60"/>
      <c r="E226" s="60"/>
      <c r="F226" s="60"/>
      <c r="G226" s="60"/>
    </row>
    <row r="227" spans="4:7" x14ac:dyDescent="0.2">
      <c r="D227" s="60"/>
      <c r="E227" s="60"/>
      <c r="F227" s="60"/>
      <c r="G227" s="60"/>
    </row>
    <row r="228" spans="4:7" x14ac:dyDescent="0.2">
      <c r="D228" s="60"/>
      <c r="E228" s="60"/>
      <c r="F228" s="60"/>
      <c r="G228" s="60"/>
    </row>
    <row r="229" spans="4:7" x14ac:dyDescent="0.2">
      <c r="D229" s="60"/>
      <c r="E229" s="60"/>
      <c r="F229" s="60"/>
      <c r="G229" s="60"/>
    </row>
    <row r="230" spans="4:7" x14ac:dyDescent="0.2">
      <c r="D230" s="60"/>
      <c r="E230" s="60"/>
      <c r="F230" s="60"/>
      <c r="G230" s="60"/>
    </row>
    <row r="231" spans="4:7" x14ac:dyDescent="0.2">
      <c r="D231" s="60"/>
      <c r="E231" s="60"/>
      <c r="F231" s="60"/>
      <c r="G231" s="60"/>
    </row>
    <row r="232" spans="4:7" x14ac:dyDescent="0.2">
      <c r="D232" s="60"/>
      <c r="E232" s="60"/>
      <c r="F232" s="60"/>
      <c r="G232" s="60"/>
    </row>
    <row r="233" spans="4:7" x14ac:dyDescent="0.2">
      <c r="D233" s="60"/>
      <c r="E233" s="60"/>
      <c r="F233" s="60"/>
      <c r="G233" s="60"/>
    </row>
    <row r="234" spans="4:7" x14ac:dyDescent="0.2">
      <c r="D234" s="60"/>
      <c r="E234" s="60"/>
      <c r="F234" s="60"/>
      <c r="G234" s="60"/>
    </row>
    <row r="235" spans="4:7" x14ac:dyDescent="0.2">
      <c r="D235" s="60"/>
      <c r="E235" s="60"/>
      <c r="F235" s="60"/>
      <c r="G235" s="60"/>
    </row>
    <row r="236" spans="4:7" x14ac:dyDescent="0.2">
      <c r="D236" s="60"/>
      <c r="E236" s="60"/>
      <c r="F236" s="60"/>
      <c r="G236" s="60"/>
    </row>
    <row r="237" spans="4:7" x14ac:dyDescent="0.2">
      <c r="D237" s="60"/>
      <c r="E237" s="60"/>
      <c r="F237" s="60"/>
      <c r="G237" s="60"/>
    </row>
    <row r="238" spans="4:7" x14ac:dyDescent="0.2">
      <c r="D238" s="60"/>
      <c r="E238" s="60"/>
      <c r="F238" s="60"/>
      <c r="G238" s="60"/>
    </row>
    <row r="239" spans="4:7" x14ac:dyDescent="0.2">
      <c r="D239" s="60"/>
      <c r="E239" s="60"/>
      <c r="F239" s="60"/>
      <c r="G239" s="60"/>
    </row>
    <row r="240" spans="4:7" x14ac:dyDescent="0.2">
      <c r="D240" s="60"/>
      <c r="E240" s="60"/>
      <c r="F240" s="60"/>
      <c r="G240" s="60"/>
    </row>
    <row r="241" spans="4:7" x14ac:dyDescent="0.2">
      <c r="D241" s="60"/>
      <c r="E241" s="60"/>
      <c r="F241" s="60"/>
      <c r="G241" s="60"/>
    </row>
    <row r="242" spans="4:7" x14ac:dyDescent="0.2">
      <c r="D242" s="60"/>
      <c r="E242" s="60"/>
      <c r="F242" s="60"/>
      <c r="G242" s="60"/>
    </row>
    <row r="243" spans="4:7" x14ac:dyDescent="0.2">
      <c r="D243" s="60"/>
      <c r="E243" s="60"/>
      <c r="F243" s="60"/>
      <c r="G243" s="60"/>
    </row>
    <row r="244" spans="4:7" x14ac:dyDescent="0.2">
      <c r="D244" s="60"/>
      <c r="E244" s="60"/>
      <c r="F244" s="60"/>
      <c r="G244" s="60"/>
    </row>
    <row r="245" spans="4:7" x14ac:dyDescent="0.2">
      <c r="D245" s="60"/>
      <c r="E245" s="60"/>
      <c r="F245" s="60"/>
      <c r="G245" s="60"/>
    </row>
    <row r="246" spans="4:7" x14ac:dyDescent="0.2">
      <c r="D246" s="60"/>
      <c r="E246" s="60"/>
      <c r="F246" s="60"/>
      <c r="G246" s="60"/>
    </row>
    <row r="247" spans="4:7" x14ac:dyDescent="0.2">
      <c r="D247" s="60"/>
      <c r="E247" s="60"/>
      <c r="F247" s="60"/>
      <c r="G247" s="60"/>
    </row>
    <row r="248" spans="4:7" x14ac:dyDescent="0.2">
      <c r="D248" s="60"/>
      <c r="E248" s="60"/>
      <c r="F248" s="60"/>
      <c r="G248" s="60"/>
    </row>
    <row r="249" spans="4:7" x14ac:dyDescent="0.2">
      <c r="D249" s="60"/>
      <c r="E249" s="60"/>
      <c r="F249" s="60"/>
      <c r="G249" s="60"/>
    </row>
    <row r="250" spans="4:7" x14ac:dyDescent="0.2">
      <c r="D250" s="60"/>
      <c r="E250" s="60"/>
      <c r="F250" s="60"/>
      <c r="G250" s="60"/>
    </row>
    <row r="251" spans="4:7" x14ac:dyDescent="0.2">
      <c r="D251" s="60"/>
      <c r="E251" s="60"/>
      <c r="F251" s="60"/>
      <c r="G251" s="60"/>
    </row>
    <row r="252" spans="4:7" x14ac:dyDescent="0.2">
      <c r="D252" s="60"/>
      <c r="E252" s="60"/>
      <c r="F252" s="60"/>
      <c r="G252" s="60"/>
    </row>
    <row r="253" spans="4:7" x14ac:dyDescent="0.2">
      <c r="D253" s="60"/>
      <c r="E253" s="60"/>
      <c r="F253" s="60"/>
      <c r="G253" s="60"/>
    </row>
    <row r="254" spans="4:7" x14ac:dyDescent="0.2">
      <c r="D254" s="60"/>
      <c r="E254" s="60"/>
      <c r="F254" s="60"/>
      <c r="G254" s="60"/>
    </row>
    <row r="255" spans="4:7" x14ac:dyDescent="0.2">
      <c r="D255" s="60"/>
      <c r="E255" s="60"/>
      <c r="F255" s="60"/>
      <c r="G255" s="60"/>
    </row>
    <row r="256" spans="4:7" x14ac:dyDescent="0.2">
      <c r="D256" s="60"/>
      <c r="E256" s="60"/>
      <c r="F256" s="60"/>
      <c r="G256" s="60"/>
    </row>
    <row r="257" spans="4:7" x14ac:dyDescent="0.2">
      <c r="D257" s="60"/>
      <c r="E257" s="60"/>
      <c r="F257" s="60"/>
      <c r="G257" s="60"/>
    </row>
    <row r="258" spans="4:7" x14ac:dyDescent="0.2">
      <c r="D258" s="60"/>
      <c r="E258" s="60"/>
      <c r="F258" s="60"/>
      <c r="G258" s="60"/>
    </row>
    <row r="259" spans="4:7" x14ac:dyDescent="0.2">
      <c r="D259" s="60"/>
      <c r="E259" s="60"/>
      <c r="F259" s="60"/>
      <c r="G259" s="60"/>
    </row>
    <row r="260" spans="4:7" x14ac:dyDescent="0.2">
      <c r="D260" s="60"/>
      <c r="E260" s="60"/>
      <c r="F260" s="60"/>
      <c r="G260" s="60"/>
    </row>
    <row r="261" spans="4:7" x14ac:dyDescent="0.2">
      <c r="D261" s="60"/>
      <c r="E261" s="60"/>
      <c r="F261" s="60"/>
      <c r="G261" s="60"/>
    </row>
    <row r="262" spans="4:7" x14ac:dyDescent="0.2">
      <c r="D262" s="60"/>
      <c r="E262" s="60"/>
      <c r="F262" s="60"/>
      <c r="G262" s="60"/>
    </row>
    <row r="263" spans="4:7" x14ac:dyDescent="0.2">
      <c r="D263" s="60"/>
      <c r="E263" s="60"/>
      <c r="F263" s="60"/>
      <c r="G263" s="60"/>
    </row>
    <row r="264" spans="4:7" x14ac:dyDescent="0.2">
      <c r="D264" s="60"/>
      <c r="E264" s="60"/>
      <c r="F264" s="60"/>
      <c r="G264" s="60"/>
    </row>
    <row r="265" spans="4:7" x14ac:dyDescent="0.2">
      <c r="D265" s="60"/>
      <c r="E265" s="60"/>
      <c r="F265" s="60"/>
      <c r="G265" s="60"/>
    </row>
    <row r="266" spans="4:7" x14ac:dyDescent="0.2">
      <c r="D266" s="60"/>
      <c r="E266" s="60"/>
      <c r="F266" s="60"/>
      <c r="G266" s="60"/>
    </row>
    <row r="267" spans="4:7" x14ac:dyDescent="0.2">
      <c r="D267" s="60"/>
      <c r="E267" s="60"/>
      <c r="F267" s="60"/>
      <c r="G267" s="60"/>
    </row>
    <row r="268" spans="4:7" x14ac:dyDescent="0.2">
      <c r="D268" s="60"/>
      <c r="E268" s="60"/>
      <c r="F268" s="60"/>
      <c r="G268" s="60"/>
    </row>
    <row r="269" spans="4:7" x14ac:dyDescent="0.2">
      <c r="D269" s="60"/>
      <c r="E269" s="60"/>
      <c r="F269" s="60"/>
      <c r="G269" s="60"/>
    </row>
    <row r="270" spans="4:7" x14ac:dyDescent="0.2">
      <c r="D270" s="60"/>
      <c r="E270" s="60"/>
      <c r="F270" s="60"/>
      <c r="G270" s="60"/>
    </row>
    <row r="271" spans="4:7" x14ac:dyDescent="0.2">
      <c r="D271" s="60"/>
      <c r="E271" s="60"/>
      <c r="F271" s="60"/>
      <c r="G271" s="60"/>
    </row>
    <row r="272" spans="4:7" x14ac:dyDescent="0.2">
      <c r="D272" s="60"/>
      <c r="E272" s="60"/>
      <c r="F272" s="60"/>
      <c r="G272" s="60"/>
    </row>
    <row r="273" spans="4:7" x14ac:dyDescent="0.2">
      <c r="D273" s="60"/>
      <c r="E273" s="60"/>
      <c r="F273" s="60"/>
      <c r="G273" s="60"/>
    </row>
    <row r="274" spans="4:7" x14ac:dyDescent="0.2">
      <c r="D274" s="60"/>
      <c r="E274" s="60"/>
      <c r="F274" s="60"/>
      <c r="G274" s="60"/>
    </row>
    <row r="275" spans="4:7" x14ac:dyDescent="0.2">
      <c r="D275" s="60"/>
      <c r="E275" s="60"/>
      <c r="F275" s="60"/>
      <c r="G275" s="60"/>
    </row>
    <row r="276" spans="4:7" x14ac:dyDescent="0.2">
      <c r="D276" s="60"/>
      <c r="E276" s="60"/>
      <c r="F276" s="60"/>
      <c r="G276" s="60"/>
    </row>
    <row r="277" spans="4:7" x14ac:dyDescent="0.2">
      <c r="D277" s="60"/>
      <c r="E277" s="60"/>
      <c r="F277" s="60"/>
      <c r="G277" s="60"/>
    </row>
    <row r="278" spans="4:7" x14ac:dyDescent="0.2">
      <c r="D278" s="60"/>
      <c r="E278" s="60"/>
      <c r="F278" s="60"/>
      <c r="G278" s="60"/>
    </row>
    <row r="279" spans="4:7" x14ac:dyDescent="0.2">
      <c r="D279" s="60"/>
      <c r="E279" s="60"/>
      <c r="F279" s="60"/>
      <c r="G279" s="60"/>
    </row>
    <row r="280" spans="4:7" x14ac:dyDescent="0.2">
      <c r="D280" s="60"/>
      <c r="E280" s="60"/>
      <c r="F280" s="60"/>
      <c r="G280" s="60"/>
    </row>
    <row r="281" spans="4:7" x14ac:dyDescent="0.2">
      <c r="D281" s="60"/>
      <c r="E281" s="60"/>
      <c r="F281" s="60"/>
      <c r="G281" s="60"/>
    </row>
    <row r="282" spans="4:7" x14ac:dyDescent="0.2">
      <c r="D282" s="60"/>
      <c r="E282" s="60"/>
      <c r="F282" s="60"/>
      <c r="G282" s="60"/>
    </row>
    <row r="283" spans="4:7" x14ac:dyDescent="0.2">
      <c r="D283" s="60"/>
      <c r="E283" s="60"/>
      <c r="F283" s="60"/>
      <c r="G283" s="60"/>
    </row>
    <row r="284" spans="4:7" x14ac:dyDescent="0.2">
      <c r="D284" s="60"/>
      <c r="E284" s="60"/>
      <c r="F284" s="60"/>
      <c r="G284" s="60"/>
    </row>
    <row r="285" spans="4:7" x14ac:dyDescent="0.2">
      <c r="D285" s="60"/>
      <c r="E285" s="60"/>
      <c r="F285" s="60"/>
      <c r="G285" s="60"/>
    </row>
    <row r="286" spans="4:7" x14ac:dyDescent="0.2">
      <c r="D286" s="60"/>
      <c r="E286" s="60"/>
      <c r="F286" s="60"/>
      <c r="G286" s="60"/>
    </row>
    <row r="287" spans="4:7" x14ac:dyDescent="0.2">
      <c r="D287" s="60"/>
      <c r="E287" s="60"/>
      <c r="F287" s="60"/>
      <c r="G287" s="60"/>
    </row>
    <row r="288" spans="4:7" x14ac:dyDescent="0.2">
      <c r="D288" s="60"/>
      <c r="E288" s="60"/>
      <c r="F288" s="60"/>
      <c r="G288" s="60"/>
    </row>
    <row r="289" spans="4:7" x14ac:dyDescent="0.2">
      <c r="D289" s="60"/>
      <c r="E289" s="60"/>
      <c r="F289" s="60"/>
      <c r="G289" s="60"/>
    </row>
    <row r="290" spans="4:7" x14ac:dyDescent="0.2">
      <c r="D290" s="60"/>
      <c r="E290" s="60"/>
      <c r="F290" s="60"/>
      <c r="G290" s="60"/>
    </row>
    <row r="291" spans="4:7" x14ac:dyDescent="0.2">
      <c r="D291" s="60"/>
      <c r="E291" s="60"/>
      <c r="F291" s="60"/>
      <c r="G291" s="60"/>
    </row>
    <row r="292" spans="4:7" x14ac:dyDescent="0.2">
      <c r="D292" s="60"/>
      <c r="E292" s="60"/>
      <c r="F292" s="60"/>
      <c r="G292" s="60"/>
    </row>
    <row r="293" spans="4:7" x14ac:dyDescent="0.2">
      <c r="D293" s="60"/>
      <c r="E293" s="60"/>
      <c r="F293" s="60"/>
      <c r="G293" s="60"/>
    </row>
    <row r="294" spans="4:7" x14ac:dyDescent="0.2">
      <c r="D294" s="60"/>
      <c r="E294" s="60"/>
      <c r="F294" s="60"/>
      <c r="G294" s="60"/>
    </row>
    <row r="295" spans="4:7" x14ac:dyDescent="0.2">
      <c r="D295" s="60"/>
      <c r="E295" s="60"/>
      <c r="F295" s="60"/>
      <c r="G295" s="60"/>
    </row>
    <row r="296" spans="4:7" x14ac:dyDescent="0.2">
      <c r="D296" s="60"/>
      <c r="E296" s="60"/>
      <c r="F296" s="60"/>
      <c r="G296" s="60"/>
    </row>
    <row r="297" spans="4:7" x14ac:dyDescent="0.2">
      <c r="D297" s="60"/>
      <c r="E297" s="60"/>
      <c r="F297" s="60"/>
      <c r="G297" s="60"/>
    </row>
    <row r="298" spans="4:7" x14ac:dyDescent="0.2">
      <c r="D298" s="60"/>
      <c r="E298" s="60"/>
      <c r="F298" s="60"/>
      <c r="G298" s="60"/>
    </row>
    <row r="299" spans="4:7" x14ac:dyDescent="0.2">
      <c r="D299" s="60"/>
      <c r="E299" s="60"/>
      <c r="F299" s="60"/>
      <c r="G299" s="60"/>
    </row>
    <row r="300" spans="4:7" x14ac:dyDescent="0.2">
      <c r="D300" s="60"/>
      <c r="E300" s="60"/>
      <c r="F300" s="60"/>
      <c r="G300" s="60"/>
    </row>
    <row r="301" spans="4:7" x14ac:dyDescent="0.2">
      <c r="D301" s="60"/>
      <c r="E301" s="60"/>
      <c r="F301" s="60"/>
      <c r="G301" s="60"/>
    </row>
    <row r="302" spans="4:7" x14ac:dyDescent="0.2">
      <c r="D302" s="60"/>
      <c r="E302" s="60"/>
      <c r="F302" s="60"/>
      <c r="G302" s="60"/>
    </row>
    <row r="303" spans="4:7" x14ac:dyDescent="0.2">
      <c r="D303" s="60"/>
      <c r="E303" s="60"/>
      <c r="F303" s="60"/>
      <c r="G303" s="60"/>
    </row>
    <row r="304" spans="4:7" x14ac:dyDescent="0.2">
      <c r="D304" s="60"/>
      <c r="E304" s="60"/>
      <c r="F304" s="60"/>
      <c r="G304" s="60"/>
    </row>
  </sheetData>
  <pageMargins left="0.17" right="0.17" top="0.71" bottom="0.34" header="0.17" footer="0.17"/>
  <pageSetup scale="86" orientation="landscape" r:id="rId1"/>
  <headerFooter alignWithMargins="0"/>
  <rowBreaks count="3" manualBreakCount="3">
    <brk id="56" max="6" man="1"/>
    <brk id="110" max="6" man="1"/>
    <brk id="153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90"/>
  <sheetViews>
    <sheetView zoomScaleNormal="100" workbookViewId="0">
      <pane xSplit="2" ySplit="5" topLeftCell="C6" activePane="bottomRight" state="frozen"/>
      <selection activeCell="A8" sqref="A8"/>
      <selection pane="topRight" activeCell="A8" sqref="A8"/>
      <selection pane="bottomLeft" activeCell="A8" sqref="A8"/>
      <selection pane="bottomRight" activeCell="A2" sqref="A1:A2"/>
    </sheetView>
  </sheetViews>
  <sheetFormatPr defaultColWidth="9.109375" defaultRowHeight="10.199999999999999" x14ac:dyDescent="0.2"/>
  <cols>
    <col min="1" max="1" width="66" style="59" customWidth="1"/>
    <col min="2" max="2" width="9.88671875" style="58" customWidth="1"/>
    <col min="3" max="3" width="10.88671875" style="57" bestFit="1" customWidth="1"/>
    <col min="4" max="7" width="13.5546875" style="56" customWidth="1"/>
    <col min="8" max="8" width="13.5546875" style="30" customWidth="1"/>
    <col min="9" max="16384" width="9.109375" style="30"/>
  </cols>
  <sheetData>
    <row r="1" spans="1:10" x14ac:dyDescent="0.2">
      <c r="A1" s="36" t="s">
        <v>1200</v>
      </c>
    </row>
    <row r="2" spans="1:10" x14ac:dyDescent="0.2">
      <c r="A2" s="36" t="s">
        <v>1195</v>
      </c>
    </row>
    <row r="4" spans="1:10" x14ac:dyDescent="0.2">
      <c r="C4" s="90">
        <v>1</v>
      </c>
      <c r="D4" s="89">
        <v>2</v>
      </c>
      <c r="E4" s="89" t="s">
        <v>643</v>
      </c>
      <c r="F4" s="89">
        <v>4</v>
      </c>
      <c r="G4" s="89" t="s">
        <v>642</v>
      </c>
    </row>
    <row r="5" spans="1:10" ht="21" thickBot="1" x14ac:dyDescent="0.25">
      <c r="A5" s="66" t="s">
        <v>646</v>
      </c>
      <c r="B5" s="88" t="s">
        <v>640</v>
      </c>
      <c r="C5" s="88" t="s">
        <v>639</v>
      </c>
      <c r="D5" s="87" t="s">
        <v>638</v>
      </c>
      <c r="E5" s="87" t="s">
        <v>637</v>
      </c>
      <c r="F5" s="87" t="s">
        <v>636</v>
      </c>
      <c r="G5" s="87" t="s">
        <v>635</v>
      </c>
    </row>
    <row r="6" spans="1:10" x14ac:dyDescent="0.2">
      <c r="A6" s="86"/>
      <c r="B6" s="84"/>
      <c r="C6" s="85"/>
      <c r="D6" s="85"/>
      <c r="E6" s="85"/>
      <c r="F6" s="85"/>
      <c r="G6" s="85"/>
    </row>
    <row r="7" spans="1:10" ht="10.8" thickBot="1" x14ac:dyDescent="0.25">
      <c r="A7" s="66" t="s">
        <v>634</v>
      </c>
      <c r="B7" s="84"/>
      <c r="C7" s="83"/>
      <c r="D7" s="82"/>
      <c r="E7" s="82"/>
      <c r="F7" s="82"/>
      <c r="G7" s="82"/>
    </row>
    <row r="8" spans="1:10" x14ac:dyDescent="0.2">
      <c r="A8" s="51" t="s">
        <v>633</v>
      </c>
      <c r="B8" s="72" t="s">
        <v>923</v>
      </c>
      <c r="C8" s="71">
        <f>VLOOKUP(I8,'2013-2018 O&amp;M Exp'!$A$8:$EQ$206,147,FALSE)</f>
        <v>7007719.0200000005</v>
      </c>
      <c r="D8" s="71"/>
      <c r="E8" s="71">
        <f t="shared" ref="E8:E25" si="0">+C8+D8</f>
        <v>7007719.0200000005</v>
      </c>
      <c r="F8" s="71"/>
      <c r="G8" s="71">
        <f t="shared" ref="G8:G25" si="1">+E8+F8</f>
        <v>7007719.0200000005</v>
      </c>
      <c r="I8" s="30" t="s">
        <v>1010</v>
      </c>
      <c r="J8" s="74"/>
    </row>
    <row r="9" spans="1:10" x14ac:dyDescent="0.2">
      <c r="A9" s="51" t="s">
        <v>632</v>
      </c>
      <c r="B9" s="72" t="s">
        <v>924</v>
      </c>
      <c r="C9" s="71">
        <f>VLOOKUP(I9,'2013-2018 O&amp;M Exp'!$A$8:$EQ$206,147,FALSE)</f>
        <v>354158442.03000009</v>
      </c>
      <c r="D9" s="71">
        <f>-C9</f>
        <v>-354158442.03000009</v>
      </c>
      <c r="E9" s="71">
        <f t="shared" si="0"/>
        <v>0</v>
      </c>
      <c r="F9" s="71"/>
      <c r="G9" s="71">
        <f t="shared" si="1"/>
        <v>0</v>
      </c>
      <c r="I9" s="30" t="s">
        <v>1011</v>
      </c>
      <c r="J9" s="74"/>
    </row>
    <row r="10" spans="1:10" x14ac:dyDescent="0.2">
      <c r="A10" s="51" t="s">
        <v>631</v>
      </c>
      <c r="B10" s="72" t="s">
        <v>924</v>
      </c>
      <c r="C10" s="71">
        <f>VLOOKUP(I10,'2013-2018 O&amp;M Exp'!$A$8:$EQ$206,147,FALSE)</f>
        <v>9641141.5099999979</v>
      </c>
      <c r="D10" s="71"/>
      <c r="E10" s="71">
        <f t="shared" si="0"/>
        <v>9641141.5099999979</v>
      </c>
      <c r="F10" s="71">
        <f>-E10</f>
        <v>-9641141.5099999979</v>
      </c>
      <c r="G10" s="71">
        <f t="shared" si="1"/>
        <v>0</v>
      </c>
      <c r="I10" s="30" t="s">
        <v>1012</v>
      </c>
      <c r="J10" s="74"/>
    </row>
    <row r="11" spans="1:10" x14ac:dyDescent="0.2">
      <c r="A11" s="51" t="s">
        <v>630</v>
      </c>
      <c r="B11" s="72" t="s">
        <v>925</v>
      </c>
      <c r="C11" s="71">
        <f>VLOOKUP(I11,'2013-2018 O&amp;M Exp'!$A$8:$EQ$206,147,FALSE)</f>
        <v>5883308.1499999994</v>
      </c>
      <c r="D11" s="71"/>
      <c r="E11" s="71">
        <f t="shared" si="0"/>
        <v>5883308.1499999994</v>
      </c>
      <c r="F11" s="71"/>
      <c r="G11" s="71">
        <f t="shared" si="1"/>
        <v>5883308.1499999994</v>
      </c>
      <c r="I11" s="30" t="s">
        <v>1013</v>
      </c>
      <c r="J11" s="74"/>
    </row>
    <row r="12" spans="1:10" x14ac:dyDescent="0.2">
      <c r="A12" s="51" t="s">
        <v>629</v>
      </c>
      <c r="B12" s="72" t="s">
        <v>926</v>
      </c>
      <c r="C12" s="71">
        <f>VLOOKUP(I12,'2013-2018 O&amp;M Exp'!$A$8:$EQ$206,147,FALSE)</f>
        <v>1708562.3899999997</v>
      </c>
      <c r="D12" s="71"/>
      <c r="E12" s="71">
        <f t="shared" si="0"/>
        <v>1708562.3899999997</v>
      </c>
      <c r="F12" s="71"/>
      <c r="G12" s="71">
        <f t="shared" si="1"/>
        <v>1708562.3899999997</v>
      </c>
      <c r="I12" s="30" t="s">
        <v>1014</v>
      </c>
      <c r="J12" s="74"/>
    </row>
    <row r="13" spans="1:10" x14ac:dyDescent="0.2">
      <c r="A13" s="51" t="s">
        <v>628</v>
      </c>
      <c r="B13" s="72" t="s">
        <v>927</v>
      </c>
      <c r="C13" s="71">
        <f>VLOOKUP(I13,'2013-2018 O&amp;M Exp'!$A$8:$EQ$206,147,FALSE)</f>
        <v>17412557.649999991</v>
      </c>
      <c r="D13" s="71"/>
      <c r="E13" s="71">
        <f t="shared" si="0"/>
        <v>17412557.649999991</v>
      </c>
      <c r="F13" s="71"/>
      <c r="G13" s="71">
        <f t="shared" si="1"/>
        <v>17412557.649999991</v>
      </c>
      <c r="I13" s="30" t="s">
        <v>1015</v>
      </c>
      <c r="J13" s="74"/>
    </row>
    <row r="14" spans="1:10" x14ac:dyDescent="0.2">
      <c r="A14" s="51" t="s">
        <v>627</v>
      </c>
      <c r="B14" s="72" t="s">
        <v>927</v>
      </c>
      <c r="C14" s="71">
        <f>VLOOKUP(I14,'2013-2018 O&amp;M Exp'!$A$8:$EQ$206,147,FALSE)</f>
        <v>4282809.63</v>
      </c>
      <c r="D14" s="71">
        <f>-C14</f>
        <v>-4282809.63</v>
      </c>
      <c r="E14" s="71">
        <f t="shared" si="0"/>
        <v>0</v>
      </c>
      <c r="F14" s="71"/>
      <c r="G14" s="71">
        <f t="shared" si="1"/>
        <v>0</v>
      </c>
      <c r="I14" s="30" t="s">
        <v>1016</v>
      </c>
      <c r="J14" s="74"/>
    </row>
    <row r="15" spans="1:10" x14ac:dyDescent="0.2">
      <c r="A15" s="51" t="s">
        <v>626</v>
      </c>
      <c r="B15" s="72" t="s">
        <v>927</v>
      </c>
      <c r="C15" s="71">
        <f>VLOOKUP(I15,'2013-2018 O&amp;M Exp'!$A$8:$EQ$206,147,FALSE)</f>
        <v>464106.32999999996</v>
      </c>
      <c r="D15" s="71">
        <f>-C15</f>
        <v>-464106.32999999996</v>
      </c>
      <c r="E15" s="71">
        <f t="shared" si="0"/>
        <v>0</v>
      </c>
      <c r="F15" s="71"/>
      <c r="G15" s="71">
        <f t="shared" si="1"/>
        <v>0</v>
      </c>
      <c r="I15" s="30" t="s">
        <v>1017</v>
      </c>
      <c r="J15" s="74"/>
    </row>
    <row r="16" spans="1:10" x14ac:dyDescent="0.2">
      <c r="A16" s="52" t="s">
        <v>625</v>
      </c>
      <c r="B16" s="72" t="s">
        <v>928</v>
      </c>
      <c r="C16" s="71">
        <f>VLOOKUP(I16,'2013-2018 O&amp;M Exp'!$A$8:$EQ$206,147,FALSE)</f>
        <v>66098.959999999992</v>
      </c>
      <c r="D16" s="71"/>
      <c r="E16" s="71">
        <f t="shared" si="0"/>
        <v>66098.959999999992</v>
      </c>
      <c r="F16" s="71"/>
      <c r="G16" s="71">
        <f t="shared" si="1"/>
        <v>66098.959999999992</v>
      </c>
      <c r="I16" s="30" t="s">
        <v>1018</v>
      </c>
      <c r="J16" s="74"/>
    </row>
    <row r="17" spans="1:10" x14ac:dyDescent="0.2">
      <c r="A17" s="52" t="s">
        <v>624</v>
      </c>
      <c r="B17" s="91" t="s">
        <v>929</v>
      </c>
      <c r="C17" s="71">
        <f>VLOOKUP(I17,'2013-2018 O&amp;M Exp'!$A$8:$EQ$206,147,FALSE)</f>
        <v>7552020.7399999965</v>
      </c>
      <c r="D17" s="71"/>
      <c r="E17" s="71">
        <f t="shared" si="0"/>
        <v>7552020.7399999965</v>
      </c>
      <c r="F17" s="71"/>
      <c r="G17" s="71">
        <f t="shared" si="1"/>
        <v>7552020.7399999965</v>
      </c>
      <c r="I17" s="30" t="s">
        <v>1019</v>
      </c>
      <c r="J17" s="74"/>
    </row>
    <row r="18" spans="1:10" x14ac:dyDescent="0.2">
      <c r="A18" s="52" t="s">
        <v>623</v>
      </c>
      <c r="B18" s="72" t="s">
        <v>929</v>
      </c>
      <c r="C18" s="71">
        <f>VLOOKUP(I18,'2013-2018 O&amp;M Exp'!$A$8:$EQ$206,147,FALSE)</f>
        <v>5532801.9099999992</v>
      </c>
      <c r="D18" s="71"/>
      <c r="E18" s="71">
        <f t="shared" si="0"/>
        <v>5532801.9099999992</v>
      </c>
      <c r="F18" s="71"/>
      <c r="G18" s="71">
        <f t="shared" si="1"/>
        <v>5532801.9099999992</v>
      </c>
      <c r="I18" s="30" t="s">
        <v>1020</v>
      </c>
      <c r="J18" s="74"/>
    </row>
    <row r="19" spans="1:10" x14ac:dyDescent="0.2">
      <c r="A19" s="52" t="s">
        <v>622</v>
      </c>
      <c r="B19" s="72" t="s">
        <v>929</v>
      </c>
      <c r="C19" s="71">
        <f>VLOOKUP(I19,'2013-2018 O&amp;M Exp'!$A$8:$EQ$206,147,FALSE)</f>
        <v>2318811.92</v>
      </c>
      <c r="D19" s="71">
        <f>-C19</f>
        <v>-2318811.92</v>
      </c>
      <c r="E19" s="71">
        <f t="shared" si="0"/>
        <v>0</v>
      </c>
      <c r="F19" s="71"/>
      <c r="G19" s="71">
        <f t="shared" si="1"/>
        <v>0</v>
      </c>
      <c r="I19" s="30" t="s">
        <v>1021</v>
      </c>
      <c r="J19" s="74"/>
    </row>
    <row r="20" spans="1:10" x14ac:dyDescent="0.2">
      <c r="A20" s="52" t="s">
        <v>621</v>
      </c>
      <c r="B20" s="72" t="s">
        <v>930</v>
      </c>
      <c r="C20" s="71">
        <f>VLOOKUP(I20,'2013-2018 O&amp;M Exp'!$A$8:$EQ$206,147,FALSE)</f>
        <v>17293958.350000001</v>
      </c>
      <c r="D20" s="71"/>
      <c r="E20" s="71">
        <f t="shared" si="0"/>
        <v>17293958.350000001</v>
      </c>
      <c r="F20" s="71"/>
      <c r="G20" s="71">
        <f t="shared" si="1"/>
        <v>17293958.350000001</v>
      </c>
      <c r="I20" s="30" t="s">
        <v>1022</v>
      </c>
      <c r="J20" s="74"/>
    </row>
    <row r="21" spans="1:10" x14ac:dyDescent="0.2">
      <c r="A21" s="52" t="s">
        <v>620</v>
      </c>
      <c r="B21" s="72" t="s">
        <v>930</v>
      </c>
      <c r="C21" s="71">
        <f>VLOOKUP(I21,'2013-2018 O&amp;M Exp'!$A$8:$EQ$206,147,FALSE)</f>
        <v>6471227.5700000003</v>
      </c>
      <c r="D21" s="71">
        <f>-C21</f>
        <v>-6471227.5700000003</v>
      </c>
      <c r="E21" s="71">
        <f t="shared" si="0"/>
        <v>0</v>
      </c>
      <c r="F21" s="71"/>
      <c r="G21" s="71">
        <f t="shared" si="1"/>
        <v>0</v>
      </c>
      <c r="I21" s="30" t="s">
        <v>1023</v>
      </c>
      <c r="J21" s="74"/>
    </row>
    <row r="22" spans="1:10" x14ac:dyDescent="0.2">
      <c r="A22" s="52" t="s">
        <v>619</v>
      </c>
      <c r="B22" s="72" t="s">
        <v>931</v>
      </c>
      <c r="C22" s="71">
        <f>VLOOKUP(I22,'2013-2018 O&amp;M Exp'!$A$8:$EQ$206,147,FALSE)</f>
        <v>4694835.34</v>
      </c>
      <c r="D22" s="71"/>
      <c r="E22" s="71">
        <f t="shared" si="0"/>
        <v>4694835.34</v>
      </c>
      <c r="F22" s="71"/>
      <c r="G22" s="71">
        <f t="shared" si="1"/>
        <v>4694835.34</v>
      </c>
      <c r="I22" s="30" t="s">
        <v>1024</v>
      </c>
      <c r="J22" s="74"/>
    </row>
    <row r="23" spans="1:10" x14ac:dyDescent="0.2">
      <c r="A23" s="52" t="s">
        <v>618</v>
      </c>
      <c r="B23" s="72" t="s">
        <v>931</v>
      </c>
      <c r="C23" s="71">
        <f>VLOOKUP(I23,'2013-2018 O&amp;M Exp'!$A$8:$EQ$206,147,FALSE)</f>
        <v>5000</v>
      </c>
      <c r="D23" s="71">
        <f>-C23</f>
        <v>-5000</v>
      </c>
      <c r="E23" s="71">
        <f t="shared" si="0"/>
        <v>0</v>
      </c>
      <c r="F23" s="71"/>
      <c r="G23" s="71">
        <f t="shared" si="1"/>
        <v>0</v>
      </c>
      <c r="I23" s="30" t="s">
        <v>1025</v>
      </c>
      <c r="J23" s="74"/>
    </row>
    <row r="24" spans="1:10" x14ac:dyDescent="0.2">
      <c r="A24" s="52" t="s">
        <v>617</v>
      </c>
      <c r="B24" s="72" t="s">
        <v>932</v>
      </c>
      <c r="C24" s="71">
        <f>VLOOKUP(I24,'2013-2018 O&amp;M Exp'!$A$8:$EQ$206,147,FALSE)</f>
        <v>1729758.51</v>
      </c>
      <c r="D24" s="71"/>
      <c r="E24" s="71">
        <f t="shared" si="0"/>
        <v>1729758.51</v>
      </c>
      <c r="F24" s="71"/>
      <c r="G24" s="71">
        <f t="shared" si="1"/>
        <v>1729758.51</v>
      </c>
      <c r="I24" s="30" t="s">
        <v>1026</v>
      </c>
      <c r="J24" s="74"/>
    </row>
    <row r="25" spans="1:10" ht="10.8" thickBot="1" x14ac:dyDescent="0.25">
      <c r="A25" s="52" t="s">
        <v>616</v>
      </c>
      <c r="B25" s="72" t="s">
        <v>932</v>
      </c>
      <c r="C25" s="71">
        <f>VLOOKUP(I25,'2013-2018 O&amp;M Exp'!$A$8:$EQ$206,147,FALSE)</f>
        <v>152280.60999999999</v>
      </c>
      <c r="D25" s="75">
        <f>-C25</f>
        <v>-152280.60999999999</v>
      </c>
      <c r="E25" s="75">
        <f t="shared" si="0"/>
        <v>0</v>
      </c>
      <c r="F25" s="75"/>
      <c r="G25" s="75">
        <f t="shared" si="1"/>
        <v>0</v>
      </c>
      <c r="I25" s="30" t="s">
        <v>1027</v>
      </c>
      <c r="J25" s="74"/>
    </row>
    <row r="26" spans="1:10" x14ac:dyDescent="0.2">
      <c r="A26" s="52" t="s">
        <v>615</v>
      </c>
      <c r="B26" s="72"/>
      <c r="C26" s="71">
        <f>SUM(C8:C25)</f>
        <v>446375440.62</v>
      </c>
      <c r="D26" s="71">
        <f>SUM(D8:D25)</f>
        <v>-367852678.09000009</v>
      </c>
      <c r="E26" s="71">
        <f>SUM(E8:E25)</f>
        <v>78522762.529999986</v>
      </c>
      <c r="F26" s="71">
        <f>SUM(F8:F25)</f>
        <v>-9641141.5099999979</v>
      </c>
      <c r="G26" s="70">
        <f>SUM(G8:G25)</f>
        <v>68881621.019999996</v>
      </c>
      <c r="I26" s="30" t="s">
        <v>1028</v>
      </c>
      <c r="J26" s="74"/>
    </row>
    <row r="27" spans="1:10" x14ac:dyDescent="0.2">
      <c r="A27" s="52"/>
      <c r="B27" s="72"/>
      <c r="C27" s="71"/>
      <c r="D27" s="71"/>
      <c r="E27" s="71"/>
      <c r="F27" s="71"/>
      <c r="G27" s="71"/>
      <c r="I27" s="30" t="s">
        <v>3</v>
      </c>
      <c r="J27" s="74"/>
    </row>
    <row r="28" spans="1:10" x14ac:dyDescent="0.2">
      <c r="A28" s="52"/>
      <c r="B28" s="72"/>
      <c r="C28" s="71"/>
      <c r="D28" s="71"/>
      <c r="E28" s="71"/>
      <c r="F28" s="71"/>
      <c r="G28" s="71"/>
      <c r="I28" s="30" t="s">
        <v>3</v>
      </c>
      <c r="J28" s="74"/>
    </row>
    <row r="29" spans="1:10" ht="10.8" thickBot="1" x14ac:dyDescent="0.25">
      <c r="A29" s="80" t="s">
        <v>614</v>
      </c>
      <c r="B29" s="72"/>
      <c r="C29" s="71"/>
      <c r="D29" s="71"/>
      <c r="E29" s="71"/>
      <c r="F29" s="71"/>
      <c r="G29" s="71"/>
      <c r="I29" s="30" t="s">
        <v>1029</v>
      </c>
      <c r="J29" s="74"/>
    </row>
    <row r="30" spans="1:10" x14ac:dyDescent="0.2">
      <c r="A30" s="52" t="s">
        <v>613</v>
      </c>
      <c r="B30" s="72" t="s">
        <v>933</v>
      </c>
      <c r="C30" s="71">
        <f>VLOOKUP(I30,'2013-2018 O&amp;M Exp'!$A$8:$EQ$206,147,FALSE)</f>
        <v>77979736.470000014</v>
      </c>
      <c r="D30" s="71"/>
      <c r="E30" s="71">
        <f t="shared" ref="E30:E50" si="2">+C30+D30</f>
        <v>77979736.470000014</v>
      </c>
      <c r="F30" s="71"/>
      <c r="G30" s="71">
        <f t="shared" ref="G30:G50" si="3">+E30+F30</f>
        <v>77979736.470000014</v>
      </c>
      <c r="I30" s="30" t="s">
        <v>1030</v>
      </c>
      <c r="J30" s="74"/>
    </row>
    <row r="31" spans="1:10" x14ac:dyDescent="0.2">
      <c r="A31" s="52" t="s">
        <v>612</v>
      </c>
      <c r="B31" s="72" t="s">
        <v>934</v>
      </c>
      <c r="C31" s="71">
        <f>VLOOKUP(I31,'2013-2018 O&amp;M Exp'!$A$8:$EQ$206,147,FALSE)</f>
        <v>190042472.27055633</v>
      </c>
      <c r="D31" s="71">
        <f>-C31</f>
        <v>-190042472.27055633</v>
      </c>
      <c r="E31" s="71">
        <f t="shared" si="2"/>
        <v>0</v>
      </c>
      <c r="F31" s="71"/>
      <c r="G31" s="71">
        <f t="shared" si="3"/>
        <v>0</v>
      </c>
      <c r="I31" s="30" t="s">
        <v>1031</v>
      </c>
      <c r="J31" s="74"/>
    </row>
    <row r="32" spans="1:10" x14ac:dyDescent="0.2">
      <c r="A32" s="81" t="s">
        <v>611</v>
      </c>
      <c r="B32" s="72" t="s">
        <v>934</v>
      </c>
      <c r="C32" s="71">
        <f>VLOOKUP(I32,'2013-2018 O&amp;M Exp'!$A$8:$EQ$206,147,FALSE)</f>
        <v>0</v>
      </c>
      <c r="D32" s="71">
        <f>-C32</f>
        <v>0</v>
      </c>
      <c r="E32" s="71">
        <f t="shared" si="2"/>
        <v>0</v>
      </c>
      <c r="F32" s="71"/>
      <c r="G32" s="71">
        <f t="shared" si="3"/>
        <v>0</v>
      </c>
      <c r="I32" s="30" t="s">
        <v>1032</v>
      </c>
      <c r="J32" s="74"/>
    </row>
    <row r="33" spans="1:10" x14ac:dyDescent="0.2">
      <c r="A33" s="81" t="s">
        <v>610</v>
      </c>
      <c r="B33" s="72" t="s">
        <v>934</v>
      </c>
      <c r="C33" s="71">
        <f>VLOOKUP(I33,'2013-2018 O&amp;M Exp'!$A$8:$EQ$206,147,FALSE)</f>
        <v>35399614.359999999</v>
      </c>
      <c r="D33" s="71">
        <f>-C33</f>
        <v>-35399614.359999999</v>
      </c>
      <c r="E33" s="71">
        <f t="shared" si="2"/>
        <v>0</v>
      </c>
      <c r="F33" s="71"/>
      <c r="G33" s="71">
        <f t="shared" si="3"/>
        <v>0</v>
      </c>
      <c r="I33" s="30" t="s">
        <v>1033</v>
      </c>
      <c r="J33" s="74"/>
    </row>
    <row r="34" spans="1:10" x14ac:dyDescent="0.2">
      <c r="A34" s="81" t="s">
        <v>609</v>
      </c>
      <c r="B34" s="72" t="s">
        <v>934</v>
      </c>
      <c r="C34" s="71">
        <f>VLOOKUP(I34,'2013-2018 O&amp;M Exp'!$A$8:$EQ$206,147,FALSE)</f>
        <v>0</v>
      </c>
      <c r="D34" s="71"/>
      <c r="E34" s="71">
        <f t="shared" si="2"/>
        <v>0</v>
      </c>
      <c r="F34" s="71"/>
      <c r="G34" s="71">
        <f t="shared" si="3"/>
        <v>0</v>
      </c>
      <c r="I34" s="30" t="s">
        <v>1034</v>
      </c>
      <c r="J34" s="74"/>
    </row>
    <row r="35" spans="1:10" x14ac:dyDescent="0.2">
      <c r="A35" s="52" t="s">
        <v>608</v>
      </c>
      <c r="B35" s="72" t="s">
        <v>934</v>
      </c>
      <c r="C35" s="71">
        <f>VLOOKUP(I35,'2013-2018 O&amp;M Exp'!$A$8:$EQ$206,147,FALSE)</f>
        <v>11753694.840000002</v>
      </c>
      <c r="D35" s="71"/>
      <c r="E35" s="71">
        <f t="shared" si="2"/>
        <v>11753694.840000002</v>
      </c>
      <c r="F35" s="71">
        <f>-E35</f>
        <v>-11753694.840000002</v>
      </c>
      <c r="G35" s="71">
        <f t="shared" si="3"/>
        <v>0</v>
      </c>
      <c r="I35" s="30" t="s">
        <v>1035</v>
      </c>
      <c r="J35" s="74"/>
    </row>
    <row r="36" spans="1:10" x14ac:dyDescent="0.2">
      <c r="A36" s="52" t="s">
        <v>607</v>
      </c>
      <c r="B36" s="72" t="s">
        <v>935</v>
      </c>
      <c r="C36" s="71">
        <f>VLOOKUP(I36,'2013-2018 O&amp;M Exp'!$A$8:$EQ$206,147,FALSE)</f>
        <v>9741268.1000000015</v>
      </c>
      <c r="D36" s="71"/>
      <c r="E36" s="71">
        <f t="shared" si="2"/>
        <v>9741268.1000000015</v>
      </c>
      <c r="F36" s="71"/>
      <c r="G36" s="71">
        <f t="shared" si="3"/>
        <v>9741268.1000000015</v>
      </c>
      <c r="I36" s="30" t="s">
        <v>1036</v>
      </c>
      <c r="J36" s="74"/>
    </row>
    <row r="37" spans="1:10" x14ac:dyDescent="0.2">
      <c r="A37" s="52" t="s">
        <v>606</v>
      </c>
      <c r="B37" s="72" t="s">
        <v>936</v>
      </c>
      <c r="C37" s="71">
        <f>VLOOKUP(I37,'2013-2018 O&amp;M Exp'!$A$8:$EQ$206,147,FALSE)</f>
        <v>49339303.560000002</v>
      </c>
      <c r="D37" s="71"/>
      <c r="E37" s="71">
        <f t="shared" si="2"/>
        <v>49339303.560000002</v>
      </c>
      <c r="F37" s="71"/>
      <c r="G37" s="71">
        <f t="shared" si="3"/>
        <v>49339303.560000002</v>
      </c>
      <c r="H37" s="56"/>
      <c r="I37" s="30" t="s">
        <v>1037</v>
      </c>
      <c r="J37" s="74"/>
    </row>
    <row r="38" spans="1:10" x14ac:dyDescent="0.2">
      <c r="A38" s="52" t="s">
        <v>605</v>
      </c>
      <c r="B38" s="72" t="s">
        <v>937</v>
      </c>
      <c r="C38" s="71">
        <f>VLOOKUP(I38,'2013-2018 O&amp;M Exp'!$A$8:$EQ$206,147,FALSE)</f>
        <v>104021.72</v>
      </c>
      <c r="D38" s="71"/>
      <c r="E38" s="71">
        <f t="shared" si="2"/>
        <v>104021.72</v>
      </c>
      <c r="F38" s="71"/>
      <c r="G38" s="71">
        <f t="shared" si="3"/>
        <v>104021.72</v>
      </c>
      <c r="I38" s="30" t="s">
        <v>1038</v>
      </c>
      <c r="J38" s="74"/>
    </row>
    <row r="39" spans="1:10" x14ac:dyDescent="0.2">
      <c r="A39" s="52" t="s">
        <v>604</v>
      </c>
      <c r="B39" s="72" t="s">
        <v>938</v>
      </c>
      <c r="C39" s="71">
        <f>VLOOKUP(I39,'2013-2018 O&amp;M Exp'!$A$8:$EQ$206,147,FALSE)</f>
        <v>87668029.440000013</v>
      </c>
      <c r="D39" s="71"/>
      <c r="E39" s="71">
        <f t="shared" si="2"/>
        <v>87668029.440000013</v>
      </c>
      <c r="F39" s="71"/>
      <c r="G39" s="71">
        <f t="shared" si="3"/>
        <v>87668029.440000013</v>
      </c>
      <c r="I39" s="30" t="s">
        <v>1039</v>
      </c>
      <c r="J39" s="74"/>
    </row>
    <row r="40" spans="1:10" x14ac:dyDescent="0.2">
      <c r="A40" s="52" t="s">
        <v>603</v>
      </c>
      <c r="B40" s="72" t="s">
        <v>938</v>
      </c>
      <c r="C40" s="71">
        <f>VLOOKUP(I40,'2013-2018 O&amp;M Exp'!$A$8:$EQ$206,147,FALSE)</f>
        <v>17837.52</v>
      </c>
      <c r="D40" s="71">
        <f>-C40</f>
        <v>-17837.52</v>
      </c>
      <c r="E40" s="71">
        <f t="shared" si="2"/>
        <v>0</v>
      </c>
      <c r="F40" s="71"/>
      <c r="G40" s="71">
        <f t="shared" si="3"/>
        <v>0</v>
      </c>
      <c r="I40" s="30" t="s">
        <v>1040</v>
      </c>
      <c r="J40" s="74"/>
    </row>
    <row r="41" spans="1:10" x14ac:dyDescent="0.2">
      <c r="A41" s="52" t="s">
        <v>602</v>
      </c>
      <c r="B41" s="72" t="s">
        <v>938</v>
      </c>
      <c r="C41" s="71">
        <f>VLOOKUP(I41,'2013-2018 O&amp;M Exp'!$A$8:$EQ$206,147,FALSE)</f>
        <v>0</v>
      </c>
      <c r="D41" s="71">
        <f>-C41</f>
        <v>0</v>
      </c>
      <c r="E41" s="71">
        <f t="shared" si="2"/>
        <v>0</v>
      </c>
      <c r="F41" s="71"/>
      <c r="G41" s="71">
        <f t="shared" si="3"/>
        <v>0</v>
      </c>
      <c r="I41" s="30" t="s">
        <v>1041</v>
      </c>
      <c r="J41" s="74"/>
    </row>
    <row r="42" spans="1:10" x14ac:dyDescent="0.2">
      <c r="A42" s="52" t="s">
        <v>601</v>
      </c>
      <c r="B42" s="72" t="s">
        <v>938</v>
      </c>
      <c r="C42" s="71">
        <f>VLOOKUP(I42,'2013-2018 O&amp;M Exp'!$A$8:$EQ$206,147,FALSE)</f>
        <v>0</v>
      </c>
      <c r="D42" s="71"/>
      <c r="E42" s="71">
        <f t="shared" si="2"/>
        <v>0</v>
      </c>
      <c r="F42" s="71"/>
      <c r="G42" s="71">
        <f t="shared" si="3"/>
        <v>0</v>
      </c>
      <c r="I42" s="30" t="s">
        <v>1042</v>
      </c>
      <c r="J42" s="74"/>
    </row>
    <row r="43" spans="1:10" x14ac:dyDescent="0.2">
      <c r="A43" s="52" t="s">
        <v>600</v>
      </c>
      <c r="B43" s="72" t="s">
        <v>939</v>
      </c>
      <c r="C43" s="71">
        <f>VLOOKUP(I43,'2013-2018 O&amp;M Exp'!$A$8:$EQ$206,147,FALSE)</f>
        <v>0</v>
      </c>
      <c r="D43" s="71"/>
      <c r="E43" s="71">
        <f t="shared" si="2"/>
        <v>0</v>
      </c>
      <c r="F43" s="71"/>
      <c r="G43" s="71">
        <f t="shared" si="3"/>
        <v>0</v>
      </c>
      <c r="I43" s="30" t="s">
        <v>1043</v>
      </c>
      <c r="J43" s="74"/>
    </row>
    <row r="44" spans="1:10" x14ac:dyDescent="0.2">
      <c r="A44" s="52" t="s">
        <v>599</v>
      </c>
      <c r="B44" s="72" t="s">
        <v>940</v>
      </c>
      <c r="C44" s="71">
        <f>VLOOKUP(I44,'2013-2018 O&amp;M Exp'!$A$8:$EQ$206,147,FALSE)</f>
        <v>84301296.589999989</v>
      </c>
      <c r="D44" s="71"/>
      <c r="E44" s="71">
        <f t="shared" si="2"/>
        <v>84301296.589999989</v>
      </c>
      <c r="F44" s="71"/>
      <c r="G44" s="71">
        <f t="shared" si="3"/>
        <v>84301296.589999989</v>
      </c>
      <c r="I44" s="30" t="s">
        <v>1044</v>
      </c>
      <c r="J44" s="74"/>
    </row>
    <row r="45" spans="1:10" x14ac:dyDescent="0.2">
      <c r="A45" s="52" t="s">
        <v>598</v>
      </c>
      <c r="B45" s="72" t="s">
        <v>941</v>
      </c>
      <c r="C45" s="71">
        <f>VLOOKUP(I45,'2013-2018 O&amp;M Exp'!$A$8:$EQ$206,147,FALSE)</f>
        <v>8282053.2199999997</v>
      </c>
      <c r="D45" s="71"/>
      <c r="E45" s="71">
        <f t="shared" si="2"/>
        <v>8282053.2199999997</v>
      </c>
      <c r="F45" s="71"/>
      <c r="G45" s="71">
        <f t="shared" si="3"/>
        <v>8282053.2199999997</v>
      </c>
      <c r="I45" s="30" t="s">
        <v>1045</v>
      </c>
      <c r="J45" s="74"/>
    </row>
    <row r="46" spans="1:10" x14ac:dyDescent="0.2">
      <c r="A46" s="52" t="s">
        <v>597</v>
      </c>
      <c r="B46" s="72" t="s">
        <v>941</v>
      </c>
      <c r="C46" s="71">
        <f>VLOOKUP(I46,'2013-2018 O&amp;M Exp'!$A$8:$EQ$206,147,FALSE)</f>
        <v>27161800</v>
      </c>
      <c r="D46" s="71">
        <f>-C46</f>
        <v>-27161800</v>
      </c>
      <c r="E46" s="71">
        <f t="shared" si="2"/>
        <v>0</v>
      </c>
      <c r="F46" s="71"/>
      <c r="G46" s="71">
        <f t="shared" si="3"/>
        <v>0</v>
      </c>
      <c r="I46" s="30" t="s">
        <v>1046</v>
      </c>
      <c r="J46" s="74"/>
    </row>
    <row r="47" spans="1:10" x14ac:dyDescent="0.2">
      <c r="A47" s="52" t="s">
        <v>595</v>
      </c>
      <c r="B47" s="72" t="s">
        <v>942</v>
      </c>
      <c r="C47" s="71">
        <f>VLOOKUP(I47,'2013-2018 O&amp;M Exp'!$A$8:$EQ$206,147,FALSE)</f>
        <v>20982857.239999998</v>
      </c>
      <c r="D47" s="71"/>
      <c r="E47" s="71">
        <f t="shared" si="2"/>
        <v>20982857.239999998</v>
      </c>
      <c r="F47" s="71"/>
      <c r="G47" s="71">
        <f t="shared" si="3"/>
        <v>20982857.239999998</v>
      </c>
      <c r="I47" s="30" t="s">
        <v>1048</v>
      </c>
      <c r="J47" s="74"/>
    </row>
    <row r="48" spans="1:10" x14ac:dyDescent="0.2">
      <c r="A48" s="52" t="s">
        <v>594</v>
      </c>
      <c r="B48" s="72" t="s">
        <v>943</v>
      </c>
      <c r="C48" s="71">
        <f>VLOOKUP(I48,'2013-2018 O&amp;M Exp'!$A$8:$EQ$206,147,FALSE)</f>
        <v>7381795.2700000005</v>
      </c>
      <c r="D48" s="71"/>
      <c r="E48" s="71">
        <f t="shared" si="2"/>
        <v>7381795.2700000005</v>
      </c>
      <c r="F48" s="71"/>
      <c r="G48" s="71">
        <f t="shared" si="3"/>
        <v>7381795.2700000005</v>
      </c>
      <c r="I48" s="30" t="s">
        <v>1049</v>
      </c>
      <c r="J48" s="74"/>
    </row>
    <row r="49" spans="1:10" x14ac:dyDescent="0.2">
      <c r="A49" s="52" t="s">
        <v>593</v>
      </c>
      <c r="B49" s="72" t="s">
        <v>944</v>
      </c>
      <c r="C49" s="71">
        <f>VLOOKUP(I49,'2013-2018 O&amp;M Exp'!$A$8:$EQ$206,147,FALSE)</f>
        <v>18014840.279999997</v>
      </c>
      <c r="D49" s="71"/>
      <c r="E49" s="71">
        <f t="shared" si="2"/>
        <v>18014840.279999997</v>
      </c>
      <c r="F49" s="71"/>
      <c r="G49" s="71">
        <f t="shared" si="3"/>
        <v>18014840.279999997</v>
      </c>
      <c r="I49" s="30" t="s">
        <v>1050</v>
      </c>
      <c r="J49" s="74"/>
    </row>
    <row r="50" spans="1:10" ht="10.8" thickBot="1" x14ac:dyDescent="0.25">
      <c r="A50" s="52" t="s">
        <v>592</v>
      </c>
      <c r="B50" s="72" t="s">
        <v>944</v>
      </c>
      <c r="C50" s="71">
        <f>VLOOKUP(I50,'2013-2018 O&amp;M Exp'!$A$8:$EQ$206,147,FALSE)</f>
        <v>0</v>
      </c>
      <c r="D50" s="75">
        <f>-C50</f>
        <v>0</v>
      </c>
      <c r="E50" s="75">
        <f t="shared" si="2"/>
        <v>0</v>
      </c>
      <c r="F50" s="75"/>
      <c r="G50" s="75">
        <f t="shared" si="3"/>
        <v>0</v>
      </c>
      <c r="I50" s="30" t="s">
        <v>1051</v>
      </c>
      <c r="J50" s="74"/>
    </row>
    <row r="51" spans="1:10" x14ac:dyDescent="0.2">
      <c r="A51" s="52" t="s">
        <v>591</v>
      </c>
      <c r="B51" s="72"/>
      <c r="C51" s="71">
        <f>SUM(C30:C50)</f>
        <v>628170620.88055634</v>
      </c>
      <c r="D51" s="71">
        <f>SUM(D30:D50)</f>
        <v>-252621724.15055636</v>
      </c>
      <c r="E51" s="71">
        <f>SUM(E30:E50)</f>
        <v>375548896.73000002</v>
      </c>
      <c r="F51" s="71">
        <f>SUM(F30:F50)</f>
        <v>-11753694.840000002</v>
      </c>
      <c r="G51" s="70">
        <f>SUM(G30:G50)</f>
        <v>363795201.88999999</v>
      </c>
      <c r="I51" s="30" t="s">
        <v>1028</v>
      </c>
      <c r="J51" s="74"/>
    </row>
    <row r="52" spans="1:10" x14ac:dyDescent="0.2">
      <c r="A52" s="52"/>
      <c r="B52" s="72"/>
      <c r="C52" s="71"/>
      <c r="D52" s="71"/>
      <c r="E52" s="71"/>
      <c r="F52" s="71"/>
      <c r="G52" s="71"/>
      <c r="I52" s="30" t="s">
        <v>3</v>
      </c>
      <c r="J52" s="74"/>
    </row>
    <row r="53" spans="1:10" ht="10.8" thickBot="1" x14ac:dyDescent="0.25">
      <c r="A53" s="80" t="s">
        <v>361</v>
      </c>
      <c r="B53" s="72"/>
      <c r="C53" s="71"/>
      <c r="D53" s="71"/>
      <c r="E53" s="71"/>
      <c r="F53" s="71"/>
      <c r="G53" s="71"/>
      <c r="I53" s="30" t="s">
        <v>1052</v>
      </c>
      <c r="J53" s="74"/>
    </row>
    <row r="54" spans="1:10" x14ac:dyDescent="0.2">
      <c r="A54" s="52" t="s">
        <v>590</v>
      </c>
      <c r="B54" s="72" t="s">
        <v>945</v>
      </c>
      <c r="C54" s="71">
        <f>VLOOKUP(I54,'2013-2018 O&amp;M Exp'!$A$8:$EQ$206,147,FALSE)</f>
        <v>16234534.090000009</v>
      </c>
      <c r="D54" s="71"/>
      <c r="E54" s="71">
        <f t="shared" ref="E54:E75" si="4">+C54+D54</f>
        <v>16234534.090000009</v>
      </c>
      <c r="F54" s="71"/>
      <c r="G54" s="71">
        <f t="shared" ref="G54:G75" si="5">+E54+F54</f>
        <v>16234534.090000009</v>
      </c>
      <c r="I54" s="30" t="s">
        <v>1053</v>
      </c>
      <c r="J54" s="74"/>
    </row>
    <row r="55" spans="1:10" x14ac:dyDescent="0.2">
      <c r="A55" s="52" t="s">
        <v>589</v>
      </c>
      <c r="B55" s="91" t="s">
        <v>946</v>
      </c>
      <c r="C55" s="71">
        <f>VLOOKUP(I55,'2013-2018 O&amp;M Exp'!$A$8:$EQ$206,147,FALSE)</f>
        <v>239753.81999999998</v>
      </c>
      <c r="D55" s="71">
        <f>-C55</f>
        <v>-239753.81999999998</v>
      </c>
      <c r="E55" s="71">
        <f t="shared" si="4"/>
        <v>0</v>
      </c>
      <c r="F55" s="71"/>
      <c r="G55" s="71">
        <f t="shared" si="5"/>
        <v>0</v>
      </c>
      <c r="I55" s="30" t="s">
        <v>1054</v>
      </c>
      <c r="J55" s="74"/>
    </row>
    <row r="56" spans="1:10" x14ac:dyDescent="0.2">
      <c r="A56" s="52" t="s">
        <v>588</v>
      </c>
      <c r="B56" s="72" t="s">
        <v>947</v>
      </c>
      <c r="C56" s="71">
        <f>VLOOKUP(I56,'2013-2018 O&amp;M Exp'!$A$8:$EQ$206,147,FALSE)</f>
        <v>2323846287.9000826</v>
      </c>
      <c r="D56" s="71">
        <f>-C56</f>
        <v>-2323846287.9000826</v>
      </c>
      <c r="E56" s="71">
        <f t="shared" si="4"/>
        <v>0</v>
      </c>
      <c r="F56" s="71"/>
      <c r="G56" s="71">
        <f t="shared" si="5"/>
        <v>0</v>
      </c>
      <c r="I56" s="30" t="s">
        <v>1055</v>
      </c>
      <c r="J56" s="74"/>
    </row>
    <row r="57" spans="1:10" x14ac:dyDescent="0.2">
      <c r="A57" s="52" t="s">
        <v>587</v>
      </c>
      <c r="B57" s="72" t="s">
        <v>947</v>
      </c>
      <c r="C57" s="71">
        <f>VLOOKUP(I57,'2013-2018 O&amp;M Exp'!$A$8:$EQ$206,147,FALSE)</f>
        <v>4397354.0099999979</v>
      </c>
      <c r="D57" s="71"/>
      <c r="E57" s="71">
        <f t="shared" si="4"/>
        <v>4397354.0099999979</v>
      </c>
      <c r="F57" s="71">
        <f>-E57</f>
        <v>-4397354.0099999979</v>
      </c>
      <c r="G57" s="71">
        <f t="shared" si="5"/>
        <v>0</v>
      </c>
      <c r="I57" s="30" t="s">
        <v>1056</v>
      </c>
      <c r="J57" s="74"/>
    </row>
    <row r="58" spans="1:10" x14ac:dyDescent="0.2">
      <c r="A58" s="52" t="s">
        <v>586</v>
      </c>
      <c r="B58" s="72" t="s">
        <v>948</v>
      </c>
      <c r="C58" s="71">
        <f>VLOOKUP(I58,'2013-2018 O&amp;M Exp'!$A$8:$EQ$206,147,FALSE)</f>
        <v>19700794.380000006</v>
      </c>
      <c r="D58" s="71"/>
      <c r="E58" s="71">
        <f t="shared" si="4"/>
        <v>19700794.380000006</v>
      </c>
      <c r="F58" s="71"/>
      <c r="G58" s="71">
        <f t="shared" si="5"/>
        <v>19700794.380000006</v>
      </c>
      <c r="I58" s="30" t="s">
        <v>1057</v>
      </c>
      <c r="J58" s="74"/>
    </row>
    <row r="59" spans="1:10" x14ac:dyDescent="0.2">
      <c r="A59" s="52" t="s">
        <v>585</v>
      </c>
      <c r="B59" s="72" t="s">
        <v>949</v>
      </c>
      <c r="C59" s="71">
        <f>VLOOKUP(I59,'2013-2018 O&amp;M Exp'!$A$8:$EQ$206,147,FALSE)</f>
        <v>29409970.63000001</v>
      </c>
      <c r="D59" s="71"/>
      <c r="E59" s="71">
        <f t="shared" si="4"/>
        <v>29409970.63000001</v>
      </c>
      <c r="F59" s="71"/>
      <c r="G59" s="71">
        <f t="shared" si="5"/>
        <v>29409970.63000001</v>
      </c>
      <c r="I59" s="30" t="s">
        <v>1058</v>
      </c>
      <c r="J59" s="74"/>
    </row>
    <row r="60" spans="1:10" x14ac:dyDescent="0.2">
      <c r="A60" s="52" t="s">
        <v>584</v>
      </c>
      <c r="B60" s="72" t="s">
        <v>949</v>
      </c>
      <c r="C60" s="71">
        <f>VLOOKUP(I60,'2013-2018 O&amp;M Exp'!$A$8:$EQ$206,147,FALSE)</f>
        <v>1851119.8399999999</v>
      </c>
      <c r="D60" s="71">
        <f>-C60</f>
        <v>-1851119.8399999999</v>
      </c>
      <c r="E60" s="71">
        <f t="shared" si="4"/>
        <v>0</v>
      </c>
      <c r="F60" s="71"/>
      <c r="G60" s="71">
        <f t="shared" si="5"/>
        <v>0</v>
      </c>
      <c r="I60" s="30" t="s">
        <v>1059</v>
      </c>
      <c r="J60" s="74"/>
    </row>
    <row r="61" spans="1:10" x14ac:dyDescent="0.2">
      <c r="A61" s="52" t="s">
        <v>583</v>
      </c>
      <c r="B61" s="72" t="s">
        <v>949</v>
      </c>
      <c r="C61" s="71">
        <f>VLOOKUP(I61,'2013-2018 O&amp;M Exp'!$A$8:$EQ$206,147,FALSE)</f>
        <v>4243153.125</v>
      </c>
      <c r="D61" s="71"/>
      <c r="E61" s="71">
        <f t="shared" si="4"/>
        <v>4243153.125</v>
      </c>
      <c r="F61" s="71"/>
      <c r="G61" s="71">
        <f t="shared" si="5"/>
        <v>4243153.125</v>
      </c>
      <c r="I61" s="30" t="s">
        <v>1060</v>
      </c>
      <c r="J61" s="74"/>
    </row>
    <row r="62" spans="1:10" x14ac:dyDescent="0.2">
      <c r="A62" s="52" t="s">
        <v>582</v>
      </c>
      <c r="B62" s="72" t="s">
        <v>949</v>
      </c>
      <c r="C62" s="71">
        <f>VLOOKUP(I62,'2013-2018 O&amp;M Exp'!$A$8:$EQ$206,147,FALSE)</f>
        <v>1270337.6000000001</v>
      </c>
      <c r="D62" s="71">
        <f>-C62</f>
        <v>-1270337.6000000001</v>
      </c>
      <c r="E62" s="71">
        <f t="shared" si="4"/>
        <v>0</v>
      </c>
      <c r="F62" s="71"/>
      <c r="G62" s="71">
        <f t="shared" si="5"/>
        <v>0</v>
      </c>
      <c r="I62" s="30" t="s">
        <v>1061</v>
      </c>
      <c r="J62" s="74"/>
    </row>
    <row r="63" spans="1:10" x14ac:dyDescent="0.2">
      <c r="A63" s="52" t="s">
        <v>581</v>
      </c>
      <c r="B63" s="72" t="s">
        <v>950</v>
      </c>
      <c r="C63" s="71">
        <f>VLOOKUP(I63,'2013-2018 O&amp;M Exp'!$A$8:$EQ$206,147,FALSE)</f>
        <v>10309490.880000008</v>
      </c>
      <c r="D63" s="71"/>
      <c r="E63" s="71">
        <f t="shared" si="4"/>
        <v>10309490.880000008</v>
      </c>
      <c r="F63" s="71"/>
      <c r="G63" s="71">
        <f t="shared" si="5"/>
        <v>10309490.880000008</v>
      </c>
      <c r="I63" s="30" t="s">
        <v>1062</v>
      </c>
      <c r="J63" s="74"/>
    </row>
    <row r="64" spans="1:10" x14ac:dyDescent="0.2">
      <c r="A64" s="52" t="s">
        <v>580</v>
      </c>
      <c r="B64" s="72" t="s">
        <v>946</v>
      </c>
      <c r="C64" s="71">
        <f>VLOOKUP(I64,'2013-2018 O&amp;M Exp'!$A$8:$EQ$206,147,FALSE)</f>
        <v>228484</v>
      </c>
      <c r="D64" s="71">
        <f>-C64</f>
        <v>-228484</v>
      </c>
      <c r="E64" s="71">
        <f t="shared" si="4"/>
        <v>0</v>
      </c>
      <c r="F64" s="71"/>
      <c r="G64" s="71">
        <f t="shared" si="5"/>
        <v>0</v>
      </c>
      <c r="I64" s="30" t="s">
        <v>1063</v>
      </c>
      <c r="J64" s="74"/>
    </row>
    <row r="65" spans="1:10" x14ac:dyDescent="0.2">
      <c r="A65" s="52" t="s">
        <v>579</v>
      </c>
      <c r="B65" s="72" t="s">
        <v>946</v>
      </c>
      <c r="C65" s="71">
        <f>VLOOKUP(I65,'2013-2018 O&amp;M Exp'!$A$8:$EQ$206,147,FALSE)</f>
        <v>14993664.259999987</v>
      </c>
      <c r="D65" s="71"/>
      <c r="E65" s="71">
        <f t="shared" si="4"/>
        <v>14993664.259999987</v>
      </c>
      <c r="F65" s="71"/>
      <c r="G65" s="71">
        <f t="shared" si="5"/>
        <v>14993664.259999987</v>
      </c>
      <c r="I65" s="30" t="s">
        <v>1064</v>
      </c>
      <c r="J65" s="74"/>
    </row>
    <row r="66" spans="1:10" x14ac:dyDescent="0.2">
      <c r="A66" s="52" t="s">
        <v>578</v>
      </c>
      <c r="B66" s="72" t="s">
        <v>946</v>
      </c>
      <c r="C66" s="71">
        <f>VLOOKUP(I66,'2013-2018 O&amp;M Exp'!$A$8:$EQ$206,147,FALSE)</f>
        <v>323080.69999999995</v>
      </c>
      <c r="D66" s="71">
        <f>-C66</f>
        <v>-323080.69999999995</v>
      </c>
      <c r="E66" s="71">
        <f t="shared" si="4"/>
        <v>0</v>
      </c>
      <c r="F66" s="71"/>
      <c r="G66" s="71">
        <f t="shared" si="5"/>
        <v>0</v>
      </c>
      <c r="I66" s="30" t="s">
        <v>1065</v>
      </c>
      <c r="J66" s="74"/>
    </row>
    <row r="67" spans="1:10" x14ac:dyDescent="0.2">
      <c r="A67" s="52" t="s">
        <v>577</v>
      </c>
      <c r="B67" s="72" t="s">
        <v>951</v>
      </c>
      <c r="C67" s="71">
        <f>VLOOKUP(I67,'2013-2018 O&amp;M Exp'!$A$8:$EQ$206,147,FALSE)</f>
        <v>62856592.370000005</v>
      </c>
      <c r="D67" s="71"/>
      <c r="E67" s="71">
        <f t="shared" si="4"/>
        <v>62856592.370000005</v>
      </c>
      <c r="F67" s="71"/>
      <c r="G67" s="71">
        <f t="shared" si="5"/>
        <v>62856592.370000005</v>
      </c>
      <c r="I67" s="30" t="s">
        <v>1066</v>
      </c>
      <c r="J67" s="74"/>
    </row>
    <row r="68" spans="1:10" x14ac:dyDescent="0.2">
      <c r="A68" s="52" t="s">
        <v>576</v>
      </c>
      <c r="B68" s="72" t="s">
        <v>951</v>
      </c>
      <c r="C68" s="71">
        <f>VLOOKUP(I68,'2013-2018 O&amp;M Exp'!$A$8:$EQ$206,147,FALSE)</f>
        <v>3992122.48</v>
      </c>
      <c r="D68" s="71">
        <f>-C68</f>
        <v>-3992122.48</v>
      </c>
      <c r="E68" s="71">
        <f t="shared" si="4"/>
        <v>0</v>
      </c>
      <c r="F68" s="71"/>
      <c r="G68" s="71">
        <f t="shared" si="5"/>
        <v>0</v>
      </c>
      <c r="I68" s="30" t="s">
        <v>1067</v>
      </c>
      <c r="J68" s="74"/>
    </row>
    <row r="69" spans="1:10" x14ac:dyDescent="0.2">
      <c r="A69" s="52" t="s">
        <v>575</v>
      </c>
      <c r="B69" s="72" t="s">
        <v>952</v>
      </c>
      <c r="C69" s="71">
        <f>VLOOKUP(I69,'2013-2018 O&amp;M Exp'!$A$8:$EQ$206,147,FALSE)</f>
        <v>7833206.3000000007</v>
      </c>
      <c r="D69" s="71"/>
      <c r="E69" s="71">
        <f t="shared" si="4"/>
        <v>7833206.3000000007</v>
      </c>
      <c r="F69" s="71"/>
      <c r="G69" s="71">
        <f t="shared" si="5"/>
        <v>7833206.3000000007</v>
      </c>
      <c r="I69" s="30" t="s">
        <v>1068</v>
      </c>
      <c r="J69" s="74"/>
    </row>
    <row r="70" spans="1:10" x14ac:dyDescent="0.2">
      <c r="A70" s="52" t="s">
        <v>574</v>
      </c>
      <c r="B70" s="72" t="s">
        <v>952</v>
      </c>
      <c r="C70" s="71">
        <f>VLOOKUP(I70,'2013-2018 O&amp;M Exp'!$A$8:$EQ$206,147,FALSE)</f>
        <v>29399.349999999995</v>
      </c>
      <c r="D70" s="71">
        <f t="shared" ref="D70:D75" si="6">-C70</f>
        <v>-29399.349999999995</v>
      </c>
      <c r="E70" s="71">
        <f t="shared" si="4"/>
        <v>0</v>
      </c>
      <c r="F70" s="71"/>
      <c r="G70" s="71">
        <f t="shared" si="5"/>
        <v>0</v>
      </c>
      <c r="I70" s="30" t="s">
        <v>1069</v>
      </c>
      <c r="J70" s="74"/>
    </row>
    <row r="71" spans="1:10" x14ac:dyDescent="0.2">
      <c r="A71" s="52" t="s">
        <v>573</v>
      </c>
      <c r="B71" s="72" t="s">
        <v>953</v>
      </c>
      <c r="C71" s="71">
        <f>VLOOKUP(I71,'2013-2018 O&amp;M Exp'!$A$8:$EQ$206,147,FALSE)</f>
        <v>231505.97394184489</v>
      </c>
      <c r="D71" s="71">
        <f t="shared" si="6"/>
        <v>-231505.97394184489</v>
      </c>
      <c r="E71" s="71">
        <f t="shared" si="4"/>
        <v>0</v>
      </c>
      <c r="F71" s="71"/>
      <c r="G71" s="71">
        <f t="shared" si="5"/>
        <v>0</v>
      </c>
      <c r="I71" s="30" t="s">
        <v>1070</v>
      </c>
      <c r="J71" s="74"/>
    </row>
    <row r="72" spans="1:10" x14ac:dyDescent="0.2">
      <c r="A72" s="52" t="s">
        <v>218</v>
      </c>
      <c r="B72" s="72" t="s">
        <v>953</v>
      </c>
      <c r="C72" s="71">
        <f>VLOOKUP(I72,'2013-2018 O&amp;M Exp'!$A$8:$EQ$206,147,FALSE)</f>
        <v>90031969.607142866</v>
      </c>
      <c r="D72" s="71">
        <f t="shared" si="6"/>
        <v>-90031969.607142866</v>
      </c>
      <c r="E72" s="71">
        <f t="shared" si="4"/>
        <v>0</v>
      </c>
      <c r="F72" s="71"/>
      <c r="G72" s="71">
        <f t="shared" si="5"/>
        <v>0</v>
      </c>
      <c r="I72" s="30" t="s">
        <v>1071</v>
      </c>
      <c r="J72" s="74"/>
    </row>
    <row r="73" spans="1:10" x14ac:dyDescent="0.2">
      <c r="A73" s="52" t="s">
        <v>572</v>
      </c>
      <c r="B73" s="72" t="s">
        <v>953</v>
      </c>
      <c r="C73" s="71">
        <f>VLOOKUP(I73,'2013-2018 O&amp;M Exp'!$A$8:$EQ$206,147,FALSE)</f>
        <v>0</v>
      </c>
      <c r="D73" s="71">
        <f t="shared" si="6"/>
        <v>0</v>
      </c>
      <c r="E73" s="71">
        <f t="shared" si="4"/>
        <v>0</v>
      </c>
      <c r="F73" s="71"/>
      <c r="G73" s="71">
        <f t="shared" si="5"/>
        <v>0</v>
      </c>
      <c r="I73" s="30" t="s">
        <v>1072</v>
      </c>
      <c r="J73" s="74"/>
    </row>
    <row r="74" spans="1:10" x14ac:dyDescent="0.2">
      <c r="A74" s="52" t="s">
        <v>224</v>
      </c>
      <c r="B74" s="77">
        <v>752</v>
      </c>
      <c r="C74" s="71">
        <f>VLOOKUP(I74,'2013-2018 O&amp;M Exp'!$A$8:$EQ$206,147,FALSE)</f>
        <v>2678713</v>
      </c>
      <c r="D74" s="71">
        <f t="shared" si="6"/>
        <v>-2678713</v>
      </c>
      <c r="E74" s="71">
        <f t="shared" si="4"/>
        <v>0</v>
      </c>
      <c r="F74" s="71"/>
      <c r="G74" s="71">
        <f t="shared" si="5"/>
        <v>0</v>
      </c>
      <c r="I74" s="30" t="s">
        <v>1073</v>
      </c>
      <c r="J74" s="74"/>
    </row>
    <row r="75" spans="1:10" ht="10.8" thickBot="1" x14ac:dyDescent="0.25">
      <c r="A75" s="52" t="s">
        <v>230</v>
      </c>
      <c r="B75" s="77">
        <v>759</v>
      </c>
      <c r="C75" s="71">
        <f>VLOOKUP(I75,'2013-2018 O&amp;M Exp'!$A$8:$EQ$206,147,FALSE)</f>
        <v>58187950</v>
      </c>
      <c r="D75" s="75">
        <f t="shared" si="6"/>
        <v>-58187950</v>
      </c>
      <c r="E75" s="75">
        <f t="shared" si="4"/>
        <v>0</v>
      </c>
      <c r="F75" s="75"/>
      <c r="G75" s="75">
        <f t="shared" si="5"/>
        <v>0</v>
      </c>
      <c r="I75" s="30" t="s">
        <v>1074</v>
      </c>
      <c r="J75" s="74"/>
    </row>
    <row r="76" spans="1:10" x14ac:dyDescent="0.2">
      <c r="A76" s="52" t="s">
        <v>571</v>
      </c>
      <c r="B76" s="72"/>
      <c r="C76" s="71">
        <f>SUM(C54:C75)</f>
        <v>2652889484.3161674</v>
      </c>
      <c r="D76" s="71">
        <f>SUM(D54:D75)</f>
        <v>-2482910724.2711673</v>
      </c>
      <c r="E76" s="71">
        <f>SUM(E54:E75)</f>
        <v>169978760.04500005</v>
      </c>
      <c r="F76" s="71">
        <f>SUM(F54:F75)</f>
        <v>-4397354.0099999979</v>
      </c>
      <c r="G76" s="70">
        <f>SUM(G54:G75)</f>
        <v>165581406.03500003</v>
      </c>
      <c r="I76" s="30" t="s">
        <v>1028</v>
      </c>
      <c r="J76" s="74"/>
    </row>
    <row r="77" spans="1:10" x14ac:dyDescent="0.2">
      <c r="A77" s="52"/>
      <c r="B77" s="72"/>
      <c r="C77" s="71"/>
      <c r="D77" s="71"/>
      <c r="E77" s="71"/>
      <c r="F77" s="71"/>
      <c r="G77" s="71"/>
      <c r="I77" s="30" t="s">
        <v>3</v>
      </c>
      <c r="J77" s="74"/>
    </row>
    <row r="78" spans="1:10" ht="10.8" thickBot="1" x14ac:dyDescent="0.25">
      <c r="A78" s="80" t="s">
        <v>360</v>
      </c>
      <c r="B78" s="72"/>
      <c r="C78" s="71"/>
      <c r="D78" s="71"/>
      <c r="E78" s="71"/>
      <c r="F78" s="71"/>
      <c r="G78" s="71"/>
      <c r="I78" s="30" t="s">
        <v>1075</v>
      </c>
      <c r="J78" s="74"/>
    </row>
    <row r="79" spans="1:10" x14ac:dyDescent="0.2">
      <c r="A79" s="52" t="s">
        <v>570</v>
      </c>
      <c r="B79" s="72" t="s">
        <v>954</v>
      </c>
      <c r="C79" s="71">
        <f>VLOOKUP(I79,'2013-2018 O&amp;M Exp'!$A$8:$EQ$206,147,FALSE)</f>
        <v>201253012.49000001</v>
      </c>
      <c r="D79" s="71">
        <f>-C79</f>
        <v>-201253012.49000001</v>
      </c>
      <c r="E79" s="71">
        <f t="shared" ref="E79:E84" si="7">+C79+D79</f>
        <v>0</v>
      </c>
      <c r="F79" s="71"/>
      <c r="G79" s="71">
        <f t="shared" ref="G79:G84" si="8">+E79+F79</f>
        <v>0</v>
      </c>
      <c r="I79" s="30" t="s">
        <v>1076</v>
      </c>
      <c r="J79" s="74"/>
    </row>
    <row r="80" spans="1:10" x14ac:dyDescent="0.2">
      <c r="A80" s="52" t="s">
        <v>569</v>
      </c>
      <c r="B80" s="72" t="s">
        <v>954</v>
      </c>
      <c r="C80" s="71">
        <f>VLOOKUP(I80,'2013-2018 O&amp;M Exp'!$A$8:$EQ$206,147,FALSE)</f>
        <v>161357422.10999998</v>
      </c>
      <c r="D80" s="71">
        <f>-C80</f>
        <v>-161357422.10999998</v>
      </c>
      <c r="E80" s="71">
        <f t="shared" si="7"/>
        <v>0</v>
      </c>
      <c r="F80" s="71"/>
      <c r="G80" s="71">
        <f t="shared" si="8"/>
        <v>0</v>
      </c>
      <c r="I80" s="30" t="s">
        <v>1077</v>
      </c>
      <c r="J80" s="74"/>
    </row>
    <row r="81" spans="1:10" x14ac:dyDescent="0.2">
      <c r="A81" s="52" t="s">
        <v>568</v>
      </c>
      <c r="B81" s="72" t="s">
        <v>955</v>
      </c>
      <c r="C81" s="71">
        <f>VLOOKUP(I81,'2013-2018 O&amp;M Exp'!$A$8:$EQ$206,147,FALSE)</f>
        <v>3954104.3199999994</v>
      </c>
      <c r="D81" s="71"/>
      <c r="E81" s="71">
        <f t="shared" si="7"/>
        <v>3954104.3199999994</v>
      </c>
      <c r="F81" s="71"/>
      <c r="G81" s="71">
        <f t="shared" si="8"/>
        <v>3954104.3199999994</v>
      </c>
      <c r="I81" s="30" t="s">
        <v>1078</v>
      </c>
      <c r="J81" s="74"/>
    </row>
    <row r="82" spans="1:10" x14ac:dyDescent="0.2">
      <c r="A82" s="52" t="s">
        <v>567</v>
      </c>
      <c r="B82" s="72" t="s">
        <v>953</v>
      </c>
      <c r="C82" s="71">
        <f>VLOOKUP(I82,'2013-2018 O&amp;M Exp'!$A$8:$EQ$206,147,FALSE)</f>
        <v>2569341.3600000008</v>
      </c>
      <c r="D82" s="71"/>
      <c r="E82" s="71">
        <f t="shared" si="7"/>
        <v>2569341.3600000008</v>
      </c>
      <c r="F82" s="71"/>
      <c r="G82" s="71">
        <f t="shared" si="8"/>
        <v>2569341.3600000008</v>
      </c>
      <c r="I82" s="30" t="s">
        <v>1079</v>
      </c>
      <c r="J82" s="74"/>
    </row>
    <row r="83" spans="1:10" x14ac:dyDescent="0.2">
      <c r="A83" s="52" t="s">
        <v>566</v>
      </c>
      <c r="B83" s="72" t="s">
        <v>953</v>
      </c>
      <c r="C83" s="71">
        <f>VLOOKUP(I83,'2013-2018 O&amp;M Exp'!$A$8:$EQ$206,147,FALSE)</f>
        <v>0</v>
      </c>
      <c r="D83" s="71">
        <f>-C83</f>
        <v>0</v>
      </c>
      <c r="E83" s="71">
        <f t="shared" si="7"/>
        <v>0</v>
      </c>
      <c r="F83" s="71"/>
      <c r="G83" s="71">
        <f t="shared" si="8"/>
        <v>0</v>
      </c>
      <c r="I83" s="30" t="s">
        <v>1080</v>
      </c>
      <c r="J83" s="74"/>
    </row>
    <row r="84" spans="1:10" ht="10.8" thickBot="1" x14ac:dyDescent="0.25">
      <c r="A84" s="52" t="s">
        <v>565</v>
      </c>
      <c r="B84" s="72" t="s">
        <v>953</v>
      </c>
      <c r="C84" s="71">
        <f>VLOOKUP(I84,'2013-2018 O&amp;M Exp'!$A$8:$EQ$206,147,FALSE)</f>
        <v>0</v>
      </c>
      <c r="D84" s="75">
        <f>-C84</f>
        <v>0</v>
      </c>
      <c r="E84" s="75">
        <f t="shared" si="7"/>
        <v>0</v>
      </c>
      <c r="F84" s="75"/>
      <c r="G84" s="75">
        <f t="shared" si="8"/>
        <v>0</v>
      </c>
      <c r="I84" s="30" t="s">
        <v>1081</v>
      </c>
      <c r="J84" s="74"/>
    </row>
    <row r="85" spans="1:10" x14ac:dyDescent="0.2">
      <c r="A85" s="52" t="s">
        <v>564</v>
      </c>
      <c r="B85" s="72"/>
      <c r="C85" s="71">
        <f>SUM(C79:C84)</f>
        <v>369133880.28000003</v>
      </c>
      <c r="D85" s="71">
        <f>SUM(D79:D84)</f>
        <v>-362610434.60000002</v>
      </c>
      <c r="E85" s="71">
        <f>SUM(E79:E84)</f>
        <v>6523445.6799999997</v>
      </c>
      <c r="F85" s="71">
        <f>SUM(F79:F84)</f>
        <v>0</v>
      </c>
      <c r="G85" s="70">
        <f>SUM(G79:G84)</f>
        <v>6523445.6799999997</v>
      </c>
      <c r="I85" s="30" t="s">
        <v>1028</v>
      </c>
      <c r="J85" s="74"/>
    </row>
    <row r="86" spans="1:10" x14ac:dyDescent="0.2">
      <c r="A86" s="52"/>
      <c r="B86" s="72"/>
      <c r="C86" s="71"/>
      <c r="D86" s="71"/>
      <c r="E86" s="71"/>
      <c r="F86" s="71"/>
      <c r="G86" s="71"/>
      <c r="I86" s="30" t="s">
        <v>3</v>
      </c>
      <c r="J86" s="74"/>
    </row>
    <row r="87" spans="1:10" x14ac:dyDescent="0.2">
      <c r="A87" s="52"/>
      <c r="B87" s="72"/>
      <c r="C87" s="71"/>
      <c r="D87" s="71"/>
      <c r="E87" s="71"/>
      <c r="F87" s="71"/>
      <c r="G87" s="71"/>
      <c r="I87" s="30" t="s">
        <v>3</v>
      </c>
      <c r="J87" s="74"/>
    </row>
    <row r="88" spans="1:10" ht="10.8" thickBot="1" x14ac:dyDescent="0.25">
      <c r="A88" s="80" t="s">
        <v>359</v>
      </c>
      <c r="B88" s="72"/>
      <c r="C88" s="71"/>
      <c r="D88" s="71"/>
      <c r="E88" s="71"/>
      <c r="F88" s="71"/>
      <c r="G88" s="71"/>
      <c r="I88" s="30" t="s">
        <v>1082</v>
      </c>
      <c r="J88" s="74"/>
    </row>
    <row r="89" spans="1:10" x14ac:dyDescent="0.2">
      <c r="A89" s="52" t="s">
        <v>563</v>
      </c>
      <c r="B89" s="72" t="s">
        <v>956</v>
      </c>
      <c r="C89" s="71">
        <f>VLOOKUP(I89,'2013-2018 O&amp;M Exp'!$A$8:$EQ$206,147,FALSE)</f>
        <v>6917557.5100000035</v>
      </c>
      <c r="D89" s="71"/>
      <c r="E89" s="71">
        <f t="shared" ref="E89:E104" si="9">+C89+D89</f>
        <v>6917557.5100000035</v>
      </c>
      <c r="F89" s="71"/>
      <c r="G89" s="71">
        <f t="shared" ref="G89:G104" si="10">+E89+F89</f>
        <v>6917557.5100000035</v>
      </c>
      <c r="I89" s="30" t="s">
        <v>1083</v>
      </c>
      <c r="J89" s="74"/>
    </row>
    <row r="90" spans="1:10" x14ac:dyDescent="0.2">
      <c r="A90" s="52" t="s">
        <v>562</v>
      </c>
      <c r="B90" s="72" t="s">
        <v>957</v>
      </c>
      <c r="C90" s="71">
        <f>VLOOKUP(I90,'2013-2018 O&amp;M Exp'!$A$8:$EQ$206,147,FALSE)</f>
        <v>10823215.369999999</v>
      </c>
      <c r="D90" s="71"/>
      <c r="E90" s="71">
        <f t="shared" si="9"/>
        <v>10823215.369999999</v>
      </c>
      <c r="F90" s="71"/>
      <c r="G90" s="71">
        <f t="shared" si="10"/>
        <v>10823215.369999999</v>
      </c>
      <c r="I90" s="30" t="s">
        <v>1084</v>
      </c>
      <c r="J90" s="74"/>
    </row>
    <row r="91" spans="1:10" x14ac:dyDescent="0.2">
      <c r="A91" s="52" t="s">
        <v>561</v>
      </c>
      <c r="B91" s="72" t="s">
        <v>958</v>
      </c>
      <c r="C91" s="71">
        <f>VLOOKUP(I91,'2013-2018 O&amp;M Exp'!$A$8:$EQ$206,147,FALSE)</f>
        <v>3325046.8200000003</v>
      </c>
      <c r="D91" s="71"/>
      <c r="E91" s="71">
        <f t="shared" si="9"/>
        <v>3325046.8200000003</v>
      </c>
      <c r="F91" s="71"/>
      <c r="G91" s="71">
        <f t="shared" si="10"/>
        <v>3325046.8200000003</v>
      </c>
      <c r="I91" s="30" t="s">
        <v>1085</v>
      </c>
      <c r="J91" s="74"/>
    </row>
    <row r="92" spans="1:10" x14ac:dyDescent="0.2">
      <c r="A92" s="52" t="s">
        <v>560</v>
      </c>
      <c r="B92" s="72" t="s">
        <v>959</v>
      </c>
      <c r="C92" s="71">
        <f>VLOOKUP(I92,'2013-2018 O&amp;M Exp'!$A$8:$EQ$206,147,FALSE)</f>
        <v>375000</v>
      </c>
      <c r="D92" s="71"/>
      <c r="E92" s="71">
        <f t="shared" si="9"/>
        <v>375000</v>
      </c>
      <c r="F92" s="71"/>
      <c r="G92" s="71">
        <f t="shared" si="10"/>
        <v>375000</v>
      </c>
      <c r="I92" s="30" t="s">
        <v>1086</v>
      </c>
      <c r="J92" s="74"/>
    </row>
    <row r="93" spans="1:10" x14ac:dyDescent="0.2">
      <c r="A93" s="52" t="s">
        <v>559</v>
      </c>
      <c r="B93" s="72" t="s">
        <v>960</v>
      </c>
      <c r="C93" s="71">
        <f>VLOOKUP(I93,'2013-2018 O&amp;M Exp'!$A$8:$EQ$206,147,FALSE)</f>
        <v>18491427.080000002</v>
      </c>
      <c r="D93" s="71"/>
      <c r="E93" s="71">
        <f t="shared" si="9"/>
        <v>18491427.080000002</v>
      </c>
      <c r="F93" s="71">
        <f>-E93</f>
        <v>-18491427.080000002</v>
      </c>
      <c r="G93" s="71">
        <f t="shared" si="10"/>
        <v>0</v>
      </c>
      <c r="I93" s="30" t="s">
        <v>1087</v>
      </c>
      <c r="J93" s="74"/>
    </row>
    <row r="94" spans="1:10" x14ac:dyDescent="0.2">
      <c r="A94" s="52" t="s">
        <v>558</v>
      </c>
      <c r="B94" s="72" t="s">
        <v>960</v>
      </c>
      <c r="C94" s="71">
        <f>VLOOKUP(I94,'2013-2018 O&amp;M Exp'!$A$8:$EQ$206,147,FALSE)</f>
        <v>1874690.9899999995</v>
      </c>
      <c r="D94" s="71">
        <f>-C94</f>
        <v>-1874690.9899999995</v>
      </c>
      <c r="E94" s="71">
        <f t="shared" si="9"/>
        <v>0</v>
      </c>
      <c r="F94" s="71"/>
      <c r="G94" s="71">
        <f t="shared" si="10"/>
        <v>0</v>
      </c>
      <c r="I94" s="30" t="s">
        <v>1088</v>
      </c>
      <c r="J94" s="74"/>
    </row>
    <row r="95" spans="1:10" x14ac:dyDescent="0.2">
      <c r="A95" s="52" t="s">
        <v>557</v>
      </c>
      <c r="B95" s="72" t="s">
        <v>960</v>
      </c>
      <c r="C95" s="71">
        <f>VLOOKUP(I95,'2013-2018 O&amp;M Exp'!$A$8:$EQ$206,147,FALSE)</f>
        <v>2128606.92</v>
      </c>
      <c r="D95" s="71">
        <f>-C95</f>
        <v>-2128606.92</v>
      </c>
      <c r="E95" s="71">
        <f t="shared" si="9"/>
        <v>0</v>
      </c>
      <c r="F95" s="71"/>
      <c r="G95" s="71">
        <f t="shared" si="10"/>
        <v>0</v>
      </c>
      <c r="I95" s="30" t="s">
        <v>1089</v>
      </c>
      <c r="J95" s="74"/>
    </row>
    <row r="96" spans="1:10" x14ac:dyDescent="0.2">
      <c r="A96" s="52" t="s">
        <v>556</v>
      </c>
      <c r="B96" s="72" t="s">
        <v>961</v>
      </c>
      <c r="C96" s="71">
        <f>VLOOKUP(I96,'2013-2018 O&amp;M Exp'!$A$8:$EQ$206,147,FALSE)</f>
        <v>4108463.0399999977</v>
      </c>
      <c r="D96" s="71"/>
      <c r="E96" s="71">
        <f t="shared" si="9"/>
        <v>4108463.0399999977</v>
      </c>
      <c r="F96" s="71"/>
      <c r="G96" s="71">
        <f t="shared" si="10"/>
        <v>4108463.0399999977</v>
      </c>
      <c r="I96" s="30" t="s">
        <v>1090</v>
      </c>
      <c r="J96" s="74"/>
    </row>
    <row r="97" spans="1:10" x14ac:dyDescent="0.2">
      <c r="A97" s="52" t="s">
        <v>555</v>
      </c>
      <c r="B97" s="72" t="s">
        <v>962</v>
      </c>
      <c r="C97" s="71">
        <f>VLOOKUP(I97,'2013-2018 O&amp;M Exp'!$A$8:$EQ$206,147,FALSE)</f>
        <v>12000</v>
      </c>
      <c r="D97" s="71"/>
      <c r="E97" s="71">
        <f t="shared" si="9"/>
        <v>12000</v>
      </c>
      <c r="F97" s="71"/>
      <c r="G97" s="71">
        <f t="shared" si="10"/>
        <v>12000</v>
      </c>
      <c r="I97" s="30" t="s">
        <v>1091</v>
      </c>
      <c r="J97" s="74"/>
    </row>
    <row r="98" spans="1:10" x14ac:dyDescent="0.2">
      <c r="A98" s="52" t="s">
        <v>554</v>
      </c>
      <c r="B98" s="72" t="s">
        <v>963</v>
      </c>
      <c r="C98" s="71">
        <f>VLOOKUP(I98,'2013-2018 O&amp;M Exp'!$A$8:$EQ$206,147,FALSE)</f>
        <v>609360.59</v>
      </c>
      <c r="D98" s="71"/>
      <c r="E98" s="71">
        <f t="shared" si="9"/>
        <v>609360.59</v>
      </c>
      <c r="F98" s="71"/>
      <c r="G98" s="71">
        <f t="shared" si="10"/>
        <v>609360.59</v>
      </c>
      <c r="I98" s="30" t="s">
        <v>1092</v>
      </c>
      <c r="J98" s="74"/>
    </row>
    <row r="99" spans="1:10" x14ac:dyDescent="0.2">
      <c r="A99" s="52" t="s">
        <v>553</v>
      </c>
      <c r="B99" s="72" t="s">
        <v>964</v>
      </c>
      <c r="C99" s="71">
        <f>VLOOKUP(I99,'2013-2018 O&amp;M Exp'!$A$8:$EQ$206,147,FALSE)</f>
        <v>4125513.9799999995</v>
      </c>
      <c r="D99" s="71"/>
      <c r="E99" s="71">
        <f t="shared" si="9"/>
        <v>4125513.9799999995</v>
      </c>
      <c r="F99" s="71"/>
      <c r="G99" s="71">
        <f t="shared" si="10"/>
        <v>4125513.9799999995</v>
      </c>
      <c r="I99" s="30" t="s">
        <v>1093</v>
      </c>
      <c r="J99" s="74"/>
    </row>
    <row r="100" spans="1:10" x14ac:dyDescent="0.2">
      <c r="A100" s="52" t="s">
        <v>552</v>
      </c>
      <c r="B100" s="72" t="s">
        <v>965</v>
      </c>
      <c r="C100" s="71">
        <f>VLOOKUP(I100,'2013-2018 O&amp;M Exp'!$A$8:$EQ$206,147,FALSE)</f>
        <v>4695042.5099999988</v>
      </c>
      <c r="D100" s="71"/>
      <c r="E100" s="71">
        <f t="shared" si="9"/>
        <v>4695042.5099999988</v>
      </c>
      <c r="F100" s="71"/>
      <c r="G100" s="71">
        <f t="shared" si="10"/>
        <v>4695042.5099999988</v>
      </c>
      <c r="I100" s="30" t="s">
        <v>1094</v>
      </c>
      <c r="J100" s="74"/>
    </row>
    <row r="101" spans="1:10" x14ac:dyDescent="0.2">
      <c r="A101" s="52" t="s">
        <v>551</v>
      </c>
      <c r="B101" s="72" t="s">
        <v>965</v>
      </c>
      <c r="C101" s="71">
        <f>VLOOKUP(I101,'2013-2018 O&amp;M Exp'!$A$8:$EQ$206,147,FALSE)</f>
        <v>1184440.01</v>
      </c>
      <c r="D101" s="71">
        <f>-C101</f>
        <v>-1184440.01</v>
      </c>
      <c r="E101" s="71">
        <f t="shared" si="9"/>
        <v>0</v>
      </c>
      <c r="F101" s="71"/>
      <c r="G101" s="71">
        <f t="shared" si="10"/>
        <v>0</v>
      </c>
      <c r="I101" s="30" t="s">
        <v>1095</v>
      </c>
      <c r="J101" s="74"/>
    </row>
    <row r="102" spans="1:10" x14ac:dyDescent="0.2">
      <c r="A102" s="52" t="s">
        <v>550</v>
      </c>
      <c r="B102" s="72" t="s">
        <v>966</v>
      </c>
      <c r="C102" s="71">
        <f>VLOOKUP(I102,'2013-2018 O&amp;M Exp'!$A$8:$EQ$206,147,FALSE)</f>
        <v>11419948.070000004</v>
      </c>
      <c r="D102" s="71"/>
      <c r="E102" s="71">
        <f t="shared" si="9"/>
        <v>11419948.070000004</v>
      </c>
      <c r="F102" s="71"/>
      <c r="G102" s="71">
        <f t="shared" si="10"/>
        <v>11419948.070000004</v>
      </c>
      <c r="I102" s="30" t="s">
        <v>1096</v>
      </c>
      <c r="J102" s="74"/>
    </row>
    <row r="103" spans="1:10" x14ac:dyDescent="0.2">
      <c r="A103" s="52" t="s">
        <v>549</v>
      </c>
      <c r="B103" s="72" t="s">
        <v>967</v>
      </c>
      <c r="C103" s="71">
        <f>VLOOKUP(I103,'2013-2018 O&amp;M Exp'!$A$8:$EQ$206,147,FALSE)</f>
        <v>1254000</v>
      </c>
      <c r="D103" s="71"/>
      <c r="E103" s="71">
        <f t="shared" si="9"/>
        <v>1254000</v>
      </c>
      <c r="F103" s="71"/>
      <c r="G103" s="71">
        <f t="shared" si="10"/>
        <v>1254000</v>
      </c>
      <c r="I103" s="30" t="s">
        <v>1097</v>
      </c>
      <c r="J103" s="74"/>
    </row>
    <row r="104" spans="1:10" ht="10.8" thickBot="1" x14ac:dyDescent="0.25">
      <c r="A104" s="52" t="s">
        <v>548</v>
      </c>
      <c r="B104" s="72" t="s">
        <v>968</v>
      </c>
      <c r="C104" s="71">
        <f>VLOOKUP(I104,'2013-2018 O&amp;M Exp'!$A$8:$EQ$206,147,FALSE)</f>
        <v>643783.55000000016</v>
      </c>
      <c r="D104" s="75"/>
      <c r="E104" s="75">
        <f t="shared" si="9"/>
        <v>643783.55000000016</v>
      </c>
      <c r="F104" s="75"/>
      <c r="G104" s="75">
        <f t="shared" si="10"/>
        <v>643783.55000000016</v>
      </c>
      <c r="I104" s="30" t="s">
        <v>1098</v>
      </c>
      <c r="J104" s="74"/>
    </row>
    <row r="105" spans="1:10" x14ac:dyDescent="0.2">
      <c r="A105" s="52" t="s">
        <v>547</v>
      </c>
      <c r="B105" s="72"/>
      <c r="C105" s="71">
        <f>SUM(C89:C104)</f>
        <v>71988096.439999998</v>
      </c>
      <c r="D105" s="71">
        <f>SUM(D89:D104)</f>
        <v>-5187737.919999999</v>
      </c>
      <c r="E105" s="71">
        <f>SUM(E89:E104)</f>
        <v>66800358.519999996</v>
      </c>
      <c r="F105" s="71">
        <f>SUM(F89:F104)</f>
        <v>-18491427.080000002</v>
      </c>
      <c r="G105" s="70">
        <f>SUM(G89:G104)</f>
        <v>48308931.439999998</v>
      </c>
      <c r="I105" s="30" t="s">
        <v>1028</v>
      </c>
      <c r="J105" s="74"/>
    </row>
    <row r="106" spans="1:10" x14ac:dyDescent="0.2">
      <c r="A106" s="52"/>
      <c r="B106" s="72"/>
      <c r="C106" s="71"/>
      <c r="D106" s="71"/>
      <c r="E106" s="71"/>
      <c r="F106" s="71"/>
      <c r="G106" s="71"/>
      <c r="I106" s="30" t="s">
        <v>3</v>
      </c>
      <c r="J106" s="74"/>
    </row>
    <row r="107" spans="1:10" ht="10.8" thickBot="1" x14ac:dyDescent="0.25">
      <c r="A107" s="80" t="s">
        <v>358</v>
      </c>
      <c r="B107" s="72"/>
      <c r="C107" s="71"/>
      <c r="D107" s="71"/>
      <c r="E107" s="71"/>
      <c r="F107" s="71"/>
      <c r="G107" s="71"/>
      <c r="I107" s="30" t="s">
        <v>1099</v>
      </c>
      <c r="J107" s="74"/>
    </row>
    <row r="108" spans="1:10" x14ac:dyDescent="0.2">
      <c r="A108" s="52" t="s">
        <v>546</v>
      </c>
      <c r="B108" s="72" t="s">
        <v>969</v>
      </c>
      <c r="C108" s="71">
        <f>VLOOKUP(I108,'2013-2018 O&amp;M Exp'!$A$8:$EQ$206,147,FALSE)</f>
        <v>21701549.749999996</v>
      </c>
      <c r="D108" s="71"/>
      <c r="E108" s="71">
        <f t="shared" ref="E108:E129" si="11">+C108+D108</f>
        <v>21701549.749999996</v>
      </c>
      <c r="F108" s="71"/>
      <c r="G108" s="71">
        <f t="shared" ref="G108:G129" si="12">+E108+F108</f>
        <v>21701549.749999996</v>
      </c>
      <c r="I108" s="30" t="s">
        <v>1100</v>
      </c>
      <c r="J108" s="74"/>
    </row>
    <row r="109" spans="1:10" x14ac:dyDescent="0.2">
      <c r="A109" s="52" t="s">
        <v>545</v>
      </c>
      <c r="B109" s="72" t="s">
        <v>970</v>
      </c>
      <c r="C109" s="71">
        <f>VLOOKUP(I109,'2013-2018 O&amp;M Exp'!$A$8:$EQ$206,147,FALSE)</f>
        <v>5768134.9100000001</v>
      </c>
      <c r="D109" s="71"/>
      <c r="E109" s="71">
        <f t="shared" si="11"/>
        <v>5768134.9100000001</v>
      </c>
      <c r="F109" s="71"/>
      <c r="G109" s="71">
        <f t="shared" si="12"/>
        <v>5768134.9100000001</v>
      </c>
      <c r="I109" s="30" t="s">
        <v>1101</v>
      </c>
      <c r="J109" s="74"/>
    </row>
    <row r="110" spans="1:10" x14ac:dyDescent="0.2">
      <c r="A110" s="52" t="s">
        <v>544</v>
      </c>
      <c r="B110" s="72" t="s">
        <v>971</v>
      </c>
      <c r="C110" s="71">
        <f>VLOOKUP(I110,'2013-2018 O&amp;M Exp'!$A$8:$EQ$206,147,FALSE)</f>
        <v>2696034.77</v>
      </c>
      <c r="D110" s="71"/>
      <c r="E110" s="71">
        <f t="shared" si="11"/>
        <v>2696034.77</v>
      </c>
      <c r="F110" s="71"/>
      <c r="G110" s="71">
        <f t="shared" si="12"/>
        <v>2696034.77</v>
      </c>
      <c r="I110" s="30" t="s">
        <v>1102</v>
      </c>
      <c r="J110" s="74"/>
    </row>
    <row r="111" spans="1:10" x14ac:dyDescent="0.2">
      <c r="A111" s="52" t="s">
        <v>543</v>
      </c>
      <c r="B111" s="72" t="s">
        <v>972</v>
      </c>
      <c r="C111" s="71">
        <f>VLOOKUP(I111,'2013-2018 O&amp;M Exp'!$A$8:$EQ$206,147,FALSE)</f>
        <v>14426977.470000027</v>
      </c>
      <c r="D111" s="71"/>
      <c r="E111" s="71">
        <f t="shared" si="11"/>
        <v>14426977.470000027</v>
      </c>
      <c r="F111" s="71"/>
      <c r="G111" s="71">
        <f t="shared" si="12"/>
        <v>14426977.470000027</v>
      </c>
      <c r="I111" s="30" t="s">
        <v>1103</v>
      </c>
      <c r="J111" s="74"/>
    </row>
    <row r="112" spans="1:10" x14ac:dyDescent="0.2">
      <c r="A112" s="52" t="s">
        <v>542</v>
      </c>
      <c r="B112" s="72" t="s">
        <v>973</v>
      </c>
      <c r="C112" s="71">
        <f>VLOOKUP(I112,'2013-2018 O&amp;M Exp'!$A$8:$EQ$206,147,FALSE)</f>
        <v>5792958.209999999</v>
      </c>
      <c r="D112" s="71"/>
      <c r="E112" s="71">
        <f t="shared" si="11"/>
        <v>5792958.209999999</v>
      </c>
      <c r="F112" s="71"/>
      <c r="G112" s="71">
        <f t="shared" si="12"/>
        <v>5792958.209999999</v>
      </c>
      <c r="I112" s="30" t="s">
        <v>1104</v>
      </c>
      <c r="J112" s="74"/>
    </row>
    <row r="113" spans="1:10" x14ac:dyDescent="0.2">
      <c r="A113" s="52" t="s">
        <v>541</v>
      </c>
      <c r="B113" s="72" t="s">
        <v>974</v>
      </c>
      <c r="C113" s="71">
        <f>VLOOKUP(I113,'2013-2018 O&amp;M Exp'!$A$8:$EQ$206,147,FALSE)</f>
        <v>267528.5</v>
      </c>
      <c r="D113" s="71"/>
      <c r="E113" s="71">
        <f t="shared" si="11"/>
        <v>267528.5</v>
      </c>
      <c r="F113" s="71"/>
      <c r="G113" s="71">
        <f t="shared" si="12"/>
        <v>267528.5</v>
      </c>
      <c r="I113" s="30" t="s">
        <v>1105</v>
      </c>
      <c r="J113" s="74"/>
    </row>
    <row r="114" spans="1:10" x14ac:dyDescent="0.2">
      <c r="A114" s="52" t="s">
        <v>540</v>
      </c>
      <c r="B114" s="72" t="s">
        <v>975</v>
      </c>
      <c r="C114" s="71">
        <f>VLOOKUP(I114,'2013-2018 O&amp;M Exp'!$A$8:$EQ$206,147,FALSE)</f>
        <v>3470409.920000005</v>
      </c>
      <c r="D114" s="71"/>
      <c r="E114" s="71">
        <f t="shared" si="11"/>
        <v>3470409.920000005</v>
      </c>
      <c r="F114" s="71"/>
      <c r="G114" s="71">
        <f t="shared" si="12"/>
        <v>3470409.920000005</v>
      </c>
      <c r="I114" s="30" t="s">
        <v>1106</v>
      </c>
      <c r="J114" s="74"/>
    </row>
    <row r="115" spans="1:10" x14ac:dyDescent="0.2">
      <c r="A115" s="52" t="s">
        <v>539</v>
      </c>
      <c r="B115" s="72" t="s">
        <v>976</v>
      </c>
      <c r="C115" s="71">
        <f>VLOOKUP(I115,'2013-2018 O&amp;M Exp'!$A$8:$EQ$206,147,FALSE)</f>
        <v>2442656.8100000005</v>
      </c>
      <c r="D115" s="71"/>
      <c r="E115" s="71">
        <f t="shared" si="11"/>
        <v>2442656.8100000005</v>
      </c>
      <c r="F115" s="71"/>
      <c r="G115" s="71">
        <f t="shared" si="12"/>
        <v>2442656.8100000005</v>
      </c>
      <c r="I115" s="30" t="s">
        <v>1107</v>
      </c>
      <c r="J115" s="74"/>
    </row>
    <row r="116" spans="1:10" x14ac:dyDescent="0.2">
      <c r="A116" s="52" t="s">
        <v>538</v>
      </c>
      <c r="B116" s="72" t="s">
        <v>976</v>
      </c>
      <c r="C116" s="71">
        <f>VLOOKUP(I116,'2013-2018 O&amp;M Exp'!$A$8:$EQ$206,147,FALSE)</f>
        <v>1535523.4</v>
      </c>
      <c r="D116" s="71">
        <f>-C116</f>
        <v>-1535523.4</v>
      </c>
      <c r="E116" s="71">
        <f t="shared" si="11"/>
        <v>0</v>
      </c>
      <c r="F116" s="71"/>
      <c r="G116" s="71">
        <f t="shared" si="12"/>
        <v>0</v>
      </c>
      <c r="I116" s="30" t="s">
        <v>1108</v>
      </c>
      <c r="J116" s="74"/>
    </row>
    <row r="117" spans="1:10" x14ac:dyDescent="0.2">
      <c r="A117" s="52" t="s">
        <v>537</v>
      </c>
      <c r="B117" s="72" t="s">
        <v>977</v>
      </c>
      <c r="C117" s="71">
        <f>VLOOKUP(I117,'2013-2018 O&amp;M Exp'!$A$8:$EQ$206,147,FALSE)</f>
        <v>37628020.389999963</v>
      </c>
      <c r="D117" s="71"/>
      <c r="E117" s="71">
        <f t="shared" si="11"/>
        <v>37628020.389999963</v>
      </c>
      <c r="F117" s="71"/>
      <c r="G117" s="71">
        <f t="shared" si="12"/>
        <v>37628020.389999963</v>
      </c>
      <c r="I117" s="30" t="s">
        <v>1109</v>
      </c>
      <c r="J117" s="74"/>
    </row>
    <row r="118" spans="1:10" x14ac:dyDescent="0.2">
      <c r="A118" s="52" t="s">
        <v>536</v>
      </c>
      <c r="B118" s="72" t="s">
        <v>978</v>
      </c>
      <c r="C118" s="71">
        <f>VLOOKUP(I118,'2013-2018 O&amp;M Exp'!$A$8:$EQ$206,147,FALSE)</f>
        <v>10358000</v>
      </c>
      <c r="D118" s="71"/>
      <c r="E118" s="71">
        <f t="shared" si="11"/>
        <v>10358000</v>
      </c>
      <c r="F118" s="71"/>
      <c r="G118" s="71">
        <f t="shared" si="12"/>
        <v>10358000</v>
      </c>
      <c r="I118" s="30" t="s">
        <v>1110</v>
      </c>
      <c r="J118" s="74"/>
    </row>
    <row r="119" spans="1:10" x14ac:dyDescent="0.2">
      <c r="A119" s="52" t="s">
        <v>535</v>
      </c>
      <c r="B119" s="72" t="s">
        <v>979</v>
      </c>
      <c r="C119" s="71">
        <f>VLOOKUP(I119,'2013-2018 O&amp;M Exp'!$A$8:$EQ$206,147,FALSE)</f>
        <v>16097705.640000006</v>
      </c>
      <c r="D119" s="71"/>
      <c r="E119" s="71">
        <f t="shared" si="11"/>
        <v>16097705.640000006</v>
      </c>
      <c r="F119" s="71"/>
      <c r="G119" s="71">
        <f t="shared" si="12"/>
        <v>16097705.640000006</v>
      </c>
      <c r="I119" s="30" t="s">
        <v>1111</v>
      </c>
      <c r="J119" s="74"/>
    </row>
    <row r="120" spans="1:10" x14ac:dyDescent="0.2">
      <c r="A120" s="52" t="s">
        <v>534</v>
      </c>
      <c r="B120" s="72" t="s">
        <v>979</v>
      </c>
      <c r="C120" s="71">
        <f>VLOOKUP(I120,'2013-2018 O&amp;M Exp'!$A$8:$EQ$206,147,FALSE)</f>
        <v>1262182.42</v>
      </c>
      <c r="D120" s="71">
        <f>-C120</f>
        <v>-1262182.42</v>
      </c>
      <c r="E120" s="71">
        <f t="shared" si="11"/>
        <v>0</v>
      </c>
      <c r="F120" s="71"/>
      <c r="G120" s="71">
        <f t="shared" si="12"/>
        <v>0</v>
      </c>
      <c r="I120" s="30" t="s">
        <v>1112</v>
      </c>
      <c r="J120" s="74"/>
    </row>
    <row r="121" spans="1:10" x14ac:dyDescent="0.2">
      <c r="A121" s="52" t="s">
        <v>533</v>
      </c>
      <c r="B121" s="72" t="s">
        <v>980</v>
      </c>
      <c r="C121" s="71">
        <f>VLOOKUP(I121,'2013-2018 O&amp;M Exp'!$A$8:$EQ$206,147,FALSE)</f>
        <v>0</v>
      </c>
      <c r="D121" s="71"/>
      <c r="E121" s="71">
        <f t="shared" si="11"/>
        <v>0</v>
      </c>
      <c r="F121" s="71"/>
      <c r="G121" s="71">
        <f t="shared" si="12"/>
        <v>0</v>
      </c>
      <c r="I121" s="30" t="s">
        <v>1113</v>
      </c>
      <c r="J121" s="74"/>
    </row>
    <row r="122" spans="1:10" x14ac:dyDescent="0.2">
      <c r="A122" s="52" t="s">
        <v>532</v>
      </c>
      <c r="B122" s="72" t="s">
        <v>981</v>
      </c>
      <c r="C122" s="71">
        <f>VLOOKUP(I122,'2013-2018 O&amp;M Exp'!$A$8:$EQ$206,147,FALSE)</f>
        <v>11073958.000000002</v>
      </c>
      <c r="D122" s="71"/>
      <c r="E122" s="71">
        <f t="shared" si="11"/>
        <v>11073958.000000002</v>
      </c>
      <c r="F122" s="71"/>
      <c r="G122" s="71">
        <f t="shared" si="12"/>
        <v>11073958.000000002</v>
      </c>
      <c r="I122" s="30" t="s">
        <v>1114</v>
      </c>
      <c r="J122" s="74"/>
    </row>
    <row r="123" spans="1:10" x14ac:dyDescent="0.2">
      <c r="A123" s="52" t="s">
        <v>531</v>
      </c>
      <c r="B123" s="72" t="s">
        <v>981</v>
      </c>
      <c r="C123" s="71">
        <f>VLOOKUP(I123,'2013-2018 O&amp;M Exp'!$A$8:$EQ$206,147,FALSE)</f>
        <v>3327434.5500000003</v>
      </c>
      <c r="D123" s="71">
        <f>-C123</f>
        <v>-3327434.5500000003</v>
      </c>
      <c r="E123" s="71">
        <f t="shared" si="11"/>
        <v>0</v>
      </c>
      <c r="F123" s="71"/>
      <c r="G123" s="71">
        <f t="shared" si="12"/>
        <v>0</v>
      </c>
      <c r="I123" s="30" t="s">
        <v>1115</v>
      </c>
      <c r="J123" s="74"/>
    </row>
    <row r="124" spans="1:10" x14ac:dyDescent="0.2">
      <c r="A124" s="52" t="s">
        <v>530</v>
      </c>
      <c r="B124" s="72" t="s">
        <v>982</v>
      </c>
      <c r="C124" s="71">
        <f>VLOOKUP(I124,'2013-2018 O&amp;M Exp'!$A$8:$EQ$206,147,FALSE)</f>
        <v>116078114.41000013</v>
      </c>
      <c r="D124" s="71"/>
      <c r="E124" s="71">
        <f t="shared" si="11"/>
        <v>116078114.41000013</v>
      </c>
      <c r="F124" s="71"/>
      <c r="G124" s="71">
        <f t="shared" si="12"/>
        <v>116078114.41000013</v>
      </c>
      <c r="I124" s="30" t="s">
        <v>1116</v>
      </c>
      <c r="J124" s="74"/>
    </row>
    <row r="125" spans="1:10" x14ac:dyDescent="0.2">
      <c r="A125" s="52" t="s">
        <v>529</v>
      </c>
      <c r="B125" s="72" t="s">
        <v>983</v>
      </c>
      <c r="C125" s="71">
        <f>VLOOKUP(I125,'2013-2018 O&amp;M Exp'!$A$8:$EQ$206,147,FALSE)</f>
        <v>25091133.760000005</v>
      </c>
      <c r="D125" s="71"/>
      <c r="E125" s="71">
        <f t="shared" si="11"/>
        <v>25091133.760000005</v>
      </c>
      <c r="F125" s="71"/>
      <c r="G125" s="71">
        <f t="shared" si="12"/>
        <v>25091133.760000005</v>
      </c>
      <c r="I125" s="30" t="s">
        <v>1117</v>
      </c>
      <c r="J125" s="74"/>
    </row>
    <row r="126" spans="1:10" x14ac:dyDescent="0.2">
      <c r="A126" s="52" t="s">
        <v>528</v>
      </c>
      <c r="B126" s="72" t="s">
        <v>984</v>
      </c>
      <c r="C126" s="71">
        <f>VLOOKUP(I126,'2013-2018 O&amp;M Exp'!$A$8:$EQ$206,147,FALSE)</f>
        <v>39032.089999999997</v>
      </c>
      <c r="D126" s="71"/>
      <c r="E126" s="71">
        <f t="shared" si="11"/>
        <v>39032.089999999997</v>
      </c>
      <c r="F126" s="71"/>
      <c r="G126" s="71">
        <f t="shared" si="12"/>
        <v>39032.089999999997</v>
      </c>
      <c r="I126" s="30" t="s">
        <v>1118</v>
      </c>
      <c r="J126" s="74"/>
    </row>
    <row r="127" spans="1:10" x14ac:dyDescent="0.2">
      <c r="A127" s="52" t="s">
        <v>527</v>
      </c>
      <c r="B127" s="72" t="s">
        <v>985</v>
      </c>
      <c r="C127" s="71">
        <f>VLOOKUP(I127,'2013-2018 O&amp;M Exp'!$A$8:$EQ$206,147,FALSE)</f>
        <v>11158299.170000015</v>
      </c>
      <c r="D127" s="71"/>
      <c r="E127" s="71">
        <f t="shared" si="11"/>
        <v>11158299.170000015</v>
      </c>
      <c r="F127" s="71"/>
      <c r="G127" s="71">
        <f t="shared" si="12"/>
        <v>11158299.170000015</v>
      </c>
      <c r="I127" s="30" t="s">
        <v>1119</v>
      </c>
      <c r="J127" s="74"/>
    </row>
    <row r="128" spans="1:10" x14ac:dyDescent="0.2">
      <c r="A128" s="52" t="s">
        <v>526</v>
      </c>
      <c r="B128" s="72" t="s">
        <v>986</v>
      </c>
      <c r="C128" s="71">
        <f>VLOOKUP(I128,'2013-2018 O&amp;M Exp'!$A$8:$EQ$206,147,FALSE)</f>
        <v>3998619.9500000016</v>
      </c>
      <c r="D128" s="71"/>
      <c r="E128" s="71">
        <f t="shared" si="11"/>
        <v>3998619.9500000016</v>
      </c>
      <c r="F128" s="71"/>
      <c r="G128" s="71">
        <f t="shared" si="12"/>
        <v>3998619.9500000016</v>
      </c>
      <c r="I128" s="30" t="s">
        <v>1120</v>
      </c>
      <c r="J128" s="74"/>
    </row>
    <row r="129" spans="1:10" ht="10.8" thickBot="1" x14ac:dyDescent="0.25">
      <c r="A129" s="52" t="s">
        <v>525</v>
      </c>
      <c r="B129" s="72" t="s">
        <v>987</v>
      </c>
      <c r="C129" s="71">
        <f>VLOOKUP(I129,'2013-2018 O&amp;M Exp'!$A$8:$EQ$206,147,FALSE)</f>
        <v>6170583.2400000058</v>
      </c>
      <c r="D129" s="75"/>
      <c r="E129" s="75">
        <f t="shared" si="11"/>
        <v>6170583.2400000058</v>
      </c>
      <c r="F129" s="75"/>
      <c r="G129" s="75">
        <f t="shared" si="12"/>
        <v>6170583.2400000058</v>
      </c>
      <c r="I129" s="30" t="s">
        <v>1121</v>
      </c>
      <c r="J129" s="74"/>
    </row>
    <row r="130" spans="1:10" x14ac:dyDescent="0.2">
      <c r="A130" s="52" t="s">
        <v>524</v>
      </c>
      <c r="B130" s="72"/>
      <c r="C130" s="71">
        <f>SUM(C108:C129)</f>
        <v>300384857.36000013</v>
      </c>
      <c r="D130" s="71">
        <f>SUM(D108:D129)</f>
        <v>-6125140.3700000001</v>
      </c>
      <c r="E130" s="71">
        <f>SUM(E108:E129)</f>
        <v>294259716.99000013</v>
      </c>
      <c r="F130" s="71">
        <f>SUM(F108:F129)</f>
        <v>0</v>
      </c>
      <c r="G130" s="70">
        <f>SUM(G108:G129)</f>
        <v>294259716.99000013</v>
      </c>
      <c r="I130" s="30" t="s">
        <v>1028</v>
      </c>
      <c r="J130" s="74"/>
    </row>
    <row r="131" spans="1:10" x14ac:dyDescent="0.2">
      <c r="A131" s="52"/>
      <c r="B131" s="72"/>
      <c r="C131" s="71"/>
      <c r="D131" s="71"/>
      <c r="E131" s="71"/>
      <c r="F131" s="71"/>
      <c r="G131" s="71"/>
      <c r="I131" s="30" t="s">
        <v>3</v>
      </c>
      <c r="J131" s="74"/>
    </row>
    <row r="132" spans="1:10" x14ac:dyDescent="0.2">
      <c r="A132" s="52"/>
      <c r="B132" s="72"/>
      <c r="C132" s="71"/>
      <c r="D132" s="71"/>
      <c r="E132" s="71"/>
      <c r="F132" s="71"/>
      <c r="G132" s="71"/>
      <c r="I132" s="30" t="s">
        <v>3</v>
      </c>
      <c r="J132" s="74"/>
    </row>
    <row r="133" spans="1:10" ht="10.8" thickBot="1" x14ac:dyDescent="0.25">
      <c r="A133" s="80" t="s">
        <v>357</v>
      </c>
      <c r="B133" s="72"/>
      <c r="C133" s="71"/>
      <c r="D133" s="71"/>
      <c r="E133" s="71"/>
      <c r="F133" s="71"/>
      <c r="G133" s="71"/>
      <c r="I133" s="30" t="s">
        <v>1122</v>
      </c>
      <c r="J133" s="74"/>
    </row>
    <row r="134" spans="1:10" x14ac:dyDescent="0.2">
      <c r="A134" s="52" t="s">
        <v>523</v>
      </c>
      <c r="B134" s="72" t="s">
        <v>988</v>
      </c>
      <c r="C134" s="71">
        <f>VLOOKUP(I134,'2013-2018 O&amp;M Exp'!$A$8:$EQ$206,147,FALSE)</f>
        <v>6379931.7100000009</v>
      </c>
      <c r="D134" s="71"/>
      <c r="E134" s="71">
        <f>+C134+D134</f>
        <v>6379931.7100000009</v>
      </c>
      <c r="F134" s="71"/>
      <c r="G134" s="71">
        <f>+E134+F134</f>
        <v>6379931.7100000009</v>
      </c>
      <c r="I134" s="30" t="s">
        <v>1123</v>
      </c>
      <c r="J134" s="74"/>
    </row>
    <row r="135" spans="1:10" x14ac:dyDescent="0.2">
      <c r="A135" s="52" t="s">
        <v>522</v>
      </c>
      <c r="B135" s="72" t="s">
        <v>989</v>
      </c>
      <c r="C135" s="71">
        <f>VLOOKUP(I135,'2013-2018 O&amp;M Exp'!$A$8:$EQ$206,147,FALSE)</f>
        <v>12031202.190000001</v>
      </c>
      <c r="D135" s="71"/>
      <c r="E135" s="71">
        <f>+C135+D135</f>
        <v>12031202.190000001</v>
      </c>
      <c r="F135" s="71"/>
      <c r="G135" s="71">
        <f>+E135+F135</f>
        <v>12031202.190000001</v>
      </c>
      <c r="I135" s="30" t="s">
        <v>1124</v>
      </c>
      <c r="J135" s="74"/>
    </row>
    <row r="136" spans="1:10" x14ac:dyDescent="0.2">
      <c r="A136" s="52" t="s">
        <v>521</v>
      </c>
      <c r="B136" s="72" t="s">
        <v>990</v>
      </c>
      <c r="C136" s="71">
        <f>VLOOKUP(I136,'2013-2018 O&amp;M Exp'!$A$8:$EQ$206,147,FALSE)</f>
        <v>83759406.650000006</v>
      </c>
      <c r="D136" s="71"/>
      <c r="E136" s="71">
        <f>+C136+D136</f>
        <v>83759406.650000006</v>
      </c>
      <c r="F136" s="71"/>
      <c r="G136" s="71">
        <f>+E136+F136</f>
        <v>83759406.650000006</v>
      </c>
      <c r="I136" s="30" t="s">
        <v>1125</v>
      </c>
      <c r="J136" s="74"/>
    </row>
    <row r="137" spans="1:10" x14ac:dyDescent="0.2">
      <c r="A137" s="52" t="s">
        <v>520</v>
      </c>
      <c r="B137" s="72" t="s">
        <v>991</v>
      </c>
      <c r="C137" s="71">
        <f>VLOOKUP(I137,'2013-2018 O&amp;M Exp'!$A$8:$EQ$206,147,FALSE)</f>
        <v>6445711.3699999992</v>
      </c>
      <c r="D137" s="71"/>
      <c r="E137" s="71">
        <f>+C137+D137</f>
        <v>6445711.3699999992</v>
      </c>
      <c r="F137" s="71"/>
      <c r="G137" s="71">
        <f>+E137+F137</f>
        <v>6445711.3699999992</v>
      </c>
      <c r="I137" s="30" t="s">
        <v>1126</v>
      </c>
      <c r="J137" s="74"/>
    </row>
    <row r="138" spans="1:10" ht="10.8" thickBot="1" x14ac:dyDescent="0.25">
      <c r="A138" s="52" t="s">
        <v>519</v>
      </c>
      <c r="B138" s="72" t="s">
        <v>991</v>
      </c>
      <c r="C138" s="71">
        <f>VLOOKUP(I138,'2013-2018 O&amp;M Exp'!$A$8:$EQ$206,147,FALSE)</f>
        <v>106531.84000000001</v>
      </c>
      <c r="D138" s="75">
        <f>-C138</f>
        <v>-106531.84000000001</v>
      </c>
      <c r="E138" s="75">
        <f>+C138+D138</f>
        <v>0</v>
      </c>
      <c r="F138" s="75"/>
      <c r="G138" s="75">
        <f>+E138+F138</f>
        <v>0</v>
      </c>
      <c r="I138" s="30" t="s">
        <v>1127</v>
      </c>
      <c r="J138" s="74"/>
    </row>
    <row r="139" spans="1:10" x14ac:dyDescent="0.2">
      <c r="A139" s="52" t="s">
        <v>518</v>
      </c>
      <c r="B139" s="72"/>
      <c r="C139" s="71">
        <f>SUM(C134:C138)</f>
        <v>108722783.76000002</v>
      </c>
      <c r="D139" s="71">
        <f>SUM(D134:D138)</f>
        <v>-106531.84000000001</v>
      </c>
      <c r="E139" s="71">
        <f>SUM(E134:E138)</f>
        <v>108616251.92000002</v>
      </c>
      <c r="F139" s="71">
        <f>SUM(F134:F138)</f>
        <v>0</v>
      </c>
      <c r="G139" s="70">
        <f>SUM(G134:G138)</f>
        <v>108616251.92000002</v>
      </c>
      <c r="I139" s="30" t="s">
        <v>1028</v>
      </c>
      <c r="J139" s="74"/>
    </row>
    <row r="140" spans="1:10" x14ac:dyDescent="0.2">
      <c r="A140" s="52"/>
      <c r="B140" s="72"/>
      <c r="C140" s="71"/>
      <c r="D140" s="71"/>
      <c r="E140" s="71"/>
      <c r="F140" s="71"/>
      <c r="G140" s="71"/>
      <c r="I140" s="30" t="s">
        <v>3</v>
      </c>
      <c r="J140" s="74"/>
    </row>
    <row r="141" spans="1:10" x14ac:dyDescent="0.2">
      <c r="A141" s="52"/>
      <c r="B141" s="72"/>
      <c r="C141" s="71"/>
      <c r="D141" s="71"/>
      <c r="E141" s="71"/>
      <c r="F141" s="71"/>
      <c r="G141" s="71"/>
      <c r="I141" s="30" t="s">
        <v>3</v>
      </c>
      <c r="J141" s="74"/>
    </row>
    <row r="142" spans="1:10" ht="10.8" thickBot="1" x14ac:dyDescent="0.25">
      <c r="A142" s="80" t="s">
        <v>356</v>
      </c>
      <c r="B142" s="72"/>
      <c r="C142" s="71"/>
      <c r="D142" s="71"/>
      <c r="E142" s="71"/>
      <c r="F142" s="71"/>
      <c r="G142" s="71"/>
      <c r="I142" s="30" t="s">
        <v>1122</v>
      </c>
      <c r="J142" s="74"/>
    </row>
    <row r="143" spans="1:10" x14ac:dyDescent="0.2">
      <c r="A143" s="52" t="s">
        <v>517</v>
      </c>
      <c r="B143" s="72" t="s">
        <v>992</v>
      </c>
      <c r="C143" s="71">
        <f>VLOOKUP(I143,'2013-2018 O&amp;M Exp'!$A$8:$EQ$206,147,FALSE)</f>
        <v>2874460.1099999994</v>
      </c>
      <c r="D143" s="71"/>
      <c r="E143" s="71">
        <f t="shared" ref="E143:E150" si="13">+C143+D143</f>
        <v>2874460.1099999994</v>
      </c>
      <c r="F143" s="71"/>
      <c r="G143" s="71">
        <f t="shared" ref="G143:G150" si="14">+E143+F143</f>
        <v>2874460.1099999994</v>
      </c>
      <c r="I143" s="30" t="s">
        <v>1128</v>
      </c>
      <c r="J143" s="74"/>
    </row>
    <row r="144" spans="1:10" x14ac:dyDescent="0.2">
      <c r="A144" s="52" t="s">
        <v>516</v>
      </c>
      <c r="B144" s="72" t="s">
        <v>992</v>
      </c>
      <c r="C144" s="71">
        <f>VLOOKUP(I144,'2013-2018 O&amp;M Exp'!$A$8:$EQ$206,147,FALSE)</f>
        <v>5238827.1199999992</v>
      </c>
      <c r="D144" s="71">
        <f>-C144</f>
        <v>-5238827.1199999992</v>
      </c>
      <c r="E144" s="71">
        <f t="shared" si="13"/>
        <v>0</v>
      </c>
      <c r="F144" s="71"/>
      <c r="G144" s="71">
        <f t="shared" si="14"/>
        <v>0</v>
      </c>
      <c r="I144" s="30" t="s">
        <v>1129</v>
      </c>
      <c r="J144" s="74"/>
    </row>
    <row r="145" spans="1:10" x14ac:dyDescent="0.2">
      <c r="A145" s="52" t="s">
        <v>515</v>
      </c>
      <c r="B145" s="72" t="s">
        <v>993</v>
      </c>
      <c r="C145" s="71">
        <f>VLOOKUP(I145,'2013-2018 O&amp;M Exp'!$A$8:$EQ$206,147,FALSE)</f>
        <v>2786728.2600000007</v>
      </c>
      <c r="D145" s="71"/>
      <c r="E145" s="71">
        <f t="shared" si="13"/>
        <v>2786728.2600000007</v>
      </c>
      <c r="F145" s="71"/>
      <c r="G145" s="71">
        <f t="shared" si="14"/>
        <v>2786728.2600000007</v>
      </c>
      <c r="I145" s="30" t="s">
        <v>1130</v>
      </c>
      <c r="J145" s="74"/>
    </row>
    <row r="146" spans="1:10" x14ac:dyDescent="0.2">
      <c r="A146" s="52" t="s">
        <v>514</v>
      </c>
      <c r="B146" s="72" t="s">
        <v>993</v>
      </c>
      <c r="C146" s="71">
        <f>VLOOKUP(I146,'2013-2018 O&amp;M Exp'!$A$8:$EQ$206,147,FALSE)</f>
        <v>34884127.950000033</v>
      </c>
      <c r="D146" s="71">
        <f>-C146</f>
        <v>-34884127.950000033</v>
      </c>
      <c r="E146" s="71">
        <f t="shared" si="13"/>
        <v>0</v>
      </c>
      <c r="F146" s="71"/>
      <c r="G146" s="71">
        <f t="shared" si="14"/>
        <v>0</v>
      </c>
      <c r="I146" s="30" t="s">
        <v>1131</v>
      </c>
      <c r="J146" s="74"/>
    </row>
    <row r="147" spans="1:10" x14ac:dyDescent="0.2">
      <c r="A147" s="52" t="s">
        <v>513</v>
      </c>
      <c r="B147" s="72" t="s">
        <v>994</v>
      </c>
      <c r="C147" s="71">
        <f>VLOOKUP(I147,'2013-2018 O&amp;M Exp'!$A$8:$EQ$206,147,FALSE)</f>
        <v>82829.72</v>
      </c>
      <c r="D147" s="71"/>
      <c r="E147" s="71">
        <f t="shared" si="13"/>
        <v>82829.72</v>
      </c>
      <c r="F147" s="71"/>
      <c r="G147" s="71">
        <f t="shared" si="14"/>
        <v>82829.72</v>
      </c>
      <c r="I147" s="30" t="s">
        <v>1132</v>
      </c>
      <c r="J147" s="74"/>
    </row>
    <row r="148" spans="1:10" x14ac:dyDescent="0.2">
      <c r="A148" s="52" t="s">
        <v>512</v>
      </c>
      <c r="B148" s="72" t="s">
        <v>994</v>
      </c>
      <c r="C148" s="71">
        <f>VLOOKUP(I148,'2013-2018 O&amp;M Exp'!$A$8:$EQ$206,147,FALSE)</f>
        <v>8566468.3300000001</v>
      </c>
      <c r="D148" s="71">
        <f>-C148</f>
        <v>-8566468.3300000001</v>
      </c>
      <c r="E148" s="71">
        <f t="shared" si="13"/>
        <v>0</v>
      </c>
      <c r="F148" s="71"/>
      <c r="G148" s="71">
        <f t="shared" si="14"/>
        <v>0</v>
      </c>
      <c r="I148" s="30" t="s">
        <v>1133</v>
      </c>
      <c r="J148" s="74"/>
    </row>
    <row r="149" spans="1:10" x14ac:dyDescent="0.2">
      <c r="A149" s="52" t="s">
        <v>511</v>
      </c>
      <c r="B149" s="72" t="s">
        <v>995</v>
      </c>
      <c r="C149" s="71">
        <f>VLOOKUP(I149,'2013-2018 O&amp;M Exp'!$A$8:$EQ$206,147,FALSE)</f>
        <v>8193602.8599999985</v>
      </c>
      <c r="D149" s="71"/>
      <c r="E149" s="71">
        <f t="shared" si="13"/>
        <v>8193602.8599999985</v>
      </c>
      <c r="F149" s="71"/>
      <c r="G149" s="71">
        <f t="shared" si="14"/>
        <v>8193602.8599999985</v>
      </c>
      <c r="I149" s="30" t="s">
        <v>1134</v>
      </c>
      <c r="J149" s="74"/>
    </row>
    <row r="150" spans="1:10" ht="10.8" thickBot="1" x14ac:dyDescent="0.25">
      <c r="A150" s="52" t="s">
        <v>510</v>
      </c>
      <c r="B150" s="72" t="s">
        <v>995</v>
      </c>
      <c r="C150" s="71">
        <f>VLOOKUP(I150,'2013-2018 O&amp;M Exp'!$A$8:$EQ$206,147,FALSE)</f>
        <v>3438251.350000001</v>
      </c>
      <c r="D150" s="75">
        <f>-C150</f>
        <v>-3438251.350000001</v>
      </c>
      <c r="E150" s="75">
        <f t="shared" si="13"/>
        <v>0</v>
      </c>
      <c r="F150" s="75"/>
      <c r="G150" s="75">
        <f t="shared" si="14"/>
        <v>0</v>
      </c>
      <c r="I150" s="30" t="s">
        <v>1135</v>
      </c>
      <c r="J150" s="74"/>
    </row>
    <row r="151" spans="1:10" x14ac:dyDescent="0.2">
      <c r="A151" s="52" t="s">
        <v>509</v>
      </c>
      <c r="B151" s="72"/>
      <c r="C151" s="71">
        <f>SUM(C143:C150)</f>
        <v>66065295.700000025</v>
      </c>
      <c r="D151" s="71">
        <f>SUM(D143:D150)</f>
        <v>-52127674.75000003</v>
      </c>
      <c r="E151" s="71">
        <f>SUM(E143:E150)</f>
        <v>13937620.949999999</v>
      </c>
      <c r="F151" s="71">
        <f>SUM(F143:F150)</f>
        <v>0</v>
      </c>
      <c r="G151" s="70">
        <f>SUM(G143:G150)</f>
        <v>13937620.949999999</v>
      </c>
      <c r="I151" s="30" t="s">
        <v>1028</v>
      </c>
      <c r="J151" s="74"/>
    </row>
    <row r="152" spans="1:10" x14ac:dyDescent="0.2">
      <c r="A152" s="52"/>
      <c r="B152" s="72"/>
      <c r="C152" s="71"/>
      <c r="D152" s="71"/>
      <c r="E152" s="71"/>
      <c r="F152" s="71"/>
      <c r="G152" s="71"/>
      <c r="I152" s="30" t="s">
        <v>3</v>
      </c>
      <c r="J152" s="74"/>
    </row>
    <row r="153" spans="1:10" ht="10.8" thickBot="1" x14ac:dyDescent="0.25">
      <c r="A153" s="80" t="s">
        <v>355</v>
      </c>
      <c r="B153" s="72"/>
      <c r="C153" s="71"/>
      <c r="D153" s="71"/>
      <c r="E153" s="71"/>
      <c r="F153" s="71"/>
      <c r="G153" s="71"/>
      <c r="I153" s="30" t="s">
        <v>355</v>
      </c>
      <c r="J153" s="74"/>
    </row>
    <row r="154" spans="1:10" x14ac:dyDescent="0.2">
      <c r="A154" s="52" t="s">
        <v>508</v>
      </c>
      <c r="B154" s="72" t="s">
        <v>996</v>
      </c>
      <c r="C154" s="71">
        <f>VLOOKUP(I154,'2013-2018 O&amp;M Exp'!$A$8:$EQ$206,147,FALSE)</f>
        <v>0</v>
      </c>
      <c r="D154" s="71"/>
      <c r="E154" s="71">
        <f>+C154+D154</f>
        <v>0</v>
      </c>
      <c r="F154" s="71"/>
      <c r="G154" s="71">
        <f>+E154+F154</f>
        <v>0</v>
      </c>
      <c r="I154" s="30" t="s">
        <v>1136</v>
      </c>
      <c r="J154" s="74"/>
    </row>
    <row r="155" spans="1:10" ht="10.8" thickBot="1" x14ac:dyDescent="0.25">
      <c r="A155" s="52" t="s">
        <v>507</v>
      </c>
      <c r="B155" s="72" t="s">
        <v>997</v>
      </c>
      <c r="C155" s="71">
        <f>VLOOKUP(I155,'2013-2018 O&amp;M Exp'!$A$8:$EQ$206,147,FALSE)</f>
        <v>14241782.479999999</v>
      </c>
      <c r="D155" s="75"/>
      <c r="E155" s="75">
        <f>+C155+D155</f>
        <v>14241782.479999999</v>
      </c>
      <c r="F155" s="75"/>
      <c r="G155" s="75">
        <f>+E155+F155</f>
        <v>14241782.479999999</v>
      </c>
      <c r="I155" s="30" t="s">
        <v>1137</v>
      </c>
      <c r="J155" s="74"/>
    </row>
    <row r="156" spans="1:10" x14ac:dyDescent="0.2">
      <c r="A156" s="52" t="s">
        <v>506</v>
      </c>
      <c r="B156" s="72"/>
      <c r="C156" s="71">
        <f>SUM(C154:C155)</f>
        <v>14241782.479999999</v>
      </c>
      <c r="D156" s="71">
        <f>SUM(D154:D155)</f>
        <v>0</v>
      </c>
      <c r="E156" s="71">
        <f>SUM(E154:E155)</f>
        <v>14241782.479999999</v>
      </c>
      <c r="F156" s="71">
        <f>SUM(F154:F155)</f>
        <v>0</v>
      </c>
      <c r="G156" s="70">
        <f>SUM(G154:G155)</f>
        <v>14241782.479999999</v>
      </c>
      <c r="I156" s="30" t="s">
        <v>1028</v>
      </c>
      <c r="J156" s="74"/>
    </row>
    <row r="157" spans="1:10" x14ac:dyDescent="0.2">
      <c r="A157" s="52"/>
      <c r="B157" s="72"/>
      <c r="C157" s="71"/>
      <c r="D157" s="71"/>
      <c r="E157" s="71"/>
      <c r="F157" s="71"/>
      <c r="G157" s="71"/>
      <c r="I157" s="30" t="s">
        <v>3</v>
      </c>
      <c r="J157" s="74"/>
    </row>
    <row r="158" spans="1:10" x14ac:dyDescent="0.2">
      <c r="A158" s="52"/>
      <c r="B158" s="72"/>
      <c r="C158" s="71"/>
      <c r="D158" s="71"/>
      <c r="E158" s="71"/>
      <c r="F158" s="71"/>
      <c r="G158" s="71"/>
      <c r="I158" s="30" t="s">
        <v>3</v>
      </c>
      <c r="J158" s="74"/>
    </row>
    <row r="159" spans="1:10" ht="10.8" thickBot="1" x14ac:dyDescent="0.25">
      <c r="A159" s="80" t="s">
        <v>505</v>
      </c>
      <c r="B159" s="72"/>
      <c r="C159" s="71"/>
      <c r="D159" s="71"/>
      <c r="E159" s="71"/>
      <c r="F159" s="71"/>
      <c r="G159" s="71"/>
      <c r="I159" s="30" t="s">
        <v>1138</v>
      </c>
      <c r="J159" s="74"/>
    </row>
    <row r="160" spans="1:10" x14ac:dyDescent="0.2">
      <c r="A160" s="52" t="s">
        <v>504</v>
      </c>
      <c r="B160" s="72" t="s">
        <v>998</v>
      </c>
      <c r="C160" s="71">
        <f>VLOOKUP(I160,'2013-2018 O&amp;M Exp'!$A$8:$EQ$206,147,FALSE)</f>
        <v>213331773.59000012</v>
      </c>
      <c r="D160" s="79">
        <f>D200+D202</f>
        <v>-27160870.824830998</v>
      </c>
      <c r="E160" s="71">
        <f t="shared" ref="E160:E189" si="15">+C160+D160</f>
        <v>186170902.76516911</v>
      </c>
      <c r="F160" s="71"/>
      <c r="G160" s="71">
        <f t="shared" ref="G160:G189" si="16">+E160+F160</f>
        <v>186170902.76516911</v>
      </c>
      <c r="I160" s="30" t="s">
        <v>1139</v>
      </c>
      <c r="J160" s="74"/>
    </row>
    <row r="161" spans="1:10" x14ac:dyDescent="0.2">
      <c r="A161" s="52" t="s">
        <v>503</v>
      </c>
      <c r="B161" s="72" t="s">
        <v>999</v>
      </c>
      <c r="C161" s="71">
        <f>VLOOKUP(I161,'2013-2018 O&amp;M Exp'!$A$8:$EQ$206,147,FALSE)</f>
        <v>44907687.470000021</v>
      </c>
      <c r="D161" s="78">
        <f>D201</f>
        <v>-437982.57</v>
      </c>
      <c r="E161" s="71">
        <f t="shared" si="15"/>
        <v>44469704.900000021</v>
      </c>
      <c r="F161" s="71"/>
      <c r="G161" s="71">
        <f t="shared" si="16"/>
        <v>44469704.900000021</v>
      </c>
      <c r="I161" s="30" t="s">
        <v>1140</v>
      </c>
      <c r="J161" s="74"/>
    </row>
    <row r="162" spans="1:10" x14ac:dyDescent="0.2">
      <c r="A162" s="52" t="s">
        <v>502</v>
      </c>
      <c r="B162" s="72" t="s">
        <v>999</v>
      </c>
      <c r="C162" s="71">
        <f>VLOOKUP(I162,'2013-2018 O&amp;M Exp'!$A$8:$EQ$206,147,FALSE)</f>
        <v>515499.99999999988</v>
      </c>
      <c r="D162" s="71">
        <f>-C162</f>
        <v>-515499.99999999988</v>
      </c>
      <c r="E162" s="71">
        <f t="shared" si="15"/>
        <v>0</v>
      </c>
      <c r="F162" s="71"/>
      <c r="G162" s="71">
        <f t="shared" si="16"/>
        <v>0</v>
      </c>
      <c r="I162" s="30" t="s">
        <v>1141</v>
      </c>
      <c r="J162" s="74"/>
    </row>
    <row r="163" spans="1:10" x14ac:dyDescent="0.2">
      <c r="A163" s="52" t="s">
        <v>501</v>
      </c>
      <c r="B163" s="72" t="s">
        <v>1000</v>
      </c>
      <c r="C163" s="71">
        <f>VLOOKUP(I163,'2013-2018 O&amp;M Exp'!$A$8:$EQ$206,147,FALSE)</f>
        <v>-99223787.140000001</v>
      </c>
      <c r="D163" s="71"/>
      <c r="E163" s="71">
        <f t="shared" si="15"/>
        <v>-99223787.140000001</v>
      </c>
      <c r="F163" s="71"/>
      <c r="G163" s="71">
        <f t="shared" si="16"/>
        <v>-99223787.140000001</v>
      </c>
      <c r="I163" s="30" t="s">
        <v>1142</v>
      </c>
      <c r="J163" s="74"/>
    </row>
    <row r="164" spans="1:10" x14ac:dyDescent="0.2">
      <c r="A164" s="52" t="s">
        <v>500</v>
      </c>
      <c r="B164" s="72" t="s">
        <v>1000</v>
      </c>
      <c r="C164" s="71">
        <f>VLOOKUP(I164,'2013-2018 O&amp;M Exp'!$A$8:$EQ$206,147,FALSE)</f>
        <v>-450999.99999999988</v>
      </c>
      <c r="D164" s="71">
        <f>-C164</f>
        <v>450999.99999999988</v>
      </c>
      <c r="E164" s="71">
        <f t="shared" si="15"/>
        <v>0</v>
      </c>
      <c r="F164" s="71"/>
      <c r="G164" s="71">
        <f t="shared" si="16"/>
        <v>0</v>
      </c>
      <c r="I164" s="30" t="s">
        <v>1143</v>
      </c>
      <c r="J164" s="74"/>
    </row>
    <row r="165" spans="1:10" x14ac:dyDescent="0.2">
      <c r="A165" s="52" t="s">
        <v>499</v>
      </c>
      <c r="B165" s="72" t="s">
        <v>1001</v>
      </c>
      <c r="C165" s="71">
        <f>VLOOKUP(I165,'2013-2018 O&amp;M Exp'!$A$8:$EQ$206,147,FALSE)</f>
        <v>39002008.720000029</v>
      </c>
      <c r="D165" s="71"/>
      <c r="E165" s="71">
        <f t="shared" si="15"/>
        <v>39002008.720000029</v>
      </c>
      <c r="F165" s="71"/>
      <c r="G165" s="71">
        <f t="shared" si="16"/>
        <v>39002008.720000029</v>
      </c>
      <c r="I165" s="30" t="s">
        <v>1144</v>
      </c>
      <c r="J165" s="74"/>
    </row>
    <row r="166" spans="1:10" x14ac:dyDescent="0.2">
      <c r="A166" s="52" t="s">
        <v>312</v>
      </c>
      <c r="B166" s="77">
        <v>923</v>
      </c>
      <c r="C166" s="71">
        <f>VLOOKUP(I166,'2013-2018 O&amp;M Exp'!$A$8:$EQ$206,147,FALSE)</f>
        <v>1411824</v>
      </c>
      <c r="D166" s="71">
        <f>-C166</f>
        <v>-1411824</v>
      </c>
      <c r="E166" s="71">
        <f t="shared" si="15"/>
        <v>0</v>
      </c>
      <c r="F166" s="71"/>
      <c r="G166" s="71">
        <f t="shared" si="16"/>
        <v>0</v>
      </c>
      <c r="I166" s="30" t="s">
        <v>1145</v>
      </c>
      <c r="J166" s="74"/>
    </row>
    <row r="167" spans="1:10" x14ac:dyDescent="0.2">
      <c r="A167" s="52" t="s">
        <v>498</v>
      </c>
      <c r="B167" s="72" t="s">
        <v>1002</v>
      </c>
      <c r="C167" s="71">
        <f>VLOOKUP(I167,'2013-2018 O&amp;M Exp'!$A$8:$EQ$206,147,FALSE)</f>
        <v>14539117.02</v>
      </c>
      <c r="D167" s="71"/>
      <c r="E167" s="71">
        <f t="shared" si="15"/>
        <v>14539117.02</v>
      </c>
      <c r="F167" s="71"/>
      <c r="G167" s="71">
        <f t="shared" si="16"/>
        <v>14539117.02</v>
      </c>
      <c r="I167" s="30" t="s">
        <v>1146</v>
      </c>
      <c r="J167" s="74"/>
    </row>
    <row r="168" spans="1:10" x14ac:dyDescent="0.2">
      <c r="A168" s="52" t="s">
        <v>497</v>
      </c>
      <c r="B168" s="72" t="s">
        <v>1002</v>
      </c>
      <c r="C168" s="71">
        <f>VLOOKUP(I168,'2013-2018 O&amp;M Exp'!$A$8:$EQ$206,147,FALSE)</f>
        <v>1110030.9200000002</v>
      </c>
      <c r="D168" s="71"/>
      <c r="E168" s="71">
        <f t="shared" si="15"/>
        <v>1110030.9200000002</v>
      </c>
      <c r="F168" s="71"/>
      <c r="G168" s="71">
        <f t="shared" si="16"/>
        <v>1110030.9200000002</v>
      </c>
      <c r="I168" s="30" t="s">
        <v>1147</v>
      </c>
      <c r="J168" s="74"/>
    </row>
    <row r="169" spans="1:10" x14ac:dyDescent="0.2">
      <c r="A169" s="52" t="s">
        <v>496</v>
      </c>
      <c r="B169" s="72" t="s">
        <v>1002</v>
      </c>
      <c r="C169" s="71">
        <f>VLOOKUP(I169,'2013-2018 O&amp;M Exp'!$A$8:$EQ$206,147,FALSE)</f>
        <v>482874.3899999999</v>
      </c>
      <c r="D169" s="71">
        <f>-C169</f>
        <v>-482874.3899999999</v>
      </c>
      <c r="E169" s="71">
        <f t="shared" si="15"/>
        <v>0</v>
      </c>
      <c r="F169" s="71"/>
      <c r="G169" s="71">
        <f t="shared" si="16"/>
        <v>0</v>
      </c>
      <c r="I169" s="30" t="s">
        <v>1148</v>
      </c>
      <c r="J169" s="74"/>
    </row>
    <row r="170" spans="1:10" x14ac:dyDescent="0.2">
      <c r="A170" s="52" t="s">
        <v>495</v>
      </c>
      <c r="B170" s="72" t="s">
        <v>1003</v>
      </c>
      <c r="C170" s="71">
        <f>VLOOKUP(I170,'2013-2018 O&amp;M Exp'!$A$8:$EQ$206,147,FALSE)</f>
        <v>28139406.899999999</v>
      </c>
      <c r="D170" s="71"/>
      <c r="E170" s="71">
        <f t="shared" si="15"/>
        <v>28139406.899999999</v>
      </c>
      <c r="F170" s="71"/>
      <c r="G170" s="71">
        <f t="shared" si="16"/>
        <v>28139406.899999999</v>
      </c>
      <c r="I170" s="30" t="s">
        <v>1149</v>
      </c>
      <c r="J170" s="74"/>
    </row>
    <row r="171" spans="1:10" x14ac:dyDescent="0.2">
      <c r="A171" s="52" t="s">
        <v>494</v>
      </c>
      <c r="B171" s="72" t="s">
        <v>1003</v>
      </c>
      <c r="C171" s="71">
        <f>VLOOKUP(I171,'2013-2018 O&amp;M Exp'!$A$8:$EQ$206,147,FALSE)</f>
        <v>726120.15000000014</v>
      </c>
      <c r="D171" s="71">
        <f>-C171</f>
        <v>-726120.15000000014</v>
      </c>
      <c r="E171" s="71">
        <f t="shared" si="15"/>
        <v>0</v>
      </c>
      <c r="F171" s="71"/>
      <c r="G171" s="71">
        <f t="shared" si="16"/>
        <v>0</v>
      </c>
      <c r="I171" s="30" t="s">
        <v>1150</v>
      </c>
      <c r="J171" s="74"/>
    </row>
    <row r="172" spans="1:10" x14ac:dyDescent="0.2">
      <c r="A172" s="52" t="s">
        <v>493</v>
      </c>
      <c r="B172" s="72" t="s">
        <v>1003</v>
      </c>
      <c r="C172" s="71">
        <f>VLOOKUP(I172,'2013-2018 O&amp;M Exp'!$A$8:$EQ$206,147,FALSE)</f>
        <v>0</v>
      </c>
      <c r="D172" s="71">
        <f>-C172</f>
        <v>0</v>
      </c>
      <c r="E172" s="71">
        <f t="shared" si="15"/>
        <v>0</v>
      </c>
      <c r="F172" s="71"/>
      <c r="G172" s="71">
        <f t="shared" si="16"/>
        <v>0</v>
      </c>
      <c r="I172" s="30" t="s">
        <v>1151</v>
      </c>
      <c r="J172" s="74"/>
    </row>
    <row r="173" spans="1:10" x14ac:dyDescent="0.2">
      <c r="A173" s="52" t="s">
        <v>320</v>
      </c>
      <c r="B173" s="72" t="s">
        <v>1003</v>
      </c>
      <c r="C173" s="71">
        <f>VLOOKUP(I173,'2013-2018 O&amp;M Exp'!$A$8:$EQ$206,147,FALSE)</f>
        <v>186.41</v>
      </c>
      <c r="D173" s="71">
        <f>-C173</f>
        <v>-186.41</v>
      </c>
      <c r="E173" s="71">
        <f t="shared" si="15"/>
        <v>0</v>
      </c>
      <c r="F173" s="71"/>
      <c r="G173" s="71">
        <f t="shared" si="16"/>
        <v>0</v>
      </c>
      <c r="I173" s="30" t="s">
        <v>1152</v>
      </c>
      <c r="J173" s="74"/>
    </row>
    <row r="174" spans="1:10" x14ac:dyDescent="0.2">
      <c r="A174" s="52" t="s">
        <v>492</v>
      </c>
      <c r="B174" s="72" t="s">
        <v>1003</v>
      </c>
      <c r="C174" s="71">
        <f>VLOOKUP(I174,'2013-2018 O&amp;M Exp'!$A$8:$EQ$206,147,FALSE)</f>
        <v>108800.69</v>
      </c>
      <c r="D174" s="71">
        <f>-C174</f>
        <v>-108800.69</v>
      </c>
      <c r="E174" s="71">
        <f t="shared" si="15"/>
        <v>0</v>
      </c>
      <c r="F174" s="71"/>
      <c r="G174" s="71">
        <f t="shared" si="16"/>
        <v>0</v>
      </c>
      <c r="I174" s="30" t="s">
        <v>1153</v>
      </c>
      <c r="J174" s="74"/>
    </row>
    <row r="175" spans="1:10" x14ac:dyDescent="0.2">
      <c r="A175" s="52" t="s">
        <v>491</v>
      </c>
      <c r="B175" s="72" t="s">
        <v>1003</v>
      </c>
      <c r="C175" s="71">
        <f>VLOOKUP(I175,'2013-2018 O&amp;M Exp'!$A$8:$EQ$206,147,FALSE)</f>
        <v>13087.890000000003</v>
      </c>
      <c r="D175" s="71">
        <f>-C175</f>
        <v>-13087.890000000003</v>
      </c>
      <c r="E175" s="71">
        <f t="shared" si="15"/>
        <v>0</v>
      </c>
      <c r="F175" s="71"/>
      <c r="G175" s="71">
        <f t="shared" si="16"/>
        <v>0</v>
      </c>
      <c r="I175" s="30" t="s">
        <v>1154</v>
      </c>
      <c r="J175" s="74"/>
    </row>
    <row r="176" spans="1:10" x14ac:dyDescent="0.2">
      <c r="A176" s="52" t="s">
        <v>490</v>
      </c>
      <c r="B176" s="72" t="s">
        <v>1004</v>
      </c>
      <c r="C176" s="71">
        <f>VLOOKUP(I176,'2013-2018 O&amp;M Exp'!$A$8:$EQ$206,147,FALSE)</f>
        <v>60156096.379999869</v>
      </c>
      <c r="D176" s="71"/>
      <c r="E176" s="71">
        <f t="shared" si="15"/>
        <v>60156096.379999869</v>
      </c>
      <c r="F176" s="71"/>
      <c r="G176" s="71">
        <f t="shared" si="16"/>
        <v>60156096.379999869</v>
      </c>
      <c r="I176" s="30" t="s">
        <v>1155</v>
      </c>
      <c r="J176" s="74"/>
    </row>
    <row r="177" spans="1:10" x14ac:dyDescent="0.2">
      <c r="A177" s="52" t="s">
        <v>489</v>
      </c>
      <c r="B177" s="72" t="s">
        <v>1004</v>
      </c>
      <c r="C177" s="71">
        <f>VLOOKUP(I177,'2013-2018 O&amp;M Exp'!$A$8:$EQ$206,147,FALSE)</f>
        <v>30125.830000000005</v>
      </c>
      <c r="D177" s="71">
        <f>-C177</f>
        <v>-30125.830000000005</v>
      </c>
      <c r="E177" s="71">
        <f t="shared" si="15"/>
        <v>0</v>
      </c>
      <c r="F177" s="71"/>
      <c r="G177" s="71">
        <f t="shared" si="16"/>
        <v>0</v>
      </c>
      <c r="I177" s="30" t="s">
        <v>1156</v>
      </c>
      <c r="J177" s="74"/>
    </row>
    <row r="178" spans="1:10" x14ac:dyDescent="0.2">
      <c r="A178" s="52" t="s">
        <v>488</v>
      </c>
      <c r="B178" s="72" t="s">
        <v>1004</v>
      </c>
      <c r="C178" s="71">
        <f>VLOOKUP(I178,'2013-2018 O&amp;M Exp'!$A$8:$EQ$206,147,FALSE)</f>
        <v>237197.07000000007</v>
      </c>
      <c r="D178" s="71">
        <f>-C178</f>
        <v>-237197.07000000007</v>
      </c>
      <c r="E178" s="71">
        <f t="shared" si="15"/>
        <v>0</v>
      </c>
      <c r="F178" s="71"/>
      <c r="G178" s="71">
        <f t="shared" si="16"/>
        <v>0</v>
      </c>
      <c r="I178" s="30" t="s">
        <v>1157</v>
      </c>
      <c r="J178" s="74"/>
    </row>
    <row r="179" spans="1:10" x14ac:dyDescent="0.2">
      <c r="A179" s="52" t="s">
        <v>487</v>
      </c>
      <c r="B179" s="72" t="s">
        <v>1004</v>
      </c>
      <c r="C179" s="71">
        <f>VLOOKUP(I179,'2013-2018 O&amp;M Exp'!$A$8:$EQ$206,147,FALSE)</f>
        <v>221500.18</v>
      </c>
      <c r="D179" s="71">
        <f>-C179</f>
        <v>-221500.18</v>
      </c>
      <c r="E179" s="71">
        <f t="shared" si="15"/>
        <v>0</v>
      </c>
      <c r="F179" s="71"/>
      <c r="G179" s="71">
        <f t="shared" si="16"/>
        <v>0</v>
      </c>
      <c r="I179" s="30" t="s">
        <v>1158</v>
      </c>
      <c r="J179" s="74"/>
    </row>
    <row r="180" spans="1:10" x14ac:dyDescent="0.2">
      <c r="A180" s="52" t="s">
        <v>486</v>
      </c>
      <c r="B180" s="72" t="s">
        <v>1004</v>
      </c>
      <c r="C180" s="71">
        <f>VLOOKUP(I180,'2013-2018 O&amp;M Exp'!$A$8:$EQ$206,147,FALSE)</f>
        <v>0</v>
      </c>
      <c r="D180" s="71">
        <f>-C180</f>
        <v>0</v>
      </c>
      <c r="E180" s="71">
        <f t="shared" si="15"/>
        <v>0</v>
      </c>
      <c r="F180" s="71"/>
      <c r="G180" s="71">
        <f t="shared" si="16"/>
        <v>0</v>
      </c>
      <c r="I180" s="30" t="s">
        <v>1159</v>
      </c>
      <c r="J180" s="74"/>
    </row>
    <row r="181" spans="1:10" x14ac:dyDescent="0.2">
      <c r="A181" s="52" t="s">
        <v>485</v>
      </c>
      <c r="B181" s="72" t="s">
        <v>1004</v>
      </c>
      <c r="C181" s="71">
        <f>VLOOKUP(I181,'2013-2018 O&amp;M Exp'!$A$8:$EQ$206,147,FALSE)</f>
        <v>1652953.0199999996</v>
      </c>
      <c r="D181" s="71">
        <f>-C181</f>
        <v>-1652953.0199999996</v>
      </c>
      <c r="E181" s="71">
        <f t="shared" si="15"/>
        <v>0</v>
      </c>
      <c r="F181" s="71"/>
      <c r="G181" s="71">
        <f t="shared" si="16"/>
        <v>0</v>
      </c>
      <c r="I181" s="30" t="s">
        <v>1160</v>
      </c>
      <c r="J181" s="74"/>
    </row>
    <row r="182" spans="1:10" x14ac:dyDescent="0.2">
      <c r="A182" s="52" t="s">
        <v>484</v>
      </c>
      <c r="B182" s="72" t="s">
        <v>1004</v>
      </c>
      <c r="C182" s="71">
        <f>VLOOKUP(I182,'2013-2018 O&amp;M Exp'!$A$8:$EQ$206,147,FALSE)</f>
        <v>0</v>
      </c>
      <c r="D182" s="71"/>
      <c r="E182" s="71">
        <f t="shared" si="15"/>
        <v>0</v>
      </c>
      <c r="F182" s="71"/>
      <c r="G182" s="71">
        <f t="shared" si="16"/>
        <v>0</v>
      </c>
      <c r="I182" s="30" t="s">
        <v>1161</v>
      </c>
      <c r="J182" s="74"/>
    </row>
    <row r="183" spans="1:10" x14ac:dyDescent="0.2">
      <c r="A183" s="52" t="s">
        <v>483</v>
      </c>
      <c r="B183" s="72" t="s">
        <v>1005</v>
      </c>
      <c r="C183" s="71">
        <f>VLOOKUP(I183,'2013-2018 O&amp;M Exp'!$A$8:$EQ$206,147,FALSE)</f>
        <v>1857863.0999999994</v>
      </c>
      <c r="D183" s="71"/>
      <c r="E183" s="71">
        <f t="shared" si="15"/>
        <v>1857863.0999999994</v>
      </c>
      <c r="F183" s="71"/>
      <c r="G183" s="71">
        <f t="shared" si="16"/>
        <v>1857863.0999999994</v>
      </c>
      <c r="I183" s="30" t="s">
        <v>1162</v>
      </c>
      <c r="J183" s="74"/>
    </row>
    <row r="184" spans="1:10" x14ac:dyDescent="0.2">
      <c r="A184" s="52" t="s">
        <v>482</v>
      </c>
      <c r="B184" s="72" t="s">
        <v>1005</v>
      </c>
      <c r="C184" s="71">
        <f>VLOOKUP(I184,'2013-2018 O&amp;M Exp'!$A$8:$EQ$206,147,FALSE)</f>
        <v>110600.04000000001</v>
      </c>
      <c r="D184" s="71"/>
      <c r="E184" s="71">
        <f t="shared" si="15"/>
        <v>110600.04000000001</v>
      </c>
      <c r="F184" s="71"/>
      <c r="G184" s="71">
        <f t="shared" si="16"/>
        <v>110600.04000000001</v>
      </c>
      <c r="I184" s="30" t="s">
        <v>1163</v>
      </c>
      <c r="J184" s="74"/>
    </row>
    <row r="185" spans="1:10" x14ac:dyDescent="0.2">
      <c r="A185" s="52" t="s">
        <v>481</v>
      </c>
      <c r="B185" s="72" t="s">
        <v>1005</v>
      </c>
      <c r="C185" s="71">
        <f>VLOOKUP(I185,'2013-2018 O&amp;M Exp'!$A$8:$EQ$206,147,FALSE)</f>
        <v>320760</v>
      </c>
      <c r="D185" s="71"/>
      <c r="E185" s="71">
        <f t="shared" si="15"/>
        <v>320760</v>
      </c>
      <c r="F185" s="71"/>
      <c r="G185" s="71">
        <f t="shared" si="16"/>
        <v>320760</v>
      </c>
      <c r="I185" s="30" t="s">
        <v>1164</v>
      </c>
      <c r="J185" s="74"/>
    </row>
    <row r="186" spans="1:10" x14ac:dyDescent="0.2">
      <c r="A186" s="52" t="s">
        <v>480</v>
      </c>
      <c r="B186" s="72" t="s">
        <v>1006</v>
      </c>
      <c r="C186" s="71">
        <f>VLOOKUP(I186,'2013-2018 O&amp;M Exp'!$A$8:$EQ$206,147,FALSE)</f>
        <v>2253386.2895031814</v>
      </c>
      <c r="D186" s="71">
        <f>-C186</f>
        <v>-2253386.2895031814</v>
      </c>
      <c r="E186" s="71">
        <f t="shared" si="15"/>
        <v>0</v>
      </c>
      <c r="F186" s="71"/>
      <c r="G186" s="71">
        <f t="shared" si="16"/>
        <v>0</v>
      </c>
      <c r="I186" s="30" t="s">
        <v>1165</v>
      </c>
      <c r="J186" s="74"/>
    </row>
    <row r="187" spans="1:10" x14ac:dyDescent="0.2">
      <c r="A187" s="52" t="s">
        <v>479</v>
      </c>
      <c r="B187" s="72" t="s">
        <v>1007</v>
      </c>
      <c r="C187" s="71">
        <f>VLOOKUP(I187,'2013-2018 O&amp;M Exp'!$A$8:$EQ$206,147,FALSE)</f>
        <v>13406844.320000004</v>
      </c>
      <c r="D187" s="76">
        <f>D203+D204+D205</f>
        <v>-2369308.4835000006</v>
      </c>
      <c r="E187" s="71">
        <f t="shared" si="15"/>
        <v>11037535.836500004</v>
      </c>
      <c r="F187" s="71"/>
      <c r="G187" s="71">
        <f t="shared" si="16"/>
        <v>11037535.836500004</v>
      </c>
      <c r="I187" s="30" t="s">
        <v>1166</v>
      </c>
      <c r="J187" s="74"/>
    </row>
    <row r="188" spans="1:10" x14ac:dyDescent="0.2">
      <c r="A188" s="51" t="s">
        <v>478</v>
      </c>
      <c r="B188" s="72" t="s">
        <v>1008</v>
      </c>
      <c r="C188" s="71">
        <f>VLOOKUP(I188,'2013-2018 O&amp;M Exp'!$A$8:$EQ$206,147,FALSE)</f>
        <v>10118683.459999999</v>
      </c>
      <c r="D188" s="71"/>
      <c r="E188" s="71">
        <f t="shared" si="15"/>
        <v>10118683.459999999</v>
      </c>
      <c r="F188" s="71"/>
      <c r="G188" s="71">
        <f t="shared" si="16"/>
        <v>10118683.459999999</v>
      </c>
      <c r="I188" s="30" t="s">
        <v>1167</v>
      </c>
      <c r="J188" s="74"/>
    </row>
    <row r="189" spans="1:10" ht="10.8" thickBot="1" x14ac:dyDescent="0.25">
      <c r="A189" s="51" t="s">
        <v>477</v>
      </c>
      <c r="B189" s="72" t="s">
        <v>1009</v>
      </c>
      <c r="C189" s="71">
        <f>VLOOKUP(I189,'2013-2018 O&amp;M Exp'!$A$8:$EQ$206,147,FALSE)</f>
        <v>14197526.220000003</v>
      </c>
      <c r="D189" s="75"/>
      <c r="E189" s="75">
        <f t="shared" si="15"/>
        <v>14197526.220000003</v>
      </c>
      <c r="F189" s="75"/>
      <c r="G189" s="75">
        <f t="shared" si="16"/>
        <v>14197526.220000003</v>
      </c>
      <c r="I189" s="30" t="s">
        <v>1168</v>
      </c>
      <c r="J189" s="74"/>
    </row>
    <row r="190" spans="1:10" x14ac:dyDescent="0.2">
      <c r="A190" s="51"/>
      <c r="B190" s="72"/>
      <c r="C190" s="71">
        <f>SUM(C160:C189)</f>
        <v>349177166.91950315</v>
      </c>
      <c r="D190" s="71">
        <f>SUM(D160:D189)</f>
        <v>-37170717.79783418</v>
      </c>
      <c r="E190" s="71">
        <f>SUM(E160:E189)</f>
        <v>312006449.12166905</v>
      </c>
      <c r="F190" s="71">
        <f>SUM(F160:F189)</f>
        <v>0</v>
      </c>
      <c r="G190" s="70">
        <f>SUM(G160:G189)</f>
        <v>312006449.12166905</v>
      </c>
    </row>
    <row r="191" spans="1:10" ht="6" customHeight="1" x14ac:dyDescent="0.2">
      <c r="A191" s="51"/>
      <c r="B191" s="72"/>
      <c r="C191" s="71"/>
      <c r="D191" s="71"/>
      <c r="E191" s="71"/>
      <c r="F191" s="71"/>
      <c r="G191" s="71"/>
    </row>
    <row r="192" spans="1:10" x14ac:dyDescent="0.2">
      <c r="A192" s="73" t="s">
        <v>476</v>
      </c>
      <c r="B192" s="72"/>
      <c r="C192" s="71">
        <f>+C190+C156+C151+C139+C130+C105+C85+C76+C51+C26</f>
        <v>5007149408.7562265</v>
      </c>
      <c r="D192" s="71">
        <f>+D190+D156+D151+D139+D130+D105+D85+D76+D51+D26</f>
        <v>-3566713363.7895584</v>
      </c>
      <c r="E192" s="71">
        <f>+E190+E156+E151+E139+E130+E105+E85+E76+E51+E26</f>
        <v>1440436044.9666693</v>
      </c>
      <c r="F192" s="71">
        <f>+F190+F156+F151+F139+F130+F105+F85+F76+F51+F26</f>
        <v>-44283617.439999998</v>
      </c>
      <c r="G192" s="70">
        <f>+G190+G156+G151+G139+G130+G105+G85+G76+G51+G26</f>
        <v>1396152427.526669</v>
      </c>
    </row>
    <row r="193" spans="1:7" x14ac:dyDescent="0.2">
      <c r="A193" s="59" t="s">
        <v>475</v>
      </c>
      <c r="C193" s="69" t="b">
        <f>C192='2013-2018 O&amp;M Exp'!EQ206</f>
        <v>1</v>
      </c>
      <c r="D193" s="60"/>
      <c r="E193" s="60"/>
      <c r="F193" s="60"/>
      <c r="G193" s="69"/>
    </row>
    <row r="194" spans="1:7" x14ac:dyDescent="0.2">
      <c r="A194" s="59" t="s">
        <v>474</v>
      </c>
      <c r="D194" s="60"/>
      <c r="E194" s="60"/>
      <c r="F194" s="60"/>
      <c r="G194" s="60"/>
    </row>
    <row r="195" spans="1:7" ht="13.8" x14ac:dyDescent="0.3">
      <c r="A195" s="68"/>
      <c r="D195" s="60"/>
      <c r="E195" s="60"/>
      <c r="F195" s="60"/>
      <c r="G195" s="67"/>
    </row>
    <row r="196" spans="1:7" ht="2.25" customHeight="1" x14ac:dyDescent="0.2">
      <c r="D196" s="60"/>
      <c r="E196" s="60"/>
      <c r="F196" s="60"/>
      <c r="G196" s="60"/>
    </row>
    <row r="197" spans="1:7" x14ac:dyDescent="0.2">
      <c r="D197" s="60"/>
      <c r="E197" s="60"/>
      <c r="F197" s="60"/>
      <c r="G197" s="60"/>
    </row>
    <row r="198" spans="1:7" ht="3.75" customHeight="1" x14ac:dyDescent="0.2">
      <c r="D198" s="60"/>
      <c r="E198" s="60"/>
      <c r="F198" s="60"/>
      <c r="G198" s="60"/>
    </row>
    <row r="199" spans="1:7" ht="10.8" thickBot="1" x14ac:dyDescent="0.25">
      <c r="A199" s="66" t="s">
        <v>473</v>
      </c>
      <c r="D199" s="60"/>
      <c r="E199" s="60"/>
      <c r="F199" s="60"/>
      <c r="G199" s="60"/>
    </row>
    <row r="200" spans="1:7" x14ac:dyDescent="0.2">
      <c r="A200" s="59" t="s">
        <v>472</v>
      </c>
      <c r="B200" s="58" t="s">
        <v>471</v>
      </c>
      <c r="D200" s="64">
        <f>'2013-2018 Misc Adj'!F19</f>
        <v>-26956887.064830996</v>
      </c>
      <c r="E200" s="60"/>
      <c r="F200" s="60"/>
      <c r="G200" s="60"/>
    </row>
    <row r="201" spans="1:7" x14ac:dyDescent="0.2">
      <c r="A201" s="59" t="s">
        <v>470</v>
      </c>
      <c r="B201" s="58" t="s">
        <v>469</v>
      </c>
      <c r="D201" s="65">
        <f>'2013-2018 Misc Adj'!F25</f>
        <v>-437982.57</v>
      </c>
      <c r="E201" s="60"/>
      <c r="F201" s="60"/>
      <c r="G201" s="60"/>
    </row>
    <row r="202" spans="1:7" x14ac:dyDescent="0.2">
      <c r="A202" s="59" t="s">
        <v>468</v>
      </c>
      <c r="B202" s="58" t="s">
        <v>467</v>
      </c>
      <c r="D202" s="64">
        <f>'2013-2018 Misc Adj'!F7</f>
        <v>-203983.76</v>
      </c>
      <c r="E202" s="60"/>
      <c r="F202" s="60"/>
      <c r="G202" s="60"/>
    </row>
    <row r="203" spans="1:7" ht="13.5" customHeight="1" x14ac:dyDescent="0.2">
      <c r="A203" s="59" t="s">
        <v>466</v>
      </c>
      <c r="B203" s="58" t="s">
        <v>465</v>
      </c>
      <c r="D203" s="63">
        <f>'2013-2018 Misc Adj'!F13</f>
        <v>-123556.61349999996</v>
      </c>
      <c r="E203" s="60"/>
      <c r="F203" s="60"/>
      <c r="G203" s="60"/>
    </row>
    <row r="204" spans="1:7" x14ac:dyDescent="0.2">
      <c r="A204" s="59" t="s">
        <v>464</v>
      </c>
      <c r="B204" s="58" t="s">
        <v>463</v>
      </c>
      <c r="D204" s="63">
        <f>'2013-2018 Misc Adj'!F31</f>
        <v>-2114537.1500000004</v>
      </c>
      <c r="E204" s="60"/>
      <c r="F204" s="60"/>
      <c r="G204" s="60"/>
    </row>
    <row r="205" spans="1:7" ht="10.8" thickBot="1" x14ac:dyDescent="0.25">
      <c r="A205" s="59" t="s">
        <v>462</v>
      </c>
      <c r="B205" s="58" t="s">
        <v>461</v>
      </c>
      <c r="D205" s="63">
        <f>'2013-2018 Misc Adj'!F37</f>
        <v>-131214.72</v>
      </c>
      <c r="E205" s="60"/>
      <c r="F205" s="60"/>
      <c r="G205" s="60"/>
    </row>
    <row r="206" spans="1:7" x14ac:dyDescent="0.2">
      <c r="A206" s="59" t="s">
        <v>460</v>
      </c>
      <c r="D206" s="62">
        <f>SUM(D200:D205)</f>
        <v>-29968161.878330998</v>
      </c>
      <c r="E206" s="60"/>
      <c r="F206" s="60"/>
      <c r="G206" s="60"/>
    </row>
    <row r="207" spans="1:7" x14ac:dyDescent="0.2">
      <c r="D207" s="60"/>
      <c r="E207" s="60"/>
      <c r="F207" s="60"/>
      <c r="G207" s="60"/>
    </row>
    <row r="208" spans="1:7" x14ac:dyDescent="0.2">
      <c r="A208" s="59" t="s">
        <v>371</v>
      </c>
      <c r="D208" s="61" t="b">
        <f>D206='2013-2018 Misc Adj'!F42</f>
        <v>1</v>
      </c>
      <c r="E208" s="60"/>
      <c r="F208" s="60"/>
      <c r="G208" s="60"/>
    </row>
    <row r="209" spans="4:7" x14ac:dyDescent="0.2">
      <c r="D209" s="60"/>
      <c r="E209" s="60"/>
      <c r="F209" s="60"/>
      <c r="G209" s="60"/>
    </row>
    <row r="210" spans="4:7" x14ac:dyDescent="0.2">
      <c r="D210" s="60"/>
      <c r="E210" s="60"/>
      <c r="F210" s="60"/>
      <c r="G210" s="60"/>
    </row>
    <row r="211" spans="4:7" x14ac:dyDescent="0.2">
      <c r="D211" s="60"/>
      <c r="E211" s="60"/>
      <c r="F211" s="60"/>
      <c r="G211" s="60"/>
    </row>
    <row r="212" spans="4:7" x14ac:dyDescent="0.2">
      <c r="D212" s="60"/>
      <c r="E212" s="60"/>
      <c r="F212" s="60"/>
      <c r="G212" s="60"/>
    </row>
    <row r="213" spans="4:7" x14ac:dyDescent="0.2">
      <c r="D213" s="60"/>
      <c r="E213" s="60"/>
      <c r="F213" s="60"/>
      <c r="G213" s="60"/>
    </row>
    <row r="214" spans="4:7" x14ac:dyDescent="0.2">
      <c r="D214" s="60"/>
      <c r="E214" s="60"/>
      <c r="F214" s="60"/>
      <c r="G214" s="60"/>
    </row>
    <row r="215" spans="4:7" x14ac:dyDescent="0.2">
      <c r="D215" s="60"/>
      <c r="E215" s="60"/>
      <c r="F215" s="60"/>
      <c r="G215" s="60"/>
    </row>
    <row r="216" spans="4:7" x14ac:dyDescent="0.2">
      <c r="D216" s="60"/>
      <c r="E216" s="60"/>
      <c r="F216" s="60"/>
      <c r="G216" s="60"/>
    </row>
    <row r="217" spans="4:7" x14ac:dyDescent="0.2">
      <c r="D217" s="60"/>
      <c r="E217" s="60"/>
      <c r="F217" s="60"/>
      <c r="G217" s="60"/>
    </row>
    <row r="218" spans="4:7" x14ac:dyDescent="0.2">
      <c r="D218" s="60"/>
      <c r="E218" s="60"/>
      <c r="F218" s="60"/>
      <c r="G218" s="60"/>
    </row>
    <row r="219" spans="4:7" x14ac:dyDescent="0.2">
      <c r="D219" s="60"/>
      <c r="E219" s="60"/>
      <c r="F219" s="60"/>
      <c r="G219" s="60"/>
    </row>
    <row r="220" spans="4:7" x14ac:dyDescent="0.2">
      <c r="D220" s="60"/>
      <c r="E220" s="60"/>
      <c r="F220" s="60"/>
      <c r="G220" s="60"/>
    </row>
    <row r="221" spans="4:7" x14ac:dyDescent="0.2">
      <c r="D221" s="60"/>
      <c r="E221" s="60"/>
      <c r="F221" s="60"/>
      <c r="G221" s="60"/>
    </row>
    <row r="222" spans="4:7" x14ac:dyDescent="0.2">
      <c r="D222" s="60"/>
      <c r="E222" s="60"/>
      <c r="F222" s="60"/>
      <c r="G222" s="60"/>
    </row>
    <row r="223" spans="4:7" x14ac:dyDescent="0.2">
      <c r="D223" s="60"/>
      <c r="E223" s="60"/>
      <c r="F223" s="60"/>
      <c r="G223" s="60"/>
    </row>
    <row r="224" spans="4:7" x14ac:dyDescent="0.2">
      <c r="D224" s="60"/>
      <c r="E224" s="60"/>
      <c r="F224" s="60"/>
      <c r="G224" s="60"/>
    </row>
    <row r="225" spans="4:7" x14ac:dyDescent="0.2">
      <c r="D225" s="60"/>
      <c r="E225" s="60"/>
      <c r="F225" s="60"/>
      <c r="G225" s="60"/>
    </row>
    <row r="226" spans="4:7" x14ac:dyDescent="0.2">
      <c r="D226" s="60"/>
      <c r="E226" s="60"/>
      <c r="F226" s="60"/>
      <c r="G226" s="60"/>
    </row>
    <row r="227" spans="4:7" x14ac:dyDescent="0.2">
      <c r="D227" s="60"/>
      <c r="E227" s="60"/>
      <c r="F227" s="60"/>
      <c r="G227" s="60"/>
    </row>
    <row r="228" spans="4:7" x14ac:dyDescent="0.2">
      <c r="D228" s="60"/>
      <c r="E228" s="60"/>
      <c r="F228" s="60"/>
      <c r="G228" s="60"/>
    </row>
    <row r="229" spans="4:7" x14ac:dyDescent="0.2">
      <c r="D229" s="60"/>
      <c r="E229" s="60"/>
      <c r="F229" s="60"/>
      <c r="G229" s="60"/>
    </row>
    <row r="230" spans="4:7" x14ac:dyDescent="0.2">
      <c r="D230" s="60"/>
      <c r="E230" s="60"/>
      <c r="F230" s="60"/>
      <c r="G230" s="60"/>
    </row>
    <row r="231" spans="4:7" x14ac:dyDescent="0.2">
      <c r="D231" s="60"/>
      <c r="E231" s="60"/>
      <c r="F231" s="60"/>
      <c r="G231" s="60"/>
    </row>
    <row r="232" spans="4:7" x14ac:dyDescent="0.2">
      <c r="D232" s="60"/>
      <c r="E232" s="60"/>
      <c r="F232" s="60"/>
      <c r="G232" s="60"/>
    </row>
    <row r="233" spans="4:7" x14ac:dyDescent="0.2">
      <c r="D233" s="60"/>
      <c r="E233" s="60"/>
      <c r="F233" s="60"/>
      <c r="G233" s="60"/>
    </row>
    <row r="234" spans="4:7" x14ac:dyDescent="0.2">
      <c r="D234" s="60"/>
      <c r="E234" s="60"/>
      <c r="F234" s="60"/>
      <c r="G234" s="60"/>
    </row>
    <row r="235" spans="4:7" x14ac:dyDescent="0.2">
      <c r="D235" s="60"/>
      <c r="E235" s="60"/>
      <c r="F235" s="60"/>
      <c r="G235" s="60"/>
    </row>
    <row r="236" spans="4:7" x14ac:dyDescent="0.2">
      <c r="D236" s="60"/>
      <c r="E236" s="60"/>
      <c r="F236" s="60"/>
      <c r="G236" s="60"/>
    </row>
    <row r="237" spans="4:7" x14ac:dyDescent="0.2">
      <c r="D237" s="60"/>
      <c r="E237" s="60"/>
      <c r="F237" s="60"/>
      <c r="G237" s="60"/>
    </row>
    <row r="238" spans="4:7" x14ac:dyDescent="0.2">
      <c r="D238" s="60"/>
      <c r="E238" s="60"/>
      <c r="F238" s="60"/>
      <c r="G238" s="60"/>
    </row>
    <row r="239" spans="4:7" x14ac:dyDescent="0.2">
      <c r="D239" s="60"/>
      <c r="E239" s="60"/>
      <c r="F239" s="60"/>
      <c r="G239" s="60"/>
    </row>
    <row r="240" spans="4:7" x14ac:dyDescent="0.2">
      <c r="D240" s="60"/>
      <c r="E240" s="60"/>
      <c r="F240" s="60"/>
      <c r="G240" s="60"/>
    </row>
    <row r="241" spans="4:7" x14ac:dyDescent="0.2">
      <c r="D241" s="60"/>
      <c r="E241" s="60"/>
      <c r="F241" s="60"/>
      <c r="G241" s="60"/>
    </row>
    <row r="242" spans="4:7" x14ac:dyDescent="0.2">
      <c r="D242" s="60"/>
      <c r="E242" s="60"/>
      <c r="F242" s="60"/>
      <c r="G242" s="60"/>
    </row>
    <row r="243" spans="4:7" x14ac:dyDescent="0.2">
      <c r="D243" s="60"/>
      <c r="E243" s="60"/>
      <c r="F243" s="60"/>
      <c r="G243" s="60"/>
    </row>
    <row r="244" spans="4:7" x14ac:dyDescent="0.2">
      <c r="D244" s="60"/>
      <c r="E244" s="60"/>
      <c r="F244" s="60"/>
      <c r="G244" s="60"/>
    </row>
    <row r="245" spans="4:7" x14ac:dyDescent="0.2">
      <c r="D245" s="60"/>
      <c r="E245" s="60"/>
      <c r="F245" s="60"/>
      <c r="G245" s="60"/>
    </row>
    <row r="246" spans="4:7" x14ac:dyDescent="0.2">
      <c r="D246" s="60"/>
      <c r="E246" s="60"/>
      <c r="F246" s="60"/>
      <c r="G246" s="60"/>
    </row>
    <row r="247" spans="4:7" x14ac:dyDescent="0.2">
      <c r="D247" s="60"/>
      <c r="E247" s="60"/>
      <c r="F247" s="60"/>
      <c r="G247" s="60"/>
    </row>
    <row r="248" spans="4:7" x14ac:dyDescent="0.2">
      <c r="D248" s="60"/>
      <c r="E248" s="60"/>
      <c r="F248" s="60"/>
      <c r="G248" s="60"/>
    </row>
    <row r="249" spans="4:7" x14ac:dyDescent="0.2">
      <c r="D249" s="60"/>
      <c r="E249" s="60"/>
      <c r="F249" s="60"/>
      <c r="G249" s="60"/>
    </row>
    <row r="250" spans="4:7" x14ac:dyDescent="0.2">
      <c r="D250" s="60"/>
      <c r="E250" s="60"/>
      <c r="F250" s="60"/>
      <c r="G250" s="60"/>
    </row>
    <row r="251" spans="4:7" x14ac:dyDescent="0.2">
      <c r="D251" s="60"/>
      <c r="E251" s="60"/>
      <c r="F251" s="60"/>
      <c r="G251" s="60"/>
    </row>
    <row r="252" spans="4:7" x14ac:dyDescent="0.2">
      <c r="D252" s="60"/>
      <c r="E252" s="60"/>
      <c r="F252" s="60"/>
      <c r="G252" s="60"/>
    </row>
    <row r="253" spans="4:7" x14ac:dyDescent="0.2">
      <c r="D253" s="60"/>
      <c r="E253" s="60"/>
      <c r="F253" s="60"/>
      <c r="G253" s="60"/>
    </row>
    <row r="254" spans="4:7" x14ac:dyDescent="0.2">
      <c r="D254" s="60"/>
      <c r="E254" s="60"/>
      <c r="F254" s="60"/>
      <c r="G254" s="60"/>
    </row>
    <row r="255" spans="4:7" x14ac:dyDescent="0.2">
      <c r="D255" s="60"/>
      <c r="E255" s="60"/>
      <c r="F255" s="60"/>
      <c r="G255" s="60"/>
    </row>
    <row r="256" spans="4:7" x14ac:dyDescent="0.2">
      <c r="D256" s="60"/>
      <c r="E256" s="60"/>
      <c r="F256" s="60"/>
      <c r="G256" s="60"/>
    </row>
    <row r="257" spans="4:7" x14ac:dyDescent="0.2">
      <c r="D257" s="60"/>
      <c r="E257" s="60"/>
      <c r="F257" s="60"/>
      <c r="G257" s="60"/>
    </row>
    <row r="258" spans="4:7" x14ac:dyDescent="0.2">
      <c r="D258" s="60"/>
      <c r="E258" s="60"/>
      <c r="F258" s="60"/>
      <c r="G258" s="60"/>
    </row>
    <row r="259" spans="4:7" x14ac:dyDescent="0.2">
      <c r="D259" s="60"/>
      <c r="E259" s="60"/>
      <c r="F259" s="60"/>
      <c r="G259" s="60"/>
    </row>
    <row r="260" spans="4:7" x14ac:dyDescent="0.2">
      <c r="D260" s="60"/>
      <c r="E260" s="60"/>
      <c r="F260" s="60"/>
      <c r="G260" s="60"/>
    </row>
    <row r="261" spans="4:7" x14ac:dyDescent="0.2">
      <c r="D261" s="60"/>
      <c r="E261" s="60"/>
      <c r="F261" s="60"/>
      <c r="G261" s="60"/>
    </row>
    <row r="262" spans="4:7" x14ac:dyDescent="0.2">
      <c r="D262" s="60"/>
      <c r="E262" s="60"/>
      <c r="F262" s="60"/>
      <c r="G262" s="60"/>
    </row>
    <row r="263" spans="4:7" x14ac:dyDescent="0.2">
      <c r="D263" s="60"/>
      <c r="E263" s="60"/>
      <c r="F263" s="60"/>
      <c r="G263" s="60"/>
    </row>
    <row r="264" spans="4:7" x14ac:dyDescent="0.2">
      <c r="D264" s="60"/>
      <c r="E264" s="60"/>
      <c r="F264" s="60"/>
      <c r="G264" s="60"/>
    </row>
    <row r="265" spans="4:7" x14ac:dyDescent="0.2">
      <c r="D265" s="60"/>
      <c r="E265" s="60"/>
      <c r="F265" s="60"/>
      <c r="G265" s="60"/>
    </row>
    <row r="266" spans="4:7" x14ac:dyDescent="0.2">
      <c r="D266" s="60"/>
      <c r="E266" s="60"/>
      <c r="F266" s="60"/>
      <c r="G266" s="60"/>
    </row>
    <row r="267" spans="4:7" x14ac:dyDescent="0.2">
      <c r="D267" s="60"/>
      <c r="E267" s="60"/>
      <c r="F267" s="60"/>
      <c r="G267" s="60"/>
    </row>
    <row r="268" spans="4:7" x14ac:dyDescent="0.2">
      <c r="D268" s="60"/>
      <c r="E268" s="60"/>
      <c r="F268" s="60"/>
      <c r="G268" s="60"/>
    </row>
    <row r="269" spans="4:7" x14ac:dyDescent="0.2">
      <c r="D269" s="60"/>
      <c r="E269" s="60"/>
      <c r="F269" s="60"/>
      <c r="G269" s="60"/>
    </row>
    <row r="270" spans="4:7" x14ac:dyDescent="0.2">
      <c r="D270" s="60"/>
      <c r="E270" s="60"/>
      <c r="F270" s="60"/>
      <c r="G270" s="60"/>
    </row>
    <row r="271" spans="4:7" x14ac:dyDescent="0.2">
      <c r="D271" s="60"/>
      <c r="E271" s="60"/>
      <c r="F271" s="60"/>
      <c r="G271" s="60"/>
    </row>
    <row r="272" spans="4:7" x14ac:dyDescent="0.2">
      <c r="D272" s="60"/>
      <c r="E272" s="60"/>
      <c r="F272" s="60"/>
      <c r="G272" s="60"/>
    </row>
    <row r="273" spans="4:7" x14ac:dyDescent="0.2">
      <c r="D273" s="60"/>
      <c r="E273" s="60"/>
      <c r="F273" s="60"/>
      <c r="G273" s="60"/>
    </row>
    <row r="274" spans="4:7" x14ac:dyDescent="0.2">
      <c r="D274" s="60"/>
      <c r="E274" s="60"/>
      <c r="F274" s="60"/>
      <c r="G274" s="60"/>
    </row>
    <row r="275" spans="4:7" x14ac:dyDescent="0.2">
      <c r="D275" s="60"/>
      <c r="E275" s="60"/>
      <c r="F275" s="60"/>
      <c r="G275" s="60"/>
    </row>
    <row r="276" spans="4:7" x14ac:dyDescent="0.2">
      <c r="D276" s="60"/>
      <c r="E276" s="60"/>
      <c r="F276" s="60"/>
      <c r="G276" s="60"/>
    </row>
    <row r="277" spans="4:7" x14ac:dyDescent="0.2">
      <c r="D277" s="60"/>
      <c r="E277" s="60"/>
      <c r="F277" s="60"/>
      <c r="G277" s="60"/>
    </row>
    <row r="278" spans="4:7" x14ac:dyDescent="0.2">
      <c r="D278" s="60"/>
      <c r="E278" s="60"/>
      <c r="F278" s="60"/>
      <c r="G278" s="60"/>
    </row>
    <row r="279" spans="4:7" x14ac:dyDescent="0.2">
      <c r="D279" s="60"/>
      <c r="E279" s="60"/>
      <c r="F279" s="60"/>
      <c r="G279" s="60"/>
    </row>
    <row r="280" spans="4:7" x14ac:dyDescent="0.2">
      <c r="D280" s="60"/>
      <c r="E280" s="60"/>
      <c r="F280" s="60"/>
      <c r="G280" s="60"/>
    </row>
    <row r="281" spans="4:7" x14ac:dyDescent="0.2">
      <c r="D281" s="60"/>
      <c r="E281" s="60"/>
      <c r="F281" s="60"/>
      <c r="G281" s="60"/>
    </row>
    <row r="282" spans="4:7" x14ac:dyDescent="0.2">
      <c r="D282" s="60"/>
      <c r="E282" s="60"/>
      <c r="F282" s="60"/>
      <c r="G282" s="60"/>
    </row>
    <row r="283" spans="4:7" x14ac:dyDescent="0.2">
      <c r="D283" s="60"/>
      <c r="E283" s="60"/>
      <c r="F283" s="60"/>
      <c r="G283" s="60"/>
    </row>
    <row r="284" spans="4:7" x14ac:dyDescent="0.2">
      <c r="D284" s="60"/>
      <c r="E284" s="60"/>
      <c r="F284" s="60"/>
      <c r="G284" s="60"/>
    </row>
    <row r="285" spans="4:7" x14ac:dyDescent="0.2">
      <c r="D285" s="60"/>
      <c r="E285" s="60"/>
      <c r="F285" s="60"/>
      <c r="G285" s="60"/>
    </row>
    <row r="286" spans="4:7" x14ac:dyDescent="0.2">
      <c r="D286" s="60"/>
      <c r="E286" s="60"/>
      <c r="F286" s="60"/>
      <c r="G286" s="60"/>
    </row>
    <row r="287" spans="4:7" x14ac:dyDescent="0.2">
      <c r="D287" s="60"/>
      <c r="E287" s="60"/>
      <c r="F287" s="60"/>
      <c r="G287" s="60"/>
    </row>
    <row r="288" spans="4:7" x14ac:dyDescent="0.2">
      <c r="D288" s="60"/>
      <c r="E288" s="60"/>
      <c r="F288" s="60"/>
      <c r="G288" s="60"/>
    </row>
    <row r="289" spans="4:7" x14ac:dyDescent="0.2">
      <c r="D289" s="60"/>
      <c r="E289" s="60"/>
      <c r="F289" s="60"/>
      <c r="G289" s="60"/>
    </row>
    <row r="290" spans="4:7" x14ac:dyDescent="0.2">
      <c r="D290" s="60"/>
      <c r="E290" s="60"/>
      <c r="F290" s="60"/>
      <c r="G290" s="60"/>
    </row>
  </sheetData>
  <pageMargins left="0.17" right="0.17" top="0.71" bottom="0.34" header="0.17" footer="0.17"/>
  <pageSetup scale="91" orientation="landscape" r:id="rId1"/>
  <headerFooter alignWithMargins="0"/>
  <rowBreaks count="2" manualBreakCount="2">
    <brk id="97" max="6" man="1"/>
    <brk id="140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90"/>
  <sheetViews>
    <sheetView zoomScaleNormal="100" workbookViewId="0">
      <pane xSplit="2" ySplit="5" topLeftCell="C6" activePane="bottomRight" state="frozen"/>
      <selection activeCell="A8" sqref="A8"/>
      <selection pane="topRight" activeCell="A8" sqref="A8"/>
      <selection pane="bottomLeft" activeCell="A8" sqref="A8"/>
      <selection pane="bottomRight" activeCell="A2" sqref="A1:A2"/>
    </sheetView>
  </sheetViews>
  <sheetFormatPr defaultColWidth="9.109375" defaultRowHeight="10.199999999999999" x14ac:dyDescent="0.2"/>
  <cols>
    <col min="1" max="1" width="66" style="59" customWidth="1"/>
    <col min="2" max="2" width="9.88671875" style="58" customWidth="1"/>
    <col min="3" max="3" width="10.88671875" style="57" bestFit="1" customWidth="1"/>
    <col min="4" max="7" width="13.5546875" style="56" customWidth="1"/>
    <col min="8" max="8" width="13.5546875" style="30" customWidth="1"/>
    <col min="9" max="16384" width="9.109375" style="30"/>
  </cols>
  <sheetData>
    <row r="1" spans="1:9" x14ac:dyDescent="0.2">
      <c r="A1" s="36" t="s">
        <v>1201</v>
      </c>
    </row>
    <row r="2" spans="1:9" x14ac:dyDescent="0.2">
      <c r="A2" s="36" t="s">
        <v>1195</v>
      </c>
    </row>
    <row r="4" spans="1:9" x14ac:dyDescent="0.2">
      <c r="C4" s="90">
        <v>1</v>
      </c>
      <c r="D4" s="89">
        <v>2</v>
      </c>
      <c r="E4" s="89" t="s">
        <v>643</v>
      </c>
      <c r="F4" s="89">
        <v>4</v>
      </c>
      <c r="G4" s="89" t="s">
        <v>642</v>
      </c>
    </row>
    <row r="5" spans="1:9" ht="21" thickBot="1" x14ac:dyDescent="0.25">
      <c r="A5" s="66" t="s">
        <v>647</v>
      </c>
      <c r="B5" s="88" t="s">
        <v>640</v>
      </c>
      <c r="C5" s="88" t="s">
        <v>639</v>
      </c>
      <c r="D5" s="87" t="s">
        <v>638</v>
      </c>
      <c r="E5" s="87" t="s">
        <v>637</v>
      </c>
      <c r="F5" s="87" t="s">
        <v>636</v>
      </c>
      <c r="G5" s="87" t="s">
        <v>635</v>
      </c>
    </row>
    <row r="6" spans="1:9" x14ac:dyDescent="0.2">
      <c r="A6" s="86"/>
      <c r="B6" s="84"/>
      <c r="C6" s="85"/>
      <c r="D6" s="85"/>
      <c r="E6" s="85"/>
      <c r="F6" s="85"/>
      <c r="G6" s="85"/>
    </row>
    <row r="7" spans="1:9" ht="10.8" thickBot="1" x14ac:dyDescent="0.25">
      <c r="A7" s="66" t="s">
        <v>634</v>
      </c>
      <c r="B7" s="84"/>
      <c r="C7" s="83"/>
      <c r="D7" s="82"/>
      <c r="E7" s="82"/>
      <c r="F7" s="82"/>
      <c r="G7" s="82"/>
    </row>
    <row r="8" spans="1:9" x14ac:dyDescent="0.2">
      <c r="A8" s="51" t="s">
        <v>633</v>
      </c>
      <c r="B8" s="72" t="s">
        <v>923</v>
      </c>
      <c r="C8" s="71">
        <f>VLOOKUP(I8,'2013-2018 O&amp;M Exp'!$A$8:$FO$206,171,FALSE)</f>
        <v>5164888.4199999981</v>
      </c>
      <c r="D8" s="71"/>
      <c r="E8" s="71">
        <f t="shared" ref="E8:E25" si="0">+C8+D8</f>
        <v>5164888.4199999981</v>
      </c>
      <c r="F8" s="71"/>
      <c r="G8" s="71">
        <f t="shared" ref="G8:G25" si="1">+E8+F8</f>
        <v>5164888.4199999981</v>
      </c>
      <c r="I8" s="30" t="s">
        <v>1010</v>
      </c>
    </row>
    <row r="9" spans="1:9" x14ac:dyDescent="0.2">
      <c r="A9" s="51" t="s">
        <v>632</v>
      </c>
      <c r="B9" s="72" t="s">
        <v>924</v>
      </c>
      <c r="C9" s="71">
        <f>VLOOKUP(I9,'2013-2018 O&amp;M Exp'!$A$8:$FO$206,171,FALSE)</f>
        <v>365144534.71000004</v>
      </c>
      <c r="D9" s="71">
        <f>-C9</f>
        <v>-365144534.71000004</v>
      </c>
      <c r="E9" s="71">
        <f t="shared" si="0"/>
        <v>0</v>
      </c>
      <c r="F9" s="71"/>
      <c r="G9" s="71">
        <f t="shared" si="1"/>
        <v>0</v>
      </c>
      <c r="I9" s="30" t="s">
        <v>1011</v>
      </c>
    </row>
    <row r="10" spans="1:9" x14ac:dyDescent="0.2">
      <c r="A10" s="51" t="s">
        <v>631</v>
      </c>
      <c r="B10" s="72" t="s">
        <v>924</v>
      </c>
      <c r="C10" s="71">
        <f>VLOOKUP(I10,'2013-2018 O&amp;M Exp'!$A$8:$FO$206,171,FALSE)</f>
        <v>9338423.9599999972</v>
      </c>
      <c r="D10" s="71"/>
      <c r="E10" s="71">
        <f t="shared" si="0"/>
        <v>9338423.9599999972</v>
      </c>
      <c r="F10" s="71">
        <f>-E10</f>
        <v>-9338423.9599999972</v>
      </c>
      <c r="G10" s="71">
        <f t="shared" si="1"/>
        <v>0</v>
      </c>
      <c r="I10" s="30" t="s">
        <v>1012</v>
      </c>
    </row>
    <row r="11" spans="1:9" x14ac:dyDescent="0.2">
      <c r="A11" s="51" t="s">
        <v>630</v>
      </c>
      <c r="B11" s="72" t="s">
        <v>925</v>
      </c>
      <c r="C11" s="71">
        <f>VLOOKUP(I11,'2013-2018 O&amp;M Exp'!$A$8:$FO$206,171,FALSE)</f>
        <v>4947119.6400000006</v>
      </c>
      <c r="D11" s="71"/>
      <c r="E11" s="71">
        <f t="shared" si="0"/>
        <v>4947119.6400000006</v>
      </c>
      <c r="F11" s="71"/>
      <c r="G11" s="71">
        <f t="shared" si="1"/>
        <v>4947119.6400000006</v>
      </c>
      <c r="I11" s="30" t="s">
        <v>1013</v>
      </c>
    </row>
    <row r="12" spans="1:9" x14ac:dyDescent="0.2">
      <c r="A12" s="51" t="s">
        <v>629</v>
      </c>
      <c r="B12" s="72" t="s">
        <v>926</v>
      </c>
      <c r="C12" s="71">
        <f>VLOOKUP(I12,'2013-2018 O&amp;M Exp'!$A$8:$FO$206,171,FALSE)</f>
        <v>1734288.8199999996</v>
      </c>
      <c r="D12" s="71"/>
      <c r="E12" s="71">
        <f t="shared" si="0"/>
        <v>1734288.8199999996</v>
      </c>
      <c r="F12" s="71"/>
      <c r="G12" s="71">
        <f t="shared" si="1"/>
        <v>1734288.8199999996</v>
      </c>
      <c r="I12" s="30" t="s">
        <v>1014</v>
      </c>
    </row>
    <row r="13" spans="1:9" x14ac:dyDescent="0.2">
      <c r="A13" s="51" t="s">
        <v>628</v>
      </c>
      <c r="B13" s="72" t="s">
        <v>927</v>
      </c>
      <c r="C13" s="71">
        <f>VLOOKUP(I13,'2013-2018 O&amp;M Exp'!$A$8:$FO$206,171,FALSE)</f>
        <v>16556614.289999999</v>
      </c>
      <c r="D13" s="71"/>
      <c r="E13" s="71">
        <f t="shared" si="0"/>
        <v>16556614.289999999</v>
      </c>
      <c r="F13" s="71"/>
      <c r="G13" s="71">
        <f t="shared" si="1"/>
        <v>16556614.289999999</v>
      </c>
      <c r="I13" s="30" t="s">
        <v>1015</v>
      </c>
    </row>
    <row r="14" spans="1:9" x14ac:dyDescent="0.2">
      <c r="A14" s="51" t="s">
        <v>627</v>
      </c>
      <c r="B14" s="72" t="s">
        <v>927</v>
      </c>
      <c r="C14" s="71">
        <f>VLOOKUP(I14,'2013-2018 O&amp;M Exp'!$A$8:$FO$206,171,FALSE)</f>
        <v>4358730.47</v>
      </c>
      <c r="D14" s="71">
        <f>-C14</f>
        <v>-4358730.47</v>
      </c>
      <c r="E14" s="71">
        <f t="shared" si="0"/>
        <v>0</v>
      </c>
      <c r="F14" s="71"/>
      <c r="G14" s="71">
        <f t="shared" si="1"/>
        <v>0</v>
      </c>
      <c r="I14" s="30" t="s">
        <v>1016</v>
      </c>
    </row>
    <row r="15" spans="1:9" x14ac:dyDescent="0.2">
      <c r="A15" s="51" t="s">
        <v>626</v>
      </c>
      <c r="B15" s="72" t="s">
        <v>927</v>
      </c>
      <c r="C15" s="71">
        <f>VLOOKUP(I15,'2013-2018 O&amp;M Exp'!$A$8:$FO$206,171,FALSE)</f>
        <v>477955.6999999999</v>
      </c>
      <c r="D15" s="71">
        <f>-C15</f>
        <v>-477955.6999999999</v>
      </c>
      <c r="E15" s="71">
        <f t="shared" si="0"/>
        <v>0</v>
      </c>
      <c r="F15" s="71"/>
      <c r="G15" s="71">
        <f t="shared" si="1"/>
        <v>0</v>
      </c>
      <c r="I15" s="30" t="s">
        <v>1017</v>
      </c>
    </row>
    <row r="16" spans="1:9" x14ac:dyDescent="0.2">
      <c r="A16" s="52" t="s">
        <v>625</v>
      </c>
      <c r="B16" s="72" t="s">
        <v>928</v>
      </c>
      <c r="C16" s="71">
        <f>VLOOKUP(I16,'2013-2018 O&amp;M Exp'!$A$8:$FO$206,171,FALSE)</f>
        <v>66795.909999999989</v>
      </c>
      <c r="D16" s="71"/>
      <c r="E16" s="71">
        <f t="shared" si="0"/>
        <v>66795.909999999989</v>
      </c>
      <c r="F16" s="71"/>
      <c r="G16" s="71">
        <f t="shared" si="1"/>
        <v>66795.909999999989</v>
      </c>
      <c r="I16" s="30" t="s">
        <v>1018</v>
      </c>
    </row>
    <row r="17" spans="1:9" x14ac:dyDescent="0.2">
      <c r="A17" s="52" t="s">
        <v>624</v>
      </c>
      <c r="B17" s="91" t="s">
        <v>929</v>
      </c>
      <c r="C17" s="71">
        <f>VLOOKUP(I17,'2013-2018 O&amp;M Exp'!$A$8:$FO$206,171,FALSE)</f>
        <v>5763026.0800000019</v>
      </c>
      <c r="D17" s="71"/>
      <c r="E17" s="71">
        <f t="shared" si="0"/>
        <v>5763026.0800000019</v>
      </c>
      <c r="F17" s="71"/>
      <c r="G17" s="71">
        <f t="shared" si="1"/>
        <v>5763026.0800000019</v>
      </c>
      <c r="I17" s="30" t="s">
        <v>1019</v>
      </c>
    </row>
    <row r="18" spans="1:9" x14ac:dyDescent="0.2">
      <c r="A18" s="52" t="s">
        <v>623</v>
      </c>
      <c r="B18" s="72" t="s">
        <v>929</v>
      </c>
      <c r="C18" s="71">
        <f>VLOOKUP(I18,'2013-2018 O&amp;M Exp'!$A$8:$FO$206,171,FALSE)</f>
        <v>8056035.8499999996</v>
      </c>
      <c r="D18" s="71"/>
      <c r="E18" s="71">
        <f t="shared" si="0"/>
        <v>8056035.8499999996</v>
      </c>
      <c r="F18" s="71"/>
      <c r="G18" s="71">
        <f t="shared" si="1"/>
        <v>8056035.8499999996</v>
      </c>
      <c r="I18" s="30" t="s">
        <v>1020</v>
      </c>
    </row>
    <row r="19" spans="1:9" x14ac:dyDescent="0.2">
      <c r="A19" s="52" t="s">
        <v>622</v>
      </c>
      <c r="B19" s="72" t="s">
        <v>929</v>
      </c>
      <c r="C19" s="71">
        <f>VLOOKUP(I19,'2013-2018 O&amp;M Exp'!$A$8:$FO$206,171,FALSE)</f>
        <v>1613457.96</v>
      </c>
      <c r="D19" s="71">
        <f>-C19</f>
        <v>-1613457.96</v>
      </c>
      <c r="E19" s="71">
        <f t="shared" si="0"/>
        <v>0</v>
      </c>
      <c r="F19" s="71"/>
      <c r="G19" s="71">
        <f t="shared" si="1"/>
        <v>0</v>
      </c>
      <c r="I19" s="30" t="s">
        <v>1021</v>
      </c>
    </row>
    <row r="20" spans="1:9" x14ac:dyDescent="0.2">
      <c r="A20" s="52" t="s">
        <v>621</v>
      </c>
      <c r="B20" s="72" t="s">
        <v>930</v>
      </c>
      <c r="C20" s="71">
        <f>VLOOKUP(I20,'2013-2018 O&amp;M Exp'!$A$8:$FO$206,171,FALSE)</f>
        <v>32594455.99000001</v>
      </c>
      <c r="D20" s="71"/>
      <c r="E20" s="71">
        <f t="shared" si="0"/>
        <v>32594455.99000001</v>
      </c>
      <c r="F20" s="71"/>
      <c r="G20" s="71">
        <f t="shared" si="1"/>
        <v>32594455.99000001</v>
      </c>
      <c r="I20" s="30" t="s">
        <v>1022</v>
      </c>
    </row>
    <row r="21" spans="1:9" x14ac:dyDescent="0.2">
      <c r="A21" s="52" t="s">
        <v>620</v>
      </c>
      <c r="B21" s="72" t="s">
        <v>930</v>
      </c>
      <c r="C21" s="71">
        <f>VLOOKUP(I21,'2013-2018 O&amp;M Exp'!$A$8:$FO$206,171,FALSE)</f>
        <v>8904201.0599999987</v>
      </c>
      <c r="D21" s="71">
        <f>-C21</f>
        <v>-8904201.0599999987</v>
      </c>
      <c r="E21" s="71">
        <f t="shared" si="0"/>
        <v>0</v>
      </c>
      <c r="F21" s="71"/>
      <c r="G21" s="71">
        <f t="shared" si="1"/>
        <v>0</v>
      </c>
      <c r="I21" s="30" t="s">
        <v>1023</v>
      </c>
    </row>
    <row r="22" spans="1:9" x14ac:dyDescent="0.2">
      <c r="A22" s="52" t="s">
        <v>619</v>
      </c>
      <c r="B22" s="72" t="s">
        <v>931</v>
      </c>
      <c r="C22" s="71">
        <f>VLOOKUP(I22,'2013-2018 O&amp;M Exp'!$A$8:$FO$206,171,FALSE)</f>
        <v>6246708.2900000038</v>
      </c>
      <c r="D22" s="71"/>
      <c r="E22" s="71">
        <f t="shared" si="0"/>
        <v>6246708.2900000038</v>
      </c>
      <c r="F22" s="71"/>
      <c r="G22" s="71">
        <f t="shared" si="1"/>
        <v>6246708.2900000038</v>
      </c>
      <c r="I22" s="30" t="s">
        <v>1024</v>
      </c>
    </row>
    <row r="23" spans="1:9" x14ac:dyDescent="0.2">
      <c r="A23" s="52" t="s">
        <v>618</v>
      </c>
      <c r="B23" s="72" t="s">
        <v>931</v>
      </c>
      <c r="C23" s="71">
        <f>VLOOKUP(I23,'2013-2018 O&amp;M Exp'!$A$8:$FO$206,171,FALSE)</f>
        <v>5000</v>
      </c>
      <c r="D23" s="71">
        <f>-C23</f>
        <v>-5000</v>
      </c>
      <c r="E23" s="71">
        <f t="shared" si="0"/>
        <v>0</v>
      </c>
      <c r="F23" s="71"/>
      <c r="G23" s="71">
        <f t="shared" si="1"/>
        <v>0</v>
      </c>
      <c r="I23" s="30" t="s">
        <v>1025</v>
      </c>
    </row>
    <row r="24" spans="1:9" x14ac:dyDescent="0.2">
      <c r="A24" s="52" t="s">
        <v>617</v>
      </c>
      <c r="B24" s="72" t="s">
        <v>932</v>
      </c>
      <c r="C24" s="71">
        <f>VLOOKUP(I24,'2013-2018 O&amp;M Exp'!$A$8:$FO$206,171,FALSE)</f>
        <v>1890604.6199999996</v>
      </c>
      <c r="D24" s="71"/>
      <c r="E24" s="71">
        <f t="shared" si="0"/>
        <v>1890604.6199999996</v>
      </c>
      <c r="F24" s="71"/>
      <c r="G24" s="71">
        <f t="shared" si="1"/>
        <v>1890604.6199999996</v>
      </c>
      <c r="I24" s="30" t="s">
        <v>1026</v>
      </c>
    </row>
    <row r="25" spans="1:9" ht="10.8" thickBot="1" x14ac:dyDescent="0.25">
      <c r="A25" s="52" t="s">
        <v>616</v>
      </c>
      <c r="B25" s="72" t="s">
        <v>932</v>
      </c>
      <c r="C25" s="71">
        <f>VLOOKUP(I25,'2013-2018 O&amp;M Exp'!$A$8:$FO$206,171,FALSE)</f>
        <v>70831.44</v>
      </c>
      <c r="D25" s="75">
        <f>-C25</f>
        <v>-70831.44</v>
      </c>
      <c r="E25" s="75">
        <f t="shared" si="0"/>
        <v>0</v>
      </c>
      <c r="F25" s="75"/>
      <c r="G25" s="75">
        <f t="shared" si="1"/>
        <v>0</v>
      </c>
      <c r="I25" s="30" t="s">
        <v>1027</v>
      </c>
    </row>
    <row r="26" spans="1:9" x14ac:dyDescent="0.2">
      <c r="A26" s="52" t="s">
        <v>615</v>
      </c>
      <c r="B26" s="72"/>
      <c r="C26" s="71">
        <f>SUM(C8:C25)</f>
        <v>472933673.2100001</v>
      </c>
      <c r="D26" s="71">
        <f>SUM(D8:D25)</f>
        <v>-380574711.34000003</v>
      </c>
      <c r="E26" s="71">
        <f>SUM(E8:E25)</f>
        <v>92358961.87000002</v>
      </c>
      <c r="F26" s="71">
        <f>SUM(F8:F25)</f>
        <v>-9338423.9599999972</v>
      </c>
      <c r="G26" s="70">
        <f>SUM(G8:G25)</f>
        <v>83020537.910000011</v>
      </c>
      <c r="I26" s="30" t="s">
        <v>1028</v>
      </c>
    </row>
    <row r="27" spans="1:9" x14ac:dyDescent="0.2">
      <c r="A27" s="52"/>
      <c r="B27" s="72"/>
      <c r="C27" s="71"/>
      <c r="D27" s="71"/>
      <c r="E27" s="71"/>
      <c r="F27" s="71"/>
      <c r="G27" s="71"/>
      <c r="I27" s="30" t="s">
        <v>3</v>
      </c>
    </row>
    <row r="28" spans="1:9" x14ac:dyDescent="0.2">
      <c r="A28" s="52"/>
      <c r="B28" s="72"/>
      <c r="C28" s="71"/>
      <c r="D28" s="71"/>
      <c r="E28" s="71"/>
      <c r="F28" s="71"/>
      <c r="G28" s="71"/>
      <c r="I28" s="30" t="s">
        <v>3</v>
      </c>
    </row>
    <row r="29" spans="1:9" ht="10.8" thickBot="1" x14ac:dyDescent="0.25">
      <c r="A29" s="80" t="s">
        <v>614</v>
      </c>
      <c r="B29" s="72"/>
      <c r="C29" s="71"/>
      <c r="D29" s="71"/>
      <c r="E29" s="71"/>
      <c r="F29" s="71"/>
      <c r="G29" s="71"/>
      <c r="I29" s="30" t="s">
        <v>1029</v>
      </c>
    </row>
    <row r="30" spans="1:9" x14ac:dyDescent="0.2">
      <c r="A30" s="52" t="s">
        <v>613</v>
      </c>
      <c r="B30" s="72" t="s">
        <v>933</v>
      </c>
      <c r="C30" s="71">
        <f>VLOOKUP(I30,'2013-2018 O&amp;M Exp'!$A$8:$FO$206,171,FALSE)</f>
        <v>81567988.36999999</v>
      </c>
      <c r="D30" s="71"/>
      <c r="E30" s="71">
        <f t="shared" ref="E30:E50" si="2">+C30+D30</f>
        <v>81567988.36999999</v>
      </c>
      <c r="F30" s="71"/>
      <c r="G30" s="71">
        <f t="shared" ref="G30:G50" si="3">+E30+F30</f>
        <v>81567988.36999999</v>
      </c>
      <c r="I30" s="30" t="s">
        <v>1030</v>
      </c>
    </row>
    <row r="31" spans="1:9" x14ac:dyDescent="0.2">
      <c r="A31" s="52" t="s">
        <v>612</v>
      </c>
      <c r="B31" s="72" t="s">
        <v>934</v>
      </c>
      <c r="C31" s="71">
        <f>VLOOKUP(I31,'2013-2018 O&amp;M Exp'!$A$8:$FO$206,171,FALSE)</f>
        <v>181948456.39373511</v>
      </c>
      <c r="D31" s="71">
        <f>-C31</f>
        <v>-181948456.39373511</v>
      </c>
      <c r="E31" s="71">
        <f t="shared" si="2"/>
        <v>0</v>
      </c>
      <c r="F31" s="71"/>
      <c r="G31" s="71">
        <f t="shared" si="3"/>
        <v>0</v>
      </c>
      <c r="I31" s="30" t="s">
        <v>1031</v>
      </c>
    </row>
    <row r="32" spans="1:9" x14ac:dyDescent="0.2">
      <c r="A32" s="81" t="s">
        <v>611</v>
      </c>
      <c r="B32" s="72" t="s">
        <v>934</v>
      </c>
      <c r="C32" s="71">
        <f>VLOOKUP(I32,'2013-2018 O&amp;M Exp'!$A$8:$FO$206,171,FALSE)</f>
        <v>0</v>
      </c>
      <c r="D32" s="71">
        <f>-C32</f>
        <v>0</v>
      </c>
      <c r="E32" s="71">
        <f t="shared" si="2"/>
        <v>0</v>
      </c>
      <c r="F32" s="71"/>
      <c r="G32" s="71">
        <f t="shared" si="3"/>
        <v>0</v>
      </c>
      <c r="I32" s="30" t="s">
        <v>1032</v>
      </c>
    </row>
    <row r="33" spans="1:9" x14ac:dyDescent="0.2">
      <c r="A33" s="81" t="s">
        <v>610</v>
      </c>
      <c r="B33" s="72" t="s">
        <v>934</v>
      </c>
      <c r="C33" s="71">
        <f>VLOOKUP(I33,'2013-2018 O&amp;M Exp'!$A$8:$FO$206,171,FALSE)</f>
        <v>32358752.149999999</v>
      </c>
      <c r="D33" s="71">
        <f>-C33</f>
        <v>-32358752.149999999</v>
      </c>
      <c r="E33" s="71">
        <f t="shared" si="2"/>
        <v>0</v>
      </c>
      <c r="F33" s="71"/>
      <c r="G33" s="71">
        <f t="shared" si="3"/>
        <v>0</v>
      </c>
      <c r="I33" s="30" t="s">
        <v>1033</v>
      </c>
    </row>
    <row r="34" spans="1:9" x14ac:dyDescent="0.2">
      <c r="A34" s="81" t="s">
        <v>609</v>
      </c>
      <c r="B34" s="72" t="s">
        <v>934</v>
      </c>
      <c r="C34" s="71">
        <f>VLOOKUP(I34,'2013-2018 O&amp;M Exp'!$A$8:$FO$206,171,FALSE)</f>
        <v>0</v>
      </c>
      <c r="D34" s="71"/>
      <c r="E34" s="71">
        <f t="shared" si="2"/>
        <v>0</v>
      </c>
      <c r="F34" s="71"/>
      <c r="G34" s="71">
        <f t="shared" si="3"/>
        <v>0</v>
      </c>
      <c r="I34" s="30" t="s">
        <v>1034</v>
      </c>
    </row>
    <row r="35" spans="1:9" x14ac:dyDescent="0.2">
      <c r="A35" s="52" t="s">
        <v>608</v>
      </c>
      <c r="B35" s="72" t="s">
        <v>934</v>
      </c>
      <c r="C35" s="71">
        <f>VLOOKUP(I35,'2013-2018 O&amp;M Exp'!$A$8:$FO$206,171,FALSE)</f>
        <v>11753694.840000002</v>
      </c>
      <c r="D35" s="71"/>
      <c r="E35" s="71">
        <f t="shared" si="2"/>
        <v>11753694.840000002</v>
      </c>
      <c r="F35" s="71">
        <f>-E35</f>
        <v>-11753694.840000002</v>
      </c>
      <c r="G35" s="71">
        <f t="shared" si="3"/>
        <v>0</v>
      </c>
      <c r="I35" s="30" t="s">
        <v>1035</v>
      </c>
    </row>
    <row r="36" spans="1:9" x14ac:dyDescent="0.2">
      <c r="A36" s="52" t="s">
        <v>607</v>
      </c>
      <c r="B36" s="72" t="s">
        <v>935</v>
      </c>
      <c r="C36" s="71">
        <f>VLOOKUP(I36,'2013-2018 O&amp;M Exp'!$A$8:$FO$206,171,FALSE)</f>
        <v>10678965.18</v>
      </c>
      <c r="D36" s="71"/>
      <c r="E36" s="71">
        <f t="shared" si="2"/>
        <v>10678965.18</v>
      </c>
      <c r="F36" s="71"/>
      <c r="G36" s="71">
        <f t="shared" si="3"/>
        <v>10678965.18</v>
      </c>
      <c r="I36" s="30" t="s">
        <v>1036</v>
      </c>
    </row>
    <row r="37" spans="1:9" x14ac:dyDescent="0.2">
      <c r="A37" s="52" t="s">
        <v>606</v>
      </c>
      <c r="B37" s="72" t="s">
        <v>936</v>
      </c>
      <c r="C37" s="71">
        <f>VLOOKUP(I37,'2013-2018 O&amp;M Exp'!$A$8:$FO$206,171,FALSE)</f>
        <v>49802962.179999992</v>
      </c>
      <c r="D37" s="71"/>
      <c r="E37" s="71">
        <f t="shared" si="2"/>
        <v>49802962.179999992</v>
      </c>
      <c r="F37" s="71"/>
      <c r="G37" s="71">
        <f t="shared" si="3"/>
        <v>49802962.179999992</v>
      </c>
      <c r="H37" s="56"/>
      <c r="I37" s="30" t="s">
        <v>1037</v>
      </c>
    </row>
    <row r="38" spans="1:9" x14ac:dyDescent="0.2">
      <c r="A38" s="52" t="s">
        <v>605</v>
      </c>
      <c r="B38" s="72" t="s">
        <v>937</v>
      </c>
      <c r="C38" s="71">
        <f>VLOOKUP(I38,'2013-2018 O&amp;M Exp'!$A$8:$FO$206,171,FALSE)</f>
        <v>243864.36999999997</v>
      </c>
      <c r="D38" s="71"/>
      <c r="E38" s="71">
        <f t="shared" si="2"/>
        <v>243864.36999999997</v>
      </c>
      <c r="F38" s="71"/>
      <c r="G38" s="71">
        <f t="shared" si="3"/>
        <v>243864.36999999997</v>
      </c>
      <c r="I38" s="30" t="s">
        <v>1038</v>
      </c>
    </row>
    <row r="39" spans="1:9" x14ac:dyDescent="0.2">
      <c r="A39" s="52" t="s">
        <v>604</v>
      </c>
      <c r="B39" s="72" t="s">
        <v>938</v>
      </c>
      <c r="C39" s="71">
        <f>VLOOKUP(I39,'2013-2018 O&amp;M Exp'!$A$8:$FO$206,171,FALSE)</f>
        <v>83646833.150000006</v>
      </c>
      <c r="D39" s="71"/>
      <c r="E39" s="71">
        <f t="shared" si="2"/>
        <v>83646833.150000006</v>
      </c>
      <c r="F39" s="71"/>
      <c r="G39" s="71">
        <f t="shared" si="3"/>
        <v>83646833.150000006</v>
      </c>
      <c r="I39" s="30" t="s">
        <v>1039</v>
      </c>
    </row>
    <row r="40" spans="1:9" x14ac:dyDescent="0.2">
      <c r="A40" s="52" t="s">
        <v>603</v>
      </c>
      <c r="B40" s="72" t="s">
        <v>938</v>
      </c>
      <c r="C40" s="71">
        <f>VLOOKUP(I40,'2013-2018 O&amp;M Exp'!$A$8:$FO$206,171,FALSE)</f>
        <v>72873.72</v>
      </c>
      <c r="D40" s="71">
        <f>-C40</f>
        <v>-72873.72</v>
      </c>
      <c r="E40" s="71">
        <f t="shared" si="2"/>
        <v>0</v>
      </c>
      <c r="F40" s="71"/>
      <c r="G40" s="71">
        <f t="shared" si="3"/>
        <v>0</v>
      </c>
      <c r="I40" s="30" t="s">
        <v>1040</v>
      </c>
    </row>
    <row r="41" spans="1:9" x14ac:dyDescent="0.2">
      <c r="A41" s="52" t="s">
        <v>602</v>
      </c>
      <c r="B41" s="72" t="s">
        <v>938</v>
      </c>
      <c r="C41" s="71">
        <f>VLOOKUP(I41,'2013-2018 O&amp;M Exp'!$A$8:$FO$206,171,FALSE)</f>
        <v>0</v>
      </c>
      <c r="D41" s="71">
        <f>-C41</f>
        <v>0</v>
      </c>
      <c r="E41" s="71">
        <f t="shared" si="2"/>
        <v>0</v>
      </c>
      <c r="F41" s="71"/>
      <c r="G41" s="71">
        <f t="shared" si="3"/>
        <v>0</v>
      </c>
      <c r="I41" s="30" t="s">
        <v>1041</v>
      </c>
    </row>
    <row r="42" spans="1:9" x14ac:dyDescent="0.2">
      <c r="A42" s="52" t="s">
        <v>601</v>
      </c>
      <c r="B42" s="72" t="s">
        <v>938</v>
      </c>
      <c r="C42" s="71">
        <f>VLOOKUP(I42,'2013-2018 O&amp;M Exp'!$A$8:$FO$206,171,FALSE)</f>
        <v>0</v>
      </c>
      <c r="D42" s="71"/>
      <c r="E42" s="71">
        <f t="shared" si="2"/>
        <v>0</v>
      </c>
      <c r="F42" s="71"/>
      <c r="G42" s="71">
        <f t="shared" si="3"/>
        <v>0</v>
      </c>
      <c r="I42" s="30" t="s">
        <v>1042</v>
      </c>
    </row>
    <row r="43" spans="1:9" x14ac:dyDescent="0.2">
      <c r="A43" s="52" t="s">
        <v>600</v>
      </c>
      <c r="B43" s="72" t="s">
        <v>939</v>
      </c>
      <c r="C43" s="71">
        <f>VLOOKUP(I43,'2013-2018 O&amp;M Exp'!$A$8:$FO$206,171,FALSE)</f>
        <v>0</v>
      </c>
      <c r="D43" s="71"/>
      <c r="E43" s="71">
        <f t="shared" si="2"/>
        <v>0</v>
      </c>
      <c r="F43" s="71"/>
      <c r="G43" s="71">
        <f t="shared" si="3"/>
        <v>0</v>
      </c>
      <c r="I43" s="30" t="s">
        <v>1043</v>
      </c>
    </row>
    <row r="44" spans="1:9" x14ac:dyDescent="0.2">
      <c r="A44" s="52" t="s">
        <v>599</v>
      </c>
      <c r="B44" s="72" t="s">
        <v>940</v>
      </c>
      <c r="C44" s="71">
        <f>VLOOKUP(I44,'2013-2018 O&amp;M Exp'!$A$8:$FO$206,171,FALSE)</f>
        <v>91165449.900000006</v>
      </c>
      <c r="D44" s="71"/>
      <c r="E44" s="71">
        <f t="shared" si="2"/>
        <v>91165449.900000006</v>
      </c>
      <c r="F44" s="71"/>
      <c r="G44" s="71">
        <f t="shared" si="3"/>
        <v>91165449.900000006</v>
      </c>
      <c r="I44" s="30" t="s">
        <v>1044</v>
      </c>
    </row>
    <row r="45" spans="1:9" x14ac:dyDescent="0.2">
      <c r="A45" s="52" t="s">
        <v>598</v>
      </c>
      <c r="B45" s="72" t="s">
        <v>941</v>
      </c>
      <c r="C45" s="71">
        <f>VLOOKUP(I45,'2013-2018 O&amp;M Exp'!$A$8:$FO$206,171,FALSE)</f>
        <v>11232051.85</v>
      </c>
      <c r="D45" s="71"/>
      <c r="E45" s="71">
        <f t="shared" si="2"/>
        <v>11232051.85</v>
      </c>
      <c r="F45" s="71"/>
      <c r="G45" s="71">
        <f t="shared" si="3"/>
        <v>11232051.85</v>
      </c>
      <c r="I45" s="30" t="s">
        <v>1045</v>
      </c>
    </row>
    <row r="46" spans="1:9" x14ac:dyDescent="0.2">
      <c r="A46" s="52" t="s">
        <v>597</v>
      </c>
      <c r="B46" s="72" t="s">
        <v>941</v>
      </c>
      <c r="C46" s="71">
        <f>VLOOKUP(I46,'2013-2018 O&amp;M Exp'!$A$8:$FO$206,171,FALSE)</f>
        <v>610000</v>
      </c>
      <c r="D46" s="71">
        <f>-C46</f>
        <v>-610000</v>
      </c>
      <c r="E46" s="71">
        <f t="shared" si="2"/>
        <v>0</v>
      </c>
      <c r="F46" s="71"/>
      <c r="G46" s="71">
        <f t="shared" si="3"/>
        <v>0</v>
      </c>
      <c r="I46" s="30" t="s">
        <v>1046</v>
      </c>
    </row>
    <row r="47" spans="1:9" x14ac:dyDescent="0.2">
      <c r="A47" s="52" t="s">
        <v>595</v>
      </c>
      <c r="B47" s="72" t="s">
        <v>942</v>
      </c>
      <c r="C47" s="71">
        <f>VLOOKUP(I47,'2013-2018 O&amp;M Exp'!$A$8:$FO$206,171,FALSE)</f>
        <v>17146986.82</v>
      </c>
      <c r="D47" s="71"/>
      <c r="E47" s="71">
        <f t="shared" si="2"/>
        <v>17146986.82</v>
      </c>
      <c r="F47" s="71"/>
      <c r="G47" s="71">
        <f t="shared" si="3"/>
        <v>17146986.82</v>
      </c>
      <c r="I47" s="30" t="s">
        <v>1048</v>
      </c>
    </row>
    <row r="48" spans="1:9" x14ac:dyDescent="0.2">
      <c r="A48" s="52" t="s">
        <v>594</v>
      </c>
      <c r="B48" s="72" t="s">
        <v>943</v>
      </c>
      <c r="C48" s="71">
        <f>VLOOKUP(I48,'2013-2018 O&amp;M Exp'!$A$8:$FO$206,171,FALSE)</f>
        <v>12880892.829999998</v>
      </c>
      <c r="D48" s="71"/>
      <c r="E48" s="71">
        <f t="shared" si="2"/>
        <v>12880892.829999998</v>
      </c>
      <c r="F48" s="71"/>
      <c r="G48" s="71">
        <f t="shared" si="3"/>
        <v>12880892.829999998</v>
      </c>
      <c r="I48" s="30" t="s">
        <v>1049</v>
      </c>
    </row>
    <row r="49" spans="1:9" x14ac:dyDescent="0.2">
      <c r="A49" s="52" t="s">
        <v>593</v>
      </c>
      <c r="B49" s="72" t="s">
        <v>944</v>
      </c>
      <c r="C49" s="71">
        <f>VLOOKUP(I49,'2013-2018 O&amp;M Exp'!$A$8:$FO$206,171,FALSE)</f>
        <v>21131209.120000001</v>
      </c>
      <c r="D49" s="71"/>
      <c r="E49" s="71">
        <f t="shared" si="2"/>
        <v>21131209.120000001</v>
      </c>
      <c r="F49" s="71"/>
      <c r="G49" s="71">
        <f t="shared" si="3"/>
        <v>21131209.120000001</v>
      </c>
      <c r="I49" s="30" t="s">
        <v>1050</v>
      </c>
    </row>
    <row r="50" spans="1:9" ht="10.8" thickBot="1" x14ac:dyDescent="0.25">
      <c r="A50" s="52" t="s">
        <v>592</v>
      </c>
      <c r="B50" s="72" t="s">
        <v>944</v>
      </c>
      <c r="C50" s="71">
        <f>VLOOKUP(I50,'2013-2018 O&amp;M Exp'!$A$8:$FO$206,171,FALSE)</f>
        <v>0</v>
      </c>
      <c r="D50" s="75">
        <f>-C50</f>
        <v>0</v>
      </c>
      <c r="E50" s="75">
        <f t="shared" si="2"/>
        <v>0</v>
      </c>
      <c r="F50" s="75"/>
      <c r="G50" s="75">
        <f t="shared" si="3"/>
        <v>0</v>
      </c>
      <c r="I50" s="30" t="s">
        <v>1051</v>
      </c>
    </row>
    <row r="51" spans="1:9" x14ac:dyDescent="0.2">
      <c r="A51" s="52" t="s">
        <v>591</v>
      </c>
      <c r="B51" s="72"/>
      <c r="C51" s="71">
        <f>SUM(C30:C50)</f>
        <v>606240980.87373519</v>
      </c>
      <c r="D51" s="71">
        <f>SUM(D30:D50)</f>
        <v>-214990082.26373512</v>
      </c>
      <c r="E51" s="71">
        <f>SUM(E30:E50)</f>
        <v>391250898.61000001</v>
      </c>
      <c r="F51" s="71">
        <f>SUM(F30:F50)</f>
        <v>-11753694.840000002</v>
      </c>
      <c r="G51" s="70">
        <f>SUM(G30:G50)</f>
        <v>379497203.76999998</v>
      </c>
      <c r="I51" s="30" t="s">
        <v>1028</v>
      </c>
    </row>
    <row r="52" spans="1:9" x14ac:dyDescent="0.2">
      <c r="A52" s="52"/>
      <c r="B52" s="72"/>
      <c r="C52" s="71"/>
      <c r="D52" s="71"/>
      <c r="E52" s="71"/>
      <c r="F52" s="71"/>
      <c r="G52" s="71"/>
      <c r="I52" s="30" t="s">
        <v>3</v>
      </c>
    </row>
    <row r="53" spans="1:9" ht="10.8" thickBot="1" x14ac:dyDescent="0.25">
      <c r="A53" s="80" t="s">
        <v>361</v>
      </c>
      <c r="B53" s="72"/>
      <c r="C53" s="71"/>
      <c r="D53" s="71"/>
      <c r="E53" s="71"/>
      <c r="F53" s="71"/>
      <c r="G53" s="71"/>
      <c r="I53" s="30" t="s">
        <v>1052</v>
      </c>
    </row>
    <row r="54" spans="1:9" x14ac:dyDescent="0.2">
      <c r="A54" s="52" t="s">
        <v>590</v>
      </c>
      <c r="B54" s="72" t="s">
        <v>945</v>
      </c>
      <c r="C54" s="71">
        <f>VLOOKUP(I54,'2013-2018 O&amp;M Exp'!$A$8:$FO$206,171,FALSE)</f>
        <v>16670758.119999997</v>
      </c>
      <c r="D54" s="71"/>
      <c r="E54" s="71">
        <f t="shared" ref="E54:E75" si="4">+C54+D54</f>
        <v>16670758.119999997</v>
      </c>
      <c r="F54" s="71"/>
      <c r="G54" s="71">
        <f t="shared" ref="G54:G75" si="5">+E54+F54</f>
        <v>16670758.119999997</v>
      </c>
      <c r="I54" s="30" t="s">
        <v>1053</v>
      </c>
    </row>
    <row r="55" spans="1:9" x14ac:dyDescent="0.2">
      <c r="A55" s="52" t="s">
        <v>589</v>
      </c>
      <c r="B55" s="72" t="s">
        <v>946</v>
      </c>
      <c r="C55" s="71">
        <f>VLOOKUP(I55,'2013-2018 O&amp;M Exp'!$A$8:$FO$206,171,FALSE)</f>
        <v>284036.03000000009</v>
      </c>
      <c r="D55" s="71">
        <f>-C55</f>
        <v>-284036.03000000009</v>
      </c>
      <c r="E55" s="71">
        <f t="shared" si="4"/>
        <v>0</v>
      </c>
      <c r="F55" s="71"/>
      <c r="G55" s="71">
        <f t="shared" si="5"/>
        <v>0</v>
      </c>
      <c r="I55" s="30" t="s">
        <v>1054</v>
      </c>
    </row>
    <row r="56" spans="1:9" x14ac:dyDescent="0.2">
      <c r="A56" s="52" t="s">
        <v>588</v>
      </c>
      <c r="B56" s="72" t="s">
        <v>947</v>
      </c>
      <c r="C56" s="71">
        <f>VLOOKUP(I56,'2013-2018 O&amp;M Exp'!$A$8:$FO$206,171,FALSE)</f>
        <v>2470786768.4292831</v>
      </c>
      <c r="D56" s="71">
        <f>-C56</f>
        <v>-2470786768.4292831</v>
      </c>
      <c r="E56" s="71">
        <f t="shared" si="4"/>
        <v>0</v>
      </c>
      <c r="F56" s="71"/>
      <c r="G56" s="71">
        <f t="shared" si="5"/>
        <v>0</v>
      </c>
      <c r="I56" s="30" t="s">
        <v>1055</v>
      </c>
    </row>
    <row r="57" spans="1:9" x14ac:dyDescent="0.2">
      <c r="A57" s="52" t="s">
        <v>587</v>
      </c>
      <c r="B57" s="72" t="s">
        <v>947</v>
      </c>
      <c r="C57" s="71">
        <f>VLOOKUP(I57,'2013-2018 O&amp;M Exp'!$A$8:$FO$206,171,FALSE)</f>
        <v>4482704.1100000003</v>
      </c>
      <c r="D57" s="71"/>
      <c r="E57" s="71">
        <f t="shared" si="4"/>
        <v>4482704.1100000003</v>
      </c>
      <c r="F57" s="71">
        <f>-E57</f>
        <v>-4482704.1100000003</v>
      </c>
      <c r="G57" s="71">
        <f t="shared" si="5"/>
        <v>0</v>
      </c>
      <c r="I57" s="30" t="s">
        <v>1056</v>
      </c>
    </row>
    <row r="58" spans="1:9" x14ac:dyDescent="0.2">
      <c r="A58" s="52" t="s">
        <v>586</v>
      </c>
      <c r="B58" s="72" t="s">
        <v>948</v>
      </c>
      <c r="C58" s="71">
        <f>VLOOKUP(I58,'2013-2018 O&amp;M Exp'!$A$8:$FO$206,171,FALSE)</f>
        <v>19641032.740000002</v>
      </c>
      <c r="D58" s="71"/>
      <c r="E58" s="71">
        <f t="shared" si="4"/>
        <v>19641032.740000002</v>
      </c>
      <c r="F58" s="71"/>
      <c r="G58" s="71">
        <f t="shared" si="5"/>
        <v>19641032.740000002</v>
      </c>
      <c r="I58" s="30" t="s">
        <v>1057</v>
      </c>
    </row>
    <row r="59" spans="1:9" x14ac:dyDescent="0.2">
      <c r="A59" s="52" t="s">
        <v>585</v>
      </c>
      <c r="B59" s="72" t="s">
        <v>949</v>
      </c>
      <c r="C59" s="71">
        <f>VLOOKUP(I59,'2013-2018 O&amp;M Exp'!$A$8:$FO$206,171,FALSE)</f>
        <v>30608175.239999987</v>
      </c>
      <c r="D59" s="71"/>
      <c r="E59" s="71">
        <f t="shared" si="4"/>
        <v>30608175.239999987</v>
      </c>
      <c r="F59" s="71"/>
      <c r="G59" s="71">
        <f t="shared" si="5"/>
        <v>30608175.239999987</v>
      </c>
      <c r="I59" s="30" t="s">
        <v>1058</v>
      </c>
    </row>
    <row r="60" spans="1:9" x14ac:dyDescent="0.2">
      <c r="A60" s="52" t="s">
        <v>584</v>
      </c>
      <c r="B60" s="72" t="s">
        <v>949</v>
      </c>
      <c r="C60" s="71">
        <f>VLOOKUP(I60,'2013-2018 O&amp;M Exp'!$A$8:$FO$206,171,FALSE)</f>
        <v>2036554.0400000005</v>
      </c>
      <c r="D60" s="71">
        <f>-C60</f>
        <v>-2036554.0400000005</v>
      </c>
      <c r="E60" s="71">
        <f t="shared" si="4"/>
        <v>0</v>
      </c>
      <c r="F60" s="71"/>
      <c r="G60" s="71">
        <f t="shared" si="5"/>
        <v>0</v>
      </c>
      <c r="I60" s="30" t="s">
        <v>1059</v>
      </c>
    </row>
    <row r="61" spans="1:9" x14ac:dyDescent="0.2">
      <c r="A61" s="52" t="s">
        <v>583</v>
      </c>
      <c r="B61" s="72" t="s">
        <v>949</v>
      </c>
      <c r="C61" s="71">
        <f>VLOOKUP(I61,'2013-2018 O&amp;M Exp'!$A$8:$FO$206,171,FALSE)</f>
        <v>4246490.0000000009</v>
      </c>
      <c r="D61" s="71"/>
      <c r="E61" s="71">
        <f t="shared" si="4"/>
        <v>4246490.0000000009</v>
      </c>
      <c r="F61" s="71"/>
      <c r="G61" s="71">
        <f t="shared" si="5"/>
        <v>4246490.0000000009</v>
      </c>
      <c r="I61" s="30" t="s">
        <v>1060</v>
      </c>
    </row>
    <row r="62" spans="1:9" x14ac:dyDescent="0.2">
      <c r="A62" s="52" t="s">
        <v>582</v>
      </c>
      <c r="B62" s="72" t="s">
        <v>949</v>
      </c>
      <c r="C62" s="71">
        <f>VLOOKUP(I62,'2013-2018 O&amp;M Exp'!$A$8:$FO$206,171,FALSE)</f>
        <v>1354250.8900000001</v>
      </c>
      <c r="D62" s="71">
        <f>-C62</f>
        <v>-1354250.8900000001</v>
      </c>
      <c r="E62" s="71">
        <f t="shared" si="4"/>
        <v>0</v>
      </c>
      <c r="F62" s="71"/>
      <c r="G62" s="71">
        <f t="shared" si="5"/>
        <v>0</v>
      </c>
      <c r="I62" s="30" t="s">
        <v>1061</v>
      </c>
    </row>
    <row r="63" spans="1:9" x14ac:dyDescent="0.2">
      <c r="A63" s="52" t="s">
        <v>581</v>
      </c>
      <c r="B63" s="72" t="s">
        <v>950</v>
      </c>
      <c r="C63" s="71">
        <f>VLOOKUP(I63,'2013-2018 O&amp;M Exp'!$A$8:$FO$206,171,FALSE)</f>
        <v>10700397.600000003</v>
      </c>
      <c r="D63" s="71"/>
      <c r="E63" s="71">
        <f t="shared" si="4"/>
        <v>10700397.600000003</v>
      </c>
      <c r="F63" s="71"/>
      <c r="G63" s="71">
        <f t="shared" si="5"/>
        <v>10700397.600000003</v>
      </c>
      <c r="I63" s="30" t="s">
        <v>1062</v>
      </c>
    </row>
    <row r="64" spans="1:9" x14ac:dyDescent="0.2">
      <c r="A64" s="52" t="s">
        <v>580</v>
      </c>
      <c r="B64" s="91" t="s">
        <v>946</v>
      </c>
      <c r="C64" s="71">
        <f>VLOOKUP(I64,'2013-2018 O&amp;M Exp'!$A$8:$FO$206,171,FALSE)</f>
        <v>272937.72000000003</v>
      </c>
      <c r="D64" s="71">
        <f>-C64</f>
        <v>-272937.72000000003</v>
      </c>
      <c r="E64" s="71">
        <f t="shared" si="4"/>
        <v>0</v>
      </c>
      <c r="F64" s="71"/>
      <c r="G64" s="71">
        <f t="shared" si="5"/>
        <v>0</v>
      </c>
      <c r="I64" s="30" t="s">
        <v>1063</v>
      </c>
    </row>
    <row r="65" spans="1:9" x14ac:dyDescent="0.2">
      <c r="A65" s="52" t="s">
        <v>579</v>
      </c>
      <c r="B65" s="72" t="s">
        <v>946</v>
      </c>
      <c r="C65" s="71">
        <f>VLOOKUP(I65,'2013-2018 O&amp;M Exp'!$A$8:$FO$206,171,FALSE)</f>
        <v>18169353.409999993</v>
      </c>
      <c r="D65" s="71"/>
      <c r="E65" s="71">
        <f t="shared" si="4"/>
        <v>18169353.409999993</v>
      </c>
      <c r="F65" s="71"/>
      <c r="G65" s="71">
        <f t="shared" si="5"/>
        <v>18169353.409999993</v>
      </c>
      <c r="I65" s="30" t="s">
        <v>1064</v>
      </c>
    </row>
    <row r="66" spans="1:9" x14ac:dyDescent="0.2">
      <c r="A66" s="52" t="s">
        <v>578</v>
      </c>
      <c r="B66" s="72" t="s">
        <v>946</v>
      </c>
      <c r="C66" s="71">
        <f>VLOOKUP(I66,'2013-2018 O&amp;M Exp'!$A$8:$FO$206,171,FALSE)</f>
        <v>387171.16</v>
      </c>
      <c r="D66" s="71">
        <f>-C66</f>
        <v>-387171.16</v>
      </c>
      <c r="E66" s="71">
        <f t="shared" si="4"/>
        <v>0</v>
      </c>
      <c r="F66" s="71"/>
      <c r="G66" s="71">
        <f t="shared" si="5"/>
        <v>0</v>
      </c>
      <c r="I66" s="30" t="s">
        <v>1065</v>
      </c>
    </row>
    <row r="67" spans="1:9" x14ac:dyDescent="0.2">
      <c r="A67" s="52" t="s">
        <v>577</v>
      </c>
      <c r="B67" s="72" t="s">
        <v>951</v>
      </c>
      <c r="C67" s="71">
        <f>VLOOKUP(I67,'2013-2018 O&amp;M Exp'!$A$8:$FO$206,171,FALSE)</f>
        <v>51989554.590000018</v>
      </c>
      <c r="D67" s="71"/>
      <c r="E67" s="71">
        <f t="shared" si="4"/>
        <v>51989554.590000018</v>
      </c>
      <c r="F67" s="71"/>
      <c r="G67" s="71">
        <f t="shared" si="5"/>
        <v>51989554.590000018</v>
      </c>
      <c r="I67" s="30" t="s">
        <v>1066</v>
      </c>
    </row>
    <row r="68" spans="1:9" x14ac:dyDescent="0.2">
      <c r="A68" s="52" t="s">
        <v>576</v>
      </c>
      <c r="B68" s="72" t="s">
        <v>951</v>
      </c>
      <c r="C68" s="71">
        <f>VLOOKUP(I68,'2013-2018 O&amp;M Exp'!$A$8:$FO$206,171,FALSE)</f>
        <v>4176758.1300000008</v>
      </c>
      <c r="D68" s="71">
        <f>-C68</f>
        <v>-4176758.1300000008</v>
      </c>
      <c r="E68" s="71">
        <f t="shared" si="4"/>
        <v>0</v>
      </c>
      <c r="F68" s="71"/>
      <c r="G68" s="71">
        <f t="shared" si="5"/>
        <v>0</v>
      </c>
      <c r="I68" s="30" t="s">
        <v>1067</v>
      </c>
    </row>
    <row r="69" spans="1:9" x14ac:dyDescent="0.2">
      <c r="A69" s="52" t="s">
        <v>575</v>
      </c>
      <c r="B69" s="72" t="s">
        <v>952</v>
      </c>
      <c r="C69" s="71">
        <f>VLOOKUP(I69,'2013-2018 O&amp;M Exp'!$A$8:$FO$206,171,FALSE)</f>
        <v>6954363.8799999999</v>
      </c>
      <c r="D69" s="71"/>
      <c r="E69" s="71">
        <f t="shared" si="4"/>
        <v>6954363.8799999999</v>
      </c>
      <c r="F69" s="71"/>
      <c r="G69" s="71">
        <f t="shared" si="5"/>
        <v>6954363.8799999999</v>
      </c>
      <c r="I69" s="30" t="s">
        <v>1068</v>
      </c>
    </row>
    <row r="70" spans="1:9" x14ac:dyDescent="0.2">
      <c r="A70" s="52" t="s">
        <v>574</v>
      </c>
      <c r="B70" s="72" t="s">
        <v>952</v>
      </c>
      <c r="C70" s="71">
        <f>VLOOKUP(I70,'2013-2018 O&amp;M Exp'!$A$8:$FO$206,171,FALSE)</f>
        <v>35867.68</v>
      </c>
      <c r="D70" s="71">
        <f t="shared" ref="D70:D75" si="6">-C70</f>
        <v>-35867.68</v>
      </c>
      <c r="E70" s="71">
        <f t="shared" si="4"/>
        <v>0</v>
      </c>
      <c r="F70" s="71"/>
      <c r="G70" s="71">
        <f t="shared" si="5"/>
        <v>0</v>
      </c>
      <c r="I70" s="30" t="s">
        <v>1069</v>
      </c>
    </row>
    <row r="71" spans="1:9" x14ac:dyDescent="0.2">
      <c r="A71" s="52" t="s">
        <v>573</v>
      </c>
      <c r="B71" s="72" t="s">
        <v>953</v>
      </c>
      <c r="C71" s="71">
        <f>VLOOKUP(I71,'2013-2018 O&amp;M Exp'!$A$8:$FO$206,171,FALSE)</f>
        <v>0</v>
      </c>
      <c r="D71" s="71">
        <f t="shared" si="6"/>
        <v>0</v>
      </c>
      <c r="E71" s="71">
        <f t="shared" si="4"/>
        <v>0</v>
      </c>
      <c r="F71" s="71"/>
      <c r="G71" s="71">
        <f t="shared" si="5"/>
        <v>0</v>
      </c>
      <c r="I71" s="30" t="s">
        <v>1070</v>
      </c>
    </row>
    <row r="72" spans="1:9" x14ac:dyDescent="0.2">
      <c r="A72" s="52" t="s">
        <v>218</v>
      </c>
      <c r="B72" s="72" t="s">
        <v>953</v>
      </c>
      <c r="C72" s="71">
        <f>VLOOKUP(I72,'2013-2018 O&amp;M Exp'!$A$8:$FO$206,171,FALSE)</f>
        <v>90031969.607142866</v>
      </c>
      <c r="D72" s="71">
        <f t="shared" si="6"/>
        <v>-90031969.607142866</v>
      </c>
      <c r="E72" s="71">
        <f t="shared" si="4"/>
        <v>0</v>
      </c>
      <c r="F72" s="71"/>
      <c r="G72" s="71">
        <f t="shared" si="5"/>
        <v>0</v>
      </c>
      <c r="I72" s="30" t="s">
        <v>1071</v>
      </c>
    </row>
    <row r="73" spans="1:9" x14ac:dyDescent="0.2">
      <c r="A73" s="52" t="s">
        <v>572</v>
      </c>
      <c r="B73" s="72" t="s">
        <v>953</v>
      </c>
      <c r="C73" s="71">
        <f>VLOOKUP(I73,'2013-2018 O&amp;M Exp'!$A$8:$FO$206,171,FALSE)</f>
        <v>0</v>
      </c>
      <c r="D73" s="71">
        <f t="shared" si="6"/>
        <v>0</v>
      </c>
      <c r="E73" s="71">
        <f t="shared" si="4"/>
        <v>0</v>
      </c>
      <c r="F73" s="71"/>
      <c r="G73" s="71">
        <f t="shared" si="5"/>
        <v>0</v>
      </c>
      <c r="I73" s="30" t="s">
        <v>1072</v>
      </c>
    </row>
    <row r="74" spans="1:9" x14ac:dyDescent="0.2">
      <c r="A74" s="52" t="s">
        <v>224</v>
      </c>
      <c r="B74" s="77">
        <v>752</v>
      </c>
      <c r="C74" s="71">
        <f>VLOOKUP(I74,'2013-2018 O&amp;M Exp'!$A$8:$FO$206,171,FALSE)</f>
        <v>2234074</v>
      </c>
      <c r="D74" s="71">
        <f t="shared" si="6"/>
        <v>-2234074</v>
      </c>
      <c r="E74" s="71">
        <f t="shared" si="4"/>
        <v>0</v>
      </c>
      <c r="F74" s="71"/>
      <c r="G74" s="71">
        <f t="shared" si="5"/>
        <v>0</v>
      </c>
      <c r="I74" s="30" t="s">
        <v>1073</v>
      </c>
    </row>
    <row r="75" spans="1:9" ht="10.8" thickBot="1" x14ac:dyDescent="0.25">
      <c r="A75" s="52" t="s">
        <v>230</v>
      </c>
      <c r="B75" s="77">
        <v>759</v>
      </c>
      <c r="C75" s="71">
        <f>VLOOKUP(I75,'2013-2018 O&amp;M Exp'!$A$8:$FO$206,171,FALSE)</f>
        <v>69862014</v>
      </c>
      <c r="D75" s="75">
        <f t="shared" si="6"/>
        <v>-69862014</v>
      </c>
      <c r="E75" s="75">
        <f t="shared" si="4"/>
        <v>0</v>
      </c>
      <c r="F75" s="75"/>
      <c r="G75" s="75">
        <f t="shared" si="5"/>
        <v>0</v>
      </c>
      <c r="I75" s="30" t="s">
        <v>1074</v>
      </c>
    </row>
    <row r="76" spans="1:9" x14ac:dyDescent="0.2">
      <c r="A76" s="52" t="s">
        <v>571</v>
      </c>
      <c r="B76" s="72"/>
      <c r="C76" s="71">
        <f>SUM(C54:C75)</f>
        <v>2804925231.3764253</v>
      </c>
      <c r="D76" s="71">
        <f>SUM(D54:D75)</f>
        <v>-2641462401.6864257</v>
      </c>
      <c r="E76" s="71">
        <f>SUM(E54:E75)</f>
        <v>163462829.69</v>
      </c>
      <c r="F76" s="71">
        <f>SUM(F54:F75)</f>
        <v>-4482704.1100000003</v>
      </c>
      <c r="G76" s="70">
        <f>SUM(G54:G75)</f>
        <v>158980125.58000001</v>
      </c>
      <c r="I76" s="30" t="s">
        <v>1028</v>
      </c>
    </row>
    <row r="77" spans="1:9" x14ac:dyDescent="0.2">
      <c r="A77" s="52"/>
      <c r="B77" s="72"/>
      <c r="C77" s="71"/>
      <c r="D77" s="71"/>
      <c r="E77" s="71"/>
      <c r="F77" s="71"/>
      <c r="G77" s="71"/>
      <c r="I77" s="30" t="s">
        <v>3</v>
      </c>
    </row>
    <row r="78" spans="1:9" ht="10.8" thickBot="1" x14ac:dyDescent="0.25">
      <c r="A78" s="80" t="s">
        <v>360</v>
      </c>
      <c r="B78" s="72"/>
      <c r="C78" s="71"/>
      <c r="D78" s="71"/>
      <c r="E78" s="71"/>
      <c r="F78" s="71"/>
      <c r="G78" s="71"/>
      <c r="I78" s="30" t="s">
        <v>1075</v>
      </c>
    </row>
    <row r="79" spans="1:9" x14ac:dyDescent="0.2">
      <c r="A79" s="52" t="s">
        <v>570</v>
      </c>
      <c r="B79" s="72" t="s">
        <v>954</v>
      </c>
      <c r="C79" s="71">
        <f>VLOOKUP(I79,'2013-2018 O&amp;M Exp'!$A$8:$FO$206,171,FALSE)</f>
        <v>206926379.56</v>
      </c>
      <c r="D79" s="71">
        <f>-C79</f>
        <v>-206926379.56</v>
      </c>
      <c r="E79" s="71">
        <f t="shared" ref="E79:E84" si="7">+C79+D79</f>
        <v>0</v>
      </c>
      <c r="F79" s="71"/>
      <c r="G79" s="71">
        <f t="shared" ref="G79:G84" si="8">+E79+F79</f>
        <v>0</v>
      </c>
      <c r="I79" s="30" t="s">
        <v>1076</v>
      </c>
    </row>
    <row r="80" spans="1:9" x14ac:dyDescent="0.2">
      <c r="A80" s="52" t="s">
        <v>569</v>
      </c>
      <c r="B80" s="72" t="s">
        <v>954</v>
      </c>
      <c r="C80" s="71">
        <f>VLOOKUP(I80,'2013-2018 O&amp;M Exp'!$A$8:$FO$206,171,FALSE)</f>
        <v>150878260.54999998</v>
      </c>
      <c r="D80" s="71">
        <f>-C80</f>
        <v>-150878260.54999998</v>
      </c>
      <c r="E80" s="71">
        <f t="shared" si="7"/>
        <v>0</v>
      </c>
      <c r="F80" s="71"/>
      <c r="G80" s="71">
        <f t="shared" si="8"/>
        <v>0</v>
      </c>
      <c r="I80" s="30" t="s">
        <v>1077</v>
      </c>
    </row>
    <row r="81" spans="1:9" x14ac:dyDescent="0.2">
      <c r="A81" s="52" t="s">
        <v>568</v>
      </c>
      <c r="B81" s="72" t="s">
        <v>955</v>
      </c>
      <c r="C81" s="71">
        <f>VLOOKUP(I81,'2013-2018 O&amp;M Exp'!$A$8:$FO$206,171,FALSE)</f>
        <v>4089182.3200000008</v>
      </c>
      <c r="D81" s="71"/>
      <c r="E81" s="71">
        <f t="shared" si="7"/>
        <v>4089182.3200000008</v>
      </c>
      <c r="F81" s="71"/>
      <c r="G81" s="71">
        <f t="shared" si="8"/>
        <v>4089182.3200000008</v>
      </c>
      <c r="I81" s="30" t="s">
        <v>1078</v>
      </c>
    </row>
    <row r="82" spans="1:9" x14ac:dyDescent="0.2">
      <c r="A82" s="52" t="s">
        <v>567</v>
      </c>
      <c r="B82" s="72" t="s">
        <v>953</v>
      </c>
      <c r="C82" s="71">
        <f>VLOOKUP(I82,'2013-2018 O&amp;M Exp'!$A$8:$FO$206,171,FALSE)</f>
        <v>2645055.0500000003</v>
      </c>
      <c r="D82" s="71"/>
      <c r="E82" s="71">
        <f t="shared" si="7"/>
        <v>2645055.0500000003</v>
      </c>
      <c r="F82" s="71"/>
      <c r="G82" s="71">
        <f t="shared" si="8"/>
        <v>2645055.0500000003</v>
      </c>
      <c r="I82" s="30" t="s">
        <v>1079</v>
      </c>
    </row>
    <row r="83" spans="1:9" x14ac:dyDescent="0.2">
      <c r="A83" s="52" t="s">
        <v>566</v>
      </c>
      <c r="B83" s="72" t="s">
        <v>953</v>
      </c>
      <c r="C83" s="71">
        <f>VLOOKUP(I83,'2013-2018 O&amp;M Exp'!$A$8:$FO$206,171,FALSE)</f>
        <v>-3.9231963455677032E-8</v>
      </c>
      <c r="D83" s="71">
        <f>-C83</f>
        <v>3.9231963455677032E-8</v>
      </c>
      <c r="E83" s="71">
        <f t="shared" si="7"/>
        <v>0</v>
      </c>
      <c r="F83" s="71"/>
      <c r="G83" s="71">
        <f t="shared" si="8"/>
        <v>0</v>
      </c>
      <c r="I83" s="30" t="s">
        <v>1080</v>
      </c>
    </row>
    <row r="84" spans="1:9" ht="10.8" thickBot="1" x14ac:dyDescent="0.25">
      <c r="A84" s="52" t="s">
        <v>565</v>
      </c>
      <c r="B84" s="72" t="s">
        <v>953</v>
      </c>
      <c r="C84" s="71">
        <f>VLOOKUP(I84,'2013-2018 O&amp;M Exp'!$A$8:$FO$206,171,FALSE)</f>
        <v>0</v>
      </c>
      <c r="D84" s="75">
        <f>-C84</f>
        <v>0</v>
      </c>
      <c r="E84" s="75">
        <f t="shared" si="7"/>
        <v>0</v>
      </c>
      <c r="F84" s="75"/>
      <c r="G84" s="75">
        <f t="shared" si="8"/>
        <v>0</v>
      </c>
      <c r="I84" s="30" t="s">
        <v>1081</v>
      </c>
    </row>
    <row r="85" spans="1:9" x14ac:dyDescent="0.2">
      <c r="A85" s="52" t="s">
        <v>564</v>
      </c>
      <c r="B85" s="72"/>
      <c r="C85" s="71">
        <f>SUM(C79:C84)</f>
        <v>364538877.47999996</v>
      </c>
      <c r="D85" s="71">
        <f>SUM(D79:D84)</f>
        <v>-357804640.10999995</v>
      </c>
      <c r="E85" s="71">
        <f>SUM(E79:E84)</f>
        <v>6734237.370000001</v>
      </c>
      <c r="F85" s="71">
        <f>SUM(F79:F84)</f>
        <v>0</v>
      </c>
      <c r="G85" s="70">
        <f>SUM(G79:G84)</f>
        <v>6734237.370000001</v>
      </c>
      <c r="I85" s="30" t="s">
        <v>1028</v>
      </c>
    </row>
    <row r="86" spans="1:9" x14ac:dyDescent="0.2">
      <c r="A86" s="52"/>
      <c r="B86" s="72"/>
      <c r="C86" s="71"/>
      <c r="D86" s="71"/>
      <c r="E86" s="71"/>
      <c r="F86" s="71"/>
      <c r="G86" s="71"/>
      <c r="I86" s="30" t="s">
        <v>3</v>
      </c>
    </row>
    <row r="87" spans="1:9" x14ac:dyDescent="0.2">
      <c r="A87" s="52"/>
      <c r="B87" s="72"/>
      <c r="C87" s="71"/>
      <c r="D87" s="71"/>
      <c r="E87" s="71"/>
      <c r="F87" s="71"/>
      <c r="G87" s="71"/>
      <c r="I87" s="30" t="s">
        <v>3</v>
      </c>
    </row>
    <row r="88" spans="1:9" ht="10.8" thickBot="1" x14ac:dyDescent="0.25">
      <c r="A88" s="80" t="s">
        <v>359</v>
      </c>
      <c r="B88" s="72"/>
      <c r="C88" s="71"/>
      <c r="D88" s="71"/>
      <c r="E88" s="71"/>
      <c r="F88" s="71"/>
      <c r="G88" s="71"/>
      <c r="I88" s="30" t="s">
        <v>1082</v>
      </c>
    </row>
    <row r="89" spans="1:9" x14ac:dyDescent="0.2">
      <c r="A89" s="52" t="s">
        <v>563</v>
      </c>
      <c r="B89" s="72" t="s">
        <v>956</v>
      </c>
      <c r="C89" s="71">
        <f>VLOOKUP(I89,'2013-2018 O&amp;M Exp'!$A$8:$FO$206,171,FALSE)</f>
        <v>7370787.2200000016</v>
      </c>
      <c r="D89" s="71"/>
      <c r="E89" s="71">
        <f t="shared" ref="E89:E104" si="9">+C89+D89</f>
        <v>7370787.2200000016</v>
      </c>
      <c r="F89" s="71"/>
      <c r="G89" s="71">
        <f t="shared" ref="G89:G104" si="10">+E89+F89</f>
        <v>7370787.2200000016</v>
      </c>
      <c r="I89" s="30" t="s">
        <v>1083</v>
      </c>
    </row>
    <row r="90" spans="1:9" x14ac:dyDescent="0.2">
      <c r="A90" s="52" t="s">
        <v>562</v>
      </c>
      <c r="B90" s="72" t="s">
        <v>957</v>
      </c>
      <c r="C90" s="71">
        <f>VLOOKUP(I90,'2013-2018 O&amp;M Exp'!$A$8:$FO$206,171,FALSE)</f>
        <v>11111678.5</v>
      </c>
      <c r="D90" s="71"/>
      <c r="E90" s="71">
        <f t="shared" si="9"/>
        <v>11111678.5</v>
      </c>
      <c r="F90" s="71"/>
      <c r="G90" s="71">
        <f t="shared" si="10"/>
        <v>11111678.5</v>
      </c>
      <c r="I90" s="30" t="s">
        <v>1084</v>
      </c>
    </row>
    <row r="91" spans="1:9" x14ac:dyDescent="0.2">
      <c r="A91" s="52" t="s">
        <v>561</v>
      </c>
      <c r="B91" s="72" t="s">
        <v>958</v>
      </c>
      <c r="C91" s="71">
        <f>VLOOKUP(I91,'2013-2018 O&amp;M Exp'!$A$8:$FO$206,171,FALSE)</f>
        <v>3252433.41</v>
      </c>
      <c r="D91" s="71"/>
      <c r="E91" s="71">
        <f t="shared" si="9"/>
        <v>3252433.41</v>
      </c>
      <c r="F91" s="71"/>
      <c r="G91" s="71">
        <f t="shared" si="10"/>
        <v>3252433.41</v>
      </c>
      <c r="I91" s="30" t="s">
        <v>1085</v>
      </c>
    </row>
    <row r="92" spans="1:9" x14ac:dyDescent="0.2">
      <c r="A92" s="52" t="s">
        <v>560</v>
      </c>
      <c r="B92" s="72" t="s">
        <v>959</v>
      </c>
      <c r="C92" s="71">
        <f>VLOOKUP(I92,'2013-2018 O&amp;M Exp'!$A$8:$FO$206,171,FALSE)</f>
        <v>375000</v>
      </c>
      <c r="D92" s="71"/>
      <c r="E92" s="71">
        <f t="shared" si="9"/>
        <v>375000</v>
      </c>
      <c r="F92" s="71"/>
      <c r="G92" s="71">
        <f t="shared" si="10"/>
        <v>375000</v>
      </c>
      <c r="I92" s="30" t="s">
        <v>1086</v>
      </c>
    </row>
    <row r="93" spans="1:9" x14ac:dyDescent="0.2">
      <c r="A93" s="52" t="s">
        <v>559</v>
      </c>
      <c r="B93" s="72" t="s">
        <v>960</v>
      </c>
      <c r="C93" s="71">
        <f>VLOOKUP(I93,'2013-2018 O&amp;M Exp'!$A$8:$FO$206,171,FALSE)</f>
        <v>18911182.470000003</v>
      </c>
      <c r="D93" s="71"/>
      <c r="E93" s="71">
        <f t="shared" si="9"/>
        <v>18911182.470000003</v>
      </c>
      <c r="F93" s="71">
        <f>-E93</f>
        <v>-18911182.470000003</v>
      </c>
      <c r="G93" s="71">
        <f t="shared" si="10"/>
        <v>0</v>
      </c>
      <c r="I93" s="30" t="s">
        <v>1087</v>
      </c>
    </row>
    <row r="94" spans="1:9" x14ac:dyDescent="0.2">
      <c r="A94" s="52" t="s">
        <v>558</v>
      </c>
      <c r="B94" s="72" t="s">
        <v>960</v>
      </c>
      <c r="C94" s="71">
        <f>VLOOKUP(I94,'2013-2018 O&amp;M Exp'!$A$8:$FO$206,171,FALSE)</f>
        <v>1940017.1900000004</v>
      </c>
      <c r="D94" s="71">
        <f>-C94</f>
        <v>-1940017.1900000004</v>
      </c>
      <c r="E94" s="71">
        <f t="shared" si="9"/>
        <v>0</v>
      </c>
      <c r="F94" s="71"/>
      <c r="G94" s="71">
        <f t="shared" si="10"/>
        <v>0</v>
      </c>
      <c r="I94" s="30" t="s">
        <v>1088</v>
      </c>
    </row>
    <row r="95" spans="1:9" x14ac:dyDescent="0.2">
      <c r="A95" s="52" t="s">
        <v>557</v>
      </c>
      <c r="B95" s="72" t="s">
        <v>960</v>
      </c>
      <c r="C95" s="71">
        <f>VLOOKUP(I95,'2013-2018 O&amp;M Exp'!$A$8:$FO$206,171,FALSE)</f>
        <v>1885191.1599999997</v>
      </c>
      <c r="D95" s="71">
        <f>-C95</f>
        <v>-1885191.1599999997</v>
      </c>
      <c r="E95" s="71">
        <f t="shared" si="9"/>
        <v>0</v>
      </c>
      <c r="F95" s="71"/>
      <c r="G95" s="71">
        <f t="shared" si="10"/>
        <v>0</v>
      </c>
      <c r="I95" s="30" t="s">
        <v>1089</v>
      </c>
    </row>
    <row r="96" spans="1:9" x14ac:dyDescent="0.2">
      <c r="A96" s="52" t="s">
        <v>556</v>
      </c>
      <c r="B96" s="72" t="s">
        <v>961</v>
      </c>
      <c r="C96" s="71">
        <f>VLOOKUP(I96,'2013-2018 O&amp;M Exp'!$A$8:$FO$206,171,FALSE)</f>
        <v>4210198.17</v>
      </c>
      <c r="D96" s="71"/>
      <c r="E96" s="71">
        <f t="shared" si="9"/>
        <v>4210198.17</v>
      </c>
      <c r="F96" s="71"/>
      <c r="G96" s="71">
        <f t="shared" si="10"/>
        <v>4210198.17</v>
      </c>
      <c r="I96" s="30" t="s">
        <v>1090</v>
      </c>
    </row>
    <row r="97" spans="1:9" x14ac:dyDescent="0.2">
      <c r="A97" s="52" t="s">
        <v>555</v>
      </c>
      <c r="B97" s="72" t="s">
        <v>962</v>
      </c>
      <c r="C97" s="71">
        <f>VLOOKUP(I97,'2013-2018 O&amp;M Exp'!$A$8:$FO$206,171,FALSE)</f>
        <v>-12000</v>
      </c>
      <c r="D97" s="71"/>
      <c r="E97" s="71">
        <f t="shared" si="9"/>
        <v>-12000</v>
      </c>
      <c r="F97" s="71"/>
      <c r="G97" s="71">
        <f t="shared" si="10"/>
        <v>-12000</v>
      </c>
      <c r="I97" s="30" t="s">
        <v>1091</v>
      </c>
    </row>
    <row r="98" spans="1:9" x14ac:dyDescent="0.2">
      <c r="A98" s="52" t="s">
        <v>554</v>
      </c>
      <c r="B98" s="72" t="s">
        <v>963</v>
      </c>
      <c r="C98" s="71">
        <f>VLOOKUP(I98,'2013-2018 O&amp;M Exp'!$A$8:$FO$206,171,FALSE)</f>
        <v>605679.13</v>
      </c>
      <c r="D98" s="71"/>
      <c r="E98" s="71">
        <f t="shared" si="9"/>
        <v>605679.13</v>
      </c>
      <c r="F98" s="71"/>
      <c r="G98" s="71">
        <f t="shared" si="10"/>
        <v>605679.13</v>
      </c>
      <c r="I98" s="30" t="s">
        <v>1092</v>
      </c>
    </row>
    <row r="99" spans="1:9" x14ac:dyDescent="0.2">
      <c r="A99" s="52" t="s">
        <v>553</v>
      </c>
      <c r="B99" s="72" t="s">
        <v>964</v>
      </c>
      <c r="C99" s="71">
        <f>VLOOKUP(I99,'2013-2018 O&amp;M Exp'!$A$8:$FO$206,171,FALSE)</f>
        <v>4196676.41</v>
      </c>
      <c r="D99" s="71"/>
      <c r="E99" s="71">
        <f t="shared" si="9"/>
        <v>4196676.41</v>
      </c>
      <c r="F99" s="71"/>
      <c r="G99" s="71">
        <f t="shared" si="10"/>
        <v>4196676.41</v>
      </c>
      <c r="I99" s="30" t="s">
        <v>1093</v>
      </c>
    </row>
    <row r="100" spans="1:9" x14ac:dyDescent="0.2">
      <c r="A100" s="52" t="s">
        <v>552</v>
      </c>
      <c r="B100" s="72" t="s">
        <v>965</v>
      </c>
      <c r="C100" s="71">
        <f>VLOOKUP(I100,'2013-2018 O&amp;M Exp'!$A$8:$FO$206,171,FALSE)</f>
        <v>4425864.08</v>
      </c>
      <c r="D100" s="71"/>
      <c r="E100" s="71">
        <f t="shared" si="9"/>
        <v>4425864.08</v>
      </c>
      <c r="F100" s="71"/>
      <c r="G100" s="71">
        <f t="shared" si="10"/>
        <v>4425864.08</v>
      </c>
      <c r="I100" s="30" t="s">
        <v>1094</v>
      </c>
    </row>
    <row r="101" spans="1:9" x14ac:dyDescent="0.2">
      <c r="A101" s="52" t="s">
        <v>551</v>
      </c>
      <c r="B101" s="72" t="s">
        <v>965</v>
      </c>
      <c r="C101" s="71">
        <f>VLOOKUP(I101,'2013-2018 O&amp;M Exp'!$A$8:$FO$206,171,FALSE)</f>
        <v>1126939.97</v>
      </c>
      <c r="D101" s="71">
        <f>-C101</f>
        <v>-1126939.97</v>
      </c>
      <c r="E101" s="71">
        <f t="shared" si="9"/>
        <v>0</v>
      </c>
      <c r="F101" s="71"/>
      <c r="G101" s="71">
        <f t="shared" si="10"/>
        <v>0</v>
      </c>
      <c r="I101" s="30" t="s">
        <v>1095</v>
      </c>
    </row>
    <row r="102" spans="1:9" x14ac:dyDescent="0.2">
      <c r="A102" s="52" t="s">
        <v>550</v>
      </c>
      <c r="B102" s="72" t="s">
        <v>966</v>
      </c>
      <c r="C102" s="71">
        <f>VLOOKUP(I102,'2013-2018 O&amp;M Exp'!$A$8:$FO$206,171,FALSE)</f>
        <v>11739224.52</v>
      </c>
      <c r="D102" s="71"/>
      <c r="E102" s="71">
        <f t="shared" si="9"/>
        <v>11739224.52</v>
      </c>
      <c r="F102" s="71"/>
      <c r="G102" s="71">
        <f t="shared" si="10"/>
        <v>11739224.52</v>
      </c>
      <c r="I102" s="30" t="s">
        <v>1096</v>
      </c>
    </row>
    <row r="103" spans="1:9" x14ac:dyDescent="0.2">
      <c r="A103" s="52" t="s">
        <v>549</v>
      </c>
      <c r="B103" s="72" t="s">
        <v>967</v>
      </c>
      <c r="C103" s="71">
        <f>VLOOKUP(I103,'2013-2018 O&amp;M Exp'!$A$8:$FO$206,171,FALSE)</f>
        <v>1254000</v>
      </c>
      <c r="D103" s="71"/>
      <c r="E103" s="71">
        <f t="shared" si="9"/>
        <v>1254000</v>
      </c>
      <c r="F103" s="71"/>
      <c r="G103" s="71">
        <f t="shared" si="10"/>
        <v>1254000</v>
      </c>
      <c r="I103" s="30" t="s">
        <v>1097</v>
      </c>
    </row>
    <row r="104" spans="1:9" ht="10.8" thickBot="1" x14ac:dyDescent="0.25">
      <c r="A104" s="52" t="s">
        <v>548</v>
      </c>
      <c r="B104" s="72" t="s">
        <v>968</v>
      </c>
      <c r="C104" s="71">
        <f>VLOOKUP(I104,'2013-2018 O&amp;M Exp'!$A$8:$FO$206,171,FALSE)</f>
        <v>667497.79999999981</v>
      </c>
      <c r="D104" s="75"/>
      <c r="E104" s="75">
        <f t="shared" si="9"/>
        <v>667497.79999999981</v>
      </c>
      <c r="F104" s="75"/>
      <c r="G104" s="75">
        <f t="shared" si="10"/>
        <v>667497.79999999981</v>
      </c>
      <c r="I104" s="30" t="s">
        <v>1098</v>
      </c>
    </row>
    <row r="105" spans="1:9" x14ac:dyDescent="0.2">
      <c r="A105" s="52" t="s">
        <v>547</v>
      </c>
      <c r="B105" s="72"/>
      <c r="C105" s="71">
        <f>SUM(C89:C104)</f>
        <v>73060370.030000001</v>
      </c>
      <c r="D105" s="71">
        <f>SUM(D89:D104)</f>
        <v>-4952148.32</v>
      </c>
      <c r="E105" s="71">
        <f>SUM(E89:E104)</f>
        <v>68108221.710000008</v>
      </c>
      <c r="F105" s="71">
        <f>SUM(F89:F104)</f>
        <v>-18911182.470000003</v>
      </c>
      <c r="G105" s="70">
        <f>SUM(G89:G104)</f>
        <v>49197039.239999995</v>
      </c>
      <c r="I105" s="30" t="s">
        <v>1028</v>
      </c>
    </row>
    <row r="106" spans="1:9" x14ac:dyDescent="0.2">
      <c r="A106" s="52"/>
      <c r="B106" s="72"/>
      <c r="C106" s="71"/>
      <c r="D106" s="71"/>
      <c r="E106" s="71"/>
      <c r="F106" s="71"/>
      <c r="G106" s="71"/>
      <c r="I106" s="30" t="s">
        <v>3</v>
      </c>
    </row>
    <row r="107" spans="1:9" ht="10.8" thickBot="1" x14ac:dyDescent="0.25">
      <c r="A107" s="80" t="s">
        <v>358</v>
      </c>
      <c r="B107" s="72"/>
      <c r="C107" s="71"/>
      <c r="D107" s="71"/>
      <c r="E107" s="71"/>
      <c r="F107" s="71"/>
      <c r="G107" s="71"/>
      <c r="I107" s="30" t="s">
        <v>1099</v>
      </c>
    </row>
    <row r="108" spans="1:9" x14ac:dyDescent="0.2">
      <c r="A108" s="52" t="s">
        <v>546</v>
      </c>
      <c r="B108" s="72" t="s">
        <v>969</v>
      </c>
      <c r="C108" s="71">
        <f>VLOOKUP(I108,'2013-2018 O&amp;M Exp'!$A$8:$FO$206,171,FALSE)</f>
        <v>22178624.260000002</v>
      </c>
      <c r="D108" s="71"/>
      <c r="E108" s="71">
        <f t="shared" ref="E108:E129" si="11">+C108+D108</f>
        <v>22178624.260000002</v>
      </c>
      <c r="F108" s="71"/>
      <c r="G108" s="71">
        <f t="shared" ref="G108:G129" si="12">+E108+F108</f>
        <v>22178624.260000002</v>
      </c>
      <c r="I108" s="30" t="s">
        <v>1100</v>
      </c>
    </row>
    <row r="109" spans="1:9" x14ac:dyDescent="0.2">
      <c r="A109" s="52" t="s">
        <v>545</v>
      </c>
      <c r="B109" s="72" t="s">
        <v>970</v>
      </c>
      <c r="C109" s="71">
        <f>VLOOKUP(I109,'2013-2018 O&amp;M Exp'!$A$8:$FO$206,171,FALSE)</f>
        <v>5995483.25</v>
      </c>
      <c r="D109" s="71"/>
      <c r="E109" s="71">
        <f t="shared" si="11"/>
        <v>5995483.25</v>
      </c>
      <c r="F109" s="71"/>
      <c r="G109" s="71">
        <f t="shared" si="12"/>
        <v>5995483.25</v>
      </c>
      <c r="I109" s="30" t="s">
        <v>1101</v>
      </c>
    </row>
    <row r="110" spans="1:9" x14ac:dyDescent="0.2">
      <c r="A110" s="52" t="s">
        <v>544</v>
      </c>
      <c r="B110" s="72" t="s">
        <v>971</v>
      </c>
      <c r="C110" s="71">
        <f>VLOOKUP(I110,'2013-2018 O&amp;M Exp'!$A$8:$FO$206,171,FALSE)</f>
        <v>2650228.1000000006</v>
      </c>
      <c r="D110" s="71"/>
      <c r="E110" s="71">
        <f t="shared" si="11"/>
        <v>2650228.1000000006</v>
      </c>
      <c r="F110" s="71"/>
      <c r="G110" s="71">
        <f t="shared" si="12"/>
        <v>2650228.1000000006</v>
      </c>
      <c r="I110" s="30" t="s">
        <v>1102</v>
      </c>
    </row>
    <row r="111" spans="1:9" x14ac:dyDescent="0.2">
      <c r="A111" s="52" t="s">
        <v>543</v>
      </c>
      <c r="B111" s="72" t="s">
        <v>972</v>
      </c>
      <c r="C111" s="71">
        <f>VLOOKUP(I111,'2013-2018 O&amp;M Exp'!$A$8:$FO$206,171,FALSE)</f>
        <v>14872852.460000036</v>
      </c>
      <c r="D111" s="71"/>
      <c r="E111" s="71">
        <f t="shared" si="11"/>
        <v>14872852.460000036</v>
      </c>
      <c r="F111" s="71"/>
      <c r="G111" s="71">
        <f t="shared" si="12"/>
        <v>14872852.460000036</v>
      </c>
      <c r="I111" s="30" t="s">
        <v>1103</v>
      </c>
    </row>
    <row r="112" spans="1:9" x14ac:dyDescent="0.2">
      <c r="A112" s="52" t="s">
        <v>542</v>
      </c>
      <c r="B112" s="72" t="s">
        <v>973</v>
      </c>
      <c r="C112" s="71">
        <f>VLOOKUP(I112,'2013-2018 O&amp;M Exp'!$A$8:$FO$206,171,FALSE)</f>
        <v>6436904.5199999958</v>
      </c>
      <c r="D112" s="71"/>
      <c r="E112" s="71">
        <f t="shared" si="11"/>
        <v>6436904.5199999958</v>
      </c>
      <c r="F112" s="71"/>
      <c r="G112" s="71">
        <f t="shared" si="12"/>
        <v>6436904.5199999958</v>
      </c>
      <c r="I112" s="30" t="s">
        <v>1104</v>
      </c>
    </row>
    <row r="113" spans="1:9" x14ac:dyDescent="0.2">
      <c r="A113" s="52" t="s">
        <v>541</v>
      </c>
      <c r="B113" s="72" t="s">
        <v>974</v>
      </c>
      <c r="C113" s="71">
        <f>VLOOKUP(I113,'2013-2018 O&amp;M Exp'!$A$8:$FO$206,171,FALSE)</f>
        <v>267111.12</v>
      </c>
      <c r="D113" s="71"/>
      <c r="E113" s="71">
        <f t="shared" si="11"/>
        <v>267111.12</v>
      </c>
      <c r="F113" s="71"/>
      <c r="G113" s="71">
        <f t="shared" si="12"/>
        <v>267111.12</v>
      </c>
      <c r="I113" s="30" t="s">
        <v>1105</v>
      </c>
    </row>
    <row r="114" spans="1:9" x14ac:dyDescent="0.2">
      <c r="A114" s="52" t="s">
        <v>540</v>
      </c>
      <c r="B114" s="72" t="s">
        <v>975</v>
      </c>
      <c r="C114" s="71">
        <f>VLOOKUP(I114,'2013-2018 O&amp;M Exp'!$A$8:$FO$206,171,FALSE)</f>
        <v>4059443.1</v>
      </c>
      <c r="D114" s="71"/>
      <c r="E114" s="71">
        <f t="shared" si="11"/>
        <v>4059443.1</v>
      </c>
      <c r="F114" s="71"/>
      <c r="G114" s="71">
        <f t="shared" si="12"/>
        <v>4059443.1</v>
      </c>
      <c r="I114" s="30" t="s">
        <v>1106</v>
      </c>
    </row>
    <row r="115" spans="1:9" x14ac:dyDescent="0.2">
      <c r="A115" s="52" t="s">
        <v>539</v>
      </c>
      <c r="B115" s="72" t="s">
        <v>976</v>
      </c>
      <c r="C115" s="71">
        <f>VLOOKUP(I115,'2013-2018 O&amp;M Exp'!$A$8:$FO$206,171,FALSE)</f>
        <v>2524805.9500000007</v>
      </c>
      <c r="D115" s="71"/>
      <c r="E115" s="71">
        <f t="shared" si="11"/>
        <v>2524805.9500000007</v>
      </c>
      <c r="F115" s="71"/>
      <c r="G115" s="71">
        <f t="shared" si="12"/>
        <v>2524805.9500000007</v>
      </c>
      <c r="I115" s="30" t="s">
        <v>1107</v>
      </c>
    </row>
    <row r="116" spans="1:9" x14ac:dyDescent="0.2">
      <c r="A116" s="52" t="s">
        <v>538</v>
      </c>
      <c r="B116" s="72" t="s">
        <v>976</v>
      </c>
      <c r="C116" s="71">
        <f>VLOOKUP(I116,'2013-2018 O&amp;M Exp'!$A$8:$FO$206,171,FALSE)</f>
        <v>1538519.3600000003</v>
      </c>
      <c r="D116" s="71">
        <f>-C116</f>
        <v>-1538519.3600000003</v>
      </c>
      <c r="E116" s="71">
        <f t="shared" si="11"/>
        <v>0</v>
      </c>
      <c r="F116" s="71"/>
      <c r="G116" s="71">
        <f t="shared" si="12"/>
        <v>0</v>
      </c>
      <c r="I116" s="30" t="s">
        <v>1108</v>
      </c>
    </row>
    <row r="117" spans="1:9" x14ac:dyDescent="0.2">
      <c r="A117" s="52" t="s">
        <v>537</v>
      </c>
      <c r="B117" s="72" t="s">
        <v>977</v>
      </c>
      <c r="C117" s="71">
        <f>VLOOKUP(I117,'2013-2018 O&amp;M Exp'!$A$8:$FO$206,171,FALSE)</f>
        <v>42803122.00999999</v>
      </c>
      <c r="D117" s="71"/>
      <c r="E117" s="71">
        <f t="shared" si="11"/>
        <v>42803122.00999999</v>
      </c>
      <c r="F117" s="71"/>
      <c r="G117" s="71">
        <f t="shared" si="12"/>
        <v>42803122.00999999</v>
      </c>
      <c r="I117" s="30" t="s">
        <v>1109</v>
      </c>
    </row>
    <row r="118" spans="1:9" x14ac:dyDescent="0.2">
      <c r="A118" s="52" t="s">
        <v>536</v>
      </c>
      <c r="B118" s="72" t="s">
        <v>978</v>
      </c>
      <c r="C118" s="71">
        <f>VLOOKUP(I118,'2013-2018 O&amp;M Exp'!$A$8:$FO$206,171,FALSE)</f>
        <v>10622000</v>
      </c>
      <c r="D118" s="71"/>
      <c r="E118" s="71">
        <f t="shared" si="11"/>
        <v>10622000</v>
      </c>
      <c r="F118" s="71"/>
      <c r="G118" s="71">
        <f t="shared" si="12"/>
        <v>10622000</v>
      </c>
      <c r="I118" s="30" t="s">
        <v>1110</v>
      </c>
    </row>
    <row r="119" spans="1:9" x14ac:dyDescent="0.2">
      <c r="A119" s="52" t="s">
        <v>535</v>
      </c>
      <c r="B119" s="72" t="s">
        <v>979</v>
      </c>
      <c r="C119" s="71">
        <f>VLOOKUP(I119,'2013-2018 O&amp;M Exp'!$A$8:$FO$206,171,FALSE)</f>
        <v>16598421.670000004</v>
      </c>
      <c r="D119" s="71"/>
      <c r="E119" s="71">
        <f t="shared" si="11"/>
        <v>16598421.670000004</v>
      </c>
      <c r="F119" s="71"/>
      <c r="G119" s="71">
        <f t="shared" si="12"/>
        <v>16598421.670000004</v>
      </c>
      <c r="I119" s="30" t="s">
        <v>1111</v>
      </c>
    </row>
    <row r="120" spans="1:9" x14ac:dyDescent="0.2">
      <c r="A120" s="52" t="s">
        <v>534</v>
      </c>
      <c r="B120" s="72" t="s">
        <v>979</v>
      </c>
      <c r="C120" s="71">
        <f>VLOOKUP(I120,'2013-2018 O&amp;M Exp'!$A$8:$FO$206,171,FALSE)</f>
        <v>1283227.21</v>
      </c>
      <c r="D120" s="71">
        <f>-C120</f>
        <v>-1283227.21</v>
      </c>
      <c r="E120" s="71">
        <f t="shared" si="11"/>
        <v>0</v>
      </c>
      <c r="F120" s="71"/>
      <c r="G120" s="71">
        <f t="shared" si="12"/>
        <v>0</v>
      </c>
      <c r="I120" s="30" t="s">
        <v>1112</v>
      </c>
    </row>
    <row r="121" spans="1:9" x14ac:dyDescent="0.2">
      <c r="A121" s="52" t="s">
        <v>533</v>
      </c>
      <c r="B121" s="72" t="s">
        <v>980</v>
      </c>
      <c r="C121" s="71">
        <f>VLOOKUP(I121,'2013-2018 O&amp;M Exp'!$A$8:$FO$206,171,FALSE)</f>
        <v>0</v>
      </c>
      <c r="D121" s="71"/>
      <c r="E121" s="71">
        <f t="shared" si="11"/>
        <v>0</v>
      </c>
      <c r="F121" s="71"/>
      <c r="G121" s="71">
        <f t="shared" si="12"/>
        <v>0</v>
      </c>
      <c r="I121" s="30" t="s">
        <v>1113</v>
      </c>
    </row>
    <row r="122" spans="1:9" x14ac:dyDescent="0.2">
      <c r="A122" s="52" t="s">
        <v>532</v>
      </c>
      <c r="B122" s="72" t="s">
        <v>981</v>
      </c>
      <c r="C122" s="71">
        <f>VLOOKUP(I122,'2013-2018 O&amp;M Exp'!$A$8:$FO$206,171,FALSE)</f>
        <v>11037854.910000006</v>
      </c>
      <c r="D122" s="71"/>
      <c r="E122" s="71">
        <f t="shared" si="11"/>
        <v>11037854.910000006</v>
      </c>
      <c r="F122" s="71"/>
      <c r="G122" s="71">
        <f t="shared" si="12"/>
        <v>11037854.910000006</v>
      </c>
      <c r="I122" s="30" t="s">
        <v>1114</v>
      </c>
    </row>
    <row r="123" spans="1:9" x14ac:dyDescent="0.2">
      <c r="A123" s="52" t="s">
        <v>531</v>
      </c>
      <c r="B123" s="72" t="s">
        <v>981</v>
      </c>
      <c r="C123" s="71">
        <f>VLOOKUP(I123,'2013-2018 O&amp;M Exp'!$A$8:$FO$206,171,FALSE)</f>
        <v>3187619.4600000004</v>
      </c>
      <c r="D123" s="71">
        <f>-C123</f>
        <v>-3187619.4600000004</v>
      </c>
      <c r="E123" s="71">
        <f t="shared" si="11"/>
        <v>0</v>
      </c>
      <c r="F123" s="71"/>
      <c r="G123" s="71">
        <f t="shared" si="12"/>
        <v>0</v>
      </c>
      <c r="I123" s="30" t="s">
        <v>1115</v>
      </c>
    </row>
    <row r="124" spans="1:9" x14ac:dyDescent="0.2">
      <c r="A124" s="52" t="s">
        <v>530</v>
      </c>
      <c r="B124" s="72" t="s">
        <v>982</v>
      </c>
      <c r="C124" s="71">
        <f>VLOOKUP(I124,'2013-2018 O&amp;M Exp'!$A$8:$FO$206,171,FALSE)</f>
        <v>127045723.69999997</v>
      </c>
      <c r="D124" s="71"/>
      <c r="E124" s="71">
        <f t="shared" si="11"/>
        <v>127045723.69999997</v>
      </c>
      <c r="F124" s="71"/>
      <c r="G124" s="71">
        <f t="shared" si="12"/>
        <v>127045723.69999997</v>
      </c>
      <c r="I124" s="30" t="s">
        <v>1116</v>
      </c>
    </row>
    <row r="125" spans="1:9" x14ac:dyDescent="0.2">
      <c r="A125" s="52" t="s">
        <v>529</v>
      </c>
      <c r="B125" s="72" t="s">
        <v>983</v>
      </c>
      <c r="C125" s="71">
        <f>VLOOKUP(I125,'2013-2018 O&amp;M Exp'!$A$8:$FO$206,171,FALSE)</f>
        <v>28531696.430000018</v>
      </c>
      <c r="D125" s="71"/>
      <c r="E125" s="71">
        <f t="shared" si="11"/>
        <v>28531696.430000018</v>
      </c>
      <c r="F125" s="71"/>
      <c r="G125" s="71">
        <f t="shared" si="12"/>
        <v>28531696.430000018</v>
      </c>
      <c r="I125" s="30" t="s">
        <v>1117</v>
      </c>
    </row>
    <row r="126" spans="1:9" x14ac:dyDescent="0.2">
      <c r="A126" s="52" t="s">
        <v>528</v>
      </c>
      <c r="B126" s="72" t="s">
        <v>984</v>
      </c>
      <c r="C126" s="71">
        <f>VLOOKUP(I126,'2013-2018 O&amp;M Exp'!$A$8:$FO$206,171,FALSE)</f>
        <v>-0.91000000000000036</v>
      </c>
      <c r="D126" s="71"/>
      <c r="E126" s="71">
        <f t="shared" si="11"/>
        <v>-0.91000000000000036</v>
      </c>
      <c r="F126" s="71"/>
      <c r="G126" s="71">
        <f t="shared" si="12"/>
        <v>-0.91000000000000036</v>
      </c>
      <c r="I126" s="30" t="s">
        <v>1118</v>
      </c>
    </row>
    <row r="127" spans="1:9" x14ac:dyDescent="0.2">
      <c r="A127" s="52" t="s">
        <v>527</v>
      </c>
      <c r="B127" s="72" t="s">
        <v>985</v>
      </c>
      <c r="C127" s="71">
        <f>VLOOKUP(I127,'2013-2018 O&amp;M Exp'!$A$8:$FO$206,171,FALSE)</f>
        <v>11802670.370000014</v>
      </c>
      <c r="D127" s="71"/>
      <c r="E127" s="71">
        <f t="shared" si="11"/>
        <v>11802670.370000014</v>
      </c>
      <c r="F127" s="71"/>
      <c r="G127" s="71">
        <f t="shared" si="12"/>
        <v>11802670.370000014</v>
      </c>
      <c r="I127" s="30" t="s">
        <v>1119</v>
      </c>
    </row>
    <row r="128" spans="1:9" x14ac:dyDescent="0.2">
      <c r="A128" s="52" t="s">
        <v>526</v>
      </c>
      <c r="B128" s="72" t="s">
        <v>986</v>
      </c>
      <c r="C128" s="71">
        <f>VLOOKUP(I128,'2013-2018 O&amp;M Exp'!$A$8:$FO$206,171,FALSE)</f>
        <v>4142111.7899999991</v>
      </c>
      <c r="D128" s="71"/>
      <c r="E128" s="71">
        <f t="shared" si="11"/>
        <v>4142111.7899999991</v>
      </c>
      <c r="F128" s="71"/>
      <c r="G128" s="71">
        <f t="shared" si="12"/>
        <v>4142111.7899999991</v>
      </c>
      <c r="I128" s="30" t="s">
        <v>1120</v>
      </c>
    </row>
    <row r="129" spans="1:9" ht="10.8" thickBot="1" x14ac:dyDescent="0.25">
      <c r="A129" s="52" t="s">
        <v>525</v>
      </c>
      <c r="B129" s="72" t="s">
        <v>987</v>
      </c>
      <c r="C129" s="71">
        <f>VLOOKUP(I129,'2013-2018 O&amp;M Exp'!$A$8:$FO$206,171,FALSE)</f>
        <v>5635928.350000008</v>
      </c>
      <c r="D129" s="75"/>
      <c r="E129" s="75">
        <f t="shared" si="11"/>
        <v>5635928.350000008</v>
      </c>
      <c r="F129" s="75"/>
      <c r="G129" s="75">
        <f t="shared" si="12"/>
        <v>5635928.350000008</v>
      </c>
      <c r="I129" s="30" t="s">
        <v>1121</v>
      </c>
    </row>
    <row r="130" spans="1:9" x14ac:dyDescent="0.2">
      <c r="A130" s="52" t="s">
        <v>524</v>
      </c>
      <c r="B130" s="72"/>
      <c r="C130" s="71">
        <f>SUM(C108:C129)</f>
        <v>323214347.11000001</v>
      </c>
      <c r="D130" s="71">
        <f>SUM(D108:D129)</f>
        <v>-6009366.0300000012</v>
      </c>
      <c r="E130" s="71">
        <f>SUM(E108:E129)</f>
        <v>317204981.08000004</v>
      </c>
      <c r="F130" s="71">
        <f>SUM(F108:F129)</f>
        <v>0</v>
      </c>
      <c r="G130" s="70">
        <f>SUM(G108:G129)</f>
        <v>317204981.08000004</v>
      </c>
      <c r="I130" s="30" t="s">
        <v>1028</v>
      </c>
    </row>
    <row r="131" spans="1:9" x14ac:dyDescent="0.2">
      <c r="A131" s="52"/>
      <c r="B131" s="72"/>
      <c r="C131" s="71"/>
      <c r="D131" s="71"/>
      <c r="E131" s="71"/>
      <c r="F131" s="71"/>
      <c r="G131" s="71"/>
      <c r="I131" s="30" t="s">
        <v>3</v>
      </c>
    </row>
    <row r="132" spans="1:9" x14ac:dyDescent="0.2">
      <c r="A132" s="52"/>
      <c r="B132" s="72"/>
      <c r="C132" s="71"/>
      <c r="D132" s="71"/>
      <c r="E132" s="71"/>
      <c r="F132" s="71"/>
      <c r="G132" s="71"/>
      <c r="I132" s="30" t="s">
        <v>3</v>
      </c>
    </row>
    <row r="133" spans="1:9" ht="10.8" thickBot="1" x14ac:dyDescent="0.25">
      <c r="A133" s="80" t="s">
        <v>357</v>
      </c>
      <c r="B133" s="72"/>
      <c r="C133" s="71"/>
      <c r="D133" s="71"/>
      <c r="E133" s="71"/>
      <c r="F133" s="71"/>
      <c r="G133" s="71"/>
      <c r="I133" s="30" t="s">
        <v>1122</v>
      </c>
    </row>
    <row r="134" spans="1:9" x14ac:dyDescent="0.2">
      <c r="A134" s="52" t="s">
        <v>523</v>
      </c>
      <c r="B134" s="72" t="s">
        <v>988</v>
      </c>
      <c r="C134" s="71">
        <f>VLOOKUP(I134,'2013-2018 O&amp;M Exp'!$A$8:$FO$206,171,FALSE)</f>
        <v>6524268.2500000009</v>
      </c>
      <c r="D134" s="71"/>
      <c r="E134" s="71">
        <f>+C134+D134</f>
        <v>6524268.2500000009</v>
      </c>
      <c r="F134" s="71"/>
      <c r="G134" s="71">
        <f>+E134+F134</f>
        <v>6524268.2500000009</v>
      </c>
      <c r="I134" s="30" t="s">
        <v>1123</v>
      </c>
    </row>
    <row r="135" spans="1:9" x14ac:dyDescent="0.2">
      <c r="A135" s="52" t="s">
        <v>522</v>
      </c>
      <c r="B135" s="72" t="s">
        <v>989</v>
      </c>
      <c r="C135" s="71">
        <f>VLOOKUP(I135,'2013-2018 O&amp;M Exp'!$A$8:$FO$206,171,FALSE)</f>
        <v>12109453.75</v>
      </c>
      <c r="D135" s="71"/>
      <c r="E135" s="71">
        <f>+C135+D135</f>
        <v>12109453.75</v>
      </c>
      <c r="F135" s="71"/>
      <c r="G135" s="71">
        <f>+E135+F135</f>
        <v>12109453.75</v>
      </c>
      <c r="I135" s="30" t="s">
        <v>1124</v>
      </c>
    </row>
    <row r="136" spans="1:9" x14ac:dyDescent="0.2">
      <c r="A136" s="52" t="s">
        <v>521</v>
      </c>
      <c r="B136" s="72" t="s">
        <v>990</v>
      </c>
      <c r="C136" s="71">
        <f>VLOOKUP(I136,'2013-2018 O&amp;M Exp'!$A$8:$FO$206,171,FALSE)</f>
        <v>83906718.950000033</v>
      </c>
      <c r="D136" s="71"/>
      <c r="E136" s="71">
        <f>+C136+D136</f>
        <v>83906718.950000033</v>
      </c>
      <c r="F136" s="71"/>
      <c r="G136" s="71">
        <f>+E136+F136</f>
        <v>83906718.950000033</v>
      </c>
      <c r="I136" s="30" t="s">
        <v>1125</v>
      </c>
    </row>
    <row r="137" spans="1:9" x14ac:dyDescent="0.2">
      <c r="A137" s="52" t="s">
        <v>520</v>
      </c>
      <c r="B137" s="72" t="s">
        <v>991</v>
      </c>
      <c r="C137" s="71">
        <f>VLOOKUP(I137,'2013-2018 O&amp;M Exp'!$A$8:$FO$206,171,FALSE)</f>
        <v>7005084.5500000007</v>
      </c>
      <c r="D137" s="71"/>
      <c r="E137" s="71">
        <f>+C137+D137</f>
        <v>7005084.5500000007</v>
      </c>
      <c r="F137" s="71"/>
      <c r="G137" s="71">
        <f>+E137+F137</f>
        <v>7005084.5500000007</v>
      </c>
      <c r="I137" s="30" t="s">
        <v>1126</v>
      </c>
    </row>
    <row r="138" spans="1:9" ht="10.8" thickBot="1" x14ac:dyDescent="0.25">
      <c r="A138" s="52" t="s">
        <v>519</v>
      </c>
      <c r="B138" s="72" t="s">
        <v>991</v>
      </c>
      <c r="C138" s="71">
        <f>VLOOKUP(I138,'2013-2018 O&amp;M Exp'!$A$8:$FO$206,171,FALSE)</f>
        <v>106531.84000000001</v>
      </c>
      <c r="D138" s="75">
        <f>-C138</f>
        <v>-106531.84000000001</v>
      </c>
      <c r="E138" s="75">
        <f>+C138+D138</f>
        <v>0</v>
      </c>
      <c r="F138" s="75"/>
      <c r="G138" s="75">
        <f>+E138+F138</f>
        <v>0</v>
      </c>
      <c r="I138" s="30" t="s">
        <v>1127</v>
      </c>
    </row>
    <row r="139" spans="1:9" x14ac:dyDescent="0.2">
      <c r="A139" s="52" t="s">
        <v>518</v>
      </c>
      <c r="B139" s="72"/>
      <c r="C139" s="71">
        <f>SUM(C134:C138)</f>
        <v>109652057.34000003</v>
      </c>
      <c r="D139" s="71">
        <f>SUM(D134:D138)</f>
        <v>-106531.84000000001</v>
      </c>
      <c r="E139" s="71">
        <f>SUM(E134:E138)</f>
        <v>109545525.50000003</v>
      </c>
      <c r="F139" s="71">
        <f>SUM(F134:F138)</f>
        <v>0</v>
      </c>
      <c r="G139" s="70">
        <f>SUM(G134:G138)</f>
        <v>109545525.50000003</v>
      </c>
      <c r="I139" s="30" t="s">
        <v>1028</v>
      </c>
    </row>
    <row r="140" spans="1:9" x14ac:dyDescent="0.2">
      <c r="A140" s="52"/>
      <c r="B140" s="72"/>
      <c r="C140" s="71"/>
      <c r="D140" s="71"/>
      <c r="E140" s="71"/>
      <c r="F140" s="71"/>
      <c r="G140" s="71"/>
      <c r="I140" s="30" t="s">
        <v>3</v>
      </c>
    </row>
    <row r="141" spans="1:9" x14ac:dyDescent="0.2">
      <c r="A141" s="52"/>
      <c r="B141" s="72"/>
      <c r="C141" s="71"/>
      <c r="D141" s="71"/>
      <c r="E141" s="71"/>
      <c r="F141" s="71"/>
      <c r="G141" s="71"/>
      <c r="I141" s="30" t="s">
        <v>3</v>
      </c>
    </row>
    <row r="142" spans="1:9" ht="10.8" thickBot="1" x14ac:dyDescent="0.25">
      <c r="A142" s="80" t="s">
        <v>356</v>
      </c>
      <c r="B142" s="72"/>
      <c r="C142" s="71"/>
      <c r="D142" s="71"/>
      <c r="E142" s="71"/>
      <c r="F142" s="71"/>
      <c r="G142" s="71"/>
      <c r="I142" s="30" t="s">
        <v>1122</v>
      </c>
    </row>
    <row r="143" spans="1:9" x14ac:dyDescent="0.2">
      <c r="A143" s="52" t="s">
        <v>517</v>
      </c>
      <c r="B143" s="72" t="s">
        <v>992</v>
      </c>
      <c r="C143" s="71">
        <f>VLOOKUP(I143,'2013-2018 O&amp;M Exp'!$A$8:$FO$206,171,FALSE)</f>
        <v>2968640.69</v>
      </c>
      <c r="D143" s="71"/>
      <c r="E143" s="71">
        <f t="shared" ref="E143:E150" si="13">+C143+D143</f>
        <v>2968640.69</v>
      </c>
      <c r="F143" s="71"/>
      <c r="G143" s="71">
        <f t="shared" ref="G143:G150" si="14">+E143+F143</f>
        <v>2968640.69</v>
      </c>
      <c r="I143" s="30" t="s">
        <v>1128</v>
      </c>
    </row>
    <row r="144" spans="1:9" x14ac:dyDescent="0.2">
      <c r="A144" s="52" t="s">
        <v>516</v>
      </c>
      <c r="B144" s="72" t="s">
        <v>992</v>
      </c>
      <c r="C144" s="71">
        <f>VLOOKUP(I144,'2013-2018 O&amp;M Exp'!$A$8:$FO$206,171,FALSE)</f>
        <v>5401976.2000000002</v>
      </c>
      <c r="D144" s="71">
        <f>-C144</f>
        <v>-5401976.2000000002</v>
      </c>
      <c r="E144" s="71">
        <f t="shared" si="13"/>
        <v>0</v>
      </c>
      <c r="F144" s="71"/>
      <c r="G144" s="71">
        <f t="shared" si="14"/>
        <v>0</v>
      </c>
      <c r="I144" s="30" t="s">
        <v>1129</v>
      </c>
    </row>
    <row r="145" spans="1:9" x14ac:dyDescent="0.2">
      <c r="A145" s="52" t="s">
        <v>515</v>
      </c>
      <c r="B145" s="72" t="s">
        <v>993</v>
      </c>
      <c r="C145" s="71">
        <f>VLOOKUP(I145,'2013-2018 O&amp;M Exp'!$A$8:$FO$206,171,FALSE)</f>
        <v>2474392.62</v>
      </c>
      <c r="D145" s="71"/>
      <c r="E145" s="71">
        <f t="shared" si="13"/>
        <v>2474392.62</v>
      </c>
      <c r="F145" s="71"/>
      <c r="G145" s="71">
        <f t="shared" si="14"/>
        <v>2474392.62</v>
      </c>
      <c r="I145" s="30" t="s">
        <v>1130</v>
      </c>
    </row>
    <row r="146" spans="1:9" x14ac:dyDescent="0.2">
      <c r="A146" s="52" t="s">
        <v>514</v>
      </c>
      <c r="B146" s="72" t="s">
        <v>993</v>
      </c>
      <c r="C146" s="71">
        <f>VLOOKUP(I146,'2013-2018 O&amp;M Exp'!$A$8:$FO$206,171,FALSE)</f>
        <v>34758159.00999999</v>
      </c>
      <c r="D146" s="71">
        <f>-C146</f>
        <v>-34758159.00999999</v>
      </c>
      <c r="E146" s="71">
        <f t="shared" si="13"/>
        <v>0</v>
      </c>
      <c r="F146" s="71"/>
      <c r="G146" s="71">
        <f t="shared" si="14"/>
        <v>0</v>
      </c>
      <c r="I146" s="30" t="s">
        <v>1131</v>
      </c>
    </row>
    <row r="147" spans="1:9" x14ac:dyDescent="0.2">
      <c r="A147" s="52" t="s">
        <v>513</v>
      </c>
      <c r="B147" s="72" t="s">
        <v>994</v>
      </c>
      <c r="C147" s="71">
        <f>VLOOKUP(I147,'2013-2018 O&amp;M Exp'!$A$8:$FO$206,171,FALSE)</f>
        <v>82829.72</v>
      </c>
      <c r="D147" s="71"/>
      <c r="E147" s="71">
        <f t="shared" si="13"/>
        <v>82829.72</v>
      </c>
      <c r="F147" s="71"/>
      <c r="G147" s="71">
        <f t="shared" si="14"/>
        <v>82829.72</v>
      </c>
      <c r="I147" s="30" t="s">
        <v>1132</v>
      </c>
    </row>
    <row r="148" spans="1:9" x14ac:dyDescent="0.2">
      <c r="A148" s="52" t="s">
        <v>512</v>
      </c>
      <c r="B148" s="72" t="s">
        <v>994</v>
      </c>
      <c r="C148" s="71">
        <f>VLOOKUP(I148,'2013-2018 O&amp;M Exp'!$A$8:$FO$206,171,FALSE)</f>
        <v>8789196.5500000007</v>
      </c>
      <c r="D148" s="71">
        <f>-C148</f>
        <v>-8789196.5500000007</v>
      </c>
      <c r="E148" s="71">
        <f t="shared" si="13"/>
        <v>0</v>
      </c>
      <c r="F148" s="71"/>
      <c r="G148" s="71">
        <f t="shared" si="14"/>
        <v>0</v>
      </c>
      <c r="I148" s="30" t="s">
        <v>1133</v>
      </c>
    </row>
    <row r="149" spans="1:9" x14ac:dyDescent="0.2">
      <c r="A149" s="52" t="s">
        <v>511</v>
      </c>
      <c r="B149" s="72" t="s">
        <v>995</v>
      </c>
      <c r="C149" s="71">
        <f>VLOOKUP(I149,'2013-2018 O&amp;M Exp'!$A$8:$FO$206,171,FALSE)</f>
        <v>7939478.3000000007</v>
      </c>
      <c r="D149" s="71"/>
      <c r="E149" s="71">
        <f t="shared" si="13"/>
        <v>7939478.3000000007</v>
      </c>
      <c r="F149" s="71"/>
      <c r="G149" s="71">
        <f t="shared" si="14"/>
        <v>7939478.3000000007</v>
      </c>
      <c r="I149" s="30" t="s">
        <v>1134</v>
      </c>
    </row>
    <row r="150" spans="1:9" ht="10.8" thickBot="1" x14ac:dyDescent="0.25">
      <c r="A150" s="52" t="s">
        <v>510</v>
      </c>
      <c r="B150" s="72" t="s">
        <v>995</v>
      </c>
      <c r="C150" s="71">
        <f>VLOOKUP(I150,'2013-2018 O&amp;M Exp'!$A$8:$FO$206,171,FALSE)</f>
        <v>3191613.83</v>
      </c>
      <c r="D150" s="75">
        <f>-C150</f>
        <v>-3191613.83</v>
      </c>
      <c r="E150" s="75">
        <f t="shared" si="13"/>
        <v>0</v>
      </c>
      <c r="F150" s="75"/>
      <c r="G150" s="75">
        <f t="shared" si="14"/>
        <v>0</v>
      </c>
      <c r="I150" s="30" t="s">
        <v>1135</v>
      </c>
    </row>
    <row r="151" spans="1:9" x14ac:dyDescent="0.2">
      <c r="A151" s="52" t="s">
        <v>509</v>
      </c>
      <c r="B151" s="72"/>
      <c r="C151" s="71">
        <f>SUM(C143:C150)</f>
        <v>65606286.919999987</v>
      </c>
      <c r="D151" s="71">
        <f>SUM(D143:D150)</f>
        <v>-52140945.589999989</v>
      </c>
      <c r="E151" s="71">
        <f>SUM(E143:E150)</f>
        <v>13465341.330000002</v>
      </c>
      <c r="F151" s="71">
        <f>SUM(F143:F150)</f>
        <v>0</v>
      </c>
      <c r="G151" s="70">
        <f>SUM(G143:G150)</f>
        <v>13465341.330000002</v>
      </c>
      <c r="I151" s="30" t="s">
        <v>1028</v>
      </c>
    </row>
    <row r="152" spans="1:9" x14ac:dyDescent="0.2">
      <c r="A152" s="52"/>
      <c r="B152" s="72"/>
      <c r="C152" s="71"/>
      <c r="D152" s="71"/>
      <c r="E152" s="71"/>
      <c r="F152" s="71"/>
      <c r="G152" s="71"/>
      <c r="I152" s="30" t="s">
        <v>3</v>
      </c>
    </row>
    <row r="153" spans="1:9" ht="10.8" thickBot="1" x14ac:dyDescent="0.25">
      <c r="A153" s="80" t="s">
        <v>355</v>
      </c>
      <c r="B153" s="72"/>
      <c r="C153" s="71"/>
      <c r="D153" s="71"/>
      <c r="E153" s="71"/>
      <c r="F153" s="71"/>
      <c r="G153" s="71"/>
      <c r="I153" s="30" t="s">
        <v>355</v>
      </c>
    </row>
    <row r="154" spans="1:9" x14ac:dyDescent="0.2">
      <c r="A154" s="52" t="s">
        <v>508</v>
      </c>
      <c r="B154" s="72" t="s">
        <v>996</v>
      </c>
      <c r="C154" s="71">
        <f>VLOOKUP(I154,'2013-2018 O&amp;M Exp'!$A$8:$FO$206,171,FALSE)</f>
        <v>0</v>
      </c>
      <c r="D154" s="71"/>
      <c r="E154" s="71">
        <f>+C154+D154</f>
        <v>0</v>
      </c>
      <c r="F154" s="71"/>
      <c r="G154" s="71">
        <f>+E154+F154</f>
        <v>0</v>
      </c>
      <c r="I154" s="30" t="s">
        <v>1136</v>
      </c>
    </row>
    <row r="155" spans="1:9" ht="10.8" thickBot="1" x14ac:dyDescent="0.25">
      <c r="A155" s="52" t="s">
        <v>507</v>
      </c>
      <c r="B155" s="72" t="s">
        <v>997</v>
      </c>
      <c r="C155" s="71">
        <f>VLOOKUP(I155,'2013-2018 O&amp;M Exp'!$A$8:$FO$206,171,FALSE)</f>
        <v>15746958.650000002</v>
      </c>
      <c r="D155" s="75"/>
      <c r="E155" s="75">
        <f>+C155+D155</f>
        <v>15746958.650000002</v>
      </c>
      <c r="F155" s="75"/>
      <c r="G155" s="75">
        <f>+E155+F155</f>
        <v>15746958.650000002</v>
      </c>
      <c r="I155" s="30" t="s">
        <v>1137</v>
      </c>
    </row>
    <row r="156" spans="1:9" x14ac:dyDescent="0.2">
      <c r="A156" s="52" t="s">
        <v>506</v>
      </c>
      <c r="B156" s="72"/>
      <c r="C156" s="71">
        <f>SUM(C154:C155)</f>
        <v>15746958.650000002</v>
      </c>
      <c r="D156" s="71">
        <f>SUM(D154:D155)</f>
        <v>0</v>
      </c>
      <c r="E156" s="71">
        <f>SUM(E154:E155)</f>
        <v>15746958.650000002</v>
      </c>
      <c r="F156" s="71">
        <f>SUM(F154:F155)</f>
        <v>0</v>
      </c>
      <c r="G156" s="70">
        <f>SUM(G154:G155)</f>
        <v>15746958.650000002</v>
      </c>
      <c r="I156" s="30" t="s">
        <v>1028</v>
      </c>
    </row>
    <row r="157" spans="1:9" x14ac:dyDescent="0.2">
      <c r="A157" s="52"/>
      <c r="B157" s="72"/>
      <c r="C157" s="71"/>
      <c r="D157" s="71"/>
      <c r="E157" s="71"/>
      <c r="F157" s="71"/>
      <c r="G157" s="71"/>
      <c r="I157" s="30" t="s">
        <v>3</v>
      </c>
    </row>
    <row r="158" spans="1:9" x14ac:dyDescent="0.2">
      <c r="A158" s="52"/>
      <c r="B158" s="72"/>
      <c r="C158" s="71"/>
      <c r="D158" s="71"/>
      <c r="E158" s="71"/>
      <c r="F158" s="71"/>
      <c r="G158" s="71"/>
      <c r="I158" s="30" t="s">
        <v>3</v>
      </c>
    </row>
    <row r="159" spans="1:9" ht="10.8" thickBot="1" x14ac:dyDescent="0.25">
      <c r="A159" s="80" t="s">
        <v>505</v>
      </c>
      <c r="B159" s="72"/>
      <c r="C159" s="71"/>
      <c r="D159" s="71"/>
      <c r="E159" s="71"/>
      <c r="F159" s="71"/>
      <c r="G159" s="71"/>
      <c r="I159" s="30" t="s">
        <v>1138</v>
      </c>
    </row>
    <row r="160" spans="1:9" x14ac:dyDescent="0.2">
      <c r="A160" s="52" t="s">
        <v>504</v>
      </c>
      <c r="B160" s="72" t="s">
        <v>998</v>
      </c>
      <c r="C160" s="71">
        <f>VLOOKUP(I160,'2013-2018 O&amp;M Exp'!$A$8:$FO$206,171,FALSE)</f>
        <v>217876456.16000044</v>
      </c>
      <c r="D160" s="79">
        <f>D200+D202</f>
        <v>-27723052.575182308</v>
      </c>
      <c r="E160" s="71">
        <f t="shared" ref="E160:E189" si="15">+C160+D160</f>
        <v>190153403.58481812</v>
      </c>
      <c r="F160" s="71"/>
      <c r="G160" s="71">
        <f t="shared" ref="G160:G189" si="16">+E160+F160</f>
        <v>190153403.58481812</v>
      </c>
      <c r="I160" s="30" t="s">
        <v>1139</v>
      </c>
    </row>
    <row r="161" spans="1:9" x14ac:dyDescent="0.2">
      <c r="A161" s="52" t="s">
        <v>503</v>
      </c>
      <c r="B161" s="72" t="s">
        <v>999</v>
      </c>
      <c r="C161" s="71">
        <f>VLOOKUP(I161,'2013-2018 O&amp;M Exp'!$A$8:$FO$206,171,FALSE)</f>
        <v>45583242.32000003</v>
      </c>
      <c r="D161" s="78">
        <f>D201</f>
        <v>-437982.57</v>
      </c>
      <c r="E161" s="71">
        <f t="shared" si="15"/>
        <v>45145259.75000003</v>
      </c>
      <c r="F161" s="71"/>
      <c r="G161" s="71">
        <f t="shared" si="16"/>
        <v>45145259.75000003</v>
      </c>
      <c r="I161" s="30" t="s">
        <v>1140</v>
      </c>
    </row>
    <row r="162" spans="1:9" x14ac:dyDescent="0.2">
      <c r="A162" s="52" t="s">
        <v>502</v>
      </c>
      <c r="B162" s="72" t="s">
        <v>999</v>
      </c>
      <c r="C162" s="71">
        <f>VLOOKUP(I162,'2013-2018 O&amp;M Exp'!$A$8:$FO$206,171,FALSE)</f>
        <v>515499.99999999988</v>
      </c>
      <c r="D162" s="71">
        <f>-C162</f>
        <v>-515499.99999999988</v>
      </c>
      <c r="E162" s="71">
        <f t="shared" si="15"/>
        <v>0</v>
      </c>
      <c r="F162" s="71"/>
      <c r="G162" s="71">
        <f t="shared" si="16"/>
        <v>0</v>
      </c>
      <c r="I162" s="30" t="s">
        <v>1141</v>
      </c>
    </row>
    <row r="163" spans="1:9" x14ac:dyDescent="0.2">
      <c r="A163" s="52" t="s">
        <v>501</v>
      </c>
      <c r="B163" s="72" t="s">
        <v>1000</v>
      </c>
      <c r="C163" s="71">
        <f>VLOOKUP(I163,'2013-2018 O&amp;M Exp'!$A$8:$FO$206,171,FALSE)</f>
        <v>-103067989.48000005</v>
      </c>
      <c r="D163" s="71"/>
      <c r="E163" s="71">
        <f t="shared" si="15"/>
        <v>-103067989.48000005</v>
      </c>
      <c r="F163" s="71"/>
      <c r="G163" s="71">
        <f t="shared" si="16"/>
        <v>-103067989.48000005</v>
      </c>
      <c r="I163" s="30" t="s">
        <v>1142</v>
      </c>
    </row>
    <row r="164" spans="1:9" x14ac:dyDescent="0.2">
      <c r="A164" s="52" t="s">
        <v>500</v>
      </c>
      <c r="B164" s="72" t="s">
        <v>1000</v>
      </c>
      <c r="C164" s="71">
        <f>VLOOKUP(I164,'2013-2018 O&amp;M Exp'!$A$8:$FO$206,171,FALSE)</f>
        <v>-450999.99999999988</v>
      </c>
      <c r="D164" s="71">
        <f>-C164</f>
        <v>450999.99999999988</v>
      </c>
      <c r="E164" s="71">
        <f t="shared" si="15"/>
        <v>0</v>
      </c>
      <c r="F164" s="71"/>
      <c r="G164" s="71">
        <f t="shared" si="16"/>
        <v>0</v>
      </c>
      <c r="I164" s="30" t="s">
        <v>1143</v>
      </c>
    </row>
    <row r="165" spans="1:9" x14ac:dyDescent="0.2">
      <c r="A165" s="52" t="s">
        <v>499</v>
      </c>
      <c r="B165" s="72" t="s">
        <v>1001</v>
      </c>
      <c r="C165" s="71">
        <f>VLOOKUP(I165,'2013-2018 O&amp;M Exp'!$A$8:$FO$206,171,FALSE)</f>
        <v>41673686.330000013</v>
      </c>
      <c r="D165" s="71"/>
      <c r="E165" s="71">
        <f t="shared" si="15"/>
        <v>41673686.330000013</v>
      </c>
      <c r="F165" s="71"/>
      <c r="G165" s="71">
        <f t="shared" si="16"/>
        <v>41673686.330000013</v>
      </c>
      <c r="I165" s="30" t="s">
        <v>1144</v>
      </c>
    </row>
    <row r="166" spans="1:9" x14ac:dyDescent="0.2">
      <c r="A166" s="52" t="s">
        <v>312</v>
      </c>
      <c r="B166" s="77">
        <v>923</v>
      </c>
      <c r="C166" s="71">
        <f>VLOOKUP(I166,'2013-2018 O&amp;M Exp'!$A$8:$FO$206,171,FALSE)</f>
        <v>1440060</v>
      </c>
      <c r="D166" s="71">
        <f>-C166</f>
        <v>-1440060</v>
      </c>
      <c r="E166" s="71">
        <f t="shared" si="15"/>
        <v>0</v>
      </c>
      <c r="F166" s="71"/>
      <c r="G166" s="71">
        <f t="shared" si="16"/>
        <v>0</v>
      </c>
      <c r="I166" s="30" t="s">
        <v>1145</v>
      </c>
    </row>
    <row r="167" spans="1:9" x14ac:dyDescent="0.2">
      <c r="A167" s="52" t="s">
        <v>498</v>
      </c>
      <c r="B167" s="72" t="s">
        <v>1002</v>
      </c>
      <c r="C167" s="71">
        <f>VLOOKUP(I167,'2013-2018 O&amp;M Exp'!$A$8:$FO$206,171,FALSE)</f>
        <v>15579693.51</v>
      </c>
      <c r="D167" s="71"/>
      <c r="E167" s="71">
        <f t="shared" si="15"/>
        <v>15579693.51</v>
      </c>
      <c r="F167" s="71"/>
      <c r="G167" s="71">
        <f t="shared" si="16"/>
        <v>15579693.51</v>
      </c>
      <c r="I167" s="30" t="s">
        <v>1146</v>
      </c>
    </row>
    <row r="168" spans="1:9" x14ac:dyDescent="0.2">
      <c r="A168" s="52" t="s">
        <v>497</v>
      </c>
      <c r="B168" s="72" t="s">
        <v>1002</v>
      </c>
      <c r="C168" s="71">
        <f>VLOOKUP(I168,'2013-2018 O&amp;M Exp'!$A$8:$FO$206,171,FALSE)</f>
        <v>1176229.9200000002</v>
      </c>
      <c r="D168" s="71"/>
      <c r="E168" s="71">
        <f t="shared" si="15"/>
        <v>1176229.9200000002</v>
      </c>
      <c r="F168" s="71"/>
      <c r="G168" s="71">
        <f t="shared" si="16"/>
        <v>1176229.9200000002</v>
      </c>
      <c r="I168" s="30" t="s">
        <v>1147</v>
      </c>
    </row>
    <row r="169" spans="1:9" x14ac:dyDescent="0.2">
      <c r="A169" s="52" t="s">
        <v>496</v>
      </c>
      <c r="B169" s="72" t="s">
        <v>1002</v>
      </c>
      <c r="C169" s="71">
        <f>VLOOKUP(I169,'2013-2018 O&amp;M Exp'!$A$8:$FO$206,171,FALSE)</f>
        <v>482874.3899999999</v>
      </c>
      <c r="D169" s="71">
        <f>-C169</f>
        <v>-482874.3899999999</v>
      </c>
      <c r="E169" s="71">
        <f t="shared" si="15"/>
        <v>0</v>
      </c>
      <c r="F169" s="71"/>
      <c r="G169" s="71">
        <f t="shared" si="16"/>
        <v>0</v>
      </c>
      <c r="I169" s="30" t="s">
        <v>1148</v>
      </c>
    </row>
    <row r="170" spans="1:9" x14ac:dyDescent="0.2">
      <c r="A170" s="52" t="s">
        <v>495</v>
      </c>
      <c r="B170" s="72" t="s">
        <v>1003</v>
      </c>
      <c r="C170" s="71">
        <f>VLOOKUP(I170,'2013-2018 O&amp;M Exp'!$A$8:$FO$206,171,FALSE)</f>
        <v>28589507.359999999</v>
      </c>
      <c r="D170" s="71"/>
      <c r="E170" s="71">
        <f t="shared" si="15"/>
        <v>28589507.359999999</v>
      </c>
      <c r="F170" s="71"/>
      <c r="G170" s="71">
        <f t="shared" si="16"/>
        <v>28589507.359999999</v>
      </c>
      <c r="I170" s="30" t="s">
        <v>1149</v>
      </c>
    </row>
    <row r="171" spans="1:9" x14ac:dyDescent="0.2">
      <c r="A171" s="52" t="s">
        <v>494</v>
      </c>
      <c r="B171" s="72" t="s">
        <v>1003</v>
      </c>
      <c r="C171" s="71">
        <f>VLOOKUP(I171,'2013-2018 O&amp;M Exp'!$A$8:$FO$206,171,FALSE)</f>
        <v>764747.72000000009</v>
      </c>
      <c r="D171" s="71">
        <f>-C171</f>
        <v>-764747.72000000009</v>
      </c>
      <c r="E171" s="71">
        <f t="shared" si="15"/>
        <v>0</v>
      </c>
      <c r="F171" s="71"/>
      <c r="G171" s="71">
        <f t="shared" si="16"/>
        <v>0</v>
      </c>
      <c r="I171" s="30" t="s">
        <v>1150</v>
      </c>
    </row>
    <row r="172" spans="1:9" x14ac:dyDescent="0.2">
      <c r="A172" s="52" t="s">
        <v>493</v>
      </c>
      <c r="B172" s="72" t="s">
        <v>1003</v>
      </c>
      <c r="C172" s="71">
        <f>VLOOKUP(I172,'2013-2018 O&amp;M Exp'!$A$8:$FO$206,171,FALSE)</f>
        <v>0</v>
      </c>
      <c r="D172" s="71">
        <f>-C172</f>
        <v>0</v>
      </c>
      <c r="E172" s="71">
        <f t="shared" si="15"/>
        <v>0</v>
      </c>
      <c r="F172" s="71"/>
      <c r="G172" s="71">
        <f t="shared" si="16"/>
        <v>0</v>
      </c>
      <c r="I172" s="30" t="s">
        <v>1151</v>
      </c>
    </row>
    <row r="173" spans="1:9" x14ac:dyDescent="0.2">
      <c r="A173" s="52" t="s">
        <v>320</v>
      </c>
      <c r="B173" s="72" t="s">
        <v>1003</v>
      </c>
      <c r="C173" s="71">
        <f>VLOOKUP(I173,'2013-2018 O&amp;M Exp'!$A$8:$FO$206,171,FALSE)</f>
        <v>180.38000000000002</v>
      </c>
      <c r="D173" s="71">
        <f>-C173</f>
        <v>-180.38000000000002</v>
      </c>
      <c r="E173" s="71">
        <f t="shared" si="15"/>
        <v>0</v>
      </c>
      <c r="F173" s="71"/>
      <c r="G173" s="71">
        <f t="shared" si="16"/>
        <v>0</v>
      </c>
      <c r="I173" s="30" t="s">
        <v>1152</v>
      </c>
    </row>
    <row r="174" spans="1:9" x14ac:dyDescent="0.2">
      <c r="A174" s="52" t="s">
        <v>492</v>
      </c>
      <c r="B174" s="72" t="s">
        <v>1003</v>
      </c>
      <c r="C174" s="71">
        <f>VLOOKUP(I174,'2013-2018 O&amp;M Exp'!$A$8:$FO$206,171,FALSE)</f>
        <v>106686.41000000002</v>
      </c>
      <c r="D174" s="71">
        <f>-C174</f>
        <v>-106686.41000000002</v>
      </c>
      <c r="E174" s="71">
        <f t="shared" si="15"/>
        <v>0</v>
      </c>
      <c r="F174" s="71"/>
      <c r="G174" s="71">
        <f t="shared" si="16"/>
        <v>0</v>
      </c>
      <c r="I174" s="30" t="s">
        <v>1153</v>
      </c>
    </row>
    <row r="175" spans="1:9" x14ac:dyDescent="0.2">
      <c r="A175" s="52" t="s">
        <v>491</v>
      </c>
      <c r="B175" s="72" t="s">
        <v>1003</v>
      </c>
      <c r="C175" s="71">
        <f>VLOOKUP(I175,'2013-2018 O&amp;M Exp'!$A$8:$FO$206,171,FALSE)</f>
        <v>13060.719999999998</v>
      </c>
      <c r="D175" s="71">
        <f>-C175</f>
        <v>-13060.719999999998</v>
      </c>
      <c r="E175" s="71">
        <f t="shared" si="15"/>
        <v>0</v>
      </c>
      <c r="F175" s="71"/>
      <c r="G175" s="71">
        <f t="shared" si="16"/>
        <v>0</v>
      </c>
      <c r="I175" s="30" t="s">
        <v>1154</v>
      </c>
    </row>
    <row r="176" spans="1:9" x14ac:dyDescent="0.2">
      <c r="A176" s="52" t="s">
        <v>490</v>
      </c>
      <c r="B176" s="72" t="s">
        <v>1004</v>
      </c>
      <c r="C176" s="71">
        <f>VLOOKUP(I176,'2013-2018 O&amp;M Exp'!$A$8:$FO$206,171,FALSE)</f>
        <v>61766103.479999959</v>
      </c>
      <c r="D176" s="71"/>
      <c r="E176" s="71">
        <f t="shared" si="15"/>
        <v>61766103.479999959</v>
      </c>
      <c r="F176" s="71"/>
      <c r="G176" s="71">
        <f t="shared" si="16"/>
        <v>61766103.479999959</v>
      </c>
      <c r="I176" s="30" t="s">
        <v>1155</v>
      </c>
    </row>
    <row r="177" spans="1:9" x14ac:dyDescent="0.2">
      <c r="A177" s="52" t="s">
        <v>489</v>
      </c>
      <c r="B177" s="72" t="s">
        <v>1004</v>
      </c>
      <c r="C177" s="71">
        <f>VLOOKUP(I177,'2013-2018 O&amp;M Exp'!$A$8:$FO$206,171,FALSE)</f>
        <v>30246.100000000006</v>
      </c>
      <c r="D177" s="71">
        <f>-C177</f>
        <v>-30246.100000000006</v>
      </c>
      <c r="E177" s="71">
        <f t="shared" si="15"/>
        <v>0</v>
      </c>
      <c r="F177" s="71"/>
      <c r="G177" s="71">
        <f t="shared" si="16"/>
        <v>0</v>
      </c>
      <c r="I177" s="30" t="s">
        <v>1156</v>
      </c>
    </row>
    <row r="178" spans="1:9" x14ac:dyDescent="0.2">
      <c r="A178" s="52" t="s">
        <v>488</v>
      </c>
      <c r="B178" s="72" t="s">
        <v>1004</v>
      </c>
      <c r="C178" s="71">
        <f>VLOOKUP(I178,'2013-2018 O&amp;M Exp'!$A$8:$FO$206,171,FALSE)</f>
        <v>233483.54000000004</v>
      </c>
      <c r="D178" s="71">
        <f>-C178</f>
        <v>-233483.54000000004</v>
      </c>
      <c r="E178" s="71">
        <f t="shared" si="15"/>
        <v>0</v>
      </c>
      <c r="F178" s="71"/>
      <c r="G178" s="71">
        <f t="shared" si="16"/>
        <v>0</v>
      </c>
      <c r="I178" s="30" t="s">
        <v>1157</v>
      </c>
    </row>
    <row r="179" spans="1:9" x14ac:dyDescent="0.2">
      <c r="A179" s="52" t="s">
        <v>487</v>
      </c>
      <c r="B179" s="72" t="s">
        <v>1004</v>
      </c>
      <c r="C179" s="71">
        <f>VLOOKUP(I179,'2013-2018 O&amp;M Exp'!$A$8:$FO$206,171,FALSE)</f>
        <v>229590.92000000004</v>
      </c>
      <c r="D179" s="71">
        <f>-C179</f>
        <v>-229590.92000000004</v>
      </c>
      <c r="E179" s="71">
        <f t="shared" si="15"/>
        <v>0</v>
      </c>
      <c r="F179" s="71"/>
      <c r="G179" s="71">
        <f t="shared" si="16"/>
        <v>0</v>
      </c>
      <c r="I179" s="30" t="s">
        <v>1158</v>
      </c>
    </row>
    <row r="180" spans="1:9" x14ac:dyDescent="0.2">
      <c r="A180" s="52" t="s">
        <v>486</v>
      </c>
      <c r="B180" s="72" t="s">
        <v>1004</v>
      </c>
      <c r="C180" s="71">
        <f>VLOOKUP(I180,'2013-2018 O&amp;M Exp'!$A$8:$FO$206,171,FALSE)</f>
        <v>0</v>
      </c>
      <c r="D180" s="71">
        <f>-C180</f>
        <v>0</v>
      </c>
      <c r="E180" s="71">
        <f t="shared" si="15"/>
        <v>0</v>
      </c>
      <c r="F180" s="71"/>
      <c r="G180" s="71">
        <f t="shared" si="16"/>
        <v>0</v>
      </c>
      <c r="I180" s="30" t="s">
        <v>1159</v>
      </c>
    </row>
    <row r="181" spans="1:9" x14ac:dyDescent="0.2">
      <c r="A181" s="52" t="s">
        <v>485</v>
      </c>
      <c r="B181" s="72" t="s">
        <v>1004</v>
      </c>
      <c r="C181" s="71">
        <f>VLOOKUP(I181,'2013-2018 O&amp;M Exp'!$A$8:$FO$206,171,FALSE)</f>
        <v>1647112.6900000004</v>
      </c>
      <c r="D181" s="71">
        <f>-C181</f>
        <v>-1647112.6900000004</v>
      </c>
      <c r="E181" s="71">
        <f t="shared" si="15"/>
        <v>0</v>
      </c>
      <c r="F181" s="71"/>
      <c r="G181" s="71">
        <f t="shared" si="16"/>
        <v>0</v>
      </c>
      <c r="I181" s="30" t="s">
        <v>1160</v>
      </c>
    </row>
    <row r="182" spans="1:9" x14ac:dyDescent="0.2">
      <c r="A182" s="52" t="s">
        <v>484</v>
      </c>
      <c r="B182" s="72" t="s">
        <v>1004</v>
      </c>
      <c r="C182" s="71">
        <f>VLOOKUP(I182,'2013-2018 O&amp;M Exp'!$A$8:$FO$206,171,FALSE)</f>
        <v>0</v>
      </c>
      <c r="D182" s="71"/>
      <c r="E182" s="71">
        <f t="shared" si="15"/>
        <v>0</v>
      </c>
      <c r="F182" s="71"/>
      <c r="G182" s="71">
        <f t="shared" si="16"/>
        <v>0</v>
      </c>
      <c r="I182" s="30" t="s">
        <v>1161</v>
      </c>
    </row>
    <row r="183" spans="1:9" x14ac:dyDescent="0.2">
      <c r="A183" s="52" t="s">
        <v>483</v>
      </c>
      <c r="B183" s="72" t="s">
        <v>1005</v>
      </c>
      <c r="C183" s="71">
        <f>VLOOKUP(I183,'2013-2018 O&amp;M Exp'!$A$8:$FO$206,171,FALSE)</f>
        <v>1786035.1400000001</v>
      </c>
      <c r="D183" s="71"/>
      <c r="E183" s="71">
        <f t="shared" si="15"/>
        <v>1786035.1400000001</v>
      </c>
      <c r="F183" s="71"/>
      <c r="G183" s="71">
        <f t="shared" si="16"/>
        <v>1786035.1400000001</v>
      </c>
      <c r="I183" s="30" t="s">
        <v>1162</v>
      </c>
    </row>
    <row r="184" spans="1:9" x14ac:dyDescent="0.2">
      <c r="A184" s="52" t="s">
        <v>482</v>
      </c>
      <c r="B184" s="72" t="s">
        <v>1005</v>
      </c>
      <c r="C184" s="71">
        <f>VLOOKUP(I184,'2013-2018 O&amp;M Exp'!$A$8:$FO$206,171,FALSE)</f>
        <v>5396.8499999999995</v>
      </c>
      <c r="D184" s="71"/>
      <c r="E184" s="71">
        <f t="shared" si="15"/>
        <v>5396.8499999999995</v>
      </c>
      <c r="F184" s="71"/>
      <c r="G184" s="71">
        <f t="shared" si="16"/>
        <v>5396.8499999999995</v>
      </c>
      <c r="I184" s="30" t="s">
        <v>1163</v>
      </c>
    </row>
    <row r="185" spans="1:9" x14ac:dyDescent="0.2">
      <c r="A185" s="52" t="s">
        <v>481</v>
      </c>
      <c r="B185" s="72" t="s">
        <v>1005</v>
      </c>
      <c r="C185" s="71">
        <f>VLOOKUP(I185,'2013-2018 O&amp;M Exp'!$A$8:$FO$206,171,FALSE)</f>
        <v>359790</v>
      </c>
      <c r="D185" s="71"/>
      <c r="E185" s="71">
        <f t="shared" si="15"/>
        <v>359790</v>
      </c>
      <c r="F185" s="71"/>
      <c r="G185" s="71">
        <f t="shared" si="16"/>
        <v>359790</v>
      </c>
      <c r="I185" s="30" t="s">
        <v>1164</v>
      </c>
    </row>
    <row r="186" spans="1:9" x14ac:dyDescent="0.2">
      <c r="A186" s="52" t="s">
        <v>480</v>
      </c>
      <c r="B186" s="72" t="s">
        <v>1006</v>
      </c>
      <c r="C186" s="71">
        <f>VLOOKUP(I186,'2013-2018 O&amp;M Exp'!$A$8:$FO$206,171,FALSE)</f>
        <v>0</v>
      </c>
      <c r="D186" s="71">
        <f>-C186</f>
        <v>0</v>
      </c>
      <c r="E186" s="71">
        <f t="shared" si="15"/>
        <v>0</v>
      </c>
      <c r="F186" s="71"/>
      <c r="G186" s="71">
        <f t="shared" si="16"/>
        <v>0</v>
      </c>
      <c r="I186" s="30" t="s">
        <v>1165</v>
      </c>
    </row>
    <row r="187" spans="1:9" x14ac:dyDescent="0.2">
      <c r="A187" s="52" t="s">
        <v>479</v>
      </c>
      <c r="B187" s="72" t="s">
        <v>1007</v>
      </c>
      <c r="C187" s="71">
        <f>VLOOKUP(I187,'2013-2018 O&amp;M Exp'!$A$8:$FO$206,171,FALSE)</f>
        <v>13804789.930000003</v>
      </c>
      <c r="D187" s="76">
        <f>D203+D204+D205</f>
        <v>-2299910.4835000006</v>
      </c>
      <c r="E187" s="71">
        <f t="shared" si="15"/>
        <v>11504879.446500003</v>
      </c>
      <c r="F187" s="71"/>
      <c r="G187" s="71">
        <f t="shared" si="16"/>
        <v>11504879.446500003</v>
      </c>
      <c r="I187" s="30" t="s">
        <v>1166</v>
      </c>
    </row>
    <row r="188" spans="1:9" x14ac:dyDescent="0.2">
      <c r="A188" s="51" t="s">
        <v>478</v>
      </c>
      <c r="B188" s="72" t="s">
        <v>1008</v>
      </c>
      <c r="C188" s="71">
        <f>VLOOKUP(I188,'2013-2018 O&amp;M Exp'!$A$8:$FO$206,171,FALSE)</f>
        <v>10270107.380000001</v>
      </c>
      <c r="D188" s="71"/>
      <c r="E188" s="71">
        <f t="shared" si="15"/>
        <v>10270107.380000001</v>
      </c>
      <c r="F188" s="71"/>
      <c r="G188" s="71">
        <f t="shared" si="16"/>
        <v>10270107.380000001</v>
      </c>
      <c r="I188" s="30" t="s">
        <v>1167</v>
      </c>
    </row>
    <row r="189" spans="1:9" ht="10.8" thickBot="1" x14ac:dyDescent="0.25">
      <c r="A189" s="51" t="s">
        <v>477</v>
      </c>
      <c r="B189" s="72" t="s">
        <v>1009</v>
      </c>
      <c r="C189" s="71">
        <f>VLOOKUP(I189,'2013-2018 O&amp;M Exp'!$A$8:$FO$206,171,FALSE)</f>
        <v>14605582.589999994</v>
      </c>
      <c r="D189" s="75"/>
      <c r="E189" s="75">
        <f t="shared" si="15"/>
        <v>14605582.589999994</v>
      </c>
      <c r="F189" s="75"/>
      <c r="G189" s="75">
        <f t="shared" si="16"/>
        <v>14605582.589999994</v>
      </c>
      <c r="I189" s="30" t="s">
        <v>1168</v>
      </c>
    </row>
    <row r="190" spans="1:9" x14ac:dyDescent="0.2">
      <c r="A190" s="51"/>
      <c r="B190" s="72"/>
      <c r="C190" s="71">
        <f>SUM(C160:C189)</f>
        <v>355021174.36000043</v>
      </c>
      <c r="D190" s="71">
        <f>SUM(D160:D189)</f>
        <v>-35473488.498682313</v>
      </c>
      <c r="E190" s="71">
        <f>SUM(E160:E189)</f>
        <v>319547685.86131805</v>
      </c>
      <c r="F190" s="71">
        <f>SUM(F160:F189)</f>
        <v>0</v>
      </c>
      <c r="G190" s="70">
        <f>SUM(G160:G189)</f>
        <v>319547685.86131805</v>
      </c>
    </row>
    <row r="191" spans="1:9" x14ac:dyDescent="0.2">
      <c r="A191" s="51"/>
      <c r="B191" s="72"/>
      <c r="C191" s="71"/>
      <c r="D191" s="71"/>
      <c r="E191" s="71"/>
      <c r="F191" s="71"/>
      <c r="G191" s="71"/>
    </row>
    <row r="192" spans="1:9" x14ac:dyDescent="0.2">
      <c r="A192" s="73" t="s">
        <v>476</v>
      </c>
      <c r="B192" s="72"/>
      <c r="C192" s="71">
        <f>+C190+C156+C151+C139+C130+C105+C85+C76+C51+C26</f>
        <v>5190939957.3501606</v>
      </c>
      <c r="D192" s="71">
        <f>+D190+D156+D151+D139+D130+D105+D85+D76+D51+D26</f>
        <v>-3693514315.6788435</v>
      </c>
      <c r="E192" s="71">
        <f>+E190+E156+E151+E139+E130+E105+E85+E76+E51+E26</f>
        <v>1497425641.6713183</v>
      </c>
      <c r="F192" s="71">
        <f>+F190+F156+F151+F139+F130+F105+F85+F76+F51+F26</f>
        <v>-44486005.379999995</v>
      </c>
      <c r="G192" s="70">
        <f>+G190+G156+G151+G139+G130+G105+G85+G76+G51+G26</f>
        <v>1452939636.2913182</v>
      </c>
    </row>
    <row r="193" spans="1:7" x14ac:dyDescent="0.2">
      <c r="A193" s="59" t="s">
        <v>475</v>
      </c>
      <c r="C193" s="69" t="b">
        <f>C192='2013-2018 O&amp;M Exp'!FO206</f>
        <v>1</v>
      </c>
      <c r="D193" s="60"/>
      <c r="E193" s="60"/>
      <c r="F193" s="60"/>
      <c r="G193" s="69"/>
    </row>
    <row r="194" spans="1:7" x14ac:dyDescent="0.2">
      <c r="A194" s="59" t="s">
        <v>474</v>
      </c>
      <c r="D194" s="60"/>
      <c r="E194" s="60"/>
      <c r="F194" s="60"/>
      <c r="G194" s="60"/>
    </row>
    <row r="195" spans="1:7" ht="13.8" x14ac:dyDescent="0.3">
      <c r="A195" s="68"/>
      <c r="D195" s="60"/>
      <c r="E195" s="60"/>
      <c r="F195" s="60"/>
      <c r="G195" s="67"/>
    </row>
    <row r="196" spans="1:7" x14ac:dyDescent="0.2">
      <c r="D196" s="60"/>
      <c r="E196" s="60"/>
      <c r="F196" s="60"/>
      <c r="G196" s="60"/>
    </row>
    <row r="197" spans="1:7" x14ac:dyDescent="0.2">
      <c r="D197" s="60"/>
      <c r="E197" s="60"/>
      <c r="F197" s="60"/>
      <c r="G197" s="60"/>
    </row>
    <row r="198" spans="1:7" x14ac:dyDescent="0.2">
      <c r="D198" s="60"/>
      <c r="E198" s="60"/>
      <c r="F198" s="60"/>
      <c r="G198" s="60"/>
    </row>
    <row r="199" spans="1:7" ht="10.8" thickBot="1" x14ac:dyDescent="0.25">
      <c r="A199" s="66" t="s">
        <v>473</v>
      </c>
      <c r="D199" s="60"/>
      <c r="E199" s="60"/>
      <c r="F199" s="60"/>
      <c r="G199" s="60"/>
    </row>
    <row r="200" spans="1:7" x14ac:dyDescent="0.2">
      <c r="A200" s="59" t="s">
        <v>472</v>
      </c>
      <c r="B200" s="58" t="s">
        <v>471</v>
      </c>
      <c r="D200" s="64">
        <f>'2013-2018 Misc Adj'!G19</f>
        <v>-27519068.815182306</v>
      </c>
      <c r="E200" s="60"/>
      <c r="F200" s="60"/>
      <c r="G200" s="60"/>
    </row>
    <row r="201" spans="1:7" x14ac:dyDescent="0.2">
      <c r="A201" s="59" t="s">
        <v>470</v>
      </c>
      <c r="B201" s="58" t="s">
        <v>469</v>
      </c>
      <c r="D201" s="65">
        <f>'2013-2018 Misc Adj'!G25</f>
        <v>-437982.57</v>
      </c>
      <c r="E201" s="60"/>
      <c r="F201" s="60"/>
      <c r="G201" s="60"/>
    </row>
    <row r="202" spans="1:7" x14ac:dyDescent="0.2">
      <c r="A202" s="59" t="s">
        <v>468</v>
      </c>
      <c r="B202" s="58" t="s">
        <v>467</v>
      </c>
      <c r="D202" s="64">
        <f>'2013-2018 Misc Adj'!G7</f>
        <v>-203983.76</v>
      </c>
      <c r="E202" s="60"/>
      <c r="F202" s="60"/>
      <c r="G202" s="60"/>
    </row>
    <row r="203" spans="1:7" x14ac:dyDescent="0.2">
      <c r="A203" s="59" t="s">
        <v>466</v>
      </c>
      <c r="B203" s="58" t="s">
        <v>465</v>
      </c>
      <c r="D203" s="63">
        <f>'2013-2018 Misc Adj'!G13</f>
        <v>-123556.61349999996</v>
      </c>
      <c r="E203" s="60"/>
      <c r="F203" s="60"/>
      <c r="G203" s="60"/>
    </row>
    <row r="204" spans="1:7" x14ac:dyDescent="0.2">
      <c r="A204" s="59" t="s">
        <v>464</v>
      </c>
      <c r="B204" s="58" t="s">
        <v>463</v>
      </c>
      <c r="D204" s="63">
        <f>'2013-2018 Misc Adj'!G31</f>
        <v>-2114537.1500000004</v>
      </c>
      <c r="E204" s="60"/>
      <c r="F204" s="60"/>
      <c r="G204" s="60"/>
    </row>
    <row r="205" spans="1:7" ht="10.8" thickBot="1" x14ac:dyDescent="0.25">
      <c r="A205" s="59" t="s">
        <v>462</v>
      </c>
      <c r="B205" s="58" t="s">
        <v>461</v>
      </c>
      <c r="D205" s="63">
        <f>'2013-2018 Misc Adj'!G37</f>
        <v>-61816.719999999979</v>
      </c>
      <c r="E205" s="60"/>
      <c r="F205" s="60"/>
      <c r="G205" s="60"/>
    </row>
    <row r="206" spans="1:7" x14ac:dyDescent="0.2">
      <c r="A206" s="59" t="s">
        <v>460</v>
      </c>
      <c r="D206" s="62">
        <f>SUM(D200:D205)</f>
        <v>-30460945.628682308</v>
      </c>
      <c r="E206" s="60"/>
      <c r="F206" s="60"/>
      <c r="G206" s="60"/>
    </row>
    <row r="207" spans="1:7" x14ac:dyDescent="0.2">
      <c r="D207" s="60"/>
      <c r="E207" s="60"/>
      <c r="F207" s="60"/>
      <c r="G207" s="60"/>
    </row>
    <row r="208" spans="1:7" x14ac:dyDescent="0.2">
      <c r="A208" s="59" t="s">
        <v>371</v>
      </c>
      <c r="D208" s="61" t="b">
        <f>D206='2013-2018 Misc Adj'!G42</f>
        <v>1</v>
      </c>
      <c r="E208" s="60"/>
      <c r="F208" s="60"/>
      <c r="G208" s="60"/>
    </row>
    <row r="209" spans="4:7" x14ac:dyDescent="0.2">
      <c r="D209" s="60"/>
      <c r="E209" s="60"/>
      <c r="F209" s="60"/>
      <c r="G209" s="60"/>
    </row>
    <row r="210" spans="4:7" x14ac:dyDescent="0.2">
      <c r="D210" s="60"/>
      <c r="E210" s="60"/>
      <c r="F210" s="60"/>
      <c r="G210" s="60"/>
    </row>
    <row r="211" spans="4:7" x14ac:dyDescent="0.2">
      <c r="D211" s="60"/>
      <c r="E211" s="60"/>
      <c r="F211" s="60"/>
      <c r="G211" s="60"/>
    </row>
    <row r="212" spans="4:7" x14ac:dyDescent="0.2">
      <c r="D212" s="60"/>
      <c r="E212" s="60"/>
      <c r="F212" s="60"/>
      <c r="G212" s="60"/>
    </row>
    <row r="213" spans="4:7" x14ac:dyDescent="0.2">
      <c r="D213" s="60"/>
      <c r="E213" s="60"/>
      <c r="F213" s="60"/>
      <c r="G213" s="60"/>
    </row>
    <row r="214" spans="4:7" x14ac:dyDescent="0.2">
      <c r="D214" s="60"/>
      <c r="E214" s="60"/>
      <c r="F214" s="60"/>
      <c r="G214" s="60"/>
    </row>
    <row r="215" spans="4:7" x14ac:dyDescent="0.2">
      <c r="D215" s="60"/>
      <c r="E215" s="60"/>
      <c r="F215" s="60"/>
      <c r="G215" s="60"/>
    </row>
    <row r="216" spans="4:7" x14ac:dyDescent="0.2">
      <c r="D216" s="60"/>
      <c r="E216" s="60"/>
      <c r="F216" s="60"/>
      <c r="G216" s="60"/>
    </row>
    <row r="217" spans="4:7" x14ac:dyDescent="0.2">
      <c r="D217" s="60"/>
      <c r="E217" s="60"/>
      <c r="F217" s="60"/>
      <c r="G217" s="60"/>
    </row>
    <row r="218" spans="4:7" x14ac:dyDescent="0.2">
      <c r="D218" s="60"/>
      <c r="E218" s="60"/>
      <c r="F218" s="60"/>
      <c r="G218" s="60"/>
    </row>
    <row r="219" spans="4:7" x14ac:dyDescent="0.2">
      <c r="D219" s="60"/>
      <c r="E219" s="60"/>
      <c r="F219" s="60"/>
      <c r="G219" s="60"/>
    </row>
    <row r="220" spans="4:7" x14ac:dyDescent="0.2">
      <c r="D220" s="60"/>
      <c r="E220" s="60"/>
      <c r="F220" s="60"/>
      <c r="G220" s="60"/>
    </row>
    <row r="221" spans="4:7" x14ac:dyDescent="0.2">
      <c r="D221" s="60"/>
      <c r="E221" s="60"/>
      <c r="F221" s="60"/>
      <c r="G221" s="60"/>
    </row>
    <row r="222" spans="4:7" x14ac:dyDescent="0.2">
      <c r="D222" s="60"/>
      <c r="E222" s="60"/>
      <c r="F222" s="60"/>
      <c r="G222" s="60"/>
    </row>
    <row r="223" spans="4:7" x14ac:dyDescent="0.2">
      <c r="D223" s="60"/>
      <c r="E223" s="60"/>
      <c r="F223" s="60"/>
      <c r="G223" s="60"/>
    </row>
    <row r="224" spans="4:7" x14ac:dyDescent="0.2">
      <c r="D224" s="60"/>
      <c r="E224" s="60"/>
      <c r="F224" s="60"/>
      <c r="G224" s="60"/>
    </row>
    <row r="225" spans="4:7" x14ac:dyDescent="0.2">
      <c r="D225" s="60"/>
      <c r="E225" s="60"/>
      <c r="F225" s="60"/>
      <c r="G225" s="60"/>
    </row>
    <row r="226" spans="4:7" x14ac:dyDescent="0.2">
      <c r="D226" s="60"/>
      <c r="E226" s="60"/>
      <c r="F226" s="60"/>
      <c r="G226" s="60"/>
    </row>
    <row r="227" spans="4:7" x14ac:dyDescent="0.2">
      <c r="D227" s="60"/>
      <c r="E227" s="60"/>
      <c r="F227" s="60"/>
      <c r="G227" s="60"/>
    </row>
    <row r="228" spans="4:7" x14ac:dyDescent="0.2">
      <c r="D228" s="60"/>
      <c r="E228" s="60"/>
      <c r="F228" s="60"/>
      <c r="G228" s="60"/>
    </row>
    <row r="229" spans="4:7" x14ac:dyDescent="0.2">
      <c r="D229" s="60"/>
      <c r="E229" s="60"/>
      <c r="F229" s="60"/>
      <c r="G229" s="60"/>
    </row>
    <row r="230" spans="4:7" x14ac:dyDescent="0.2">
      <c r="D230" s="60"/>
      <c r="E230" s="60"/>
      <c r="F230" s="60"/>
      <c r="G230" s="60"/>
    </row>
    <row r="231" spans="4:7" x14ac:dyDescent="0.2">
      <c r="D231" s="60"/>
      <c r="E231" s="60"/>
      <c r="F231" s="60"/>
      <c r="G231" s="60"/>
    </row>
    <row r="232" spans="4:7" x14ac:dyDescent="0.2">
      <c r="D232" s="60"/>
      <c r="E232" s="60"/>
      <c r="F232" s="60"/>
      <c r="G232" s="60"/>
    </row>
    <row r="233" spans="4:7" x14ac:dyDescent="0.2">
      <c r="D233" s="60"/>
      <c r="E233" s="60"/>
      <c r="F233" s="60"/>
      <c r="G233" s="60"/>
    </row>
    <row r="234" spans="4:7" x14ac:dyDescent="0.2">
      <c r="D234" s="60"/>
      <c r="E234" s="60"/>
      <c r="F234" s="60"/>
      <c r="G234" s="60"/>
    </row>
    <row r="235" spans="4:7" x14ac:dyDescent="0.2">
      <c r="D235" s="60"/>
      <c r="E235" s="60"/>
      <c r="F235" s="60"/>
      <c r="G235" s="60"/>
    </row>
    <row r="236" spans="4:7" x14ac:dyDescent="0.2">
      <c r="D236" s="60"/>
      <c r="E236" s="60"/>
      <c r="F236" s="60"/>
      <c r="G236" s="60"/>
    </row>
    <row r="237" spans="4:7" x14ac:dyDescent="0.2">
      <c r="D237" s="60"/>
      <c r="E237" s="60"/>
      <c r="F237" s="60"/>
      <c r="G237" s="60"/>
    </row>
    <row r="238" spans="4:7" x14ac:dyDescent="0.2">
      <c r="D238" s="60"/>
      <c r="E238" s="60"/>
      <c r="F238" s="60"/>
      <c r="G238" s="60"/>
    </row>
    <row r="239" spans="4:7" x14ac:dyDescent="0.2">
      <c r="D239" s="60"/>
      <c r="E239" s="60"/>
      <c r="F239" s="60"/>
      <c r="G239" s="60"/>
    </row>
    <row r="240" spans="4:7" x14ac:dyDescent="0.2">
      <c r="D240" s="60"/>
      <c r="E240" s="60"/>
      <c r="F240" s="60"/>
      <c r="G240" s="60"/>
    </row>
    <row r="241" spans="4:7" x14ac:dyDescent="0.2">
      <c r="D241" s="60"/>
      <c r="E241" s="60"/>
      <c r="F241" s="60"/>
      <c r="G241" s="60"/>
    </row>
    <row r="242" spans="4:7" x14ac:dyDescent="0.2">
      <c r="D242" s="60"/>
      <c r="E242" s="60"/>
      <c r="F242" s="60"/>
      <c r="G242" s="60"/>
    </row>
    <row r="243" spans="4:7" x14ac:dyDescent="0.2">
      <c r="D243" s="60"/>
      <c r="E243" s="60"/>
      <c r="F243" s="60"/>
      <c r="G243" s="60"/>
    </row>
    <row r="244" spans="4:7" x14ac:dyDescent="0.2">
      <c r="D244" s="60"/>
      <c r="E244" s="60"/>
      <c r="F244" s="60"/>
      <c r="G244" s="60"/>
    </row>
    <row r="245" spans="4:7" x14ac:dyDescent="0.2">
      <c r="D245" s="60"/>
      <c r="E245" s="60"/>
      <c r="F245" s="60"/>
      <c r="G245" s="60"/>
    </row>
    <row r="246" spans="4:7" x14ac:dyDescent="0.2">
      <c r="D246" s="60"/>
      <c r="E246" s="60"/>
      <c r="F246" s="60"/>
      <c r="G246" s="60"/>
    </row>
    <row r="247" spans="4:7" x14ac:dyDescent="0.2">
      <c r="D247" s="60"/>
      <c r="E247" s="60"/>
      <c r="F247" s="60"/>
      <c r="G247" s="60"/>
    </row>
    <row r="248" spans="4:7" x14ac:dyDescent="0.2">
      <c r="D248" s="60"/>
      <c r="E248" s="60"/>
      <c r="F248" s="60"/>
      <c r="G248" s="60"/>
    </row>
    <row r="249" spans="4:7" x14ac:dyDescent="0.2">
      <c r="D249" s="60"/>
      <c r="E249" s="60"/>
      <c r="F249" s="60"/>
      <c r="G249" s="60"/>
    </row>
    <row r="250" spans="4:7" x14ac:dyDescent="0.2">
      <c r="D250" s="60"/>
      <c r="E250" s="60"/>
      <c r="F250" s="60"/>
      <c r="G250" s="60"/>
    </row>
    <row r="251" spans="4:7" x14ac:dyDescent="0.2">
      <c r="D251" s="60"/>
      <c r="E251" s="60"/>
      <c r="F251" s="60"/>
      <c r="G251" s="60"/>
    </row>
    <row r="252" spans="4:7" x14ac:dyDescent="0.2">
      <c r="D252" s="60"/>
      <c r="E252" s="60"/>
      <c r="F252" s="60"/>
      <c r="G252" s="60"/>
    </row>
    <row r="253" spans="4:7" x14ac:dyDescent="0.2">
      <c r="D253" s="60"/>
      <c r="E253" s="60"/>
      <c r="F253" s="60"/>
      <c r="G253" s="60"/>
    </row>
    <row r="254" spans="4:7" x14ac:dyDescent="0.2">
      <c r="D254" s="60"/>
      <c r="E254" s="60"/>
      <c r="F254" s="60"/>
      <c r="G254" s="60"/>
    </row>
    <row r="255" spans="4:7" x14ac:dyDescent="0.2">
      <c r="D255" s="60"/>
      <c r="E255" s="60"/>
      <c r="F255" s="60"/>
      <c r="G255" s="60"/>
    </row>
    <row r="256" spans="4:7" x14ac:dyDescent="0.2">
      <c r="D256" s="60"/>
      <c r="E256" s="60"/>
      <c r="F256" s="60"/>
      <c r="G256" s="60"/>
    </row>
    <row r="257" spans="4:7" x14ac:dyDescent="0.2">
      <c r="D257" s="60"/>
      <c r="E257" s="60"/>
      <c r="F257" s="60"/>
      <c r="G257" s="60"/>
    </row>
    <row r="258" spans="4:7" x14ac:dyDescent="0.2">
      <c r="D258" s="60"/>
      <c r="E258" s="60"/>
      <c r="F258" s="60"/>
      <c r="G258" s="60"/>
    </row>
    <row r="259" spans="4:7" x14ac:dyDescent="0.2">
      <c r="D259" s="60"/>
      <c r="E259" s="60"/>
      <c r="F259" s="60"/>
      <c r="G259" s="60"/>
    </row>
    <row r="260" spans="4:7" x14ac:dyDescent="0.2">
      <c r="D260" s="60"/>
      <c r="E260" s="60"/>
      <c r="F260" s="60"/>
      <c r="G260" s="60"/>
    </row>
    <row r="261" spans="4:7" x14ac:dyDescent="0.2">
      <c r="D261" s="60"/>
      <c r="E261" s="60"/>
      <c r="F261" s="60"/>
      <c r="G261" s="60"/>
    </row>
    <row r="262" spans="4:7" x14ac:dyDescent="0.2">
      <c r="D262" s="60"/>
      <c r="E262" s="60"/>
      <c r="F262" s="60"/>
      <c r="G262" s="60"/>
    </row>
    <row r="263" spans="4:7" x14ac:dyDescent="0.2">
      <c r="D263" s="60"/>
      <c r="E263" s="60"/>
      <c r="F263" s="60"/>
      <c r="G263" s="60"/>
    </row>
    <row r="264" spans="4:7" x14ac:dyDescent="0.2">
      <c r="D264" s="60"/>
      <c r="E264" s="60"/>
      <c r="F264" s="60"/>
      <c r="G264" s="60"/>
    </row>
    <row r="265" spans="4:7" x14ac:dyDescent="0.2">
      <c r="D265" s="60"/>
      <c r="E265" s="60"/>
      <c r="F265" s="60"/>
      <c r="G265" s="60"/>
    </row>
    <row r="266" spans="4:7" x14ac:dyDescent="0.2">
      <c r="D266" s="60"/>
      <c r="E266" s="60"/>
      <c r="F266" s="60"/>
      <c r="G266" s="60"/>
    </row>
    <row r="267" spans="4:7" x14ac:dyDescent="0.2">
      <c r="D267" s="60"/>
      <c r="E267" s="60"/>
      <c r="F267" s="60"/>
      <c r="G267" s="60"/>
    </row>
    <row r="268" spans="4:7" x14ac:dyDescent="0.2">
      <c r="D268" s="60"/>
      <c r="E268" s="60"/>
      <c r="F268" s="60"/>
      <c r="G268" s="60"/>
    </row>
    <row r="269" spans="4:7" x14ac:dyDescent="0.2">
      <c r="D269" s="60"/>
      <c r="E269" s="60"/>
      <c r="F269" s="60"/>
      <c r="G269" s="60"/>
    </row>
    <row r="270" spans="4:7" x14ac:dyDescent="0.2">
      <c r="D270" s="60"/>
      <c r="E270" s="60"/>
      <c r="F270" s="60"/>
      <c r="G270" s="60"/>
    </row>
    <row r="271" spans="4:7" x14ac:dyDescent="0.2">
      <c r="D271" s="60"/>
      <c r="E271" s="60"/>
      <c r="F271" s="60"/>
      <c r="G271" s="60"/>
    </row>
    <row r="272" spans="4:7" x14ac:dyDescent="0.2">
      <c r="D272" s="60"/>
      <c r="E272" s="60"/>
      <c r="F272" s="60"/>
      <c r="G272" s="60"/>
    </row>
    <row r="273" spans="4:7" x14ac:dyDescent="0.2">
      <c r="D273" s="60"/>
      <c r="E273" s="60"/>
      <c r="F273" s="60"/>
      <c r="G273" s="60"/>
    </row>
    <row r="274" spans="4:7" x14ac:dyDescent="0.2">
      <c r="D274" s="60"/>
      <c r="E274" s="60"/>
      <c r="F274" s="60"/>
      <c r="G274" s="60"/>
    </row>
    <row r="275" spans="4:7" x14ac:dyDescent="0.2">
      <c r="D275" s="60"/>
      <c r="E275" s="60"/>
      <c r="F275" s="60"/>
      <c r="G275" s="60"/>
    </row>
    <row r="276" spans="4:7" x14ac:dyDescent="0.2">
      <c r="D276" s="60"/>
      <c r="E276" s="60"/>
      <c r="F276" s="60"/>
      <c r="G276" s="60"/>
    </row>
    <row r="277" spans="4:7" x14ac:dyDescent="0.2">
      <c r="D277" s="60"/>
      <c r="E277" s="60"/>
      <c r="F277" s="60"/>
      <c r="G277" s="60"/>
    </row>
    <row r="278" spans="4:7" x14ac:dyDescent="0.2">
      <c r="D278" s="60"/>
      <c r="E278" s="60"/>
      <c r="F278" s="60"/>
      <c r="G278" s="60"/>
    </row>
    <row r="279" spans="4:7" x14ac:dyDescent="0.2">
      <c r="D279" s="60"/>
      <c r="E279" s="60"/>
      <c r="F279" s="60"/>
      <c r="G279" s="60"/>
    </row>
    <row r="280" spans="4:7" x14ac:dyDescent="0.2">
      <c r="D280" s="60"/>
      <c r="E280" s="60"/>
      <c r="F280" s="60"/>
      <c r="G280" s="60"/>
    </row>
    <row r="281" spans="4:7" x14ac:dyDescent="0.2">
      <c r="D281" s="60"/>
      <c r="E281" s="60"/>
      <c r="F281" s="60"/>
      <c r="G281" s="60"/>
    </row>
    <row r="282" spans="4:7" x14ac:dyDescent="0.2">
      <c r="D282" s="60"/>
      <c r="E282" s="60"/>
      <c r="F282" s="60"/>
      <c r="G282" s="60"/>
    </row>
    <row r="283" spans="4:7" x14ac:dyDescent="0.2">
      <c r="D283" s="60"/>
      <c r="E283" s="60"/>
      <c r="F283" s="60"/>
      <c r="G283" s="60"/>
    </row>
    <row r="284" spans="4:7" x14ac:dyDescent="0.2">
      <c r="D284" s="60"/>
      <c r="E284" s="60"/>
      <c r="F284" s="60"/>
      <c r="G284" s="60"/>
    </row>
    <row r="285" spans="4:7" x14ac:dyDescent="0.2">
      <c r="D285" s="60"/>
      <c r="E285" s="60"/>
      <c r="F285" s="60"/>
      <c r="G285" s="60"/>
    </row>
    <row r="286" spans="4:7" x14ac:dyDescent="0.2">
      <c r="D286" s="60"/>
      <c r="E286" s="60"/>
      <c r="F286" s="60"/>
      <c r="G286" s="60"/>
    </row>
    <row r="287" spans="4:7" x14ac:dyDescent="0.2">
      <c r="D287" s="60"/>
      <c r="E287" s="60"/>
      <c r="F287" s="60"/>
      <c r="G287" s="60"/>
    </row>
    <row r="288" spans="4:7" x14ac:dyDescent="0.2">
      <c r="D288" s="60"/>
      <c r="E288" s="60"/>
      <c r="F288" s="60"/>
      <c r="G288" s="60"/>
    </row>
    <row r="289" spans="4:7" x14ac:dyDescent="0.2">
      <c r="D289" s="60"/>
      <c r="E289" s="60"/>
      <c r="F289" s="60"/>
      <c r="G289" s="60"/>
    </row>
    <row r="290" spans="4:7" x14ac:dyDescent="0.2">
      <c r="D290" s="60"/>
      <c r="E290" s="60"/>
      <c r="F290" s="60"/>
      <c r="G290" s="60"/>
    </row>
  </sheetData>
  <pageMargins left="0.17" right="0.17" top="0.71" bottom="0.34" header="0.17" footer="0.17"/>
  <pageSetup scale="91" orientation="landscape" r:id="rId1"/>
  <headerFooter alignWithMargins="0"/>
  <rowBreaks count="2" manualBreakCount="2">
    <brk id="97" max="6" man="1"/>
    <brk id="140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V207"/>
  <sheetViews>
    <sheetView showGridLines="0" view="pageBreakPreview" zoomScale="60" zoomScaleNormal="100" workbookViewId="0">
      <selection activeCell="A2" sqref="A1:A2"/>
    </sheetView>
  </sheetViews>
  <sheetFormatPr defaultColWidth="9.109375" defaultRowHeight="13.2" x14ac:dyDescent="0.25"/>
  <cols>
    <col min="1" max="1" width="15.44140625" style="32" customWidth="1"/>
    <col min="2" max="2" width="85.88671875" style="93" customWidth="1"/>
    <col min="3" max="3" width="19.88671875" style="93" customWidth="1"/>
    <col min="4" max="4" width="12.33203125" style="32" customWidth="1"/>
    <col min="5" max="5" width="15" style="32" customWidth="1"/>
    <col min="6" max="6" width="12.33203125" style="32" customWidth="1"/>
    <col min="7" max="7" width="15" style="32" customWidth="1"/>
    <col min="8" max="8" width="12.33203125" style="32" customWidth="1"/>
    <col min="9" max="9" width="15" style="32" customWidth="1"/>
    <col min="10" max="10" width="12.33203125" style="32" customWidth="1"/>
    <col min="11" max="11" width="15" style="32" customWidth="1"/>
    <col min="12" max="12" width="12.33203125" style="32" customWidth="1"/>
    <col min="13" max="13" width="15" style="32" customWidth="1"/>
    <col min="14" max="14" width="12.33203125" style="32" customWidth="1"/>
    <col min="15" max="15" width="15" style="32" customWidth="1"/>
    <col min="16" max="16" width="12.33203125" style="32" customWidth="1"/>
    <col min="17" max="17" width="15" style="32" customWidth="1"/>
    <col min="18" max="18" width="14" style="32" customWidth="1"/>
    <col min="19" max="19" width="15" style="32" customWidth="1"/>
    <col min="20" max="20" width="12.33203125" style="32" customWidth="1"/>
    <col min="21" max="21" width="15" style="32" customWidth="1"/>
    <col min="22" max="22" width="12.33203125" style="32" customWidth="1"/>
    <col min="23" max="23" width="15" style="32" customWidth="1"/>
    <col min="24" max="24" width="12.33203125" style="32" customWidth="1"/>
    <col min="25" max="25" width="15" style="32" customWidth="1"/>
    <col min="26" max="26" width="12.33203125" style="32" customWidth="1"/>
    <col min="27" max="27" width="15" style="32" customWidth="1"/>
    <col min="28" max="28" width="12.33203125" style="32" customWidth="1"/>
    <col min="29" max="29" width="15" style="32" customWidth="1"/>
    <col min="30" max="30" width="12.33203125" style="32" customWidth="1"/>
    <col min="31" max="31" width="15" style="32" customWidth="1"/>
    <col min="32" max="32" width="12.33203125" style="32" customWidth="1"/>
    <col min="33" max="33" width="15" style="32" customWidth="1"/>
    <col min="34" max="34" width="12.33203125" style="32" customWidth="1"/>
    <col min="35" max="35" width="15" style="32" customWidth="1"/>
    <col min="36" max="36" width="12.33203125" style="32" customWidth="1"/>
    <col min="37" max="37" width="15" style="32" customWidth="1"/>
    <col min="38" max="38" width="12.33203125" style="32" customWidth="1"/>
    <col min="39" max="39" width="15" style="32" customWidth="1"/>
    <col min="40" max="40" width="12.33203125" style="32" customWidth="1"/>
    <col min="41" max="41" width="15" style="32" customWidth="1"/>
    <col min="42" max="42" width="14" style="32" customWidth="1"/>
    <col min="43" max="43" width="15" style="32" customWidth="1"/>
    <col min="44" max="44" width="12.33203125" style="32" customWidth="1"/>
    <col min="45" max="45" width="15" style="32" customWidth="1"/>
    <col min="46" max="46" width="12.33203125" style="32" customWidth="1"/>
    <col min="47" max="47" width="15" style="32" customWidth="1"/>
    <col min="48" max="48" width="12.33203125" style="32" customWidth="1"/>
    <col min="49" max="49" width="15" style="32" customWidth="1"/>
    <col min="50" max="50" width="0.44140625" style="32" customWidth="1"/>
    <col min="51" max="51" width="15" style="32" customWidth="1"/>
    <col min="52" max="52" width="12.33203125" style="32" customWidth="1"/>
    <col min="53" max="53" width="15" style="32" customWidth="1"/>
    <col min="54" max="54" width="12.33203125" style="32" customWidth="1"/>
    <col min="55" max="55" width="15" style="32" customWidth="1"/>
    <col min="56" max="56" width="12.33203125" style="32" customWidth="1"/>
    <col min="57" max="57" width="15" style="32" customWidth="1"/>
    <col min="58" max="58" width="12.33203125" style="32" customWidth="1"/>
    <col min="59" max="59" width="15" style="32" customWidth="1"/>
    <col min="60" max="60" width="12.33203125" style="32" customWidth="1"/>
    <col min="61" max="61" width="15" style="32" customWidth="1"/>
    <col min="62" max="62" width="14" style="32" customWidth="1"/>
    <col min="63" max="63" width="15" style="32" customWidth="1"/>
    <col min="64" max="64" width="14" style="32" customWidth="1"/>
    <col min="65" max="65" width="15" style="32" customWidth="1"/>
    <col min="66" max="66" width="14" style="32" customWidth="1"/>
    <col min="67" max="67" width="15" style="32" customWidth="1"/>
    <col min="68" max="68" width="14" style="32" customWidth="1"/>
    <col min="69" max="69" width="15" style="32" customWidth="1"/>
    <col min="70" max="70" width="12.33203125" style="32" customWidth="1"/>
    <col min="71" max="71" width="15" style="32" customWidth="1"/>
    <col min="72" max="72" width="12.33203125" style="32" customWidth="1"/>
    <col min="73" max="73" width="15" style="32" customWidth="1"/>
    <col min="74" max="74" width="12.33203125" style="32" customWidth="1"/>
    <col min="75" max="75" width="15" style="32" customWidth="1"/>
    <col min="76" max="76" width="12.33203125" style="32" customWidth="1"/>
    <col min="77" max="77" width="15" style="32" customWidth="1"/>
    <col min="78" max="78" width="12.33203125" style="32" customWidth="1"/>
    <col min="79" max="79" width="15" style="32" customWidth="1"/>
    <col min="80" max="80" width="12.33203125" style="32" customWidth="1"/>
    <col min="81" max="81" width="15" style="32" customWidth="1"/>
    <col min="82" max="82" width="12.33203125" style="32" customWidth="1"/>
    <col min="83" max="83" width="15" style="32" customWidth="1"/>
    <col min="84" max="84" width="12.33203125" style="32" customWidth="1"/>
    <col min="85" max="85" width="15" style="32" customWidth="1"/>
    <col min="86" max="86" width="14" style="32" customWidth="1"/>
    <col min="87" max="87" width="15" style="32" customWidth="1"/>
    <col min="88" max="88" width="14" style="32" customWidth="1"/>
    <col min="89" max="89" width="15" style="32" customWidth="1"/>
    <col min="90" max="90" width="14" style="32" customWidth="1"/>
    <col min="91" max="91" width="15" style="32" customWidth="1"/>
    <col min="92" max="92" width="14" style="32" customWidth="1"/>
    <col min="93" max="93" width="15" style="32" customWidth="1"/>
    <col min="94" max="94" width="12.33203125" style="32" customWidth="1"/>
    <col min="95" max="95" width="15" style="32" customWidth="1"/>
    <col min="96" max="96" width="14" style="32" customWidth="1"/>
    <col min="97" max="97" width="15" style="32" customWidth="1"/>
    <col min="98" max="98" width="12.33203125" style="32" customWidth="1"/>
    <col min="99" max="99" width="15" style="32" customWidth="1"/>
    <col min="100" max="100" width="12.33203125" style="32" customWidth="1"/>
    <col min="101" max="101" width="15" style="32" customWidth="1"/>
    <col min="102" max="102" width="12.33203125" style="32" customWidth="1"/>
    <col min="103" max="103" width="15" style="32" customWidth="1"/>
    <col min="104" max="104" width="12.33203125" style="32" customWidth="1"/>
    <col min="105" max="105" width="15" style="32" customWidth="1"/>
    <col min="106" max="106" width="12.33203125" style="32" customWidth="1"/>
    <col min="107" max="107" width="15" style="32" customWidth="1"/>
    <col min="108" max="108" width="12.33203125" style="32" customWidth="1"/>
    <col min="109" max="109" width="15" style="32" customWidth="1"/>
    <col min="110" max="110" width="12.33203125" style="32" customWidth="1"/>
    <col min="111" max="111" width="15" style="32" customWidth="1"/>
    <col min="112" max="112" width="14" style="32" customWidth="1"/>
    <col min="113" max="113" width="15" style="32" customWidth="1"/>
    <col min="114" max="114" width="14" style="32" customWidth="1"/>
    <col min="115" max="115" width="15" style="32" customWidth="1"/>
    <col min="116" max="116" width="14" style="32" customWidth="1"/>
    <col min="117" max="117" width="15" style="32" customWidth="1"/>
    <col min="118" max="118" width="12.33203125" style="32" customWidth="1"/>
    <col min="119" max="119" width="15" style="32" customWidth="1"/>
    <col min="120" max="120" width="12.33203125" style="32" customWidth="1"/>
    <col min="121" max="121" width="15" style="32" customWidth="1"/>
    <col min="122" max="122" width="12.33203125" style="32" customWidth="1"/>
    <col min="123" max="123" width="15" style="32" customWidth="1"/>
    <col min="124" max="124" width="12.33203125" style="32" customWidth="1"/>
    <col min="125" max="125" width="15" style="32" customWidth="1"/>
    <col min="126" max="126" width="12.33203125" style="32" customWidth="1"/>
    <col min="127" max="127" width="15" style="32" customWidth="1"/>
    <col min="128" max="128" width="12.33203125" style="32" customWidth="1"/>
    <col min="129" max="129" width="15" style="32" customWidth="1"/>
    <col min="130" max="130" width="12.33203125" style="32" customWidth="1"/>
    <col min="131" max="131" width="15" style="32" customWidth="1"/>
    <col min="132" max="132" width="12.33203125" style="32" customWidth="1"/>
    <col min="133" max="133" width="15" style="32" customWidth="1"/>
    <col min="134" max="134" width="14" style="32" customWidth="1"/>
    <col min="135" max="135" width="15" style="32" customWidth="1"/>
    <col min="136" max="136" width="14" style="32" customWidth="1"/>
    <col min="137" max="137" width="15" style="32" customWidth="1"/>
    <col min="138" max="138" width="14" style="32" customWidth="1"/>
    <col min="139" max="139" width="15" style="32" customWidth="1"/>
    <col min="140" max="140" width="14" style="32" customWidth="1"/>
    <col min="141" max="141" width="15" style="32" customWidth="1"/>
    <col min="142" max="142" width="12.33203125" style="32" customWidth="1"/>
    <col min="143" max="143" width="15" style="32" customWidth="1"/>
    <col min="144" max="144" width="12.33203125" style="32" customWidth="1"/>
    <col min="145" max="145" width="15" style="32" customWidth="1"/>
    <col min="146" max="146" width="12.33203125" style="32" customWidth="1"/>
    <col min="147" max="147" width="15" style="32" bestFit="1" customWidth="1"/>
    <col min="148" max="148" width="12.33203125" style="32" customWidth="1"/>
    <col min="149" max="149" width="15" style="32" customWidth="1"/>
    <col min="150" max="150" width="12.33203125" style="32" customWidth="1"/>
    <col min="151" max="151" width="15" style="32" customWidth="1"/>
    <col min="152" max="152" width="12.33203125" style="32" customWidth="1"/>
    <col min="153" max="153" width="15" style="32" customWidth="1"/>
    <col min="154" max="154" width="12.33203125" style="32" customWidth="1"/>
    <col min="155" max="155" width="15" style="32" customWidth="1"/>
    <col min="156" max="156" width="14" style="32" customWidth="1"/>
    <col min="157" max="157" width="15" style="32" customWidth="1"/>
    <col min="158" max="158" width="14" style="32" customWidth="1"/>
    <col min="159" max="159" width="15" style="32" customWidth="1"/>
    <col min="160" max="160" width="14" style="32" customWidth="1"/>
    <col min="161" max="161" width="15" style="32" customWidth="1"/>
    <col min="162" max="162" width="14" style="32" customWidth="1"/>
    <col min="163" max="163" width="15" style="32" customWidth="1"/>
    <col min="164" max="164" width="14" style="32" customWidth="1"/>
    <col min="165" max="165" width="15" style="32" customWidth="1"/>
    <col min="166" max="166" width="14" style="32" customWidth="1"/>
    <col min="167" max="167" width="15" style="32" customWidth="1"/>
    <col min="168" max="168" width="12.33203125" style="32" customWidth="1"/>
    <col min="169" max="169" width="15" style="32" customWidth="1"/>
    <col min="170" max="170" width="12.33203125" style="32" customWidth="1"/>
    <col min="171" max="171" width="15" style="32" customWidth="1"/>
    <col min="172" max="172" width="9.109375" style="32"/>
    <col min="173" max="173" width="12.88671875" style="32" bestFit="1" customWidth="1"/>
    <col min="174" max="177" width="9.109375" style="32"/>
    <col min="178" max="178" width="95.109375" style="32" bestFit="1" customWidth="1"/>
    <col min="179" max="16384" width="9.109375" style="32"/>
  </cols>
  <sheetData>
    <row r="1" spans="1:178" ht="18" customHeight="1" x14ac:dyDescent="0.25">
      <c r="A1" s="36" t="s">
        <v>1202</v>
      </c>
    </row>
    <row r="2" spans="1:178" ht="16.2" customHeight="1" x14ac:dyDescent="0.25">
      <c r="A2" s="36" t="s">
        <v>1195</v>
      </c>
    </row>
    <row r="3" spans="1:178" ht="13.8" thickBot="1" x14ac:dyDescent="0.3"/>
    <row r="4" spans="1:178" ht="22.8" customHeight="1" thickBot="1" x14ac:dyDescent="0.35">
      <c r="B4" s="182" t="s">
        <v>775</v>
      </c>
      <c r="C4" s="183" t="s">
        <v>774</v>
      </c>
      <c r="D4" s="180" t="s">
        <v>773</v>
      </c>
      <c r="E4" s="181"/>
      <c r="F4" s="180" t="s">
        <v>772</v>
      </c>
      <c r="G4" s="181"/>
      <c r="H4" s="180" t="s">
        <v>771</v>
      </c>
      <c r="I4" s="181"/>
      <c r="J4" s="180" t="s">
        <v>770</v>
      </c>
      <c r="K4" s="181"/>
      <c r="L4" s="180" t="s">
        <v>769</v>
      </c>
      <c r="M4" s="181"/>
      <c r="N4" s="180" t="s">
        <v>768</v>
      </c>
      <c r="O4" s="181"/>
      <c r="P4" s="180" t="s">
        <v>767</v>
      </c>
      <c r="Q4" s="181"/>
      <c r="R4" s="180" t="s">
        <v>766</v>
      </c>
      <c r="S4" s="181"/>
      <c r="T4" s="180" t="s">
        <v>765</v>
      </c>
      <c r="U4" s="181"/>
      <c r="V4" s="180" t="s">
        <v>764</v>
      </c>
      <c r="W4" s="181"/>
      <c r="X4" s="180" t="s">
        <v>763</v>
      </c>
      <c r="Y4" s="181"/>
      <c r="Z4" s="180" t="s">
        <v>762</v>
      </c>
      <c r="AA4" s="181"/>
      <c r="AB4" s="180" t="s">
        <v>761</v>
      </c>
      <c r="AC4" s="181"/>
      <c r="AD4" s="180" t="s">
        <v>760</v>
      </c>
      <c r="AE4" s="181"/>
      <c r="AF4" s="180" t="s">
        <v>759</v>
      </c>
      <c r="AG4" s="181"/>
      <c r="AH4" s="180" t="s">
        <v>758</v>
      </c>
      <c r="AI4" s="181"/>
      <c r="AJ4" s="180" t="s">
        <v>757</v>
      </c>
      <c r="AK4" s="181"/>
      <c r="AL4" s="180" t="s">
        <v>756</v>
      </c>
      <c r="AM4" s="181"/>
      <c r="AN4" s="180" t="s">
        <v>755</v>
      </c>
      <c r="AO4" s="181"/>
      <c r="AP4" s="180" t="s">
        <v>754</v>
      </c>
      <c r="AQ4" s="181"/>
      <c r="AR4" s="180" t="s">
        <v>753</v>
      </c>
      <c r="AS4" s="181"/>
      <c r="AT4" s="180" t="s">
        <v>752</v>
      </c>
      <c r="AU4" s="181"/>
      <c r="AV4" s="180" t="s">
        <v>751</v>
      </c>
      <c r="AW4" s="181"/>
      <c r="AX4" s="180" t="s">
        <v>750</v>
      </c>
      <c r="AY4" s="181"/>
      <c r="AZ4" s="180" t="s">
        <v>749</v>
      </c>
      <c r="BA4" s="181"/>
      <c r="BB4" s="180" t="s">
        <v>748</v>
      </c>
      <c r="BC4" s="181"/>
      <c r="BD4" s="180" t="s">
        <v>747</v>
      </c>
      <c r="BE4" s="181"/>
      <c r="BF4" s="180" t="s">
        <v>746</v>
      </c>
      <c r="BG4" s="181"/>
      <c r="BH4" s="180" t="s">
        <v>745</v>
      </c>
      <c r="BI4" s="181"/>
      <c r="BJ4" s="180" t="s">
        <v>744</v>
      </c>
      <c r="BK4" s="181"/>
      <c r="BL4" s="180" t="s">
        <v>743</v>
      </c>
      <c r="BM4" s="181"/>
      <c r="BN4" s="180" t="s">
        <v>742</v>
      </c>
      <c r="BO4" s="181"/>
      <c r="BP4" s="180" t="s">
        <v>741</v>
      </c>
      <c r="BQ4" s="181"/>
      <c r="BR4" s="180" t="s">
        <v>740</v>
      </c>
      <c r="BS4" s="181"/>
      <c r="BT4" s="180" t="s">
        <v>739</v>
      </c>
      <c r="BU4" s="181"/>
      <c r="BV4" s="180" t="s">
        <v>738</v>
      </c>
      <c r="BW4" s="181"/>
      <c r="BX4" s="180" t="s">
        <v>12</v>
      </c>
      <c r="BY4" s="181"/>
      <c r="BZ4" s="180" t="s">
        <v>13</v>
      </c>
      <c r="CA4" s="181"/>
      <c r="CB4" s="180" t="s">
        <v>14</v>
      </c>
      <c r="CC4" s="181"/>
      <c r="CD4" s="180" t="s">
        <v>15</v>
      </c>
      <c r="CE4" s="181"/>
      <c r="CF4" s="180" t="s">
        <v>16</v>
      </c>
      <c r="CG4" s="181"/>
      <c r="CH4" s="180" t="s">
        <v>17</v>
      </c>
      <c r="CI4" s="181"/>
      <c r="CJ4" s="180" t="s">
        <v>18</v>
      </c>
      <c r="CK4" s="181"/>
      <c r="CL4" s="180" t="s">
        <v>19</v>
      </c>
      <c r="CM4" s="181"/>
      <c r="CN4" s="180" t="s">
        <v>20</v>
      </c>
      <c r="CO4" s="181"/>
      <c r="CP4" s="180" t="s">
        <v>21</v>
      </c>
      <c r="CQ4" s="181"/>
      <c r="CR4" s="180" t="s">
        <v>22</v>
      </c>
      <c r="CS4" s="181"/>
      <c r="CT4" s="180" t="s">
        <v>23</v>
      </c>
      <c r="CU4" s="181"/>
      <c r="CV4" s="180" t="s">
        <v>24</v>
      </c>
      <c r="CW4" s="181"/>
      <c r="CX4" s="180" t="s">
        <v>25</v>
      </c>
      <c r="CY4" s="181"/>
      <c r="CZ4" s="180" t="s">
        <v>26</v>
      </c>
      <c r="DA4" s="181"/>
      <c r="DB4" s="180" t="s">
        <v>27</v>
      </c>
      <c r="DC4" s="181"/>
      <c r="DD4" s="180" t="s">
        <v>28</v>
      </c>
      <c r="DE4" s="181"/>
      <c r="DF4" s="180" t="s">
        <v>29</v>
      </c>
      <c r="DG4" s="181"/>
      <c r="DH4" s="180" t="s">
        <v>30</v>
      </c>
      <c r="DI4" s="181"/>
      <c r="DJ4" s="180" t="s">
        <v>31</v>
      </c>
      <c r="DK4" s="181"/>
      <c r="DL4" s="180" t="s">
        <v>32</v>
      </c>
      <c r="DM4" s="181"/>
      <c r="DN4" s="180" t="s">
        <v>33</v>
      </c>
      <c r="DO4" s="181"/>
      <c r="DP4" s="180" t="s">
        <v>34</v>
      </c>
      <c r="DQ4" s="181"/>
      <c r="DR4" s="180" t="s">
        <v>35</v>
      </c>
      <c r="DS4" s="181"/>
      <c r="DT4" s="180" t="s">
        <v>36</v>
      </c>
      <c r="DU4" s="181"/>
      <c r="DV4" s="180" t="s">
        <v>37</v>
      </c>
      <c r="DW4" s="181"/>
      <c r="DX4" s="180" t="s">
        <v>38</v>
      </c>
      <c r="DY4" s="181"/>
      <c r="DZ4" s="180" t="s">
        <v>39</v>
      </c>
      <c r="EA4" s="181"/>
      <c r="EB4" s="180" t="s">
        <v>40</v>
      </c>
      <c r="EC4" s="181"/>
      <c r="ED4" s="180" t="s">
        <v>41</v>
      </c>
      <c r="EE4" s="181"/>
      <c r="EF4" s="180" t="s">
        <v>42</v>
      </c>
      <c r="EG4" s="181"/>
      <c r="EH4" s="180" t="s">
        <v>43</v>
      </c>
      <c r="EI4" s="181"/>
      <c r="EJ4" s="180" t="s">
        <v>44</v>
      </c>
      <c r="EK4" s="181"/>
      <c r="EL4" s="180" t="s">
        <v>45</v>
      </c>
      <c r="EM4" s="181"/>
      <c r="EN4" s="180" t="s">
        <v>46</v>
      </c>
      <c r="EO4" s="181"/>
      <c r="EP4" s="180" t="s">
        <v>47</v>
      </c>
      <c r="EQ4" s="181"/>
      <c r="ER4" s="180" t="s">
        <v>48</v>
      </c>
      <c r="ES4" s="181"/>
      <c r="ET4" s="180" t="s">
        <v>49</v>
      </c>
      <c r="EU4" s="181"/>
      <c r="EV4" s="180" t="s">
        <v>50</v>
      </c>
      <c r="EW4" s="181"/>
      <c r="EX4" s="180" t="s">
        <v>51</v>
      </c>
      <c r="EY4" s="181"/>
      <c r="EZ4" s="180" t="s">
        <v>52</v>
      </c>
      <c r="FA4" s="181"/>
      <c r="FB4" s="180" t="s">
        <v>53</v>
      </c>
      <c r="FC4" s="181"/>
      <c r="FD4" s="180" t="s">
        <v>54</v>
      </c>
      <c r="FE4" s="181"/>
      <c r="FF4" s="180" t="s">
        <v>55</v>
      </c>
      <c r="FG4" s="181"/>
      <c r="FH4" s="180" t="s">
        <v>56</v>
      </c>
      <c r="FI4" s="181"/>
      <c r="FJ4" s="180" t="s">
        <v>57</v>
      </c>
      <c r="FK4" s="181"/>
      <c r="FL4" s="180" t="s">
        <v>58</v>
      </c>
      <c r="FM4" s="181"/>
      <c r="FN4" s="180" t="s">
        <v>59</v>
      </c>
      <c r="FO4" s="181"/>
    </row>
    <row r="5" spans="1:178" ht="119.4" thickBot="1" x14ac:dyDescent="0.3">
      <c r="B5" s="182"/>
      <c r="C5" s="183"/>
      <c r="D5" s="55" t="s">
        <v>737</v>
      </c>
      <c r="E5" s="55" t="s">
        <v>736</v>
      </c>
      <c r="F5" s="55" t="s">
        <v>737</v>
      </c>
      <c r="G5" s="55" t="s">
        <v>736</v>
      </c>
      <c r="H5" s="55" t="s">
        <v>737</v>
      </c>
      <c r="I5" s="55" t="s">
        <v>736</v>
      </c>
      <c r="J5" s="55" t="s">
        <v>737</v>
      </c>
      <c r="K5" s="55" t="s">
        <v>736</v>
      </c>
      <c r="L5" s="55" t="s">
        <v>737</v>
      </c>
      <c r="M5" s="55" t="s">
        <v>736</v>
      </c>
      <c r="N5" s="55" t="s">
        <v>737</v>
      </c>
      <c r="O5" s="55" t="s">
        <v>736</v>
      </c>
      <c r="P5" s="55" t="s">
        <v>737</v>
      </c>
      <c r="Q5" s="55" t="s">
        <v>736</v>
      </c>
      <c r="R5" s="55" t="s">
        <v>737</v>
      </c>
      <c r="S5" s="55" t="s">
        <v>736</v>
      </c>
      <c r="T5" s="55" t="s">
        <v>737</v>
      </c>
      <c r="U5" s="55" t="s">
        <v>736</v>
      </c>
      <c r="V5" s="55" t="s">
        <v>737</v>
      </c>
      <c r="W5" s="55" t="s">
        <v>736</v>
      </c>
      <c r="X5" s="55" t="s">
        <v>737</v>
      </c>
      <c r="Y5" s="55" t="s">
        <v>736</v>
      </c>
      <c r="Z5" s="55" t="s">
        <v>737</v>
      </c>
      <c r="AA5" s="55" t="s">
        <v>736</v>
      </c>
      <c r="AB5" s="55" t="s">
        <v>737</v>
      </c>
      <c r="AC5" s="55" t="s">
        <v>736</v>
      </c>
      <c r="AD5" s="55" t="s">
        <v>737</v>
      </c>
      <c r="AE5" s="55" t="s">
        <v>736</v>
      </c>
      <c r="AF5" s="55" t="s">
        <v>737</v>
      </c>
      <c r="AG5" s="55" t="s">
        <v>736</v>
      </c>
      <c r="AH5" s="55" t="s">
        <v>737</v>
      </c>
      <c r="AI5" s="55" t="s">
        <v>736</v>
      </c>
      <c r="AJ5" s="55" t="s">
        <v>737</v>
      </c>
      <c r="AK5" s="55" t="s">
        <v>736</v>
      </c>
      <c r="AL5" s="55" t="s">
        <v>737</v>
      </c>
      <c r="AM5" s="55" t="s">
        <v>736</v>
      </c>
      <c r="AN5" s="55" t="s">
        <v>737</v>
      </c>
      <c r="AO5" s="55" t="s">
        <v>736</v>
      </c>
      <c r="AP5" s="55" t="s">
        <v>737</v>
      </c>
      <c r="AQ5" s="55" t="s">
        <v>736</v>
      </c>
      <c r="AR5" s="55" t="s">
        <v>737</v>
      </c>
      <c r="AS5" s="55" t="s">
        <v>736</v>
      </c>
      <c r="AT5" s="55" t="s">
        <v>737</v>
      </c>
      <c r="AU5" s="55" t="s">
        <v>736</v>
      </c>
      <c r="AV5" s="55" t="s">
        <v>737</v>
      </c>
      <c r="AW5" s="55" t="s">
        <v>736</v>
      </c>
      <c r="AX5" s="55" t="s">
        <v>737</v>
      </c>
      <c r="AY5" s="55" t="s">
        <v>736</v>
      </c>
      <c r="AZ5" s="55" t="s">
        <v>737</v>
      </c>
      <c r="BA5" s="55" t="s">
        <v>736</v>
      </c>
      <c r="BB5" s="55" t="s">
        <v>737</v>
      </c>
      <c r="BC5" s="55" t="s">
        <v>736</v>
      </c>
      <c r="BD5" s="55" t="s">
        <v>737</v>
      </c>
      <c r="BE5" s="55" t="s">
        <v>736</v>
      </c>
      <c r="BF5" s="55" t="s">
        <v>737</v>
      </c>
      <c r="BG5" s="55" t="s">
        <v>736</v>
      </c>
      <c r="BH5" s="55" t="s">
        <v>737</v>
      </c>
      <c r="BI5" s="55" t="s">
        <v>736</v>
      </c>
      <c r="BJ5" s="55" t="s">
        <v>737</v>
      </c>
      <c r="BK5" s="55" t="s">
        <v>736</v>
      </c>
      <c r="BL5" s="55" t="s">
        <v>737</v>
      </c>
      <c r="BM5" s="55" t="s">
        <v>736</v>
      </c>
      <c r="BN5" s="55" t="s">
        <v>737</v>
      </c>
      <c r="BO5" s="55" t="s">
        <v>736</v>
      </c>
      <c r="BP5" s="55" t="s">
        <v>737</v>
      </c>
      <c r="BQ5" s="55" t="s">
        <v>736</v>
      </c>
      <c r="BR5" s="55" t="s">
        <v>737</v>
      </c>
      <c r="BS5" s="55" t="s">
        <v>736</v>
      </c>
      <c r="BT5" s="55" t="s">
        <v>737</v>
      </c>
      <c r="BU5" s="55" t="s">
        <v>736</v>
      </c>
      <c r="BV5" s="55" t="s">
        <v>737</v>
      </c>
      <c r="BW5" s="55" t="s">
        <v>736</v>
      </c>
      <c r="BX5" s="55" t="s">
        <v>737</v>
      </c>
      <c r="BY5" s="55" t="s">
        <v>736</v>
      </c>
      <c r="BZ5" s="55" t="s">
        <v>737</v>
      </c>
      <c r="CA5" s="55" t="s">
        <v>736</v>
      </c>
      <c r="CB5" s="55" t="s">
        <v>737</v>
      </c>
      <c r="CC5" s="55" t="s">
        <v>736</v>
      </c>
      <c r="CD5" s="55" t="s">
        <v>737</v>
      </c>
      <c r="CE5" s="55" t="s">
        <v>736</v>
      </c>
      <c r="CF5" s="55" t="s">
        <v>737</v>
      </c>
      <c r="CG5" s="55" t="s">
        <v>736</v>
      </c>
      <c r="CH5" s="55" t="s">
        <v>737</v>
      </c>
      <c r="CI5" s="55" t="s">
        <v>736</v>
      </c>
      <c r="CJ5" s="55" t="s">
        <v>737</v>
      </c>
      <c r="CK5" s="55" t="s">
        <v>736</v>
      </c>
      <c r="CL5" s="55" t="s">
        <v>737</v>
      </c>
      <c r="CM5" s="55" t="s">
        <v>736</v>
      </c>
      <c r="CN5" s="55" t="s">
        <v>737</v>
      </c>
      <c r="CO5" s="55" t="s">
        <v>736</v>
      </c>
      <c r="CP5" s="55" t="s">
        <v>737</v>
      </c>
      <c r="CQ5" s="55" t="s">
        <v>736</v>
      </c>
      <c r="CR5" s="55" t="s">
        <v>737</v>
      </c>
      <c r="CS5" s="55" t="s">
        <v>736</v>
      </c>
      <c r="CT5" s="55" t="s">
        <v>737</v>
      </c>
      <c r="CU5" s="55" t="s">
        <v>736</v>
      </c>
      <c r="CV5" s="55" t="s">
        <v>737</v>
      </c>
      <c r="CW5" s="55" t="s">
        <v>736</v>
      </c>
      <c r="CX5" s="55" t="s">
        <v>737</v>
      </c>
      <c r="CY5" s="55" t="s">
        <v>736</v>
      </c>
      <c r="CZ5" s="55" t="s">
        <v>737</v>
      </c>
      <c r="DA5" s="55" t="s">
        <v>736</v>
      </c>
      <c r="DB5" s="55" t="s">
        <v>737</v>
      </c>
      <c r="DC5" s="55" t="s">
        <v>736</v>
      </c>
      <c r="DD5" s="55" t="s">
        <v>737</v>
      </c>
      <c r="DE5" s="55" t="s">
        <v>736</v>
      </c>
      <c r="DF5" s="55" t="s">
        <v>737</v>
      </c>
      <c r="DG5" s="55" t="s">
        <v>736</v>
      </c>
      <c r="DH5" s="55" t="s">
        <v>737</v>
      </c>
      <c r="DI5" s="55" t="s">
        <v>736</v>
      </c>
      <c r="DJ5" s="55" t="s">
        <v>737</v>
      </c>
      <c r="DK5" s="55" t="s">
        <v>736</v>
      </c>
      <c r="DL5" s="55" t="s">
        <v>737</v>
      </c>
      <c r="DM5" s="55" t="s">
        <v>736</v>
      </c>
      <c r="DN5" s="55" t="s">
        <v>737</v>
      </c>
      <c r="DO5" s="55" t="s">
        <v>736</v>
      </c>
      <c r="DP5" s="55" t="s">
        <v>737</v>
      </c>
      <c r="DQ5" s="55" t="s">
        <v>736</v>
      </c>
      <c r="DR5" s="55" t="s">
        <v>737</v>
      </c>
      <c r="DS5" s="55" t="s">
        <v>736</v>
      </c>
      <c r="DT5" s="55" t="s">
        <v>737</v>
      </c>
      <c r="DU5" s="55" t="s">
        <v>736</v>
      </c>
      <c r="DV5" s="55" t="s">
        <v>737</v>
      </c>
      <c r="DW5" s="55" t="s">
        <v>736</v>
      </c>
      <c r="DX5" s="55" t="s">
        <v>737</v>
      </c>
      <c r="DY5" s="55" t="s">
        <v>736</v>
      </c>
      <c r="DZ5" s="55" t="s">
        <v>737</v>
      </c>
      <c r="EA5" s="55" t="s">
        <v>736</v>
      </c>
      <c r="EB5" s="55" t="s">
        <v>737</v>
      </c>
      <c r="EC5" s="55" t="s">
        <v>736</v>
      </c>
      <c r="ED5" s="55" t="s">
        <v>737</v>
      </c>
      <c r="EE5" s="55" t="s">
        <v>736</v>
      </c>
      <c r="EF5" s="55" t="s">
        <v>737</v>
      </c>
      <c r="EG5" s="55" t="s">
        <v>736</v>
      </c>
      <c r="EH5" s="55" t="s">
        <v>737</v>
      </c>
      <c r="EI5" s="55" t="s">
        <v>736</v>
      </c>
      <c r="EJ5" s="55" t="s">
        <v>737</v>
      </c>
      <c r="EK5" s="55" t="s">
        <v>736</v>
      </c>
      <c r="EL5" s="55" t="s">
        <v>737</v>
      </c>
      <c r="EM5" s="55" t="s">
        <v>736</v>
      </c>
      <c r="EN5" s="55" t="s">
        <v>737</v>
      </c>
      <c r="EO5" s="55" t="s">
        <v>736</v>
      </c>
      <c r="EP5" s="55" t="s">
        <v>737</v>
      </c>
      <c r="EQ5" s="55" t="s">
        <v>736</v>
      </c>
      <c r="ER5" s="55" t="s">
        <v>737</v>
      </c>
      <c r="ES5" s="55" t="s">
        <v>736</v>
      </c>
      <c r="ET5" s="55" t="s">
        <v>737</v>
      </c>
      <c r="EU5" s="55" t="s">
        <v>736</v>
      </c>
      <c r="EV5" s="55" t="s">
        <v>737</v>
      </c>
      <c r="EW5" s="55" t="s">
        <v>736</v>
      </c>
      <c r="EX5" s="55" t="s">
        <v>737</v>
      </c>
      <c r="EY5" s="55" t="s">
        <v>736</v>
      </c>
      <c r="EZ5" s="55" t="s">
        <v>737</v>
      </c>
      <c r="FA5" s="55" t="s">
        <v>736</v>
      </c>
      <c r="FB5" s="55" t="s">
        <v>737</v>
      </c>
      <c r="FC5" s="55" t="s">
        <v>736</v>
      </c>
      <c r="FD5" s="55" t="s">
        <v>737</v>
      </c>
      <c r="FE5" s="55" t="s">
        <v>736</v>
      </c>
      <c r="FF5" s="55" t="s">
        <v>737</v>
      </c>
      <c r="FG5" s="55" t="s">
        <v>736</v>
      </c>
      <c r="FH5" s="55" t="s">
        <v>737</v>
      </c>
      <c r="FI5" s="55" t="s">
        <v>736</v>
      </c>
      <c r="FJ5" s="55" t="s">
        <v>737</v>
      </c>
      <c r="FK5" s="55" t="s">
        <v>736</v>
      </c>
      <c r="FL5" s="55" t="s">
        <v>737</v>
      </c>
      <c r="FM5" s="55" t="s">
        <v>736</v>
      </c>
      <c r="FN5" s="55" t="s">
        <v>737</v>
      </c>
      <c r="FO5" s="55" t="s">
        <v>736</v>
      </c>
    </row>
    <row r="6" spans="1:178" x14ac:dyDescent="0.25">
      <c r="B6" s="99" t="s">
        <v>141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  <c r="CW6" s="103"/>
      <c r="CX6" s="103"/>
      <c r="CY6" s="103"/>
      <c r="CZ6" s="103"/>
      <c r="DA6" s="103"/>
      <c r="DB6" s="103"/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3"/>
      <c r="DT6" s="103"/>
      <c r="DU6" s="103"/>
      <c r="DV6" s="103"/>
      <c r="DW6" s="103"/>
      <c r="DX6" s="103"/>
      <c r="DY6" s="103"/>
      <c r="DZ6" s="103"/>
      <c r="EA6" s="103"/>
      <c r="EB6" s="103"/>
      <c r="EC6" s="103"/>
      <c r="ED6" s="103"/>
      <c r="EE6" s="103"/>
      <c r="EF6" s="103"/>
      <c r="EG6" s="103"/>
      <c r="EH6" s="103"/>
      <c r="EI6" s="103"/>
      <c r="EJ6" s="103"/>
      <c r="EK6" s="103"/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3"/>
      <c r="FC6" s="103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U6" s="32" t="b">
        <v>1</v>
      </c>
      <c r="FV6" s="97" t="s">
        <v>141</v>
      </c>
    </row>
    <row r="7" spans="1:178" x14ac:dyDescent="0.25">
      <c r="B7" s="101" t="s">
        <v>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U7" s="32" t="b">
        <v>1</v>
      </c>
      <c r="FV7" s="100" t="s">
        <v>6</v>
      </c>
    </row>
    <row r="8" spans="1:178" x14ac:dyDescent="0.25">
      <c r="A8" s="32" t="s">
        <v>1010</v>
      </c>
      <c r="B8" s="104" t="s">
        <v>142</v>
      </c>
      <c r="C8" s="103" t="s">
        <v>735</v>
      </c>
      <c r="D8" s="165">
        <v>330167.75</v>
      </c>
      <c r="E8" s="165">
        <v>6588587.8600000003</v>
      </c>
      <c r="F8" s="165">
        <v>294162.28999999998</v>
      </c>
      <c r="G8" s="165">
        <v>6313654.3899999997</v>
      </c>
      <c r="H8" s="165">
        <v>374448.08</v>
      </c>
      <c r="I8" s="165">
        <v>5212886.91</v>
      </c>
      <c r="J8" s="165">
        <v>337659.22</v>
      </c>
      <c r="K8" s="165">
        <v>4996791.24</v>
      </c>
      <c r="L8" s="165">
        <v>338148.52</v>
      </c>
      <c r="M8" s="165">
        <v>4788294.5999999996</v>
      </c>
      <c r="N8" s="165">
        <v>313941.84000000003</v>
      </c>
      <c r="O8" s="165">
        <v>5328225.93</v>
      </c>
      <c r="P8" s="165">
        <v>329925</v>
      </c>
      <c r="Q8" s="165">
        <v>4398948.13</v>
      </c>
      <c r="R8" s="165">
        <v>331778.03999999998</v>
      </c>
      <c r="S8" s="165">
        <v>4338200.29</v>
      </c>
      <c r="T8" s="165">
        <v>330246.40000000002</v>
      </c>
      <c r="U8" s="165">
        <v>4259490.79</v>
      </c>
      <c r="V8" s="165">
        <v>317314.7</v>
      </c>
      <c r="W8" s="165">
        <v>4153884.59</v>
      </c>
      <c r="X8" s="165">
        <v>375786.35</v>
      </c>
      <c r="Y8" s="165">
        <v>4133550.5</v>
      </c>
      <c r="Z8" s="165">
        <v>-75085.710000000006</v>
      </c>
      <c r="AA8" s="165">
        <v>3598492.48</v>
      </c>
      <c r="AB8" s="165">
        <v>687690.44</v>
      </c>
      <c r="AC8" s="165">
        <v>3956015.17</v>
      </c>
      <c r="AD8" s="165">
        <v>647639.22</v>
      </c>
      <c r="AE8" s="165">
        <v>4309492.0999999996</v>
      </c>
      <c r="AF8" s="165">
        <v>609174.02</v>
      </c>
      <c r="AG8" s="165">
        <v>4544218.04</v>
      </c>
      <c r="AH8" s="165">
        <v>610455.49</v>
      </c>
      <c r="AI8" s="165">
        <v>4817014.3099999996</v>
      </c>
      <c r="AJ8" s="165">
        <v>600830.34</v>
      </c>
      <c r="AK8" s="165">
        <v>5079696.13</v>
      </c>
      <c r="AL8" s="165">
        <v>576079.68000000005</v>
      </c>
      <c r="AM8" s="165">
        <v>5341833.97</v>
      </c>
      <c r="AN8" s="165">
        <v>607876.61</v>
      </c>
      <c r="AO8" s="165">
        <v>5619785.5800000001</v>
      </c>
      <c r="AP8" s="165">
        <v>581488.71</v>
      </c>
      <c r="AQ8" s="165">
        <v>5869496.25</v>
      </c>
      <c r="AR8" s="165">
        <v>486549.96</v>
      </c>
      <c r="AS8" s="165">
        <v>6025799.8099999996</v>
      </c>
      <c r="AT8" s="165">
        <v>468669.14</v>
      </c>
      <c r="AU8" s="165">
        <v>6177154.25</v>
      </c>
      <c r="AV8" s="165">
        <v>653200.36</v>
      </c>
      <c r="AW8" s="165">
        <v>6454568.2599999998</v>
      </c>
      <c r="AX8" s="165">
        <v>638195.82999999996</v>
      </c>
      <c r="AY8" s="165">
        <v>7167849.7999999998</v>
      </c>
      <c r="AZ8" s="165">
        <v>477178.31</v>
      </c>
      <c r="BA8" s="165">
        <v>6957337.6699999999</v>
      </c>
      <c r="BB8" s="165">
        <v>441242.87</v>
      </c>
      <c r="BC8" s="165">
        <v>6750941.3200000003</v>
      </c>
      <c r="BD8" s="165">
        <v>403859.82</v>
      </c>
      <c r="BE8" s="165">
        <v>6545627.1200000001</v>
      </c>
      <c r="BF8" s="165">
        <v>262512.37</v>
      </c>
      <c r="BG8" s="165">
        <v>6197684</v>
      </c>
      <c r="BH8" s="165">
        <v>248044.17</v>
      </c>
      <c r="BI8" s="165">
        <v>5844897.8300000001</v>
      </c>
      <c r="BJ8" s="165">
        <v>79009.759999999995</v>
      </c>
      <c r="BK8" s="165">
        <v>5347827.91</v>
      </c>
      <c r="BL8" s="165">
        <v>358310.56</v>
      </c>
      <c r="BM8" s="165">
        <v>5098261.8600000003</v>
      </c>
      <c r="BN8" s="165">
        <v>288788.83</v>
      </c>
      <c r="BO8" s="165">
        <v>4805561.9799999995</v>
      </c>
      <c r="BP8" s="165">
        <v>75160.490000000005</v>
      </c>
      <c r="BQ8" s="165">
        <v>4394172.51</v>
      </c>
      <c r="BR8" s="165">
        <v>295953.27</v>
      </c>
      <c r="BS8" s="165">
        <v>4221456.6400000006</v>
      </c>
      <c r="BT8" s="165">
        <v>267995.07</v>
      </c>
      <c r="BU8" s="165">
        <v>3836251.35</v>
      </c>
      <c r="BV8" s="165">
        <v>461043.38</v>
      </c>
      <c r="BW8" s="165">
        <v>3659098.9</v>
      </c>
      <c r="BX8" s="165">
        <v>572357.80000000005</v>
      </c>
      <c r="BY8" s="165">
        <v>3754278.3899999997</v>
      </c>
      <c r="BZ8" s="165">
        <v>689663.32</v>
      </c>
      <c r="CA8" s="165">
        <v>4002698.84</v>
      </c>
      <c r="CB8" s="165">
        <v>603903.59</v>
      </c>
      <c r="CC8" s="165">
        <v>4202742.6099999994</v>
      </c>
      <c r="CD8" s="165">
        <v>608962.78</v>
      </c>
      <c r="CE8" s="165">
        <v>4549193.0199999996</v>
      </c>
      <c r="CF8" s="165">
        <v>590779.76</v>
      </c>
      <c r="CG8" s="165">
        <v>4891928.6099999994</v>
      </c>
      <c r="CH8" s="165">
        <v>218050.31</v>
      </c>
      <c r="CI8" s="165">
        <v>5030969.1599999992</v>
      </c>
      <c r="CJ8" s="165">
        <v>599838.99</v>
      </c>
      <c r="CK8" s="165">
        <v>5272497.59</v>
      </c>
      <c r="CL8" s="165">
        <v>625151.84</v>
      </c>
      <c r="CM8" s="165">
        <v>5608860.5999999996</v>
      </c>
      <c r="CN8" s="165">
        <v>701940.45</v>
      </c>
      <c r="CO8" s="165">
        <v>6235640.5600000005</v>
      </c>
      <c r="CP8" s="165">
        <v>556787.68999999994</v>
      </c>
      <c r="CQ8" s="165">
        <v>6496474.9800000004</v>
      </c>
      <c r="CR8" s="165">
        <v>902059.85</v>
      </c>
      <c r="CS8" s="165">
        <v>7130539.7600000007</v>
      </c>
      <c r="CT8" s="165">
        <v>502635.0399999998</v>
      </c>
      <c r="CU8" s="165">
        <v>7172131.4199999999</v>
      </c>
      <c r="CV8" s="165">
        <v>366418.36</v>
      </c>
      <c r="CW8" s="165">
        <v>6966191.9799999995</v>
      </c>
      <c r="CX8" s="165">
        <v>376724.35999999975</v>
      </c>
      <c r="CY8" s="165">
        <v>6653253.0199999986</v>
      </c>
      <c r="CZ8" s="165">
        <v>422156.96</v>
      </c>
      <c r="DA8" s="165">
        <v>6471506.3899999987</v>
      </c>
      <c r="DB8" s="165">
        <v>386798.1399999999</v>
      </c>
      <c r="DC8" s="165">
        <v>6249341.7499999981</v>
      </c>
      <c r="DD8" s="165">
        <v>387094.35999999981</v>
      </c>
      <c r="DE8" s="165">
        <v>6045656.3499999987</v>
      </c>
      <c r="DF8" s="165">
        <v>391181.8499999998</v>
      </c>
      <c r="DG8" s="165">
        <v>6218787.8899999997</v>
      </c>
      <c r="DH8" s="165">
        <v>378504.24999999983</v>
      </c>
      <c r="DI8" s="165">
        <v>5997453.1499999985</v>
      </c>
      <c r="DJ8" s="165">
        <v>387521.2099999999</v>
      </c>
      <c r="DK8" s="165">
        <v>5759822.5199999986</v>
      </c>
      <c r="DL8" s="165">
        <v>451535.05999999976</v>
      </c>
      <c r="DM8" s="165">
        <v>5509417.129999999</v>
      </c>
      <c r="DN8" s="165">
        <v>419555.35999999987</v>
      </c>
      <c r="DO8" s="165">
        <v>5372184.799999998</v>
      </c>
      <c r="DP8" s="165">
        <v>438917.7199999998</v>
      </c>
      <c r="DQ8" s="165">
        <v>4909042.6699999981</v>
      </c>
      <c r="DR8" s="165">
        <v>441840.33999999979</v>
      </c>
      <c r="DS8" s="165">
        <v>4848247.9699999979</v>
      </c>
      <c r="DT8" s="165">
        <v>1053150.7500000002</v>
      </c>
      <c r="DU8" s="165">
        <v>5534980.3599999975</v>
      </c>
      <c r="DV8" s="165">
        <v>540703.7100000002</v>
      </c>
      <c r="DW8" s="165">
        <v>5698959.7099999981</v>
      </c>
      <c r="DX8" s="165">
        <v>549328.17000000016</v>
      </c>
      <c r="DY8" s="165">
        <v>5826130.9199999981</v>
      </c>
      <c r="DZ8" s="165">
        <v>539218.56000000006</v>
      </c>
      <c r="EA8" s="165">
        <v>5978551.3399999989</v>
      </c>
      <c r="EB8" s="165">
        <v>553099.90000000014</v>
      </c>
      <c r="EC8" s="165">
        <v>6144556.879999999</v>
      </c>
      <c r="ED8" s="165">
        <v>522076.83</v>
      </c>
      <c r="EE8" s="165">
        <v>6275451.8599999994</v>
      </c>
      <c r="EF8" s="165">
        <v>538759.4600000002</v>
      </c>
      <c r="EG8" s="165">
        <v>6435707.0700000003</v>
      </c>
      <c r="EH8" s="165">
        <v>544249.70000000019</v>
      </c>
      <c r="EI8" s="165">
        <v>6592435.5599999996</v>
      </c>
      <c r="EJ8" s="165">
        <v>536498.30000000005</v>
      </c>
      <c r="EK8" s="165">
        <v>6677398.8000000007</v>
      </c>
      <c r="EL8" s="165">
        <v>536470.00000000012</v>
      </c>
      <c r="EM8" s="165">
        <v>6794313.4400000013</v>
      </c>
      <c r="EN8" s="165">
        <v>553645.83000000031</v>
      </c>
      <c r="EO8" s="165">
        <v>6909041.5500000017</v>
      </c>
      <c r="EP8" s="165">
        <v>540517.81000000029</v>
      </c>
      <c r="EQ8" s="165">
        <v>7007719.0200000005</v>
      </c>
      <c r="ER8" s="165">
        <v>884741.86999999965</v>
      </c>
      <c r="ES8" s="165">
        <v>6839310.1400000015</v>
      </c>
      <c r="ET8" s="165">
        <v>360355.80999999976</v>
      </c>
      <c r="EU8" s="165">
        <v>6658962.2400000002</v>
      </c>
      <c r="EV8" s="165">
        <v>374827.47999999981</v>
      </c>
      <c r="EW8" s="165">
        <v>6484461.5500000007</v>
      </c>
      <c r="EX8" s="165">
        <v>367470.64999999979</v>
      </c>
      <c r="EY8" s="165">
        <v>6312713.6399999997</v>
      </c>
      <c r="EZ8" s="165">
        <v>381172.78</v>
      </c>
      <c r="FA8" s="165">
        <v>6140786.5199999996</v>
      </c>
      <c r="FB8" s="165">
        <v>375805.81999999983</v>
      </c>
      <c r="FC8" s="165">
        <v>5994515.5099999988</v>
      </c>
      <c r="FD8" s="165">
        <v>409234.55999999988</v>
      </c>
      <c r="FE8" s="165">
        <v>5864990.6099999994</v>
      </c>
      <c r="FF8" s="165">
        <v>384743.96999999991</v>
      </c>
      <c r="FG8" s="165">
        <v>5705484.879999999</v>
      </c>
      <c r="FH8" s="165">
        <v>379793.07999999984</v>
      </c>
      <c r="FI8" s="165">
        <v>5548779.6599999992</v>
      </c>
      <c r="FJ8" s="165">
        <v>409079.66999999993</v>
      </c>
      <c r="FK8" s="165">
        <v>5421389.3299999991</v>
      </c>
      <c r="FL8" s="165">
        <v>413781.11999999982</v>
      </c>
      <c r="FM8" s="165">
        <v>5281524.6199999992</v>
      </c>
      <c r="FN8" s="165">
        <v>423881.60999999987</v>
      </c>
      <c r="FO8" s="165">
        <v>5164888.4199999981</v>
      </c>
      <c r="FQ8" s="94" t="s">
        <v>923</v>
      </c>
      <c r="FU8" s="32" t="b">
        <v>1</v>
      </c>
      <c r="FV8" s="102" t="s">
        <v>142</v>
      </c>
    </row>
    <row r="9" spans="1:178" x14ac:dyDescent="0.25">
      <c r="A9" s="32" t="s">
        <v>1011</v>
      </c>
      <c r="B9" s="104" t="s">
        <v>143</v>
      </c>
      <c r="C9" s="103" t="s">
        <v>734</v>
      </c>
      <c r="D9" s="165">
        <v>10809551.140000001</v>
      </c>
      <c r="E9" s="165">
        <v>603676672.85000002</v>
      </c>
      <c r="F9" s="165">
        <v>10207421.800000001</v>
      </c>
      <c r="G9" s="165">
        <v>591151776.83000004</v>
      </c>
      <c r="H9" s="165">
        <v>30471776.039999999</v>
      </c>
      <c r="I9" s="165">
        <v>577946765.98000002</v>
      </c>
      <c r="J9" s="165">
        <v>34280429.259999998</v>
      </c>
      <c r="K9" s="165">
        <v>508485640.31</v>
      </c>
      <c r="L9" s="165">
        <v>46999824.590000004</v>
      </c>
      <c r="M9" s="165">
        <v>458803613.72000003</v>
      </c>
      <c r="N9" s="165">
        <v>72130565.219999999</v>
      </c>
      <c r="O9" s="165">
        <v>466656302.74000001</v>
      </c>
      <c r="P9" s="165">
        <v>77695891.409999996</v>
      </c>
      <c r="Q9" s="165">
        <v>479574663.63999999</v>
      </c>
      <c r="R9" s="165">
        <v>71016805.180000007</v>
      </c>
      <c r="S9" s="165">
        <v>485115949.85000002</v>
      </c>
      <c r="T9" s="165">
        <v>58087639.810000002</v>
      </c>
      <c r="U9" s="165">
        <v>482751880.39999998</v>
      </c>
      <c r="V9" s="165">
        <v>50367745.590000004</v>
      </c>
      <c r="W9" s="165">
        <v>499466001.79000002</v>
      </c>
      <c r="X9" s="165">
        <v>28116963.68</v>
      </c>
      <c r="Y9" s="165">
        <v>502355865.74000001</v>
      </c>
      <c r="Z9" s="165">
        <v>22646577.809999999</v>
      </c>
      <c r="AA9" s="165">
        <v>512831191.52999997</v>
      </c>
      <c r="AB9" s="165">
        <v>17341619.84</v>
      </c>
      <c r="AC9" s="165">
        <v>519363260.23000002</v>
      </c>
      <c r="AD9" s="165">
        <v>18391192.210000001</v>
      </c>
      <c r="AE9" s="165">
        <v>527547030.63999999</v>
      </c>
      <c r="AF9" s="165">
        <v>27402380.510000002</v>
      </c>
      <c r="AG9" s="165">
        <v>524477635.11000001</v>
      </c>
      <c r="AH9" s="165">
        <v>52594207.740000002</v>
      </c>
      <c r="AI9" s="165">
        <v>542791413.59000003</v>
      </c>
      <c r="AJ9" s="165">
        <v>55707361.5</v>
      </c>
      <c r="AK9" s="165">
        <v>551498950.5</v>
      </c>
      <c r="AL9" s="165">
        <v>58441062.009999998</v>
      </c>
      <c r="AM9" s="165">
        <v>537809447.28999996</v>
      </c>
      <c r="AN9" s="165">
        <v>54669775.729999997</v>
      </c>
      <c r="AO9" s="165">
        <v>514783331.61000001</v>
      </c>
      <c r="AP9" s="165">
        <v>57211470.32</v>
      </c>
      <c r="AQ9" s="165">
        <v>500977996.75</v>
      </c>
      <c r="AR9" s="165">
        <v>51397591.710000001</v>
      </c>
      <c r="AS9" s="165">
        <v>494287948.64999998</v>
      </c>
      <c r="AT9" s="165">
        <v>53986500.549999997</v>
      </c>
      <c r="AU9" s="165">
        <v>497906703.61000001</v>
      </c>
      <c r="AV9" s="165">
        <v>32196104.399999999</v>
      </c>
      <c r="AW9" s="165">
        <v>501985844.32999998</v>
      </c>
      <c r="AX9" s="165">
        <v>38994441.350000001</v>
      </c>
      <c r="AY9" s="165">
        <v>518333707.87</v>
      </c>
      <c r="AZ9" s="165">
        <v>40583034</v>
      </c>
      <c r="BA9" s="165">
        <v>541575122.02999997</v>
      </c>
      <c r="BB9" s="165">
        <v>47789331.390000001</v>
      </c>
      <c r="BC9" s="165">
        <v>570973261.21000004</v>
      </c>
      <c r="BD9" s="165">
        <v>-40722249.270000003</v>
      </c>
      <c r="BE9" s="165">
        <v>502848631.43000001</v>
      </c>
      <c r="BF9" s="165">
        <v>30946907.219999999</v>
      </c>
      <c r="BG9" s="165">
        <v>481201330.91000003</v>
      </c>
      <c r="BH9" s="165">
        <v>31449573.059999999</v>
      </c>
      <c r="BI9" s="165">
        <v>456943542.47000003</v>
      </c>
      <c r="BJ9" s="165">
        <v>45877966.009999998</v>
      </c>
      <c r="BK9" s="165">
        <v>444380446.47000003</v>
      </c>
      <c r="BL9" s="165">
        <v>33707514.82</v>
      </c>
      <c r="BM9" s="165">
        <v>423418185.56</v>
      </c>
      <c r="BN9" s="165">
        <v>33771376.840000004</v>
      </c>
      <c r="BO9" s="165">
        <v>399978092.07999998</v>
      </c>
      <c r="BP9" s="165">
        <v>22556630.59</v>
      </c>
      <c r="BQ9" s="165">
        <v>371137130.95999998</v>
      </c>
      <c r="BR9" s="165">
        <v>24225177.760000002</v>
      </c>
      <c r="BS9" s="165">
        <v>341375808.16999996</v>
      </c>
      <c r="BT9" s="165">
        <v>24225279.399999999</v>
      </c>
      <c r="BU9" s="165">
        <v>333404983.17000002</v>
      </c>
      <c r="BV9" s="165">
        <v>16972025.809999999</v>
      </c>
      <c r="BW9" s="165">
        <v>311382567.63</v>
      </c>
      <c r="BX9" s="165">
        <v>25547938.940000001</v>
      </c>
      <c r="BY9" s="165">
        <v>296347472.56999999</v>
      </c>
      <c r="BZ9" s="165">
        <v>19909867.559999999</v>
      </c>
      <c r="CA9" s="165">
        <v>268468008.74000001</v>
      </c>
      <c r="CB9" s="165">
        <v>23075689.920000002</v>
      </c>
      <c r="CC9" s="165">
        <v>332265947.92999995</v>
      </c>
      <c r="CD9" s="165">
        <v>32184343.449999999</v>
      </c>
      <c r="CE9" s="165">
        <v>333503384.16000003</v>
      </c>
      <c r="CF9" s="165">
        <v>36768869.909999996</v>
      </c>
      <c r="CG9" s="165">
        <v>338822681.00999999</v>
      </c>
      <c r="CH9" s="165">
        <v>46057960.759999998</v>
      </c>
      <c r="CI9" s="165">
        <v>339002675.75999993</v>
      </c>
      <c r="CJ9" s="165">
        <v>41523534.109999999</v>
      </c>
      <c r="CK9" s="165">
        <v>346818695.04999995</v>
      </c>
      <c r="CL9" s="165">
        <v>45106329.090000004</v>
      </c>
      <c r="CM9" s="165">
        <v>358153647.29999995</v>
      </c>
      <c r="CN9" s="165">
        <v>46430534.200000003</v>
      </c>
      <c r="CO9" s="165">
        <v>382027550.90999997</v>
      </c>
      <c r="CP9" s="165">
        <v>32861697.769999988</v>
      </c>
      <c r="CQ9" s="165">
        <v>390664070.92000002</v>
      </c>
      <c r="CR9" s="165">
        <v>24437474.199999992</v>
      </c>
      <c r="CS9" s="165">
        <v>390876265.71999997</v>
      </c>
      <c r="CT9" s="165">
        <v>25607682.039999999</v>
      </c>
      <c r="CU9" s="165">
        <v>399511921.95000005</v>
      </c>
      <c r="CV9" s="165">
        <v>22911086.270000003</v>
      </c>
      <c r="CW9" s="165">
        <v>396875069.27999991</v>
      </c>
      <c r="CX9" s="165">
        <v>20845405.260000002</v>
      </c>
      <c r="CY9" s="165">
        <v>397810606.9799999</v>
      </c>
      <c r="CZ9" s="165">
        <v>21390342.969999999</v>
      </c>
      <c r="DA9" s="165">
        <v>396125260.02999991</v>
      </c>
      <c r="DB9" s="165">
        <v>17993221.590000004</v>
      </c>
      <c r="DC9" s="165">
        <v>381934138.16999996</v>
      </c>
      <c r="DD9" s="165">
        <v>27379394.320000004</v>
      </c>
      <c r="DE9" s="165">
        <v>372544662.58000004</v>
      </c>
      <c r="DF9" s="165">
        <v>31075959.920000002</v>
      </c>
      <c r="DG9" s="165">
        <v>357562661.74000001</v>
      </c>
      <c r="DH9" s="165">
        <v>35937799.700000003</v>
      </c>
      <c r="DI9" s="165">
        <v>351976927.33000004</v>
      </c>
      <c r="DJ9" s="165">
        <v>36467566.219999999</v>
      </c>
      <c r="DK9" s="165">
        <v>343338164.45999998</v>
      </c>
      <c r="DL9" s="165">
        <v>31769551.760000002</v>
      </c>
      <c r="DM9" s="165">
        <v>328677182.01999998</v>
      </c>
      <c r="DN9" s="165">
        <v>33722346.390000001</v>
      </c>
      <c r="DO9" s="165">
        <v>329537830.63999999</v>
      </c>
      <c r="DP9" s="165">
        <v>29026220.52</v>
      </c>
      <c r="DQ9" s="165">
        <v>334126576.95999998</v>
      </c>
      <c r="DR9" s="165">
        <v>28214713.990000002</v>
      </c>
      <c r="DS9" s="165">
        <v>336733608.90999997</v>
      </c>
      <c r="DT9" s="165">
        <v>23948705.849999998</v>
      </c>
      <c r="DU9" s="165">
        <v>337771228.49000001</v>
      </c>
      <c r="DV9" s="165">
        <v>22432442.970000003</v>
      </c>
      <c r="DW9" s="165">
        <v>339358266.20000005</v>
      </c>
      <c r="DX9" s="165">
        <v>28099859.490000002</v>
      </c>
      <c r="DY9" s="165">
        <v>346067782.72000003</v>
      </c>
      <c r="DZ9" s="165">
        <v>30100854.57</v>
      </c>
      <c r="EA9" s="165">
        <v>358175415.70000005</v>
      </c>
      <c r="EB9" s="165">
        <v>30734531.399999999</v>
      </c>
      <c r="EC9" s="165">
        <v>361530552.77999997</v>
      </c>
      <c r="ED9" s="165">
        <v>30858086.270000003</v>
      </c>
      <c r="EE9" s="165">
        <v>361312679.13000005</v>
      </c>
      <c r="EF9" s="165">
        <v>33910799.290000007</v>
      </c>
      <c r="EG9" s="165">
        <v>359285678.72000003</v>
      </c>
      <c r="EH9" s="165">
        <v>34207003.320000008</v>
      </c>
      <c r="EI9" s="165">
        <v>357025115.81999999</v>
      </c>
      <c r="EJ9" s="165">
        <v>30742730.979999997</v>
      </c>
      <c r="EK9" s="165">
        <v>355998295.03999996</v>
      </c>
      <c r="EL9" s="165">
        <v>33709930.960000008</v>
      </c>
      <c r="EM9" s="165">
        <v>355985879.61000007</v>
      </c>
      <c r="EN9" s="165">
        <v>27570003.829999998</v>
      </c>
      <c r="EO9" s="165">
        <v>354529662.92000008</v>
      </c>
      <c r="EP9" s="165">
        <v>27843493.100000001</v>
      </c>
      <c r="EQ9" s="165">
        <v>354158442.03000009</v>
      </c>
      <c r="ER9" s="165">
        <v>25936505.789999999</v>
      </c>
      <c r="ES9" s="165">
        <v>356146241.97000009</v>
      </c>
      <c r="ET9" s="165">
        <v>17984985.620000005</v>
      </c>
      <c r="EU9" s="165">
        <v>351698784.62000006</v>
      </c>
      <c r="EV9" s="165">
        <v>22226059.140000008</v>
      </c>
      <c r="EW9" s="165">
        <v>345824984.26999998</v>
      </c>
      <c r="EX9" s="165">
        <v>28788494.890000004</v>
      </c>
      <c r="EY9" s="165">
        <v>344512624.58999997</v>
      </c>
      <c r="EZ9" s="165">
        <v>34068896.420000009</v>
      </c>
      <c r="FA9" s="165">
        <v>347846989.61000001</v>
      </c>
      <c r="FB9" s="165">
        <v>34741890.330000013</v>
      </c>
      <c r="FC9" s="165">
        <v>351730793.67000002</v>
      </c>
      <c r="FD9" s="165">
        <v>36337152.850000009</v>
      </c>
      <c r="FE9" s="165">
        <v>354157147.23000008</v>
      </c>
      <c r="FF9" s="165">
        <v>35130290.380000003</v>
      </c>
      <c r="FG9" s="165">
        <v>355080434.29000008</v>
      </c>
      <c r="FH9" s="165">
        <v>37486345.820000008</v>
      </c>
      <c r="FI9" s="165">
        <v>361824049.13000011</v>
      </c>
      <c r="FJ9" s="165">
        <v>34756967.780000009</v>
      </c>
      <c r="FK9" s="165">
        <v>362871085.95000017</v>
      </c>
      <c r="FL9" s="165">
        <v>29644184.760000002</v>
      </c>
      <c r="FM9" s="165">
        <v>364945266.88000011</v>
      </c>
      <c r="FN9" s="165">
        <v>28042760.930000003</v>
      </c>
      <c r="FO9" s="165">
        <v>365144534.71000004</v>
      </c>
      <c r="FQ9" s="94" t="s">
        <v>924</v>
      </c>
      <c r="FU9" s="32" t="b">
        <v>1</v>
      </c>
      <c r="FV9" s="102" t="s">
        <v>143</v>
      </c>
    </row>
    <row r="10" spans="1:178" x14ac:dyDescent="0.25">
      <c r="A10" s="32" t="s">
        <v>1012</v>
      </c>
      <c r="B10" s="104" t="s">
        <v>144</v>
      </c>
      <c r="C10" s="103" t="s">
        <v>734</v>
      </c>
      <c r="D10" s="165">
        <v>707546.11</v>
      </c>
      <c r="E10" s="165">
        <v>9949244.6699999999</v>
      </c>
      <c r="F10" s="165">
        <v>630911</v>
      </c>
      <c r="G10" s="165">
        <v>9882893.0600000005</v>
      </c>
      <c r="H10" s="165">
        <v>662840.31000000006</v>
      </c>
      <c r="I10" s="165">
        <v>11092294</v>
      </c>
      <c r="J10" s="165">
        <v>909983.9</v>
      </c>
      <c r="K10" s="165">
        <v>10072950.199999999</v>
      </c>
      <c r="L10" s="165">
        <v>950336.89</v>
      </c>
      <c r="M10" s="165">
        <v>10025116.279999999</v>
      </c>
      <c r="N10" s="165">
        <v>755897.24</v>
      </c>
      <c r="O10" s="165">
        <v>9711003.4800000004</v>
      </c>
      <c r="P10" s="165">
        <v>877850.01</v>
      </c>
      <c r="Q10" s="165">
        <v>9877667.5800000001</v>
      </c>
      <c r="R10" s="165">
        <v>886019.52</v>
      </c>
      <c r="S10" s="165">
        <v>9813631.6799999997</v>
      </c>
      <c r="T10" s="165">
        <v>860950.01</v>
      </c>
      <c r="U10" s="165">
        <v>9736517.9000000004</v>
      </c>
      <c r="V10" s="165">
        <v>900027.32</v>
      </c>
      <c r="W10" s="165">
        <v>9670076.3399999999</v>
      </c>
      <c r="X10" s="165">
        <v>1109646.97</v>
      </c>
      <c r="Y10" s="165">
        <v>9938268.8699999992</v>
      </c>
      <c r="Z10" s="165">
        <v>334268.18</v>
      </c>
      <c r="AA10" s="165">
        <v>9586277.4600000009</v>
      </c>
      <c r="AB10" s="165">
        <v>657845.29</v>
      </c>
      <c r="AC10" s="165">
        <v>9536576.6400000006</v>
      </c>
      <c r="AD10" s="165">
        <v>632675.30000000005</v>
      </c>
      <c r="AE10" s="165">
        <v>9538340.9399999995</v>
      </c>
      <c r="AF10" s="165">
        <v>597112.75</v>
      </c>
      <c r="AG10" s="165">
        <v>9472613.3800000008</v>
      </c>
      <c r="AH10" s="165">
        <v>881662.34</v>
      </c>
      <c r="AI10" s="165">
        <v>9444291.8200000003</v>
      </c>
      <c r="AJ10" s="165">
        <v>933304.8</v>
      </c>
      <c r="AK10" s="165">
        <v>9427259.7300000004</v>
      </c>
      <c r="AL10" s="165">
        <v>888663.91</v>
      </c>
      <c r="AM10" s="165">
        <v>9560026.4000000004</v>
      </c>
      <c r="AN10" s="165">
        <v>889736.44</v>
      </c>
      <c r="AO10" s="165">
        <v>9571912.8300000001</v>
      </c>
      <c r="AP10" s="165">
        <v>736945.17</v>
      </c>
      <c r="AQ10" s="165">
        <v>9422838.4800000004</v>
      </c>
      <c r="AR10" s="165">
        <v>1246651.3400000001</v>
      </c>
      <c r="AS10" s="165">
        <v>9808539.8100000005</v>
      </c>
      <c r="AT10" s="165">
        <v>1070445.69</v>
      </c>
      <c r="AU10" s="165">
        <v>9978958.1799999997</v>
      </c>
      <c r="AV10" s="165">
        <v>1180401.6499999999</v>
      </c>
      <c r="AW10" s="165">
        <v>10049712.859999999</v>
      </c>
      <c r="AX10" s="165">
        <v>728349.29</v>
      </c>
      <c r="AY10" s="165">
        <v>10443793.970000001</v>
      </c>
      <c r="AZ10" s="165">
        <v>1080518.0900000001</v>
      </c>
      <c r="BA10" s="165">
        <v>10866466.77</v>
      </c>
      <c r="BB10" s="165">
        <v>846097.51</v>
      </c>
      <c r="BC10" s="165">
        <v>11079888.98</v>
      </c>
      <c r="BD10" s="165">
        <v>579604.80000000005</v>
      </c>
      <c r="BE10" s="165">
        <v>11062381.029999999</v>
      </c>
      <c r="BF10" s="165">
        <v>403386.53</v>
      </c>
      <c r="BG10" s="165">
        <v>10584105.220000001</v>
      </c>
      <c r="BH10" s="165">
        <v>740210.6</v>
      </c>
      <c r="BI10" s="165">
        <v>10391011.02</v>
      </c>
      <c r="BJ10" s="165">
        <v>550592.77</v>
      </c>
      <c r="BK10" s="165">
        <v>10052939.880000001</v>
      </c>
      <c r="BL10" s="165">
        <v>544914.09</v>
      </c>
      <c r="BM10" s="165">
        <v>9708117.5299999993</v>
      </c>
      <c r="BN10" s="165">
        <v>539799.07999999996</v>
      </c>
      <c r="BO10" s="165">
        <v>9510971.4399999995</v>
      </c>
      <c r="BP10" s="165">
        <v>669007.91</v>
      </c>
      <c r="BQ10" s="165">
        <v>8933328.0099999998</v>
      </c>
      <c r="BR10" s="165">
        <v>605067.97</v>
      </c>
      <c r="BS10" s="165">
        <v>8467950.2899999991</v>
      </c>
      <c r="BT10" s="165">
        <v>423352.23</v>
      </c>
      <c r="BU10" s="165">
        <v>7710900.8699999992</v>
      </c>
      <c r="BV10" s="165">
        <v>704341.51</v>
      </c>
      <c r="BW10" s="165">
        <v>7686893.0899999999</v>
      </c>
      <c r="BX10" s="165">
        <v>869677.71</v>
      </c>
      <c r="BY10" s="165">
        <v>7476052.709999999</v>
      </c>
      <c r="BZ10" s="165">
        <v>778762.64</v>
      </c>
      <c r="CA10" s="165">
        <v>7408717.8399999999</v>
      </c>
      <c r="CB10" s="165">
        <v>578659.82999999996</v>
      </c>
      <c r="CC10" s="165">
        <v>7407772.8700000001</v>
      </c>
      <c r="CD10" s="165">
        <v>787136.35</v>
      </c>
      <c r="CE10" s="165">
        <v>7791522.6899999995</v>
      </c>
      <c r="CF10" s="165">
        <v>701835.18</v>
      </c>
      <c r="CG10" s="165">
        <v>7753147.2699999996</v>
      </c>
      <c r="CH10" s="165">
        <v>784974.63</v>
      </c>
      <c r="CI10" s="165">
        <v>7987529.1299999999</v>
      </c>
      <c r="CJ10" s="165">
        <v>730596.87</v>
      </c>
      <c r="CK10" s="165">
        <v>8173211.9099999992</v>
      </c>
      <c r="CL10" s="165">
        <v>1059074.6399999999</v>
      </c>
      <c r="CM10" s="165">
        <v>8692487.4699999988</v>
      </c>
      <c r="CN10" s="165">
        <v>756340.79</v>
      </c>
      <c r="CO10" s="165">
        <v>8779820.3499999996</v>
      </c>
      <c r="CP10" s="165">
        <v>609556.94000000018</v>
      </c>
      <c r="CQ10" s="165">
        <v>8784309.3199999984</v>
      </c>
      <c r="CR10" s="165">
        <v>1083144.9700000004</v>
      </c>
      <c r="CS10" s="165">
        <v>9444102.0600000005</v>
      </c>
      <c r="CT10" s="165">
        <v>608550.80000000016</v>
      </c>
      <c r="CU10" s="165">
        <v>9348311.3500000015</v>
      </c>
      <c r="CV10" s="165">
        <v>757452.43</v>
      </c>
      <c r="CW10" s="165">
        <v>9236086.0700000003</v>
      </c>
      <c r="CX10" s="165">
        <v>735445.28999999992</v>
      </c>
      <c r="CY10" s="165">
        <v>9192768.7200000007</v>
      </c>
      <c r="CZ10" s="165">
        <v>771596.42999999959</v>
      </c>
      <c r="DA10" s="165">
        <v>9385705.3200000003</v>
      </c>
      <c r="DB10" s="165">
        <v>771714.2899999998</v>
      </c>
      <c r="DC10" s="165">
        <v>9370283.2599999998</v>
      </c>
      <c r="DD10" s="165">
        <v>802518.85999999975</v>
      </c>
      <c r="DE10" s="165">
        <v>9470966.9400000013</v>
      </c>
      <c r="DF10" s="165">
        <v>756133.16999999981</v>
      </c>
      <c r="DG10" s="165">
        <v>9442125.4799999986</v>
      </c>
      <c r="DH10" s="165">
        <v>766835.28999999992</v>
      </c>
      <c r="DI10" s="165">
        <v>9478363.9000000004</v>
      </c>
      <c r="DJ10" s="165">
        <v>778048.92999999959</v>
      </c>
      <c r="DK10" s="165">
        <v>9197338.1899999976</v>
      </c>
      <c r="DL10" s="165">
        <v>791086.66999999981</v>
      </c>
      <c r="DM10" s="165">
        <v>9232084.0699999984</v>
      </c>
      <c r="DN10" s="165">
        <v>832817.28999999992</v>
      </c>
      <c r="DO10" s="165">
        <v>9455344.4199999981</v>
      </c>
      <c r="DP10" s="165">
        <v>744859.63999999978</v>
      </c>
      <c r="DQ10" s="165">
        <v>9117059.0899999999</v>
      </c>
      <c r="DR10" s="165">
        <v>993535.11999999976</v>
      </c>
      <c r="DS10" s="165">
        <v>9502043.4099999964</v>
      </c>
      <c r="DT10" s="165">
        <v>2572378.0299999984</v>
      </c>
      <c r="DU10" s="165">
        <v>11316969.009999996</v>
      </c>
      <c r="DV10" s="165">
        <v>603067.56999999983</v>
      </c>
      <c r="DW10" s="165">
        <v>11184591.289999995</v>
      </c>
      <c r="DX10" s="165">
        <v>642456.32000000007</v>
      </c>
      <c r="DY10" s="165">
        <v>11055451.179999996</v>
      </c>
      <c r="DZ10" s="165">
        <v>604193.56999999983</v>
      </c>
      <c r="EA10" s="165">
        <v>10887930.459999995</v>
      </c>
      <c r="EB10" s="165">
        <v>671938.15</v>
      </c>
      <c r="EC10" s="165">
        <v>10757349.749999996</v>
      </c>
      <c r="ED10" s="165">
        <v>627716.87</v>
      </c>
      <c r="EE10" s="165">
        <v>10628933.449999996</v>
      </c>
      <c r="EF10" s="165">
        <v>644412.20000000007</v>
      </c>
      <c r="EG10" s="165">
        <v>10506510.359999998</v>
      </c>
      <c r="EH10" s="165">
        <v>636828.32000000007</v>
      </c>
      <c r="EI10" s="165">
        <v>10365289.749999998</v>
      </c>
      <c r="EJ10" s="165">
        <v>616357.25</v>
      </c>
      <c r="EK10" s="165">
        <v>10190560.329999998</v>
      </c>
      <c r="EL10" s="165">
        <v>616782.81999999995</v>
      </c>
      <c r="EM10" s="165">
        <v>9974525.8599999994</v>
      </c>
      <c r="EN10" s="165">
        <v>624704.3600000001</v>
      </c>
      <c r="EO10" s="165">
        <v>9854370.5800000001</v>
      </c>
      <c r="EP10" s="165">
        <v>780306.05000000016</v>
      </c>
      <c r="EQ10" s="165">
        <v>9641141.5099999979</v>
      </c>
      <c r="ER10" s="165">
        <v>2571018.9499999983</v>
      </c>
      <c r="ES10" s="165">
        <v>9639782.4299999997</v>
      </c>
      <c r="ET10" s="165">
        <v>571614.21</v>
      </c>
      <c r="EU10" s="165">
        <v>9608329.0700000003</v>
      </c>
      <c r="EV10" s="165">
        <v>634575.92000000004</v>
      </c>
      <c r="EW10" s="165">
        <v>9600448.6699999999</v>
      </c>
      <c r="EX10" s="165">
        <v>581059.15999999992</v>
      </c>
      <c r="EY10" s="165">
        <v>9577314.2599999998</v>
      </c>
      <c r="EZ10" s="165">
        <v>653780.57999999961</v>
      </c>
      <c r="FA10" s="165">
        <v>9559156.6899999976</v>
      </c>
      <c r="FB10" s="165">
        <v>589976.54999999981</v>
      </c>
      <c r="FC10" s="165">
        <v>9521416.3699999973</v>
      </c>
      <c r="FD10" s="165">
        <v>590504.10999999987</v>
      </c>
      <c r="FE10" s="165">
        <v>9467508.2799999975</v>
      </c>
      <c r="FF10" s="165">
        <v>611238.89999999991</v>
      </c>
      <c r="FG10" s="165">
        <v>9441918.8599999975</v>
      </c>
      <c r="FH10" s="165">
        <v>580531.59999999986</v>
      </c>
      <c r="FI10" s="165">
        <v>9406093.2099999972</v>
      </c>
      <c r="FJ10" s="165">
        <v>599949.08999999973</v>
      </c>
      <c r="FK10" s="165">
        <v>9389259.4799999967</v>
      </c>
      <c r="FL10" s="165">
        <v>598665.90999999992</v>
      </c>
      <c r="FM10" s="165">
        <v>9363221.0299999975</v>
      </c>
      <c r="FN10" s="165">
        <v>755508.97999999986</v>
      </c>
      <c r="FO10" s="165">
        <v>9338423.9599999972</v>
      </c>
      <c r="FQ10" s="94" t="s">
        <v>924</v>
      </c>
      <c r="FU10" s="32" t="b">
        <v>1</v>
      </c>
      <c r="FV10" s="102" t="s">
        <v>144</v>
      </c>
    </row>
    <row r="11" spans="1:178" x14ac:dyDescent="0.25">
      <c r="A11" s="32" t="s">
        <v>1013</v>
      </c>
      <c r="B11" s="104" t="s">
        <v>145</v>
      </c>
      <c r="C11" s="103" t="s">
        <v>733</v>
      </c>
      <c r="D11" s="165">
        <v>569892.34</v>
      </c>
      <c r="E11" s="165">
        <v>5889911.6799999997</v>
      </c>
      <c r="F11" s="165">
        <v>458071.36</v>
      </c>
      <c r="G11" s="165">
        <v>5876306.9900000002</v>
      </c>
      <c r="H11" s="165">
        <v>481480.83</v>
      </c>
      <c r="I11" s="165">
        <v>5943268.46</v>
      </c>
      <c r="J11" s="165">
        <v>483662.47</v>
      </c>
      <c r="K11" s="165">
        <v>5970719.6500000004</v>
      </c>
      <c r="L11" s="165">
        <v>482225.82</v>
      </c>
      <c r="M11" s="165">
        <v>5990826.5</v>
      </c>
      <c r="N11" s="165">
        <v>473608.33</v>
      </c>
      <c r="O11" s="165">
        <v>5979701.75</v>
      </c>
      <c r="P11" s="165">
        <v>502278.61</v>
      </c>
      <c r="Q11" s="165">
        <v>6005187.79</v>
      </c>
      <c r="R11" s="165">
        <v>508544.83</v>
      </c>
      <c r="S11" s="165">
        <v>6044652.3700000001</v>
      </c>
      <c r="T11" s="165">
        <v>505040.15</v>
      </c>
      <c r="U11" s="165">
        <v>6018896.5599999996</v>
      </c>
      <c r="V11" s="165">
        <v>410343.43</v>
      </c>
      <c r="W11" s="165">
        <v>5897498.5700000003</v>
      </c>
      <c r="X11" s="165">
        <v>542425.02</v>
      </c>
      <c r="Y11" s="165">
        <v>5973994.1699999999</v>
      </c>
      <c r="Z11" s="165">
        <v>-86056.37</v>
      </c>
      <c r="AA11" s="165">
        <v>5331516.82</v>
      </c>
      <c r="AB11" s="165">
        <v>503351.52</v>
      </c>
      <c r="AC11" s="165">
        <v>5264976</v>
      </c>
      <c r="AD11" s="165">
        <v>536144.12</v>
      </c>
      <c r="AE11" s="165">
        <v>5343048.76</v>
      </c>
      <c r="AF11" s="165">
        <v>404830.85</v>
      </c>
      <c r="AG11" s="165">
        <v>5266398.78</v>
      </c>
      <c r="AH11" s="165">
        <v>449967.14</v>
      </c>
      <c r="AI11" s="165">
        <v>5232703.45</v>
      </c>
      <c r="AJ11" s="165">
        <v>510361.26</v>
      </c>
      <c r="AK11" s="165">
        <v>5260838.8899999997</v>
      </c>
      <c r="AL11" s="165">
        <v>386300.74</v>
      </c>
      <c r="AM11" s="165">
        <v>5173531.3</v>
      </c>
      <c r="AN11" s="165">
        <v>480393.9</v>
      </c>
      <c r="AO11" s="165">
        <v>5151646.59</v>
      </c>
      <c r="AP11" s="165">
        <v>413958.58</v>
      </c>
      <c r="AQ11" s="165">
        <v>5057060.34</v>
      </c>
      <c r="AR11" s="165">
        <v>414080.25</v>
      </c>
      <c r="AS11" s="165">
        <v>4966100.4400000004</v>
      </c>
      <c r="AT11" s="165">
        <v>426165.24</v>
      </c>
      <c r="AU11" s="165">
        <v>4981922.25</v>
      </c>
      <c r="AV11" s="165">
        <v>417373.25</v>
      </c>
      <c r="AW11" s="165">
        <v>4856870.4800000004</v>
      </c>
      <c r="AX11" s="165">
        <v>446017.02</v>
      </c>
      <c r="AY11" s="165">
        <v>5388943.8700000001</v>
      </c>
      <c r="AZ11" s="165">
        <v>505037.26</v>
      </c>
      <c r="BA11" s="165">
        <v>5390629.6100000003</v>
      </c>
      <c r="BB11" s="165">
        <v>493452.71</v>
      </c>
      <c r="BC11" s="165">
        <v>5347938.2</v>
      </c>
      <c r="BD11" s="165">
        <v>398965.67</v>
      </c>
      <c r="BE11" s="165">
        <v>5342073.0199999996</v>
      </c>
      <c r="BF11" s="165">
        <v>426574.75</v>
      </c>
      <c r="BG11" s="165">
        <v>5318680.63</v>
      </c>
      <c r="BH11" s="165">
        <v>412236.15</v>
      </c>
      <c r="BI11" s="165">
        <v>5220555.5199999996</v>
      </c>
      <c r="BJ11" s="165">
        <v>456779.36</v>
      </c>
      <c r="BK11" s="165">
        <v>5291034.1399999997</v>
      </c>
      <c r="BL11" s="165">
        <v>436671.65</v>
      </c>
      <c r="BM11" s="165">
        <v>5247311.8899999997</v>
      </c>
      <c r="BN11" s="165">
        <v>407581.07</v>
      </c>
      <c r="BO11" s="165">
        <v>5240934.3800000008</v>
      </c>
      <c r="BP11" s="165">
        <v>433692.34</v>
      </c>
      <c r="BQ11" s="165">
        <v>5260546.4700000007</v>
      </c>
      <c r="BR11" s="165">
        <v>479409.3</v>
      </c>
      <c r="BS11" s="165">
        <v>5313790.5299999993</v>
      </c>
      <c r="BT11" s="165">
        <v>499676.25</v>
      </c>
      <c r="BU11" s="165">
        <v>5396093.5299999993</v>
      </c>
      <c r="BV11" s="165">
        <v>510779.62</v>
      </c>
      <c r="BW11" s="165">
        <v>5460856.1299999999</v>
      </c>
      <c r="BX11" s="165">
        <v>479786.15</v>
      </c>
      <c r="BY11" s="165">
        <v>5435605.0199999996</v>
      </c>
      <c r="BZ11" s="165">
        <v>395360.97</v>
      </c>
      <c r="CA11" s="165">
        <v>5337513.2799999993</v>
      </c>
      <c r="CB11" s="165">
        <v>401205.5</v>
      </c>
      <c r="CC11" s="165">
        <v>5339753.1100000003</v>
      </c>
      <c r="CD11" s="165">
        <v>399205.89</v>
      </c>
      <c r="CE11" s="165">
        <v>5312384.25</v>
      </c>
      <c r="CF11" s="165">
        <v>381294.32</v>
      </c>
      <c r="CG11" s="165">
        <v>5281442.4200000009</v>
      </c>
      <c r="CH11" s="165">
        <v>433486.04</v>
      </c>
      <c r="CI11" s="165">
        <v>5258149.1000000006</v>
      </c>
      <c r="CJ11" s="165">
        <v>416532.43</v>
      </c>
      <c r="CK11" s="165">
        <v>5238009.8800000008</v>
      </c>
      <c r="CL11" s="165">
        <v>441312</v>
      </c>
      <c r="CM11" s="165">
        <v>5271740.8099999996</v>
      </c>
      <c r="CN11" s="165">
        <v>594208.57999999996</v>
      </c>
      <c r="CO11" s="165">
        <v>5432257.0499999998</v>
      </c>
      <c r="CP11" s="165">
        <v>465146.84999999992</v>
      </c>
      <c r="CQ11" s="165">
        <v>5417994.6000000006</v>
      </c>
      <c r="CR11" s="165">
        <v>411806.88999999996</v>
      </c>
      <c r="CS11" s="165">
        <v>5330125.24</v>
      </c>
      <c r="CT11" s="165">
        <v>450817.21000000008</v>
      </c>
      <c r="CU11" s="165">
        <v>5270162.83</v>
      </c>
      <c r="CV11" s="165">
        <v>695719.29000000039</v>
      </c>
      <c r="CW11" s="165">
        <v>5486095.9699999997</v>
      </c>
      <c r="CX11" s="165">
        <v>678712.47000000032</v>
      </c>
      <c r="CY11" s="165">
        <v>5769447.4700000007</v>
      </c>
      <c r="CZ11" s="165">
        <v>740042.15</v>
      </c>
      <c r="DA11" s="165">
        <v>6108284.120000001</v>
      </c>
      <c r="DB11" s="165">
        <v>683209.6100000001</v>
      </c>
      <c r="DC11" s="165">
        <v>6392287.8400000008</v>
      </c>
      <c r="DD11" s="165">
        <v>683008.96</v>
      </c>
      <c r="DE11" s="165">
        <v>6694002.4800000004</v>
      </c>
      <c r="DF11" s="165">
        <v>693415.35</v>
      </c>
      <c r="DG11" s="165">
        <v>6953931.79</v>
      </c>
      <c r="DH11" s="165">
        <v>683785.30000000028</v>
      </c>
      <c r="DI11" s="165">
        <v>7221184.6600000001</v>
      </c>
      <c r="DJ11" s="165">
        <v>704302.19999999984</v>
      </c>
      <c r="DK11" s="165">
        <v>7484174.8599999994</v>
      </c>
      <c r="DL11" s="165">
        <v>750472.7100000002</v>
      </c>
      <c r="DM11" s="165">
        <v>7640438.9900000012</v>
      </c>
      <c r="DN11" s="165">
        <v>673829.64000000025</v>
      </c>
      <c r="DO11" s="165">
        <v>7849121.7800000012</v>
      </c>
      <c r="DP11" s="165">
        <v>691200.49000000011</v>
      </c>
      <c r="DQ11" s="165">
        <v>8128515.3800000018</v>
      </c>
      <c r="DR11" s="165">
        <v>983257.94000000053</v>
      </c>
      <c r="DS11" s="165">
        <v>8660956.1100000031</v>
      </c>
      <c r="DT11" s="165">
        <v>2527046.6800000002</v>
      </c>
      <c r="DU11" s="165">
        <v>10492283.5</v>
      </c>
      <c r="DV11" s="165">
        <v>308179.07999999996</v>
      </c>
      <c r="DW11" s="165">
        <v>10121750.110000001</v>
      </c>
      <c r="DX11" s="165">
        <v>306295.89999999991</v>
      </c>
      <c r="DY11" s="165">
        <v>9688003.8599999994</v>
      </c>
      <c r="DZ11" s="165">
        <v>300743.56</v>
      </c>
      <c r="EA11" s="165">
        <v>9305537.8100000024</v>
      </c>
      <c r="EB11" s="165">
        <v>306645.97999999992</v>
      </c>
      <c r="EC11" s="165">
        <v>8929174.8300000019</v>
      </c>
      <c r="ED11" s="165">
        <v>314935.90999999986</v>
      </c>
      <c r="EE11" s="165">
        <v>8550695.3900000025</v>
      </c>
      <c r="EF11" s="165">
        <v>300678.18999999989</v>
      </c>
      <c r="EG11" s="165">
        <v>8167588.2800000012</v>
      </c>
      <c r="EH11" s="165">
        <v>306297.60999999993</v>
      </c>
      <c r="EI11" s="165">
        <v>7769583.6900000013</v>
      </c>
      <c r="EJ11" s="165">
        <v>297368.81999999989</v>
      </c>
      <c r="EK11" s="165">
        <v>7316479.8000000017</v>
      </c>
      <c r="EL11" s="165">
        <v>296888.73999999993</v>
      </c>
      <c r="EM11" s="165">
        <v>6939538.9000000004</v>
      </c>
      <c r="EN11" s="165">
        <v>321645.05999999988</v>
      </c>
      <c r="EO11" s="165">
        <v>6569983.4699999997</v>
      </c>
      <c r="EP11" s="165">
        <v>296582.61999999994</v>
      </c>
      <c r="EQ11" s="165">
        <v>5883308.1499999994</v>
      </c>
      <c r="ER11" s="165">
        <v>2168829.7800000007</v>
      </c>
      <c r="ES11" s="165">
        <v>5525091.25</v>
      </c>
      <c r="ET11" s="165">
        <v>244723.46</v>
      </c>
      <c r="EU11" s="165">
        <v>5461635.629999999</v>
      </c>
      <c r="EV11" s="165">
        <v>253222.39999999999</v>
      </c>
      <c r="EW11" s="165">
        <v>5408562.129999999</v>
      </c>
      <c r="EX11" s="165">
        <v>248183.39</v>
      </c>
      <c r="EY11" s="165">
        <v>5356001.96</v>
      </c>
      <c r="EZ11" s="165">
        <v>255954.40000000002</v>
      </c>
      <c r="FA11" s="165">
        <v>5305310.3800000008</v>
      </c>
      <c r="FB11" s="165">
        <v>258252.92</v>
      </c>
      <c r="FC11" s="165">
        <v>5248627.3900000006</v>
      </c>
      <c r="FD11" s="165">
        <v>251800.08</v>
      </c>
      <c r="FE11" s="165">
        <v>5199749.2800000012</v>
      </c>
      <c r="FF11" s="165">
        <v>254208.60000000003</v>
      </c>
      <c r="FG11" s="165">
        <v>5147660.2700000005</v>
      </c>
      <c r="FH11" s="165">
        <v>250965.65</v>
      </c>
      <c r="FI11" s="165">
        <v>5101257.1000000006</v>
      </c>
      <c r="FJ11" s="165">
        <v>251080.70999999996</v>
      </c>
      <c r="FK11" s="165">
        <v>5055449.07</v>
      </c>
      <c r="FL11" s="165">
        <v>259283.07999999996</v>
      </c>
      <c r="FM11" s="165">
        <v>4993087.0900000008</v>
      </c>
      <c r="FN11" s="165">
        <v>250615.16999999993</v>
      </c>
      <c r="FO11" s="165">
        <v>4947119.6400000006</v>
      </c>
      <c r="FQ11" s="94" t="s">
        <v>925</v>
      </c>
      <c r="FU11" s="32" t="b">
        <v>1</v>
      </c>
      <c r="FV11" s="102" t="s">
        <v>145</v>
      </c>
    </row>
    <row r="12" spans="1:178" x14ac:dyDescent="0.25">
      <c r="A12" s="32" t="s">
        <v>1014</v>
      </c>
      <c r="B12" s="104" t="s">
        <v>146</v>
      </c>
      <c r="C12" s="103" t="s">
        <v>732</v>
      </c>
      <c r="D12" s="165">
        <v>210622.82</v>
      </c>
      <c r="E12" s="165">
        <v>2291683.9500000002</v>
      </c>
      <c r="F12" s="165">
        <v>176379.53</v>
      </c>
      <c r="G12" s="165">
        <v>2298690.61</v>
      </c>
      <c r="H12" s="165">
        <v>222298.47</v>
      </c>
      <c r="I12" s="165">
        <v>2343691.2799999998</v>
      </c>
      <c r="J12" s="165">
        <v>211661.57</v>
      </c>
      <c r="K12" s="165">
        <v>2361359.33</v>
      </c>
      <c r="L12" s="165">
        <v>202107.84</v>
      </c>
      <c r="M12" s="165">
        <v>2378678.02</v>
      </c>
      <c r="N12" s="165">
        <v>192370.35</v>
      </c>
      <c r="O12" s="165">
        <v>2365603.77</v>
      </c>
      <c r="P12" s="165">
        <v>194736.72</v>
      </c>
      <c r="Q12" s="165">
        <v>2377294.81</v>
      </c>
      <c r="R12" s="165">
        <v>200781.11</v>
      </c>
      <c r="S12" s="165">
        <v>2408553.58</v>
      </c>
      <c r="T12" s="165">
        <v>197962.59</v>
      </c>
      <c r="U12" s="165">
        <v>2415972.29</v>
      </c>
      <c r="V12" s="165">
        <v>177235.8</v>
      </c>
      <c r="W12" s="165">
        <v>2387763.7799999998</v>
      </c>
      <c r="X12" s="165">
        <v>231974.06</v>
      </c>
      <c r="Y12" s="165">
        <v>2443938.31</v>
      </c>
      <c r="Z12" s="165">
        <v>-132713.66</v>
      </c>
      <c r="AA12" s="165">
        <v>2085417.2</v>
      </c>
      <c r="AB12" s="165">
        <v>203008.37</v>
      </c>
      <c r="AC12" s="165">
        <v>2077802.75</v>
      </c>
      <c r="AD12" s="165">
        <v>192699.46</v>
      </c>
      <c r="AE12" s="165">
        <v>2094122.68</v>
      </c>
      <c r="AF12" s="165">
        <v>154753.62</v>
      </c>
      <c r="AG12" s="165">
        <v>2026577.83</v>
      </c>
      <c r="AH12" s="165">
        <v>183935.38</v>
      </c>
      <c r="AI12" s="165">
        <v>1998851.64</v>
      </c>
      <c r="AJ12" s="165">
        <v>162436.04</v>
      </c>
      <c r="AK12" s="165">
        <v>1959179.84</v>
      </c>
      <c r="AL12" s="165">
        <v>150843.73000000001</v>
      </c>
      <c r="AM12" s="165">
        <v>1917653.22</v>
      </c>
      <c r="AN12" s="165">
        <v>172927.63</v>
      </c>
      <c r="AO12" s="165">
        <v>1895844.13</v>
      </c>
      <c r="AP12" s="165">
        <v>153983.99</v>
      </c>
      <c r="AQ12" s="165">
        <v>1849047.01</v>
      </c>
      <c r="AR12" s="165">
        <v>160906.51</v>
      </c>
      <c r="AS12" s="165">
        <v>1811990.93</v>
      </c>
      <c r="AT12" s="165">
        <v>150514.63</v>
      </c>
      <c r="AU12" s="165">
        <v>1785269.76</v>
      </c>
      <c r="AV12" s="165">
        <v>166664.63</v>
      </c>
      <c r="AW12" s="165">
        <v>1719960.33</v>
      </c>
      <c r="AX12" s="165">
        <v>180275.38</v>
      </c>
      <c r="AY12" s="165">
        <v>2032949.37</v>
      </c>
      <c r="AZ12" s="165">
        <v>189734.68</v>
      </c>
      <c r="BA12" s="165">
        <v>2019675.68</v>
      </c>
      <c r="BB12" s="165">
        <v>175179.73</v>
      </c>
      <c r="BC12" s="165">
        <v>2002155.95</v>
      </c>
      <c r="BD12" s="165">
        <v>145524.13</v>
      </c>
      <c r="BE12" s="165">
        <v>1992926.46</v>
      </c>
      <c r="BF12" s="165">
        <v>159005.70000000001</v>
      </c>
      <c r="BG12" s="165">
        <v>1967996.78</v>
      </c>
      <c r="BH12" s="165">
        <v>150454.71</v>
      </c>
      <c r="BI12" s="165">
        <v>1956015.45</v>
      </c>
      <c r="BJ12" s="165">
        <v>155252.73000000001</v>
      </c>
      <c r="BK12" s="165">
        <v>1960424.45</v>
      </c>
      <c r="BL12" s="165">
        <v>170407.87</v>
      </c>
      <c r="BM12" s="165">
        <v>1957904.69</v>
      </c>
      <c r="BN12" s="165">
        <v>151379.31</v>
      </c>
      <c r="BO12" s="165">
        <v>1955300.01</v>
      </c>
      <c r="BP12" s="165">
        <v>177255.82</v>
      </c>
      <c r="BQ12" s="165">
        <v>1971649.3199999998</v>
      </c>
      <c r="BR12" s="165">
        <v>161078.31</v>
      </c>
      <c r="BS12" s="165">
        <v>1982213</v>
      </c>
      <c r="BT12" s="165">
        <v>161321.12</v>
      </c>
      <c r="BU12" s="165">
        <v>1976869.4900000002</v>
      </c>
      <c r="BV12" s="165">
        <v>196985.59</v>
      </c>
      <c r="BW12" s="165">
        <v>1993579.7</v>
      </c>
      <c r="BX12" s="165">
        <v>175199.1</v>
      </c>
      <c r="BY12" s="165">
        <v>1979044.12</v>
      </c>
      <c r="BZ12" s="165">
        <v>159939.93</v>
      </c>
      <c r="CA12" s="165">
        <v>1963804.3200000003</v>
      </c>
      <c r="CB12" s="165">
        <v>144799.35</v>
      </c>
      <c r="CC12" s="165">
        <v>1963079.5399999998</v>
      </c>
      <c r="CD12" s="165">
        <v>165790.76</v>
      </c>
      <c r="CE12" s="165">
        <v>1969864.6</v>
      </c>
      <c r="CF12" s="165">
        <v>150985.72</v>
      </c>
      <c r="CG12" s="165">
        <v>1970395.6099999999</v>
      </c>
      <c r="CH12" s="165">
        <v>171252.79</v>
      </c>
      <c r="CI12" s="165">
        <v>1986395.67</v>
      </c>
      <c r="CJ12" s="165">
        <v>147893.76999999999</v>
      </c>
      <c r="CK12" s="165">
        <v>1963881.5700000005</v>
      </c>
      <c r="CL12" s="165">
        <v>169320.75</v>
      </c>
      <c r="CM12" s="165">
        <v>1981823.0100000005</v>
      </c>
      <c r="CN12" s="165">
        <v>161254.51999999999</v>
      </c>
      <c r="CO12" s="165">
        <v>1965821.7100000004</v>
      </c>
      <c r="CP12" s="165">
        <v>162842.23999999987</v>
      </c>
      <c r="CQ12" s="165">
        <v>1967585.6400000001</v>
      </c>
      <c r="CR12" s="165">
        <v>151163.31999999992</v>
      </c>
      <c r="CS12" s="165">
        <v>1957427.84</v>
      </c>
      <c r="CT12" s="165">
        <v>165359.83999999997</v>
      </c>
      <c r="CU12" s="165">
        <v>1925802.0899999999</v>
      </c>
      <c r="CV12" s="165">
        <v>161023.59000000003</v>
      </c>
      <c r="CW12" s="165">
        <v>1911626.5799999998</v>
      </c>
      <c r="CX12" s="165">
        <v>154303.35000000003</v>
      </c>
      <c r="CY12" s="165">
        <v>1905990</v>
      </c>
      <c r="CZ12" s="165">
        <v>176374.04000000004</v>
      </c>
      <c r="DA12" s="165">
        <v>1937564.69</v>
      </c>
      <c r="DB12" s="165">
        <v>159045.87000000002</v>
      </c>
      <c r="DC12" s="165">
        <v>1930819.8</v>
      </c>
      <c r="DD12" s="165">
        <v>154107.60000000003</v>
      </c>
      <c r="DE12" s="165">
        <v>1933941.6800000002</v>
      </c>
      <c r="DF12" s="165">
        <v>156557.53000000003</v>
      </c>
      <c r="DG12" s="165">
        <v>1919246.42</v>
      </c>
      <c r="DH12" s="165">
        <v>154305.79000000004</v>
      </c>
      <c r="DI12" s="165">
        <v>1925658.44</v>
      </c>
      <c r="DJ12" s="165">
        <v>159570.32000000007</v>
      </c>
      <c r="DK12" s="165">
        <v>1915908.0099999998</v>
      </c>
      <c r="DL12" s="165">
        <v>164209.21</v>
      </c>
      <c r="DM12" s="165">
        <v>1918862.7000000002</v>
      </c>
      <c r="DN12" s="165">
        <v>148449.93000000002</v>
      </c>
      <c r="DO12" s="165">
        <v>1904470.3900000001</v>
      </c>
      <c r="DP12" s="165">
        <v>161318.95000000004</v>
      </c>
      <c r="DQ12" s="165">
        <v>1914626.0200000005</v>
      </c>
      <c r="DR12" s="165">
        <v>155511.17000000007</v>
      </c>
      <c r="DS12" s="165">
        <v>1904777.3500000008</v>
      </c>
      <c r="DT12" s="165">
        <v>418668.97</v>
      </c>
      <c r="DU12" s="165">
        <v>2162422.7300000004</v>
      </c>
      <c r="DV12" s="165">
        <v>118732.84999999996</v>
      </c>
      <c r="DW12" s="165">
        <v>2126852.2300000004</v>
      </c>
      <c r="DX12" s="165">
        <v>117881.30999999995</v>
      </c>
      <c r="DY12" s="165">
        <v>2068359.5000000002</v>
      </c>
      <c r="DZ12" s="165">
        <v>114979.04999999997</v>
      </c>
      <c r="EA12" s="165">
        <v>2024292.6800000002</v>
      </c>
      <c r="EB12" s="165">
        <v>118079.43999999997</v>
      </c>
      <c r="EC12" s="165">
        <v>1988264.52</v>
      </c>
      <c r="ED12" s="165">
        <v>122334.98999999999</v>
      </c>
      <c r="EE12" s="165">
        <v>1954041.9799999997</v>
      </c>
      <c r="EF12" s="165">
        <v>114986.21999999999</v>
      </c>
      <c r="EG12" s="165">
        <v>1914722.41</v>
      </c>
      <c r="EH12" s="165">
        <v>117882.20999999996</v>
      </c>
      <c r="EI12" s="165">
        <v>1873034.2999999996</v>
      </c>
      <c r="EJ12" s="165">
        <v>113311.76999999999</v>
      </c>
      <c r="EK12" s="165">
        <v>1822136.8599999996</v>
      </c>
      <c r="EL12" s="165">
        <v>113050.38</v>
      </c>
      <c r="EM12" s="165">
        <v>1786737.3099999998</v>
      </c>
      <c r="EN12" s="165">
        <v>125748.09</v>
      </c>
      <c r="EO12" s="165">
        <v>1751166.4499999997</v>
      </c>
      <c r="EP12" s="165">
        <v>112907.11000000002</v>
      </c>
      <c r="EQ12" s="165">
        <v>1708562.3899999997</v>
      </c>
      <c r="ER12" s="165">
        <v>422440.04999999981</v>
      </c>
      <c r="ES12" s="165">
        <v>1712333.4699999997</v>
      </c>
      <c r="ET12" s="165">
        <v>115175.20999999998</v>
      </c>
      <c r="EU12" s="165">
        <v>1708775.8299999998</v>
      </c>
      <c r="EV12" s="165">
        <v>119597.54999999997</v>
      </c>
      <c r="EW12" s="165">
        <v>1710492.0699999996</v>
      </c>
      <c r="EX12" s="165">
        <v>116975.48</v>
      </c>
      <c r="EY12" s="165">
        <v>1712488.4999999995</v>
      </c>
      <c r="EZ12" s="165">
        <v>121019.05999999997</v>
      </c>
      <c r="FA12" s="165">
        <v>1715428.1199999996</v>
      </c>
      <c r="FB12" s="165">
        <v>122215.01999999997</v>
      </c>
      <c r="FC12" s="165">
        <v>1715308.1499999997</v>
      </c>
      <c r="FD12" s="165">
        <v>118857.43</v>
      </c>
      <c r="FE12" s="165">
        <v>1719179.3599999999</v>
      </c>
      <c r="FF12" s="165">
        <v>120110.64999999997</v>
      </c>
      <c r="FG12" s="165">
        <v>1721407.7999999998</v>
      </c>
      <c r="FH12" s="165">
        <v>118423.23999999996</v>
      </c>
      <c r="FI12" s="165">
        <v>1726519.2699999996</v>
      </c>
      <c r="FJ12" s="165">
        <v>118483.05999999998</v>
      </c>
      <c r="FK12" s="165">
        <v>1731951.9499999997</v>
      </c>
      <c r="FL12" s="165">
        <v>122751.12999999998</v>
      </c>
      <c r="FM12" s="165">
        <v>1728954.9899999998</v>
      </c>
      <c r="FN12" s="165">
        <v>118240.94</v>
      </c>
      <c r="FO12" s="165">
        <v>1734288.8199999996</v>
      </c>
      <c r="FQ12" s="94" t="s">
        <v>926</v>
      </c>
      <c r="FU12" s="32" t="b">
        <v>1</v>
      </c>
      <c r="FV12" s="102" t="s">
        <v>146</v>
      </c>
    </row>
    <row r="13" spans="1:178" x14ac:dyDescent="0.25">
      <c r="A13" s="32" t="s">
        <v>1015</v>
      </c>
      <c r="B13" s="104" t="s">
        <v>147</v>
      </c>
      <c r="C13" s="103" t="s">
        <v>731</v>
      </c>
      <c r="D13" s="165">
        <v>2378162.69</v>
      </c>
      <c r="E13" s="165">
        <v>23016032.739999998</v>
      </c>
      <c r="F13" s="165">
        <v>3720612.46</v>
      </c>
      <c r="G13" s="165">
        <v>25513568.559999999</v>
      </c>
      <c r="H13" s="165">
        <v>-891244.28</v>
      </c>
      <c r="I13" s="165">
        <v>20701557.91</v>
      </c>
      <c r="J13" s="165">
        <v>1710109.33</v>
      </c>
      <c r="K13" s="165">
        <v>20225547.210000001</v>
      </c>
      <c r="L13" s="165">
        <v>2480841.9700000002</v>
      </c>
      <c r="M13" s="165">
        <v>21386853.280000001</v>
      </c>
      <c r="N13" s="165">
        <v>1667035.92</v>
      </c>
      <c r="O13" s="165">
        <v>20307316.149999999</v>
      </c>
      <c r="P13" s="165">
        <v>1692674.64</v>
      </c>
      <c r="Q13" s="165">
        <v>21656738.09</v>
      </c>
      <c r="R13" s="165">
        <v>1947082.37</v>
      </c>
      <c r="S13" s="165">
        <v>22276812.84</v>
      </c>
      <c r="T13" s="165">
        <v>1447697.66</v>
      </c>
      <c r="U13" s="165">
        <v>21786397.559999999</v>
      </c>
      <c r="V13" s="165">
        <v>2143240.7999999998</v>
      </c>
      <c r="W13" s="165">
        <v>22422984.109999999</v>
      </c>
      <c r="X13" s="165">
        <v>2202345.09</v>
      </c>
      <c r="Y13" s="165">
        <v>22445633.920000002</v>
      </c>
      <c r="Z13" s="165">
        <v>1869588.19</v>
      </c>
      <c r="AA13" s="165">
        <v>22368146.84</v>
      </c>
      <c r="AB13" s="165">
        <v>2011604.53</v>
      </c>
      <c r="AC13" s="165">
        <v>22001588.68</v>
      </c>
      <c r="AD13" s="165">
        <v>1538507.73</v>
      </c>
      <c r="AE13" s="165">
        <v>19819483.949999999</v>
      </c>
      <c r="AF13" s="165">
        <v>2010043.38</v>
      </c>
      <c r="AG13" s="165">
        <v>22720771.609999999</v>
      </c>
      <c r="AH13" s="165">
        <v>1239991.29</v>
      </c>
      <c r="AI13" s="165">
        <v>22250653.57</v>
      </c>
      <c r="AJ13" s="165">
        <v>1520555.01</v>
      </c>
      <c r="AK13" s="165">
        <v>21290366.609999999</v>
      </c>
      <c r="AL13" s="165">
        <v>1442713.67</v>
      </c>
      <c r="AM13" s="165">
        <v>21066044.359999999</v>
      </c>
      <c r="AN13" s="165">
        <v>1474940.9</v>
      </c>
      <c r="AO13" s="165">
        <v>20848310.620000001</v>
      </c>
      <c r="AP13" s="165">
        <v>1610959.12</v>
      </c>
      <c r="AQ13" s="165">
        <v>20512187.370000001</v>
      </c>
      <c r="AR13" s="165">
        <v>1529611.39</v>
      </c>
      <c r="AS13" s="165">
        <v>20594101.100000001</v>
      </c>
      <c r="AT13" s="165">
        <v>1368183.14</v>
      </c>
      <c r="AU13" s="165">
        <v>19819043.440000001</v>
      </c>
      <c r="AV13" s="165">
        <v>2139051.38</v>
      </c>
      <c r="AW13" s="165">
        <v>19755749.73</v>
      </c>
      <c r="AX13" s="165">
        <v>2476646.27</v>
      </c>
      <c r="AY13" s="165">
        <v>20362807.809999999</v>
      </c>
      <c r="AZ13" s="165">
        <v>1558447.4</v>
      </c>
      <c r="BA13" s="165">
        <v>19909650.68</v>
      </c>
      <c r="BB13" s="165">
        <v>2320538.38</v>
      </c>
      <c r="BC13" s="165">
        <v>20691681.329999998</v>
      </c>
      <c r="BD13" s="165">
        <v>1877644.39</v>
      </c>
      <c r="BE13" s="165">
        <v>20559282.34</v>
      </c>
      <c r="BF13" s="165">
        <v>-152930.73000000001</v>
      </c>
      <c r="BG13" s="165">
        <v>19166360.32</v>
      </c>
      <c r="BH13" s="165">
        <v>2808587.52</v>
      </c>
      <c r="BI13" s="165">
        <v>20454392.829999998</v>
      </c>
      <c r="BJ13" s="165">
        <v>-969525.86</v>
      </c>
      <c r="BK13" s="165">
        <v>18042153.300000001</v>
      </c>
      <c r="BL13" s="165">
        <v>1496605.14</v>
      </c>
      <c r="BM13" s="165">
        <v>18063817.539999999</v>
      </c>
      <c r="BN13" s="165">
        <v>1598082.1</v>
      </c>
      <c r="BO13" s="165">
        <v>18050940.52</v>
      </c>
      <c r="BP13" s="165">
        <v>1296389.55</v>
      </c>
      <c r="BQ13" s="165">
        <v>17817718.68</v>
      </c>
      <c r="BR13" s="165">
        <v>1622673.23</v>
      </c>
      <c r="BS13" s="165">
        <v>18072208.77</v>
      </c>
      <c r="BT13" s="165">
        <v>1606837.41</v>
      </c>
      <c r="BU13" s="165">
        <v>17539994.800000001</v>
      </c>
      <c r="BV13" s="165">
        <v>3438106.29</v>
      </c>
      <c r="BW13" s="165">
        <v>18501454.82</v>
      </c>
      <c r="BX13" s="165">
        <v>1803114.39</v>
      </c>
      <c r="BY13" s="165">
        <v>18746121.810000002</v>
      </c>
      <c r="BZ13" s="165">
        <v>1026256.09</v>
      </c>
      <c r="CA13" s="165">
        <v>17451839.52</v>
      </c>
      <c r="CB13" s="165">
        <v>1641053.87</v>
      </c>
      <c r="CC13" s="165">
        <v>17215249</v>
      </c>
      <c r="CD13" s="165">
        <v>1517299.83</v>
      </c>
      <c r="CE13" s="165">
        <v>18885479.559999999</v>
      </c>
      <c r="CF13" s="165">
        <v>1242485.49</v>
      </c>
      <c r="CG13" s="165">
        <v>17319377.530000005</v>
      </c>
      <c r="CH13" s="165">
        <v>1790623.09</v>
      </c>
      <c r="CI13" s="165">
        <v>20079526.480000004</v>
      </c>
      <c r="CJ13" s="165">
        <v>1635054.54</v>
      </c>
      <c r="CK13" s="165">
        <v>20217975.880000003</v>
      </c>
      <c r="CL13" s="165">
        <v>1332490.6000000001</v>
      </c>
      <c r="CM13" s="165">
        <v>19952384.380000003</v>
      </c>
      <c r="CN13" s="165">
        <v>2402855.5299999998</v>
      </c>
      <c r="CO13" s="165">
        <v>21058850.359999999</v>
      </c>
      <c r="CP13" s="165">
        <v>1477810.7299999997</v>
      </c>
      <c r="CQ13" s="165">
        <v>20913987.859999999</v>
      </c>
      <c r="CR13" s="165">
        <v>1364388.1199999992</v>
      </c>
      <c r="CS13" s="165">
        <v>20671538.57</v>
      </c>
      <c r="CT13" s="165">
        <v>1449390.9599999997</v>
      </c>
      <c r="CU13" s="165">
        <v>18682823.239999998</v>
      </c>
      <c r="CV13" s="165">
        <v>2331225.0399999991</v>
      </c>
      <c r="CW13" s="165">
        <v>19210933.889999997</v>
      </c>
      <c r="CX13" s="165">
        <v>2268957.6200000015</v>
      </c>
      <c r="CY13" s="165">
        <v>20453635.419999998</v>
      </c>
      <c r="CZ13" s="165">
        <v>2598435.9399999995</v>
      </c>
      <c r="DA13" s="165">
        <v>21411017.489999995</v>
      </c>
      <c r="DB13" s="165">
        <v>2309738.0500000003</v>
      </c>
      <c r="DC13" s="165">
        <v>22203455.709999997</v>
      </c>
      <c r="DD13" s="165">
        <v>2344010.02</v>
      </c>
      <c r="DE13" s="165">
        <v>23304980.239999998</v>
      </c>
      <c r="DF13" s="165">
        <v>2576899.48</v>
      </c>
      <c r="DG13" s="165">
        <v>24091256.629999999</v>
      </c>
      <c r="DH13" s="165">
        <v>2355897.27</v>
      </c>
      <c r="DI13" s="165">
        <v>24812099.360000003</v>
      </c>
      <c r="DJ13" s="165">
        <v>2416556.0499999998</v>
      </c>
      <c r="DK13" s="165">
        <v>25896164.810000006</v>
      </c>
      <c r="DL13" s="165">
        <v>2546870.4400000013</v>
      </c>
      <c r="DM13" s="165">
        <v>26040179.720000003</v>
      </c>
      <c r="DN13" s="165">
        <v>2321946.79</v>
      </c>
      <c r="DO13" s="165">
        <v>26884315.780000001</v>
      </c>
      <c r="DP13" s="165">
        <v>2309341.1299999994</v>
      </c>
      <c r="DQ13" s="165">
        <v>27829268.790000003</v>
      </c>
      <c r="DR13" s="165">
        <v>3554116.2699999982</v>
      </c>
      <c r="DS13" s="165">
        <v>29933994.099999998</v>
      </c>
      <c r="DT13" s="165">
        <v>3689655.9500000007</v>
      </c>
      <c r="DU13" s="165">
        <v>31292425.010000002</v>
      </c>
      <c r="DV13" s="165">
        <v>1215876.5499999989</v>
      </c>
      <c r="DW13" s="165">
        <v>30239343.939999998</v>
      </c>
      <c r="DX13" s="165">
        <v>1313651.1199999989</v>
      </c>
      <c r="DY13" s="165">
        <v>28954559.119999997</v>
      </c>
      <c r="DZ13" s="165">
        <v>1184272.0199999993</v>
      </c>
      <c r="EA13" s="165">
        <v>27829093.089999996</v>
      </c>
      <c r="EB13" s="165">
        <v>1238603.1399999987</v>
      </c>
      <c r="EC13" s="165">
        <v>26723686.209999997</v>
      </c>
      <c r="ED13" s="165">
        <v>1300469.4699999986</v>
      </c>
      <c r="EE13" s="165">
        <v>25447256.199999996</v>
      </c>
      <c r="EF13" s="165">
        <v>1184739.6099999994</v>
      </c>
      <c r="EG13" s="165">
        <v>24276098.539999995</v>
      </c>
      <c r="EH13" s="165">
        <v>1251340.3599999992</v>
      </c>
      <c r="EI13" s="165">
        <v>23110882.849999994</v>
      </c>
      <c r="EJ13" s="165">
        <v>1313346.649999999</v>
      </c>
      <c r="EK13" s="165">
        <v>21877359.059999991</v>
      </c>
      <c r="EL13" s="165">
        <v>1199425.5799999996</v>
      </c>
      <c r="EM13" s="165">
        <v>20754837.84999999</v>
      </c>
      <c r="EN13" s="165">
        <v>1240742.8699999985</v>
      </c>
      <c r="EO13" s="165">
        <v>19686239.589999989</v>
      </c>
      <c r="EP13" s="165">
        <v>1280434.3299999994</v>
      </c>
      <c r="EQ13" s="165">
        <v>17412557.649999991</v>
      </c>
      <c r="ER13" s="165">
        <v>2560780.9999999981</v>
      </c>
      <c r="ES13" s="165">
        <v>16283682.699999988</v>
      </c>
      <c r="ET13" s="165">
        <v>1147644.9899999991</v>
      </c>
      <c r="EU13" s="165">
        <v>16215451.139999988</v>
      </c>
      <c r="EV13" s="165">
        <v>1389780.9700000011</v>
      </c>
      <c r="EW13" s="165">
        <v>16291580.989999989</v>
      </c>
      <c r="EX13" s="165">
        <v>1177811.5000000002</v>
      </c>
      <c r="EY13" s="165">
        <v>16285120.469999991</v>
      </c>
      <c r="EZ13" s="165">
        <v>1331091.6600000001</v>
      </c>
      <c r="FA13" s="165">
        <v>16377608.989999993</v>
      </c>
      <c r="FB13" s="165">
        <v>1525538.9000000011</v>
      </c>
      <c r="FC13" s="165">
        <v>16602678.419999996</v>
      </c>
      <c r="FD13" s="165">
        <v>1195304.2800000005</v>
      </c>
      <c r="FE13" s="165">
        <v>16613243.089999998</v>
      </c>
      <c r="FF13" s="165">
        <v>1229570.2000000004</v>
      </c>
      <c r="FG13" s="165">
        <v>16591472.929999998</v>
      </c>
      <c r="FH13" s="165">
        <v>1304131.2800000005</v>
      </c>
      <c r="FI13" s="165">
        <v>16582257.560000001</v>
      </c>
      <c r="FJ13" s="165">
        <v>1221532.5400000003</v>
      </c>
      <c r="FK13" s="165">
        <v>16604364.52</v>
      </c>
      <c r="FL13" s="165">
        <v>1179509.9900000005</v>
      </c>
      <c r="FM13" s="165">
        <v>16543131.640000001</v>
      </c>
      <c r="FN13" s="165">
        <v>1293916.9800000002</v>
      </c>
      <c r="FO13" s="165">
        <v>16556614.289999999</v>
      </c>
      <c r="FQ13" s="94" t="s">
        <v>927</v>
      </c>
      <c r="FU13" s="32" t="b">
        <v>1</v>
      </c>
      <c r="FV13" s="102" t="s">
        <v>147</v>
      </c>
    </row>
    <row r="14" spans="1:178" x14ac:dyDescent="0.25">
      <c r="A14" s="32" t="s">
        <v>1016</v>
      </c>
      <c r="B14" s="104" t="s">
        <v>148</v>
      </c>
      <c r="C14" s="103" t="s">
        <v>731</v>
      </c>
      <c r="D14" s="165">
        <v>365423.33</v>
      </c>
      <c r="E14" s="165">
        <v>4197943.2699999996</v>
      </c>
      <c r="F14" s="165">
        <v>95398.73</v>
      </c>
      <c r="G14" s="165">
        <v>4046974.05</v>
      </c>
      <c r="H14" s="165">
        <v>204800.08</v>
      </c>
      <c r="I14" s="165">
        <v>3839948.57</v>
      </c>
      <c r="J14" s="165">
        <v>222103.84</v>
      </c>
      <c r="K14" s="165">
        <v>3760107.77</v>
      </c>
      <c r="L14" s="165">
        <v>148805.51999999999</v>
      </c>
      <c r="M14" s="165">
        <v>3580246.64</v>
      </c>
      <c r="N14" s="165">
        <v>126011.83</v>
      </c>
      <c r="O14" s="165">
        <v>3382152.98</v>
      </c>
      <c r="P14" s="165">
        <v>155397.35</v>
      </c>
      <c r="Q14" s="165">
        <v>2984935.18</v>
      </c>
      <c r="R14" s="165">
        <v>370428.66</v>
      </c>
      <c r="S14" s="165">
        <v>2994912.9</v>
      </c>
      <c r="T14" s="165">
        <v>483977.36</v>
      </c>
      <c r="U14" s="165">
        <v>3078406.33</v>
      </c>
      <c r="V14" s="165">
        <v>347990.4</v>
      </c>
      <c r="W14" s="165">
        <v>3056802.49</v>
      </c>
      <c r="X14" s="165">
        <v>773017.16</v>
      </c>
      <c r="Y14" s="165">
        <v>3644212.86</v>
      </c>
      <c r="Z14" s="165">
        <v>497482.55</v>
      </c>
      <c r="AA14" s="165">
        <v>3790836.81</v>
      </c>
      <c r="AB14" s="165">
        <v>463259.25</v>
      </c>
      <c r="AC14" s="165">
        <v>3888672.73</v>
      </c>
      <c r="AD14" s="165">
        <v>551048.89</v>
      </c>
      <c r="AE14" s="165">
        <v>4344322.8899999997</v>
      </c>
      <c r="AF14" s="165">
        <v>335410.53999999998</v>
      </c>
      <c r="AG14" s="165">
        <v>4474933.3499999996</v>
      </c>
      <c r="AH14" s="165">
        <v>274716.57</v>
      </c>
      <c r="AI14" s="165">
        <v>4527546.08</v>
      </c>
      <c r="AJ14" s="165">
        <v>283932.81</v>
      </c>
      <c r="AK14" s="165">
        <v>4662673.37</v>
      </c>
      <c r="AL14" s="165">
        <v>290480.45</v>
      </c>
      <c r="AM14" s="165">
        <v>4827141.99</v>
      </c>
      <c r="AN14" s="165">
        <v>582753.31000000006</v>
      </c>
      <c r="AO14" s="165">
        <v>5254497.95</v>
      </c>
      <c r="AP14" s="165">
        <v>465878.81</v>
      </c>
      <c r="AQ14" s="165">
        <v>5349948.0999999996</v>
      </c>
      <c r="AR14" s="165">
        <v>398561.6</v>
      </c>
      <c r="AS14" s="165">
        <v>5264532.34</v>
      </c>
      <c r="AT14" s="165">
        <v>478741.92</v>
      </c>
      <c r="AU14" s="165">
        <v>5395283.8600000003</v>
      </c>
      <c r="AV14" s="165">
        <v>447265.88</v>
      </c>
      <c r="AW14" s="165">
        <v>5069532.58</v>
      </c>
      <c r="AX14" s="165">
        <v>340124.09</v>
      </c>
      <c r="AY14" s="165">
        <v>4912174.12</v>
      </c>
      <c r="AZ14" s="165">
        <v>273595.34000000003</v>
      </c>
      <c r="BA14" s="165">
        <v>4722510.21</v>
      </c>
      <c r="BB14" s="165">
        <v>285288.43</v>
      </c>
      <c r="BC14" s="165">
        <v>4456749.75</v>
      </c>
      <c r="BD14" s="165">
        <v>68730.44</v>
      </c>
      <c r="BE14" s="165">
        <v>4190069.65</v>
      </c>
      <c r="BF14" s="165">
        <v>176546.01</v>
      </c>
      <c r="BG14" s="165">
        <v>4091899.09</v>
      </c>
      <c r="BH14" s="165">
        <v>235269.92</v>
      </c>
      <c r="BI14" s="165">
        <v>4043236.2</v>
      </c>
      <c r="BJ14" s="165">
        <v>541782.46</v>
      </c>
      <c r="BK14" s="165">
        <v>4294538.21</v>
      </c>
      <c r="BL14" s="165">
        <v>290220.83</v>
      </c>
      <c r="BM14" s="165">
        <v>4002005.73</v>
      </c>
      <c r="BN14" s="165">
        <v>643988.37</v>
      </c>
      <c r="BO14" s="165">
        <v>4180115.2899999996</v>
      </c>
      <c r="BP14" s="165">
        <v>607051.96</v>
      </c>
      <c r="BQ14" s="165">
        <v>4388605.6499999994</v>
      </c>
      <c r="BR14" s="165">
        <v>357248.82999999996</v>
      </c>
      <c r="BS14" s="165">
        <v>4267112.5599999996</v>
      </c>
      <c r="BT14" s="165">
        <v>257498.75999999998</v>
      </c>
      <c r="BU14" s="165">
        <v>4077345.4399999995</v>
      </c>
      <c r="BV14" s="165">
        <v>436263.25</v>
      </c>
      <c r="BW14" s="165">
        <v>4173484.5999999996</v>
      </c>
      <c r="BX14" s="165">
        <v>632742.60000000009</v>
      </c>
      <c r="BY14" s="165">
        <v>4532631.8600000003</v>
      </c>
      <c r="BZ14" s="165">
        <v>182727.04000000004</v>
      </c>
      <c r="CA14" s="165">
        <v>4430070.4700000007</v>
      </c>
      <c r="CB14" s="165">
        <v>337755.26</v>
      </c>
      <c r="CC14" s="165">
        <v>4699095.29</v>
      </c>
      <c r="CD14" s="165">
        <v>485147.61</v>
      </c>
      <c r="CE14" s="165">
        <v>5007696.8899999997</v>
      </c>
      <c r="CF14" s="165">
        <v>582047.17000000004</v>
      </c>
      <c r="CG14" s="165">
        <v>5354474.1399999997</v>
      </c>
      <c r="CH14" s="165">
        <v>634144.05000000005</v>
      </c>
      <c r="CI14" s="165">
        <v>5446835.7299999995</v>
      </c>
      <c r="CJ14" s="165">
        <v>504035.87</v>
      </c>
      <c r="CK14" s="165">
        <v>5660650.7699999996</v>
      </c>
      <c r="CL14" s="165">
        <v>482442.5</v>
      </c>
      <c r="CM14" s="165">
        <v>5499104.8999999994</v>
      </c>
      <c r="CN14" s="165">
        <v>757258.53</v>
      </c>
      <c r="CO14" s="165">
        <v>5649311.4700000007</v>
      </c>
      <c r="CP14" s="165">
        <v>705131.42</v>
      </c>
      <c r="CQ14" s="165">
        <v>5997194.0600000005</v>
      </c>
      <c r="CR14" s="165">
        <v>551325.86999999988</v>
      </c>
      <c r="CS14" s="165">
        <v>6291021.1699999999</v>
      </c>
      <c r="CT14" s="165">
        <v>280003.65000000002</v>
      </c>
      <c r="CU14" s="165">
        <v>6134761.5700000003</v>
      </c>
      <c r="CV14" s="165">
        <v>380203.86</v>
      </c>
      <c r="CW14" s="165">
        <v>5882222.8300000001</v>
      </c>
      <c r="CX14" s="165">
        <v>407003.82999999996</v>
      </c>
      <c r="CY14" s="165">
        <v>6106499.6200000001</v>
      </c>
      <c r="CZ14" s="165">
        <v>411212.83999999997</v>
      </c>
      <c r="DA14" s="165">
        <v>6179957.2000000002</v>
      </c>
      <c r="DB14" s="165">
        <v>387148.26</v>
      </c>
      <c r="DC14" s="165">
        <v>6081957.8499999996</v>
      </c>
      <c r="DD14" s="165">
        <v>474430.55</v>
      </c>
      <c r="DE14" s="165">
        <v>5974341.2299999995</v>
      </c>
      <c r="DF14" s="165">
        <v>430930.55</v>
      </c>
      <c r="DG14" s="165">
        <v>5771127.7299999995</v>
      </c>
      <c r="DH14" s="165">
        <v>367148.26</v>
      </c>
      <c r="DI14" s="165">
        <v>5634240.1200000001</v>
      </c>
      <c r="DJ14" s="165">
        <v>405212.83999999997</v>
      </c>
      <c r="DK14" s="165">
        <v>5557010.46</v>
      </c>
      <c r="DL14" s="165">
        <v>372930.55000000005</v>
      </c>
      <c r="DM14" s="165">
        <v>5172682.4799999995</v>
      </c>
      <c r="DN14" s="165">
        <v>362148.26</v>
      </c>
      <c r="DO14" s="165">
        <v>4829699.3199999994</v>
      </c>
      <c r="DP14" s="165">
        <v>398797.54999999993</v>
      </c>
      <c r="DQ14" s="165">
        <v>4677171</v>
      </c>
      <c r="DR14" s="165">
        <v>399425.52999999997</v>
      </c>
      <c r="DS14" s="165">
        <v>4796592.88</v>
      </c>
      <c r="DT14" s="165">
        <v>398622.41000000003</v>
      </c>
      <c r="DU14" s="165">
        <v>4815011.4299999988</v>
      </c>
      <c r="DV14" s="165">
        <v>335494.69</v>
      </c>
      <c r="DW14" s="165">
        <v>4743502.2899999991</v>
      </c>
      <c r="DX14" s="165">
        <v>396336.3</v>
      </c>
      <c r="DY14" s="165">
        <v>4728625.7499999991</v>
      </c>
      <c r="DZ14" s="165">
        <v>444136.69</v>
      </c>
      <c r="EA14" s="165">
        <v>4785614.1799999988</v>
      </c>
      <c r="EB14" s="165">
        <v>394842.3</v>
      </c>
      <c r="EC14" s="165">
        <v>4706025.9299999988</v>
      </c>
      <c r="ED14" s="165">
        <v>335768.43</v>
      </c>
      <c r="EE14" s="165">
        <v>4610863.8099999987</v>
      </c>
      <c r="EF14" s="165">
        <v>313368.55000000005</v>
      </c>
      <c r="EG14" s="165">
        <v>4557084.0999999996</v>
      </c>
      <c r="EH14" s="165">
        <v>356842.3</v>
      </c>
      <c r="EI14" s="165">
        <v>4508713.5599999996</v>
      </c>
      <c r="EJ14" s="165">
        <v>321368.55000000005</v>
      </c>
      <c r="EK14" s="165">
        <v>4457151.5599999996</v>
      </c>
      <c r="EL14" s="165">
        <v>336055.43</v>
      </c>
      <c r="EM14" s="165">
        <v>4431058.7299999995</v>
      </c>
      <c r="EN14" s="165">
        <v>336605.43</v>
      </c>
      <c r="EO14" s="165">
        <v>4368866.6099999994</v>
      </c>
      <c r="EP14" s="165">
        <v>313368.55000000005</v>
      </c>
      <c r="EQ14" s="165">
        <v>4282809.63</v>
      </c>
      <c r="ER14" s="165">
        <v>417249.39</v>
      </c>
      <c r="ES14" s="165">
        <v>4301436.6100000003</v>
      </c>
      <c r="ET14" s="165">
        <v>390165.5</v>
      </c>
      <c r="EU14" s="165">
        <v>4356107.419999999</v>
      </c>
      <c r="EV14" s="165">
        <v>403074.48</v>
      </c>
      <c r="EW14" s="165">
        <v>4362845.5999999996</v>
      </c>
      <c r="EX14" s="165">
        <v>385234.03999999992</v>
      </c>
      <c r="EY14" s="165">
        <v>4303942.95</v>
      </c>
      <c r="EZ14" s="165">
        <v>376256.72</v>
      </c>
      <c r="FA14" s="165">
        <v>4285357.3699999992</v>
      </c>
      <c r="FB14" s="165">
        <v>372948.63</v>
      </c>
      <c r="FC14" s="165">
        <v>4322537.5699999994</v>
      </c>
      <c r="FD14" s="165">
        <v>325693.24</v>
      </c>
      <c r="FE14" s="165">
        <v>4334862.26</v>
      </c>
      <c r="FF14" s="165">
        <v>355172.72</v>
      </c>
      <c r="FG14" s="165">
        <v>4333192.68</v>
      </c>
      <c r="FH14" s="165">
        <v>320319.12</v>
      </c>
      <c r="FI14" s="165">
        <v>4332143.25</v>
      </c>
      <c r="FJ14" s="165">
        <v>368648.77</v>
      </c>
      <c r="FK14" s="165">
        <v>4364736.59</v>
      </c>
      <c r="FL14" s="165">
        <v>323380.2</v>
      </c>
      <c r="FM14" s="165">
        <v>4351511.3600000003</v>
      </c>
      <c r="FN14" s="165">
        <v>320587.66000000003</v>
      </c>
      <c r="FO14" s="165">
        <v>4358730.47</v>
      </c>
      <c r="FQ14" s="94" t="s">
        <v>927</v>
      </c>
      <c r="FU14" s="32" t="b">
        <v>1</v>
      </c>
      <c r="FV14" s="102" t="s">
        <v>148</v>
      </c>
    </row>
    <row r="15" spans="1:178" x14ac:dyDescent="0.25">
      <c r="A15" s="32" t="s">
        <v>1017</v>
      </c>
      <c r="B15" s="104" t="s">
        <v>149</v>
      </c>
      <c r="C15" s="103" t="s">
        <v>731</v>
      </c>
      <c r="D15" s="165">
        <v>78134.69</v>
      </c>
      <c r="E15" s="165">
        <v>1307097.81</v>
      </c>
      <c r="F15" s="165">
        <v>105255.5</v>
      </c>
      <c r="G15" s="165">
        <v>1331564.46</v>
      </c>
      <c r="H15" s="165">
        <v>104142.78</v>
      </c>
      <c r="I15" s="165">
        <v>1329271.3700000001</v>
      </c>
      <c r="J15" s="165">
        <v>145681.51999999999</v>
      </c>
      <c r="K15" s="165">
        <v>1361830.32</v>
      </c>
      <c r="L15" s="165">
        <v>119849.65</v>
      </c>
      <c r="M15" s="165">
        <v>1426990.61</v>
      </c>
      <c r="N15" s="165">
        <v>92418.1</v>
      </c>
      <c r="O15" s="165">
        <v>1417611.77</v>
      </c>
      <c r="P15" s="165">
        <v>160359.04999999999</v>
      </c>
      <c r="Q15" s="165">
        <v>1493879.06</v>
      </c>
      <c r="R15" s="165">
        <v>163060.72</v>
      </c>
      <c r="S15" s="165">
        <v>1555470.3</v>
      </c>
      <c r="T15" s="165">
        <v>139147.31</v>
      </c>
      <c r="U15" s="165">
        <v>1590515.64</v>
      </c>
      <c r="V15" s="165">
        <v>152352.24</v>
      </c>
      <c r="W15" s="165">
        <v>1627600.07</v>
      </c>
      <c r="X15" s="165">
        <v>137995.49</v>
      </c>
      <c r="Y15" s="165">
        <v>1618955.29</v>
      </c>
      <c r="Z15" s="165">
        <v>100087.5</v>
      </c>
      <c r="AA15" s="165">
        <v>1498484.55</v>
      </c>
      <c r="AB15" s="165">
        <v>74088.429999999993</v>
      </c>
      <c r="AC15" s="165">
        <v>1494438.29</v>
      </c>
      <c r="AD15" s="165">
        <v>56481.79</v>
      </c>
      <c r="AE15" s="165">
        <v>1445664.58</v>
      </c>
      <c r="AF15" s="165">
        <v>86555.520000000004</v>
      </c>
      <c r="AG15" s="165">
        <v>1428077.32</v>
      </c>
      <c r="AH15" s="165">
        <v>171865.85</v>
      </c>
      <c r="AI15" s="165">
        <v>1454261.65</v>
      </c>
      <c r="AJ15" s="165">
        <v>97439.039999999994</v>
      </c>
      <c r="AK15" s="165">
        <v>1431851.04</v>
      </c>
      <c r="AL15" s="165">
        <v>39956.589999999997</v>
      </c>
      <c r="AM15" s="165">
        <v>1379389.53</v>
      </c>
      <c r="AN15" s="165">
        <v>93574.05</v>
      </c>
      <c r="AO15" s="165">
        <v>1312604.53</v>
      </c>
      <c r="AP15" s="165">
        <v>32953.589999999997</v>
      </c>
      <c r="AQ15" s="165">
        <v>1182497.3999999999</v>
      </c>
      <c r="AR15" s="165">
        <v>63250.29</v>
      </c>
      <c r="AS15" s="165">
        <v>1106600.3799999999</v>
      </c>
      <c r="AT15" s="165">
        <v>42347.69</v>
      </c>
      <c r="AU15" s="165">
        <v>996595.83</v>
      </c>
      <c r="AV15" s="165">
        <v>54558.41</v>
      </c>
      <c r="AW15" s="165">
        <v>913158.75</v>
      </c>
      <c r="AX15" s="165">
        <v>64623.37</v>
      </c>
      <c r="AY15" s="165">
        <v>877694.62</v>
      </c>
      <c r="AZ15" s="165">
        <v>246544.74</v>
      </c>
      <c r="BA15" s="165">
        <v>1050150.93</v>
      </c>
      <c r="BB15" s="165">
        <v>107285.97</v>
      </c>
      <c r="BC15" s="165">
        <v>1100955.1100000001</v>
      </c>
      <c r="BD15" s="165">
        <v>135178.68</v>
      </c>
      <c r="BE15" s="165">
        <v>1149578.27</v>
      </c>
      <c r="BF15" s="165">
        <v>57113.3</v>
      </c>
      <c r="BG15" s="165">
        <v>1034825.72</v>
      </c>
      <c r="BH15" s="165">
        <v>81717.23</v>
      </c>
      <c r="BI15" s="165">
        <v>1019103.91</v>
      </c>
      <c r="BJ15" s="165">
        <v>33265.769999999997</v>
      </c>
      <c r="BK15" s="165">
        <v>1012413.09</v>
      </c>
      <c r="BL15" s="165">
        <v>84912.3</v>
      </c>
      <c r="BM15" s="165">
        <v>1003751.34</v>
      </c>
      <c r="BN15" s="165">
        <v>210794</v>
      </c>
      <c r="BO15" s="165">
        <v>1181591.75</v>
      </c>
      <c r="BP15" s="165">
        <v>310912.96999999997</v>
      </c>
      <c r="BQ15" s="165">
        <v>1429254.43</v>
      </c>
      <c r="BR15" s="165">
        <v>86971.31</v>
      </c>
      <c r="BS15" s="165">
        <v>1473878.05</v>
      </c>
      <c r="BT15" s="165">
        <v>127795.3</v>
      </c>
      <c r="BU15" s="165">
        <v>1547114.9400000002</v>
      </c>
      <c r="BV15" s="165">
        <v>112476.76</v>
      </c>
      <c r="BW15" s="165">
        <v>1594968.33</v>
      </c>
      <c r="BX15" s="165">
        <v>55281.43</v>
      </c>
      <c r="BY15" s="165">
        <v>1403705.02</v>
      </c>
      <c r="BZ15" s="165">
        <v>146570.79</v>
      </c>
      <c r="CA15" s="165">
        <v>1442989.84</v>
      </c>
      <c r="CB15" s="165">
        <v>156506.93</v>
      </c>
      <c r="CC15" s="165">
        <v>1464318.09</v>
      </c>
      <c r="CD15" s="165">
        <v>105508.41</v>
      </c>
      <c r="CE15" s="165">
        <v>1512713.2</v>
      </c>
      <c r="CF15" s="165">
        <v>71532.73</v>
      </c>
      <c r="CG15" s="165">
        <v>1502528.7000000002</v>
      </c>
      <c r="CH15" s="165">
        <v>68115.100000000006</v>
      </c>
      <c r="CI15" s="165">
        <v>1537378.0300000003</v>
      </c>
      <c r="CJ15" s="165">
        <v>87289.17</v>
      </c>
      <c r="CK15" s="165">
        <v>1539754.9000000001</v>
      </c>
      <c r="CL15" s="165">
        <v>75442.710000000006</v>
      </c>
      <c r="CM15" s="165">
        <v>1404403.61</v>
      </c>
      <c r="CN15" s="165">
        <v>55891.14</v>
      </c>
      <c r="CO15" s="165">
        <v>1149381.78</v>
      </c>
      <c r="CP15" s="165">
        <v>142434.66999999998</v>
      </c>
      <c r="CQ15" s="165">
        <v>1204845.1400000001</v>
      </c>
      <c r="CR15" s="165">
        <v>312056.60000000003</v>
      </c>
      <c r="CS15" s="165">
        <v>1389106.44</v>
      </c>
      <c r="CT15" s="165">
        <v>205921.34000000003</v>
      </c>
      <c r="CU15" s="165">
        <v>1482551.02</v>
      </c>
      <c r="CV15" s="165">
        <v>190775.91999999998</v>
      </c>
      <c r="CW15" s="165">
        <v>1618045.51</v>
      </c>
      <c r="CX15" s="165">
        <v>121964.45000000001</v>
      </c>
      <c r="CY15" s="165">
        <v>1593439.17</v>
      </c>
      <c r="CZ15" s="165">
        <v>159992.09999999998</v>
      </c>
      <c r="DA15" s="165">
        <v>1596924.3399999999</v>
      </c>
      <c r="DB15" s="165">
        <v>152761.68</v>
      </c>
      <c r="DC15" s="165">
        <v>1644177.6099999999</v>
      </c>
      <c r="DD15" s="165">
        <v>141866.12</v>
      </c>
      <c r="DE15" s="165">
        <v>1714511</v>
      </c>
      <c r="DF15" s="165">
        <v>204477.88999999996</v>
      </c>
      <c r="DG15" s="165">
        <v>1850873.7899999998</v>
      </c>
      <c r="DH15" s="165">
        <v>141618.23000000001</v>
      </c>
      <c r="DI15" s="165">
        <v>1905202.8499999999</v>
      </c>
      <c r="DJ15" s="165">
        <v>142337.1</v>
      </c>
      <c r="DK15" s="165">
        <v>1972097.24</v>
      </c>
      <c r="DL15" s="165">
        <v>116977.67</v>
      </c>
      <c r="DM15" s="165">
        <v>2033183.77</v>
      </c>
      <c r="DN15" s="165">
        <v>116506.68000000001</v>
      </c>
      <c r="DO15" s="165">
        <v>2007255.7800000003</v>
      </c>
      <c r="DP15" s="165">
        <v>116866.12</v>
      </c>
      <c r="DQ15" s="165">
        <v>1812065.2999999998</v>
      </c>
      <c r="DR15" s="165">
        <v>42088.960000000006</v>
      </c>
      <c r="DS15" s="165">
        <v>1648232.9199999997</v>
      </c>
      <c r="DT15" s="165">
        <v>30094.53</v>
      </c>
      <c r="DU15" s="165">
        <v>1487551.5299999996</v>
      </c>
      <c r="DV15" s="165">
        <v>28888.52</v>
      </c>
      <c r="DW15" s="165">
        <v>1394475.5999999996</v>
      </c>
      <c r="DX15" s="165">
        <v>42289.54</v>
      </c>
      <c r="DY15" s="165">
        <v>1276773.0399999998</v>
      </c>
      <c r="DZ15" s="165">
        <v>40480.520000000004</v>
      </c>
      <c r="EA15" s="165">
        <v>1164491.8799999999</v>
      </c>
      <c r="EB15" s="165">
        <v>30697.54</v>
      </c>
      <c r="EC15" s="165">
        <v>1053323.2999999998</v>
      </c>
      <c r="ED15" s="165">
        <v>30094.53</v>
      </c>
      <c r="EE15" s="165">
        <v>878939.94</v>
      </c>
      <c r="EF15" s="165">
        <v>29491.52</v>
      </c>
      <c r="EG15" s="165">
        <v>766813.23</v>
      </c>
      <c r="EH15" s="165">
        <v>30697.54</v>
      </c>
      <c r="EI15" s="165">
        <v>655173.67000000004</v>
      </c>
      <c r="EJ15" s="165">
        <v>29491.52</v>
      </c>
      <c r="EK15" s="165">
        <v>567687.52</v>
      </c>
      <c r="EL15" s="165">
        <v>30094.53</v>
      </c>
      <c r="EM15" s="165">
        <v>481275.37000000005</v>
      </c>
      <c r="EN15" s="165">
        <v>30094.53</v>
      </c>
      <c r="EO15" s="165">
        <v>394503.77999999997</v>
      </c>
      <c r="EP15" s="165">
        <v>111691.50999999998</v>
      </c>
      <c r="EQ15" s="165">
        <v>464106.32999999996</v>
      </c>
      <c r="ER15" s="165">
        <v>38613.469999999994</v>
      </c>
      <c r="ES15" s="165">
        <v>472625.27</v>
      </c>
      <c r="ET15" s="165">
        <v>36756.279999999992</v>
      </c>
      <c r="EU15" s="165">
        <v>480493.02999999991</v>
      </c>
      <c r="EV15" s="165">
        <v>49934.399999999994</v>
      </c>
      <c r="EW15" s="165">
        <v>488137.88999999996</v>
      </c>
      <c r="EX15" s="165">
        <v>49315.34</v>
      </c>
      <c r="EY15" s="165">
        <v>496972.71</v>
      </c>
      <c r="EZ15" s="165">
        <v>38613.469999999994</v>
      </c>
      <c r="FA15" s="165">
        <v>504888.64</v>
      </c>
      <c r="FB15" s="165">
        <v>37375.339999999997</v>
      </c>
      <c r="FC15" s="165">
        <v>512169.45</v>
      </c>
      <c r="FD15" s="165">
        <v>37994.399999999994</v>
      </c>
      <c r="FE15" s="165">
        <v>520672.33</v>
      </c>
      <c r="FF15" s="165">
        <v>38613.469999999994</v>
      </c>
      <c r="FG15" s="165">
        <v>528588.26</v>
      </c>
      <c r="FH15" s="165">
        <v>36756.279999999992</v>
      </c>
      <c r="FI15" s="165">
        <v>535853.0199999999</v>
      </c>
      <c r="FJ15" s="165">
        <v>38613.469999999994</v>
      </c>
      <c r="FK15" s="165">
        <v>544371.95999999985</v>
      </c>
      <c r="FL15" s="165">
        <v>37994.399999999994</v>
      </c>
      <c r="FM15" s="165">
        <v>552271.82999999984</v>
      </c>
      <c r="FN15" s="165">
        <v>37375.379999999997</v>
      </c>
      <c r="FO15" s="165">
        <v>477955.6999999999</v>
      </c>
      <c r="FQ15" s="94" t="s">
        <v>927</v>
      </c>
      <c r="FU15" s="32" t="b">
        <v>1</v>
      </c>
      <c r="FV15" s="102" t="s">
        <v>149</v>
      </c>
    </row>
    <row r="16" spans="1:178" x14ac:dyDescent="0.25">
      <c r="A16" s="32" t="s">
        <v>1018</v>
      </c>
      <c r="B16" s="104" t="s">
        <v>150</v>
      </c>
      <c r="C16" s="103" t="s">
        <v>730</v>
      </c>
      <c r="D16" s="165">
        <v>4823.45</v>
      </c>
      <c r="E16" s="165">
        <v>36273.360000000001</v>
      </c>
      <c r="F16" s="165">
        <v>5173.93</v>
      </c>
      <c r="G16" s="165">
        <v>41179.089999999997</v>
      </c>
      <c r="H16" s="165">
        <v>3793.05</v>
      </c>
      <c r="I16" s="165">
        <v>44703.94</v>
      </c>
      <c r="J16" s="165">
        <v>5660.54</v>
      </c>
      <c r="K16" s="165">
        <v>50096.28</v>
      </c>
      <c r="L16" s="165">
        <v>5967.56</v>
      </c>
      <c r="M16" s="165">
        <v>55527.44</v>
      </c>
      <c r="N16" s="165">
        <v>7174.73</v>
      </c>
      <c r="O16" s="165">
        <v>62702.17</v>
      </c>
      <c r="P16" s="165">
        <v>8133.57</v>
      </c>
      <c r="Q16" s="165">
        <v>66195.839999999997</v>
      </c>
      <c r="R16" s="165">
        <v>6773.46</v>
      </c>
      <c r="S16" s="165">
        <v>66959.64</v>
      </c>
      <c r="T16" s="165">
        <v>8359.27</v>
      </c>
      <c r="U16" s="165">
        <v>69706.990000000005</v>
      </c>
      <c r="V16" s="165">
        <v>10510.19</v>
      </c>
      <c r="W16" s="165">
        <v>71941.75</v>
      </c>
      <c r="X16" s="165">
        <v>1876.34</v>
      </c>
      <c r="Y16" s="165">
        <v>71301.960000000006</v>
      </c>
      <c r="Z16" s="165">
        <v>5254.17</v>
      </c>
      <c r="AA16" s="165">
        <v>73500.259999999995</v>
      </c>
      <c r="AB16" s="165">
        <v>5001.6400000000003</v>
      </c>
      <c r="AC16" s="165">
        <v>73678.45</v>
      </c>
      <c r="AD16" s="165">
        <v>3679.77</v>
      </c>
      <c r="AE16" s="165">
        <v>72184.289999999994</v>
      </c>
      <c r="AF16" s="165">
        <v>5714.81</v>
      </c>
      <c r="AG16" s="165">
        <v>74106.05</v>
      </c>
      <c r="AH16" s="165">
        <v>4541.03</v>
      </c>
      <c r="AI16" s="165">
        <v>72986.539999999994</v>
      </c>
      <c r="AJ16" s="165">
        <v>3797.76</v>
      </c>
      <c r="AK16" s="165">
        <v>70816.740000000005</v>
      </c>
      <c r="AL16" s="165">
        <v>5517.56</v>
      </c>
      <c r="AM16" s="165">
        <v>69159.570000000007</v>
      </c>
      <c r="AN16" s="165">
        <v>8403.19</v>
      </c>
      <c r="AO16" s="165">
        <v>69429.19</v>
      </c>
      <c r="AP16" s="165">
        <v>12495.73</v>
      </c>
      <c r="AQ16" s="165">
        <v>75151.460000000006</v>
      </c>
      <c r="AR16" s="165">
        <v>6010.04</v>
      </c>
      <c r="AS16" s="165">
        <v>72802.23</v>
      </c>
      <c r="AT16" s="165">
        <v>9282.68</v>
      </c>
      <c r="AU16" s="165">
        <v>71574.720000000001</v>
      </c>
      <c r="AV16" s="165">
        <v>2087.33</v>
      </c>
      <c r="AW16" s="165">
        <v>71785.710000000006</v>
      </c>
      <c r="AX16" s="165">
        <v>4111.12</v>
      </c>
      <c r="AY16" s="165">
        <v>70642.66</v>
      </c>
      <c r="AZ16" s="165">
        <v>5132.26</v>
      </c>
      <c r="BA16" s="165">
        <v>70773.279999999999</v>
      </c>
      <c r="BB16" s="165">
        <v>5001.5200000000004</v>
      </c>
      <c r="BC16" s="165">
        <v>72095.03</v>
      </c>
      <c r="BD16" s="165">
        <v>5625.2</v>
      </c>
      <c r="BE16" s="165">
        <v>72005.42</v>
      </c>
      <c r="BF16" s="165">
        <v>9272.59</v>
      </c>
      <c r="BG16" s="165">
        <v>76736.98</v>
      </c>
      <c r="BH16" s="165">
        <v>3407.18</v>
      </c>
      <c r="BI16" s="165">
        <v>76346.399999999994</v>
      </c>
      <c r="BJ16" s="165">
        <v>9256.19</v>
      </c>
      <c r="BK16" s="165">
        <v>80085.03</v>
      </c>
      <c r="BL16" s="165">
        <v>14285.03</v>
      </c>
      <c r="BM16" s="165">
        <v>85966.87</v>
      </c>
      <c r="BN16" s="165">
        <v>6365.5</v>
      </c>
      <c r="BO16" s="165">
        <v>79836.639999999999</v>
      </c>
      <c r="BP16" s="165">
        <v>7041.1</v>
      </c>
      <c r="BQ16" s="165">
        <v>80867.700000000012</v>
      </c>
      <c r="BR16" s="165">
        <v>12580.73</v>
      </c>
      <c r="BS16" s="165">
        <v>84165.75</v>
      </c>
      <c r="BT16" s="165">
        <v>3977.39</v>
      </c>
      <c r="BU16" s="165">
        <v>86055.81</v>
      </c>
      <c r="BV16" s="165">
        <v>4452.34</v>
      </c>
      <c r="BW16" s="165">
        <v>86397.03</v>
      </c>
      <c r="BX16" s="165">
        <v>6374.38</v>
      </c>
      <c r="BY16" s="165">
        <v>87639.15</v>
      </c>
      <c r="BZ16" s="165">
        <v>5914.55</v>
      </c>
      <c r="CA16" s="165">
        <v>88552.179999999978</v>
      </c>
      <c r="CB16" s="165">
        <v>5137.04</v>
      </c>
      <c r="CC16" s="165">
        <v>88064.01999999999</v>
      </c>
      <c r="CD16" s="165">
        <v>5551.28</v>
      </c>
      <c r="CE16" s="165">
        <v>84342.709999999992</v>
      </c>
      <c r="CF16" s="165">
        <v>8002.3</v>
      </c>
      <c r="CG16" s="165">
        <v>88937.83</v>
      </c>
      <c r="CH16" s="165">
        <v>6734.64</v>
      </c>
      <c r="CI16" s="165">
        <v>86416.28</v>
      </c>
      <c r="CJ16" s="165">
        <v>8804.8799999999992</v>
      </c>
      <c r="CK16" s="165">
        <v>80936.13</v>
      </c>
      <c r="CL16" s="165">
        <v>13419.95</v>
      </c>
      <c r="CM16" s="165">
        <v>87990.58</v>
      </c>
      <c r="CN16" s="165">
        <v>7188.23</v>
      </c>
      <c r="CO16" s="165">
        <v>88137.709999999992</v>
      </c>
      <c r="CP16" s="165">
        <v>7285.01</v>
      </c>
      <c r="CQ16" s="165">
        <v>82841.990000000005</v>
      </c>
      <c r="CR16" s="165">
        <v>5795.5800000000008</v>
      </c>
      <c r="CS16" s="165">
        <v>84660.180000000008</v>
      </c>
      <c r="CT16" s="165">
        <v>6358.630000000001</v>
      </c>
      <c r="CU16" s="165">
        <v>86566.47</v>
      </c>
      <c r="CV16" s="165">
        <v>5675.2300000000005</v>
      </c>
      <c r="CW16" s="165">
        <v>85867.319999999992</v>
      </c>
      <c r="CX16" s="165">
        <v>5474.78</v>
      </c>
      <c r="CY16" s="165">
        <v>85427.55</v>
      </c>
      <c r="CZ16" s="165">
        <v>6362.0700000000006</v>
      </c>
      <c r="DA16" s="165">
        <v>86652.58</v>
      </c>
      <c r="DB16" s="165">
        <v>5252.59</v>
      </c>
      <c r="DC16" s="165">
        <v>86353.89</v>
      </c>
      <c r="DD16" s="165">
        <v>4795.21</v>
      </c>
      <c r="DE16" s="165">
        <v>83146.8</v>
      </c>
      <c r="DF16" s="165">
        <v>5060.51</v>
      </c>
      <c r="DG16" s="165">
        <v>81472.670000000013</v>
      </c>
      <c r="DH16" s="165">
        <v>4804.5200000000004</v>
      </c>
      <c r="DI16" s="165">
        <v>77472.310000000012</v>
      </c>
      <c r="DJ16" s="165">
        <v>5307.54</v>
      </c>
      <c r="DK16" s="165">
        <v>69359.900000000009</v>
      </c>
      <c r="DL16" s="165">
        <v>7119.3600000000006</v>
      </c>
      <c r="DM16" s="165">
        <v>69291.03</v>
      </c>
      <c r="DN16" s="165">
        <v>4876.51</v>
      </c>
      <c r="DO16" s="165">
        <v>66882.530000000013</v>
      </c>
      <c r="DP16" s="165">
        <v>5414.58</v>
      </c>
      <c r="DQ16" s="165">
        <v>66501.530000000013</v>
      </c>
      <c r="DR16" s="165">
        <v>5273.6600000000008</v>
      </c>
      <c r="DS16" s="165">
        <v>65416.56</v>
      </c>
      <c r="DT16" s="165">
        <v>64205.969999999987</v>
      </c>
      <c r="DU16" s="165">
        <v>123947.29999999999</v>
      </c>
      <c r="DV16" s="165">
        <v>172.09</v>
      </c>
      <c r="DW16" s="165">
        <v>118644.60999999999</v>
      </c>
      <c r="DX16" s="165">
        <v>172.09</v>
      </c>
      <c r="DY16" s="165">
        <v>112454.62999999998</v>
      </c>
      <c r="DZ16" s="165">
        <v>172.09</v>
      </c>
      <c r="EA16" s="165">
        <v>107374.12999999998</v>
      </c>
      <c r="EB16" s="165">
        <v>172.09</v>
      </c>
      <c r="EC16" s="165">
        <v>102751.00999999998</v>
      </c>
      <c r="ED16" s="165">
        <v>172.09</v>
      </c>
      <c r="EE16" s="165">
        <v>97862.589999999982</v>
      </c>
      <c r="EF16" s="165">
        <v>172.09</v>
      </c>
      <c r="EG16" s="165">
        <v>93230.159999999974</v>
      </c>
      <c r="EH16" s="165">
        <v>172.09</v>
      </c>
      <c r="EI16" s="165">
        <v>88094.709999999977</v>
      </c>
      <c r="EJ16" s="165">
        <v>172.09</v>
      </c>
      <c r="EK16" s="165">
        <v>81147.439999999988</v>
      </c>
      <c r="EL16" s="165">
        <v>172.09</v>
      </c>
      <c r="EM16" s="165">
        <v>76443.01999999999</v>
      </c>
      <c r="EN16" s="165">
        <v>172.09</v>
      </c>
      <c r="EO16" s="165">
        <v>71200.529999999984</v>
      </c>
      <c r="EP16" s="165">
        <v>172.09</v>
      </c>
      <c r="EQ16" s="165">
        <v>66098.959999999992</v>
      </c>
      <c r="ER16" s="165">
        <v>64836.259999999995</v>
      </c>
      <c r="ES16" s="165">
        <v>66729.249999999956</v>
      </c>
      <c r="ET16" s="165">
        <v>178.15</v>
      </c>
      <c r="EU16" s="165">
        <v>66735.309999999969</v>
      </c>
      <c r="EV16" s="165">
        <v>178.15</v>
      </c>
      <c r="EW16" s="165">
        <v>66741.369999999966</v>
      </c>
      <c r="EX16" s="165">
        <v>178.15</v>
      </c>
      <c r="EY16" s="165">
        <v>66747.429999999964</v>
      </c>
      <c r="EZ16" s="165">
        <v>178.15</v>
      </c>
      <c r="FA16" s="165">
        <v>66753.489999999976</v>
      </c>
      <c r="FB16" s="165">
        <v>178.15</v>
      </c>
      <c r="FC16" s="165">
        <v>66759.549999999974</v>
      </c>
      <c r="FD16" s="165">
        <v>178.15</v>
      </c>
      <c r="FE16" s="165">
        <v>66765.609999999971</v>
      </c>
      <c r="FF16" s="165">
        <v>178.15</v>
      </c>
      <c r="FG16" s="165">
        <v>66771.669999999984</v>
      </c>
      <c r="FH16" s="165">
        <v>178.15</v>
      </c>
      <c r="FI16" s="165">
        <v>66777.729999999981</v>
      </c>
      <c r="FJ16" s="165">
        <v>178.15</v>
      </c>
      <c r="FK16" s="165">
        <v>66783.789999999994</v>
      </c>
      <c r="FL16" s="165">
        <v>178.15</v>
      </c>
      <c r="FM16" s="165">
        <v>66789.849999999991</v>
      </c>
      <c r="FN16" s="165">
        <v>178.15</v>
      </c>
      <c r="FO16" s="165">
        <v>66795.909999999989</v>
      </c>
      <c r="FQ16" s="94" t="s">
        <v>928</v>
      </c>
      <c r="FU16" s="32" t="b">
        <v>1</v>
      </c>
      <c r="FV16" s="102" t="s">
        <v>150</v>
      </c>
    </row>
    <row r="17" spans="1:178" x14ac:dyDescent="0.25">
      <c r="A17" s="32" t="s">
        <v>1019</v>
      </c>
      <c r="B17" s="104" t="s">
        <v>152</v>
      </c>
      <c r="C17" s="103" t="s">
        <v>729</v>
      </c>
      <c r="D17" s="165">
        <v>315916.18</v>
      </c>
      <c r="E17" s="165">
        <v>7196475.4299999997</v>
      </c>
      <c r="F17" s="165">
        <v>245963.67</v>
      </c>
      <c r="G17" s="165">
        <v>6876627.2400000002</v>
      </c>
      <c r="H17" s="165">
        <v>315562.73</v>
      </c>
      <c r="I17" s="165">
        <v>5152383.08</v>
      </c>
      <c r="J17" s="165">
        <v>377826.05</v>
      </c>
      <c r="K17" s="165">
        <v>4934727.22</v>
      </c>
      <c r="L17" s="165">
        <v>414239.3</v>
      </c>
      <c r="M17" s="165">
        <v>4740117.3899999997</v>
      </c>
      <c r="N17" s="165">
        <v>415326.02</v>
      </c>
      <c r="O17" s="165">
        <v>5297992.12</v>
      </c>
      <c r="P17" s="165">
        <v>324496.43</v>
      </c>
      <c r="Q17" s="165">
        <v>4422456.08</v>
      </c>
      <c r="R17" s="165">
        <v>292602</v>
      </c>
      <c r="S17" s="165">
        <v>4241014.5199999996</v>
      </c>
      <c r="T17" s="165">
        <v>327398.99</v>
      </c>
      <c r="U17" s="165">
        <v>4199317.1100000003</v>
      </c>
      <c r="V17" s="165">
        <v>265869.65000000002</v>
      </c>
      <c r="W17" s="165">
        <v>4038896.53</v>
      </c>
      <c r="X17" s="165">
        <v>301846.93</v>
      </c>
      <c r="Y17" s="165">
        <v>3943273.5</v>
      </c>
      <c r="Z17" s="165">
        <v>-119150.88</v>
      </c>
      <c r="AA17" s="165">
        <v>3477897.07</v>
      </c>
      <c r="AB17" s="165">
        <v>637277.68999999994</v>
      </c>
      <c r="AC17" s="165">
        <v>3799258.58</v>
      </c>
      <c r="AD17" s="165">
        <v>597692.38</v>
      </c>
      <c r="AE17" s="165">
        <v>4150987.29</v>
      </c>
      <c r="AF17" s="165">
        <v>566228.43000000005</v>
      </c>
      <c r="AG17" s="165">
        <v>4401652.99</v>
      </c>
      <c r="AH17" s="165">
        <v>555757.32999999996</v>
      </c>
      <c r="AI17" s="165">
        <v>4579584.2699999996</v>
      </c>
      <c r="AJ17" s="165">
        <v>608797.99</v>
      </c>
      <c r="AK17" s="165">
        <v>4774142.96</v>
      </c>
      <c r="AL17" s="165">
        <v>579462.61</v>
      </c>
      <c r="AM17" s="165">
        <v>4938279.55</v>
      </c>
      <c r="AN17" s="165">
        <v>598703.07999999996</v>
      </c>
      <c r="AO17" s="165">
        <v>5212486.2</v>
      </c>
      <c r="AP17" s="165">
        <v>550339.55000000005</v>
      </c>
      <c r="AQ17" s="165">
        <v>5470223.75</v>
      </c>
      <c r="AR17" s="165">
        <v>403469.92</v>
      </c>
      <c r="AS17" s="165">
        <v>5546294.6799999997</v>
      </c>
      <c r="AT17" s="165">
        <v>423584.3</v>
      </c>
      <c r="AU17" s="165">
        <v>5704009.3300000001</v>
      </c>
      <c r="AV17" s="165">
        <v>620002.62</v>
      </c>
      <c r="AW17" s="165">
        <v>6022165.0199999996</v>
      </c>
      <c r="AX17" s="165">
        <v>602210.43999999994</v>
      </c>
      <c r="AY17" s="165">
        <v>6743526.3399999999</v>
      </c>
      <c r="AZ17" s="165">
        <v>415283.29</v>
      </c>
      <c r="BA17" s="165">
        <v>6521531.9400000004</v>
      </c>
      <c r="BB17" s="165">
        <v>485558.2</v>
      </c>
      <c r="BC17" s="165">
        <v>6409397.7599999998</v>
      </c>
      <c r="BD17" s="165">
        <v>412696.63</v>
      </c>
      <c r="BE17" s="165">
        <v>6255865.96</v>
      </c>
      <c r="BF17" s="165">
        <v>418963.59</v>
      </c>
      <c r="BG17" s="165">
        <v>6119072.2199999997</v>
      </c>
      <c r="BH17" s="165">
        <v>295606.08</v>
      </c>
      <c r="BI17" s="165">
        <v>5805880.3099999996</v>
      </c>
      <c r="BJ17" s="165">
        <v>83043.83</v>
      </c>
      <c r="BK17" s="165">
        <v>5309461.53</v>
      </c>
      <c r="BL17" s="165">
        <v>346918.93</v>
      </c>
      <c r="BM17" s="165">
        <v>5057677.38</v>
      </c>
      <c r="BN17" s="165">
        <v>299421.49</v>
      </c>
      <c r="BO17" s="165">
        <v>4806759.32</v>
      </c>
      <c r="BP17" s="165">
        <v>255023.05</v>
      </c>
      <c r="BQ17" s="165">
        <v>4658312.45</v>
      </c>
      <c r="BR17" s="165">
        <v>302058.58</v>
      </c>
      <c r="BS17" s="165">
        <v>4536786.7300000004</v>
      </c>
      <c r="BT17" s="165">
        <v>250590.78</v>
      </c>
      <c r="BU17" s="165">
        <v>4167374.89</v>
      </c>
      <c r="BV17" s="165">
        <v>370949.04</v>
      </c>
      <c r="BW17" s="165">
        <v>3936113.4899999998</v>
      </c>
      <c r="BX17" s="165">
        <v>601888.1</v>
      </c>
      <c r="BY17" s="165">
        <v>4122718.3000000003</v>
      </c>
      <c r="BZ17" s="165">
        <v>580567.04000000004</v>
      </c>
      <c r="CA17" s="165">
        <v>4217727.1400000006</v>
      </c>
      <c r="CB17" s="165">
        <v>549066.72</v>
      </c>
      <c r="CC17" s="165">
        <v>4354097.2300000004</v>
      </c>
      <c r="CD17" s="165">
        <v>611193.88</v>
      </c>
      <c r="CE17" s="165">
        <v>4546327.5199999996</v>
      </c>
      <c r="CF17" s="165">
        <v>577151.5</v>
      </c>
      <c r="CG17" s="165">
        <v>4827872.9399999995</v>
      </c>
      <c r="CH17" s="165">
        <v>177492.93</v>
      </c>
      <c r="CI17" s="165">
        <v>4922322.04</v>
      </c>
      <c r="CJ17" s="165">
        <v>570873.52</v>
      </c>
      <c r="CK17" s="165">
        <v>5146276.63</v>
      </c>
      <c r="CL17" s="165">
        <v>614688.37</v>
      </c>
      <c r="CM17" s="165">
        <v>5461543.5099999998</v>
      </c>
      <c r="CN17" s="165">
        <v>584910.5</v>
      </c>
      <c r="CO17" s="165">
        <v>5791430.96</v>
      </c>
      <c r="CP17" s="165">
        <v>565668.89</v>
      </c>
      <c r="CQ17" s="165">
        <v>6055041.2700000005</v>
      </c>
      <c r="CR17" s="165">
        <v>916087.28000000026</v>
      </c>
      <c r="CS17" s="165">
        <v>6720537.7700000005</v>
      </c>
      <c r="CT17" s="165">
        <v>516727.84</v>
      </c>
      <c r="CU17" s="165">
        <v>6866316.5699999994</v>
      </c>
      <c r="CV17" s="165">
        <v>407069.10999999987</v>
      </c>
      <c r="CW17" s="165">
        <v>6671497.5800000001</v>
      </c>
      <c r="CX17" s="165">
        <v>421299.99999999988</v>
      </c>
      <c r="CY17" s="165">
        <v>6512230.5399999991</v>
      </c>
      <c r="CZ17" s="165">
        <v>479563.17000000016</v>
      </c>
      <c r="DA17" s="165">
        <v>6442726.9899999993</v>
      </c>
      <c r="DB17" s="165">
        <v>425601.16</v>
      </c>
      <c r="DC17" s="165">
        <v>6257134.2699999996</v>
      </c>
      <c r="DD17" s="165">
        <v>420625.1</v>
      </c>
      <c r="DE17" s="165">
        <v>6100607.870000001</v>
      </c>
      <c r="DF17" s="165">
        <v>442787.61</v>
      </c>
      <c r="DG17" s="165">
        <v>6365902.5500000007</v>
      </c>
      <c r="DH17" s="165">
        <v>423980.02999999991</v>
      </c>
      <c r="DI17" s="165">
        <v>6219009.0599999996</v>
      </c>
      <c r="DJ17" s="165">
        <v>429563.82000000012</v>
      </c>
      <c r="DK17" s="165">
        <v>6033884.5100000007</v>
      </c>
      <c r="DL17" s="165">
        <v>486945.58</v>
      </c>
      <c r="DM17" s="165">
        <v>5935919.5900000008</v>
      </c>
      <c r="DN17" s="165">
        <v>460139.88999999984</v>
      </c>
      <c r="DO17" s="165">
        <v>5830390.5900000008</v>
      </c>
      <c r="DP17" s="165">
        <v>484413.94</v>
      </c>
      <c r="DQ17" s="165">
        <v>5398717.25</v>
      </c>
      <c r="DR17" s="165">
        <v>484948.99000000011</v>
      </c>
      <c r="DS17" s="165">
        <v>5366938.4000000004</v>
      </c>
      <c r="DT17" s="165">
        <v>717708.38999999966</v>
      </c>
      <c r="DU17" s="165">
        <v>5677577.6799999997</v>
      </c>
      <c r="DV17" s="165">
        <v>629496.45999999961</v>
      </c>
      <c r="DW17" s="165">
        <v>5885774.1399999987</v>
      </c>
      <c r="DX17" s="165">
        <v>636094.73999999976</v>
      </c>
      <c r="DY17" s="165">
        <v>6042305.709999999</v>
      </c>
      <c r="DZ17" s="165">
        <v>614398.02999999968</v>
      </c>
      <c r="EA17" s="165">
        <v>6231102.5799999991</v>
      </c>
      <c r="EB17" s="165">
        <v>627075.4099999998</v>
      </c>
      <c r="EC17" s="165">
        <v>6437552.8899999997</v>
      </c>
      <c r="ED17" s="165">
        <v>608690.55999999994</v>
      </c>
      <c r="EE17" s="165">
        <v>6603455.8399999989</v>
      </c>
      <c r="EF17" s="165">
        <v>614267.67999999982</v>
      </c>
      <c r="EG17" s="165">
        <v>6793743.4899999984</v>
      </c>
      <c r="EH17" s="165">
        <v>624661.12999999989</v>
      </c>
      <c r="EI17" s="165">
        <v>6988840.7999999989</v>
      </c>
      <c r="EJ17" s="165">
        <v>616782.38999999978</v>
      </c>
      <c r="EK17" s="165">
        <v>7118677.6099999985</v>
      </c>
      <c r="EL17" s="165">
        <v>612815.90999999968</v>
      </c>
      <c r="EM17" s="165">
        <v>7271353.629999998</v>
      </c>
      <c r="EN17" s="165">
        <v>637517.32999999973</v>
      </c>
      <c r="EO17" s="165">
        <v>7424457.0199999977</v>
      </c>
      <c r="EP17" s="165">
        <v>612512.71</v>
      </c>
      <c r="EQ17" s="165">
        <v>7552020.7399999965</v>
      </c>
      <c r="ER17" s="165">
        <v>550394.65999999968</v>
      </c>
      <c r="ES17" s="165">
        <v>7384707.009999997</v>
      </c>
      <c r="ET17" s="165">
        <v>448651.78000000014</v>
      </c>
      <c r="EU17" s="165">
        <v>7203862.3299999982</v>
      </c>
      <c r="EV17" s="165">
        <v>464739.61</v>
      </c>
      <c r="EW17" s="165">
        <v>7032507.1999999974</v>
      </c>
      <c r="EX17" s="165">
        <v>449163.56000000011</v>
      </c>
      <c r="EY17" s="165">
        <v>6867272.7299999986</v>
      </c>
      <c r="EZ17" s="165">
        <v>461287.31000000011</v>
      </c>
      <c r="FA17" s="165">
        <v>6701484.629999998</v>
      </c>
      <c r="FB17" s="165">
        <v>464093.73000000016</v>
      </c>
      <c r="FC17" s="165">
        <v>6556887.7999999989</v>
      </c>
      <c r="FD17" s="165">
        <v>493175.86</v>
      </c>
      <c r="FE17" s="165">
        <v>6435795.9799999986</v>
      </c>
      <c r="FF17" s="165">
        <v>470600.31000000017</v>
      </c>
      <c r="FG17" s="165">
        <v>6281735.1599999992</v>
      </c>
      <c r="FH17" s="165">
        <v>467303.36000000028</v>
      </c>
      <c r="FI17" s="165">
        <v>6132256.1300000008</v>
      </c>
      <c r="FJ17" s="165">
        <v>495319.66000000009</v>
      </c>
      <c r="FK17" s="165">
        <v>6014759.8799999999</v>
      </c>
      <c r="FL17" s="165">
        <v>497760.25999999989</v>
      </c>
      <c r="FM17" s="165">
        <v>5875002.8099999996</v>
      </c>
      <c r="FN17" s="165">
        <v>500535.98000000004</v>
      </c>
      <c r="FO17" s="165">
        <v>5763026.0800000019</v>
      </c>
      <c r="FQ17" s="94" t="s">
        <v>929</v>
      </c>
      <c r="FU17" s="32" t="b">
        <v>1</v>
      </c>
      <c r="FV17" s="102" t="s">
        <v>152</v>
      </c>
    </row>
    <row r="18" spans="1:178" x14ac:dyDescent="0.25">
      <c r="A18" s="32" t="s">
        <v>1020</v>
      </c>
      <c r="B18" s="104" t="s">
        <v>153</v>
      </c>
      <c r="C18" s="103" t="s">
        <v>729</v>
      </c>
      <c r="D18" s="165">
        <v>516572.4</v>
      </c>
      <c r="E18" s="165">
        <v>7369031.8399999999</v>
      </c>
      <c r="F18" s="165">
        <v>472173.3</v>
      </c>
      <c r="G18" s="165">
        <v>7386267.9199999999</v>
      </c>
      <c r="H18" s="165">
        <v>622983.81999999995</v>
      </c>
      <c r="I18" s="165">
        <v>7490468.4199999999</v>
      </c>
      <c r="J18" s="165">
        <v>684098.96</v>
      </c>
      <c r="K18" s="165">
        <v>7639950.54</v>
      </c>
      <c r="L18" s="165">
        <v>715849.78</v>
      </c>
      <c r="M18" s="165">
        <v>7939563.2400000002</v>
      </c>
      <c r="N18" s="165">
        <v>541627.91</v>
      </c>
      <c r="O18" s="165">
        <v>7989319.4400000004</v>
      </c>
      <c r="P18" s="165">
        <v>505720.58</v>
      </c>
      <c r="Q18" s="165">
        <v>7955510.29</v>
      </c>
      <c r="R18" s="165">
        <v>630583.28</v>
      </c>
      <c r="S18" s="165">
        <v>7958844.3099999996</v>
      </c>
      <c r="T18" s="165">
        <v>747542.46</v>
      </c>
      <c r="U18" s="165">
        <v>8067398.1500000004</v>
      </c>
      <c r="V18" s="165">
        <v>831479.78</v>
      </c>
      <c r="W18" s="165">
        <v>8053504.6500000004</v>
      </c>
      <c r="X18" s="165">
        <v>1297623.73</v>
      </c>
      <c r="Y18" s="165">
        <v>8492486.8200000003</v>
      </c>
      <c r="Z18" s="165">
        <v>1050975.6599999999</v>
      </c>
      <c r="AA18" s="165">
        <v>8617231.6600000001</v>
      </c>
      <c r="AB18" s="165">
        <v>381662.5</v>
      </c>
      <c r="AC18" s="165">
        <v>8482321.7599999998</v>
      </c>
      <c r="AD18" s="165">
        <v>945366.1</v>
      </c>
      <c r="AE18" s="165">
        <v>8955514.5600000005</v>
      </c>
      <c r="AF18" s="165">
        <v>-487590.57</v>
      </c>
      <c r="AG18" s="165">
        <v>7844940.1699999999</v>
      </c>
      <c r="AH18" s="165">
        <v>506652.69</v>
      </c>
      <c r="AI18" s="165">
        <v>7667493.9000000004</v>
      </c>
      <c r="AJ18" s="165">
        <v>476338.25</v>
      </c>
      <c r="AK18" s="165">
        <v>7427982.3700000001</v>
      </c>
      <c r="AL18" s="165">
        <v>608623.23</v>
      </c>
      <c r="AM18" s="165">
        <v>7494977.6900000004</v>
      </c>
      <c r="AN18" s="165">
        <v>580699.15</v>
      </c>
      <c r="AO18" s="165">
        <v>7569956.2599999998</v>
      </c>
      <c r="AP18" s="165">
        <v>549260.71</v>
      </c>
      <c r="AQ18" s="165">
        <v>7488633.6900000004</v>
      </c>
      <c r="AR18" s="165">
        <v>519372.38</v>
      </c>
      <c r="AS18" s="165">
        <v>7260463.6100000003</v>
      </c>
      <c r="AT18" s="165">
        <v>582139.59</v>
      </c>
      <c r="AU18" s="165">
        <v>7011123.4199999999</v>
      </c>
      <c r="AV18" s="165">
        <v>419658.2</v>
      </c>
      <c r="AW18" s="165">
        <v>6133157.8899999997</v>
      </c>
      <c r="AX18" s="165">
        <v>726936.6</v>
      </c>
      <c r="AY18" s="165">
        <v>5809118.8300000001</v>
      </c>
      <c r="AZ18" s="165">
        <v>563400.74</v>
      </c>
      <c r="BA18" s="165">
        <v>5990857.0700000003</v>
      </c>
      <c r="BB18" s="165">
        <v>594618.13</v>
      </c>
      <c r="BC18" s="165">
        <v>5640109.0999999996</v>
      </c>
      <c r="BD18" s="165">
        <v>584463.07999999996</v>
      </c>
      <c r="BE18" s="165">
        <v>6712162.75</v>
      </c>
      <c r="BF18" s="165">
        <v>661115.38</v>
      </c>
      <c r="BG18" s="165">
        <v>6866625.4400000004</v>
      </c>
      <c r="BH18" s="165">
        <v>772305.85</v>
      </c>
      <c r="BI18" s="165">
        <v>7162593.04</v>
      </c>
      <c r="BJ18" s="165">
        <v>567734.09</v>
      </c>
      <c r="BK18" s="165">
        <v>7121703.9000000004</v>
      </c>
      <c r="BL18" s="165">
        <v>564937.34</v>
      </c>
      <c r="BM18" s="165">
        <v>7105942.0899999999</v>
      </c>
      <c r="BN18" s="165">
        <v>789399.09</v>
      </c>
      <c r="BO18" s="165">
        <v>7346080.4699999997</v>
      </c>
      <c r="BP18" s="165">
        <v>591217.89</v>
      </c>
      <c r="BQ18" s="165">
        <v>7417925.9799999995</v>
      </c>
      <c r="BR18" s="165">
        <v>600846.07999999996</v>
      </c>
      <c r="BS18" s="165">
        <v>7436632.4699999997</v>
      </c>
      <c r="BT18" s="165">
        <v>486838.23</v>
      </c>
      <c r="BU18" s="165">
        <v>7503812.4999999991</v>
      </c>
      <c r="BV18" s="165">
        <v>897041.98</v>
      </c>
      <c r="BW18" s="165">
        <v>7673917.8799999999</v>
      </c>
      <c r="BX18" s="165">
        <v>551696.77</v>
      </c>
      <c r="BY18" s="165">
        <v>7662213.9099999992</v>
      </c>
      <c r="BZ18" s="165">
        <v>625272.48</v>
      </c>
      <c r="CA18" s="165">
        <v>7692868.2599999998</v>
      </c>
      <c r="CB18" s="165">
        <v>645949.06000000006</v>
      </c>
      <c r="CC18" s="165">
        <v>7754354.2399999993</v>
      </c>
      <c r="CD18" s="165">
        <v>714930.15</v>
      </c>
      <c r="CE18" s="165">
        <v>7808169.0099999988</v>
      </c>
      <c r="CF18" s="165">
        <v>668994.6</v>
      </c>
      <c r="CG18" s="165">
        <v>7704857.7599999988</v>
      </c>
      <c r="CH18" s="165">
        <v>487578.29</v>
      </c>
      <c r="CI18" s="165">
        <v>7624701.96</v>
      </c>
      <c r="CJ18" s="165">
        <v>565190.02</v>
      </c>
      <c r="CK18" s="165">
        <v>7624954.6399999997</v>
      </c>
      <c r="CL18" s="165">
        <v>646416.89</v>
      </c>
      <c r="CM18" s="165">
        <v>7481972.4400000004</v>
      </c>
      <c r="CN18" s="165">
        <v>878073.38</v>
      </c>
      <c r="CO18" s="165">
        <v>7768827.9300000016</v>
      </c>
      <c r="CP18" s="165">
        <v>702008.10000000044</v>
      </c>
      <c r="CQ18" s="165">
        <v>7869989.9500000011</v>
      </c>
      <c r="CR18" s="165">
        <v>1023710.4300000003</v>
      </c>
      <c r="CS18" s="165">
        <v>8406862.1500000004</v>
      </c>
      <c r="CT18" s="165">
        <v>718172.81</v>
      </c>
      <c r="CU18" s="165">
        <v>8227992.9800000004</v>
      </c>
      <c r="CV18" s="165">
        <v>422110.29000000004</v>
      </c>
      <c r="CW18" s="165">
        <v>8098406.5</v>
      </c>
      <c r="CX18" s="165">
        <v>430768.96999999986</v>
      </c>
      <c r="CY18" s="165">
        <v>7903902.9900000002</v>
      </c>
      <c r="CZ18" s="165">
        <v>569353.93999999994</v>
      </c>
      <c r="DA18" s="165">
        <v>7827307.8700000001</v>
      </c>
      <c r="DB18" s="165">
        <v>649294.6</v>
      </c>
      <c r="DC18" s="165">
        <v>7761672.3199999994</v>
      </c>
      <c r="DD18" s="165">
        <v>629977.96000000008</v>
      </c>
      <c r="DE18" s="165">
        <v>7722655.6800000006</v>
      </c>
      <c r="DF18" s="165">
        <v>819834.06</v>
      </c>
      <c r="DG18" s="165">
        <v>8054911.4500000011</v>
      </c>
      <c r="DH18" s="165">
        <v>515021.24000000005</v>
      </c>
      <c r="DI18" s="165">
        <v>8004742.6700000009</v>
      </c>
      <c r="DJ18" s="165">
        <v>788488.01000000013</v>
      </c>
      <c r="DK18" s="165">
        <v>8146813.7900000019</v>
      </c>
      <c r="DL18" s="165">
        <v>428563.19000000006</v>
      </c>
      <c r="DM18" s="165">
        <v>7697303.6000000015</v>
      </c>
      <c r="DN18" s="165">
        <v>405793.11</v>
      </c>
      <c r="DO18" s="165">
        <v>7401088.6100000003</v>
      </c>
      <c r="DP18" s="165">
        <v>426748.65999999992</v>
      </c>
      <c r="DQ18" s="165">
        <v>6804126.8399999999</v>
      </c>
      <c r="DR18" s="165">
        <v>455196.82</v>
      </c>
      <c r="DS18" s="165">
        <v>6541150.8499999996</v>
      </c>
      <c r="DT18" s="165">
        <v>938131.57</v>
      </c>
      <c r="DU18" s="165">
        <v>7057172.1299999999</v>
      </c>
      <c r="DV18" s="165">
        <v>392334.31</v>
      </c>
      <c r="DW18" s="165">
        <v>7018737.4700000007</v>
      </c>
      <c r="DX18" s="165">
        <v>483923.59999999992</v>
      </c>
      <c r="DY18" s="165">
        <v>6933307.1299999999</v>
      </c>
      <c r="DZ18" s="165">
        <v>484305.17999999993</v>
      </c>
      <c r="EA18" s="165">
        <v>6768317.71</v>
      </c>
      <c r="EB18" s="165">
        <v>317801.80999999994</v>
      </c>
      <c r="EC18" s="165">
        <v>6456141.5599999987</v>
      </c>
      <c r="ED18" s="165">
        <v>569692.07999999984</v>
      </c>
      <c r="EE18" s="165">
        <v>6205999.5800000001</v>
      </c>
      <c r="EF18" s="165">
        <v>393632.96000000008</v>
      </c>
      <c r="EG18" s="165">
        <v>6084611.2999999998</v>
      </c>
      <c r="EH18" s="165">
        <v>364739.45</v>
      </c>
      <c r="EI18" s="165">
        <v>5660862.7400000002</v>
      </c>
      <c r="EJ18" s="165">
        <v>379466.64000000007</v>
      </c>
      <c r="EK18" s="165">
        <v>5611766.1900000013</v>
      </c>
      <c r="EL18" s="165">
        <v>532480.77999999991</v>
      </c>
      <c r="EM18" s="165">
        <v>5738453.8600000013</v>
      </c>
      <c r="EN18" s="165">
        <v>376923.44999999995</v>
      </c>
      <c r="EO18" s="165">
        <v>5688628.6500000004</v>
      </c>
      <c r="EP18" s="165">
        <v>299370.07999999996</v>
      </c>
      <c r="EQ18" s="165">
        <v>5532801.9099999992</v>
      </c>
      <c r="ER18" s="165">
        <v>1606760.6999999995</v>
      </c>
      <c r="ES18" s="165">
        <v>6201431.0399999982</v>
      </c>
      <c r="ET18" s="165">
        <v>1088267.5899999996</v>
      </c>
      <c r="EU18" s="165">
        <v>6897364.3199999984</v>
      </c>
      <c r="EV18" s="165">
        <v>1038187.6300000001</v>
      </c>
      <c r="EW18" s="165">
        <v>7451628.3499999987</v>
      </c>
      <c r="EX18" s="165">
        <v>765961.51000000013</v>
      </c>
      <c r="EY18" s="165">
        <v>7733284.6799999988</v>
      </c>
      <c r="EZ18" s="165">
        <v>526059.63</v>
      </c>
      <c r="FA18" s="165">
        <v>7941542.5</v>
      </c>
      <c r="FB18" s="165">
        <v>745181.76000000013</v>
      </c>
      <c r="FC18" s="165">
        <v>8117032.1799999997</v>
      </c>
      <c r="FD18" s="165">
        <v>342355.31000000011</v>
      </c>
      <c r="FE18" s="165">
        <v>8065754.5300000003</v>
      </c>
      <c r="FF18" s="165">
        <v>402924.46000000008</v>
      </c>
      <c r="FG18" s="165">
        <v>8103939.54</v>
      </c>
      <c r="FH18" s="165">
        <v>507784.69000000012</v>
      </c>
      <c r="FI18" s="165">
        <v>8232257.5899999999</v>
      </c>
      <c r="FJ18" s="165">
        <v>336714.28000000009</v>
      </c>
      <c r="FK18" s="165">
        <v>8036491.0899999999</v>
      </c>
      <c r="FL18" s="165">
        <v>339503.02000000008</v>
      </c>
      <c r="FM18" s="165">
        <v>7999070.6600000001</v>
      </c>
      <c r="FN18" s="165">
        <v>356335.27</v>
      </c>
      <c r="FO18" s="165">
        <v>8056035.8499999996</v>
      </c>
      <c r="FQ18" s="94" t="s">
        <v>929</v>
      </c>
      <c r="FU18" s="32" t="b">
        <v>1</v>
      </c>
      <c r="FV18" s="102" t="s">
        <v>153</v>
      </c>
    </row>
    <row r="19" spans="1:178" x14ac:dyDescent="0.25">
      <c r="A19" s="32" t="s">
        <v>1021</v>
      </c>
      <c r="B19" s="104" t="s">
        <v>154</v>
      </c>
      <c r="C19" s="103" t="s">
        <v>729</v>
      </c>
      <c r="D19" s="165">
        <v>10434.98</v>
      </c>
      <c r="E19" s="165">
        <v>981906.4</v>
      </c>
      <c r="F19" s="165">
        <v>7615.81</v>
      </c>
      <c r="G19" s="165">
        <v>989120.71</v>
      </c>
      <c r="H19" s="165">
        <v>209277.01</v>
      </c>
      <c r="I19" s="165">
        <v>1194263.6599999999</v>
      </c>
      <c r="J19" s="165">
        <v>205717.38</v>
      </c>
      <c r="K19" s="165">
        <v>1371683.48</v>
      </c>
      <c r="L19" s="165">
        <v>206993.76</v>
      </c>
      <c r="M19" s="165">
        <v>1337502.71</v>
      </c>
      <c r="N19" s="165">
        <v>233359.3</v>
      </c>
      <c r="O19" s="165">
        <v>1201479.04</v>
      </c>
      <c r="P19" s="165">
        <v>7641.69</v>
      </c>
      <c r="Q19" s="165">
        <v>1195403.19</v>
      </c>
      <c r="R19" s="165">
        <v>13178.78</v>
      </c>
      <c r="S19" s="165">
        <v>1193858.99</v>
      </c>
      <c r="T19" s="165">
        <v>22153.91</v>
      </c>
      <c r="U19" s="165">
        <v>1210591.1100000001</v>
      </c>
      <c r="V19" s="165">
        <v>422210.88</v>
      </c>
      <c r="W19" s="165">
        <v>1456521.85</v>
      </c>
      <c r="X19" s="165">
        <v>310629.90000000002</v>
      </c>
      <c r="Y19" s="165">
        <v>1721886.79</v>
      </c>
      <c r="Z19" s="165">
        <v>92447.93</v>
      </c>
      <c r="AA19" s="165">
        <v>1741661.33</v>
      </c>
      <c r="AB19" s="165">
        <v>40261.22</v>
      </c>
      <c r="AC19" s="165">
        <v>1771487.57</v>
      </c>
      <c r="AD19" s="165">
        <v>230588.07</v>
      </c>
      <c r="AE19" s="165">
        <v>1994459.83</v>
      </c>
      <c r="AF19" s="165">
        <v>-24895.57</v>
      </c>
      <c r="AG19" s="165">
        <v>1760287.25</v>
      </c>
      <c r="AH19" s="165">
        <v>274480.99</v>
      </c>
      <c r="AI19" s="165">
        <v>1829050.86</v>
      </c>
      <c r="AJ19" s="165">
        <v>410618.73</v>
      </c>
      <c r="AK19" s="165">
        <v>2032675.83</v>
      </c>
      <c r="AL19" s="165">
        <v>219398.2</v>
      </c>
      <c r="AM19" s="165">
        <v>2018714.73</v>
      </c>
      <c r="AN19" s="165">
        <v>305326.77</v>
      </c>
      <c r="AO19" s="165">
        <v>2316399.81</v>
      </c>
      <c r="AP19" s="165">
        <v>611270.91</v>
      </c>
      <c r="AQ19" s="165">
        <v>2914491.94</v>
      </c>
      <c r="AR19" s="165">
        <v>56765.71</v>
      </c>
      <c r="AS19" s="165">
        <v>2949103.74</v>
      </c>
      <c r="AT19" s="165">
        <v>63739.42</v>
      </c>
      <c r="AU19" s="165">
        <v>2590632.2799999998</v>
      </c>
      <c r="AV19" s="165">
        <v>70597.789999999994</v>
      </c>
      <c r="AW19" s="165">
        <v>2350600.17</v>
      </c>
      <c r="AX19" s="165">
        <v>68263.81</v>
      </c>
      <c r="AY19" s="165">
        <v>2326416.0499999998</v>
      </c>
      <c r="AZ19" s="165">
        <v>38599.230000000003</v>
      </c>
      <c r="BA19" s="165">
        <v>2324754.06</v>
      </c>
      <c r="BB19" s="165">
        <v>75789.759999999995</v>
      </c>
      <c r="BC19" s="165">
        <v>2169955.75</v>
      </c>
      <c r="BD19" s="165">
        <v>308478.86</v>
      </c>
      <c r="BE19" s="165">
        <v>2503330.1800000002</v>
      </c>
      <c r="BF19" s="165">
        <v>266623.94</v>
      </c>
      <c r="BG19" s="165">
        <v>2495473.13</v>
      </c>
      <c r="BH19" s="165">
        <v>244767.64</v>
      </c>
      <c r="BI19" s="165">
        <v>2329622.04</v>
      </c>
      <c r="BJ19" s="165">
        <v>459475.45</v>
      </c>
      <c r="BK19" s="165">
        <v>2569699.29</v>
      </c>
      <c r="BL19" s="165">
        <v>517771.05</v>
      </c>
      <c r="BM19" s="165">
        <v>2782143.57</v>
      </c>
      <c r="BN19" s="165">
        <v>235823.05</v>
      </c>
      <c r="BO19" s="165">
        <v>2406695.7099999995</v>
      </c>
      <c r="BP19" s="165">
        <v>142924.66999999998</v>
      </c>
      <c r="BQ19" s="165">
        <v>2492854.6699999995</v>
      </c>
      <c r="BR19" s="165">
        <v>24252</v>
      </c>
      <c r="BS19" s="165">
        <v>2453367.2499999995</v>
      </c>
      <c r="BT19" s="165">
        <v>66338.2</v>
      </c>
      <c r="BU19" s="165">
        <v>2449107.6599999997</v>
      </c>
      <c r="BV19" s="165">
        <v>168785.62</v>
      </c>
      <c r="BW19" s="165">
        <v>2549629.4699999997</v>
      </c>
      <c r="BX19" s="165">
        <v>419980.99</v>
      </c>
      <c r="BY19" s="165">
        <v>2931011.2299999995</v>
      </c>
      <c r="BZ19" s="165">
        <v>475314.60000000003</v>
      </c>
      <c r="CA19" s="165">
        <v>3330536.07</v>
      </c>
      <c r="CB19" s="165">
        <v>162192.26</v>
      </c>
      <c r="CC19" s="165">
        <v>3184249.47</v>
      </c>
      <c r="CD19" s="165">
        <v>266738.33</v>
      </c>
      <c r="CE19" s="165">
        <v>3184363.8600000003</v>
      </c>
      <c r="CF19" s="165">
        <v>211636.47</v>
      </c>
      <c r="CG19" s="165">
        <v>3151232.69</v>
      </c>
      <c r="CH19" s="165">
        <v>288293.89999999997</v>
      </c>
      <c r="CI19" s="165">
        <v>2980051.1399999997</v>
      </c>
      <c r="CJ19" s="165">
        <v>129273.45</v>
      </c>
      <c r="CK19" s="165">
        <v>2591553.54</v>
      </c>
      <c r="CL19" s="165">
        <v>196901.27</v>
      </c>
      <c r="CM19" s="165">
        <v>2552631.7600000002</v>
      </c>
      <c r="CN19" s="165">
        <v>194558.84999999998</v>
      </c>
      <c r="CO19" s="165">
        <v>2604265.9400000004</v>
      </c>
      <c r="CP19" s="165">
        <v>266953</v>
      </c>
      <c r="CQ19" s="165">
        <v>2846966.9400000004</v>
      </c>
      <c r="CR19" s="165">
        <v>107373</v>
      </c>
      <c r="CS19" s="165">
        <v>2888001.74</v>
      </c>
      <c r="CT19" s="165">
        <v>255269</v>
      </c>
      <c r="CU19" s="165">
        <v>2974485.12</v>
      </c>
      <c r="CV19" s="165">
        <v>95099.89</v>
      </c>
      <c r="CW19" s="165">
        <v>2649604.02</v>
      </c>
      <c r="CX19" s="165">
        <v>40099.89</v>
      </c>
      <c r="CY19" s="165">
        <v>2214389.3099999996</v>
      </c>
      <c r="CZ19" s="165">
        <v>91203.62</v>
      </c>
      <c r="DA19" s="165">
        <v>2143400.67</v>
      </c>
      <c r="DB19" s="165">
        <v>69604.89</v>
      </c>
      <c r="DC19" s="165">
        <v>1946267.23</v>
      </c>
      <c r="DD19" s="165">
        <v>62237.25</v>
      </c>
      <c r="DE19" s="165">
        <v>1796868.01</v>
      </c>
      <c r="DF19" s="165">
        <v>48884.25</v>
      </c>
      <c r="DG19" s="165">
        <v>1557458.36</v>
      </c>
      <c r="DH19" s="165">
        <v>35099.89</v>
      </c>
      <c r="DI19" s="165">
        <v>1463284.8000000003</v>
      </c>
      <c r="DJ19" s="165">
        <v>48458.619999999995</v>
      </c>
      <c r="DK19" s="165">
        <v>1314842.1499999999</v>
      </c>
      <c r="DL19" s="165">
        <v>86169.15</v>
      </c>
      <c r="DM19" s="165">
        <v>1206452.45</v>
      </c>
      <c r="DN19" s="165">
        <v>35099.89</v>
      </c>
      <c r="DO19" s="165">
        <v>974599.34</v>
      </c>
      <c r="DP19" s="165">
        <v>36629.25</v>
      </c>
      <c r="DQ19" s="165">
        <v>903855.59</v>
      </c>
      <c r="DR19" s="165">
        <v>36629.270000000004</v>
      </c>
      <c r="DS19" s="165">
        <v>685215.8600000001</v>
      </c>
      <c r="DT19" s="165">
        <v>106504.20999999999</v>
      </c>
      <c r="DU19" s="165">
        <v>696620.18</v>
      </c>
      <c r="DV19" s="165">
        <v>38224.39</v>
      </c>
      <c r="DW19" s="165">
        <v>694744.68</v>
      </c>
      <c r="DX19" s="165">
        <v>1172961.6299999999</v>
      </c>
      <c r="DY19" s="165">
        <v>1776502.6899999995</v>
      </c>
      <c r="DZ19" s="165">
        <v>202025.38999999996</v>
      </c>
      <c r="EA19" s="165">
        <v>1908923.1899999992</v>
      </c>
      <c r="EB19" s="165">
        <v>482716.62999999995</v>
      </c>
      <c r="EC19" s="165">
        <v>2329402.5699999998</v>
      </c>
      <c r="ED19" s="165">
        <v>51999.21</v>
      </c>
      <c r="EE19" s="165">
        <v>2332517.5299999998</v>
      </c>
      <c r="EF19" s="165">
        <v>60771.8</v>
      </c>
      <c r="EG19" s="165">
        <v>2358189.44</v>
      </c>
      <c r="EH19" s="165">
        <v>42386.630000000005</v>
      </c>
      <c r="EI19" s="165">
        <v>2352117.4499999997</v>
      </c>
      <c r="EJ19" s="165">
        <v>39611.800000000003</v>
      </c>
      <c r="EK19" s="165">
        <v>2305560.1</v>
      </c>
      <c r="EL19" s="165">
        <v>40999.21</v>
      </c>
      <c r="EM19" s="165">
        <v>2311459.42</v>
      </c>
      <c r="EN19" s="165">
        <v>40999.21</v>
      </c>
      <c r="EO19" s="165">
        <v>2315829.38</v>
      </c>
      <c r="EP19" s="165">
        <v>39611.81</v>
      </c>
      <c r="EQ19" s="165">
        <v>2318811.92</v>
      </c>
      <c r="ER19" s="165">
        <v>46004.7</v>
      </c>
      <c r="ES19" s="165">
        <v>2258312.4099999997</v>
      </c>
      <c r="ET19" s="165">
        <v>341175.82</v>
      </c>
      <c r="EU19" s="165">
        <v>2561263.84</v>
      </c>
      <c r="EV19" s="165">
        <v>153668.07</v>
      </c>
      <c r="EW19" s="165">
        <v>1541970.2799999998</v>
      </c>
      <c r="EX19" s="165">
        <v>342785.44</v>
      </c>
      <c r="EY19" s="165">
        <v>1682730.3299999998</v>
      </c>
      <c r="EZ19" s="165">
        <v>46004.7</v>
      </c>
      <c r="FA19" s="165">
        <v>1246018.4000000001</v>
      </c>
      <c r="FB19" s="165">
        <v>342785.44</v>
      </c>
      <c r="FC19" s="165">
        <v>1536804.6300000001</v>
      </c>
      <c r="FD19" s="165">
        <v>44395.07</v>
      </c>
      <c r="FE19" s="165">
        <v>1520427.9</v>
      </c>
      <c r="FF19" s="165">
        <v>122277.70000000001</v>
      </c>
      <c r="FG19" s="165">
        <v>1600318.9700000002</v>
      </c>
      <c r="FH19" s="165">
        <v>41175.82</v>
      </c>
      <c r="FI19" s="165">
        <v>1601882.99</v>
      </c>
      <c r="FJ19" s="165">
        <v>46004.7</v>
      </c>
      <c r="FK19" s="165">
        <v>1606888.48</v>
      </c>
      <c r="FL19" s="165">
        <v>44395.07</v>
      </c>
      <c r="FM19" s="165">
        <v>1610284.34</v>
      </c>
      <c r="FN19" s="165">
        <v>42785.43</v>
      </c>
      <c r="FO19" s="165">
        <v>1613457.96</v>
      </c>
      <c r="FQ19" s="94" t="s">
        <v>929</v>
      </c>
      <c r="FU19" s="32" t="b">
        <v>1</v>
      </c>
      <c r="FV19" s="102" t="s">
        <v>154</v>
      </c>
    </row>
    <row r="20" spans="1:178" x14ac:dyDescent="0.25">
      <c r="A20" s="32" t="s">
        <v>1022</v>
      </c>
      <c r="B20" s="104" t="s">
        <v>156</v>
      </c>
      <c r="C20" s="103" t="s">
        <v>728</v>
      </c>
      <c r="D20" s="165">
        <v>1495348.25</v>
      </c>
      <c r="E20" s="165">
        <v>20023674.030000001</v>
      </c>
      <c r="F20" s="165">
        <v>1599792.49</v>
      </c>
      <c r="G20" s="165">
        <v>20222430.870000001</v>
      </c>
      <c r="H20" s="165">
        <v>2826032.02</v>
      </c>
      <c r="I20" s="165">
        <v>20492344.010000002</v>
      </c>
      <c r="J20" s="165">
        <v>5420002.4000000004</v>
      </c>
      <c r="K20" s="165">
        <v>24207543.870000001</v>
      </c>
      <c r="L20" s="165">
        <v>6038874.2400000002</v>
      </c>
      <c r="M20" s="165">
        <v>28999784.140000001</v>
      </c>
      <c r="N20" s="165">
        <v>2788424.42</v>
      </c>
      <c r="O20" s="165">
        <v>29750514.079999998</v>
      </c>
      <c r="P20" s="165">
        <v>1177812.3600000001</v>
      </c>
      <c r="Q20" s="165">
        <v>29710682.91</v>
      </c>
      <c r="R20" s="165">
        <v>1165059.44</v>
      </c>
      <c r="S20" s="165">
        <v>29040177.030000001</v>
      </c>
      <c r="T20" s="165">
        <v>1847493.53</v>
      </c>
      <c r="U20" s="165">
        <v>28674183.649999999</v>
      </c>
      <c r="V20" s="165">
        <v>502808.61</v>
      </c>
      <c r="W20" s="165">
        <v>27758525.210000001</v>
      </c>
      <c r="X20" s="165">
        <v>1402495.89</v>
      </c>
      <c r="Y20" s="165">
        <v>27039802.210000001</v>
      </c>
      <c r="Z20" s="165">
        <v>594024.56999999995</v>
      </c>
      <c r="AA20" s="165">
        <v>26858168.219999999</v>
      </c>
      <c r="AB20" s="165">
        <v>1524808.02</v>
      </c>
      <c r="AC20" s="165">
        <v>26887627.989999998</v>
      </c>
      <c r="AD20" s="165">
        <v>1312883.06</v>
      </c>
      <c r="AE20" s="165">
        <v>26600718.559999999</v>
      </c>
      <c r="AF20" s="165">
        <v>2730247.07</v>
      </c>
      <c r="AG20" s="165">
        <v>26504933.609999999</v>
      </c>
      <c r="AH20" s="165">
        <v>1471005.9</v>
      </c>
      <c r="AI20" s="165">
        <v>22555937.109999999</v>
      </c>
      <c r="AJ20" s="165">
        <v>1017672.23</v>
      </c>
      <c r="AK20" s="165">
        <v>17534735.100000001</v>
      </c>
      <c r="AL20" s="165">
        <v>1346555.42</v>
      </c>
      <c r="AM20" s="165">
        <v>16092866.1</v>
      </c>
      <c r="AN20" s="165">
        <v>1377643.47</v>
      </c>
      <c r="AO20" s="165">
        <v>16292697.210000001</v>
      </c>
      <c r="AP20" s="165">
        <v>2020460.72</v>
      </c>
      <c r="AQ20" s="165">
        <v>17148098.489999998</v>
      </c>
      <c r="AR20" s="165">
        <v>1648542.44</v>
      </c>
      <c r="AS20" s="165">
        <v>16949147.399999999</v>
      </c>
      <c r="AT20" s="165">
        <v>1855439.9</v>
      </c>
      <c r="AU20" s="165">
        <v>18301778.690000001</v>
      </c>
      <c r="AV20" s="165">
        <v>1483803</v>
      </c>
      <c r="AW20" s="165">
        <v>18383085.800000001</v>
      </c>
      <c r="AX20" s="165">
        <v>1830168.56</v>
      </c>
      <c r="AY20" s="165">
        <v>19619229.789999999</v>
      </c>
      <c r="AZ20" s="165">
        <v>1737921.02</v>
      </c>
      <c r="BA20" s="165">
        <v>19832342.789999999</v>
      </c>
      <c r="BB20" s="165">
        <v>2409595.5699999998</v>
      </c>
      <c r="BC20" s="165">
        <v>20929055.300000001</v>
      </c>
      <c r="BD20" s="165">
        <v>3876121.77</v>
      </c>
      <c r="BE20" s="165">
        <v>22074930</v>
      </c>
      <c r="BF20" s="165">
        <v>3574432.59</v>
      </c>
      <c r="BG20" s="165">
        <v>24178356.690000001</v>
      </c>
      <c r="BH20" s="165">
        <v>3525550.35</v>
      </c>
      <c r="BI20" s="165">
        <v>26686234.809999999</v>
      </c>
      <c r="BJ20" s="165">
        <v>2146514.2400000002</v>
      </c>
      <c r="BK20" s="165">
        <v>27486193.629999999</v>
      </c>
      <c r="BL20" s="165">
        <v>1562793.51</v>
      </c>
      <c r="BM20" s="165">
        <v>27671343.670000002</v>
      </c>
      <c r="BN20" s="165">
        <v>1901464.17</v>
      </c>
      <c r="BO20" s="165">
        <v>27552347.119999997</v>
      </c>
      <c r="BP20" s="165">
        <v>1743162.31</v>
      </c>
      <c r="BQ20" s="165">
        <v>27646966.989999998</v>
      </c>
      <c r="BR20" s="165">
        <v>1546724.84</v>
      </c>
      <c r="BS20" s="165">
        <v>27338251.93</v>
      </c>
      <c r="BT20" s="165">
        <v>980821.86</v>
      </c>
      <c r="BU20" s="165">
        <v>26835270.789999995</v>
      </c>
      <c r="BV20" s="165">
        <v>1560730.84</v>
      </c>
      <c r="BW20" s="165">
        <v>26565833.07</v>
      </c>
      <c r="BX20" s="165">
        <v>1448549.31</v>
      </c>
      <c r="BY20" s="165">
        <v>26276461.359999999</v>
      </c>
      <c r="BZ20" s="165">
        <v>1413823.91</v>
      </c>
      <c r="CA20" s="165">
        <v>25280689.699999999</v>
      </c>
      <c r="CB20" s="165">
        <v>2232691.7799999998</v>
      </c>
      <c r="CC20" s="165">
        <v>23637259.710000001</v>
      </c>
      <c r="CD20" s="165">
        <v>3728664.58</v>
      </c>
      <c r="CE20" s="165">
        <v>23791491.700000003</v>
      </c>
      <c r="CF20" s="165">
        <v>2168387.7999999998</v>
      </c>
      <c r="CG20" s="165">
        <v>22434329.149999999</v>
      </c>
      <c r="CH20" s="165">
        <v>1635740.34</v>
      </c>
      <c r="CI20" s="165">
        <v>21923555.250000004</v>
      </c>
      <c r="CJ20" s="165">
        <v>1230953.3600000001</v>
      </c>
      <c r="CK20" s="165">
        <v>21591715.100000001</v>
      </c>
      <c r="CL20" s="165">
        <v>990983.7</v>
      </c>
      <c r="CM20" s="165">
        <v>20681234.629999999</v>
      </c>
      <c r="CN20" s="165">
        <v>1318532.03</v>
      </c>
      <c r="CO20" s="165">
        <v>20256604.349999998</v>
      </c>
      <c r="CP20" s="165">
        <v>1193727.1800000004</v>
      </c>
      <c r="CQ20" s="165">
        <v>19903606.689999998</v>
      </c>
      <c r="CR20" s="165">
        <v>1458402.0800000003</v>
      </c>
      <c r="CS20" s="165">
        <v>20381186.91</v>
      </c>
      <c r="CT20" s="165">
        <v>1099528.9099999999</v>
      </c>
      <c r="CU20" s="165">
        <v>19919984.98</v>
      </c>
      <c r="CV20" s="165">
        <v>1414932.9300000004</v>
      </c>
      <c r="CW20" s="165">
        <v>19886368.600000001</v>
      </c>
      <c r="CX20" s="165">
        <v>3982330.7399999998</v>
      </c>
      <c r="CY20" s="165">
        <v>22454875.43</v>
      </c>
      <c r="CZ20" s="165">
        <v>6071010.0499999998</v>
      </c>
      <c r="DA20" s="165">
        <v>26293193.699999996</v>
      </c>
      <c r="DB20" s="165">
        <v>4711699.2400000012</v>
      </c>
      <c r="DC20" s="165">
        <v>27276228.360000003</v>
      </c>
      <c r="DD20" s="165">
        <v>2341616.740000003</v>
      </c>
      <c r="DE20" s="165">
        <v>27449457.300000004</v>
      </c>
      <c r="DF20" s="165">
        <v>1955623.3800000011</v>
      </c>
      <c r="DG20" s="165">
        <v>27769340.340000004</v>
      </c>
      <c r="DH20" s="165">
        <v>1354945.2100000009</v>
      </c>
      <c r="DI20" s="165">
        <v>27893332.190000005</v>
      </c>
      <c r="DJ20" s="165">
        <v>1276969.4500000007</v>
      </c>
      <c r="DK20" s="165">
        <v>28179317.940000009</v>
      </c>
      <c r="DL20" s="165">
        <v>1262512.5199999998</v>
      </c>
      <c r="DM20" s="165">
        <v>28123298.430000007</v>
      </c>
      <c r="DN20" s="165">
        <v>1162874.9000000006</v>
      </c>
      <c r="DO20" s="165">
        <v>28092446.15000001</v>
      </c>
      <c r="DP20" s="165">
        <v>1213467.6600000006</v>
      </c>
      <c r="DQ20" s="165">
        <v>27847511.730000008</v>
      </c>
      <c r="DR20" s="165">
        <v>1397062.7000000002</v>
      </c>
      <c r="DS20" s="165">
        <v>28145045.520000007</v>
      </c>
      <c r="DT20" s="165">
        <v>5485100.0800000001</v>
      </c>
      <c r="DU20" s="165">
        <v>32215212.670000009</v>
      </c>
      <c r="DV20" s="165">
        <v>957649.66000000073</v>
      </c>
      <c r="DW20" s="165">
        <v>29190531.590000011</v>
      </c>
      <c r="DX20" s="165">
        <v>2785417.72</v>
      </c>
      <c r="DY20" s="165">
        <v>25904939.260000009</v>
      </c>
      <c r="DZ20" s="165">
        <v>1432394.4500000004</v>
      </c>
      <c r="EA20" s="165">
        <v>22625634.47000001</v>
      </c>
      <c r="EB20" s="165">
        <v>801976.99000000034</v>
      </c>
      <c r="EC20" s="165">
        <v>21085994.720000006</v>
      </c>
      <c r="ED20" s="165">
        <v>850997.8</v>
      </c>
      <c r="EE20" s="165">
        <v>19981369.140000004</v>
      </c>
      <c r="EF20" s="165">
        <v>832857.56000000052</v>
      </c>
      <c r="EG20" s="165">
        <v>19459281.490000002</v>
      </c>
      <c r="EH20" s="165">
        <v>817011.2100000002</v>
      </c>
      <c r="EI20" s="165">
        <v>18999323.250000004</v>
      </c>
      <c r="EJ20" s="165">
        <v>790321.10999999987</v>
      </c>
      <c r="EK20" s="165">
        <v>18527131.840000004</v>
      </c>
      <c r="EL20" s="165">
        <v>791250.5200000006</v>
      </c>
      <c r="EM20" s="165">
        <v>18155507.460000001</v>
      </c>
      <c r="EN20" s="165">
        <v>860447.44000000006</v>
      </c>
      <c r="EO20" s="165">
        <v>17802487.240000002</v>
      </c>
      <c r="EP20" s="165">
        <v>888533.81000000052</v>
      </c>
      <c r="EQ20" s="165">
        <v>17293958.350000001</v>
      </c>
      <c r="ER20" s="165">
        <v>6431405.9200000018</v>
      </c>
      <c r="ES20" s="165">
        <v>18240264.190000005</v>
      </c>
      <c r="ET20" s="165">
        <v>3097919.5200000014</v>
      </c>
      <c r="EU20" s="165">
        <v>20380534.050000004</v>
      </c>
      <c r="EV20" s="165">
        <v>9007967.7400000021</v>
      </c>
      <c r="EW20" s="165">
        <v>26603084.070000015</v>
      </c>
      <c r="EX20" s="165">
        <v>4936966.5</v>
      </c>
      <c r="EY20" s="165">
        <v>30107656.120000016</v>
      </c>
      <c r="EZ20" s="165">
        <v>2633311.1799999997</v>
      </c>
      <c r="FA20" s="165">
        <v>31938990.310000014</v>
      </c>
      <c r="FB20" s="165">
        <v>1402455.6700000006</v>
      </c>
      <c r="FC20" s="165">
        <v>32490448.180000015</v>
      </c>
      <c r="FD20" s="165">
        <v>903935.3900000006</v>
      </c>
      <c r="FE20" s="165">
        <v>32561526.010000013</v>
      </c>
      <c r="FF20" s="165">
        <v>831720.31000000064</v>
      </c>
      <c r="FG20" s="165">
        <v>32576235.110000007</v>
      </c>
      <c r="FH20" s="165">
        <v>815811.1600000005</v>
      </c>
      <c r="FI20" s="165">
        <v>32601725.160000011</v>
      </c>
      <c r="FJ20" s="165">
        <v>806352.17000000051</v>
      </c>
      <c r="FK20" s="165">
        <v>32616826.810000014</v>
      </c>
      <c r="FL20" s="165">
        <v>809378.28000000061</v>
      </c>
      <c r="FM20" s="165">
        <v>32565757.650000013</v>
      </c>
      <c r="FN20" s="165">
        <v>917232.15000000049</v>
      </c>
      <c r="FO20" s="165">
        <v>32594455.99000001</v>
      </c>
      <c r="FQ20" s="94" t="s">
        <v>930</v>
      </c>
      <c r="FU20" s="32" t="b">
        <v>1</v>
      </c>
      <c r="FV20" s="102" t="s">
        <v>156</v>
      </c>
    </row>
    <row r="21" spans="1:178" x14ac:dyDescent="0.25">
      <c r="A21" s="32" t="s">
        <v>1023</v>
      </c>
      <c r="B21" s="104" t="s">
        <v>157</v>
      </c>
      <c r="C21" s="103" t="s">
        <v>728</v>
      </c>
      <c r="D21" s="165">
        <v>501312.75</v>
      </c>
      <c r="E21" s="165">
        <v>2278763.23</v>
      </c>
      <c r="F21" s="165">
        <v>381504.42</v>
      </c>
      <c r="G21" s="165">
        <v>2510562.83</v>
      </c>
      <c r="H21" s="165">
        <v>197004.56</v>
      </c>
      <c r="I21" s="165">
        <v>2506051.1800000002</v>
      </c>
      <c r="J21" s="165">
        <v>429123.8</v>
      </c>
      <c r="K21" s="165">
        <v>2744950.36</v>
      </c>
      <c r="L21" s="165">
        <v>504318.75</v>
      </c>
      <c r="M21" s="165">
        <v>3149553.75</v>
      </c>
      <c r="N21" s="165">
        <v>892701.68</v>
      </c>
      <c r="O21" s="165">
        <v>3935004.95</v>
      </c>
      <c r="P21" s="165">
        <v>208127.56</v>
      </c>
      <c r="Q21" s="165">
        <v>3979088.46</v>
      </c>
      <c r="R21" s="165">
        <v>153255.22</v>
      </c>
      <c r="S21" s="165">
        <v>3933859.97</v>
      </c>
      <c r="T21" s="165">
        <v>483945.33</v>
      </c>
      <c r="U21" s="165">
        <v>4263382.49</v>
      </c>
      <c r="V21" s="165">
        <v>253234.19</v>
      </c>
      <c r="W21" s="165">
        <v>4210502.26</v>
      </c>
      <c r="X21" s="165">
        <v>285890.57</v>
      </c>
      <c r="Y21" s="165">
        <v>4414063.99</v>
      </c>
      <c r="Z21" s="165">
        <v>307504.14</v>
      </c>
      <c r="AA21" s="165">
        <v>4597922.97</v>
      </c>
      <c r="AB21" s="165">
        <v>403864.75</v>
      </c>
      <c r="AC21" s="165">
        <v>4500474.97</v>
      </c>
      <c r="AD21" s="165">
        <v>103974.97</v>
      </c>
      <c r="AE21" s="165">
        <v>4222945.5199999996</v>
      </c>
      <c r="AF21" s="165">
        <v>-297141.59000000003</v>
      </c>
      <c r="AG21" s="165">
        <v>3728799.37</v>
      </c>
      <c r="AH21" s="165">
        <v>222494.88</v>
      </c>
      <c r="AI21" s="165">
        <v>3522170.45</v>
      </c>
      <c r="AJ21" s="165">
        <v>165000.01</v>
      </c>
      <c r="AK21" s="165">
        <v>3182851.71</v>
      </c>
      <c r="AL21" s="165">
        <v>473815.09</v>
      </c>
      <c r="AM21" s="165">
        <v>2763965.12</v>
      </c>
      <c r="AN21" s="165">
        <v>166418.93</v>
      </c>
      <c r="AO21" s="165">
        <v>2722256.49</v>
      </c>
      <c r="AP21" s="165">
        <v>186472.62</v>
      </c>
      <c r="AQ21" s="165">
        <v>2755473.89</v>
      </c>
      <c r="AR21" s="165">
        <v>190058.6</v>
      </c>
      <c r="AS21" s="165">
        <v>2461587.16</v>
      </c>
      <c r="AT21" s="165">
        <v>117017.46</v>
      </c>
      <c r="AU21" s="165">
        <v>2325370.4300000002</v>
      </c>
      <c r="AV21" s="165">
        <v>145535.35999999999</v>
      </c>
      <c r="AW21" s="165">
        <v>2185015.2200000002</v>
      </c>
      <c r="AX21" s="165">
        <v>244219.57</v>
      </c>
      <c r="AY21" s="165">
        <v>2121730.65</v>
      </c>
      <c r="AZ21" s="165">
        <v>242443.98</v>
      </c>
      <c r="BA21" s="165">
        <v>1960309.88</v>
      </c>
      <c r="BB21" s="165">
        <v>275465.89</v>
      </c>
      <c r="BC21" s="165">
        <v>2131800.7999999998</v>
      </c>
      <c r="BD21" s="165">
        <v>426675.17</v>
      </c>
      <c r="BE21" s="165">
        <v>2855617.56</v>
      </c>
      <c r="BF21" s="165">
        <v>937062.35</v>
      </c>
      <c r="BG21" s="165">
        <v>3570185.03</v>
      </c>
      <c r="BH21" s="165">
        <v>338579.56</v>
      </c>
      <c r="BI21" s="165">
        <v>3743764.58</v>
      </c>
      <c r="BJ21" s="165">
        <v>68192.63</v>
      </c>
      <c r="BK21" s="165">
        <v>3338142.12</v>
      </c>
      <c r="BL21" s="165">
        <v>386133.69</v>
      </c>
      <c r="BM21" s="165">
        <v>3557856.88</v>
      </c>
      <c r="BN21" s="165">
        <v>147290.01999999999</v>
      </c>
      <c r="BO21" s="165">
        <v>3518674.28</v>
      </c>
      <c r="BP21" s="165">
        <v>274944.73</v>
      </c>
      <c r="BQ21" s="165">
        <v>3603560.4099999997</v>
      </c>
      <c r="BR21" s="165">
        <v>206247.62</v>
      </c>
      <c r="BS21" s="165">
        <v>3692790.57</v>
      </c>
      <c r="BT21" s="165">
        <v>439930.95</v>
      </c>
      <c r="BU21" s="165">
        <v>3987186.16</v>
      </c>
      <c r="BV21" s="165">
        <v>316177.59000000003</v>
      </c>
      <c r="BW21" s="165">
        <v>4059144.18</v>
      </c>
      <c r="BX21" s="165">
        <v>434141.26</v>
      </c>
      <c r="BY21" s="165">
        <v>4250841.46</v>
      </c>
      <c r="BZ21" s="165">
        <v>344535.65</v>
      </c>
      <c r="CA21" s="165">
        <v>4319911.22</v>
      </c>
      <c r="CB21" s="165">
        <v>235483.03</v>
      </c>
      <c r="CC21" s="165">
        <v>4128719.08</v>
      </c>
      <c r="CD21" s="165">
        <v>199948.93</v>
      </c>
      <c r="CE21" s="165">
        <v>3391605.66</v>
      </c>
      <c r="CF21" s="165">
        <v>256915.89</v>
      </c>
      <c r="CG21" s="165">
        <v>3309941.99</v>
      </c>
      <c r="CH21" s="165">
        <v>210488.06</v>
      </c>
      <c r="CI21" s="165">
        <v>3452237.4200000004</v>
      </c>
      <c r="CJ21" s="165">
        <v>281190.21999999997</v>
      </c>
      <c r="CK21" s="165">
        <v>3347293.95</v>
      </c>
      <c r="CL21" s="165">
        <v>245148.4</v>
      </c>
      <c r="CM21" s="165">
        <v>3445152.3300000005</v>
      </c>
      <c r="CN21" s="165">
        <v>215476.43</v>
      </c>
      <c r="CO21" s="165">
        <v>3385684.0300000003</v>
      </c>
      <c r="CP21" s="165">
        <v>453916.1</v>
      </c>
      <c r="CQ21" s="165">
        <v>3633352.51</v>
      </c>
      <c r="CR21" s="165">
        <v>705996.27</v>
      </c>
      <c r="CS21" s="165">
        <v>3899417.83</v>
      </c>
      <c r="CT21" s="165">
        <v>627068.81000000006</v>
      </c>
      <c r="CU21" s="165">
        <v>4210309.0500000007</v>
      </c>
      <c r="CV21" s="165">
        <v>618202.05999999994</v>
      </c>
      <c r="CW21" s="165">
        <v>4394369.8500000006</v>
      </c>
      <c r="CX21" s="165">
        <v>598759.86</v>
      </c>
      <c r="CY21" s="165">
        <v>4648594.0600000005</v>
      </c>
      <c r="CZ21" s="165">
        <v>690649.4800000001</v>
      </c>
      <c r="DA21" s="165">
        <v>5103760.5099999988</v>
      </c>
      <c r="DB21" s="165">
        <v>692311.36</v>
      </c>
      <c r="DC21" s="165">
        <v>5596122.9399999995</v>
      </c>
      <c r="DD21" s="165">
        <v>596417.42000000004</v>
      </c>
      <c r="DE21" s="165">
        <v>5935624.4699999988</v>
      </c>
      <c r="DF21" s="165">
        <v>596417.42000000004</v>
      </c>
      <c r="DG21" s="165">
        <v>6321553.8299999991</v>
      </c>
      <c r="DH21" s="165">
        <v>615682.05999999994</v>
      </c>
      <c r="DI21" s="165">
        <v>6656045.6699999981</v>
      </c>
      <c r="DJ21" s="165">
        <v>596431.98</v>
      </c>
      <c r="DK21" s="165">
        <v>7007329.2499999981</v>
      </c>
      <c r="DL21" s="165">
        <v>596417.42000000004</v>
      </c>
      <c r="DM21" s="165">
        <v>7388270.2399999984</v>
      </c>
      <c r="DN21" s="165">
        <v>596402.86</v>
      </c>
      <c r="DO21" s="165">
        <v>7530757</v>
      </c>
      <c r="DP21" s="165">
        <v>596417.42000000004</v>
      </c>
      <c r="DQ21" s="165">
        <v>7421178.1500000004</v>
      </c>
      <c r="DR21" s="165">
        <v>597508.28</v>
      </c>
      <c r="DS21" s="165">
        <v>7391617.620000001</v>
      </c>
      <c r="DT21" s="165">
        <v>542132.01</v>
      </c>
      <c r="DU21" s="165">
        <v>7315547.5700000012</v>
      </c>
      <c r="DV21" s="165">
        <v>608103.81000000006</v>
      </c>
      <c r="DW21" s="165">
        <v>7324891.5200000005</v>
      </c>
      <c r="DX21" s="165">
        <v>610189.93000000005</v>
      </c>
      <c r="DY21" s="165">
        <v>7244431.9699999997</v>
      </c>
      <c r="DZ21" s="165">
        <v>522275.81</v>
      </c>
      <c r="EA21" s="165">
        <v>7074396.419999999</v>
      </c>
      <c r="EB21" s="165">
        <v>525089.37</v>
      </c>
      <c r="EC21" s="165">
        <v>7003068.3700000001</v>
      </c>
      <c r="ED21" s="165">
        <v>520553.37</v>
      </c>
      <c r="EE21" s="165">
        <v>6927204.3199999994</v>
      </c>
      <c r="EF21" s="165">
        <v>539684.01</v>
      </c>
      <c r="EG21" s="165">
        <v>6851206.2700000014</v>
      </c>
      <c r="EH21" s="165">
        <v>520247.93</v>
      </c>
      <c r="EI21" s="165">
        <v>6775022.2200000007</v>
      </c>
      <c r="EJ21" s="165">
        <v>520233.37</v>
      </c>
      <c r="EK21" s="165">
        <v>6698838.1700000009</v>
      </c>
      <c r="EL21" s="165">
        <v>520218.81</v>
      </c>
      <c r="EM21" s="165">
        <v>6622654.1200000001</v>
      </c>
      <c r="EN21" s="165">
        <v>520233.37</v>
      </c>
      <c r="EO21" s="165">
        <v>6546470.0699999994</v>
      </c>
      <c r="EP21" s="165">
        <v>522265.78</v>
      </c>
      <c r="EQ21" s="165">
        <v>6471227.5700000003</v>
      </c>
      <c r="ER21" s="165">
        <v>745417.38</v>
      </c>
      <c r="ES21" s="165">
        <v>6674512.9399999995</v>
      </c>
      <c r="ET21" s="165">
        <v>804825.64</v>
      </c>
      <c r="EU21" s="165">
        <v>6871234.7699999996</v>
      </c>
      <c r="EV21" s="165">
        <v>807355.76</v>
      </c>
      <c r="EW21" s="165">
        <v>7068400.5999999987</v>
      </c>
      <c r="EX21" s="165">
        <v>725099.14</v>
      </c>
      <c r="EY21" s="165">
        <v>7271223.9299999997</v>
      </c>
      <c r="EZ21" s="165">
        <v>725113.7</v>
      </c>
      <c r="FA21" s="165">
        <v>7471248.2599999988</v>
      </c>
      <c r="FB21" s="165">
        <v>725113.7</v>
      </c>
      <c r="FC21" s="165">
        <v>7675808.5899999999</v>
      </c>
      <c r="FD21" s="165">
        <v>744577.38</v>
      </c>
      <c r="FE21" s="165">
        <v>7880701.96</v>
      </c>
      <c r="FF21" s="165">
        <v>725128.26</v>
      </c>
      <c r="FG21" s="165">
        <v>8085582.29</v>
      </c>
      <c r="FH21" s="165">
        <v>725113.7</v>
      </c>
      <c r="FI21" s="165">
        <v>8290462.6199999992</v>
      </c>
      <c r="FJ21" s="165">
        <v>725099.14</v>
      </c>
      <c r="FK21" s="165">
        <v>8495342.9499999993</v>
      </c>
      <c r="FL21" s="165">
        <v>725113.7</v>
      </c>
      <c r="FM21" s="165">
        <v>8700223.2799999993</v>
      </c>
      <c r="FN21" s="165">
        <v>726243.56</v>
      </c>
      <c r="FO21" s="165">
        <v>8904201.0599999987</v>
      </c>
      <c r="FQ21" s="94" t="s">
        <v>930</v>
      </c>
      <c r="FU21" s="32" t="b">
        <v>1</v>
      </c>
      <c r="FV21" s="102" t="s">
        <v>157</v>
      </c>
    </row>
    <row r="22" spans="1:178" x14ac:dyDescent="0.25">
      <c r="A22" s="32" t="s">
        <v>1024</v>
      </c>
      <c r="B22" s="104" t="s">
        <v>158</v>
      </c>
      <c r="C22" s="103" t="s">
        <v>727</v>
      </c>
      <c r="D22" s="165">
        <v>328735.59999999998</v>
      </c>
      <c r="E22" s="165">
        <v>6274964.8099999996</v>
      </c>
      <c r="F22" s="165">
        <v>391610.82</v>
      </c>
      <c r="G22" s="165">
        <v>6366665.5300000003</v>
      </c>
      <c r="H22" s="165">
        <v>965345.03</v>
      </c>
      <c r="I22" s="165">
        <v>7062415.5599999996</v>
      </c>
      <c r="J22" s="165">
        <v>1524288.77</v>
      </c>
      <c r="K22" s="165">
        <v>8183370.6399999997</v>
      </c>
      <c r="L22" s="165">
        <v>445679.44</v>
      </c>
      <c r="M22" s="165">
        <v>8296591.0300000003</v>
      </c>
      <c r="N22" s="165">
        <v>375116</v>
      </c>
      <c r="O22" s="165">
        <v>8229750.4299999997</v>
      </c>
      <c r="P22" s="165">
        <v>385818.97</v>
      </c>
      <c r="Q22" s="165">
        <v>8333730.4500000002</v>
      </c>
      <c r="R22" s="165">
        <v>241287.37</v>
      </c>
      <c r="S22" s="165">
        <v>8080770.29</v>
      </c>
      <c r="T22" s="165">
        <v>339927.91</v>
      </c>
      <c r="U22" s="165">
        <v>7763016.1399999997</v>
      </c>
      <c r="V22" s="165">
        <v>334057.7</v>
      </c>
      <c r="W22" s="165">
        <v>7490077.6399999997</v>
      </c>
      <c r="X22" s="165">
        <v>1173869.3600000001</v>
      </c>
      <c r="Y22" s="165">
        <v>7537755.4400000004</v>
      </c>
      <c r="Z22" s="165">
        <v>410090.25</v>
      </c>
      <c r="AA22" s="165">
        <v>6915827.2199999997</v>
      </c>
      <c r="AB22" s="165">
        <v>1387581.3</v>
      </c>
      <c r="AC22" s="165">
        <v>7974672.9199999999</v>
      </c>
      <c r="AD22" s="165">
        <v>383641.98</v>
      </c>
      <c r="AE22" s="165">
        <v>7966704.0800000001</v>
      </c>
      <c r="AF22" s="165">
        <v>1434594.75</v>
      </c>
      <c r="AG22" s="165">
        <v>8435953.8000000007</v>
      </c>
      <c r="AH22" s="165">
        <v>444951.67</v>
      </c>
      <c r="AI22" s="165">
        <v>7356616.7000000002</v>
      </c>
      <c r="AJ22" s="165">
        <v>326808.25</v>
      </c>
      <c r="AK22" s="165">
        <v>7237745.5099999998</v>
      </c>
      <c r="AL22" s="165">
        <v>197810.63</v>
      </c>
      <c r="AM22" s="165">
        <v>7060440.1399999997</v>
      </c>
      <c r="AN22" s="165">
        <v>317425.14</v>
      </c>
      <c r="AO22" s="165">
        <v>6992046.3099999996</v>
      </c>
      <c r="AP22" s="165">
        <v>618289.84</v>
      </c>
      <c r="AQ22" s="165">
        <v>7369048.7800000003</v>
      </c>
      <c r="AR22" s="165">
        <v>351124.3</v>
      </c>
      <c r="AS22" s="165">
        <v>7380245.1699999999</v>
      </c>
      <c r="AT22" s="165">
        <v>574323.01</v>
      </c>
      <c r="AU22" s="165">
        <v>7620510.4800000004</v>
      </c>
      <c r="AV22" s="165">
        <v>809717.87</v>
      </c>
      <c r="AW22" s="165">
        <v>7256358.9900000002</v>
      </c>
      <c r="AX22" s="165">
        <v>674049.68</v>
      </c>
      <c r="AY22" s="165">
        <v>7520318.4199999999</v>
      </c>
      <c r="AZ22" s="165">
        <v>503492.1</v>
      </c>
      <c r="BA22" s="165">
        <v>6636229.2199999997</v>
      </c>
      <c r="BB22" s="165">
        <v>425985.36</v>
      </c>
      <c r="BC22" s="165">
        <v>6678572.5999999996</v>
      </c>
      <c r="BD22" s="165">
        <v>373544.03</v>
      </c>
      <c r="BE22" s="165">
        <v>5617521.8799999999</v>
      </c>
      <c r="BF22" s="165">
        <v>588771.94999999995</v>
      </c>
      <c r="BG22" s="165">
        <v>5761342.1600000001</v>
      </c>
      <c r="BH22" s="165">
        <v>506204.37</v>
      </c>
      <c r="BI22" s="165">
        <v>5940738.2800000003</v>
      </c>
      <c r="BJ22" s="165">
        <v>286520.32000000001</v>
      </c>
      <c r="BK22" s="165">
        <v>6029447.9699999997</v>
      </c>
      <c r="BL22" s="165">
        <v>332307.03999999998</v>
      </c>
      <c r="BM22" s="165">
        <v>6044329.8700000001</v>
      </c>
      <c r="BN22" s="165">
        <v>300146.75</v>
      </c>
      <c r="BO22" s="165">
        <v>5726186.7799999993</v>
      </c>
      <c r="BP22" s="165">
        <v>325368.62</v>
      </c>
      <c r="BQ22" s="165">
        <v>5700431.0999999996</v>
      </c>
      <c r="BR22" s="165">
        <v>300966.43</v>
      </c>
      <c r="BS22" s="165">
        <v>5427074.5200000005</v>
      </c>
      <c r="BT22" s="165">
        <v>152864.1</v>
      </c>
      <c r="BU22" s="165">
        <v>4770220.75</v>
      </c>
      <c r="BV22" s="165">
        <v>335744.77</v>
      </c>
      <c r="BW22" s="165">
        <v>4431915.84</v>
      </c>
      <c r="BX22" s="165">
        <v>263321.69</v>
      </c>
      <c r="BY22" s="165">
        <v>4191745.43</v>
      </c>
      <c r="BZ22" s="165">
        <v>272773.78000000003</v>
      </c>
      <c r="CA22" s="165">
        <v>4038533.8500000006</v>
      </c>
      <c r="CB22" s="165">
        <v>682510.1</v>
      </c>
      <c r="CC22" s="165">
        <v>4347499.92</v>
      </c>
      <c r="CD22" s="165">
        <v>1144665.43</v>
      </c>
      <c r="CE22" s="165">
        <v>4903393.4000000004</v>
      </c>
      <c r="CF22" s="165">
        <v>1329119.51</v>
      </c>
      <c r="CG22" s="165">
        <v>5726308.540000001</v>
      </c>
      <c r="CH22" s="165">
        <v>536805.38</v>
      </c>
      <c r="CI22" s="165">
        <v>5976593.5999999996</v>
      </c>
      <c r="CJ22" s="165">
        <v>325166.34000000003</v>
      </c>
      <c r="CK22" s="165">
        <v>5969452.8999999994</v>
      </c>
      <c r="CL22" s="165">
        <v>574698.38</v>
      </c>
      <c r="CM22" s="165">
        <v>6244004.5300000003</v>
      </c>
      <c r="CN22" s="165">
        <v>399216.07</v>
      </c>
      <c r="CO22" s="165">
        <v>6317851.9799999986</v>
      </c>
      <c r="CP22" s="165">
        <v>248487.97</v>
      </c>
      <c r="CQ22" s="165">
        <v>6265373.5199999996</v>
      </c>
      <c r="CR22" s="165">
        <v>348258.15</v>
      </c>
      <c r="CS22" s="165">
        <v>6460767.5700000003</v>
      </c>
      <c r="CT22" s="165">
        <v>227406.62000000002</v>
      </c>
      <c r="CU22" s="165">
        <v>6352429.4199999999</v>
      </c>
      <c r="CV22" s="165">
        <v>413202.22000000044</v>
      </c>
      <c r="CW22" s="165">
        <v>6502309.9500000002</v>
      </c>
      <c r="CX22" s="165">
        <v>402391.30000000016</v>
      </c>
      <c r="CY22" s="165">
        <v>6631927.4699999997</v>
      </c>
      <c r="CZ22" s="165">
        <v>563540.52999999991</v>
      </c>
      <c r="DA22" s="165">
        <v>6512957.9000000004</v>
      </c>
      <c r="DB22" s="165">
        <v>1254136.06</v>
      </c>
      <c r="DC22" s="165">
        <v>6622428.5300000003</v>
      </c>
      <c r="DD22" s="165">
        <v>1364676.9699999995</v>
      </c>
      <c r="DE22" s="165">
        <v>6657985.9900000002</v>
      </c>
      <c r="DF22" s="165">
        <v>850675.57999999891</v>
      </c>
      <c r="DG22" s="165">
        <v>6971856.1899999995</v>
      </c>
      <c r="DH22" s="165">
        <v>345180.35000000027</v>
      </c>
      <c r="DI22" s="165">
        <v>6991870.1999999993</v>
      </c>
      <c r="DJ22" s="165">
        <v>385867.64</v>
      </c>
      <c r="DK22" s="165">
        <v>6803039.46</v>
      </c>
      <c r="DL22" s="165">
        <v>378809.26000000042</v>
      </c>
      <c r="DM22" s="165">
        <v>6782632.6500000004</v>
      </c>
      <c r="DN22" s="165">
        <v>355330.39000000025</v>
      </c>
      <c r="DO22" s="165">
        <v>6889475.0700000012</v>
      </c>
      <c r="DP22" s="165">
        <v>349999.93000000034</v>
      </c>
      <c r="DQ22" s="165">
        <v>6891216.8500000006</v>
      </c>
      <c r="DR22" s="165">
        <v>489676.85000000033</v>
      </c>
      <c r="DS22" s="165">
        <v>7153487.0800000001</v>
      </c>
      <c r="DT22" s="165">
        <v>862212.16</v>
      </c>
      <c r="DU22" s="165">
        <v>7602497.0199999996</v>
      </c>
      <c r="DV22" s="165">
        <v>309543.82000000018</v>
      </c>
      <c r="DW22" s="165">
        <v>7509649.54</v>
      </c>
      <c r="DX22" s="165">
        <v>678023.66000000015</v>
      </c>
      <c r="DY22" s="165">
        <v>7624132.6699999999</v>
      </c>
      <c r="DZ22" s="165">
        <v>418212.11</v>
      </c>
      <c r="EA22" s="165">
        <v>6788208.7200000007</v>
      </c>
      <c r="EB22" s="165">
        <v>279960.13000000012</v>
      </c>
      <c r="EC22" s="165">
        <v>5703491.8800000018</v>
      </c>
      <c r="ED22" s="165">
        <v>295995.21000000002</v>
      </c>
      <c r="EE22" s="165">
        <v>5148811.5100000026</v>
      </c>
      <c r="EF22" s="165">
        <v>305926.87</v>
      </c>
      <c r="EG22" s="165">
        <v>5109558.0300000021</v>
      </c>
      <c r="EH22" s="165">
        <v>309368.10000000015</v>
      </c>
      <c r="EI22" s="165">
        <v>5033058.490000003</v>
      </c>
      <c r="EJ22" s="165">
        <v>280891.58999999997</v>
      </c>
      <c r="EK22" s="165">
        <v>4935140.8200000022</v>
      </c>
      <c r="EL22" s="165">
        <v>285105.25999999972</v>
      </c>
      <c r="EM22" s="165">
        <v>4864915.6900000013</v>
      </c>
      <c r="EN22" s="165">
        <v>276179.1999999999</v>
      </c>
      <c r="EO22" s="165">
        <v>4791094.9600000009</v>
      </c>
      <c r="EP22" s="165">
        <v>393417.22999999981</v>
      </c>
      <c r="EQ22" s="165">
        <v>4694835.34</v>
      </c>
      <c r="ER22" s="165">
        <v>895084.95</v>
      </c>
      <c r="ES22" s="165">
        <v>4727708.1300000008</v>
      </c>
      <c r="ET22" s="165">
        <v>333133.43000000017</v>
      </c>
      <c r="EU22" s="165">
        <v>4751297.74</v>
      </c>
      <c r="EV22" s="165">
        <v>1145756.8200000015</v>
      </c>
      <c r="EW22" s="165">
        <v>5219030.9000000013</v>
      </c>
      <c r="EX22" s="165">
        <v>934730.27999999991</v>
      </c>
      <c r="EY22" s="165">
        <v>5735549.0700000012</v>
      </c>
      <c r="EZ22" s="165">
        <v>559032.46000000054</v>
      </c>
      <c r="FA22" s="165">
        <v>6014621.4000000022</v>
      </c>
      <c r="FB22" s="165">
        <v>453385.49000000057</v>
      </c>
      <c r="FC22" s="165">
        <v>6172011.6800000025</v>
      </c>
      <c r="FD22" s="165">
        <v>360202.02000000037</v>
      </c>
      <c r="FE22" s="165">
        <v>6226286.8300000029</v>
      </c>
      <c r="FF22" s="165">
        <v>314768.15999999997</v>
      </c>
      <c r="FG22" s="165">
        <v>6231686.8900000015</v>
      </c>
      <c r="FH22" s="165">
        <v>291369.4500000003</v>
      </c>
      <c r="FI22" s="165">
        <v>6242164.7500000028</v>
      </c>
      <c r="FJ22" s="165">
        <v>285683.18000000023</v>
      </c>
      <c r="FK22" s="165">
        <v>6242742.6700000027</v>
      </c>
      <c r="FL22" s="165">
        <v>276160.06000000006</v>
      </c>
      <c r="FM22" s="165">
        <v>6242723.5300000031</v>
      </c>
      <c r="FN22" s="165">
        <v>397401.99000000034</v>
      </c>
      <c r="FO22" s="165">
        <v>6246708.2900000038</v>
      </c>
      <c r="FQ22" s="94" t="s">
        <v>931</v>
      </c>
      <c r="FU22" s="32" t="b">
        <v>1</v>
      </c>
      <c r="FV22" s="102" t="s">
        <v>158</v>
      </c>
    </row>
    <row r="23" spans="1:178" x14ac:dyDescent="0.25">
      <c r="A23" s="32" t="s">
        <v>1025</v>
      </c>
      <c r="B23" s="104" t="s">
        <v>159</v>
      </c>
      <c r="C23" s="103" t="s">
        <v>727</v>
      </c>
      <c r="D23" s="165">
        <v>69586.34</v>
      </c>
      <c r="E23" s="165">
        <v>1088119.45</v>
      </c>
      <c r="F23" s="165">
        <v>94200.39</v>
      </c>
      <c r="G23" s="165">
        <v>1063996.1200000001</v>
      </c>
      <c r="H23" s="165">
        <v>14923.66</v>
      </c>
      <c r="I23" s="165">
        <v>947227.2</v>
      </c>
      <c r="J23" s="165">
        <v>6207.25</v>
      </c>
      <c r="K23" s="165">
        <v>829039.77</v>
      </c>
      <c r="L23" s="165">
        <v>32869.040000000001</v>
      </c>
      <c r="M23" s="165">
        <v>785760.1</v>
      </c>
      <c r="N23" s="165">
        <v>14347.85</v>
      </c>
      <c r="O23" s="165">
        <v>652217.93000000005</v>
      </c>
      <c r="P23" s="165">
        <v>71592.09</v>
      </c>
      <c r="Q23" s="165">
        <v>709959.21</v>
      </c>
      <c r="R23" s="165">
        <v>28790.04</v>
      </c>
      <c r="S23" s="165">
        <v>615270.91</v>
      </c>
      <c r="T23" s="165">
        <v>44715.74</v>
      </c>
      <c r="U23" s="165">
        <v>621015.24</v>
      </c>
      <c r="V23" s="165">
        <v>63299.94</v>
      </c>
      <c r="W23" s="165">
        <v>600839.62</v>
      </c>
      <c r="X23" s="165">
        <v>71676.639999999999</v>
      </c>
      <c r="Y23" s="165">
        <v>611081.6</v>
      </c>
      <c r="Z23" s="165">
        <v>87914.880000000005</v>
      </c>
      <c r="AA23" s="165">
        <v>600123.86</v>
      </c>
      <c r="AB23" s="165">
        <v>84195.54</v>
      </c>
      <c r="AC23" s="165">
        <v>614733.06000000006</v>
      </c>
      <c r="AD23" s="165">
        <v>62122.51</v>
      </c>
      <c r="AE23" s="165">
        <v>582655.18000000005</v>
      </c>
      <c r="AF23" s="165">
        <v>66104.67</v>
      </c>
      <c r="AG23" s="165">
        <v>633836.18999999994</v>
      </c>
      <c r="AH23" s="165">
        <v>65078.99</v>
      </c>
      <c r="AI23" s="165">
        <v>692707.93</v>
      </c>
      <c r="AJ23" s="165">
        <v>94450.09</v>
      </c>
      <c r="AK23" s="165">
        <v>754288.98</v>
      </c>
      <c r="AL23" s="165">
        <v>79369.350000000006</v>
      </c>
      <c r="AM23" s="165">
        <v>819310.48</v>
      </c>
      <c r="AN23" s="165">
        <v>35132.589999999997</v>
      </c>
      <c r="AO23" s="165">
        <v>782850.98</v>
      </c>
      <c r="AP23" s="165">
        <v>48346.13</v>
      </c>
      <c r="AQ23" s="165">
        <v>802407.07</v>
      </c>
      <c r="AR23" s="165">
        <v>48349.29</v>
      </c>
      <c r="AS23" s="165">
        <v>806040.62</v>
      </c>
      <c r="AT23" s="165">
        <v>132719.67999999999</v>
      </c>
      <c r="AU23" s="165">
        <v>875460.36</v>
      </c>
      <c r="AV23" s="165">
        <v>28962.79</v>
      </c>
      <c r="AW23" s="165">
        <v>832746.51</v>
      </c>
      <c r="AX23" s="165">
        <v>87274.03</v>
      </c>
      <c r="AY23" s="165">
        <v>832105.66</v>
      </c>
      <c r="AZ23" s="165">
        <v>27754.91</v>
      </c>
      <c r="BA23" s="165">
        <v>775665.03</v>
      </c>
      <c r="BB23" s="165">
        <v>20117.52</v>
      </c>
      <c r="BC23" s="165">
        <v>733660.04</v>
      </c>
      <c r="BD23" s="165">
        <v>33607.99</v>
      </c>
      <c r="BE23" s="165">
        <v>701163.36</v>
      </c>
      <c r="BF23" s="165">
        <v>55235.02</v>
      </c>
      <c r="BG23" s="165">
        <v>691319.39</v>
      </c>
      <c r="BH23" s="165">
        <v>32153.62</v>
      </c>
      <c r="BI23" s="165">
        <v>629022.92000000004</v>
      </c>
      <c r="BJ23" s="165">
        <v>60172.01</v>
      </c>
      <c r="BK23" s="165">
        <v>609825.57999999996</v>
      </c>
      <c r="BL23" s="165">
        <v>19964.509999999998</v>
      </c>
      <c r="BM23" s="165">
        <v>594657.5</v>
      </c>
      <c r="BN23" s="165">
        <v>33787.5</v>
      </c>
      <c r="BO23" s="165">
        <v>580098.87</v>
      </c>
      <c r="BP23" s="165">
        <v>39699.300000000003</v>
      </c>
      <c r="BQ23" s="165">
        <v>571448.88</v>
      </c>
      <c r="BR23" s="165">
        <v>33399.29</v>
      </c>
      <c r="BS23" s="165">
        <v>472128.48999999993</v>
      </c>
      <c r="BT23" s="165">
        <v>38600.980000000003</v>
      </c>
      <c r="BU23" s="165">
        <v>481766.68000000005</v>
      </c>
      <c r="BV23" s="165">
        <v>44735.77</v>
      </c>
      <c r="BW23" s="165">
        <v>439228.42000000004</v>
      </c>
      <c r="BX23" s="165">
        <v>3798.66</v>
      </c>
      <c r="BY23" s="165">
        <v>415272.17000000004</v>
      </c>
      <c r="BZ23" s="165">
        <v>26431.59</v>
      </c>
      <c r="CA23" s="165">
        <v>421586.24000000005</v>
      </c>
      <c r="CB23" s="165">
        <v>9249.07</v>
      </c>
      <c r="CC23" s="165">
        <v>397227.32000000007</v>
      </c>
      <c r="CD23" s="165">
        <v>20064.419999999998</v>
      </c>
      <c r="CE23" s="165">
        <v>362056.72000000003</v>
      </c>
      <c r="CF23" s="165">
        <v>15380.81</v>
      </c>
      <c r="CG23" s="165">
        <v>345283.91000000003</v>
      </c>
      <c r="CH23" s="165">
        <v>53888.19</v>
      </c>
      <c r="CI23" s="165">
        <v>339000.09</v>
      </c>
      <c r="CJ23" s="165">
        <v>6935.61</v>
      </c>
      <c r="CK23" s="165">
        <v>325971.19</v>
      </c>
      <c r="CL23" s="165">
        <v>9561.5300000000007</v>
      </c>
      <c r="CM23" s="165">
        <v>301745.22000000003</v>
      </c>
      <c r="CN23" s="165">
        <v>5826.13</v>
      </c>
      <c r="CO23" s="165">
        <v>267872.05</v>
      </c>
      <c r="CP23" s="165">
        <v>-41.370000000000346</v>
      </c>
      <c r="CQ23" s="165">
        <v>234431.38999999998</v>
      </c>
      <c r="CR23" s="165">
        <v>0</v>
      </c>
      <c r="CS23" s="165">
        <v>195830.40999999997</v>
      </c>
      <c r="CT23" s="165">
        <v>0</v>
      </c>
      <c r="CU23" s="165">
        <v>151094.63999999998</v>
      </c>
      <c r="CV23" s="165">
        <v>20000</v>
      </c>
      <c r="CW23" s="165">
        <v>167295.98000000001</v>
      </c>
      <c r="CX23" s="165">
        <v>20000</v>
      </c>
      <c r="CY23" s="165">
        <v>160864.39000000001</v>
      </c>
      <c r="CZ23" s="165">
        <v>20000</v>
      </c>
      <c r="DA23" s="165">
        <v>171615.32</v>
      </c>
      <c r="DB23" s="165">
        <v>80256</v>
      </c>
      <c r="DC23" s="165">
        <v>231806.9</v>
      </c>
      <c r="DD23" s="165">
        <v>200000</v>
      </c>
      <c r="DE23" s="165">
        <v>416426.09</v>
      </c>
      <c r="DF23" s="165">
        <v>250000</v>
      </c>
      <c r="DG23" s="165">
        <v>612537.9</v>
      </c>
      <c r="DH23" s="165">
        <v>250000</v>
      </c>
      <c r="DI23" s="165">
        <v>855602.29</v>
      </c>
      <c r="DJ23" s="165">
        <v>189000</v>
      </c>
      <c r="DK23" s="165">
        <v>1035040.76</v>
      </c>
      <c r="DL23" s="165">
        <v>250000</v>
      </c>
      <c r="DM23" s="165">
        <v>1279214.6299999999</v>
      </c>
      <c r="DN23" s="165">
        <v>195709</v>
      </c>
      <c r="DO23" s="165">
        <v>1474965</v>
      </c>
      <c r="DP23" s="165">
        <v>157855</v>
      </c>
      <c r="DQ23" s="165">
        <v>1632820</v>
      </c>
      <c r="DR23" s="165">
        <v>50000</v>
      </c>
      <c r="DS23" s="165">
        <v>1682820</v>
      </c>
      <c r="DT23" s="165">
        <v>0</v>
      </c>
      <c r="DU23" s="165">
        <v>1662820</v>
      </c>
      <c r="DV23" s="165">
        <v>0</v>
      </c>
      <c r="DW23" s="165">
        <v>1642820</v>
      </c>
      <c r="DX23" s="165">
        <v>0</v>
      </c>
      <c r="DY23" s="165">
        <v>1622820</v>
      </c>
      <c r="DZ23" s="165">
        <v>0</v>
      </c>
      <c r="EA23" s="165">
        <v>1542564</v>
      </c>
      <c r="EB23" s="165">
        <v>0</v>
      </c>
      <c r="EC23" s="165">
        <v>1342564</v>
      </c>
      <c r="ED23" s="165">
        <v>0</v>
      </c>
      <c r="EE23" s="165">
        <v>1092564</v>
      </c>
      <c r="EF23" s="165">
        <v>0</v>
      </c>
      <c r="EG23" s="165">
        <v>842564</v>
      </c>
      <c r="EH23" s="165">
        <v>0</v>
      </c>
      <c r="EI23" s="165">
        <v>653564</v>
      </c>
      <c r="EJ23" s="165">
        <v>5000</v>
      </c>
      <c r="EK23" s="165">
        <v>408564</v>
      </c>
      <c r="EL23" s="165">
        <v>0</v>
      </c>
      <c r="EM23" s="165">
        <v>212855</v>
      </c>
      <c r="EN23" s="165">
        <v>0</v>
      </c>
      <c r="EO23" s="165">
        <v>55000</v>
      </c>
      <c r="EP23" s="165">
        <v>0</v>
      </c>
      <c r="EQ23" s="165">
        <v>5000</v>
      </c>
      <c r="ER23" s="165">
        <v>0</v>
      </c>
      <c r="ES23" s="165">
        <v>5000</v>
      </c>
      <c r="ET23" s="165">
        <v>0</v>
      </c>
      <c r="EU23" s="165">
        <v>5000</v>
      </c>
      <c r="EV23" s="165">
        <v>0</v>
      </c>
      <c r="EW23" s="165">
        <v>5000</v>
      </c>
      <c r="EX23" s="165">
        <v>0</v>
      </c>
      <c r="EY23" s="165">
        <v>5000</v>
      </c>
      <c r="EZ23" s="165">
        <v>0</v>
      </c>
      <c r="FA23" s="165">
        <v>5000</v>
      </c>
      <c r="FB23" s="165">
        <v>0</v>
      </c>
      <c r="FC23" s="165">
        <v>5000</v>
      </c>
      <c r="FD23" s="165">
        <v>0</v>
      </c>
      <c r="FE23" s="165">
        <v>5000</v>
      </c>
      <c r="FF23" s="165">
        <v>0</v>
      </c>
      <c r="FG23" s="165">
        <v>5000</v>
      </c>
      <c r="FH23" s="165">
        <v>5000</v>
      </c>
      <c r="FI23" s="165">
        <v>5000</v>
      </c>
      <c r="FJ23" s="165">
        <v>0</v>
      </c>
      <c r="FK23" s="165">
        <v>5000</v>
      </c>
      <c r="FL23" s="165">
        <v>0</v>
      </c>
      <c r="FM23" s="165">
        <v>5000</v>
      </c>
      <c r="FN23" s="165">
        <v>0</v>
      </c>
      <c r="FO23" s="165">
        <v>5000</v>
      </c>
      <c r="FQ23" s="94" t="s">
        <v>931</v>
      </c>
      <c r="FU23" s="32" t="b">
        <v>1</v>
      </c>
      <c r="FV23" s="102" t="s">
        <v>159</v>
      </c>
    </row>
    <row r="24" spans="1:178" x14ac:dyDescent="0.25">
      <c r="A24" s="32" t="s">
        <v>1026</v>
      </c>
      <c r="B24" s="104" t="s">
        <v>160</v>
      </c>
      <c r="C24" s="103" t="s">
        <v>726</v>
      </c>
      <c r="D24" s="165">
        <v>219849.59</v>
      </c>
      <c r="E24" s="165">
        <v>2833159.45</v>
      </c>
      <c r="F24" s="165">
        <v>218613.91</v>
      </c>
      <c r="G24" s="165">
        <v>2853166.41</v>
      </c>
      <c r="H24" s="165">
        <v>6160352.4900000002</v>
      </c>
      <c r="I24" s="165">
        <v>8777198.2100000009</v>
      </c>
      <c r="J24" s="165">
        <v>-2655485.0299999998</v>
      </c>
      <c r="K24" s="165">
        <v>5888782.6900000004</v>
      </c>
      <c r="L24" s="165">
        <v>-2024375.56</v>
      </c>
      <c r="M24" s="165">
        <v>3652088.82</v>
      </c>
      <c r="N24" s="165">
        <v>189132.73</v>
      </c>
      <c r="O24" s="165">
        <v>3617987.46</v>
      </c>
      <c r="P24" s="165">
        <v>208490.85</v>
      </c>
      <c r="Q24" s="165">
        <v>3630364.04</v>
      </c>
      <c r="R24" s="165">
        <v>228786.61</v>
      </c>
      <c r="S24" s="165">
        <v>3567605.46</v>
      </c>
      <c r="T24" s="165">
        <v>213801.15</v>
      </c>
      <c r="U24" s="165">
        <v>3487311.31</v>
      </c>
      <c r="V24" s="165">
        <v>210911.21</v>
      </c>
      <c r="W24" s="165">
        <v>3437257.73</v>
      </c>
      <c r="X24" s="165">
        <v>255895.17</v>
      </c>
      <c r="Y24" s="165">
        <v>3452177.35</v>
      </c>
      <c r="Z24" s="165">
        <v>-209733.16</v>
      </c>
      <c r="AA24" s="165">
        <v>3016239.96</v>
      </c>
      <c r="AB24" s="165">
        <v>214592.1</v>
      </c>
      <c r="AC24" s="165">
        <v>3010982.47</v>
      </c>
      <c r="AD24" s="165">
        <v>197399.67</v>
      </c>
      <c r="AE24" s="165">
        <v>2989768.23</v>
      </c>
      <c r="AF24" s="165">
        <v>220059.39</v>
      </c>
      <c r="AG24" s="165">
        <v>-2950524.87</v>
      </c>
      <c r="AH24" s="165">
        <v>193212.74</v>
      </c>
      <c r="AI24" s="165">
        <v>-101827.1</v>
      </c>
      <c r="AJ24" s="165">
        <v>185823.73</v>
      </c>
      <c r="AK24" s="165">
        <v>2108372.19</v>
      </c>
      <c r="AL24" s="165">
        <v>172358.23</v>
      </c>
      <c r="AM24" s="165">
        <v>2091597.69</v>
      </c>
      <c r="AN24" s="165">
        <v>185739.57</v>
      </c>
      <c r="AO24" s="165">
        <v>2068846.41</v>
      </c>
      <c r="AP24" s="165">
        <v>195880.05</v>
      </c>
      <c r="AQ24" s="165">
        <v>2035939.85</v>
      </c>
      <c r="AR24" s="165">
        <v>154829.82999999999</v>
      </c>
      <c r="AS24" s="165">
        <v>1976968.53</v>
      </c>
      <c r="AT24" s="165">
        <v>181252.65</v>
      </c>
      <c r="AU24" s="165">
        <v>1947309.97</v>
      </c>
      <c r="AV24" s="165">
        <v>165668.6</v>
      </c>
      <c r="AW24" s="165">
        <v>1857083.4</v>
      </c>
      <c r="AX24" s="165">
        <v>203957.42</v>
      </c>
      <c r="AY24" s="165">
        <v>2270773.98</v>
      </c>
      <c r="AZ24" s="165">
        <v>209698.12</v>
      </c>
      <c r="BA24" s="165">
        <v>2265880</v>
      </c>
      <c r="BB24" s="165">
        <v>487323.48</v>
      </c>
      <c r="BC24" s="165">
        <v>2555803.81</v>
      </c>
      <c r="BD24" s="165">
        <v>4267148.0199999996</v>
      </c>
      <c r="BE24" s="165">
        <v>6602892.4400000004</v>
      </c>
      <c r="BF24" s="165">
        <v>-1191466.6399999999</v>
      </c>
      <c r="BG24" s="165">
        <v>5218213.0599999996</v>
      </c>
      <c r="BH24" s="165">
        <v>-2560327.8199999998</v>
      </c>
      <c r="BI24" s="165">
        <v>2472061.5099999998</v>
      </c>
      <c r="BJ24" s="165">
        <v>2441559.31</v>
      </c>
      <c r="BK24" s="165">
        <v>4741262.59</v>
      </c>
      <c r="BL24" s="165">
        <v>187645.12</v>
      </c>
      <c r="BM24" s="165">
        <v>4743168.1399999997</v>
      </c>
      <c r="BN24" s="165">
        <v>186612.03</v>
      </c>
      <c r="BO24" s="165">
        <v>4733900.12</v>
      </c>
      <c r="BP24" s="165">
        <v>171770.71</v>
      </c>
      <c r="BQ24" s="165">
        <v>4750840.9999999991</v>
      </c>
      <c r="BR24" s="165">
        <v>188586.79</v>
      </c>
      <c r="BS24" s="165">
        <v>4758175.1399999987</v>
      </c>
      <c r="BT24" s="165">
        <v>176534.97</v>
      </c>
      <c r="BU24" s="165">
        <v>4769041.5100000007</v>
      </c>
      <c r="BV24" s="165">
        <v>209587.89</v>
      </c>
      <c r="BW24" s="165">
        <v>4774671.9799999995</v>
      </c>
      <c r="BX24" s="165">
        <v>169651.85</v>
      </c>
      <c r="BY24" s="165">
        <v>4734625.709999999</v>
      </c>
      <c r="BZ24" s="165">
        <v>161231.48000000001</v>
      </c>
      <c r="CA24" s="165">
        <v>4408533.71</v>
      </c>
      <c r="CB24" s="165">
        <v>164283.38</v>
      </c>
      <c r="CC24" s="165">
        <v>305669.07000000007</v>
      </c>
      <c r="CD24" s="165">
        <v>174947.82</v>
      </c>
      <c r="CE24" s="165">
        <v>1672083.5299999998</v>
      </c>
      <c r="CF24" s="165">
        <v>158080.26999999999</v>
      </c>
      <c r="CG24" s="165">
        <v>4390491.62</v>
      </c>
      <c r="CH24" s="165">
        <v>186842.08</v>
      </c>
      <c r="CI24" s="165">
        <v>2135774.39</v>
      </c>
      <c r="CJ24" s="165">
        <v>192903.54</v>
      </c>
      <c r="CK24" s="165">
        <v>2141032.81</v>
      </c>
      <c r="CL24" s="165">
        <v>206990.34</v>
      </c>
      <c r="CM24" s="165">
        <v>2161411.1200000006</v>
      </c>
      <c r="CN24" s="165">
        <v>173849.72</v>
      </c>
      <c r="CO24" s="165">
        <v>2163490.13</v>
      </c>
      <c r="CP24" s="165">
        <v>365191.69999999995</v>
      </c>
      <c r="CQ24" s="165">
        <v>2340095.0400000005</v>
      </c>
      <c r="CR24" s="165">
        <v>368857.04000000015</v>
      </c>
      <c r="CS24" s="165">
        <v>2532417.1100000003</v>
      </c>
      <c r="CT24" s="165">
        <v>372666.35999999993</v>
      </c>
      <c r="CU24" s="165">
        <v>2695495.58</v>
      </c>
      <c r="CV24" s="165">
        <v>155962.22000000003</v>
      </c>
      <c r="CW24" s="165">
        <v>2681805.9499999997</v>
      </c>
      <c r="CX24" s="165">
        <v>169932.30000000005</v>
      </c>
      <c r="CY24" s="165">
        <v>2690506.77</v>
      </c>
      <c r="CZ24" s="165">
        <v>248279.09000000008</v>
      </c>
      <c r="DA24" s="165">
        <v>2774502.48</v>
      </c>
      <c r="DB24" s="165">
        <v>236353.23000000004</v>
      </c>
      <c r="DC24" s="165">
        <v>2835907.89</v>
      </c>
      <c r="DD24" s="165">
        <v>228850.20999999996</v>
      </c>
      <c r="DE24" s="165">
        <v>2906677.8300000005</v>
      </c>
      <c r="DF24" s="165">
        <v>195284.85</v>
      </c>
      <c r="DG24" s="165">
        <v>2915120.6</v>
      </c>
      <c r="DH24" s="165">
        <v>146182.29000000004</v>
      </c>
      <c r="DI24" s="165">
        <v>2868399.35</v>
      </c>
      <c r="DJ24" s="165">
        <v>165028.51000000004</v>
      </c>
      <c r="DK24" s="165">
        <v>2826437.52</v>
      </c>
      <c r="DL24" s="165">
        <v>156534.51</v>
      </c>
      <c r="DM24" s="165">
        <v>2809122.3100000005</v>
      </c>
      <c r="DN24" s="165">
        <v>143801.01</v>
      </c>
      <c r="DO24" s="165">
        <v>2587731.62</v>
      </c>
      <c r="DP24" s="165">
        <v>160273.50000000003</v>
      </c>
      <c r="DQ24" s="165">
        <v>2379148.08</v>
      </c>
      <c r="DR24" s="165">
        <v>150302.17000000007</v>
      </c>
      <c r="DS24" s="165">
        <v>2156783.8900000006</v>
      </c>
      <c r="DT24" s="165">
        <v>327701.64000000007</v>
      </c>
      <c r="DU24" s="165">
        <v>2328523.3100000005</v>
      </c>
      <c r="DV24" s="165">
        <v>122333.51999999999</v>
      </c>
      <c r="DW24" s="165">
        <v>2280924.5300000003</v>
      </c>
      <c r="DX24" s="165">
        <v>181384.03999999995</v>
      </c>
      <c r="DY24" s="165">
        <v>2214029.48</v>
      </c>
      <c r="DZ24" s="165">
        <v>158870.95000000004</v>
      </c>
      <c r="EA24" s="165">
        <v>2136547.2000000002</v>
      </c>
      <c r="EB24" s="165">
        <v>117972.98999999998</v>
      </c>
      <c r="EC24" s="165">
        <v>2025669.9800000004</v>
      </c>
      <c r="ED24" s="165">
        <v>122233.07999999997</v>
      </c>
      <c r="EE24" s="165">
        <v>1952618.2100000002</v>
      </c>
      <c r="EF24" s="165">
        <v>115065.55999999997</v>
      </c>
      <c r="EG24" s="165">
        <v>1921501.4800000002</v>
      </c>
      <c r="EH24" s="165">
        <v>118023.91999999998</v>
      </c>
      <c r="EI24" s="165">
        <v>1874496.8900000001</v>
      </c>
      <c r="EJ24" s="165">
        <v>114198.29999999999</v>
      </c>
      <c r="EK24" s="165">
        <v>1832160.6800000002</v>
      </c>
      <c r="EL24" s="165">
        <v>113704.02999999997</v>
      </c>
      <c r="EM24" s="165">
        <v>1802063.7000000002</v>
      </c>
      <c r="EN24" s="165">
        <v>124449.06999999996</v>
      </c>
      <c r="EO24" s="165">
        <v>1766239.2700000003</v>
      </c>
      <c r="EP24" s="165">
        <v>113821.40999999996</v>
      </c>
      <c r="EQ24" s="165">
        <v>1729758.51</v>
      </c>
      <c r="ER24" s="165">
        <v>345471.89999999979</v>
      </c>
      <c r="ES24" s="165">
        <v>1747528.7699999996</v>
      </c>
      <c r="ET24" s="165">
        <v>113525.22999999995</v>
      </c>
      <c r="EU24" s="165">
        <v>1738720.4799999997</v>
      </c>
      <c r="EV24" s="165">
        <v>147391.66</v>
      </c>
      <c r="EW24" s="165">
        <v>1704728.0999999996</v>
      </c>
      <c r="EX24" s="165">
        <v>197191.75000000009</v>
      </c>
      <c r="EY24" s="165">
        <v>1743048.8999999997</v>
      </c>
      <c r="EZ24" s="165">
        <v>196703.05000000008</v>
      </c>
      <c r="FA24" s="165">
        <v>1821778.9600000002</v>
      </c>
      <c r="FB24" s="165">
        <v>177679.87000000008</v>
      </c>
      <c r="FC24" s="165">
        <v>1877225.75</v>
      </c>
      <c r="FD24" s="165">
        <v>117988.14999999997</v>
      </c>
      <c r="FE24" s="165">
        <v>1880148.3399999999</v>
      </c>
      <c r="FF24" s="165">
        <v>119634.12999999996</v>
      </c>
      <c r="FG24" s="165">
        <v>1881758.5499999998</v>
      </c>
      <c r="FH24" s="165">
        <v>117457.19999999997</v>
      </c>
      <c r="FI24" s="165">
        <v>1885017.45</v>
      </c>
      <c r="FJ24" s="165">
        <v>117626.42999999998</v>
      </c>
      <c r="FK24" s="165">
        <v>1888939.8499999996</v>
      </c>
      <c r="FL24" s="165">
        <v>122686.86999999998</v>
      </c>
      <c r="FM24" s="165">
        <v>1887177.6499999997</v>
      </c>
      <c r="FN24" s="165">
        <v>117248.37999999998</v>
      </c>
      <c r="FO24" s="165">
        <v>1890604.6199999996</v>
      </c>
      <c r="FQ24" s="94" t="s">
        <v>932</v>
      </c>
      <c r="FU24" s="32" t="b">
        <v>1</v>
      </c>
      <c r="FV24" s="102" t="s">
        <v>160</v>
      </c>
    </row>
    <row r="25" spans="1:178" ht="13.8" thickBot="1" x14ac:dyDescent="0.3">
      <c r="A25" s="32" t="s">
        <v>1027</v>
      </c>
      <c r="B25" s="104" t="s">
        <v>161</v>
      </c>
      <c r="C25" s="103" t="s">
        <v>726</v>
      </c>
      <c r="D25" s="165">
        <v>818.08</v>
      </c>
      <c r="E25" s="165">
        <v>60941.69</v>
      </c>
      <c r="F25" s="165">
        <v>285</v>
      </c>
      <c r="G25" s="165">
        <v>61131.49</v>
      </c>
      <c r="H25" s="165">
        <v>856.94</v>
      </c>
      <c r="I25" s="165">
        <v>60685.760000000002</v>
      </c>
      <c r="J25" s="165">
        <v>123</v>
      </c>
      <c r="K25" s="165">
        <v>60713.56</v>
      </c>
      <c r="L25" s="165">
        <v>616.59</v>
      </c>
      <c r="M25" s="165">
        <v>61330.15</v>
      </c>
      <c r="N25" s="165">
        <v>0</v>
      </c>
      <c r="O25" s="165">
        <v>46545.08</v>
      </c>
      <c r="P25" s="165">
        <v>580.20000000000005</v>
      </c>
      <c r="Q25" s="165">
        <v>47094.86</v>
      </c>
      <c r="R25" s="165">
        <v>28.05</v>
      </c>
      <c r="S25" s="165">
        <v>25759.119999999999</v>
      </c>
      <c r="T25" s="165">
        <v>5173.93</v>
      </c>
      <c r="U25" s="165">
        <v>10715.18</v>
      </c>
      <c r="V25" s="165">
        <v>21401.96</v>
      </c>
      <c r="W25" s="165">
        <v>30066.54</v>
      </c>
      <c r="X25" s="165">
        <v>9054.15</v>
      </c>
      <c r="Y25" s="165">
        <v>39120.69</v>
      </c>
      <c r="Z25" s="165">
        <v>96395.44</v>
      </c>
      <c r="AA25" s="165">
        <v>135333.34</v>
      </c>
      <c r="AB25" s="165">
        <v>904.81</v>
      </c>
      <c r="AC25" s="165">
        <v>135420.07</v>
      </c>
      <c r="AD25" s="165">
        <v>41994.42</v>
      </c>
      <c r="AE25" s="165">
        <v>177129.49</v>
      </c>
      <c r="AF25" s="165">
        <v>16140.69</v>
      </c>
      <c r="AG25" s="165">
        <v>192413.24</v>
      </c>
      <c r="AH25" s="165">
        <v>0</v>
      </c>
      <c r="AI25" s="165">
        <v>192290.24</v>
      </c>
      <c r="AJ25" s="165">
        <v>2655.57</v>
      </c>
      <c r="AK25" s="165">
        <v>194329.22</v>
      </c>
      <c r="AL25" s="165">
        <v>912.61</v>
      </c>
      <c r="AM25" s="165">
        <v>195241.83</v>
      </c>
      <c r="AN25" s="165">
        <v>0</v>
      </c>
      <c r="AO25" s="165">
        <v>194661.63</v>
      </c>
      <c r="AP25" s="165">
        <v>478.2</v>
      </c>
      <c r="AQ25" s="165">
        <v>195111.78</v>
      </c>
      <c r="AR25" s="165">
        <v>5364.91</v>
      </c>
      <c r="AS25" s="165">
        <v>195302.76</v>
      </c>
      <c r="AT25" s="165">
        <v>350.4</v>
      </c>
      <c r="AU25" s="165">
        <v>174251.2</v>
      </c>
      <c r="AV25" s="165">
        <v>0</v>
      </c>
      <c r="AW25" s="165">
        <v>165197.04999999999</v>
      </c>
      <c r="AX25" s="165">
        <v>1841.83</v>
      </c>
      <c r="AY25" s="165">
        <v>70643.44</v>
      </c>
      <c r="AZ25" s="165">
        <v>0</v>
      </c>
      <c r="BA25" s="165">
        <v>69738.63</v>
      </c>
      <c r="BB25" s="165">
        <v>0</v>
      </c>
      <c r="BC25" s="165">
        <v>27744.21</v>
      </c>
      <c r="BD25" s="165">
        <v>357.69</v>
      </c>
      <c r="BE25" s="165">
        <v>11961.21</v>
      </c>
      <c r="BF25" s="165">
        <v>0</v>
      </c>
      <c r="BG25" s="165">
        <v>11961.21</v>
      </c>
      <c r="BH25" s="165">
        <v>432.41</v>
      </c>
      <c r="BI25" s="165">
        <v>9738.0499999999993</v>
      </c>
      <c r="BJ25" s="165">
        <v>699.54</v>
      </c>
      <c r="BK25" s="165">
        <v>9524.98</v>
      </c>
      <c r="BL25" s="165">
        <v>0</v>
      </c>
      <c r="BM25" s="165">
        <v>9524.98</v>
      </c>
      <c r="BN25" s="165">
        <v>0</v>
      </c>
      <c r="BO25" s="165">
        <v>9046.7800000000007</v>
      </c>
      <c r="BP25" s="165">
        <v>390.6</v>
      </c>
      <c r="BQ25" s="165">
        <v>4072.47</v>
      </c>
      <c r="BR25" s="165">
        <v>0</v>
      </c>
      <c r="BS25" s="165">
        <v>3722.0699999999997</v>
      </c>
      <c r="BT25" s="165">
        <v>0</v>
      </c>
      <c r="BU25" s="165">
        <v>3722.0699999999997</v>
      </c>
      <c r="BV25" s="165">
        <v>34.17</v>
      </c>
      <c r="BW25" s="165">
        <v>1914.41</v>
      </c>
      <c r="BX25" s="165">
        <v>13693.64</v>
      </c>
      <c r="BY25" s="165">
        <v>15608.050000000001</v>
      </c>
      <c r="BZ25" s="165">
        <v>25867.66</v>
      </c>
      <c r="CA25" s="165">
        <v>41475.710000000006</v>
      </c>
      <c r="CB25" s="165">
        <v>28329.96</v>
      </c>
      <c r="CC25" s="165">
        <v>69447.98</v>
      </c>
      <c r="CD25" s="165">
        <v>12743</v>
      </c>
      <c r="CE25" s="165">
        <v>82190.98</v>
      </c>
      <c r="CF25" s="165">
        <v>32395.49</v>
      </c>
      <c r="CG25" s="165">
        <v>114154.06000000001</v>
      </c>
      <c r="CH25" s="165">
        <v>26850.37</v>
      </c>
      <c r="CI25" s="165">
        <v>140304.89000000001</v>
      </c>
      <c r="CJ25" s="165">
        <v>22688.7</v>
      </c>
      <c r="CK25" s="165">
        <v>162993.59000000003</v>
      </c>
      <c r="CL25" s="165">
        <v>25862.39</v>
      </c>
      <c r="CM25" s="165">
        <v>188855.98000000004</v>
      </c>
      <c r="CN25" s="165">
        <v>30966.67</v>
      </c>
      <c r="CO25" s="165">
        <v>219432.05000000002</v>
      </c>
      <c r="CP25" s="165">
        <v>3141.84</v>
      </c>
      <c r="CQ25" s="165">
        <v>222573.88999999998</v>
      </c>
      <c r="CR25" s="165">
        <v>75120.899999999994</v>
      </c>
      <c r="CS25" s="165">
        <v>297694.78999999998</v>
      </c>
      <c r="CT25" s="165">
        <v>7269.15</v>
      </c>
      <c r="CU25" s="165">
        <v>304929.76999999996</v>
      </c>
      <c r="CV25" s="165">
        <v>2148.5700000000002</v>
      </c>
      <c r="CW25" s="165">
        <v>293384.69999999995</v>
      </c>
      <c r="CX25" s="165">
        <v>2148.5700000000002</v>
      </c>
      <c r="CY25" s="165">
        <v>269665.61</v>
      </c>
      <c r="CZ25" s="165">
        <v>2148.5700000000002</v>
      </c>
      <c r="DA25" s="165">
        <v>243484.21999999997</v>
      </c>
      <c r="DB25" s="165">
        <v>4648.57</v>
      </c>
      <c r="DC25" s="165">
        <v>235389.78999999998</v>
      </c>
      <c r="DD25" s="165">
        <v>2148.5700000000002</v>
      </c>
      <c r="DE25" s="165">
        <v>205142.87</v>
      </c>
      <c r="DF25" s="165">
        <v>2148.5700000000002</v>
      </c>
      <c r="DG25" s="165">
        <v>180441.07</v>
      </c>
      <c r="DH25" s="165">
        <v>2148.5700000000002</v>
      </c>
      <c r="DI25" s="165">
        <v>159900.94</v>
      </c>
      <c r="DJ25" s="165">
        <v>4648.57</v>
      </c>
      <c r="DK25" s="165">
        <v>138687.12</v>
      </c>
      <c r="DL25" s="165">
        <v>2148.5700000000002</v>
      </c>
      <c r="DM25" s="165">
        <v>109869.01999999999</v>
      </c>
      <c r="DN25" s="165">
        <v>34648.57</v>
      </c>
      <c r="DO25" s="165">
        <v>141375.75</v>
      </c>
      <c r="DP25" s="165">
        <v>22148.57</v>
      </c>
      <c r="DQ25" s="165">
        <v>88403.420000000042</v>
      </c>
      <c r="DR25" s="165">
        <v>2148.5700000000002</v>
      </c>
      <c r="DS25" s="165">
        <v>83282.840000000055</v>
      </c>
      <c r="DT25" s="165">
        <v>2190.02</v>
      </c>
      <c r="DU25" s="165">
        <v>83324.290000000037</v>
      </c>
      <c r="DV25" s="165">
        <v>2190.02</v>
      </c>
      <c r="DW25" s="165">
        <v>83365.74000000002</v>
      </c>
      <c r="DX25" s="165">
        <v>2190.02</v>
      </c>
      <c r="DY25" s="165">
        <v>83407.190000000031</v>
      </c>
      <c r="DZ25" s="165">
        <v>29690.02</v>
      </c>
      <c r="EA25" s="165">
        <v>108448.64000000001</v>
      </c>
      <c r="EB25" s="165">
        <v>27190.02</v>
      </c>
      <c r="EC25" s="165">
        <v>133490.09000000003</v>
      </c>
      <c r="ED25" s="165">
        <v>2190.02</v>
      </c>
      <c r="EE25" s="165">
        <v>133531.54000000004</v>
      </c>
      <c r="EF25" s="165">
        <v>2190.02</v>
      </c>
      <c r="EG25" s="165">
        <v>133572.99000000002</v>
      </c>
      <c r="EH25" s="165">
        <v>4690.0200000000004</v>
      </c>
      <c r="EI25" s="165">
        <v>133614.44000000003</v>
      </c>
      <c r="EJ25" s="165">
        <v>2190.02</v>
      </c>
      <c r="EK25" s="165">
        <v>133655.89000000004</v>
      </c>
      <c r="EL25" s="165">
        <v>67190.02</v>
      </c>
      <c r="EM25" s="165">
        <v>166197.34</v>
      </c>
      <c r="EN25" s="165">
        <v>2190.02</v>
      </c>
      <c r="EO25" s="165">
        <v>146238.79</v>
      </c>
      <c r="EP25" s="165">
        <v>8190.39</v>
      </c>
      <c r="EQ25" s="165">
        <v>152280.60999999999</v>
      </c>
      <c r="ER25" s="165">
        <v>2277.62</v>
      </c>
      <c r="ES25" s="165">
        <v>152368.21</v>
      </c>
      <c r="ET25" s="165">
        <v>2277.62</v>
      </c>
      <c r="EU25" s="165">
        <v>152455.81000000003</v>
      </c>
      <c r="EV25" s="165">
        <v>8277.619999999999</v>
      </c>
      <c r="EW25" s="165">
        <v>158543.41000000003</v>
      </c>
      <c r="EX25" s="165">
        <v>4777.62</v>
      </c>
      <c r="EY25" s="165">
        <v>133631.01</v>
      </c>
      <c r="EZ25" s="165">
        <v>2277.62</v>
      </c>
      <c r="FA25" s="165">
        <v>108718.61000000002</v>
      </c>
      <c r="FB25" s="165">
        <v>2277.62</v>
      </c>
      <c r="FC25" s="165">
        <v>108806.21</v>
      </c>
      <c r="FD25" s="165">
        <v>2277.62</v>
      </c>
      <c r="FE25" s="165">
        <v>108893.81</v>
      </c>
      <c r="FF25" s="165">
        <v>4777.62</v>
      </c>
      <c r="FG25" s="165">
        <v>108981.41</v>
      </c>
      <c r="FH25" s="165">
        <v>2277.62</v>
      </c>
      <c r="FI25" s="165">
        <v>109069.01</v>
      </c>
      <c r="FJ25" s="165">
        <v>34777.620000000003</v>
      </c>
      <c r="FK25" s="165">
        <v>76656.61000000003</v>
      </c>
      <c r="FL25" s="165">
        <v>2277.62</v>
      </c>
      <c r="FM25" s="165">
        <v>76744.210000000006</v>
      </c>
      <c r="FN25" s="165">
        <v>2277.62</v>
      </c>
      <c r="FO25" s="165">
        <v>70831.44</v>
      </c>
      <c r="FQ25" s="94" t="s">
        <v>932</v>
      </c>
      <c r="FU25" s="32" t="b">
        <v>1</v>
      </c>
      <c r="FV25" s="102" t="s">
        <v>161</v>
      </c>
    </row>
    <row r="26" spans="1:178" x14ac:dyDescent="0.25">
      <c r="A26" s="32" t="s">
        <v>1169</v>
      </c>
      <c r="B26" s="101" t="s">
        <v>6</v>
      </c>
      <c r="C26" s="98" t="s">
        <v>3</v>
      </c>
      <c r="D26" s="166">
        <v>18912898.489999998</v>
      </c>
      <c r="E26" s="166">
        <v>705060484.51999998</v>
      </c>
      <c r="F26" s="166">
        <v>19105146.41</v>
      </c>
      <c r="G26" s="166">
        <v>694786577.15999997</v>
      </c>
      <c r="H26" s="166">
        <v>42946673.619999997</v>
      </c>
      <c r="I26" s="166">
        <v>682137425.5</v>
      </c>
      <c r="J26" s="166">
        <v>44298854.229999997</v>
      </c>
      <c r="K26" s="166">
        <v>613145804.43999994</v>
      </c>
      <c r="L26" s="166">
        <v>58063173.70000001</v>
      </c>
      <c r="M26" s="166">
        <v>567398438.41999996</v>
      </c>
      <c r="N26" s="166">
        <v>81209059.469999984</v>
      </c>
      <c r="O26" s="166">
        <v>575931431.2700001</v>
      </c>
      <c r="P26" s="166">
        <v>84507527.089999989</v>
      </c>
      <c r="Q26" s="166">
        <v>588419799.61000001</v>
      </c>
      <c r="R26" s="166">
        <v>78184844.680000007</v>
      </c>
      <c r="S26" s="166">
        <v>593272304.04999995</v>
      </c>
      <c r="T26" s="166">
        <v>66093173.509999998</v>
      </c>
      <c r="U26" s="166">
        <v>590004714.83999991</v>
      </c>
      <c r="V26" s="166">
        <v>57732034.390000001</v>
      </c>
      <c r="W26" s="166">
        <v>605830745.51999998</v>
      </c>
      <c r="X26" s="166">
        <v>38601012.499999993</v>
      </c>
      <c r="Y26" s="166">
        <v>609877370.01000023</v>
      </c>
      <c r="Z26" s="166">
        <v>27469871.490000002</v>
      </c>
      <c r="AA26" s="166">
        <v>617124269.58000004</v>
      </c>
      <c r="AB26" s="166">
        <v>26622617.240000002</v>
      </c>
      <c r="AC26" s="166">
        <v>624833988.33000004</v>
      </c>
      <c r="AD26" s="166">
        <v>26425731.650000006</v>
      </c>
      <c r="AE26" s="166">
        <v>632154573.56999993</v>
      </c>
      <c r="AF26" s="166">
        <v>35829723.269999996</v>
      </c>
      <c r="AG26" s="166">
        <v>625037623.22000015</v>
      </c>
      <c r="AH26" s="166">
        <v>60144978.020000018</v>
      </c>
      <c r="AI26" s="166">
        <v>640883747.01000011</v>
      </c>
      <c r="AJ26" s="166">
        <v>63108183.409999989</v>
      </c>
      <c r="AK26" s="166">
        <v>645928756.72000027</v>
      </c>
      <c r="AL26" s="166">
        <v>65899923.710000008</v>
      </c>
      <c r="AM26" s="166">
        <v>630619620.96000016</v>
      </c>
      <c r="AN26" s="166">
        <v>62547470.459999993</v>
      </c>
      <c r="AO26" s="166">
        <v>608659564.33000004</v>
      </c>
      <c r="AP26" s="166">
        <v>66000932.75</v>
      </c>
      <c r="AQ26" s="166">
        <v>596475652.4000001</v>
      </c>
      <c r="AR26" s="166">
        <v>59081090.469999999</v>
      </c>
      <c r="AS26" s="166">
        <v>589463569.3599999</v>
      </c>
      <c r="AT26" s="166">
        <v>61931417.089999996</v>
      </c>
      <c r="AU26" s="166">
        <v>593662952.06000018</v>
      </c>
      <c r="AV26" s="166">
        <v>41000653.519999996</v>
      </c>
      <c r="AW26" s="166">
        <v>596062593.07999992</v>
      </c>
      <c r="AX26" s="166">
        <v>48311705.660000011</v>
      </c>
      <c r="AY26" s="166">
        <v>616904427.24999988</v>
      </c>
      <c r="AZ26" s="166">
        <v>48657815.469999999</v>
      </c>
      <c r="BA26" s="166">
        <v>638939625.47999978</v>
      </c>
      <c r="BB26" s="166">
        <v>57237872.420000002</v>
      </c>
      <c r="BC26" s="166">
        <v>669751766.25000012</v>
      </c>
      <c r="BD26" s="166">
        <v>-26824022.899999999</v>
      </c>
      <c r="BE26" s="166">
        <v>607098020.07999992</v>
      </c>
      <c r="BF26" s="166">
        <v>37599125.920000002</v>
      </c>
      <c r="BG26" s="166">
        <v>584552167.98000002</v>
      </c>
      <c r="BH26" s="166">
        <v>39284772.599999994</v>
      </c>
      <c r="BI26" s="166">
        <v>560728757.16999984</v>
      </c>
      <c r="BJ26" s="166">
        <v>52848290.610000007</v>
      </c>
      <c r="BK26" s="166">
        <v>547677124.07000005</v>
      </c>
      <c r="BL26" s="166">
        <v>41022313.479999989</v>
      </c>
      <c r="BM26" s="166">
        <v>526151967.08999997</v>
      </c>
      <c r="BN26" s="166">
        <v>41512099.20000001</v>
      </c>
      <c r="BO26" s="166">
        <v>501663133.5399999</v>
      </c>
      <c r="BP26" s="166">
        <v>29677644.610000007</v>
      </c>
      <c r="BQ26" s="166">
        <v>472259687.68000007</v>
      </c>
      <c r="BR26" s="166">
        <v>31049242.339999992</v>
      </c>
      <c r="BS26" s="166">
        <v>441377512.92999995</v>
      </c>
      <c r="BT26" s="166">
        <v>30166253.000000004</v>
      </c>
      <c r="BU26" s="166">
        <v>430543112.41000009</v>
      </c>
      <c r="BV26" s="166">
        <v>26740262.220000003</v>
      </c>
      <c r="BW26" s="166">
        <v>408971668.96999997</v>
      </c>
      <c r="BX26" s="166">
        <v>34049194.769999996</v>
      </c>
      <c r="BY26" s="166">
        <v>394363048.26999998</v>
      </c>
      <c r="BZ26" s="166">
        <v>27220881.079999998</v>
      </c>
      <c r="CA26" s="166">
        <v>364346056.92999989</v>
      </c>
      <c r="CB26" s="166">
        <v>31654466.650000006</v>
      </c>
      <c r="CC26" s="166">
        <v>422824546.48000002</v>
      </c>
      <c r="CD26" s="166">
        <v>43132842.899999991</v>
      </c>
      <c r="CE26" s="166">
        <v>428358263.45999998</v>
      </c>
      <c r="CF26" s="166">
        <v>45915894.919999994</v>
      </c>
      <c r="CG26" s="166">
        <v>434989385.78000003</v>
      </c>
      <c r="CH26" s="166">
        <v>53769320.950000003</v>
      </c>
      <c r="CI26" s="166">
        <v>435910416.11999995</v>
      </c>
      <c r="CJ26" s="166">
        <v>48978755.390000015</v>
      </c>
      <c r="CK26" s="166">
        <v>443866858.02999985</v>
      </c>
      <c r="CL26" s="166">
        <v>52816235.350000024</v>
      </c>
      <c r="CM26" s="166">
        <v>455170994.17999995</v>
      </c>
      <c r="CN26" s="166">
        <v>55668881.750000015</v>
      </c>
      <c r="CO26" s="166">
        <v>481162231.31999999</v>
      </c>
      <c r="CP26" s="166">
        <v>40787746.730000004</v>
      </c>
      <c r="CQ26" s="166">
        <v>490900735.70999998</v>
      </c>
      <c r="CR26" s="166">
        <v>34223020.549999997</v>
      </c>
      <c r="CS26" s="166">
        <v>494957503.25999999</v>
      </c>
      <c r="CT26" s="166">
        <v>33100829.009999994</v>
      </c>
      <c r="CU26" s="166">
        <v>501318070.05000007</v>
      </c>
      <c r="CV26" s="166">
        <v>31348307.279999997</v>
      </c>
      <c r="CW26" s="166">
        <v>498617182.55999988</v>
      </c>
      <c r="CX26" s="166">
        <v>31661723.039999999</v>
      </c>
      <c r="CY26" s="166">
        <v>503058024.52000004</v>
      </c>
      <c r="CZ26" s="166">
        <v>35412263.950000003</v>
      </c>
      <c r="DA26" s="166">
        <v>506815821.81999987</v>
      </c>
      <c r="DB26" s="166">
        <v>30972795.190000009</v>
      </c>
      <c r="DC26" s="166">
        <v>494655774.1099999</v>
      </c>
      <c r="DD26" s="166">
        <v>38217776.220000014</v>
      </c>
      <c r="DE26" s="166">
        <v>486957655.41000009</v>
      </c>
      <c r="DF26" s="166">
        <v>41452271.970000006</v>
      </c>
      <c r="DG26" s="166">
        <v>474640606.43000013</v>
      </c>
      <c r="DH26" s="166">
        <v>44478938.250000007</v>
      </c>
      <c r="DI26" s="166">
        <v>470140789.29000014</v>
      </c>
      <c r="DJ26" s="166">
        <v>45350879.009999998</v>
      </c>
      <c r="DK26" s="166">
        <v>462675432.94999987</v>
      </c>
      <c r="DL26" s="166">
        <v>40618853.629999988</v>
      </c>
      <c r="DM26" s="166">
        <v>447625404.82999992</v>
      </c>
      <c r="DN26" s="166">
        <v>41992276.469999991</v>
      </c>
      <c r="DO26" s="166">
        <v>448829934.56999987</v>
      </c>
      <c r="DP26" s="166">
        <v>37340890.629999988</v>
      </c>
      <c r="DQ26" s="166">
        <v>451947804.64999992</v>
      </c>
      <c r="DR26" s="166">
        <v>38453236.630000018</v>
      </c>
      <c r="DS26" s="166">
        <v>457300212.26999998</v>
      </c>
      <c r="DT26" s="166">
        <v>43684209.219999991</v>
      </c>
      <c r="DU26" s="166">
        <v>469636114.21000004</v>
      </c>
      <c r="DV26" s="166">
        <v>28643434.020000003</v>
      </c>
      <c r="DW26" s="166">
        <v>466617825.19000018</v>
      </c>
      <c r="DX26" s="166">
        <v>38018455.579999998</v>
      </c>
      <c r="DY26" s="166">
        <v>469224016.82000011</v>
      </c>
      <c r="DZ26" s="166">
        <v>37191222.570000008</v>
      </c>
      <c r="EA26" s="166">
        <v>475442444.19999999</v>
      </c>
      <c r="EB26" s="166">
        <v>37228393.290000007</v>
      </c>
      <c r="EC26" s="166">
        <v>474453061.26999992</v>
      </c>
      <c r="ED26" s="166">
        <v>37134006.719999999</v>
      </c>
      <c r="EE26" s="166">
        <v>470134796.01999992</v>
      </c>
      <c r="EF26" s="166">
        <v>39901803.590000011</v>
      </c>
      <c r="EG26" s="166">
        <v>465557661.36000025</v>
      </c>
      <c r="EH26" s="166">
        <v>40252441.840000026</v>
      </c>
      <c r="EI26" s="166">
        <v>460459224.19000006</v>
      </c>
      <c r="EJ26" s="166">
        <v>36719341.149999999</v>
      </c>
      <c r="EK26" s="166">
        <v>456559711.70999998</v>
      </c>
      <c r="EL26" s="166">
        <v>39802635.070000023</v>
      </c>
      <c r="EM26" s="166">
        <v>454370070.31</v>
      </c>
      <c r="EN26" s="166">
        <v>33642301.18</v>
      </c>
      <c r="EO26" s="166">
        <v>450671480.85999995</v>
      </c>
      <c r="EP26" s="166">
        <v>34157196.389999993</v>
      </c>
      <c r="EQ26" s="166">
        <v>446375440.62</v>
      </c>
      <c r="ER26" s="166">
        <v>45687834.390000001</v>
      </c>
      <c r="ES26" s="166">
        <v>448379065.79000008</v>
      </c>
      <c r="ET26" s="166">
        <v>27081375.860000007</v>
      </c>
      <c r="EU26" s="166">
        <v>446817007.63</v>
      </c>
      <c r="EV26" s="166">
        <v>38224595.399999999</v>
      </c>
      <c r="EW26" s="166">
        <v>447023147.45000005</v>
      </c>
      <c r="EX26" s="166">
        <v>40071398.399999999</v>
      </c>
      <c r="EY26" s="166">
        <v>449903323.27999985</v>
      </c>
      <c r="EZ26" s="166">
        <v>42376752.890000008</v>
      </c>
      <c r="FA26" s="166">
        <v>455051682.87999994</v>
      </c>
      <c r="FB26" s="166">
        <v>42337154.940000013</v>
      </c>
      <c r="FC26" s="166">
        <v>460254831.09999996</v>
      </c>
      <c r="FD26" s="166">
        <v>42275625.900000013</v>
      </c>
      <c r="FE26" s="166">
        <v>462628653.40999997</v>
      </c>
      <c r="FF26" s="166">
        <v>41115957.990000002</v>
      </c>
      <c r="FG26" s="166">
        <v>463492169.56000024</v>
      </c>
      <c r="FH26" s="166">
        <v>43450737.220000014</v>
      </c>
      <c r="FI26" s="166">
        <v>470223565.63000011</v>
      </c>
      <c r="FJ26" s="166">
        <v>40612110.420000009</v>
      </c>
      <c r="FK26" s="166">
        <v>471033040.98000014</v>
      </c>
      <c r="FL26" s="166">
        <v>35397003.619999997</v>
      </c>
      <c r="FM26" s="166">
        <v>472787743.42000008</v>
      </c>
      <c r="FN26" s="166">
        <v>34303126.180000007</v>
      </c>
      <c r="FO26" s="166">
        <v>472933673.2100001</v>
      </c>
      <c r="FQ26" s="94" t="s">
        <v>3</v>
      </c>
      <c r="FU26" s="32" t="b">
        <v>1</v>
      </c>
      <c r="FV26" s="100" t="s">
        <v>6</v>
      </c>
    </row>
    <row r="27" spans="1:178" x14ac:dyDescent="0.25">
      <c r="A27" s="32" t="s">
        <v>3</v>
      </c>
      <c r="C27" s="106"/>
      <c r="FQ27" s="94" t="s">
        <v>3</v>
      </c>
      <c r="FU27" s="32" t="b">
        <v>1</v>
      </c>
      <c r="FV27" s="93"/>
    </row>
    <row r="28" spans="1:178" x14ac:dyDescent="0.25">
      <c r="A28" s="32" t="s">
        <v>1029</v>
      </c>
      <c r="B28" s="101" t="s">
        <v>7</v>
      </c>
      <c r="C28" s="103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  <c r="DZ28" s="165"/>
      <c r="EA28" s="165"/>
      <c r="EB28" s="165"/>
      <c r="EC28" s="165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  <c r="FQ28" s="94" t="s">
        <v>3</v>
      </c>
      <c r="FU28" s="32" t="b">
        <v>1</v>
      </c>
      <c r="FV28" s="100" t="s">
        <v>7</v>
      </c>
    </row>
    <row r="29" spans="1:178" x14ac:dyDescent="0.25">
      <c r="A29" s="32" t="s">
        <v>1030</v>
      </c>
      <c r="B29" s="104" t="s">
        <v>162</v>
      </c>
      <c r="C29" s="103" t="s">
        <v>725</v>
      </c>
      <c r="D29" s="165">
        <v>6040566.6100000003</v>
      </c>
      <c r="E29" s="165">
        <v>86863644.489999995</v>
      </c>
      <c r="F29" s="165">
        <v>6065197.1900000004</v>
      </c>
      <c r="G29" s="165">
        <v>86717441.980000004</v>
      </c>
      <c r="H29" s="165">
        <v>5578944.5800000001</v>
      </c>
      <c r="I29" s="165">
        <v>72558479.569999993</v>
      </c>
      <c r="J29" s="165">
        <v>5164558.96</v>
      </c>
      <c r="K29" s="165">
        <v>70050134.430000007</v>
      </c>
      <c r="L29" s="165">
        <v>6670598.2300000004</v>
      </c>
      <c r="M29" s="165">
        <v>71260201.730000004</v>
      </c>
      <c r="N29" s="165">
        <v>4474548.46</v>
      </c>
      <c r="O29" s="165">
        <v>70483783.739999995</v>
      </c>
      <c r="P29" s="165">
        <v>5904444.29</v>
      </c>
      <c r="Q29" s="165">
        <v>69753631.980000004</v>
      </c>
      <c r="R29" s="165">
        <v>6577700.1799999997</v>
      </c>
      <c r="S29" s="165">
        <v>69937597.269999996</v>
      </c>
      <c r="T29" s="165">
        <v>6205040.7300000004</v>
      </c>
      <c r="U29" s="165">
        <v>70678210.959999993</v>
      </c>
      <c r="V29" s="165">
        <v>7060862.1100000003</v>
      </c>
      <c r="W29" s="165">
        <v>72217437.519999996</v>
      </c>
      <c r="X29" s="165">
        <v>6793186.0999999996</v>
      </c>
      <c r="Y29" s="165">
        <v>73344714.969999999</v>
      </c>
      <c r="Z29" s="165">
        <v>7761973.5700000003</v>
      </c>
      <c r="AA29" s="165">
        <v>74297621.010000005</v>
      </c>
      <c r="AB29" s="165">
        <v>2468537.92</v>
      </c>
      <c r="AC29" s="165">
        <v>70725592.319999993</v>
      </c>
      <c r="AD29" s="165">
        <v>2426972.4</v>
      </c>
      <c r="AE29" s="165">
        <v>67087367.530000001</v>
      </c>
      <c r="AF29" s="165">
        <v>11995462.84</v>
      </c>
      <c r="AG29" s="165">
        <v>73503885.790000007</v>
      </c>
      <c r="AH29" s="165">
        <v>5805851.9100000001</v>
      </c>
      <c r="AI29" s="165">
        <v>74145178.739999995</v>
      </c>
      <c r="AJ29" s="165">
        <v>5638185.3499999996</v>
      </c>
      <c r="AK29" s="165">
        <v>73112765.859999999</v>
      </c>
      <c r="AL29" s="165">
        <v>5856113.4000000004</v>
      </c>
      <c r="AM29" s="165">
        <v>74494330.799999997</v>
      </c>
      <c r="AN29" s="165">
        <v>5773843.6100000003</v>
      </c>
      <c r="AO29" s="165">
        <v>74363730.120000005</v>
      </c>
      <c r="AP29" s="165">
        <v>5110573.97</v>
      </c>
      <c r="AQ29" s="165">
        <v>72896603.909999996</v>
      </c>
      <c r="AR29" s="165">
        <v>5387198.8200000003</v>
      </c>
      <c r="AS29" s="165">
        <v>72078762</v>
      </c>
      <c r="AT29" s="165">
        <v>6430299.6299999999</v>
      </c>
      <c r="AU29" s="165">
        <v>71448199.519999996</v>
      </c>
      <c r="AV29" s="165">
        <v>5529551.0999999996</v>
      </c>
      <c r="AW29" s="165">
        <v>70184564.519999996</v>
      </c>
      <c r="AX29" s="165">
        <v>5884828.5599999996</v>
      </c>
      <c r="AY29" s="165">
        <v>68307419.510000005</v>
      </c>
      <c r="AZ29" s="165">
        <v>5239527.8899999997</v>
      </c>
      <c r="BA29" s="165">
        <v>71078409.480000004</v>
      </c>
      <c r="BB29" s="165">
        <v>5579826.9100000001</v>
      </c>
      <c r="BC29" s="165">
        <v>74231263.989999995</v>
      </c>
      <c r="BD29" s="165">
        <v>6702417.9199999999</v>
      </c>
      <c r="BE29" s="165">
        <v>68938219.069999993</v>
      </c>
      <c r="BF29" s="165">
        <v>6163110.3700000001</v>
      </c>
      <c r="BG29" s="165">
        <v>69295477.530000001</v>
      </c>
      <c r="BH29" s="165">
        <v>5816072.3300000001</v>
      </c>
      <c r="BI29" s="165">
        <v>69473364.510000005</v>
      </c>
      <c r="BJ29" s="165">
        <v>6752155.7000000002</v>
      </c>
      <c r="BK29" s="165">
        <v>70369406.810000002</v>
      </c>
      <c r="BL29" s="165">
        <v>5702125.4199999999</v>
      </c>
      <c r="BM29" s="165">
        <v>70297688.620000005</v>
      </c>
      <c r="BN29" s="165">
        <v>5188842.66</v>
      </c>
      <c r="BO29" s="165">
        <v>70375957.310000002</v>
      </c>
      <c r="BP29" s="165">
        <v>5862834.71</v>
      </c>
      <c r="BQ29" s="165">
        <v>70851593.200000003</v>
      </c>
      <c r="BR29" s="165">
        <v>5792826.2800000003</v>
      </c>
      <c r="BS29" s="165">
        <v>70214119.849999994</v>
      </c>
      <c r="BT29" s="165">
        <v>5822989.5599999996</v>
      </c>
      <c r="BU29" s="165">
        <v>70507558.310000002</v>
      </c>
      <c r="BV29" s="165">
        <v>7368465.5199999996</v>
      </c>
      <c r="BW29" s="165">
        <v>71991195.269999996</v>
      </c>
      <c r="BX29" s="165">
        <v>5622971.2599999998</v>
      </c>
      <c r="BY29" s="165">
        <v>72374638.640000001</v>
      </c>
      <c r="BZ29" s="165">
        <v>5457476.8799999999</v>
      </c>
      <c r="CA29" s="165">
        <v>72252288.609999999</v>
      </c>
      <c r="CB29" s="165">
        <v>6159503.6500000004</v>
      </c>
      <c r="CC29" s="165">
        <v>71709374.340000004</v>
      </c>
      <c r="CD29" s="165">
        <v>5760664.5499999998</v>
      </c>
      <c r="CE29" s="165">
        <v>71306928.519999996</v>
      </c>
      <c r="CF29" s="165">
        <v>5649714.1699999999</v>
      </c>
      <c r="CG29" s="165">
        <v>71140570.360000014</v>
      </c>
      <c r="CH29" s="165">
        <v>5430915.6500000004</v>
      </c>
      <c r="CI29" s="165">
        <v>69819330.310000017</v>
      </c>
      <c r="CJ29" s="165">
        <v>6318767.0099999998</v>
      </c>
      <c r="CK29" s="165">
        <v>70435971.900000006</v>
      </c>
      <c r="CL29" s="165">
        <v>5726015.8799999999</v>
      </c>
      <c r="CM29" s="165">
        <v>70973145.120000005</v>
      </c>
      <c r="CN29" s="165">
        <v>6226599.6600000001</v>
      </c>
      <c r="CO29" s="165">
        <v>71336910.069999993</v>
      </c>
      <c r="CP29" s="165">
        <v>6835763.6199999973</v>
      </c>
      <c r="CQ29" s="165">
        <v>72379847.409999996</v>
      </c>
      <c r="CR29" s="165">
        <v>6990918.5100000026</v>
      </c>
      <c r="CS29" s="165">
        <v>73547776.359999999</v>
      </c>
      <c r="CT29" s="165">
        <v>7005401.620000002</v>
      </c>
      <c r="CU29" s="165">
        <v>73184712.459999993</v>
      </c>
      <c r="CV29" s="165">
        <v>6182395.3200000012</v>
      </c>
      <c r="CW29" s="165">
        <v>73744136.519999996</v>
      </c>
      <c r="CX29" s="165">
        <v>5850255.6700000009</v>
      </c>
      <c r="CY29" s="165">
        <v>74136915.310000017</v>
      </c>
      <c r="CZ29" s="165">
        <v>6044146.0200000023</v>
      </c>
      <c r="DA29" s="165">
        <v>74021557.679999992</v>
      </c>
      <c r="DB29" s="165">
        <v>5998694.450000002</v>
      </c>
      <c r="DC29" s="165">
        <v>74259587.580000013</v>
      </c>
      <c r="DD29" s="165">
        <v>6285350.330000001</v>
      </c>
      <c r="DE29" s="165">
        <v>74895223.740000024</v>
      </c>
      <c r="DF29" s="165">
        <v>6140762.6700000009</v>
      </c>
      <c r="DG29" s="165">
        <v>75605070.76000002</v>
      </c>
      <c r="DH29" s="165">
        <v>6460885.8300000029</v>
      </c>
      <c r="DI29" s="165">
        <v>75747189.580000013</v>
      </c>
      <c r="DJ29" s="165">
        <v>6499808.5499999998</v>
      </c>
      <c r="DK29" s="165">
        <v>76520982.250000015</v>
      </c>
      <c r="DL29" s="165">
        <v>6174107.6600000011</v>
      </c>
      <c r="DM29" s="165">
        <v>76468490.25000003</v>
      </c>
      <c r="DN29" s="165">
        <v>6302887.7700000005</v>
      </c>
      <c r="DO29" s="165">
        <v>75935614.400000021</v>
      </c>
      <c r="DP29" s="165">
        <v>6395038.1000000015</v>
      </c>
      <c r="DQ29" s="165">
        <v>75339733.990000024</v>
      </c>
      <c r="DR29" s="165">
        <v>6218372.7100000018</v>
      </c>
      <c r="DS29" s="165">
        <v>74552705.080000013</v>
      </c>
      <c r="DT29" s="165">
        <v>6506012.540000001</v>
      </c>
      <c r="DU29" s="165">
        <v>74876322.300000012</v>
      </c>
      <c r="DV29" s="165">
        <v>5936243.3200000003</v>
      </c>
      <c r="DW29" s="165">
        <v>74962309.950000003</v>
      </c>
      <c r="DX29" s="165">
        <v>6696294.3800000018</v>
      </c>
      <c r="DY29" s="165">
        <v>75614458.310000017</v>
      </c>
      <c r="DZ29" s="165">
        <v>7181625.4600000028</v>
      </c>
      <c r="EA29" s="165">
        <v>76797389.320000008</v>
      </c>
      <c r="EB29" s="165">
        <v>6730844.9100000001</v>
      </c>
      <c r="EC29" s="165">
        <v>77242883.900000021</v>
      </c>
      <c r="ED29" s="165">
        <v>6706198.3199999984</v>
      </c>
      <c r="EE29" s="165">
        <v>77808319.550000012</v>
      </c>
      <c r="EF29" s="165">
        <v>6636047.04</v>
      </c>
      <c r="EG29" s="165">
        <v>77983480.760000005</v>
      </c>
      <c r="EH29" s="165">
        <v>6857606.9300000016</v>
      </c>
      <c r="EI29" s="165">
        <v>78341279.140000001</v>
      </c>
      <c r="EJ29" s="165">
        <v>6011622.1100000003</v>
      </c>
      <c r="EK29" s="165">
        <v>78178793.590000004</v>
      </c>
      <c r="EL29" s="165">
        <v>6031329.9799999995</v>
      </c>
      <c r="EM29" s="165">
        <v>77907235.800000012</v>
      </c>
      <c r="EN29" s="165">
        <v>6500321.79</v>
      </c>
      <c r="EO29" s="165">
        <v>78012519.49000001</v>
      </c>
      <c r="EP29" s="165">
        <v>6185589.6900000013</v>
      </c>
      <c r="EQ29" s="165">
        <v>77979736.470000014</v>
      </c>
      <c r="ER29" s="165">
        <v>6841377.3499999987</v>
      </c>
      <c r="ES29" s="165">
        <v>78315101.280000001</v>
      </c>
      <c r="ET29" s="165">
        <v>6107741.9300000006</v>
      </c>
      <c r="EU29" s="165">
        <v>78486599.890000001</v>
      </c>
      <c r="EV29" s="165">
        <v>6573689.71</v>
      </c>
      <c r="EW29" s="165">
        <v>78363995.219999999</v>
      </c>
      <c r="EX29" s="165">
        <v>6793748.2399999993</v>
      </c>
      <c r="EY29" s="165">
        <v>77976117.999999985</v>
      </c>
      <c r="EZ29" s="165">
        <v>6864659.2199999988</v>
      </c>
      <c r="FA29" s="165">
        <v>78109932.309999987</v>
      </c>
      <c r="FB29" s="165">
        <v>6580665.9999999991</v>
      </c>
      <c r="FC29" s="165">
        <v>77984399.99000001</v>
      </c>
      <c r="FD29" s="165">
        <v>6696673.580000001</v>
      </c>
      <c r="FE29" s="165">
        <v>78045026.530000001</v>
      </c>
      <c r="FF29" s="165">
        <v>7165584.7699999986</v>
      </c>
      <c r="FG29" s="165">
        <v>78353004.36999999</v>
      </c>
      <c r="FH29" s="165">
        <v>6340629.5600000033</v>
      </c>
      <c r="FI29" s="165">
        <v>78682011.820000023</v>
      </c>
      <c r="FJ29" s="165">
        <v>8358999.8099999996</v>
      </c>
      <c r="FK29" s="165">
        <v>81009681.650000006</v>
      </c>
      <c r="FL29" s="165">
        <v>6829255.6399999978</v>
      </c>
      <c r="FM29" s="165">
        <v>81338615.5</v>
      </c>
      <c r="FN29" s="165">
        <v>6414962.5599999996</v>
      </c>
      <c r="FO29" s="165">
        <v>81567988.36999999</v>
      </c>
      <c r="FQ29" s="94" t="s">
        <v>933</v>
      </c>
      <c r="FU29" s="32" t="b">
        <v>1</v>
      </c>
      <c r="FV29" s="102" t="s">
        <v>162</v>
      </c>
    </row>
    <row r="30" spans="1:178" x14ac:dyDescent="0.25">
      <c r="A30" s="32" t="s">
        <v>1031</v>
      </c>
      <c r="B30" s="104" t="s">
        <v>163</v>
      </c>
      <c r="C30" s="103" t="s">
        <v>724</v>
      </c>
      <c r="D30" s="165">
        <v>8698976.5600000005</v>
      </c>
      <c r="E30" s="165">
        <v>143341681.34999999</v>
      </c>
      <c r="F30" s="165">
        <v>7690686.5300000003</v>
      </c>
      <c r="G30" s="165">
        <v>139607455.80000001</v>
      </c>
      <c r="H30" s="165">
        <v>6494417.9100000001</v>
      </c>
      <c r="I30" s="165">
        <v>135263733.66999999</v>
      </c>
      <c r="J30" s="165">
        <v>6691227.8899999997</v>
      </c>
      <c r="K30" s="165">
        <v>132893926.59999999</v>
      </c>
      <c r="L30" s="165">
        <v>8792748.2400000002</v>
      </c>
      <c r="M30" s="165">
        <v>129708742.98</v>
      </c>
      <c r="N30" s="165">
        <v>10287005.82</v>
      </c>
      <c r="O30" s="165">
        <v>123575931.38</v>
      </c>
      <c r="P30" s="165">
        <v>9373973.3399999999</v>
      </c>
      <c r="Q30" s="165">
        <v>115273876.29000001</v>
      </c>
      <c r="R30" s="165">
        <v>8173347.7000000002</v>
      </c>
      <c r="S30" s="165">
        <v>107853378.27</v>
      </c>
      <c r="T30" s="165">
        <v>8237692.8799999999</v>
      </c>
      <c r="U30" s="165">
        <v>109995785.3</v>
      </c>
      <c r="V30" s="165">
        <v>10004365</v>
      </c>
      <c r="W30" s="165">
        <v>108032547.98</v>
      </c>
      <c r="X30" s="165">
        <v>9598564.8100000005</v>
      </c>
      <c r="Y30" s="165">
        <v>105295963.02</v>
      </c>
      <c r="Z30" s="165">
        <v>12520060.32</v>
      </c>
      <c r="AA30" s="165">
        <v>106563067</v>
      </c>
      <c r="AB30" s="165">
        <v>12925800.57</v>
      </c>
      <c r="AC30" s="165">
        <v>110789891.01000001</v>
      </c>
      <c r="AD30" s="165">
        <v>9671228.3800000008</v>
      </c>
      <c r="AE30" s="165">
        <v>112770432.86</v>
      </c>
      <c r="AF30" s="165">
        <v>7804463.9299999997</v>
      </c>
      <c r="AG30" s="165">
        <v>114080478.88</v>
      </c>
      <c r="AH30" s="165">
        <v>13220455.810000001</v>
      </c>
      <c r="AI30" s="165">
        <v>120609706.8</v>
      </c>
      <c r="AJ30" s="165">
        <v>14674532.26</v>
      </c>
      <c r="AK30" s="165">
        <v>126491490.81999999</v>
      </c>
      <c r="AL30" s="165">
        <v>16534209.640000001</v>
      </c>
      <c r="AM30" s="165">
        <v>132738694.64</v>
      </c>
      <c r="AN30" s="165">
        <v>17681326.309999999</v>
      </c>
      <c r="AO30" s="165">
        <v>141046047.61000001</v>
      </c>
      <c r="AP30" s="165">
        <v>17350715.190000001</v>
      </c>
      <c r="AQ30" s="165">
        <v>150223415.09999999</v>
      </c>
      <c r="AR30" s="165">
        <v>15928063.699999999</v>
      </c>
      <c r="AS30" s="165">
        <v>157913785.91999999</v>
      </c>
      <c r="AT30" s="165">
        <v>12084819.42</v>
      </c>
      <c r="AU30" s="165">
        <v>159994240.34</v>
      </c>
      <c r="AV30" s="165">
        <v>14457303.810000001</v>
      </c>
      <c r="AW30" s="165">
        <v>164852979.34</v>
      </c>
      <c r="AX30" s="165">
        <v>15976468.220000001</v>
      </c>
      <c r="AY30" s="165">
        <v>168309387.24000001</v>
      </c>
      <c r="AZ30" s="165">
        <v>17279295.41</v>
      </c>
      <c r="BA30" s="165">
        <v>172662882.08000001</v>
      </c>
      <c r="BB30" s="165">
        <v>15184666.18</v>
      </c>
      <c r="BC30" s="165">
        <v>178176319.88</v>
      </c>
      <c r="BD30" s="165">
        <v>11293311.17</v>
      </c>
      <c r="BE30" s="165">
        <v>181665167.12</v>
      </c>
      <c r="BF30" s="165">
        <v>10261856.6</v>
      </c>
      <c r="BG30" s="165">
        <v>178706567.91</v>
      </c>
      <c r="BH30" s="165">
        <v>17284784.23</v>
      </c>
      <c r="BI30" s="165">
        <v>181316819.88</v>
      </c>
      <c r="BJ30" s="165">
        <v>16710914.98</v>
      </c>
      <c r="BK30" s="165">
        <v>181493525.22</v>
      </c>
      <c r="BL30" s="165">
        <v>16730882.84</v>
      </c>
      <c r="BM30" s="165">
        <v>180543081.75</v>
      </c>
      <c r="BN30" s="165">
        <v>16523695.17</v>
      </c>
      <c r="BO30" s="165">
        <v>179716061.72999996</v>
      </c>
      <c r="BP30" s="165">
        <v>16358352.619999999</v>
      </c>
      <c r="BQ30" s="165">
        <v>180146350.64999998</v>
      </c>
      <c r="BR30" s="165">
        <v>14701880.83</v>
      </c>
      <c r="BS30" s="165">
        <v>182763412.06</v>
      </c>
      <c r="BT30" s="165">
        <v>16600729.039999999</v>
      </c>
      <c r="BU30" s="165">
        <v>184906837.28999999</v>
      </c>
      <c r="BV30" s="165">
        <v>17509267.210000001</v>
      </c>
      <c r="BW30" s="165">
        <v>186439636.28</v>
      </c>
      <c r="BX30" s="165">
        <v>18124874.010000002</v>
      </c>
      <c r="BY30" s="165">
        <v>187285214.88</v>
      </c>
      <c r="BZ30" s="165">
        <v>15983649.130000001</v>
      </c>
      <c r="CA30" s="165">
        <v>188084197.82999998</v>
      </c>
      <c r="CB30" s="165">
        <v>15976295.17</v>
      </c>
      <c r="CC30" s="165">
        <v>192767181.82999998</v>
      </c>
      <c r="CD30" s="165">
        <v>12083922.550000001</v>
      </c>
      <c r="CE30" s="165">
        <v>194589247.77999997</v>
      </c>
      <c r="CF30" s="165">
        <v>16675715.699999999</v>
      </c>
      <c r="CG30" s="165">
        <v>193980179.24999997</v>
      </c>
      <c r="CH30" s="165">
        <v>18303711.34</v>
      </c>
      <c r="CI30" s="165">
        <v>195572975.61000001</v>
      </c>
      <c r="CJ30" s="165">
        <v>18915912.469999999</v>
      </c>
      <c r="CK30" s="165">
        <v>197758005.24000001</v>
      </c>
      <c r="CL30" s="165">
        <v>18516043.690000001</v>
      </c>
      <c r="CM30" s="165">
        <v>199750353.76000002</v>
      </c>
      <c r="CN30" s="165">
        <v>14660093.300000001</v>
      </c>
      <c r="CO30" s="165">
        <v>198052094.44</v>
      </c>
      <c r="CP30" s="165">
        <v>14066502.65109615</v>
      </c>
      <c r="CQ30" s="165">
        <v>197416716.26109615</v>
      </c>
      <c r="CR30" s="165">
        <v>14498838.906132691</v>
      </c>
      <c r="CS30" s="165">
        <v>195314826.12722883</v>
      </c>
      <c r="CT30" s="165">
        <v>16900014.65109615</v>
      </c>
      <c r="CU30" s="165">
        <v>194705573.56832498</v>
      </c>
      <c r="CV30" s="165">
        <v>17463348.906132691</v>
      </c>
      <c r="CW30" s="165">
        <v>194044048.46445766</v>
      </c>
      <c r="CX30" s="165">
        <v>17463348.906132691</v>
      </c>
      <c r="CY30" s="165">
        <v>195523748.24059033</v>
      </c>
      <c r="CZ30" s="165">
        <v>16336681.396059621</v>
      </c>
      <c r="DA30" s="165">
        <v>195884134.46665001</v>
      </c>
      <c r="DB30" s="165">
        <v>13231829.906132691</v>
      </c>
      <c r="DC30" s="165">
        <v>197032041.82278267</v>
      </c>
      <c r="DD30" s="165">
        <v>16430969.65109615</v>
      </c>
      <c r="DE30" s="165">
        <v>196787295.77387884</v>
      </c>
      <c r="DF30" s="165">
        <v>17246299.906132691</v>
      </c>
      <c r="DG30" s="165">
        <v>195729884.34001151</v>
      </c>
      <c r="DH30" s="165">
        <v>16689967.65109615</v>
      </c>
      <c r="DI30" s="165">
        <v>193503939.52110767</v>
      </c>
      <c r="DJ30" s="165">
        <v>17246299.906132691</v>
      </c>
      <c r="DK30" s="165">
        <v>192234195.73724037</v>
      </c>
      <c r="DL30" s="165">
        <v>16932535.396059621</v>
      </c>
      <c r="DM30" s="165">
        <v>194506637.83329999</v>
      </c>
      <c r="DN30" s="165">
        <v>12136086.910330288</v>
      </c>
      <c r="DO30" s="165">
        <v>192576222.09253412</v>
      </c>
      <c r="DP30" s="165">
        <v>17113144.220239028</v>
      </c>
      <c r="DQ30" s="165">
        <v>195190527.40664047</v>
      </c>
      <c r="DR30" s="165">
        <v>16561107.30990874</v>
      </c>
      <c r="DS30" s="165">
        <v>194851620.06545305</v>
      </c>
      <c r="DT30" s="165">
        <v>17113144.220239028</v>
      </c>
      <c r="DU30" s="165">
        <v>194501415.3795594</v>
      </c>
      <c r="DV30" s="165">
        <v>17113144.220239028</v>
      </c>
      <c r="DW30" s="165">
        <v>194151210.69366574</v>
      </c>
      <c r="DX30" s="165">
        <v>12482623.48924816</v>
      </c>
      <c r="DY30" s="165">
        <v>190297152.78685427</v>
      </c>
      <c r="DZ30" s="165">
        <v>12930796.22023903</v>
      </c>
      <c r="EA30" s="165">
        <v>189996119.10096061</v>
      </c>
      <c r="EB30" s="165">
        <v>16511543.30990874</v>
      </c>
      <c r="EC30" s="165">
        <v>190076692.75977319</v>
      </c>
      <c r="ED30" s="165">
        <v>17061928.220239028</v>
      </c>
      <c r="EE30" s="165">
        <v>189892321.07387954</v>
      </c>
      <c r="EF30" s="165">
        <v>16511543.30990874</v>
      </c>
      <c r="EG30" s="165">
        <v>189713896.73269212</v>
      </c>
      <c r="EH30" s="165">
        <v>17061928.220239028</v>
      </c>
      <c r="EI30" s="165">
        <v>189529525.04679847</v>
      </c>
      <c r="EJ30" s="165">
        <v>17061928.220239028</v>
      </c>
      <c r="EK30" s="165">
        <v>189658917.87097788</v>
      </c>
      <c r="EL30" s="165">
        <v>13263524.30990874</v>
      </c>
      <c r="EM30" s="165">
        <v>190786355.27055633</v>
      </c>
      <c r="EN30" s="165">
        <v>16735105.22023903</v>
      </c>
      <c r="EO30" s="165">
        <v>190408316.27055633</v>
      </c>
      <c r="EP30" s="165">
        <v>16195263.30990874</v>
      </c>
      <c r="EQ30" s="165">
        <v>190042472.27055633</v>
      </c>
      <c r="ER30" s="165">
        <v>16735105.22023903</v>
      </c>
      <c r="ES30" s="165">
        <v>189664433.27055633</v>
      </c>
      <c r="ET30" s="165">
        <v>16735105.22023903</v>
      </c>
      <c r="EU30" s="165">
        <v>189286394.27055633</v>
      </c>
      <c r="EV30" s="165">
        <v>14810405.668587569</v>
      </c>
      <c r="EW30" s="165">
        <v>191614176.44989574</v>
      </c>
      <c r="EX30" s="165">
        <v>13173338.31062443</v>
      </c>
      <c r="EY30" s="165">
        <v>191856718.54028112</v>
      </c>
      <c r="EZ30" s="165">
        <v>15999258.4148416</v>
      </c>
      <c r="FA30" s="165">
        <v>191344433.64521402</v>
      </c>
      <c r="FB30" s="165">
        <v>16532566.828669649</v>
      </c>
      <c r="FC30" s="165">
        <v>190815072.25364465</v>
      </c>
      <c r="FD30" s="165">
        <v>15999258.4148416</v>
      </c>
      <c r="FE30" s="165">
        <v>190302787.35857749</v>
      </c>
      <c r="FF30" s="165">
        <v>16532566.828669649</v>
      </c>
      <c r="FG30" s="165">
        <v>189773425.96700811</v>
      </c>
      <c r="FH30" s="165">
        <v>13023398.828669649</v>
      </c>
      <c r="FI30" s="165">
        <v>185734896.57543877</v>
      </c>
      <c r="FJ30" s="165">
        <v>12008195.4148416</v>
      </c>
      <c r="FK30" s="165">
        <v>184479567.68037161</v>
      </c>
      <c r="FL30" s="165">
        <v>15448802.828669649</v>
      </c>
      <c r="FM30" s="165">
        <v>183193265.28880224</v>
      </c>
      <c r="FN30" s="165">
        <v>14950454.4148416</v>
      </c>
      <c r="FO30" s="165">
        <v>181948456.39373511</v>
      </c>
      <c r="FQ30" s="94" t="s">
        <v>934</v>
      </c>
      <c r="FU30" s="32" t="b">
        <v>1</v>
      </c>
      <c r="FV30" s="102" t="s">
        <v>163</v>
      </c>
    </row>
    <row r="31" spans="1:178" x14ac:dyDescent="0.25">
      <c r="A31" s="32" t="s">
        <v>1032</v>
      </c>
      <c r="B31" s="104" t="s">
        <v>164</v>
      </c>
      <c r="C31" s="103" t="s">
        <v>724</v>
      </c>
      <c r="D31" s="165">
        <v>1533571.11</v>
      </c>
      <c r="E31" s="165">
        <v>19953995.850000001</v>
      </c>
      <c r="F31" s="165">
        <v>1331149.81</v>
      </c>
      <c r="G31" s="165">
        <v>19840154.670000002</v>
      </c>
      <c r="H31" s="165">
        <v>1025643.69</v>
      </c>
      <c r="I31" s="165">
        <v>19547174.199999999</v>
      </c>
      <c r="J31" s="165">
        <v>986906.03</v>
      </c>
      <c r="K31" s="165">
        <v>19454758.719999999</v>
      </c>
      <c r="L31" s="165">
        <v>1231818.82</v>
      </c>
      <c r="M31" s="165">
        <v>19244070.850000001</v>
      </c>
      <c r="N31" s="165">
        <v>1465162.07</v>
      </c>
      <c r="O31" s="165">
        <v>18650576.210000001</v>
      </c>
      <c r="P31" s="165">
        <v>1379200.36</v>
      </c>
      <c r="Q31" s="165">
        <v>17808041.48</v>
      </c>
      <c r="R31" s="165">
        <v>1218150.18</v>
      </c>
      <c r="S31" s="165">
        <v>17076625</v>
      </c>
      <c r="T31" s="165">
        <v>1109649.3899999999</v>
      </c>
      <c r="U31" s="165">
        <v>16169931.050000001</v>
      </c>
      <c r="V31" s="165">
        <v>1398338.08</v>
      </c>
      <c r="W31" s="165">
        <v>15929596.15</v>
      </c>
      <c r="X31" s="165">
        <v>1323375.17</v>
      </c>
      <c r="Y31" s="165">
        <v>15500896.77</v>
      </c>
      <c r="Z31" s="165">
        <v>1757630.18</v>
      </c>
      <c r="AA31" s="165">
        <v>15760594.890000001</v>
      </c>
      <c r="AB31" s="165">
        <v>1880395.42</v>
      </c>
      <c r="AC31" s="165">
        <v>16107419.199999999</v>
      </c>
      <c r="AD31" s="165">
        <v>1417733.62</v>
      </c>
      <c r="AE31" s="165">
        <v>16194003.01</v>
      </c>
      <c r="AF31" s="165">
        <v>1144529.24</v>
      </c>
      <c r="AG31" s="165">
        <v>16312888.560000001</v>
      </c>
      <c r="AH31" s="165">
        <v>1819396.65</v>
      </c>
      <c r="AI31" s="165">
        <v>17145379.18</v>
      </c>
      <c r="AJ31" s="165">
        <v>2007176.65</v>
      </c>
      <c r="AK31" s="165">
        <v>17920737.010000002</v>
      </c>
      <c r="AL31" s="165">
        <v>2256250.7599999998</v>
      </c>
      <c r="AM31" s="165">
        <v>18711825.699999999</v>
      </c>
      <c r="AN31" s="165">
        <v>2453484.39</v>
      </c>
      <c r="AO31" s="165">
        <v>19786109.73</v>
      </c>
      <c r="AP31" s="165">
        <v>2421838.85</v>
      </c>
      <c r="AQ31" s="165">
        <v>20989798.399999999</v>
      </c>
      <c r="AR31" s="165">
        <v>2299690.42</v>
      </c>
      <c r="AS31" s="165">
        <v>22179839.43</v>
      </c>
      <c r="AT31" s="165">
        <v>1713968.6</v>
      </c>
      <c r="AU31" s="165">
        <v>22495469.949999999</v>
      </c>
      <c r="AV31" s="165">
        <v>2032222.71</v>
      </c>
      <c r="AW31" s="165">
        <v>23204317.489999998</v>
      </c>
      <c r="AX31" s="165">
        <v>2264192.0099999998</v>
      </c>
      <c r="AY31" s="165">
        <v>23710879.32</v>
      </c>
      <c r="AZ31" s="165">
        <v>2459404.27</v>
      </c>
      <c r="BA31" s="165">
        <v>24289888.170000002</v>
      </c>
      <c r="BB31" s="165">
        <v>2206486.96</v>
      </c>
      <c r="BC31" s="165">
        <v>25078641.510000002</v>
      </c>
      <c r="BD31" s="165">
        <v>1581887.78</v>
      </c>
      <c r="BE31" s="165">
        <v>25516000.050000001</v>
      </c>
      <c r="BF31" s="165">
        <v>1368857.52</v>
      </c>
      <c r="BG31" s="165">
        <v>25065460.920000002</v>
      </c>
      <c r="BH31" s="165">
        <v>2328963.6800000002</v>
      </c>
      <c r="BI31" s="165">
        <v>25387247.949999999</v>
      </c>
      <c r="BJ31" s="165">
        <v>2227998.65</v>
      </c>
      <c r="BK31" s="165">
        <v>25358995.84</v>
      </c>
      <c r="BL31" s="165">
        <v>-3383888.23</v>
      </c>
      <c r="BM31" s="165">
        <v>19521623.219999999</v>
      </c>
      <c r="BN31" s="165">
        <v>0</v>
      </c>
      <c r="BO31" s="165">
        <v>17099784.370000001</v>
      </c>
      <c r="BP31" s="165">
        <v>0</v>
      </c>
      <c r="BQ31" s="165">
        <v>14800093.950000001</v>
      </c>
      <c r="BR31" s="165">
        <v>0</v>
      </c>
      <c r="BS31" s="165">
        <v>13086125.350000001</v>
      </c>
      <c r="BT31" s="165">
        <v>0</v>
      </c>
      <c r="BU31" s="165">
        <v>11053902.640000001</v>
      </c>
      <c r="BV31" s="165">
        <v>0</v>
      </c>
      <c r="BW31" s="165">
        <v>8789710.6300000008</v>
      </c>
      <c r="BX31" s="165">
        <v>0</v>
      </c>
      <c r="BY31" s="165">
        <v>6330306.3600000003</v>
      </c>
      <c r="BZ31" s="165">
        <v>0</v>
      </c>
      <c r="CA31" s="165">
        <v>4123819.4000000004</v>
      </c>
      <c r="CB31" s="165">
        <v>0</v>
      </c>
      <c r="CC31" s="165">
        <v>2541931.62</v>
      </c>
      <c r="CD31" s="165">
        <v>0</v>
      </c>
      <c r="CE31" s="165">
        <v>1173074.1000000001</v>
      </c>
      <c r="CF31" s="165">
        <v>0</v>
      </c>
      <c r="CG31" s="165">
        <v>-1155889.58</v>
      </c>
      <c r="CH31" s="165">
        <v>0</v>
      </c>
      <c r="CI31" s="165">
        <v>-3383888.23</v>
      </c>
      <c r="CJ31" s="165">
        <v>0</v>
      </c>
      <c r="CK31" s="165">
        <v>0</v>
      </c>
      <c r="CL31" s="165">
        <v>0</v>
      </c>
      <c r="CM31" s="165">
        <v>0</v>
      </c>
      <c r="CN31" s="165">
        <v>0</v>
      </c>
      <c r="CO31" s="165">
        <v>0</v>
      </c>
      <c r="CP31" s="165">
        <v>0</v>
      </c>
      <c r="CQ31" s="165">
        <v>0</v>
      </c>
      <c r="CR31" s="165">
        <v>0</v>
      </c>
      <c r="CS31" s="165">
        <v>0</v>
      </c>
      <c r="CT31" s="165">
        <v>0</v>
      </c>
      <c r="CU31" s="165">
        <v>0</v>
      </c>
      <c r="CV31" s="165">
        <v>0</v>
      </c>
      <c r="CW31" s="165">
        <v>0</v>
      </c>
      <c r="CX31" s="165">
        <v>0</v>
      </c>
      <c r="CY31" s="165">
        <v>0</v>
      </c>
      <c r="CZ31" s="165">
        <v>0</v>
      </c>
      <c r="DA31" s="165">
        <v>0</v>
      </c>
      <c r="DB31" s="165">
        <v>0</v>
      </c>
      <c r="DC31" s="165">
        <v>0</v>
      </c>
      <c r="DD31" s="165">
        <v>0</v>
      </c>
      <c r="DE31" s="165">
        <v>0</v>
      </c>
      <c r="DF31" s="165">
        <v>0</v>
      </c>
      <c r="DG31" s="165">
        <v>0</v>
      </c>
      <c r="DH31" s="165">
        <v>0</v>
      </c>
      <c r="DI31" s="165">
        <v>0</v>
      </c>
      <c r="DJ31" s="165">
        <v>0</v>
      </c>
      <c r="DK31" s="165">
        <v>0</v>
      </c>
      <c r="DL31" s="165">
        <v>0</v>
      </c>
      <c r="DM31" s="165">
        <v>0</v>
      </c>
      <c r="DN31" s="165">
        <v>0</v>
      </c>
      <c r="DO31" s="165">
        <v>0</v>
      </c>
      <c r="DP31" s="165">
        <v>0</v>
      </c>
      <c r="DQ31" s="165">
        <v>0</v>
      </c>
      <c r="DR31" s="165">
        <v>0</v>
      </c>
      <c r="DS31" s="165">
        <v>0</v>
      </c>
      <c r="DT31" s="165">
        <v>0</v>
      </c>
      <c r="DU31" s="165">
        <v>0</v>
      </c>
      <c r="DV31" s="165">
        <v>0</v>
      </c>
      <c r="DW31" s="165">
        <v>0</v>
      </c>
      <c r="DX31" s="165">
        <v>0</v>
      </c>
      <c r="DY31" s="165">
        <v>0</v>
      </c>
      <c r="DZ31" s="165">
        <v>0</v>
      </c>
      <c r="EA31" s="165">
        <v>0</v>
      </c>
      <c r="EB31" s="165">
        <v>0</v>
      </c>
      <c r="EC31" s="165">
        <v>0</v>
      </c>
      <c r="ED31" s="165">
        <v>0</v>
      </c>
      <c r="EE31" s="165">
        <v>0</v>
      </c>
      <c r="EF31" s="165">
        <v>0</v>
      </c>
      <c r="EG31" s="165">
        <v>0</v>
      </c>
      <c r="EH31" s="165">
        <v>0</v>
      </c>
      <c r="EI31" s="165">
        <v>0</v>
      </c>
      <c r="EJ31" s="165">
        <v>0</v>
      </c>
      <c r="EK31" s="165">
        <v>0</v>
      </c>
      <c r="EL31" s="165">
        <v>0</v>
      </c>
      <c r="EM31" s="165">
        <v>0</v>
      </c>
      <c r="EN31" s="165">
        <v>0</v>
      </c>
      <c r="EO31" s="165">
        <v>0</v>
      </c>
      <c r="EP31" s="165">
        <v>0</v>
      </c>
      <c r="EQ31" s="165">
        <v>0</v>
      </c>
      <c r="ER31" s="165">
        <v>0</v>
      </c>
      <c r="ES31" s="165">
        <v>0</v>
      </c>
      <c r="ET31" s="165">
        <v>0</v>
      </c>
      <c r="EU31" s="165">
        <v>0</v>
      </c>
      <c r="EV31" s="165">
        <v>0</v>
      </c>
      <c r="EW31" s="165">
        <v>0</v>
      </c>
      <c r="EX31" s="165">
        <v>0</v>
      </c>
      <c r="EY31" s="165">
        <v>0</v>
      </c>
      <c r="EZ31" s="165">
        <v>0</v>
      </c>
      <c r="FA31" s="165">
        <v>0</v>
      </c>
      <c r="FB31" s="165">
        <v>0</v>
      </c>
      <c r="FC31" s="165">
        <v>0</v>
      </c>
      <c r="FD31" s="165">
        <v>0</v>
      </c>
      <c r="FE31" s="165">
        <v>0</v>
      </c>
      <c r="FF31" s="165">
        <v>0</v>
      </c>
      <c r="FG31" s="165">
        <v>0</v>
      </c>
      <c r="FH31" s="165">
        <v>0</v>
      </c>
      <c r="FI31" s="165">
        <v>0</v>
      </c>
      <c r="FJ31" s="165">
        <v>0</v>
      </c>
      <c r="FK31" s="165">
        <v>0</v>
      </c>
      <c r="FL31" s="165">
        <v>0</v>
      </c>
      <c r="FM31" s="165">
        <v>0</v>
      </c>
      <c r="FN31" s="165">
        <v>0</v>
      </c>
      <c r="FO31" s="165">
        <v>0</v>
      </c>
      <c r="FQ31" s="94" t="s">
        <v>934</v>
      </c>
      <c r="FU31" s="32" t="b">
        <v>1</v>
      </c>
      <c r="FV31" s="102" t="s">
        <v>164</v>
      </c>
    </row>
    <row r="32" spans="1:178" x14ac:dyDescent="0.25">
      <c r="A32" s="32" t="s">
        <v>1033</v>
      </c>
      <c r="B32" s="104" t="s">
        <v>165</v>
      </c>
      <c r="C32" s="103" t="s">
        <v>724</v>
      </c>
      <c r="D32" s="165">
        <v>3031080.29</v>
      </c>
      <c r="E32" s="165">
        <v>43006721.200000003</v>
      </c>
      <c r="F32" s="165">
        <v>2660113.52</v>
      </c>
      <c r="G32" s="165">
        <v>42841317.130000003</v>
      </c>
      <c r="H32" s="165">
        <v>2830600.56</v>
      </c>
      <c r="I32" s="165">
        <v>41278861.789999999</v>
      </c>
      <c r="J32" s="165">
        <v>2872017.64</v>
      </c>
      <c r="K32" s="165">
        <v>39715804.93</v>
      </c>
      <c r="L32" s="165">
        <v>3002681.31</v>
      </c>
      <c r="M32" s="165">
        <v>39029440.969999999</v>
      </c>
      <c r="N32" s="165">
        <v>2853806.15</v>
      </c>
      <c r="O32" s="165">
        <v>37838424.850000001</v>
      </c>
      <c r="P32" s="165">
        <v>2775391.3</v>
      </c>
      <c r="Q32" s="165">
        <v>36469750.979999997</v>
      </c>
      <c r="R32" s="165">
        <v>2419506.98</v>
      </c>
      <c r="S32" s="165">
        <v>34799412.170000002</v>
      </c>
      <c r="T32" s="165">
        <v>3263425.16</v>
      </c>
      <c r="U32" s="165">
        <v>34728512.560000002</v>
      </c>
      <c r="V32" s="165">
        <v>2649881.62</v>
      </c>
      <c r="W32" s="165">
        <v>34453934.609999999</v>
      </c>
      <c r="X32" s="165">
        <v>2864190.07</v>
      </c>
      <c r="Y32" s="165">
        <v>34583883.539999999</v>
      </c>
      <c r="Z32" s="165">
        <v>4073979.52</v>
      </c>
      <c r="AA32" s="165">
        <v>35296674.119999997</v>
      </c>
      <c r="AB32" s="165">
        <v>2568060.15</v>
      </c>
      <c r="AC32" s="165">
        <v>34833653.979999997</v>
      </c>
      <c r="AD32" s="165">
        <v>2612880</v>
      </c>
      <c r="AE32" s="165">
        <v>34786420.460000001</v>
      </c>
      <c r="AF32" s="165">
        <v>2665890.89</v>
      </c>
      <c r="AG32" s="165">
        <v>34621710.789999999</v>
      </c>
      <c r="AH32" s="165">
        <v>2635864.9900000002</v>
      </c>
      <c r="AI32" s="165">
        <v>34385558.140000001</v>
      </c>
      <c r="AJ32" s="165">
        <v>2283080.3199999998</v>
      </c>
      <c r="AK32" s="165">
        <v>33665957.149999999</v>
      </c>
      <c r="AL32" s="165">
        <v>2841739.38</v>
      </c>
      <c r="AM32" s="165">
        <v>33653890.380000003</v>
      </c>
      <c r="AN32" s="165">
        <v>2440024.52</v>
      </c>
      <c r="AO32" s="165">
        <v>33318523.600000001</v>
      </c>
      <c r="AP32" s="165">
        <v>2533009.0299999998</v>
      </c>
      <c r="AQ32" s="165">
        <v>33432025.649999999</v>
      </c>
      <c r="AR32" s="165">
        <v>3467131.13</v>
      </c>
      <c r="AS32" s="165">
        <v>33635731.619999997</v>
      </c>
      <c r="AT32" s="165">
        <v>2675530.87</v>
      </c>
      <c r="AU32" s="165">
        <v>33661380.869999997</v>
      </c>
      <c r="AV32" s="165">
        <v>2573523.25</v>
      </c>
      <c r="AW32" s="165">
        <v>33370714.050000001</v>
      </c>
      <c r="AX32" s="165">
        <v>4371127.67</v>
      </c>
      <c r="AY32" s="165">
        <v>33667862.200000003</v>
      </c>
      <c r="AZ32" s="165">
        <v>2439515.6</v>
      </c>
      <c r="BA32" s="165">
        <v>33539317.649999999</v>
      </c>
      <c r="BB32" s="165">
        <v>2140877.21</v>
      </c>
      <c r="BC32" s="165">
        <v>33067314.859999999</v>
      </c>
      <c r="BD32" s="165">
        <v>2990963.27</v>
      </c>
      <c r="BE32" s="165">
        <v>33392387.239999998</v>
      </c>
      <c r="BF32" s="165">
        <v>2435434.73</v>
      </c>
      <c r="BG32" s="165">
        <v>33191956.98</v>
      </c>
      <c r="BH32" s="165">
        <v>2763685.91</v>
      </c>
      <c r="BI32" s="165">
        <v>33672562.57</v>
      </c>
      <c r="BJ32" s="165">
        <v>3238747.4</v>
      </c>
      <c r="BK32" s="165">
        <v>34069570.590000004</v>
      </c>
      <c r="BL32" s="165">
        <v>2510305.83</v>
      </c>
      <c r="BM32" s="165">
        <v>34139851.899999999</v>
      </c>
      <c r="BN32" s="165">
        <v>2918634.5100000002</v>
      </c>
      <c r="BO32" s="165">
        <v>34525477.380000003</v>
      </c>
      <c r="BP32" s="165">
        <v>4832845.0299999993</v>
      </c>
      <c r="BQ32" s="165">
        <v>35891191.280000001</v>
      </c>
      <c r="BR32" s="165">
        <v>2595888.81</v>
      </c>
      <c r="BS32" s="165">
        <v>35811549.220000006</v>
      </c>
      <c r="BT32" s="165">
        <v>2950132.72</v>
      </c>
      <c r="BU32" s="165">
        <v>36188158.689999998</v>
      </c>
      <c r="BV32" s="165">
        <v>3932402.82</v>
      </c>
      <c r="BW32" s="165">
        <v>35749433.839999996</v>
      </c>
      <c r="BX32" s="165">
        <v>2570563.1700000004</v>
      </c>
      <c r="BY32" s="165">
        <v>35880481.410000004</v>
      </c>
      <c r="BZ32" s="165">
        <v>2144737.17</v>
      </c>
      <c r="CA32" s="165">
        <v>35884341.370000005</v>
      </c>
      <c r="CB32" s="165">
        <v>2790581.31</v>
      </c>
      <c r="CC32" s="165">
        <v>35683959.410000004</v>
      </c>
      <c r="CD32" s="165">
        <v>2809553.7300000004</v>
      </c>
      <c r="CE32" s="165">
        <v>36058078.409999996</v>
      </c>
      <c r="CF32" s="165">
        <v>2473100.94</v>
      </c>
      <c r="CG32" s="165">
        <v>35767493.439999998</v>
      </c>
      <c r="CH32" s="165">
        <v>2449621</v>
      </c>
      <c r="CI32" s="165">
        <v>34978367.039999999</v>
      </c>
      <c r="CJ32" s="165">
        <v>2464785.66</v>
      </c>
      <c r="CK32" s="165">
        <v>34932846.869999997</v>
      </c>
      <c r="CL32" s="165">
        <v>2880121.62</v>
      </c>
      <c r="CM32" s="165">
        <v>34894333.979999997</v>
      </c>
      <c r="CN32" s="165">
        <v>2878286.25</v>
      </c>
      <c r="CO32" s="165">
        <v>32939775.199999999</v>
      </c>
      <c r="CP32" s="165">
        <v>2980057.2800000003</v>
      </c>
      <c r="CQ32" s="165">
        <v>33323943.670000002</v>
      </c>
      <c r="CR32" s="165">
        <v>3753806.55</v>
      </c>
      <c r="CS32" s="165">
        <v>34127617.5</v>
      </c>
      <c r="CT32" s="165">
        <v>5331865.33</v>
      </c>
      <c r="CU32" s="165">
        <v>35527080.010000005</v>
      </c>
      <c r="CV32" s="165">
        <v>3692738.52</v>
      </c>
      <c r="CW32" s="165">
        <v>36649255.360000007</v>
      </c>
      <c r="CX32" s="165">
        <v>3142726.66</v>
      </c>
      <c r="CY32" s="165">
        <v>37647244.850000009</v>
      </c>
      <c r="CZ32" s="165">
        <v>3590718.3</v>
      </c>
      <c r="DA32" s="165">
        <v>38447381.840000004</v>
      </c>
      <c r="DB32" s="165">
        <v>3630508.0700000003</v>
      </c>
      <c r="DC32" s="165">
        <v>39268336.180000007</v>
      </c>
      <c r="DD32" s="165">
        <v>3331242.8699999996</v>
      </c>
      <c r="DE32" s="165">
        <v>40126478.109999999</v>
      </c>
      <c r="DF32" s="165">
        <v>4404954.72</v>
      </c>
      <c r="DG32" s="165">
        <v>42081811.829999998</v>
      </c>
      <c r="DH32" s="165">
        <v>3487968.05</v>
      </c>
      <c r="DI32" s="165">
        <v>43104994.219999991</v>
      </c>
      <c r="DJ32" s="165">
        <v>3011027.36</v>
      </c>
      <c r="DK32" s="165">
        <v>43235899.960000001</v>
      </c>
      <c r="DL32" s="165">
        <v>3181950.1999999997</v>
      </c>
      <c r="DM32" s="165">
        <v>43539563.909999996</v>
      </c>
      <c r="DN32" s="165">
        <v>3497738.45</v>
      </c>
      <c r="DO32" s="165">
        <v>44057245.079999998</v>
      </c>
      <c r="DP32" s="165">
        <v>2917228.88</v>
      </c>
      <c r="DQ32" s="165">
        <v>43220667.410000004</v>
      </c>
      <c r="DR32" s="165">
        <v>3461473.17</v>
      </c>
      <c r="DS32" s="165">
        <v>41350275.250000007</v>
      </c>
      <c r="DT32" s="165">
        <v>3212169.28</v>
      </c>
      <c r="DU32" s="165">
        <v>40869706.00999999</v>
      </c>
      <c r="DV32" s="165">
        <v>2628101.6599999997</v>
      </c>
      <c r="DW32" s="165">
        <v>40355081.00999999</v>
      </c>
      <c r="DX32" s="165">
        <v>2871582.29</v>
      </c>
      <c r="DY32" s="165">
        <v>39635944.999999993</v>
      </c>
      <c r="DZ32" s="165">
        <v>3102180.41</v>
      </c>
      <c r="EA32" s="165">
        <v>39107617.339999996</v>
      </c>
      <c r="EB32" s="165">
        <v>2664422.12</v>
      </c>
      <c r="EC32" s="165">
        <v>38440796.589999996</v>
      </c>
      <c r="ED32" s="165">
        <v>2914493.5900000003</v>
      </c>
      <c r="EE32" s="165">
        <v>36950335.460000001</v>
      </c>
      <c r="EF32" s="165">
        <v>3138681.9199999995</v>
      </c>
      <c r="EG32" s="165">
        <v>36601049.329999998</v>
      </c>
      <c r="EH32" s="165">
        <v>2635096.4899999998</v>
      </c>
      <c r="EI32" s="165">
        <v>36225118.460000001</v>
      </c>
      <c r="EJ32" s="165">
        <v>2817990.7699999996</v>
      </c>
      <c r="EK32" s="165">
        <v>35861159.030000001</v>
      </c>
      <c r="EL32" s="165">
        <v>3156488.68</v>
      </c>
      <c r="EM32" s="165">
        <v>35519909.260000005</v>
      </c>
      <c r="EN32" s="165">
        <v>2963314.22</v>
      </c>
      <c r="EO32" s="165">
        <v>35565994.600000001</v>
      </c>
      <c r="EP32" s="165">
        <v>3295092.9299999997</v>
      </c>
      <c r="EQ32" s="165">
        <v>35399614.359999999</v>
      </c>
      <c r="ER32" s="165">
        <v>2819852.11</v>
      </c>
      <c r="ES32" s="165">
        <v>35007297.189999998</v>
      </c>
      <c r="ET32" s="165">
        <v>2288886.5399999996</v>
      </c>
      <c r="EU32" s="165">
        <v>34668082.07</v>
      </c>
      <c r="EV32" s="165">
        <v>2586294.1799999997</v>
      </c>
      <c r="EW32" s="165">
        <v>34382793.959999993</v>
      </c>
      <c r="EX32" s="165">
        <v>2851354.55</v>
      </c>
      <c r="EY32" s="165">
        <v>34131968.099999994</v>
      </c>
      <c r="EZ32" s="165">
        <v>2424298.31</v>
      </c>
      <c r="FA32" s="165">
        <v>33891844.289999992</v>
      </c>
      <c r="FB32" s="165">
        <v>2637790.02</v>
      </c>
      <c r="FC32" s="165">
        <v>33615140.719999991</v>
      </c>
      <c r="FD32" s="165">
        <v>2946629.54</v>
      </c>
      <c r="FE32" s="165">
        <v>33423088.339999996</v>
      </c>
      <c r="FF32" s="165">
        <v>2407065.9200000004</v>
      </c>
      <c r="FG32" s="165">
        <v>33195057.769999996</v>
      </c>
      <c r="FH32" s="165">
        <v>2738476.7400000007</v>
      </c>
      <c r="FI32" s="165">
        <v>33115543.739999998</v>
      </c>
      <c r="FJ32" s="165">
        <v>2657504.6300000004</v>
      </c>
      <c r="FK32" s="165">
        <v>32616559.689999998</v>
      </c>
      <c r="FL32" s="165">
        <v>2797839.49</v>
      </c>
      <c r="FM32" s="165">
        <v>32451084.959999997</v>
      </c>
      <c r="FN32" s="165">
        <v>3202760.12</v>
      </c>
      <c r="FO32" s="165">
        <v>32358752.149999999</v>
      </c>
      <c r="FQ32" s="94" t="s">
        <v>934</v>
      </c>
      <c r="FU32" s="32" t="b">
        <v>1</v>
      </c>
      <c r="FV32" s="102" t="s">
        <v>165</v>
      </c>
    </row>
    <row r="33" spans="1:178" x14ac:dyDescent="0.25">
      <c r="A33" s="32" t="s">
        <v>1034</v>
      </c>
      <c r="B33" s="104" t="s">
        <v>169</v>
      </c>
      <c r="C33" s="103" t="s">
        <v>724</v>
      </c>
      <c r="D33" s="165">
        <v>0</v>
      </c>
      <c r="E33" s="165">
        <v>4907.21</v>
      </c>
      <c r="F33" s="165">
        <v>0</v>
      </c>
      <c r="G33" s="165">
        <v>4907.21</v>
      </c>
      <c r="H33" s="165">
        <v>0</v>
      </c>
      <c r="I33" s="165">
        <v>1714.6</v>
      </c>
      <c r="J33" s="165">
        <v>0</v>
      </c>
      <c r="K33" s="165">
        <v>-2</v>
      </c>
      <c r="L33" s="165">
        <v>0</v>
      </c>
      <c r="M33" s="165">
        <v>0</v>
      </c>
      <c r="N33" s="165">
        <v>0</v>
      </c>
      <c r="O33" s="165">
        <v>0</v>
      </c>
      <c r="P33" s="165">
        <v>0</v>
      </c>
      <c r="Q33" s="165">
        <v>0</v>
      </c>
      <c r="R33" s="165">
        <v>0</v>
      </c>
      <c r="S33" s="165">
        <v>0</v>
      </c>
      <c r="T33" s="165">
        <v>0</v>
      </c>
      <c r="U33" s="165">
        <v>0</v>
      </c>
      <c r="V33" s="165">
        <v>0</v>
      </c>
      <c r="W33" s="165">
        <v>0</v>
      </c>
      <c r="X33" s="165">
        <v>0</v>
      </c>
      <c r="Y33" s="165">
        <v>0</v>
      </c>
      <c r="Z33" s="165">
        <v>0</v>
      </c>
      <c r="AA33" s="165">
        <v>0</v>
      </c>
      <c r="AB33" s="165">
        <v>0</v>
      </c>
      <c r="AC33" s="165">
        <v>0</v>
      </c>
      <c r="AD33" s="165">
        <v>0</v>
      </c>
      <c r="AE33" s="165">
        <v>0</v>
      </c>
      <c r="AF33" s="165">
        <v>0</v>
      </c>
      <c r="AG33" s="165">
        <v>0</v>
      </c>
      <c r="AH33" s="165">
        <v>0</v>
      </c>
      <c r="AI33" s="165">
        <v>0</v>
      </c>
      <c r="AJ33" s="165">
        <v>0</v>
      </c>
      <c r="AK33" s="165">
        <v>0</v>
      </c>
      <c r="AL33" s="165">
        <v>0</v>
      </c>
      <c r="AM33" s="165">
        <v>0</v>
      </c>
      <c r="AN33" s="165">
        <v>0</v>
      </c>
      <c r="AO33" s="165">
        <v>0</v>
      </c>
      <c r="AP33" s="165">
        <v>0</v>
      </c>
      <c r="AQ33" s="165">
        <v>0</v>
      </c>
      <c r="AR33" s="165">
        <v>0</v>
      </c>
      <c r="AS33" s="165">
        <v>0</v>
      </c>
      <c r="AT33" s="165">
        <v>0</v>
      </c>
      <c r="AU33" s="165">
        <v>0</v>
      </c>
      <c r="AV33" s="165">
        <v>0</v>
      </c>
      <c r="AW33" s="165">
        <v>0</v>
      </c>
      <c r="AX33" s="165">
        <v>0</v>
      </c>
      <c r="AY33" s="165">
        <v>0</v>
      </c>
      <c r="AZ33" s="165">
        <v>0</v>
      </c>
      <c r="BA33" s="165">
        <v>0</v>
      </c>
      <c r="BB33" s="165">
        <v>0</v>
      </c>
      <c r="BC33" s="165">
        <v>0</v>
      </c>
      <c r="BD33" s="165">
        <v>0</v>
      </c>
      <c r="BE33" s="165">
        <v>0</v>
      </c>
      <c r="BF33" s="165">
        <v>0</v>
      </c>
      <c r="BG33" s="165">
        <v>0</v>
      </c>
      <c r="BH33" s="165">
        <v>0</v>
      </c>
      <c r="BI33" s="165">
        <v>0</v>
      </c>
      <c r="BJ33" s="165">
        <v>0</v>
      </c>
      <c r="BK33" s="165">
        <v>0</v>
      </c>
      <c r="BL33" s="165">
        <v>0</v>
      </c>
      <c r="BM33" s="165">
        <v>0</v>
      </c>
      <c r="BN33" s="165">
        <v>0</v>
      </c>
      <c r="BO33" s="165">
        <v>0</v>
      </c>
      <c r="BP33" s="165">
        <v>0</v>
      </c>
      <c r="BQ33" s="165">
        <v>0</v>
      </c>
      <c r="BR33" s="165">
        <v>0</v>
      </c>
      <c r="BS33" s="165">
        <v>0</v>
      </c>
      <c r="BT33" s="165">
        <v>0</v>
      </c>
      <c r="BU33" s="165">
        <v>0</v>
      </c>
      <c r="BV33" s="165">
        <v>0</v>
      </c>
      <c r="BW33" s="165">
        <v>0</v>
      </c>
      <c r="BX33" s="165">
        <v>0</v>
      </c>
      <c r="BY33" s="165">
        <v>0</v>
      </c>
      <c r="BZ33" s="165">
        <v>0</v>
      </c>
      <c r="CA33" s="165">
        <v>0</v>
      </c>
      <c r="CB33" s="165">
        <v>0</v>
      </c>
      <c r="CC33" s="165">
        <v>0</v>
      </c>
      <c r="CD33" s="165">
        <v>0</v>
      </c>
      <c r="CE33" s="165">
        <v>0</v>
      </c>
      <c r="CF33" s="165">
        <v>0</v>
      </c>
      <c r="CG33" s="165">
        <v>0</v>
      </c>
      <c r="CH33" s="165">
        <v>0</v>
      </c>
      <c r="CI33" s="165">
        <v>0</v>
      </c>
      <c r="CJ33" s="165">
        <v>0</v>
      </c>
      <c r="CK33" s="165">
        <v>0</v>
      </c>
      <c r="CL33" s="165">
        <v>0</v>
      </c>
      <c r="CM33" s="165">
        <v>0</v>
      </c>
      <c r="CN33" s="165">
        <v>0</v>
      </c>
      <c r="CO33" s="165">
        <v>0</v>
      </c>
      <c r="CP33" s="165">
        <v>0</v>
      </c>
      <c r="CQ33" s="165">
        <v>0</v>
      </c>
      <c r="CR33" s="165">
        <v>0</v>
      </c>
      <c r="CS33" s="165">
        <v>0</v>
      </c>
      <c r="CT33" s="165">
        <v>0</v>
      </c>
      <c r="CU33" s="165">
        <v>0</v>
      </c>
      <c r="CV33" s="165">
        <v>0</v>
      </c>
      <c r="CW33" s="165">
        <v>0</v>
      </c>
      <c r="CX33" s="165">
        <v>0</v>
      </c>
      <c r="CY33" s="165">
        <v>0</v>
      </c>
      <c r="CZ33" s="165">
        <v>0</v>
      </c>
      <c r="DA33" s="165">
        <v>0</v>
      </c>
      <c r="DB33" s="165">
        <v>0</v>
      </c>
      <c r="DC33" s="165">
        <v>0</v>
      </c>
      <c r="DD33" s="165">
        <v>0</v>
      </c>
      <c r="DE33" s="165">
        <v>0</v>
      </c>
      <c r="DF33" s="165">
        <v>0</v>
      </c>
      <c r="DG33" s="165">
        <v>0</v>
      </c>
      <c r="DH33" s="165">
        <v>0</v>
      </c>
      <c r="DI33" s="165">
        <v>0</v>
      </c>
      <c r="DJ33" s="165">
        <v>0</v>
      </c>
      <c r="DK33" s="165">
        <v>0</v>
      </c>
      <c r="DL33" s="165">
        <v>0</v>
      </c>
      <c r="DM33" s="165">
        <v>0</v>
      </c>
      <c r="DN33" s="165">
        <v>0</v>
      </c>
      <c r="DO33" s="165">
        <v>0</v>
      </c>
      <c r="DP33" s="165">
        <v>0</v>
      </c>
      <c r="DQ33" s="165">
        <v>0</v>
      </c>
      <c r="DR33" s="165">
        <v>0</v>
      </c>
      <c r="DS33" s="165">
        <v>0</v>
      </c>
      <c r="DT33" s="165">
        <v>0</v>
      </c>
      <c r="DU33" s="165">
        <v>0</v>
      </c>
      <c r="DV33" s="165">
        <v>0</v>
      </c>
      <c r="DW33" s="165">
        <v>0</v>
      </c>
      <c r="DX33" s="165">
        <v>0</v>
      </c>
      <c r="DY33" s="165">
        <v>0</v>
      </c>
      <c r="DZ33" s="165">
        <v>0</v>
      </c>
      <c r="EA33" s="165">
        <v>0</v>
      </c>
      <c r="EB33" s="165">
        <v>0</v>
      </c>
      <c r="EC33" s="165">
        <v>0</v>
      </c>
      <c r="ED33" s="165">
        <v>0</v>
      </c>
      <c r="EE33" s="165">
        <v>0</v>
      </c>
      <c r="EF33" s="165">
        <v>0</v>
      </c>
      <c r="EG33" s="165">
        <v>0</v>
      </c>
      <c r="EH33" s="165">
        <v>0</v>
      </c>
      <c r="EI33" s="165">
        <v>0</v>
      </c>
      <c r="EJ33" s="165">
        <v>0</v>
      </c>
      <c r="EK33" s="165">
        <v>0</v>
      </c>
      <c r="EL33" s="165">
        <v>0</v>
      </c>
      <c r="EM33" s="165">
        <v>0</v>
      </c>
      <c r="EN33" s="165">
        <v>0</v>
      </c>
      <c r="EO33" s="165">
        <v>0</v>
      </c>
      <c r="EP33" s="165">
        <v>0</v>
      </c>
      <c r="EQ33" s="165">
        <v>0</v>
      </c>
      <c r="ER33" s="165">
        <v>0</v>
      </c>
      <c r="ES33" s="165">
        <v>0</v>
      </c>
      <c r="ET33" s="165">
        <v>0</v>
      </c>
      <c r="EU33" s="165">
        <v>0</v>
      </c>
      <c r="EV33" s="165">
        <v>0</v>
      </c>
      <c r="EW33" s="165">
        <v>0</v>
      </c>
      <c r="EX33" s="165">
        <v>0</v>
      </c>
      <c r="EY33" s="165">
        <v>0</v>
      </c>
      <c r="EZ33" s="165">
        <v>0</v>
      </c>
      <c r="FA33" s="165">
        <v>0</v>
      </c>
      <c r="FB33" s="165">
        <v>0</v>
      </c>
      <c r="FC33" s="165">
        <v>0</v>
      </c>
      <c r="FD33" s="165">
        <v>0</v>
      </c>
      <c r="FE33" s="165">
        <v>0</v>
      </c>
      <c r="FF33" s="165">
        <v>0</v>
      </c>
      <c r="FG33" s="165">
        <v>0</v>
      </c>
      <c r="FH33" s="165">
        <v>0</v>
      </c>
      <c r="FI33" s="165">
        <v>0</v>
      </c>
      <c r="FJ33" s="165">
        <v>0</v>
      </c>
      <c r="FK33" s="165">
        <v>0</v>
      </c>
      <c r="FL33" s="165">
        <v>0</v>
      </c>
      <c r="FM33" s="165">
        <v>0</v>
      </c>
      <c r="FN33" s="165">
        <v>0</v>
      </c>
      <c r="FO33" s="165">
        <v>0</v>
      </c>
      <c r="FQ33" s="94" t="s">
        <v>934</v>
      </c>
      <c r="FU33" s="32" t="b">
        <v>1</v>
      </c>
      <c r="FV33" s="102" t="s">
        <v>169</v>
      </c>
    </row>
    <row r="34" spans="1:178" x14ac:dyDescent="0.25">
      <c r="A34" s="32" t="s">
        <v>1035</v>
      </c>
      <c r="B34" s="104" t="s">
        <v>170</v>
      </c>
      <c r="C34" s="103" t="s">
        <v>724</v>
      </c>
      <c r="D34" s="165">
        <v>397993.36</v>
      </c>
      <c r="E34" s="165">
        <v>4775920.32</v>
      </c>
      <c r="F34" s="165">
        <v>397993.36</v>
      </c>
      <c r="G34" s="165">
        <v>4775920.32</v>
      </c>
      <c r="H34" s="165">
        <v>397993.36</v>
      </c>
      <c r="I34" s="165">
        <v>4775920.32</v>
      </c>
      <c r="J34" s="165">
        <v>398246.48</v>
      </c>
      <c r="K34" s="165">
        <v>4776173.4400000004</v>
      </c>
      <c r="L34" s="165">
        <v>397740.24</v>
      </c>
      <c r="M34" s="165">
        <v>4775920.32</v>
      </c>
      <c r="N34" s="165">
        <v>397993.36</v>
      </c>
      <c r="O34" s="165">
        <v>4775920.32</v>
      </c>
      <c r="P34" s="165">
        <v>397993.36</v>
      </c>
      <c r="Q34" s="165">
        <v>4775920.32</v>
      </c>
      <c r="R34" s="165">
        <v>397993.36</v>
      </c>
      <c r="S34" s="165">
        <v>4775920.32</v>
      </c>
      <c r="T34" s="165">
        <v>397993.36</v>
      </c>
      <c r="U34" s="165">
        <v>4775920.32</v>
      </c>
      <c r="V34" s="165">
        <v>397993.36</v>
      </c>
      <c r="W34" s="165">
        <v>4775920.32</v>
      </c>
      <c r="X34" s="165">
        <v>397993.36</v>
      </c>
      <c r="Y34" s="165">
        <v>4775920.32</v>
      </c>
      <c r="Z34" s="165">
        <v>397993.36</v>
      </c>
      <c r="AA34" s="165">
        <v>4775920.32</v>
      </c>
      <c r="AB34" s="165">
        <v>979474.76</v>
      </c>
      <c r="AC34" s="165">
        <v>5357401.72</v>
      </c>
      <c r="AD34" s="165">
        <v>979474.76</v>
      </c>
      <c r="AE34" s="165">
        <v>5938883.1200000001</v>
      </c>
      <c r="AF34" s="165">
        <v>979474.76</v>
      </c>
      <c r="AG34" s="165">
        <v>6520364.5199999996</v>
      </c>
      <c r="AH34" s="165">
        <v>979474.76</v>
      </c>
      <c r="AI34" s="165">
        <v>7101592.7999999998</v>
      </c>
      <c r="AJ34" s="165">
        <v>979474.76</v>
      </c>
      <c r="AK34" s="165">
        <v>7683327.3200000003</v>
      </c>
      <c r="AL34" s="165">
        <v>979474.76</v>
      </c>
      <c r="AM34" s="165">
        <v>8264808.7199999997</v>
      </c>
      <c r="AN34" s="165">
        <v>979474.76</v>
      </c>
      <c r="AO34" s="165">
        <v>8846290.1199999992</v>
      </c>
      <c r="AP34" s="165">
        <v>979474.76</v>
      </c>
      <c r="AQ34" s="165">
        <v>9427771.5199999996</v>
      </c>
      <c r="AR34" s="165">
        <v>979474.76</v>
      </c>
      <c r="AS34" s="165">
        <v>10009252.92</v>
      </c>
      <c r="AT34" s="165">
        <v>979474.76</v>
      </c>
      <c r="AU34" s="165">
        <v>10590734.32</v>
      </c>
      <c r="AV34" s="165">
        <v>979474.76</v>
      </c>
      <c r="AW34" s="165">
        <v>11172215.720000001</v>
      </c>
      <c r="AX34" s="165">
        <v>979474.76</v>
      </c>
      <c r="AY34" s="165">
        <v>11753697.119999999</v>
      </c>
      <c r="AZ34" s="165">
        <v>979474.76</v>
      </c>
      <c r="BA34" s="165">
        <v>11753697.119999999</v>
      </c>
      <c r="BB34" s="165">
        <v>979474.76</v>
      </c>
      <c r="BC34" s="165">
        <v>11753697.119999999</v>
      </c>
      <c r="BD34" s="165">
        <v>979474.76</v>
      </c>
      <c r="BE34" s="165">
        <v>11753697.119999999</v>
      </c>
      <c r="BF34" s="165">
        <v>979474.76</v>
      </c>
      <c r="BG34" s="165">
        <v>11753697.119999999</v>
      </c>
      <c r="BH34" s="165">
        <v>979474.76</v>
      </c>
      <c r="BI34" s="165">
        <v>11753697.119999999</v>
      </c>
      <c r="BJ34" s="165">
        <v>979474.76</v>
      </c>
      <c r="BK34" s="165">
        <v>11753697.119999999</v>
      </c>
      <c r="BL34" s="165">
        <v>979474.76</v>
      </c>
      <c r="BM34" s="165">
        <v>11753697.119999999</v>
      </c>
      <c r="BN34" s="165">
        <v>979474.76</v>
      </c>
      <c r="BO34" s="165">
        <v>11753697.119999999</v>
      </c>
      <c r="BP34" s="165">
        <v>979474.76</v>
      </c>
      <c r="BQ34" s="165">
        <v>11753697.119999999</v>
      </c>
      <c r="BR34" s="165">
        <v>979474.76</v>
      </c>
      <c r="BS34" s="165">
        <v>11753697.119999999</v>
      </c>
      <c r="BT34" s="165">
        <v>979474.76</v>
      </c>
      <c r="BU34" s="165">
        <v>11753697.119999999</v>
      </c>
      <c r="BV34" s="165">
        <v>979474.76</v>
      </c>
      <c r="BW34" s="165">
        <v>11753697.119999999</v>
      </c>
      <c r="BX34" s="165">
        <v>979474.76</v>
      </c>
      <c r="BY34" s="165">
        <v>11753697.119999999</v>
      </c>
      <c r="BZ34" s="165">
        <v>979474.76</v>
      </c>
      <c r="CA34" s="165">
        <v>11753697.119999999</v>
      </c>
      <c r="CB34" s="165">
        <v>979474.76</v>
      </c>
      <c r="CC34" s="165">
        <v>11753697.119999999</v>
      </c>
      <c r="CD34" s="165">
        <v>979474.76</v>
      </c>
      <c r="CE34" s="165">
        <v>11753697.119999999</v>
      </c>
      <c r="CF34" s="165">
        <v>979474.76</v>
      </c>
      <c r="CG34" s="165">
        <v>11753697.119999999</v>
      </c>
      <c r="CH34" s="165">
        <v>979474.76</v>
      </c>
      <c r="CI34" s="165">
        <v>11753697.119999999</v>
      </c>
      <c r="CJ34" s="165">
        <v>979474.76</v>
      </c>
      <c r="CK34" s="165">
        <v>11753697.119999999</v>
      </c>
      <c r="CL34" s="165">
        <v>979474.76</v>
      </c>
      <c r="CM34" s="165">
        <v>11753697.119999999</v>
      </c>
      <c r="CN34" s="165">
        <v>979474.76</v>
      </c>
      <c r="CO34" s="165">
        <v>11753697.119999999</v>
      </c>
      <c r="CP34" s="165">
        <v>979474.57000000007</v>
      </c>
      <c r="CQ34" s="165">
        <v>11753696.929999998</v>
      </c>
      <c r="CR34" s="165">
        <v>979474.57000000007</v>
      </c>
      <c r="CS34" s="165">
        <v>11753696.739999998</v>
      </c>
      <c r="CT34" s="165">
        <v>979474.57000000007</v>
      </c>
      <c r="CU34" s="165">
        <v>11753696.549999999</v>
      </c>
      <c r="CV34" s="165">
        <v>979474.57000000007</v>
      </c>
      <c r="CW34" s="165">
        <v>11753696.359999999</v>
      </c>
      <c r="CX34" s="165">
        <v>979474.57000000007</v>
      </c>
      <c r="CY34" s="165">
        <v>11753696.17</v>
      </c>
      <c r="CZ34" s="165">
        <v>979474.57000000007</v>
      </c>
      <c r="DA34" s="165">
        <v>11753695.98</v>
      </c>
      <c r="DB34" s="165">
        <v>979474.57000000007</v>
      </c>
      <c r="DC34" s="165">
        <v>11753695.790000001</v>
      </c>
      <c r="DD34" s="165">
        <v>979474.57000000007</v>
      </c>
      <c r="DE34" s="165">
        <v>11753695.600000001</v>
      </c>
      <c r="DF34" s="165">
        <v>979474.57000000007</v>
      </c>
      <c r="DG34" s="165">
        <v>11753695.41</v>
      </c>
      <c r="DH34" s="165">
        <v>979474.57000000007</v>
      </c>
      <c r="DI34" s="165">
        <v>11753695.220000001</v>
      </c>
      <c r="DJ34" s="165">
        <v>979474.57000000007</v>
      </c>
      <c r="DK34" s="165">
        <v>11753695.030000001</v>
      </c>
      <c r="DL34" s="165">
        <v>979474.57000000007</v>
      </c>
      <c r="DM34" s="165">
        <v>11753694.840000002</v>
      </c>
      <c r="DN34" s="165">
        <v>979474.57000000007</v>
      </c>
      <c r="DO34" s="165">
        <v>11753694.840000002</v>
      </c>
      <c r="DP34" s="165">
        <v>979474.57000000007</v>
      </c>
      <c r="DQ34" s="165">
        <v>11753694.840000002</v>
      </c>
      <c r="DR34" s="165">
        <v>979474.57000000007</v>
      </c>
      <c r="DS34" s="165">
        <v>11753694.840000002</v>
      </c>
      <c r="DT34" s="165">
        <v>979474.57000000007</v>
      </c>
      <c r="DU34" s="165">
        <v>11753694.840000002</v>
      </c>
      <c r="DV34" s="165">
        <v>979474.57000000007</v>
      </c>
      <c r="DW34" s="165">
        <v>11753694.840000002</v>
      </c>
      <c r="DX34" s="165">
        <v>979474.57000000007</v>
      </c>
      <c r="DY34" s="165">
        <v>11753694.840000002</v>
      </c>
      <c r="DZ34" s="165">
        <v>979474.57000000007</v>
      </c>
      <c r="EA34" s="165">
        <v>11753694.840000002</v>
      </c>
      <c r="EB34" s="165">
        <v>979474.57000000007</v>
      </c>
      <c r="EC34" s="165">
        <v>11753694.840000002</v>
      </c>
      <c r="ED34" s="165">
        <v>979474.57000000007</v>
      </c>
      <c r="EE34" s="165">
        <v>11753694.840000002</v>
      </c>
      <c r="EF34" s="165">
        <v>979474.57000000007</v>
      </c>
      <c r="EG34" s="165">
        <v>11753694.840000002</v>
      </c>
      <c r="EH34" s="165">
        <v>979474.57000000007</v>
      </c>
      <c r="EI34" s="165">
        <v>11753694.840000002</v>
      </c>
      <c r="EJ34" s="165">
        <v>979474.57000000007</v>
      </c>
      <c r="EK34" s="165">
        <v>11753694.840000002</v>
      </c>
      <c r="EL34" s="165">
        <v>979474.57000000007</v>
      </c>
      <c r="EM34" s="165">
        <v>11753694.840000002</v>
      </c>
      <c r="EN34" s="165">
        <v>979474.57000000007</v>
      </c>
      <c r="EO34" s="165">
        <v>11753694.840000002</v>
      </c>
      <c r="EP34" s="165">
        <v>979474.57000000007</v>
      </c>
      <c r="EQ34" s="165">
        <v>11753694.840000002</v>
      </c>
      <c r="ER34" s="165">
        <v>979474.57000000007</v>
      </c>
      <c r="ES34" s="165">
        <v>11753694.840000002</v>
      </c>
      <c r="ET34" s="165">
        <v>979474.57000000007</v>
      </c>
      <c r="EU34" s="165">
        <v>11753694.840000002</v>
      </c>
      <c r="EV34" s="165">
        <v>979474.57000000007</v>
      </c>
      <c r="EW34" s="165">
        <v>11753694.840000002</v>
      </c>
      <c r="EX34" s="165">
        <v>979474.57000000007</v>
      </c>
      <c r="EY34" s="165">
        <v>11753694.840000002</v>
      </c>
      <c r="EZ34" s="165">
        <v>979474.57000000007</v>
      </c>
      <c r="FA34" s="165">
        <v>11753694.840000002</v>
      </c>
      <c r="FB34" s="165">
        <v>979474.57000000007</v>
      </c>
      <c r="FC34" s="165">
        <v>11753694.840000002</v>
      </c>
      <c r="FD34" s="165">
        <v>979474.57000000007</v>
      </c>
      <c r="FE34" s="165">
        <v>11753694.840000002</v>
      </c>
      <c r="FF34" s="165">
        <v>979474.57000000007</v>
      </c>
      <c r="FG34" s="165">
        <v>11753694.840000002</v>
      </c>
      <c r="FH34" s="165">
        <v>979474.57000000007</v>
      </c>
      <c r="FI34" s="165">
        <v>11753694.840000002</v>
      </c>
      <c r="FJ34" s="165">
        <v>979474.57000000007</v>
      </c>
      <c r="FK34" s="165">
        <v>11753694.840000002</v>
      </c>
      <c r="FL34" s="165">
        <v>979474.57000000007</v>
      </c>
      <c r="FM34" s="165">
        <v>11753694.840000002</v>
      </c>
      <c r="FN34" s="165">
        <v>979474.57000000007</v>
      </c>
      <c r="FO34" s="165">
        <v>11753694.840000002</v>
      </c>
      <c r="FQ34" s="94" t="s">
        <v>934</v>
      </c>
      <c r="FU34" s="32" t="b">
        <v>1</v>
      </c>
      <c r="FV34" s="102" t="s">
        <v>170</v>
      </c>
    </row>
    <row r="35" spans="1:178" x14ac:dyDescent="0.25">
      <c r="A35" s="32" t="s">
        <v>1036</v>
      </c>
      <c r="B35" s="104" t="s">
        <v>171</v>
      </c>
      <c r="C35" s="103" t="s">
        <v>723</v>
      </c>
      <c r="D35" s="165">
        <v>719061.83</v>
      </c>
      <c r="E35" s="165">
        <v>9043981.9100000001</v>
      </c>
      <c r="F35" s="165">
        <v>900059.45</v>
      </c>
      <c r="G35" s="165">
        <v>9257440.3599999994</v>
      </c>
      <c r="H35" s="165">
        <v>955205.12</v>
      </c>
      <c r="I35" s="165">
        <v>9312446.5099999998</v>
      </c>
      <c r="J35" s="165">
        <v>761510.06</v>
      </c>
      <c r="K35" s="165">
        <v>9365025.1600000001</v>
      </c>
      <c r="L35" s="165">
        <v>992466.44</v>
      </c>
      <c r="M35" s="165">
        <v>9696230.4800000004</v>
      </c>
      <c r="N35" s="165">
        <v>703795.97</v>
      </c>
      <c r="O35" s="165">
        <v>9569184.5899999999</v>
      </c>
      <c r="P35" s="165">
        <v>773757.22</v>
      </c>
      <c r="Q35" s="165">
        <v>9788707.8699999992</v>
      </c>
      <c r="R35" s="165">
        <v>1638428.63</v>
      </c>
      <c r="S35" s="165">
        <v>10797870.32</v>
      </c>
      <c r="T35" s="165">
        <v>1590360.52</v>
      </c>
      <c r="U35" s="165">
        <v>11602716.93</v>
      </c>
      <c r="V35" s="165">
        <v>1573630.5</v>
      </c>
      <c r="W35" s="165">
        <v>12460705.119999999</v>
      </c>
      <c r="X35" s="165">
        <v>1114422.24</v>
      </c>
      <c r="Y35" s="165">
        <v>12845653.710000001</v>
      </c>
      <c r="Z35" s="165">
        <v>740281.59</v>
      </c>
      <c r="AA35" s="165">
        <v>12462979.57</v>
      </c>
      <c r="AB35" s="165">
        <v>435223.16</v>
      </c>
      <c r="AC35" s="165">
        <v>12179140.9</v>
      </c>
      <c r="AD35" s="165">
        <v>465658.57</v>
      </c>
      <c r="AE35" s="165">
        <v>11744740.02</v>
      </c>
      <c r="AF35" s="165">
        <v>1489948.67</v>
      </c>
      <c r="AG35" s="165">
        <v>12279483.57</v>
      </c>
      <c r="AH35" s="165">
        <v>851916.16</v>
      </c>
      <c r="AI35" s="165">
        <v>12369889.67</v>
      </c>
      <c r="AJ35" s="165">
        <v>780551.26</v>
      </c>
      <c r="AK35" s="165">
        <v>12157974.49</v>
      </c>
      <c r="AL35" s="165">
        <v>737832.13</v>
      </c>
      <c r="AM35" s="165">
        <v>12192010.65</v>
      </c>
      <c r="AN35" s="165">
        <v>802141.47</v>
      </c>
      <c r="AO35" s="165">
        <v>12220394.9</v>
      </c>
      <c r="AP35" s="165">
        <v>699140.9</v>
      </c>
      <c r="AQ35" s="165">
        <v>11281107.17</v>
      </c>
      <c r="AR35" s="165">
        <v>818195.87</v>
      </c>
      <c r="AS35" s="165">
        <v>10508942.52</v>
      </c>
      <c r="AT35" s="165">
        <v>963760.25</v>
      </c>
      <c r="AU35" s="165">
        <v>9899072.2699999996</v>
      </c>
      <c r="AV35" s="165">
        <v>861635.35</v>
      </c>
      <c r="AW35" s="165">
        <v>9646285.3800000008</v>
      </c>
      <c r="AX35" s="165">
        <v>950199.4</v>
      </c>
      <c r="AY35" s="165">
        <v>9856203.1899999995</v>
      </c>
      <c r="AZ35" s="165">
        <v>765468.61</v>
      </c>
      <c r="BA35" s="165">
        <v>10186448.640000001</v>
      </c>
      <c r="BB35" s="165">
        <v>969786</v>
      </c>
      <c r="BC35" s="165">
        <v>10690576.07</v>
      </c>
      <c r="BD35" s="165">
        <v>2274169.94</v>
      </c>
      <c r="BE35" s="165">
        <v>11474797.34</v>
      </c>
      <c r="BF35" s="165">
        <v>1591218.77</v>
      </c>
      <c r="BG35" s="165">
        <v>12214099.949999999</v>
      </c>
      <c r="BH35" s="165">
        <v>421261.53</v>
      </c>
      <c r="BI35" s="165">
        <v>11854810.220000001</v>
      </c>
      <c r="BJ35" s="165">
        <v>751508.42</v>
      </c>
      <c r="BK35" s="165">
        <v>11868486.51</v>
      </c>
      <c r="BL35" s="165">
        <v>1027514.98</v>
      </c>
      <c r="BM35" s="165">
        <v>12093860.02</v>
      </c>
      <c r="BN35" s="165">
        <v>834753.99</v>
      </c>
      <c r="BO35" s="165">
        <v>12229473.109999998</v>
      </c>
      <c r="BP35" s="165">
        <v>1103066.32</v>
      </c>
      <c r="BQ35" s="165">
        <v>12514343.559999999</v>
      </c>
      <c r="BR35" s="165">
        <v>1085766.25</v>
      </c>
      <c r="BS35" s="165">
        <v>12636349.560000001</v>
      </c>
      <c r="BT35" s="165">
        <v>870085.74</v>
      </c>
      <c r="BU35" s="165">
        <v>12644799.949999999</v>
      </c>
      <c r="BV35" s="165">
        <v>994623.63</v>
      </c>
      <c r="BW35" s="165">
        <v>12689224.18</v>
      </c>
      <c r="BX35" s="165">
        <v>795421.4</v>
      </c>
      <c r="BY35" s="165">
        <v>12719176.970000001</v>
      </c>
      <c r="BZ35" s="165">
        <v>1004689.31</v>
      </c>
      <c r="CA35" s="165">
        <v>12754080.279999999</v>
      </c>
      <c r="CB35" s="165">
        <v>951729.05</v>
      </c>
      <c r="CC35" s="165">
        <v>11431639.389999999</v>
      </c>
      <c r="CD35" s="165">
        <v>1269021.1599999999</v>
      </c>
      <c r="CE35" s="165">
        <v>11109441.779999999</v>
      </c>
      <c r="CF35" s="165">
        <v>977739.92</v>
      </c>
      <c r="CG35" s="165">
        <v>11665920.17</v>
      </c>
      <c r="CH35" s="165">
        <v>834939.11</v>
      </c>
      <c r="CI35" s="165">
        <v>11749350.860000001</v>
      </c>
      <c r="CJ35" s="165">
        <v>977910.55</v>
      </c>
      <c r="CK35" s="165">
        <v>11699746.43</v>
      </c>
      <c r="CL35" s="165">
        <v>1009725.23</v>
      </c>
      <c r="CM35" s="165">
        <v>11874717.670000002</v>
      </c>
      <c r="CN35" s="165">
        <v>2002360.24</v>
      </c>
      <c r="CO35" s="165">
        <v>12774011.590000002</v>
      </c>
      <c r="CP35" s="165">
        <v>1237001.3800000001</v>
      </c>
      <c r="CQ35" s="165">
        <v>12925246.720000003</v>
      </c>
      <c r="CR35" s="165">
        <v>737387.37000000011</v>
      </c>
      <c r="CS35" s="165">
        <v>12792548.350000003</v>
      </c>
      <c r="CT35" s="165">
        <v>758493.04</v>
      </c>
      <c r="CU35" s="165">
        <v>12556417.760000002</v>
      </c>
      <c r="CV35" s="165">
        <v>955819.12000000011</v>
      </c>
      <c r="CW35" s="165">
        <v>12716815.480000002</v>
      </c>
      <c r="CX35" s="165">
        <v>967664.32999999984</v>
      </c>
      <c r="CY35" s="165">
        <v>12679790.500000002</v>
      </c>
      <c r="CZ35" s="165">
        <v>813705.40999999992</v>
      </c>
      <c r="DA35" s="165">
        <v>12541766.859999999</v>
      </c>
      <c r="DB35" s="165">
        <v>982849.79000000015</v>
      </c>
      <c r="DC35" s="165">
        <v>12255595.49</v>
      </c>
      <c r="DD35" s="165">
        <v>1000542.78</v>
      </c>
      <c r="DE35" s="165">
        <v>12278398.350000001</v>
      </c>
      <c r="DF35" s="165">
        <v>703538.62000000011</v>
      </c>
      <c r="DG35" s="165">
        <v>12146997.860000001</v>
      </c>
      <c r="DH35" s="165">
        <v>675203.70000000007</v>
      </c>
      <c r="DI35" s="165">
        <v>11844291.010000002</v>
      </c>
      <c r="DJ35" s="165">
        <v>655036.79</v>
      </c>
      <c r="DK35" s="165">
        <v>11489602.570000002</v>
      </c>
      <c r="DL35" s="165">
        <v>714886.12000000011</v>
      </c>
      <c r="DM35" s="165">
        <v>10202128.450000001</v>
      </c>
      <c r="DN35" s="165">
        <v>917780.96</v>
      </c>
      <c r="DO35" s="165">
        <v>9882908.0300000012</v>
      </c>
      <c r="DP35" s="165">
        <v>775317.60000000021</v>
      </c>
      <c r="DQ35" s="165">
        <v>9920838.2600000016</v>
      </c>
      <c r="DR35" s="165">
        <v>701237.38000000012</v>
      </c>
      <c r="DS35" s="165">
        <v>9863582.6000000015</v>
      </c>
      <c r="DT35" s="165">
        <v>612515.39999999991</v>
      </c>
      <c r="DU35" s="165">
        <v>9520278.8800000008</v>
      </c>
      <c r="DV35" s="165">
        <v>977799.35000000009</v>
      </c>
      <c r="DW35" s="165">
        <v>9530413.9000000022</v>
      </c>
      <c r="DX35" s="165">
        <v>2126951</v>
      </c>
      <c r="DY35" s="165">
        <v>10843659.490000002</v>
      </c>
      <c r="DZ35" s="165">
        <v>699530.07000000007</v>
      </c>
      <c r="EA35" s="165">
        <v>10560339.770000001</v>
      </c>
      <c r="EB35" s="165">
        <v>661977.38</v>
      </c>
      <c r="EC35" s="165">
        <v>10221774.370000001</v>
      </c>
      <c r="ED35" s="165">
        <v>680766.46000000008</v>
      </c>
      <c r="EE35" s="165">
        <v>10199002.210000001</v>
      </c>
      <c r="EF35" s="165">
        <v>692122.94000000006</v>
      </c>
      <c r="EG35" s="165">
        <v>10215921.450000003</v>
      </c>
      <c r="EH35" s="165">
        <v>650691.02999999991</v>
      </c>
      <c r="EI35" s="165">
        <v>10211575.690000001</v>
      </c>
      <c r="EJ35" s="165">
        <v>646342.32000000007</v>
      </c>
      <c r="EK35" s="165">
        <v>10143031.890000001</v>
      </c>
      <c r="EL35" s="165">
        <v>667377.89</v>
      </c>
      <c r="EM35" s="165">
        <v>9892628.8200000003</v>
      </c>
      <c r="EN35" s="165">
        <v>645418.85000000009</v>
      </c>
      <c r="EO35" s="165">
        <v>9762730.0700000022</v>
      </c>
      <c r="EP35" s="165">
        <v>679775.41</v>
      </c>
      <c r="EQ35" s="165">
        <v>9741268.1000000015</v>
      </c>
      <c r="ER35" s="165">
        <v>684190.44</v>
      </c>
      <c r="ES35" s="165">
        <v>9812943.1399999987</v>
      </c>
      <c r="ET35" s="165">
        <v>667309.75</v>
      </c>
      <c r="EU35" s="165">
        <v>9502453.540000001</v>
      </c>
      <c r="EV35" s="165">
        <v>748911.71000000008</v>
      </c>
      <c r="EW35" s="165">
        <v>8124414.2500000009</v>
      </c>
      <c r="EX35" s="165">
        <v>835210.9</v>
      </c>
      <c r="EY35" s="165">
        <v>8260095.080000001</v>
      </c>
      <c r="EZ35" s="165">
        <v>735255.39999999991</v>
      </c>
      <c r="FA35" s="165">
        <v>8333373.0999999996</v>
      </c>
      <c r="FB35" s="165">
        <v>708000.28999999992</v>
      </c>
      <c r="FC35" s="165">
        <v>8360606.9300000006</v>
      </c>
      <c r="FD35" s="165">
        <v>732403.85000000009</v>
      </c>
      <c r="FE35" s="165">
        <v>8400887.8399999999</v>
      </c>
      <c r="FF35" s="165">
        <v>718916.34</v>
      </c>
      <c r="FG35" s="165">
        <v>8469113.1499999985</v>
      </c>
      <c r="FH35" s="165">
        <v>1072574.54</v>
      </c>
      <c r="FI35" s="165">
        <v>8895345.370000001</v>
      </c>
      <c r="FJ35" s="165">
        <v>2246816.3300000005</v>
      </c>
      <c r="FK35" s="165">
        <v>10474783.809999999</v>
      </c>
      <c r="FL35" s="165">
        <v>804042.55</v>
      </c>
      <c r="FM35" s="165">
        <v>10633407.510000002</v>
      </c>
      <c r="FN35" s="165">
        <v>725333.08</v>
      </c>
      <c r="FO35" s="165">
        <v>10678965.18</v>
      </c>
      <c r="FQ35" s="94" t="s">
        <v>935</v>
      </c>
      <c r="FU35" s="32" t="b">
        <v>1</v>
      </c>
      <c r="FV35" s="102" t="s">
        <v>171</v>
      </c>
    </row>
    <row r="36" spans="1:178" x14ac:dyDescent="0.25">
      <c r="A36" s="32" t="s">
        <v>1037</v>
      </c>
      <c r="B36" s="104" t="s">
        <v>172</v>
      </c>
      <c r="C36" s="103" t="s">
        <v>722</v>
      </c>
      <c r="D36" s="165">
        <v>8053455.9199999999</v>
      </c>
      <c r="E36" s="165">
        <v>73064510.489999995</v>
      </c>
      <c r="F36" s="165">
        <v>7160471.3799999999</v>
      </c>
      <c r="G36" s="165">
        <v>73144552.299999997</v>
      </c>
      <c r="H36" s="165">
        <v>9309992.4399999995</v>
      </c>
      <c r="I36" s="165">
        <v>72967922.120000005</v>
      </c>
      <c r="J36" s="165">
        <v>4784170.66</v>
      </c>
      <c r="K36" s="165">
        <v>70087812.489999995</v>
      </c>
      <c r="L36" s="165">
        <v>5335337.3099999996</v>
      </c>
      <c r="M36" s="165">
        <v>71171647.840000004</v>
      </c>
      <c r="N36" s="165">
        <v>6936793.5599999996</v>
      </c>
      <c r="O36" s="165">
        <v>73292378.030000001</v>
      </c>
      <c r="P36" s="165">
        <v>3508328.26</v>
      </c>
      <c r="Q36" s="165">
        <v>73364739.730000004</v>
      </c>
      <c r="R36" s="165">
        <v>5774036.8300000001</v>
      </c>
      <c r="S36" s="165">
        <v>74473333.079999998</v>
      </c>
      <c r="T36" s="165">
        <v>5875566.7400000002</v>
      </c>
      <c r="U36" s="165">
        <v>74722003.469999999</v>
      </c>
      <c r="V36" s="165">
        <v>5549851.6600000001</v>
      </c>
      <c r="W36" s="165">
        <v>75795668.260000005</v>
      </c>
      <c r="X36" s="165">
        <v>5932949.5999999996</v>
      </c>
      <c r="Y36" s="165">
        <v>77135171.620000005</v>
      </c>
      <c r="Z36" s="165">
        <v>6387778.0199999996</v>
      </c>
      <c r="AA36" s="165">
        <v>74608732.379999995</v>
      </c>
      <c r="AB36" s="165">
        <v>500768.68</v>
      </c>
      <c r="AC36" s="165">
        <v>67056045.140000001</v>
      </c>
      <c r="AD36" s="165">
        <v>1755198.12</v>
      </c>
      <c r="AE36" s="165">
        <v>61650771.880000003</v>
      </c>
      <c r="AF36" s="165">
        <v>10586301.439999999</v>
      </c>
      <c r="AG36" s="165">
        <v>62927080.880000003</v>
      </c>
      <c r="AH36" s="165">
        <v>4309632.6500000004</v>
      </c>
      <c r="AI36" s="165">
        <v>62452542.869999997</v>
      </c>
      <c r="AJ36" s="165">
        <v>3896723.75</v>
      </c>
      <c r="AK36" s="165">
        <v>61013929.310000002</v>
      </c>
      <c r="AL36" s="165">
        <v>4074394.06</v>
      </c>
      <c r="AM36" s="165">
        <v>58151529.810000002</v>
      </c>
      <c r="AN36" s="165">
        <v>4308584.54</v>
      </c>
      <c r="AO36" s="165">
        <v>58951786.090000004</v>
      </c>
      <c r="AP36" s="165">
        <v>4198239.4000000004</v>
      </c>
      <c r="AQ36" s="165">
        <v>57375988.659999996</v>
      </c>
      <c r="AR36" s="165">
        <v>4743019.34</v>
      </c>
      <c r="AS36" s="165">
        <v>56243441.259999998</v>
      </c>
      <c r="AT36" s="165">
        <v>7833153.1500000004</v>
      </c>
      <c r="AU36" s="165">
        <v>58526742.75</v>
      </c>
      <c r="AV36" s="165">
        <v>4954891.96</v>
      </c>
      <c r="AW36" s="165">
        <v>57548685.109999999</v>
      </c>
      <c r="AX36" s="165">
        <v>4396174.75</v>
      </c>
      <c r="AY36" s="165">
        <v>55557081.840000004</v>
      </c>
      <c r="AZ36" s="165">
        <v>3811226.1</v>
      </c>
      <c r="BA36" s="165">
        <v>58867539.259999998</v>
      </c>
      <c r="BB36" s="165">
        <v>3557466.12</v>
      </c>
      <c r="BC36" s="165">
        <v>60669807.259999998</v>
      </c>
      <c r="BD36" s="165">
        <v>8241113</v>
      </c>
      <c r="BE36" s="165">
        <v>58324618.82</v>
      </c>
      <c r="BF36" s="165">
        <v>7211693.1699999999</v>
      </c>
      <c r="BG36" s="165">
        <v>61226679.340000004</v>
      </c>
      <c r="BH36" s="165">
        <v>2238167.13</v>
      </c>
      <c r="BI36" s="165">
        <v>59568122.719999999</v>
      </c>
      <c r="BJ36" s="165">
        <v>3586739.95</v>
      </c>
      <c r="BK36" s="165">
        <v>59080468.609999999</v>
      </c>
      <c r="BL36" s="165">
        <v>3561943</v>
      </c>
      <c r="BM36" s="165">
        <v>58333827.07</v>
      </c>
      <c r="BN36" s="165">
        <v>3680000.91</v>
      </c>
      <c r="BO36" s="165">
        <v>57815588.579999998</v>
      </c>
      <c r="BP36" s="165">
        <v>6166972.0300000003</v>
      </c>
      <c r="BQ36" s="165">
        <v>59239541.269999996</v>
      </c>
      <c r="BR36" s="165">
        <v>6684475.5099999998</v>
      </c>
      <c r="BS36" s="165">
        <v>58090863.629999995</v>
      </c>
      <c r="BT36" s="165">
        <v>3400738.43</v>
      </c>
      <c r="BU36" s="165">
        <v>56536710.099999994</v>
      </c>
      <c r="BV36" s="165">
        <v>4673756.53</v>
      </c>
      <c r="BW36" s="165">
        <v>56814291.880000003</v>
      </c>
      <c r="BX36" s="165">
        <v>3335582.73</v>
      </c>
      <c r="BY36" s="165">
        <v>56338648.510000005</v>
      </c>
      <c r="BZ36" s="165">
        <v>3198771.72</v>
      </c>
      <c r="CA36" s="165">
        <v>55979954.110000007</v>
      </c>
      <c r="CB36" s="165">
        <v>4882872.96</v>
      </c>
      <c r="CC36" s="165">
        <v>52621714.070000015</v>
      </c>
      <c r="CD36" s="165">
        <v>7202479.4800000004</v>
      </c>
      <c r="CE36" s="165">
        <v>52612500.380000003</v>
      </c>
      <c r="CF36" s="165">
        <v>3384589.07</v>
      </c>
      <c r="CG36" s="165">
        <v>53758922.320000008</v>
      </c>
      <c r="CH36" s="165">
        <v>3470003.99</v>
      </c>
      <c r="CI36" s="165">
        <v>53642186.359999999</v>
      </c>
      <c r="CJ36" s="165">
        <v>3895566.53</v>
      </c>
      <c r="CK36" s="165">
        <v>53975809.890000001</v>
      </c>
      <c r="CL36" s="165">
        <v>3877055.47</v>
      </c>
      <c r="CM36" s="165">
        <v>54172864.449999996</v>
      </c>
      <c r="CN36" s="165">
        <v>5718543.7000000002</v>
      </c>
      <c r="CO36" s="165">
        <v>53724436.119999997</v>
      </c>
      <c r="CP36" s="165">
        <v>4342441.67</v>
      </c>
      <c r="CQ36" s="165">
        <v>51382402.279999994</v>
      </c>
      <c r="CR36" s="165">
        <v>4354173.1600000011</v>
      </c>
      <c r="CS36" s="165">
        <v>52335837.010000005</v>
      </c>
      <c r="CT36" s="165">
        <v>3675937.9899999998</v>
      </c>
      <c r="CU36" s="165">
        <v>51338018.469999999</v>
      </c>
      <c r="CV36" s="165">
        <v>3181492.1799999997</v>
      </c>
      <c r="CW36" s="165">
        <v>51183927.920000009</v>
      </c>
      <c r="CX36" s="165">
        <v>3846916.58</v>
      </c>
      <c r="CY36" s="165">
        <v>51832072.779999994</v>
      </c>
      <c r="CZ36" s="165">
        <v>3791147.9899999998</v>
      </c>
      <c r="DA36" s="165">
        <v>50740347.810000002</v>
      </c>
      <c r="DB36" s="165">
        <v>5288660.4599999981</v>
      </c>
      <c r="DC36" s="165">
        <v>48826528.789999999</v>
      </c>
      <c r="DD36" s="165">
        <v>3836555.48</v>
      </c>
      <c r="DE36" s="165">
        <v>49278495.200000003</v>
      </c>
      <c r="DF36" s="165">
        <v>3545909.3100000005</v>
      </c>
      <c r="DG36" s="165">
        <v>49354400.520000003</v>
      </c>
      <c r="DH36" s="165">
        <v>3313215.4199999995</v>
      </c>
      <c r="DI36" s="165">
        <v>48772049.409999996</v>
      </c>
      <c r="DJ36" s="165">
        <v>3627830.7499999995</v>
      </c>
      <c r="DK36" s="165">
        <v>48522824.690000005</v>
      </c>
      <c r="DL36" s="165">
        <v>3850692.11</v>
      </c>
      <c r="DM36" s="165">
        <v>46654973.100000001</v>
      </c>
      <c r="DN36" s="165">
        <v>4967859.8099999987</v>
      </c>
      <c r="DO36" s="165">
        <v>47280391.240000002</v>
      </c>
      <c r="DP36" s="165">
        <v>4553930.0000000009</v>
      </c>
      <c r="DQ36" s="165">
        <v>47480148.079999998</v>
      </c>
      <c r="DR36" s="165">
        <v>3852981.0400000005</v>
      </c>
      <c r="DS36" s="165">
        <v>47657191.129999995</v>
      </c>
      <c r="DT36" s="165">
        <v>3483222.4400000009</v>
      </c>
      <c r="DU36" s="165">
        <v>47958921.389999993</v>
      </c>
      <c r="DV36" s="165">
        <v>3957595.9299999997</v>
      </c>
      <c r="DW36" s="165">
        <v>48069600.740000002</v>
      </c>
      <c r="DX36" s="165">
        <v>4625576.45</v>
      </c>
      <c r="DY36" s="165">
        <v>48904029.200000003</v>
      </c>
      <c r="DZ36" s="165">
        <v>4455412.9300000006</v>
      </c>
      <c r="EA36" s="165">
        <v>48070781.670000002</v>
      </c>
      <c r="EB36" s="165">
        <v>4022108.12</v>
      </c>
      <c r="EC36" s="165">
        <v>48256334.310000002</v>
      </c>
      <c r="ED36" s="165">
        <v>3554079.4600000004</v>
      </c>
      <c r="EE36" s="165">
        <v>48264504.460000001</v>
      </c>
      <c r="EF36" s="165">
        <v>3358712.5099999993</v>
      </c>
      <c r="EG36" s="165">
        <v>48310001.549999997</v>
      </c>
      <c r="EH36" s="165">
        <v>3763585.6799999997</v>
      </c>
      <c r="EI36" s="165">
        <v>48445756.480000004</v>
      </c>
      <c r="EJ36" s="165">
        <v>4131794.59</v>
      </c>
      <c r="EK36" s="165">
        <v>48726858.959999993</v>
      </c>
      <c r="EL36" s="165">
        <v>5365128.1000000006</v>
      </c>
      <c r="EM36" s="165">
        <v>49124127.249999993</v>
      </c>
      <c r="EN36" s="165">
        <v>4824700.2400000012</v>
      </c>
      <c r="EO36" s="165">
        <v>49394897.489999995</v>
      </c>
      <c r="EP36" s="165">
        <v>3797387.1099999994</v>
      </c>
      <c r="EQ36" s="165">
        <v>49339303.560000002</v>
      </c>
      <c r="ER36" s="165">
        <v>3715673.7199999997</v>
      </c>
      <c r="ES36" s="165">
        <v>49571754.840000004</v>
      </c>
      <c r="ET36" s="165">
        <v>3387347.0299999993</v>
      </c>
      <c r="EU36" s="165">
        <v>49001505.939999998</v>
      </c>
      <c r="EV36" s="165">
        <v>3888748.1199999996</v>
      </c>
      <c r="EW36" s="165">
        <v>48264677.609999999</v>
      </c>
      <c r="EX36" s="165">
        <v>4677057.55</v>
      </c>
      <c r="EY36" s="165">
        <v>48486322.229999997</v>
      </c>
      <c r="EZ36" s="165">
        <v>3899451.86</v>
      </c>
      <c r="FA36" s="165">
        <v>48363665.969999991</v>
      </c>
      <c r="FB36" s="165">
        <v>3514830.3200000003</v>
      </c>
      <c r="FC36" s="165">
        <v>48324416.829999998</v>
      </c>
      <c r="FD36" s="165">
        <v>3612993.1399999992</v>
      </c>
      <c r="FE36" s="165">
        <v>48578697.460000001</v>
      </c>
      <c r="FF36" s="165">
        <v>4315411.2200000007</v>
      </c>
      <c r="FG36" s="165">
        <v>49130523</v>
      </c>
      <c r="FH36" s="165">
        <v>3780139.32</v>
      </c>
      <c r="FI36" s="165">
        <v>48778867.730000004</v>
      </c>
      <c r="FJ36" s="165">
        <v>6223296.2300000014</v>
      </c>
      <c r="FK36" s="165">
        <v>49637035.859999999</v>
      </c>
      <c r="FL36" s="165">
        <v>4902960.0599999996</v>
      </c>
      <c r="FM36" s="165">
        <v>49715295.68</v>
      </c>
      <c r="FN36" s="165">
        <v>3885053.6099999994</v>
      </c>
      <c r="FO36" s="165">
        <v>49802962.179999992</v>
      </c>
      <c r="FQ36" s="94" t="s">
        <v>936</v>
      </c>
      <c r="FU36" s="32" t="b">
        <v>1</v>
      </c>
      <c r="FV36" s="102" t="s">
        <v>172</v>
      </c>
    </row>
    <row r="37" spans="1:178" x14ac:dyDescent="0.25">
      <c r="A37" s="32" t="s">
        <v>1038</v>
      </c>
      <c r="B37" s="104" t="s">
        <v>174</v>
      </c>
      <c r="C37" s="103" t="s">
        <v>721</v>
      </c>
      <c r="D37" s="165">
        <v>27548.16</v>
      </c>
      <c r="E37" s="165">
        <v>99344.84</v>
      </c>
      <c r="F37" s="165">
        <v>11365.89</v>
      </c>
      <c r="G37" s="165">
        <v>136488.32000000001</v>
      </c>
      <c r="H37" s="165">
        <v>18432.330000000002</v>
      </c>
      <c r="I37" s="165">
        <v>149852.47</v>
      </c>
      <c r="J37" s="165">
        <v>18961.439999999999</v>
      </c>
      <c r="K37" s="165">
        <v>165418.21</v>
      </c>
      <c r="L37" s="165">
        <v>36101.440000000002</v>
      </c>
      <c r="M37" s="165">
        <v>198529.92000000001</v>
      </c>
      <c r="N37" s="165">
        <v>23074.85</v>
      </c>
      <c r="O37" s="165">
        <v>212594.78</v>
      </c>
      <c r="P37" s="165">
        <v>5737.4</v>
      </c>
      <c r="Q37" s="165">
        <v>204498.71</v>
      </c>
      <c r="R37" s="165">
        <v>9006.0300000000007</v>
      </c>
      <c r="S37" s="165">
        <v>189853.78</v>
      </c>
      <c r="T37" s="165">
        <v>65087.32</v>
      </c>
      <c r="U37" s="165">
        <v>118485.29</v>
      </c>
      <c r="V37" s="165">
        <v>10293.780000000001</v>
      </c>
      <c r="W37" s="165">
        <v>129731.93</v>
      </c>
      <c r="X37" s="165">
        <v>27815.78</v>
      </c>
      <c r="Y37" s="165">
        <v>242839.04000000001</v>
      </c>
      <c r="Z37" s="165">
        <v>36145.69</v>
      </c>
      <c r="AA37" s="165">
        <v>289570.11</v>
      </c>
      <c r="AB37" s="165">
        <v>4851.68</v>
      </c>
      <c r="AC37" s="165">
        <v>266873.63</v>
      </c>
      <c r="AD37" s="165">
        <v>-48688.23</v>
      </c>
      <c r="AE37" s="165">
        <v>206819.51</v>
      </c>
      <c r="AF37" s="165">
        <v>-32931.01</v>
      </c>
      <c r="AG37" s="165">
        <v>155456.17000000001</v>
      </c>
      <c r="AH37" s="165">
        <v>12919.15</v>
      </c>
      <c r="AI37" s="165">
        <v>149413.88</v>
      </c>
      <c r="AJ37" s="165">
        <v>94853.88</v>
      </c>
      <c r="AK37" s="165">
        <v>208166.32</v>
      </c>
      <c r="AL37" s="165">
        <v>649.54999999999995</v>
      </c>
      <c r="AM37" s="165">
        <v>185741.02</v>
      </c>
      <c r="AN37" s="165">
        <v>5624.88</v>
      </c>
      <c r="AO37" s="165">
        <v>185628.5</v>
      </c>
      <c r="AP37" s="165">
        <v>665.98</v>
      </c>
      <c r="AQ37" s="165">
        <v>177288.45</v>
      </c>
      <c r="AR37" s="165">
        <v>30405.68</v>
      </c>
      <c r="AS37" s="165">
        <v>142606.81</v>
      </c>
      <c r="AT37" s="165">
        <v>-220553.46</v>
      </c>
      <c r="AU37" s="165">
        <v>-88240.43</v>
      </c>
      <c r="AV37" s="165">
        <v>45180.57</v>
      </c>
      <c r="AW37" s="165">
        <v>-70875.64</v>
      </c>
      <c r="AX37" s="165">
        <v>19386.54</v>
      </c>
      <c r="AY37" s="165">
        <v>-87634.79</v>
      </c>
      <c r="AZ37" s="165">
        <v>409.76</v>
      </c>
      <c r="BA37" s="165">
        <v>-92076.71</v>
      </c>
      <c r="BB37" s="165">
        <v>8771.09</v>
      </c>
      <c r="BC37" s="165">
        <v>-34617.39</v>
      </c>
      <c r="BD37" s="165">
        <v>66330.09</v>
      </c>
      <c r="BE37" s="165">
        <v>64643.71</v>
      </c>
      <c r="BF37" s="165">
        <v>90893.73</v>
      </c>
      <c r="BG37" s="165">
        <v>142618.29</v>
      </c>
      <c r="BH37" s="165">
        <v>59598.1</v>
      </c>
      <c r="BI37" s="165">
        <v>107362.51</v>
      </c>
      <c r="BJ37" s="165">
        <v>37858.699999999997</v>
      </c>
      <c r="BK37" s="165">
        <v>144571.66</v>
      </c>
      <c r="BL37" s="165">
        <v>29987.35</v>
      </c>
      <c r="BM37" s="165">
        <v>168934.13</v>
      </c>
      <c r="BN37" s="165">
        <v>-16282.89</v>
      </c>
      <c r="BO37" s="165">
        <v>151985.25999999998</v>
      </c>
      <c r="BP37" s="165">
        <v>30041.16</v>
      </c>
      <c r="BQ37" s="165">
        <v>151620.74000000002</v>
      </c>
      <c r="BR37" s="165">
        <v>245128.71</v>
      </c>
      <c r="BS37" s="165">
        <v>617302.90999999992</v>
      </c>
      <c r="BT37" s="165">
        <v>31099.18</v>
      </c>
      <c r="BU37" s="165">
        <v>603221.5199999999</v>
      </c>
      <c r="BV37" s="165">
        <v>679.3</v>
      </c>
      <c r="BW37" s="165">
        <v>584514.27999999991</v>
      </c>
      <c r="BX37" s="165">
        <v>31920.61</v>
      </c>
      <c r="BY37" s="165">
        <v>616025.12999999989</v>
      </c>
      <c r="BZ37" s="165">
        <v>38307.19</v>
      </c>
      <c r="CA37" s="165">
        <v>645561.22999999986</v>
      </c>
      <c r="CB37" s="165">
        <v>-19303.939999999999</v>
      </c>
      <c r="CC37" s="165">
        <v>559927.19999999995</v>
      </c>
      <c r="CD37" s="165">
        <v>21058.19</v>
      </c>
      <c r="CE37" s="165">
        <v>490091.65999999992</v>
      </c>
      <c r="CF37" s="165">
        <v>20359.13</v>
      </c>
      <c r="CG37" s="165">
        <v>450852.68999999994</v>
      </c>
      <c r="CH37" s="165">
        <v>1280.6400000000001</v>
      </c>
      <c r="CI37" s="165">
        <v>414274.62999999995</v>
      </c>
      <c r="CJ37" s="165">
        <v>74542.62</v>
      </c>
      <c r="CK37" s="165">
        <v>458829.89999999997</v>
      </c>
      <c r="CL37" s="165">
        <v>-102.06</v>
      </c>
      <c r="CM37" s="165">
        <v>475010.72999999992</v>
      </c>
      <c r="CN37" s="165">
        <v>1457.16</v>
      </c>
      <c r="CO37" s="165">
        <v>446426.73</v>
      </c>
      <c r="CP37" s="165">
        <v>4784.67</v>
      </c>
      <c r="CQ37" s="165">
        <v>206082.69</v>
      </c>
      <c r="CR37" s="165">
        <v>40762.129999999997</v>
      </c>
      <c r="CS37" s="165">
        <v>215745.63999999996</v>
      </c>
      <c r="CT37" s="165">
        <v>2463.5300000000002</v>
      </c>
      <c r="CU37" s="165">
        <v>217529.87</v>
      </c>
      <c r="CV37" s="165">
        <v>1608.6</v>
      </c>
      <c r="CW37" s="165">
        <v>187217.86</v>
      </c>
      <c r="CX37" s="165">
        <v>2815.05</v>
      </c>
      <c r="CY37" s="165">
        <v>151725.72</v>
      </c>
      <c r="CZ37" s="165">
        <v>2915.05</v>
      </c>
      <c r="DA37" s="165">
        <v>173944.71000000002</v>
      </c>
      <c r="DB37" s="165">
        <v>57389.279999999999</v>
      </c>
      <c r="DC37" s="165">
        <v>210275.80000000005</v>
      </c>
      <c r="DD37" s="165">
        <v>2915.05</v>
      </c>
      <c r="DE37" s="165">
        <v>192831.72000000003</v>
      </c>
      <c r="DF37" s="165">
        <v>2915.05</v>
      </c>
      <c r="DG37" s="165">
        <v>194466.13</v>
      </c>
      <c r="DH37" s="165">
        <v>75547.360000000001</v>
      </c>
      <c r="DI37" s="165">
        <v>195470.87</v>
      </c>
      <c r="DJ37" s="165">
        <v>9523.16</v>
      </c>
      <c r="DK37" s="165">
        <v>205096.09000000003</v>
      </c>
      <c r="DL37" s="165">
        <v>65663.710000000006</v>
      </c>
      <c r="DM37" s="165">
        <v>269302.63999999996</v>
      </c>
      <c r="DN37" s="165">
        <v>102036.89</v>
      </c>
      <c r="DO37" s="165">
        <v>366554.86</v>
      </c>
      <c r="DP37" s="165">
        <v>39174.500000000007</v>
      </c>
      <c r="DQ37" s="165">
        <v>364967.23</v>
      </c>
      <c r="DR37" s="165">
        <v>20972.82</v>
      </c>
      <c r="DS37" s="165">
        <v>383476.52</v>
      </c>
      <c r="DT37" s="165">
        <v>8610.2800000000007</v>
      </c>
      <c r="DU37" s="165">
        <v>390478.19999999995</v>
      </c>
      <c r="DV37" s="165">
        <v>8620.2800000000007</v>
      </c>
      <c r="DW37" s="165">
        <v>396283.43</v>
      </c>
      <c r="DX37" s="165">
        <v>8620.2800000000007</v>
      </c>
      <c r="DY37" s="165">
        <v>401988.65999999992</v>
      </c>
      <c r="DZ37" s="165">
        <v>8744.76</v>
      </c>
      <c r="EA37" s="165">
        <v>353344.13999999996</v>
      </c>
      <c r="EB37" s="165">
        <v>8620.2800000000007</v>
      </c>
      <c r="EC37" s="165">
        <v>359049.37</v>
      </c>
      <c r="ED37" s="165">
        <v>8620.2800000000007</v>
      </c>
      <c r="EE37" s="165">
        <v>364754.6</v>
      </c>
      <c r="EF37" s="165">
        <v>8744.76</v>
      </c>
      <c r="EG37" s="165">
        <v>297952</v>
      </c>
      <c r="EH37" s="165">
        <v>8620.2800000000007</v>
      </c>
      <c r="EI37" s="165">
        <v>297049.12</v>
      </c>
      <c r="EJ37" s="165">
        <v>8744.76</v>
      </c>
      <c r="EK37" s="165">
        <v>240130.16999999998</v>
      </c>
      <c r="EL37" s="165">
        <v>8620.2800000000007</v>
      </c>
      <c r="EM37" s="165">
        <v>146713.56</v>
      </c>
      <c r="EN37" s="165">
        <v>8785</v>
      </c>
      <c r="EO37" s="165">
        <v>116324.06</v>
      </c>
      <c r="EP37" s="165">
        <v>8670.48</v>
      </c>
      <c r="EQ37" s="165">
        <v>104021.72</v>
      </c>
      <c r="ER37" s="165">
        <v>8756.23</v>
      </c>
      <c r="ES37" s="165">
        <v>104167.67</v>
      </c>
      <c r="ET37" s="165">
        <v>15670.36</v>
      </c>
      <c r="EU37" s="165">
        <v>111217.74999999999</v>
      </c>
      <c r="EV37" s="165">
        <v>36382.800000000003</v>
      </c>
      <c r="EW37" s="165">
        <v>138980.26999999999</v>
      </c>
      <c r="EX37" s="165">
        <v>112454.93000000001</v>
      </c>
      <c r="EY37" s="165">
        <v>242690.44000000006</v>
      </c>
      <c r="EZ37" s="165">
        <v>8766.23</v>
      </c>
      <c r="FA37" s="165">
        <v>242836.39000000004</v>
      </c>
      <c r="FB37" s="165">
        <v>8766.23</v>
      </c>
      <c r="FC37" s="165">
        <v>242982.34000000003</v>
      </c>
      <c r="FD37" s="165">
        <v>8892.82</v>
      </c>
      <c r="FE37" s="165">
        <v>243130.40000000002</v>
      </c>
      <c r="FF37" s="165">
        <v>8766.23</v>
      </c>
      <c r="FG37" s="165">
        <v>243276.35</v>
      </c>
      <c r="FH37" s="165">
        <v>8892.82</v>
      </c>
      <c r="FI37" s="165">
        <v>243424.41</v>
      </c>
      <c r="FJ37" s="165">
        <v>8766.23</v>
      </c>
      <c r="FK37" s="165">
        <v>243570.36</v>
      </c>
      <c r="FL37" s="165">
        <v>8933.06</v>
      </c>
      <c r="FM37" s="165">
        <v>243718.41999999998</v>
      </c>
      <c r="FN37" s="165">
        <v>8816.43</v>
      </c>
      <c r="FO37" s="165">
        <v>243864.36999999997</v>
      </c>
      <c r="FQ37" s="94" t="s">
        <v>937</v>
      </c>
      <c r="FU37" s="32" t="b">
        <v>1</v>
      </c>
      <c r="FV37" s="102" t="s">
        <v>174</v>
      </c>
    </row>
    <row r="38" spans="1:178" x14ac:dyDescent="0.25">
      <c r="A38" s="32" t="s">
        <v>1039</v>
      </c>
      <c r="B38" s="104" t="s">
        <v>175</v>
      </c>
      <c r="C38" s="103" t="s">
        <v>720</v>
      </c>
      <c r="D38" s="165">
        <v>760478.75</v>
      </c>
      <c r="E38" s="165">
        <v>52542484.25</v>
      </c>
      <c r="F38" s="165">
        <v>-2758305.33</v>
      </c>
      <c r="G38" s="165">
        <v>50946566.439999998</v>
      </c>
      <c r="H38" s="165">
        <v>3922366.46</v>
      </c>
      <c r="I38" s="165">
        <v>52327811.049999997</v>
      </c>
      <c r="J38" s="165">
        <v>5646087.4500000002</v>
      </c>
      <c r="K38" s="165">
        <v>52596132</v>
      </c>
      <c r="L38" s="165">
        <v>5623011.1500000004</v>
      </c>
      <c r="M38" s="165">
        <v>52302559.909999996</v>
      </c>
      <c r="N38" s="165">
        <v>5510086.4400000004</v>
      </c>
      <c r="O38" s="165">
        <v>49706996.200000003</v>
      </c>
      <c r="P38" s="165">
        <v>6659841.6100000003</v>
      </c>
      <c r="Q38" s="165">
        <v>50513621.68</v>
      </c>
      <c r="R38" s="165">
        <v>6317663.9299999997</v>
      </c>
      <c r="S38" s="165">
        <v>50877934.299999997</v>
      </c>
      <c r="T38" s="165">
        <v>4938373.33</v>
      </c>
      <c r="U38" s="165">
        <v>50608550.43</v>
      </c>
      <c r="V38" s="165">
        <v>7468572.4699999997</v>
      </c>
      <c r="W38" s="165">
        <v>52751929.590000004</v>
      </c>
      <c r="X38" s="165">
        <v>8010301.3700000001</v>
      </c>
      <c r="Y38" s="165">
        <v>55248694.289999999</v>
      </c>
      <c r="Z38" s="165">
        <v>8434496.4000000004</v>
      </c>
      <c r="AA38" s="165">
        <v>60532974.030000001</v>
      </c>
      <c r="AB38" s="165">
        <v>18107281.989999998</v>
      </c>
      <c r="AC38" s="165">
        <v>77879777.269999996</v>
      </c>
      <c r="AD38" s="165">
        <v>15926086.300000001</v>
      </c>
      <c r="AE38" s="165">
        <v>96564168.900000006</v>
      </c>
      <c r="AF38" s="165">
        <v>-14541014.710000001</v>
      </c>
      <c r="AG38" s="165">
        <v>78100787.730000004</v>
      </c>
      <c r="AH38" s="165">
        <v>5444232.1299999999</v>
      </c>
      <c r="AI38" s="165">
        <v>77898932.409999996</v>
      </c>
      <c r="AJ38" s="165">
        <v>6912889.3700000001</v>
      </c>
      <c r="AK38" s="165">
        <v>79188810.629999995</v>
      </c>
      <c r="AL38" s="165">
        <v>5796986.8899999997</v>
      </c>
      <c r="AM38" s="165">
        <v>79475711.079999998</v>
      </c>
      <c r="AN38" s="165">
        <v>5999627.9299999997</v>
      </c>
      <c r="AO38" s="165">
        <v>78815497.400000006</v>
      </c>
      <c r="AP38" s="165">
        <v>6009301.4800000004</v>
      </c>
      <c r="AQ38" s="165">
        <v>78507134.950000003</v>
      </c>
      <c r="AR38" s="165">
        <v>5616548.6200000001</v>
      </c>
      <c r="AS38" s="165">
        <v>79185310.239999995</v>
      </c>
      <c r="AT38" s="165">
        <v>1442599.34</v>
      </c>
      <c r="AU38" s="165">
        <v>73159337.109999999</v>
      </c>
      <c r="AV38" s="165">
        <v>5081060.4800000004</v>
      </c>
      <c r="AW38" s="165">
        <v>70230096.219999999</v>
      </c>
      <c r="AX38" s="165">
        <v>13435314.470000001</v>
      </c>
      <c r="AY38" s="165">
        <v>75230914.290000007</v>
      </c>
      <c r="AZ38" s="165">
        <v>6556621.9500000002</v>
      </c>
      <c r="BA38" s="165">
        <v>63680254.25</v>
      </c>
      <c r="BB38" s="165">
        <v>5148673.33</v>
      </c>
      <c r="BC38" s="165">
        <v>52902841.280000001</v>
      </c>
      <c r="BD38" s="165">
        <v>5613113.79</v>
      </c>
      <c r="BE38" s="165">
        <v>73056969.780000001</v>
      </c>
      <c r="BF38" s="165">
        <v>10976113.92</v>
      </c>
      <c r="BG38" s="165">
        <v>78588851.569999993</v>
      </c>
      <c r="BH38" s="165">
        <v>130808.91</v>
      </c>
      <c r="BI38" s="165">
        <v>71806771.109999999</v>
      </c>
      <c r="BJ38" s="165">
        <v>8294795.8200000003</v>
      </c>
      <c r="BK38" s="165">
        <v>74304580.040000007</v>
      </c>
      <c r="BL38" s="165">
        <v>6092172.1399999997</v>
      </c>
      <c r="BM38" s="165">
        <v>74397124.25</v>
      </c>
      <c r="BN38" s="165">
        <v>3377345.9</v>
      </c>
      <c r="BO38" s="165">
        <v>71765168.670000002</v>
      </c>
      <c r="BP38" s="165">
        <v>5942389.4199999999</v>
      </c>
      <c r="BQ38" s="165">
        <v>72091009.469999999</v>
      </c>
      <c r="BR38" s="165">
        <v>6342088.1699999999</v>
      </c>
      <c r="BS38" s="165">
        <v>76990498.300000012</v>
      </c>
      <c r="BT38" s="165">
        <v>5135777.78</v>
      </c>
      <c r="BU38" s="165">
        <v>77045215.599999994</v>
      </c>
      <c r="BV38" s="165">
        <v>7387223.1200000001</v>
      </c>
      <c r="BW38" s="165">
        <v>70997124.25</v>
      </c>
      <c r="BX38" s="165">
        <v>5802203.5999999996</v>
      </c>
      <c r="BY38" s="165">
        <v>70242705.900000006</v>
      </c>
      <c r="BZ38" s="165">
        <v>5732553.6900000004</v>
      </c>
      <c r="CA38" s="165">
        <v>70826586.260000005</v>
      </c>
      <c r="CB38" s="165">
        <v>6181446.0700000003</v>
      </c>
      <c r="CC38" s="165">
        <v>71394918.539999992</v>
      </c>
      <c r="CD38" s="165">
        <v>5098911.8600000003</v>
      </c>
      <c r="CE38" s="165">
        <v>65517716.479999997</v>
      </c>
      <c r="CF38" s="165">
        <v>5370832.7300000004</v>
      </c>
      <c r="CG38" s="165">
        <v>70757740.300000012</v>
      </c>
      <c r="CH38" s="165">
        <v>5779900.3099999996</v>
      </c>
      <c r="CI38" s="165">
        <v>68242844.789999992</v>
      </c>
      <c r="CJ38" s="165">
        <v>5386013.5300000003</v>
      </c>
      <c r="CK38" s="165">
        <v>67536686.180000007</v>
      </c>
      <c r="CL38" s="165">
        <v>5609990.3099999996</v>
      </c>
      <c r="CM38" s="165">
        <v>69769330.590000004</v>
      </c>
      <c r="CN38" s="165">
        <v>47265.5</v>
      </c>
      <c r="CO38" s="165">
        <v>63874206.670000002</v>
      </c>
      <c r="CP38" s="165">
        <v>9313792.1599999964</v>
      </c>
      <c r="CQ38" s="165">
        <v>66845910.659999996</v>
      </c>
      <c r="CR38" s="165">
        <v>10085232.009999996</v>
      </c>
      <c r="CS38" s="165">
        <v>71795364.890000001</v>
      </c>
      <c r="CT38" s="165">
        <v>6155981.3900000025</v>
      </c>
      <c r="CU38" s="165">
        <v>70564123.159999996</v>
      </c>
      <c r="CV38" s="165">
        <v>5656629.1000000015</v>
      </c>
      <c r="CW38" s="165">
        <v>70418548.660000011</v>
      </c>
      <c r="CX38" s="165">
        <v>6245899.9700000025</v>
      </c>
      <c r="CY38" s="165">
        <v>70931894.939999998</v>
      </c>
      <c r="CZ38" s="165">
        <v>6235707.1500000041</v>
      </c>
      <c r="DA38" s="165">
        <v>70986156.020000011</v>
      </c>
      <c r="DB38" s="165">
        <v>13294840.109999994</v>
      </c>
      <c r="DC38" s="165">
        <v>79182084.270000011</v>
      </c>
      <c r="DD38" s="165">
        <v>7374189.2800000021</v>
      </c>
      <c r="DE38" s="165">
        <v>81185440.819999993</v>
      </c>
      <c r="DF38" s="165">
        <v>6532603.7100000018</v>
      </c>
      <c r="DG38" s="165">
        <v>81938144.219999999</v>
      </c>
      <c r="DH38" s="165">
        <v>5925340.6700000037</v>
      </c>
      <c r="DI38" s="165">
        <v>82477471.360000014</v>
      </c>
      <c r="DJ38" s="165">
        <v>5671111.3400000017</v>
      </c>
      <c r="DK38" s="165">
        <v>82538592.390000001</v>
      </c>
      <c r="DL38" s="165">
        <v>5977172.9000000013</v>
      </c>
      <c r="DM38" s="165">
        <v>88468499.790000007</v>
      </c>
      <c r="DN38" s="165">
        <v>7764024.0999999996</v>
      </c>
      <c r="DO38" s="165">
        <v>86918731.730000004</v>
      </c>
      <c r="DP38" s="165">
        <v>5613995.4400000041</v>
      </c>
      <c r="DQ38" s="165">
        <v>82447495.160000011</v>
      </c>
      <c r="DR38" s="165">
        <v>4394545.37</v>
      </c>
      <c r="DS38" s="165">
        <v>80686059.140000015</v>
      </c>
      <c r="DT38" s="165">
        <v>6233290.0000000047</v>
      </c>
      <c r="DU38" s="165">
        <v>81262720.040000021</v>
      </c>
      <c r="DV38" s="165">
        <v>5909954.870000001</v>
      </c>
      <c r="DW38" s="165">
        <v>80926774.940000013</v>
      </c>
      <c r="DX38" s="165">
        <v>6908216.6900000013</v>
      </c>
      <c r="DY38" s="165">
        <v>81599284.480000019</v>
      </c>
      <c r="DZ38" s="165">
        <v>10529952.169999996</v>
      </c>
      <c r="EA38" s="165">
        <v>78834396.540000021</v>
      </c>
      <c r="EB38" s="165">
        <v>6930912.870000002</v>
      </c>
      <c r="EC38" s="165">
        <v>78391120.130000025</v>
      </c>
      <c r="ED38" s="165">
        <v>6716531.8199999975</v>
      </c>
      <c r="EE38" s="165">
        <v>78575048.24000001</v>
      </c>
      <c r="EF38" s="165">
        <v>6521186.6200000038</v>
      </c>
      <c r="EG38" s="165">
        <v>79170894.190000027</v>
      </c>
      <c r="EH38" s="165">
        <v>6232932.3900000015</v>
      </c>
      <c r="EI38" s="165">
        <v>79732715.240000024</v>
      </c>
      <c r="EJ38" s="165">
        <v>7508162.8899999997</v>
      </c>
      <c r="EK38" s="165">
        <v>81263705.230000004</v>
      </c>
      <c r="EL38" s="165">
        <v>10653146.289999999</v>
      </c>
      <c r="EM38" s="165">
        <v>84152827.420000017</v>
      </c>
      <c r="EN38" s="165">
        <v>6098627.259999997</v>
      </c>
      <c r="EO38" s="165">
        <v>84637459.24000001</v>
      </c>
      <c r="EP38" s="165">
        <v>7425115.5699999994</v>
      </c>
      <c r="EQ38" s="165">
        <v>87668029.440000013</v>
      </c>
      <c r="ER38" s="165">
        <v>6400696.9200000009</v>
      </c>
      <c r="ES38" s="165">
        <v>87835436.359999999</v>
      </c>
      <c r="ET38" s="165">
        <v>5994875.1399999987</v>
      </c>
      <c r="EU38" s="165">
        <v>87920356.629999995</v>
      </c>
      <c r="EV38" s="165">
        <v>6862707.8600000041</v>
      </c>
      <c r="EW38" s="165">
        <v>87874847.800000012</v>
      </c>
      <c r="EX38" s="165">
        <v>7244776.5599999996</v>
      </c>
      <c r="EY38" s="165">
        <v>84589672.189999998</v>
      </c>
      <c r="EZ38" s="165">
        <v>6720625.2200000007</v>
      </c>
      <c r="FA38" s="165">
        <v>84379384.540000007</v>
      </c>
      <c r="FB38" s="165">
        <v>6507802.8199999984</v>
      </c>
      <c r="FC38" s="165">
        <v>84170655.540000007</v>
      </c>
      <c r="FD38" s="165">
        <v>6820713.6400000053</v>
      </c>
      <c r="FE38" s="165">
        <v>84470182.560000002</v>
      </c>
      <c r="FF38" s="165">
        <v>6326611.9000000004</v>
      </c>
      <c r="FG38" s="165">
        <v>84563862.070000008</v>
      </c>
      <c r="FH38" s="165">
        <v>8014670.4499999946</v>
      </c>
      <c r="FI38" s="165">
        <v>85070369.629999995</v>
      </c>
      <c r="FJ38" s="165">
        <v>8951212.5399999972</v>
      </c>
      <c r="FK38" s="165">
        <v>83368435.87999998</v>
      </c>
      <c r="FL38" s="165">
        <v>6339964.9500000039</v>
      </c>
      <c r="FM38" s="165">
        <v>83609773.570000008</v>
      </c>
      <c r="FN38" s="165">
        <v>7462175.1500000013</v>
      </c>
      <c r="FO38" s="165">
        <v>83646833.150000006</v>
      </c>
      <c r="FQ38" s="94" t="s">
        <v>938</v>
      </c>
      <c r="FU38" s="32" t="b">
        <v>1</v>
      </c>
      <c r="FV38" s="102" t="s">
        <v>175</v>
      </c>
    </row>
    <row r="39" spans="1:178" x14ac:dyDescent="0.25">
      <c r="A39" s="32" t="s">
        <v>1040</v>
      </c>
      <c r="B39" s="104" t="s">
        <v>176</v>
      </c>
      <c r="C39" s="103" t="s">
        <v>720</v>
      </c>
      <c r="D39" s="165">
        <v>11500</v>
      </c>
      <c r="E39" s="165">
        <v>30587.79</v>
      </c>
      <c r="F39" s="165">
        <v>4716.3999999999996</v>
      </c>
      <c r="G39" s="165">
        <v>35304.19</v>
      </c>
      <c r="H39" s="165">
        <v>0</v>
      </c>
      <c r="I39" s="165">
        <v>28363.46</v>
      </c>
      <c r="J39" s="165">
        <v>2135</v>
      </c>
      <c r="K39" s="165">
        <v>30498.46</v>
      </c>
      <c r="L39" s="165">
        <v>1778.96</v>
      </c>
      <c r="M39" s="165">
        <v>32277.42</v>
      </c>
      <c r="N39" s="165">
        <v>2135</v>
      </c>
      <c r="O39" s="165">
        <v>34412.42</v>
      </c>
      <c r="P39" s="165">
        <v>7955</v>
      </c>
      <c r="Q39" s="165">
        <v>42367.42</v>
      </c>
      <c r="R39" s="165">
        <v>-748.16</v>
      </c>
      <c r="S39" s="165">
        <v>41619.26</v>
      </c>
      <c r="T39" s="165">
        <v>2887.82</v>
      </c>
      <c r="U39" s="165">
        <v>44507.08</v>
      </c>
      <c r="V39" s="165">
        <v>151.88</v>
      </c>
      <c r="W39" s="165">
        <v>44658.96</v>
      </c>
      <c r="X39" s="165">
        <v>0</v>
      </c>
      <c r="Y39" s="165">
        <v>39989.18</v>
      </c>
      <c r="Z39" s="165">
        <v>0</v>
      </c>
      <c r="AA39" s="165">
        <v>32511.9</v>
      </c>
      <c r="AB39" s="165">
        <v>11681.99</v>
      </c>
      <c r="AC39" s="165">
        <v>32693.89</v>
      </c>
      <c r="AD39" s="165">
        <v>0</v>
      </c>
      <c r="AE39" s="165">
        <v>27977.49</v>
      </c>
      <c r="AF39" s="165">
        <v>23702.720000000001</v>
      </c>
      <c r="AG39" s="165">
        <v>51680.21</v>
      </c>
      <c r="AH39" s="165">
        <v>208.26</v>
      </c>
      <c r="AI39" s="165">
        <v>49753.47</v>
      </c>
      <c r="AJ39" s="165">
        <v>4622.9799999999996</v>
      </c>
      <c r="AK39" s="165">
        <v>52597.49</v>
      </c>
      <c r="AL39" s="165">
        <v>3144.21</v>
      </c>
      <c r="AM39" s="165">
        <v>53606.7</v>
      </c>
      <c r="AN39" s="165">
        <v>8662.27</v>
      </c>
      <c r="AO39" s="165">
        <v>54313.97</v>
      </c>
      <c r="AP39" s="165">
        <v>3387.06</v>
      </c>
      <c r="AQ39" s="165">
        <v>58449.19</v>
      </c>
      <c r="AR39" s="165">
        <v>1975.99</v>
      </c>
      <c r="AS39" s="165">
        <v>57537.36</v>
      </c>
      <c r="AT39" s="165">
        <v>6587.42</v>
      </c>
      <c r="AU39" s="165">
        <v>63972.9</v>
      </c>
      <c r="AV39" s="165">
        <v>3545.08</v>
      </c>
      <c r="AW39" s="165">
        <v>67517.98</v>
      </c>
      <c r="AX39" s="165">
        <v>15303.72</v>
      </c>
      <c r="AY39" s="165">
        <v>82821.7</v>
      </c>
      <c r="AZ39" s="165">
        <v>15045.08</v>
      </c>
      <c r="BA39" s="165">
        <v>86184.79</v>
      </c>
      <c r="BB39" s="165">
        <v>0</v>
      </c>
      <c r="BC39" s="165">
        <v>86184.79</v>
      </c>
      <c r="BD39" s="165">
        <v>3144.2</v>
      </c>
      <c r="BE39" s="165">
        <v>65626.27</v>
      </c>
      <c r="BF39" s="165">
        <v>3545.08</v>
      </c>
      <c r="BG39" s="165">
        <v>68963.09</v>
      </c>
      <c r="BH39" s="165">
        <v>1572.1</v>
      </c>
      <c r="BI39" s="165">
        <v>65912.210000000006</v>
      </c>
      <c r="BJ39" s="165">
        <v>3548.09</v>
      </c>
      <c r="BK39" s="165">
        <v>66316.09</v>
      </c>
      <c r="BL39" s="165">
        <v>4821.38</v>
      </c>
      <c r="BM39" s="165">
        <v>62475.199999999997</v>
      </c>
      <c r="BN39" s="165">
        <v>10272.48</v>
      </c>
      <c r="BO39" s="165">
        <v>69360.62000000001</v>
      </c>
      <c r="BP39" s="165">
        <v>13501.92</v>
      </c>
      <c r="BQ39" s="165">
        <v>80886.55</v>
      </c>
      <c r="BR39" s="165">
        <v>12513.19</v>
      </c>
      <c r="BS39" s="165">
        <v>86812.319999999992</v>
      </c>
      <c r="BT39" s="165">
        <v>11461.49</v>
      </c>
      <c r="BU39" s="165">
        <v>94728.73</v>
      </c>
      <c r="BV39" s="165">
        <v>10831.19</v>
      </c>
      <c r="BW39" s="165">
        <v>90256.200000000012</v>
      </c>
      <c r="BX39" s="165">
        <v>11500</v>
      </c>
      <c r="BY39" s="165">
        <v>86711.12000000001</v>
      </c>
      <c r="BZ39" s="165">
        <v>15549.57</v>
      </c>
      <c r="CA39" s="165">
        <v>102260.69</v>
      </c>
      <c r="CB39" s="165">
        <v>2073.08</v>
      </c>
      <c r="CC39" s="165">
        <v>101189.57</v>
      </c>
      <c r="CD39" s="165">
        <v>126.83</v>
      </c>
      <c r="CE39" s="165">
        <v>97771.32</v>
      </c>
      <c r="CF39" s="165">
        <v>0</v>
      </c>
      <c r="CG39" s="165">
        <v>96199.22</v>
      </c>
      <c r="CH39" s="165">
        <v>0</v>
      </c>
      <c r="CI39" s="165">
        <v>92651.13</v>
      </c>
      <c r="CJ39" s="165">
        <v>0</v>
      </c>
      <c r="CK39" s="165">
        <v>87829.75</v>
      </c>
      <c r="CL39" s="165">
        <v>0</v>
      </c>
      <c r="CM39" s="165">
        <v>77557.27</v>
      </c>
      <c r="CN39" s="165">
        <v>431096.24</v>
      </c>
      <c r="CO39" s="165">
        <v>495151.59</v>
      </c>
      <c r="CP39" s="165">
        <v>744725.79</v>
      </c>
      <c r="CQ39" s="165">
        <v>1227364.1900000002</v>
      </c>
      <c r="CR39" s="165">
        <v>424639.79</v>
      </c>
      <c r="CS39" s="165">
        <v>1640542.4900000002</v>
      </c>
      <c r="CT39" s="165">
        <v>226375.18000000002</v>
      </c>
      <c r="CU39" s="165">
        <v>1856086.4800000002</v>
      </c>
      <c r="CV39" s="165">
        <v>13047.74</v>
      </c>
      <c r="CW39" s="165">
        <v>1857634.2200000002</v>
      </c>
      <c r="CX39" s="165">
        <v>0</v>
      </c>
      <c r="CY39" s="165">
        <v>1842084.6500000001</v>
      </c>
      <c r="CZ39" s="165">
        <v>-1861.94</v>
      </c>
      <c r="DA39" s="165">
        <v>1838149.6300000001</v>
      </c>
      <c r="DB39" s="165">
        <v>0</v>
      </c>
      <c r="DC39" s="165">
        <v>1838022.8</v>
      </c>
      <c r="DD39" s="165">
        <v>0</v>
      </c>
      <c r="DE39" s="165">
        <v>1838022.8</v>
      </c>
      <c r="DF39" s="165">
        <v>0</v>
      </c>
      <c r="DG39" s="165">
        <v>1838022.8</v>
      </c>
      <c r="DH39" s="165">
        <v>-258.34000000000015</v>
      </c>
      <c r="DI39" s="165">
        <v>1837764.46</v>
      </c>
      <c r="DJ39" s="165">
        <v>-1191.6400000000001</v>
      </c>
      <c r="DK39" s="165">
        <v>1836572.82</v>
      </c>
      <c r="DL39" s="165">
        <v>-1191.6400000000001</v>
      </c>
      <c r="DM39" s="165">
        <v>1404284.94</v>
      </c>
      <c r="DN39" s="165">
        <v>-1191.6400000000001</v>
      </c>
      <c r="DO39" s="165">
        <v>658367.51</v>
      </c>
      <c r="DP39" s="165">
        <v>23330.080000000002</v>
      </c>
      <c r="DQ39" s="165">
        <v>257057.80000000002</v>
      </c>
      <c r="DR39" s="165">
        <v>-1191.6400000000001</v>
      </c>
      <c r="DS39" s="165">
        <v>29490.980000000003</v>
      </c>
      <c r="DT39" s="165">
        <v>13047.74</v>
      </c>
      <c r="DU39" s="165">
        <v>29490.980000000003</v>
      </c>
      <c r="DV39" s="165">
        <v>0</v>
      </c>
      <c r="DW39" s="165">
        <v>29490.980000000003</v>
      </c>
      <c r="DX39" s="165">
        <v>0</v>
      </c>
      <c r="DY39" s="165">
        <v>31352.920000000002</v>
      </c>
      <c r="DZ39" s="165">
        <v>0</v>
      </c>
      <c r="EA39" s="165">
        <v>31352.920000000002</v>
      </c>
      <c r="EB39" s="165">
        <v>0</v>
      </c>
      <c r="EC39" s="165">
        <v>31352.920000000002</v>
      </c>
      <c r="ED39" s="165">
        <v>0</v>
      </c>
      <c r="EE39" s="165">
        <v>31352.920000000002</v>
      </c>
      <c r="EF39" s="165">
        <v>-258.34000000000015</v>
      </c>
      <c r="EG39" s="165">
        <v>31352.920000000006</v>
      </c>
      <c r="EH39" s="165">
        <v>-1191.6400000000001</v>
      </c>
      <c r="EI39" s="165">
        <v>31352.920000000006</v>
      </c>
      <c r="EJ39" s="165">
        <v>-1191.6400000000001</v>
      </c>
      <c r="EK39" s="165">
        <v>31352.920000000002</v>
      </c>
      <c r="EL39" s="165">
        <v>-1191.6400000000001</v>
      </c>
      <c r="EM39" s="165">
        <v>31352.920000000002</v>
      </c>
      <c r="EN39" s="165">
        <v>4311.5200000000004</v>
      </c>
      <c r="EO39" s="165">
        <v>12334.36</v>
      </c>
      <c r="EP39" s="165">
        <v>4311.5200000000004</v>
      </c>
      <c r="EQ39" s="165">
        <v>17837.52</v>
      </c>
      <c r="ER39" s="165">
        <v>18551.29</v>
      </c>
      <c r="ES39" s="165">
        <v>23341.070000000003</v>
      </c>
      <c r="ET39" s="165">
        <v>5503.55</v>
      </c>
      <c r="EU39" s="165">
        <v>28844.620000000003</v>
      </c>
      <c r="EV39" s="165">
        <v>5503.55</v>
      </c>
      <c r="EW39" s="165">
        <v>34348.170000000013</v>
      </c>
      <c r="EX39" s="165">
        <v>5503.55</v>
      </c>
      <c r="EY39" s="165">
        <v>39851.720000000016</v>
      </c>
      <c r="EZ39" s="165">
        <v>5503.55</v>
      </c>
      <c r="FA39" s="165">
        <v>45355.270000000019</v>
      </c>
      <c r="FB39" s="165">
        <v>5503.55</v>
      </c>
      <c r="FC39" s="165">
        <v>50858.820000000007</v>
      </c>
      <c r="FD39" s="165">
        <v>5245.21</v>
      </c>
      <c r="FE39" s="165">
        <v>56362.37000000001</v>
      </c>
      <c r="FF39" s="165">
        <v>4311.8999999999996</v>
      </c>
      <c r="FG39" s="165">
        <v>61865.91</v>
      </c>
      <c r="FH39" s="165">
        <v>4311.8999999999996</v>
      </c>
      <c r="FI39" s="165">
        <v>67369.450000000012</v>
      </c>
      <c r="FJ39" s="165">
        <v>4311.8999999999996</v>
      </c>
      <c r="FK39" s="165">
        <v>72872.990000000005</v>
      </c>
      <c r="FL39" s="165">
        <v>4311.8999999999996</v>
      </c>
      <c r="FM39" s="165">
        <v>72873.37000000001</v>
      </c>
      <c r="FN39" s="165">
        <v>4311.87</v>
      </c>
      <c r="FO39" s="165">
        <v>72873.72</v>
      </c>
      <c r="FQ39" s="94" t="s">
        <v>938</v>
      </c>
      <c r="FU39" s="32" t="b">
        <v>1</v>
      </c>
      <c r="FV39" s="102" t="s">
        <v>176</v>
      </c>
    </row>
    <row r="40" spans="1:178" x14ac:dyDescent="0.25">
      <c r="A40" s="32" t="s">
        <v>1041</v>
      </c>
      <c r="B40" s="104" t="s">
        <v>177</v>
      </c>
      <c r="C40" s="103" t="s">
        <v>720</v>
      </c>
      <c r="D40" s="165">
        <v>308812.24</v>
      </c>
      <c r="E40" s="165">
        <v>11425768.880000001</v>
      </c>
      <c r="F40" s="165">
        <v>271063.15000000002</v>
      </c>
      <c r="G40" s="165">
        <v>11472543.199999999</v>
      </c>
      <c r="H40" s="165">
        <v>159065.67000000001</v>
      </c>
      <c r="I40" s="165">
        <v>10629559.029999999</v>
      </c>
      <c r="J40" s="165">
        <v>991563.02</v>
      </c>
      <c r="K40" s="165">
        <v>10195563.59</v>
      </c>
      <c r="L40" s="165">
        <v>70954.14</v>
      </c>
      <c r="M40" s="165">
        <v>8845395.0899999999</v>
      </c>
      <c r="N40" s="165">
        <v>145796.54</v>
      </c>
      <c r="O40" s="165">
        <v>8172200.6900000004</v>
      </c>
      <c r="P40" s="165">
        <v>798873.03</v>
      </c>
      <c r="Q40" s="165">
        <v>8989571.0999999996</v>
      </c>
      <c r="R40" s="165">
        <v>1189870.1000000001</v>
      </c>
      <c r="S40" s="165">
        <v>10176551.93</v>
      </c>
      <c r="T40" s="165">
        <v>621983.35</v>
      </c>
      <c r="U40" s="165">
        <v>7912920.6900000004</v>
      </c>
      <c r="V40" s="165">
        <v>100152.13</v>
      </c>
      <c r="W40" s="165">
        <v>7708160.8099999996</v>
      </c>
      <c r="X40" s="165">
        <v>321656.83</v>
      </c>
      <c r="Y40" s="165">
        <v>6835938.7999999998</v>
      </c>
      <c r="Z40" s="165">
        <v>2644238.7200000002</v>
      </c>
      <c r="AA40" s="165">
        <v>7624028.9199999999</v>
      </c>
      <c r="AB40" s="165">
        <v>17062.400000000001</v>
      </c>
      <c r="AC40" s="165">
        <v>7332279.0800000001</v>
      </c>
      <c r="AD40" s="165">
        <v>1081866.32</v>
      </c>
      <c r="AE40" s="165">
        <v>8143082.25</v>
      </c>
      <c r="AF40" s="165">
        <v>3702168.4</v>
      </c>
      <c r="AG40" s="165">
        <v>11686184.98</v>
      </c>
      <c r="AH40" s="165">
        <v>1085884.02</v>
      </c>
      <c r="AI40" s="165">
        <v>11780505.98</v>
      </c>
      <c r="AJ40" s="165">
        <v>866363.23</v>
      </c>
      <c r="AK40" s="165">
        <v>12575915.07</v>
      </c>
      <c r="AL40" s="165">
        <v>-135526.73000000001</v>
      </c>
      <c r="AM40" s="165">
        <v>12294591.800000001</v>
      </c>
      <c r="AN40" s="165">
        <v>-314653.90000000002</v>
      </c>
      <c r="AO40" s="165">
        <v>11181064.869999999</v>
      </c>
      <c r="AP40" s="165">
        <v>1172005.99</v>
      </c>
      <c r="AQ40" s="165">
        <v>11163200.76</v>
      </c>
      <c r="AR40" s="165">
        <v>1353291.71</v>
      </c>
      <c r="AS40" s="165">
        <v>11894509.119999999</v>
      </c>
      <c r="AT40" s="165">
        <v>1008431.11</v>
      </c>
      <c r="AU40" s="165">
        <v>12802788.1</v>
      </c>
      <c r="AV40" s="165">
        <v>265184.23</v>
      </c>
      <c r="AW40" s="165">
        <v>12746315.5</v>
      </c>
      <c r="AX40" s="165">
        <v>339960.5</v>
      </c>
      <c r="AY40" s="165">
        <v>10442037.279999999</v>
      </c>
      <c r="AZ40" s="165">
        <v>-0.01</v>
      </c>
      <c r="BA40" s="165">
        <v>10424974.869999999</v>
      </c>
      <c r="BB40" s="165">
        <v>-16085.17</v>
      </c>
      <c r="BC40" s="165">
        <v>9327023.3800000008</v>
      </c>
      <c r="BD40" s="165">
        <v>16769.13</v>
      </c>
      <c r="BE40" s="165">
        <v>5641624.1100000003</v>
      </c>
      <c r="BF40" s="165">
        <v>-487.16</v>
      </c>
      <c r="BG40" s="165">
        <v>4555252.93</v>
      </c>
      <c r="BH40" s="165">
        <v>-483.84</v>
      </c>
      <c r="BI40" s="165">
        <v>3688405.86</v>
      </c>
      <c r="BJ40" s="165">
        <v>-1184605.3</v>
      </c>
      <c r="BK40" s="165">
        <v>2639327.29</v>
      </c>
      <c r="BL40" s="165">
        <v>-1771.73</v>
      </c>
      <c r="BM40" s="165">
        <v>2952209.46</v>
      </c>
      <c r="BN40" s="165">
        <v>-3820</v>
      </c>
      <c r="BO40" s="165">
        <v>1776383.4699999997</v>
      </c>
      <c r="BP40" s="165">
        <v>0</v>
      </c>
      <c r="BQ40" s="165">
        <v>423091.75999999989</v>
      </c>
      <c r="BR40" s="165">
        <v>-1390</v>
      </c>
      <c r="BS40" s="165">
        <v>-586729.35000000009</v>
      </c>
      <c r="BT40" s="165">
        <v>2732.79</v>
      </c>
      <c r="BU40" s="165">
        <v>-849180.79</v>
      </c>
      <c r="BV40" s="165">
        <v>0</v>
      </c>
      <c r="BW40" s="165">
        <v>-1189141.29</v>
      </c>
      <c r="BX40" s="165">
        <v>1464.1700000000003</v>
      </c>
      <c r="BY40" s="165">
        <v>-1187677.1100000001</v>
      </c>
      <c r="BZ40" s="165">
        <v>0</v>
      </c>
      <c r="CA40" s="165">
        <v>-1171591.9400000002</v>
      </c>
      <c r="CB40" s="165">
        <v>9378.84</v>
      </c>
      <c r="CC40" s="165">
        <v>-1178982.23</v>
      </c>
      <c r="CD40" s="165">
        <v>-9378.84</v>
      </c>
      <c r="CE40" s="165">
        <v>-1187873.9100000001</v>
      </c>
      <c r="CF40" s="165">
        <v>0</v>
      </c>
      <c r="CG40" s="165">
        <v>-1187390.07</v>
      </c>
      <c r="CH40" s="165">
        <v>0</v>
      </c>
      <c r="CI40" s="165">
        <v>-2784.77</v>
      </c>
      <c r="CJ40" s="165">
        <v>0</v>
      </c>
      <c r="CK40" s="165">
        <v>-1013.04</v>
      </c>
      <c r="CL40" s="165">
        <v>0</v>
      </c>
      <c r="CM40" s="165">
        <v>2806.96</v>
      </c>
      <c r="CN40" s="165">
        <v>0</v>
      </c>
      <c r="CO40" s="165">
        <v>2806.96</v>
      </c>
      <c r="CP40" s="165">
        <v>0</v>
      </c>
      <c r="CQ40" s="165">
        <v>4196.96</v>
      </c>
      <c r="CR40" s="165">
        <v>0</v>
      </c>
      <c r="CS40" s="165">
        <v>1464.1700000000003</v>
      </c>
      <c r="CT40" s="165">
        <v>0</v>
      </c>
      <c r="CU40" s="165">
        <v>1464.1700000000003</v>
      </c>
      <c r="CV40" s="165">
        <v>0</v>
      </c>
      <c r="CW40" s="165">
        <v>0</v>
      </c>
      <c r="CX40" s="165">
        <v>0</v>
      </c>
      <c r="CY40" s="165">
        <v>0</v>
      </c>
      <c r="CZ40" s="165">
        <v>0</v>
      </c>
      <c r="DA40" s="165">
        <v>-9378.84</v>
      </c>
      <c r="DB40" s="165">
        <v>0</v>
      </c>
      <c r="DC40" s="165">
        <v>0</v>
      </c>
      <c r="DD40" s="165">
        <v>0</v>
      </c>
      <c r="DE40" s="165">
        <v>0</v>
      </c>
      <c r="DF40" s="165">
        <v>0</v>
      </c>
      <c r="DG40" s="165">
        <v>0</v>
      </c>
      <c r="DH40" s="165">
        <v>0</v>
      </c>
      <c r="DI40" s="165">
        <v>0</v>
      </c>
      <c r="DJ40" s="165">
        <v>0</v>
      </c>
      <c r="DK40" s="165">
        <v>0</v>
      </c>
      <c r="DL40" s="165">
        <v>0</v>
      </c>
      <c r="DM40" s="165">
        <v>0</v>
      </c>
      <c r="DN40" s="165">
        <v>0</v>
      </c>
      <c r="DO40" s="165">
        <v>0</v>
      </c>
      <c r="DP40" s="165">
        <v>0</v>
      </c>
      <c r="DQ40" s="165">
        <v>0</v>
      </c>
      <c r="DR40" s="165">
        <v>0</v>
      </c>
      <c r="DS40" s="165">
        <v>0</v>
      </c>
      <c r="DT40" s="165">
        <v>0</v>
      </c>
      <c r="DU40" s="165">
        <v>0</v>
      </c>
      <c r="DV40" s="165">
        <v>0</v>
      </c>
      <c r="DW40" s="165">
        <v>0</v>
      </c>
      <c r="DX40" s="165">
        <v>0</v>
      </c>
      <c r="DY40" s="165">
        <v>0</v>
      </c>
      <c r="DZ40" s="165">
        <v>0</v>
      </c>
      <c r="EA40" s="165">
        <v>0</v>
      </c>
      <c r="EB40" s="165">
        <v>0</v>
      </c>
      <c r="EC40" s="165">
        <v>0</v>
      </c>
      <c r="ED40" s="165">
        <v>0</v>
      </c>
      <c r="EE40" s="165">
        <v>0</v>
      </c>
      <c r="EF40" s="165">
        <v>0</v>
      </c>
      <c r="EG40" s="165">
        <v>0</v>
      </c>
      <c r="EH40" s="165">
        <v>0</v>
      </c>
      <c r="EI40" s="165">
        <v>0</v>
      </c>
      <c r="EJ40" s="165">
        <v>0</v>
      </c>
      <c r="EK40" s="165">
        <v>0</v>
      </c>
      <c r="EL40" s="165">
        <v>0</v>
      </c>
      <c r="EM40" s="165">
        <v>0</v>
      </c>
      <c r="EN40" s="165">
        <v>0</v>
      </c>
      <c r="EO40" s="165">
        <v>0</v>
      </c>
      <c r="EP40" s="165">
        <v>0</v>
      </c>
      <c r="EQ40" s="165">
        <v>0</v>
      </c>
      <c r="ER40" s="165">
        <v>0</v>
      </c>
      <c r="ES40" s="165">
        <v>0</v>
      </c>
      <c r="ET40" s="165">
        <v>0</v>
      </c>
      <c r="EU40" s="165">
        <v>0</v>
      </c>
      <c r="EV40" s="165">
        <v>0</v>
      </c>
      <c r="EW40" s="165">
        <v>0</v>
      </c>
      <c r="EX40" s="165">
        <v>0</v>
      </c>
      <c r="EY40" s="165">
        <v>0</v>
      </c>
      <c r="EZ40" s="165">
        <v>0</v>
      </c>
      <c r="FA40" s="165">
        <v>0</v>
      </c>
      <c r="FB40" s="165">
        <v>0</v>
      </c>
      <c r="FC40" s="165">
        <v>0</v>
      </c>
      <c r="FD40" s="165">
        <v>0</v>
      </c>
      <c r="FE40" s="165">
        <v>0</v>
      </c>
      <c r="FF40" s="165">
        <v>0</v>
      </c>
      <c r="FG40" s="165">
        <v>0</v>
      </c>
      <c r="FH40" s="165">
        <v>0</v>
      </c>
      <c r="FI40" s="165">
        <v>0</v>
      </c>
      <c r="FJ40" s="165">
        <v>0</v>
      </c>
      <c r="FK40" s="165">
        <v>0</v>
      </c>
      <c r="FL40" s="165">
        <v>0</v>
      </c>
      <c r="FM40" s="165">
        <v>0</v>
      </c>
      <c r="FN40" s="165">
        <v>0</v>
      </c>
      <c r="FO40" s="165">
        <v>0</v>
      </c>
      <c r="FQ40" s="94" t="s">
        <v>938</v>
      </c>
      <c r="FU40" s="32" t="b">
        <v>1</v>
      </c>
      <c r="FV40" s="102" t="s">
        <v>177</v>
      </c>
    </row>
    <row r="41" spans="1:178" x14ac:dyDescent="0.25">
      <c r="A41" s="32" t="s">
        <v>1042</v>
      </c>
      <c r="B41" s="104" t="s">
        <v>178</v>
      </c>
      <c r="C41" s="103" t="s">
        <v>720</v>
      </c>
      <c r="D41" s="165">
        <v>3693.23</v>
      </c>
      <c r="E41" s="165">
        <v>156523.81</v>
      </c>
      <c r="F41" s="165">
        <v>3241.77</v>
      </c>
      <c r="G41" s="165">
        <v>157083.57999999999</v>
      </c>
      <c r="H41" s="165">
        <v>1902.34</v>
      </c>
      <c r="I41" s="165">
        <v>147001.92000000001</v>
      </c>
      <c r="J41" s="165">
        <v>11865.23</v>
      </c>
      <c r="K41" s="165">
        <v>141819.15</v>
      </c>
      <c r="L41" s="165">
        <v>12330.66</v>
      </c>
      <c r="M41" s="165">
        <v>137153.81</v>
      </c>
      <c r="N41" s="165">
        <v>2723.19</v>
      </c>
      <c r="O41" s="165">
        <v>130082</v>
      </c>
      <c r="P41" s="165">
        <v>14539.29</v>
      </c>
      <c r="Q41" s="165">
        <v>124977.31</v>
      </c>
      <c r="R41" s="165">
        <v>21716.35</v>
      </c>
      <c r="S41" s="165">
        <v>125994.62</v>
      </c>
      <c r="T41" s="165">
        <v>11384.35</v>
      </c>
      <c r="U41" s="165">
        <v>123567.97</v>
      </c>
      <c r="V41" s="165">
        <v>1900.44</v>
      </c>
      <c r="W41" s="165">
        <v>121821.82</v>
      </c>
      <c r="X41" s="165">
        <v>5888.45</v>
      </c>
      <c r="Y41" s="165">
        <v>113432.11</v>
      </c>
      <c r="Z41" s="165">
        <v>48415.74</v>
      </c>
      <c r="AA41" s="165">
        <v>139601.04</v>
      </c>
      <c r="AB41" s="165">
        <v>379.83</v>
      </c>
      <c r="AC41" s="165">
        <v>136287.64000000001</v>
      </c>
      <c r="AD41" s="165">
        <v>19897.740000000002</v>
      </c>
      <c r="AE41" s="165">
        <v>152943.60999999999</v>
      </c>
      <c r="AF41" s="165">
        <v>68090.11</v>
      </c>
      <c r="AG41" s="165">
        <v>219131.38</v>
      </c>
      <c r="AH41" s="165">
        <v>19971.88</v>
      </c>
      <c r="AI41" s="165">
        <v>227238.03</v>
      </c>
      <c r="AJ41" s="165">
        <v>15934.19</v>
      </c>
      <c r="AK41" s="165">
        <v>230841.56</v>
      </c>
      <c r="AL41" s="165">
        <v>-2569.65</v>
      </c>
      <c r="AM41" s="165">
        <v>225548.72</v>
      </c>
      <c r="AN41" s="165">
        <v>5787.31</v>
      </c>
      <c r="AO41" s="165">
        <v>216796.74</v>
      </c>
      <c r="AP41" s="165">
        <v>10200.27</v>
      </c>
      <c r="AQ41" s="165">
        <v>205280.66</v>
      </c>
      <c r="AR41" s="165">
        <v>24889.81</v>
      </c>
      <c r="AS41" s="165">
        <v>218786.12</v>
      </c>
      <c r="AT41" s="165">
        <v>18547.11</v>
      </c>
      <c r="AU41" s="165">
        <v>235432.79</v>
      </c>
      <c r="AV41" s="165">
        <v>4877.29</v>
      </c>
      <c r="AW41" s="165">
        <v>234421.63</v>
      </c>
      <c r="AX41" s="165">
        <v>6252.57</v>
      </c>
      <c r="AY41" s="165">
        <v>192258.46</v>
      </c>
      <c r="AZ41" s="165">
        <v>0</v>
      </c>
      <c r="BA41" s="165">
        <v>191878.63</v>
      </c>
      <c r="BB41" s="165">
        <v>0</v>
      </c>
      <c r="BC41" s="165">
        <v>171980.89</v>
      </c>
      <c r="BD41" s="165">
        <v>0</v>
      </c>
      <c r="BE41" s="165">
        <v>103890.78</v>
      </c>
      <c r="BF41" s="165">
        <v>0</v>
      </c>
      <c r="BG41" s="165">
        <v>83918.9</v>
      </c>
      <c r="BH41" s="165">
        <v>0</v>
      </c>
      <c r="BI41" s="165">
        <v>67984.710000000006</v>
      </c>
      <c r="BJ41" s="165">
        <v>-59729.68</v>
      </c>
      <c r="BK41" s="165">
        <v>10824.68</v>
      </c>
      <c r="BL41" s="165">
        <v>0</v>
      </c>
      <c r="BM41" s="165">
        <v>5037.37</v>
      </c>
      <c r="BN41" s="165">
        <v>0</v>
      </c>
      <c r="BO41" s="165">
        <v>-5162.8999999999978</v>
      </c>
      <c r="BP41" s="165">
        <v>0</v>
      </c>
      <c r="BQ41" s="165">
        <v>-30052.71</v>
      </c>
      <c r="BR41" s="165">
        <v>0</v>
      </c>
      <c r="BS41" s="165">
        <v>-48599.82</v>
      </c>
      <c r="BT41" s="165">
        <v>-1592.79</v>
      </c>
      <c r="BU41" s="165">
        <v>-55069.9</v>
      </c>
      <c r="BV41" s="165">
        <v>0</v>
      </c>
      <c r="BW41" s="165">
        <v>-61322.47</v>
      </c>
      <c r="BX41" s="165">
        <v>1628.09</v>
      </c>
      <c r="BY41" s="165">
        <v>-59694.38</v>
      </c>
      <c r="BZ41" s="165">
        <v>0</v>
      </c>
      <c r="CA41" s="165">
        <v>-59694.38</v>
      </c>
      <c r="CB41" s="165">
        <v>0</v>
      </c>
      <c r="CC41" s="165">
        <v>-59694.38</v>
      </c>
      <c r="CD41" s="165">
        <v>0</v>
      </c>
      <c r="CE41" s="165">
        <v>-59694.38</v>
      </c>
      <c r="CF41" s="165">
        <v>0</v>
      </c>
      <c r="CG41" s="165">
        <v>-59694.38</v>
      </c>
      <c r="CH41" s="165">
        <v>0</v>
      </c>
      <c r="CI41" s="165">
        <v>35.299999999999955</v>
      </c>
      <c r="CJ41" s="165">
        <v>0</v>
      </c>
      <c r="CK41" s="165">
        <v>35.299999999999955</v>
      </c>
      <c r="CL41" s="165">
        <v>0</v>
      </c>
      <c r="CM41" s="165">
        <v>35.299999999999955</v>
      </c>
      <c r="CN41" s="165">
        <v>0</v>
      </c>
      <c r="CO41" s="165">
        <v>35.299999999999955</v>
      </c>
      <c r="CP41" s="165">
        <v>0</v>
      </c>
      <c r="CQ41" s="165">
        <v>35.299999999999955</v>
      </c>
      <c r="CR41" s="165">
        <v>0</v>
      </c>
      <c r="CS41" s="165">
        <v>1628.09</v>
      </c>
      <c r="CT41" s="165">
        <v>0</v>
      </c>
      <c r="CU41" s="165">
        <v>1628.09</v>
      </c>
      <c r="CV41" s="165">
        <v>0</v>
      </c>
      <c r="CW41" s="165">
        <v>0</v>
      </c>
      <c r="CX41" s="165">
        <v>0</v>
      </c>
      <c r="CY41" s="165">
        <v>0</v>
      </c>
      <c r="CZ41" s="165">
        <v>0</v>
      </c>
      <c r="DA41" s="165">
        <v>0</v>
      </c>
      <c r="DB41" s="165">
        <v>0</v>
      </c>
      <c r="DC41" s="165">
        <v>0</v>
      </c>
      <c r="DD41" s="165">
        <v>0</v>
      </c>
      <c r="DE41" s="165">
        <v>0</v>
      </c>
      <c r="DF41" s="165">
        <v>0</v>
      </c>
      <c r="DG41" s="165">
        <v>0</v>
      </c>
      <c r="DH41" s="165">
        <v>0</v>
      </c>
      <c r="DI41" s="165">
        <v>0</v>
      </c>
      <c r="DJ41" s="165">
        <v>0</v>
      </c>
      <c r="DK41" s="165">
        <v>0</v>
      </c>
      <c r="DL41" s="165">
        <v>0</v>
      </c>
      <c r="DM41" s="165">
        <v>0</v>
      </c>
      <c r="DN41" s="165">
        <v>0</v>
      </c>
      <c r="DO41" s="165">
        <v>0</v>
      </c>
      <c r="DP41" s="165">
        <v>0</v>
      </c>
      <c r="DQ41" s="165">
        <v>0</v>
      </c>
      <c r="DR41" s="165">
        <v>0</v>
      </c>
      <c r="DS41" s="165">
        <v>0</v>
      </c>
      <c r="DT41" s="165">
        <v>0</v>
      </c>
      <c r="DU41" s="165">
        <v>0</v>
      </c>
      <c r="DV41" s="165">
        <v>0</v>
      </c>
      <c r="DW41" s="165">
        <v>0</v>
      </c>
      <c r="DX41" s="165">
        <v>0</v>
      </c>
      <c r="DY41" s="165">
        <v>0</v>
      </c>
      <c r="DZ41" s="165">
        <v>0</v>
      </c>
      <c r="EA41" s="165">
        <v>0</v>
      </c>
      <c r="EB41" s="165">
        <v>0</v>
      </c>
      <c r="EC41" s="165">
        <v>0</v>
      </c>
      <c r="ED41" s="165">
        <v>0</v>
      </c>
      <c r="EE41" s="165">
        <v>0</v>
      </c>
      <c r="EF41" s="165">
        <v>0</v>
      </c>
      <c r="EG41" s="165">
        <v>0</v>
      </c>
      <c r="EH41" s="165">
        <v>0</v>
      </c>
      <c r="EI41" s="165">
        <v>0</v>
      </c>
      <c r="EJ41" s="165">
        <v>0</v>
      </c>
      <c r="EK41" s="165">
        <v>0</v>
      </c>
      <c r="EL41" s="165">
        <v>0</v>
      </c>
      <c r="EM41" s="165">
        <v>0</v>
      </c>
      <c r="EN41" s="165">
        <v>0</v>
      </c>
      <c r="EO41" s="165">
        <v>0</v>
      </c>
      <c r="EP41" s="165">
        <v>0</v>
      </c>
      <c r="EQ41" s="165">
        <v>0</v>
      </c>
      <c r="ER41" s="165">
        <v>0</v>
      </c>
      <c r="ES41" s="165">
        <v>0</v>
      </c>
      <c r="ET41" s="165">
        <v>0</v>
      </c>
      <c r="EU41" s="165">
        <v>0</v>
      </c>
      <c r="EV41" s="165">
        <v>0</v>
      </c>
      <c r="EW41" s="165">
        <v>0</v>
      </c>
      <c r="EX41" s="165">
        <v>0</v>
      </c>
      <c r="EY41" s="165">
        <v>0</v>
      </c>
      <c r="EZ41" s="165">
        <v>0</v>
      </c>
      <c r="FA41" s="165">
        <v>0</v>
      </c>
      <c r="FB41" s="165">
        <v>0</v>
      </c>
      <c r="FC41" s="165">
        <v>0</v>
      </c>
      <c r="FD41" s="165">
        <v>0</v>
      </c>
      <c r="FE41" s="165">
        <v>0</v>
      </c>
      <c r="FF41" s="165">
        <v>0</v>
      </c>
      <c r="FG41" s="165">
        <v>0</v>
      </c>
      <c r="FH41" s="165">
        <v>0</v>
      </c>
      <c r="FI41" s="165">
        <v>0</v>
      </c>
      <c r="FJ41" s="165">
        <v>0</v>
      </c>
      <c r="FK41" s="165">
        <v>0</v>
      </c>
      <c r="FL41" s="165">
        <v>0</v>
      </c>
      <c r="FM41" s="165">
        <v>0</v>
      </c>
      <c r="FN41" s="165">
        <v>0</v>
      </c>
      <c r="FO41" s="165">
        <v>0</v>
      </c>
      <c r="FQ41" s="94" t="s">
        <v>938</v>
      </c>
      <c r="FU41" s="32" t="b">
        <v>1</v>
      </c>
      <c r="FV41" s="102" t="s">
        <v>178</v>
      </c>
    </row>
    <row r="42" spans="1:178" x14ac:dyDescent="0.25">
      <c r="A42" s="32" t="s">
        <v>1043</v>
      </c>
      <c r="B42" s="104" t="s">
        <v>179</v>
      </c>
      <c r="C42" s="103" t="s">
        <v>719</v>
      </c>
      <c r="D42" s="165">
        <v>0</v>
      </c>
      <c r="E42" s="165">
        <v>-1064.5</v>
      </c>
      <c r="F42" s="165">
        <v>0</v>
      </c>
      <c r="G42" s="165">
        <v>-1064.5</v>
      </c>
      <c r="H42" s="165">
        <v>0</v>
      </c>
      <c r="I42" s="165">
        <v>-1064.5</v>
      </c>
      <c r="J42" s="165">
        <v>0</v>
      </c>
      <c r="K42" s="165">
        <v>-1064.5</v>
      </c>
      <c r="L42" s="165">
        <v>0</v>
      </c>
      <c r="M42" s="165">
        <v>-1064.5</v>
      </c>
      <c r="N42" s="165">
        <v>0</v>
      </c>
      <c r="O42" s="165">
        <v>-1064.5</v>
      </c>
      <c r="P42" s="165">
        <v>0</v>
      </c>
      <c r="Q42" s="165">
        <v>3329.67</v>
      </c>
      <c r="R42" s="165">
        <v>0</v>
      </c>
      <c r="S42" s="165">
        <v>3329.67</v>
      </c>
      <c r="T42" s="165">
        <v>0</v>
      </c>
      <c r="U42" s="165">
        <v>2265.17</v>
      </c>
      <c r="V42" s="165">
        <v>7394</v>
      </c>
      <c r="W42" s="165">
        <v>6329.5</v>
      </c>
      <c r="X42" s="165">
        <v>69220.600000000006</v>
      </c>
      <c r="Y42" s="165">
        <v>75550.100000000006</v>
      </c>
      <c r="Z42" s="165">
        <v>70653.600000000006</v>
      </c>
      <c r="AA42" s="165">
        <v>147268.20000000001</v>
      </c>
      <c r="AB42" s="165">
        <v>0</v>
      </c>
      <c r="AC42" s="165">
        <v>147268.20000000001</v>
      </c>
      <c r="AD42" s="165">
        <v>0</v>
      </c>
      <c r="AE42" s="165">
        <v>147268.20000000001</v>
      </c>
      <c r="AF42" s="165">
        <v>0</v>
      </c>
      <c r="AG42" s="165">
        <v>147268.20000000001</v>
      </c>
      <c r="AH42" s="165">
        <v>0</v>
      </c>
      <c r="AI42" s="165">
        <v>147268.20000000001</v>
      </c>
      <c r="AJ42" s="165">
        <v>0</v>
      </c>
      <c r="AK42" s="165">
        <v>147268.20000000001</v>
      </c>
      <c r="AL42" s="165">
        <v>0</v>
      </c>
      <c r="AM42" s="165">
        <v>147268.20000000001</v>
      </c>
      <c r="AN42" s="165">
        <v>0</v>
      </c>
      <c r="AO42" s="165">
        <v>147268.20000000001</v>
      </c>
      <c r="AP42" s="165">
        <v>0</v>
      </c>
      <c r="AQ42" s="165">
        <v>147268.20000000001</v>
      </c>
      <c r="AR42" s="165">
        <v>0</v>
      </c>
      <c r="AS42" s="165">
        <v>147268.20000000001</v>
      </c>
      <c r="AT42" s="165">
        <v>0</v>
      </c>
      <c r="AU42" s="165">
        <v>139874.20000000001</v>
      </c>
      <c r="AV42" s="165">
        <v>0</v>
      </c>
      <c r="AW42" s="165">
        <v>70653.600000000006</v>
      </c>
      <c r="AX42" s="165">
        <v>0</v>
      </c>
      <c r="AY42" s="165">
        <v>0</v>
      </c>
      <c r="AZ42" s="165">
        <v>0</v>
      </c>
      <c r="BA42" s="165">
        <v>0</v>
      </c>
      <c r="BB42" s="165">
        <v>0</v>
      </c>
      <c r="BC42" s="165">
        <v>0</v>
      </c>
      <c r="BD42" s="165">
        <v>0</v>
      </c>
      <c r="BE42" s="165">
        <v>0</v>
      </c>
      <c r="BF42" s="165">
        <v>0</v>
      </c>
      <c r="BG42" s="165">
        <v>0</v>
      </c>
      <c r="BH42" s="165">
        <v>0</v>
      </c>
      <c r="BI42" s="165">
        <v>0</v>
      </c>
      <c r="BJ42" s="165">
        <v>0</v>
      </c>
      <c r="BK42" s="165">
        <v>0</v>
      </c>
      <c r="BL42" s="165">
        <v>0</v>
      </c>
      <c r="BM42" s="165">
        <v>0</v>
      </c>
      <c r="BN42" s="165">
        <v>0</v>
      </c>
      <c r="BO42" s="165">
        <v>0</v>
      </c>
      <c r="BP42" s="165">
        <v>0</v>
      </c>
      <c r="BQ42" s="165">
        <v>0</v>
      </c>
      <c r="BR42" s="165">
        <v>0</v>
      </c>
      <c r="BS42" s="165">
        <v>0</v>
      </c>
      <c r="BT42" s="165">
        <v>0</v>
      </c>
      <c r="BU42" s="165">
        <v>0</v>
      </c>
      <c r="BV42" s="165">
        <v>0</v>
      </c>
      <c r="BW42" s="165">
        <v>0</v>
      </c>
      <c r="BX42" s="165">
        <v>0</v>
      </c>
      <c r="BY42" s="165">
        <v>0</v>
      </c>
      <c r="BZ42" s="165">
        <v>0</v>
      </c>
      <c r="CA42" s="165">
        <v>0</v>
      </c>
      <c r="CB42" s="165">
        <v>0</v>
      </c>
      <c r="CC42" s="165">
        <v>0</v>
      </c>
      <c r="CD42" s="165">
        <v>0</v>
      </c>
      <c r="CE42" s="165">
        <v>0</v>
      </c>
      <c r="CF42" s="165">
        <v>0</v>
      </c>
      <c r="CG42" s="165">
        <v>0</v>
      </c>
      <c r="CH42" s="165">
        <v>0</v>
      </c>
      <c r="CI42" s="165">
        <v>0</v>
      </c>
      <c r="CJ42" s="165">
        <v>0</v>
      </c>
      <c r="CK42" s="165">
        <v>0</v>
      </c>
      <c r="CL42" s="165">
        <v>0</v>
      </c>
      <c r="CM42" s="165">
        <v>0</v>
      </c>
      <c r="CN42" s="165">
        <v>0</v>
      </c>
      <c r="CO42" s="165">
        <v>0</v>
      </c>
      <c r="CP42" s="165">
        <v>0</v>
      </c>
      <c r="CQ42" s="165">
        <v>0</v>
      </c>
      <c r="CR42" s="165">
        <v>0</v>
      </c>
      <c r="CS42" s="165">
        <v>0</v>
      </c>
      <c r="CT42" s="165">
        <v>0</v>
      </c>
      <c r="CU42" s="165">
        <v>0</v>
      </c>
      <c r="CV42" s="165">
        <v>0</v>
      </c>
      <c r="CW42" s="165">
        <v>0</v>
      </c>
      <c r="CX42" s="165">
        <v>0</v>
      </c>
      <c r="CY42" s="165">
        <v>0</v>
      </c>
      <c r="CZ42" s="165">
        <v>0</v>
      </c>
      <c r="DA42" s="165">
        <v>0</v>
      </c>
      <c r="DB42" s="165">
        <v>0</v>
      </c>
      <c r="DC42" s="165">
        <v>0</v>
      </c>
      <c r="DD42" s="165">
        <v>0</v>
      </c>
      <c r="DE42" s="165">
        <v>0</v>
      </c>
      <c r="DF42" s="165">
        <v>0</v>
      </c>
      <c r="DG42" s="165">
        <v>0</v>
      </c>
      <c r="DH42" s="165">
        <v>0</v>
      </c>
      <c r="DI42" s="165">
        <v>0</v>
      </c>
      <c r="DJ42" s="165">
        <v>0</v>
      </c>
      <c r="DK42" s="165">
        <v>0</v>
      </c>
      <c r="DL42" s="165">
        <v>0</v>
      </c>
      <c r="DM42" s="165">
        <v>0</v>
      </c>
      <c r="DN42" s="165">
        <v>0</v>
      </c>
      <c r="DO42" s="165">
        <v>0</v>
      </c>
      <c r="DP42" s="165">
        <v>0</v>
      </c>
      <c r="DQ42" s="165">
        <v>0</v>
      </c>
      <c r="DR42" s="165">
        <v>0</v>
      </c>
      <c r="DS42" s="165">
        <v>0</v>
      </c>
      <c r="DT42" s="165">
        <v>0</v>
      </c>
      <c r="DU42" s="165">
        <v>0</v>
      </c>
      <c r="DV42" s="165">
        <v>0</v>
      </c>
      <c r="DW42" s="165">
        <v>0</v>
      </c>
      <c r="DX42" s="165">
        <v>0</v>
      </c>
      <c r="DY42" s="165">
        <v>0</v>
      </c>
      <c r="DZ42" s="165">
        <v>0</v>
      </c>
      <c r="EA42" s="165">
        <v>0</v>
      </c>
      <c r="EB42" s="165">
        <v>0</v>
      </c>
      <c r="EC42" s="165">
        <v>0</v>
      </c>
      <c r="ED42" s="165">
        <v>0</v>
      </c>
      <c r="EE42" s="165">
        <v>0</v>
      </c>
      <c r="EF42" s="165">
        <v>0</v>
      </c>
      <c r="EG42" s="165">
        <v>0</v>
      </c>
      <c r="EH42" s="165">
        <v>0</v>
      </c>
      <c r="EI42" s="165">
        <v>0</v>
      </c>
      <c r="EJ42" s="165">
        <v>0</v>
      </c>
      <c r="EK42" s="165">
        <v>0</v>
      </c>
      <c r="EL42" s="165">
        <v>0</v>
      </c>
      <c r="EM42" s="165">
        <v>0</v>
      </c>
      <c r="EN42" s="165">
        <v>0</v>
      </c>
      <c r="EO42" s="165">
        <v>0</v>
      </c>
      <c r="EP42" s="165">
        <v>0</v>
      </c>
      <c r="EQ42" s="165">
        <v>0</v>
      </c>
      <c r="ER42" s="165">
        <v>0</v>
      </c>
      <c r="ES42" s="165">
        <v>0</v>
      </c>
      <c r="ET42" s="165">
        <v>0</v>
      </c>
      <c r="EU42" s="165">
        <v>0</v>
      </c>
      <c r="EV42" s="165">
        <v>0</v>
      </c>
      <c r="EW42" s="165">
        <v>0</v>
      </c>
      <c r="EX42" s="165">
        <v>0</v>
      </c>
      <c r="EY42" s="165">
        <v>0</v>
      </c>
      <c r="EZ42" s="165">
        <v>0</v>
      </c>
      <c r="FA42" s="165">
        <v>0</v>
      </c>
      <c r="FB42" s="165">
        <v>0</v>
      </c>
      <c r="FC42" s="165">
        <v>0</v>
      </c>
      <c r="FD42" s="165">
        <v>0</v>
      </c>
      <c r="FE42" s="165">
        <v>0</v>
      </c>
      <c r="FF42" s="165">
        <v>0</v>
      </c>
      <c r="FG42" s="165">
        <v>0</v>
      </c>
      <c r="FH42" s="165">
        <v>0</v>
      </c>
      <c r="FI42" s="165">
        <v>0</v>
      </c>
      <c r="FJ42" s="165">
        <v>0</v>
      </c>
      <c r="FK42" s="165">
        <v>0</v>
      </c>
      <c r="FL42" s="165">
        <v>0</v>
      </c>
      <c r="FM42" s="165">
        <v>0</v>
      </c>
      <c r="FN42" s="165">
        <v>0</v>
      </c>
      <c r="FO42" s="165">
        <v>0</v>
      </c>
      <c r="FQ42" s="94" t="s">
        <v>939</v>
      </c>
      <c r="FU42" s="32" t="b">
        <v>1</v>
      </c>
      <c r="FV42" s="102" t="s">
        <v>179</v>
      </c>
    </row>
    <row r="43" spans="1:178" x14ac:dyDescent="0.25">
      <c r="A43" s="32" t="s">
        <v>1044</v>
      </c>
      <c r="B43" s="104" t="s">
        <v>180</v>
      </c>
      <c r="C43" s="103" t="s">
        <v>718</v>
      </c>
      <c r="D43" s="165">
        <v>17040646.620000001</v>
      </c>
      <c r="E43" s="165">
        <v>106484854.47</v>
      </c>
      <c r="F43" s="165">
        <v>8343099.6200000001</v>
      </c>
      <c r="G43" s="165">
        <v>100020322.68000001</v>
      </c>
      <c r="H43" s="165">
        <v>3301263.09</v>
      </c>
      <c r="I43" s="165">
        <v>101639563.88</v>
      </c>
      <c r="J43" s="165">
        <v>10399344.560000001</v>
      </c>
      <c r="K43" s="165">
        <v>111249796.84999999</v>
      </c>
      <c r="L43" s="165">
        <v>8523645.9199999999</v>
      </c>
      <c r="M43" s="165">
        <v>114072948.93000001</v>
      </c>
      <c r="N43" s="165">
        <v>7777653.0899999999</v>
      </c>
      <c r="O43" s="165">
        <v>112743846.51000001</v>
      </c>
      <c r="P43" s="165">
        <v>6737944.1100000003</v>
      </c>
      <c r="Q43" s="165">
        <v>108310635.75</v>
      </c>
      <c r="R43" s="165">
        <v>6306543.3399999999</v>
      </c>
      <c r="S43" s="165">
        <v>102212125.09999999</v>
      </c>
      <c r="T43" s="165">
        <v>5393205.0899999999</v>
      </c>
      <c r="U43" s="165">
        <v>95261214.049999997</v>
      </c>
      <c r="V43" s="165">
        <v>636050.98</v>
      </c>
      <c r="W43" s="165">
        <v>86277397.659999996</v>
      </c>
      <c r="X43" s="165">
        <v>2653686.7200000002</v>
      </c>
      <c r="Y43" s="165">
        <v>82073506.989999995</v>
      </c>
      <c r="Z43" s="165">
        <v>10749370.84</v>
      </c>
      <c r="AA43" s="165">
        <v>87862453.980000004</v>
      </c>
      <c r="AB43" s="165">
        <v>6325408.5800000001</v>
      </c>
      <c r="AC43" s="165">
        <v>77147215.939999998</v>
      </c>
      <c r="AD43" s="165">
        <v>5158985.2300000004</v>
      </c>
      <c r="AE43" s="165">
        <v>73963101.549999997</v>
      </c>
      <c r="AF43" s="165">
        <v>16750094.140000001</v>
      </c>
      <c r="AG43" s="165">
        <v>87411932.599999994</v>
      </c>
      <c r="AH43" s="165">
        <v>11900489.609999999</v>
      </c>
      <c r="AI43" s="165">
        <v>88913077.650000006</v>
      </c>
      <c r="AJ43" s="165">
        <v>10553457.050000001</v>
      </c>
      <c r="AK43" s="165">
        <v>90942888.780000001</v>
      </c>
      <c r="AL43" s="165">
        <v>13955902.23</v>
      </c>
      <c r="AM43" s="165">
        <v>97121137.920000002</v>
      </c>
      <c r="AN43" s="165">
        <v>11799130.859999999</v>
      </c>
      <c r="AO43" s="165">
        <v>102182324.67</v>
      </c>
      <c r="AP43" s="165">
        <v>9180811.1799999997</v>
      </c>
      <c r="AQ43" s="165">
        <v>105056592.51000001</v>
      </c>
      <c r="AR43" s="165">
        <v>8081301.3200000003</v>
      </c>
      <c r="AS43" s="165">
        <v>107744688.73999999</v>
      </c>
      <c r="AT43" s="165">
        <v>1405171.9</v>
      </c>
      <c r="AU43" s="165">
        <v>108513809.66</v>
      </c>
      <c r="AV43" s="165">
        <v>5736062.5599999996</v>
      </c>
      <c r="AW43" s="165">
        <v>111596185.5</v>
      </c>
      <c r="AX43" s="165">
        <v>6316647.5300000003</v>
      </c>
      <c r="AY43" s="165">
        <v>107163462.19</v>
      </c>
      <c r="AZ43" s="165">
        <v>10855670.779999999</v>
      </c>
      <c r="BA43" s="165">
        <v>111693724.39</v>
      </c>
      <c r="BB43" s="165">
        <v>5241710.6100000003</v>
      </c>
      <c r="BC43" s="165">
        <v>111776449.77</v>
      </c>
      <c r="BD43" s="165">
        <v>-7705259.7199999997</v>
      </c>
      <c r="BE43" s="165">
        <v>87321095.909999996</v>
      </c>
      <c r="BF43" s="165">
        <v>-3493945.88</v>
      </c>
      <c r="BG43" s="165">
        <v>71926660.420000002</v>
      </c>
      <c r="BH43" s="165">
        <v>9182223.8399999999</v>
      </c>
      <c r="BI43" s="165">
        <v>70555427.209999993</v>
      </c>
      <c r="BJ43" s="165">
        <v>9824623.0899999999</v>
      </c>
      <c r="BK43" s="165">
        <v>66424148.07</v>
      </c>
      <c r="BL43" s="165">
        <v>8938065.0800000001</v>
      </c>
      <c r="BM43" s="165">
        <v>63563082.289999999</v>
      </c>
      <c r="BN43" s="165">
        <v>11963331.550000001</v>
      </c>
      <c r="BO43" s="165">
        <v>66345602.660000004</v>
      </c>
      <c r="BP43" s="165">
        <v>3234667.73</v>
      </c>
      <c r="BQ43" s="165">
        <v>61498969.070000008</v>
      </c>
      <c r="BR43" s="165">
        <v>-6097252.1900000004</v>
      </c>
      <c r="BS43" s="165">
        <v>53996544.980000004</v>
      </c>
      <c r="BT43" s="165">
        <v>8579071.4800000004</v>
      </c>
      <c r="BU43" s="165">
        <v>56839553.899999999</v>
      </c>
      <c r="BV43" s="165">
        <v>10038543.99</v>
      </c>
      <c r="BW43" s="165">
        <v>60561450.360000007</v>
      </c>
      <c r="BX43" s="165">
        <v>8566060.9000000004</v>
      </c>
      <c r="BY43" s="165">
        <v>58271840.479999997</v>
      </c>
      <c r="BZ43" s="165">
        <v>10022775.43</v>
      </c>
      <c r="CA43" s="165">
        <v>63052905.300000012</v>
      </c>
      <c r="CB43" s="165">
        <v>4541199.75</v>
      </c>
      <c r="CC43" s="165">
        <v>75299364.770000011</v>
      </c>
      <c r="CD43" s="165">
        <v>3803080.42</v>
      </c>
      <c r="CE43" s="165">
        <v>82596391.070000008</v>
      </c>
      <c r="CF43" s="165">
        <v>9783180</v>
      </c>
      <c r="CG43" s="165">
        <v>83197347.230000004</v>
      </c>
      <c r="CH43" s="165">
        <v>9803549.5800000001</v>
      </c>
      <c r="CI43" s="165">
        <v>83176273.719999999</v>
      </c>
      <c r="CJ43" s="165">
        <v>8194611.0800000001</v>
      </c>
      <c r="CK43" s="165">
        <v>82432819.719999999</v>
      </c>
      <c r="CL43" s="165">
        <v>6831619.3700000001</v>
      </c>
      <c r="CM43" s="165">
        <v>77301107.540000007</v>
      </c>
      <c r="CN43" s="165">
        <v>3160122.44</v>
      </c>
      <c r="CO43" s="165">
        <v>77226562.25</v>
      </c>
      <c r="CP43" s="165">
        <v>2107625.9800000004</v>
      </c>
      <c r="CQ43" s="165">
        <v>85431440.420000002</v>
      </c>
      <c r="CR43" s="165">
        <v>2501243.2400000016</v>
      </c>
      <c r="CS43" s="165">
        <v>79353612.179999992</v>
      </c>
      <c r="CT43" s="165">
        <v>11543471.749999998</v>
      </c>
      <c r="CU43" s="165">
        <v>80858539.939999998</v>
      </c>
      <c r="CV43" s="165">
        <v>11057707.010000002</v>
      </c>
      <c r="CW43" s="165">
        <v>83350186.049999982</v>
      </c>
      <c r="CX43" s="165">
        <v>9447069.3900000006</v>
      </c>
      <c r="CY43" s="165">
        <v>82774480.010000005</v>
      </c>
      <c r="CZ43" s="165">
        <v>10041895.220000001</v>
      </c>
      <c r="DA43" s="165">
        <v>88275175.480000004</v>
      </c>
      <c r="DB43" s="165">
        <v>342583.79000000376</v>
      </c>
      <c r="DC43" s="165">
        <v>84814678.850000009</v>
      </c>
      <c r="DD43" s="165">
        <v>10275366.910000006</v>
      </c>
      <c r="DE43" s="165">
        <v>85306865.760000005</v>
      </c>
      <c r="DF43" s="165">
        <v>11901975.580000002</v>
      </c>
      <c r="DG43" s="165">
        <v>87405291.76000002</v>
      </c>
      <c r="DH43" s="165">
        <v>11396487.050000001</v>
      </c>
      <c r="DI43" s="165">
        <v>90607167.730000019</v>
      </c>
      <c r="DJ43" s="165">
        <v>11517848.820000004</v>
      </c>
      <c r="DK43" s="165">
        <v>95293397.180000007</v>
      </c>
      <c r="DL43" s="165">
        <v>8555553.8000000007</v>
      </c>
      <c r="DM43" s="165">
        <v>100688828.54000002</v>
      </c>
      <c r="DN43" s="165">
        <v>431795.50999999978</v>
      </c>
      <c r="DO43" s="165">
        <v>99012998.070000023</v>
      </c>
      <c r="DP43" s="165">
        <v>9566396.8800000027</v>
      </c>
      <c r="DQ43" s="165">
        <v>106078151.71000004</v>
      </c>
      <c r="DR43" s="165">
        <v>8370003.3400000017</v>
      </c>
      <c r="DS43" s="165">
        <v>102904683.30000003</v>
      </c>
      <c r="DT43" s="165">
        <v>10245477.770000001</v>
      </c>
      <c r="DU43" s="165">
        <v>102092454.06000003</v>
      </c>
      <c r="DV43" s="165">
        <v>6121646.7100000009</v>
      </c>
      <c r="DW43" s="165">
        <v>98767031.380000025</v>
      </c>
      <c r="DX43" s="165">
        <v>-10128680.390000006</v>
      </c>
      <c r="DY43" s="165">
        <v>78596455.770000026</v>
      </c>
      <c r="DZ43" s="165">
        <v>-864962.5599999961</v>
      </c>
      <c r="EA43" s="165">
        <v>77388909.420000017</v>
      </c>
      <c r="EB43" s="165">
        <v>10971440.370000007</v>
      </c>
      <c r="EC43" s="165">
        <v>78084982.88000001</v>
      </c>
      <c r="ED43" s="165">
        <v>11457870.550000004</v>
      </c>
      <c r="EE43" s="165">
        <v>77640877.850000024</v>
      </c>
      <c r="EF43" s="165">
        <v>11816888.139999999</v>
      </c>
      <c r="EG43" s="165">
        <v>78061278.940000027</v>
      </c>
      <c r="EH43" s="165">
        <v>11013921.990000006</v>
      </c>
      <c r="EI43" s="165">
        <v>77557352.110000014</v>
      </c>
      <c r="EJ43" s="165">
        <v>9953075.3300000001</v>
      </c>
      <c r="EK43" s="165">
        <v>78954873.64000003</v>
      </c>
      <c r="EL43" s="165">
        <v>3758379.7599999988</v>
      </c>
      <c r="EM43" s="165">
        <v>82281457.890000015</v>
      </c>
      <c r="EN43" s="165">
        <v>11662653.050000004</v>
      </c>
      <c r="EO43" s="165">
        <v>84377714.060000017</v>
      </c>
      <c r="EP43" s="165">
        <v>8293585.8699999955</v>
      </c>
      <c r="EQ43" s="165">
        <v>84301296.589999989</v>
      </c>
      <c r="ER43" s="165">
        <v>12870823.339999998</v>
      </c>
      <c r="ES43" s="165">
        <v>86926642.159999996</v>
      </c>
      <c r="ET43" s="165">
        <v>11157122.139999999</v>
      </c>
      <c r="EU43" s="165">
        <v>91962117.590000018</v>
      </c>
      <c r="EV43" s="165">
        <v>9578406.2799999975</v>
      </c>
      <c r="EW43" s="165">
        <v>111669204.26000002</v>
      </c>
      <c r="EX43" s="165">
        <v>-248979.19000000204</v>
      </c>
      <c r="EY43" s="165">
        <v>112285187.63</v>
      </c>
      <c r="EZ43" s="165">
        <v>11824476.129999993</v>
      </c>
      <c r="FA43" s="165">
        <v>113138223.39000002</v>
      </c>
      <c r="FB43" s="165">
        <v>10739068.390000001</v>
      </c>
      <c r="FC43" s="165">
        <v>112419421.23</v>
      </c>
      <c r="FD43" s="165">
        <v>12137416.9</v>
      </c>
      <c r="FE43" s="165">
        <v>112739949.99000001</v>
      </c>
      <c r="FF43" s="165">
        <v>10936685.229999997</v>
      </c>
      <c r="FG43" s="165">
        <v>112662713.22999999</v>
      </c>
      <c r="FH43" s="165">
        <v>6299543.2299999977</v>
      </c>
      <c r="FI43" s="165">
        <v>109009181.12999998</v>
      </c>
      <c r="FJ43" s="165">
        <v>-18316772.229999978</v>
      </c>
      <c r="FK43" s="165">
        <v>86934029.140000015</v>
      </c>
      <c r="FL43" s="165">
        <v>11510731.760000002</v>
      </c>
      <c r="FM43" s="165">
        <v>86782107.849999994</v>
      </c>
      <c r="FN43" s="165">
        <v>12676927.92</v>
      </c>
      <c r="FO43" s="165">
        <v>91165449.900000006</v>
      </c>
      <c r="FQ43" s="94" t="s">
        <v>940</v>
      </c>
      <c r="FU43" s="32" t="b">
        <v>1</v>
      </c>
      <c r="FV43" s="102" t="s">
        <v>180</v>
      </c>
    </row>
    <row r="44" spans="1:178" x14ac:dyDescent="0.25">
      <c r="A44" s="32" t="s">
        <v>1045</v>
      </c>
      <c r="B44" s="104" t="s">
        <v>181</v>
      </c>
      <c r="C44" s="103" t="s">
        <v>717</v>
      </c>
      <c r="D44" s="165">
        <v>651329.56999999995</v>
      </c>
      <c r="E44" s="165">
        <v>5280475.37</v>
      </c>
      <c r="F44" s="165">
        <v>1015039.89</v>
      </c>
      <c r="G44" s="165">
        <v>5764097.1100000003</v>
      </c>
      <c r="H44" s="165">
        <v>408720.15</v>
      </c>
      <c r="I44" s="165">
        <v>5867518.9699999997</v>
      </c>
      <c r="J44" s="165">
        <v>509630.81</v>
      </c>
      <c r="K44" s="165">
        <v>5786429.0499999998</v>
      </c>
      <c r="L44" s="165">
        <v>547212.81000000006</v>
      </c>
      <c r="M44" s="165">
        <v>6012212.4900000002</v>
      </c>
      <c r="N44" s="165">
        <v>487986.14</v>
      </c>
      <c r="O44" s="165">
        <v>5874931.79</v>
      </c>
      <c r="P44" s="165">
        <v>1156640.21</v>
      </c>
      <c r="Q44" s="165">
        <v>6891597.04</v>
      </c>
      <c r="R44" s="165">
        <v>675389.22</v>
      </c>
      <c r="S44" s="165">
        <v>7385992.8499999996</v>
      </c>
      <c r="T44" s="165">
        <v>810844.31</v>
      </c>
      <c r="U44" s="165">
        <v>8027376.6900000004</v>
      </c>
      <c r="V44" s="165">
        <v>430619.63</v>
      </c>
      <c r="W44" s="165">
        <v>8257352.6299999999</v>
      </c>
      <c r="X44" s="165">
        <v>659015.89</v>
      </c>
      <c r="Y44" s="165">
        <v>8478245.5299999993</v>
      </c>
      <c r="Z44" s="165">
        <v>426024.3</v>
      </c>
      <c r="AA44" s="165">
        <v>7778452.9299999997</v>
      </c>
      <c r="AB44" s="165">
        <v>1040845.7</v>
      </c>
      <c r="AC44" s="165">
        <v>8167969.0599999996</v>
      </c>
      <c r="AD44" s="165">
        <v>230694.76</v>
      </c>
      <c r="AE44" s="165">
        <v>7383623.9299999997</v>
      </c>
      <c r="AF44" s="165">
        <v>204039.46</v>
      </c>
      <c r="AG44" s="165">
        <v>7178943.2400000002</v>
      </c>
      <c r="AH44" s="165">
        <v>258615.88</v>
      </c>
      <c r="AI44" s="165">
        <v>6927928.3099999996</v>
      </c>
      <c r="AJ44" s="165">
        <v>171221.6</v>
      </c>
      <c r="AK44" s="165">
        <v>6551937.0999999996</v>
      </c>
      <c r="AL44" s="165">
        <v>74404.47</v>
      </c>
      <c r="AM44" s="165">
        <v>6138355.4299999997</v>
      </c>
      <c r="AN44" s="165">
        <v>519981.65</v>
      </c>
      <c r="AO44" s="165">
        <v>5501696.8700000001</v>
      </c>
      <c r="AP44" s="165">
        <v>52655.95</v>
      </c>
      <c r="AQ44" s="165">
        <v>4878963.5999999996</v>
      </c>
      <c r="AR44" s="165">
        <v>164849.89000000001</v>
      </c>
      <c r="AS44" s="165">
        <v>4232969.18</v>
      </c>
      <c r="AT44" s="165">
        <v>515051.93</v>
      </c>
      <c r="AU44" s="165">
        <v>4317401.4800000004</v>
      </c>
      <c r="AV44" s="165">
        <v>813573.05</v>
      </c>
      <c r="AW44" s="165">
        <v>4471958.6399999997</v>
      </c>
      <c r="AX44" s="165">
        <v>771583.08</v>
      </c>
      <c r="AY44" s="165">
        <v>4817517.42</v>
      </c>
      <c r="AZ44" s="165">
        <v>359008.97</v>
      </c>
      <c r="BA44" s="165">
        <v>4135680.69</v>
      </c>
      <c r="BB44" s="165">
        <v>112673.83</v>
      </c>
      <c r="BC44" s="165">
        <v>4017659.76</v>
      </c>
      <c r="BD44" s="165">
        <v>443202.58</v>
      </c>
      <c r="BE44" s="165">
        <v>4256822.88</v>
      </c>
      <c r="BF44" s="165">
        <v>112862.34</v>
      </c>
      <c r="BG44" s="165">
        <v>4111069.34</v>
      </c>
      <c r="BH44" s="165">
        <v>369358.3</v>
      </c>
      <c r="BI44" s="165">
        <v>4309206.04</v>
      </c>
      <c r="BJ44" s="165">
        <v>616717.32999999996</v>
      </c>
      <c r="BK44" s="165">
        <v>4851518.9000000004</v>
      </c>
      <c r="BL44" s="165">
        <v>2261698.16</v>
      </c>
      <c r="BM44" s="165">
        <v>6593235.4100000001</v>
      </c>
      <c r="BN44" s="165">
        <v>2291547.0099999998</v>
      </c>
      <c r="BO44" s="165">
        <v>8832126.4700000007</v>
      </c>
      <c r="BP44" s="165">
        <v>922349.47</v>
      </c>
      <c r="BQ44" s="165">
        <v>9589626.0499999989</v>
      </c>
      <c r="BR44" s="165">
        <v>248712</v>
      </c>
      <c r="BS44" s="165">
        <v>9323286.1199999992</v>
      </c>
      <c r="BT44" s="165">
        <v>526435.68000000005</v>
      </c>
      <c r="BU44" s="165">
        <v>9036148.75</v>
      </c>
      <c r="BV44" s="165">
        <v>804305.88</v>
      </c>
      <c r="BW44" s="165">
        <v>9068871.5500000007</v>
      </c>
      <c r="BX44" s="165">
        <v>276460.03999999998</v>
      </c>
      <c r="BY44" s="165">
        <v>8986322.620000001</v>
      </c>
      <c r="BZ44" s="165">
        <v>166998.12</v>
      </c>
      <c r="CA44" s="165">
        <v>9040646.9100000001</v>
      </c>
      <c r="CB44" s="165">
        <v>575198.6</v>
      </c>
      <c r="CC44" s="165">
        <v>9172642.9299999997</v>
      </c>
      <c r="CD44" s="165">
        <v>942444.41</v>
      </c>
      <c r="CE44" s="165">
        <v>10002225.000000002</v>
      </c>
      <c r="CF44" s="165">
        <v>275993.75</v>
      </c>
      <c r="CG44" s="165">
        <v>9908860.4500000011</v>
      </c>
      <c r="CH44" s="165">
        <v>56534.49</v>
      </c>
      <c r="CI44" s="165">
        <v>9348677.6099999994</v>
      </c>
      <c r="CJ44" s="165">
        <v>313092.89</v>
      </c>
      <c r="CK44" s="165">
        <v>7400072.3399999999</v>
      </c>
      <c r="CL44" s="165">
        <v>430920.92</v>
      </c>
      <c r="CM44" s="165">
        <v>5539446.25</v>
      </c>
      <c r="CN44" s="165">
        <v>314339.95</v>
      </c>
      <c r="CO44" s="165">
        <v>4931436.7300000004</v>
      </c>
      <c r="CP44" s="165">
        <v>2052936.15</v>
      </c>
      <c r="CQ44" s="165">
        <v>6735660.8799999999</v>
      </c>
      <c r="CR44" s="165">
        <v>926338.54</v>
      </c>
      <c r="CS44" s="165">
        <v>7135563.7400000002</v>
      </c>
      <c r="CT44" s="165">
        <v>733442.99999999988</v>
      </c>
      <c r="CU44" s="165">
        <v>7064700.8600000003</v>
      </c>
      <c r="CV44" s="165">
        <v>413615.8</v>
      </c>
      <c r="CW44" s="165">
        <v>7201856.6199999992</v>
      </c>
      <c r="CX44" s="165">
        <v>446391.78</v>
      </c>
      <c r="CY44" s="165">
        <v>7481250.2799999993</v>
      </c>
      <c r="CZ44" s="165">
        <v>417442.22000000003</v>
      </c>
      <c r="DA44" s="165">
        <v>7323493.9000000004</v>
      </c>
      <c r="DB44" s="165">
        <v>605004.25999999989</v>
      </c>
      <c r="DC44" s="165">
        <v>6986053.75</v>
      </c>
      <c r="DD44" s="165">
        <v>485874.52999999997</v>
      </c>
      <c r="DE44" s="165">
        <v>7195934.5299999993</v>
      </c>
      <c r="DF44" s="165">
        <v>452612.64999999997</v>
      </c>
      <c r="DG44" s="165">
        <v>7592012.6899999995</v>
      </c>
      <c r="DH44" s="165">
        <v>468067.62999999995</v>
      </c>
      <c r="DI44" s="165">
        <v>7746987.4300000006</v>
      </c>
      <c r="DJ44" s="165">
        <v>563970.11</v>
      </c>
      <c r="DK44" s="165">
        <v>7880036.6200000001</v>
      </c>
      <c r="DL44" s="165">
        <v>1112347.5799999998</v>
      </c>
      <c r="DM44" s="165">
        <v>8678044.25</v>
      </c>
      <c r="DN44" s="165">
        <v>4006467.8400000003</v>
      </c>
      <c r="DO44" s="165">
        <v>10631575.940000001</v>
      </c>
      <c r="DP44" s="165">
        <v>732263.37</v>
      </c>
      <c r="DQ44" s="165">
        <v>10437500.770000001</v>
      </c>
      <c r="DR44" s="165">
        <v>581974.43999999994</v>
      </c>
      <c r="DS44" s="165">
        <v>10286032.210000001</v>
      </c>
      <c r="DT44" s="165">
        <v>557315.26</v>
      </c>
      <c r="DU44" s="165">
        <v>10429731.67</v>
      </c>
      <c r="DV44" s="165">
        <v>1205434.8700000001</v>
      </c>
      <c r="DW44" s="165">
        <v>11188774.760000002</v>
      </c>
      <c r="DX44" s="165">
        <v>2048970.2699999998</v>
      </c>
      <c r="DY44" s="165">
        <v>12820302.810000001</v>
      </c>
      <c r="DZ44" s="165">
        <v>828959.85000000009</v>
      </c>
      <c r="EA44" s="165">
        <v>13044258.4</v>
      </c>
      <c r="EB44" s="165">
        <v>422274.39</v>
      </c>
      <c r="EC44" s="165">
        <v>12980658.260000002</v>
      </c>
      <c r="ED44" s="165">
        <v>508398.65</v>
      </c>
      <c r="EE44" s="165">
        <v>13036444.260000002</v>
      </c>
      <c r="EF44" s="165">
        <v>397802.10000000003</v>
      </c>
      <c r="EG44" s="165">
        <v>12966178.73</v>
      </c>
      <c r="EH44" s="165">
        <v>438533.07</v>
      </c>
      <c r="EI44" s="165">
        <v>12840741.690000001</v>
      </c>
      <c r="EJ44" s="165">
        <v>435668.02999999997</v>
      </c>
      <c r="EK44" s="165">
        <v>12164062.140000001</v>
      </c>
      <c r="EL44" s="165">
        <v>559401.3899999999</v>
      </c>
      <c r="EM44" s="165">
        <v>8716995.6899999995</v>
      </c>
      <c r="EN44" s="165">
        <v>438624.92000000004</v>
      </c>
      <c r="EO44" s="165">
        <v>8423357.2400000002</v>
      </c>
      <c r="EP44" s="165">
        <v>440670.42000000004</v>
      </c>
      <c r="EQ44" s="165">
        <v>8282053.2199999997</v>
      </c>
      <c r="ER44" s="165">
        <v>459548.35000000003</v>
      </c>
      <c r="ES44" s="165">
        <v>8184286.3099999996</v>
      </c>
      <c r="ET44" s="165">
        <v>577308.66999999993</v>
      </c>
      <c r="EU44" s="165">
        <v>7556160.1099999994</v>
      </c>
      <c r="EV44" s="165">
        <v>1098245</v>
      </c>
      <c r="EW44" s="165">
        <v>6605434.8399999999</v>
      </c>
      <c r="EX44" s="165">
        <v>4193104.3800000004</v>
      </c>
      <c r="EY44" s="165">
        <v>9969579.370000001</v>
      </c>
      <c r="EZ44" s="165">
        <v>600638.66999999993</v>
      </c>
      <c r="FA44" s="165">
        <v>10147943.65</v>
      </c>
      <c r="FB44" s="165">
        <v>436864.08</v>
      </c>
      <c r="FC44" s="165">
        <v>10076409.08</v>
      </c>
      <c r="FD44" s="165">
        <v>436395.61000000004</v>
      </c>
      <c r="FE44" s="165">
        <v>10115002.59</v>
      </c>
      <c r="FF44" s="165">
        <v>455281.98000000004</v>
      </c>
      <c r="FG44" s="165">
        <v>10131751.5</v>
      </c>
      <c r="FH44" s="165">
        <v>589664.19999999984</v>
      </c>
      <c r="FI44" s="165">
        <v>10285747.67</v>
      </c>
      <c r="FJ44" s="165">
        <v>1517865.93</v>
      </c>
      <c r="FK44" s="165">
        <v>11244212.209999999</v>
      </c>
      <c r="FL44" s="165">
        <v>444620.71</v>
      </c>
      <c r="FM44" s="165">
        <v>11250208</v>
      </c>
      <c r="FN44" s="165">
        <v>422514.27000000008</v>
      </c>
      <c r="FO44" s="165">
        <v>11232051.85</v>
      </c>
      <c r="FQ44" s="94" t="s">
        <v>941</v>
      </c>
      <c r="FU44" s="32" t="b">
        <v>1</v>
      </c>
      <c r="FV44" s="102" t="s">
        <v>181</v>
      </c>
    </row>
    <row r="45" spans="1:178" x14ac:dyDescent="0.25">
      <c r="A45" s="32" t="s">
        <v>1046</v>
      </c>
      <c r="B45" s="104" t="s">
        <v>182</v>
      </c>
      <c r="C45" s="103" t="s">
        <v>717</v>
      </c>
      <c r="D45" s="165">
        <v>408323.67</v>
      </c>
      <c r="E45" s="165">
        <v>3507146.61</v>
      </c>
      <c r="F45" s="165">
        <v>111556.72</v>
      </c>
      <c r="G45" s="165">
        <v>3514672.12</v>
      </c>
      <c r="H45" s="165">
        <v>203108.89</v>
      </c>
      <c r="I45" s="165">
        <v>3241426.46</v>
      </c>
      <c r="J45" s="165">
        <v>330437.63</v>
      </c>
      <c r="K45" s="165">
        <v>3007676.37</v>
      </c>
      <c r="L45" s="165">
        <v>26550.09</v>
      </c>
      <c r="M45" s="165">
        <v>2681304.62</v>
      </c>
      <c r="N45" s="165">
        <v>69542.66</v>
      </c>
      <c r="O45" s="165">
        <v>2293088.36</v>
      </c>
      <c r="P45" s="165">
        <v>779659.22</v>
      </c>
      <c r="Q45" s="165">
        <v>3052670.09</v>
      </c>
      <c r="R45" s="165">
        <v>378190.56</v>
      </c>
      <c r="S45" s="165">
        <v>2981537.88</v>
      </c>
      <c r="T45" s="165">
        <v>37031.300000000003</v>
      </c>
      <c r="U45" s="165">
        <v>2731003.07</v>
      </c>
      <c r="V45" s="165">
        <v>67203.7</v>
      </c>
      <c r="W45" s="165">
        <v>2809068.55</v>
      </c>
      <c r="X45" s="165">
        <v>744839.31</v>
      </c>
      <c r="Y45" s="165">
        <v>3386373.51</v>
      </c>
      <c r="Z45" s="165">
        <v>25368.87</v>
      </c>
      <c r="AA45" s="165">
        <v>3181812.62</v>
      </c>
      <c r="AB45" s="165">
        <v>462791.33</v>
      </c>
      <c r="AC45" s="165">
        <v>3236280.28</v>
      </c>
      <c r="AD45" s="165">
        <v>65036.07</v>
      </c>
      <c r="AE45" s="165">
        <v>3189759.63</v>
      </c>
      <c r="AF45" s="165">
        <v>161802.23999999999</v>
      </c>
      <c r="AG45" s="165">
        <v>3148452.98</v>
      </c>
      <c r="AH45" s="165">
        <v>258196.18</v>
      </c>
      <c r="AI45" s="165">
        <v>3076211.53</v>
      </c>
      <c r="AJ45" s="165">
        <v>196183.37</v>
      </c>
      <c r="AK45" s="165">
        <v>3245844.81</v>
      </c>
      <c r="AL45" s="165">
        <v>198258.27</v>
      </c>
      <c r="AM45" s="165">
        <v>3374560.42</v>
      </c>
      <c r="AN45" s="165">
        <v>403415.88</v>
      </c>
      <c r="AO45" s="165">
        <v>2998317.08</v>
      </c>
      <c r="AP45" s="165">
        <v>34211.599999999999</v>
      </c>
      <c r="AQ45" s="165">
        <v>2654338.12</v>
      </c>
      <c r="AR45" s="165">
        <v>148409.42000000001</v>
      </c>
      <c r="AS45" s="165">
        <v>2765716.24</v>
      </c>
      <c r="AT45" s="165">
        <v>135727.01</v>
      </c>
      <c r="AU45" s="165">
        <v>2834239.55</v>
      </c>
      <c r="AV45" s="165">
        <v>83621.11</v>
      </c>
      <c r="AW45" s="165">
        <v>2173021.35</v>
      </c>
      <c r="AX45" s="165">
        <v>404744.5</v>
      </c>
      <c r="AY45" s="165">
        <v>2552396.98</v>
      </c>
      <c r="AZ45" s="165">
        <v>272872.07</v>
      </c>
      <c r="BA45" s="165">
        <v>2362477.7200000002</v>
      </c>
      <c r="BB45" s="165">
        <v>32934.21</v>
      </c>
      <c r="BC45" s="165">
        <v>2330375.86</v>
      </c>
      <c r="BD45" s="165">
        <v>198678.79</v>
      </c>
      <c r="BE45" s="165">
        <v>2367252.41</v>
      </c>
      <c r="BF45" s="165">
        <v>19852.62</v>
      </c>
      <c r="BG45" s="165">
        <v>2128908.85</v>
      </c>
      <c r="BH45" s="165">
        <v>137331.45000000001</v>
      </c>
      <c r="BI45" s="165">
        <v>2070056.93</v>
      </c>
      <c r="BJ45" s="165">
        <v>107577.07</v>
      </c>
      <c r="BK45" s="165">
        <v>1979375.73</v>
      </c>
      <c r="BL45" s="165">
        <v>21000.31</v>
      </c>
      <c r="BM45" s="165">
        <v>1596960.16</v>
      </c>
      <c r="BN45" s="165">
        <v>204123.25</v>
      </c>
      <c r="BO45" s="165">
        <v>1766871.81</v>
      </c>
      <c r="BP45" s="165">
        <v>254046.13</v>
      </c>
      <c r="BQ45" s="165">
        <v>1872508.52</v>
      </c>
      <c r="BR45" s="165">
        <v>87451.23</v>
      </c>
      <c r="BS45" s="165">
        <v>1824232.7400000002</v>
      </c>
      <c r="BT45" s="165">
        <v>79854.75</v>
      </c>
      <c r="BU45" s="165">
        <v>1820466.38</v>
      </c>
      <c r="BV45" s="165">
        <v>271679.17</v>
      </c>
      <c r="BW45" s="165">
        <v>1687401.0500000003</v>
      </c>
      <c r="BX45" s="165">
        <v>216509.63</v>
      </c>
      <c r="BY45" s="165">
        <v>1631038.6100000003</v>
      </c>
      <c r="BZ45" s="165">
        <v>2500869.39</v>
      </c>
      <c r="CA45" s="165">
        <v>4098973.79</v>
      </c>
      <c r="CB45" s="165">
        <v>2163596.0099999998</v>
      </c>
      <c r="CC45" s="165">
        <v>6063891.0100000007</v>
      </c>
      <c r="CD45" s="165">
        <v>1432920.54</v>
      </c>
      <c r="CE45" s="165">
        <v>7476958.9299999997</v>
      </c>
      <c r="CF45" s="165">
        <v>2706946.84</v>
      </c>
      <c r="CG45" s="165">
        <v>10046574.320000002</v>
      </c>
      <c r="CH45" s="165">
        <v>3655415.36</v>
      </c>
      <c r="CI45" s="165">
        <v>13594412.610000003</v>
      </c>
      <c r="CJ45" s="165">
        <v>3225735.41</v>
      </c>
      <c r="CK45" s="165">
        <v>16799147.710000001</v>
      </c>
      <c r="CL45" s="165">
        <v>2645672.7999999998</v>
      </c>
      <c r="CM45" s="165">
        <v>19240697.259999998</v>
      </c>
      <c r="CN45" s="165">
        <v>2262929.16</v>
      </c>
      <c r="CO45" s="165">
        <v>21249580.289999999</v>
      </c>
      <c r="CP45" s="165">
        <v>1694135</v>
      </c>
      <c r="CQ45" s="165">
        <v>22856264.059999999</v>
      </c>
      <c r="CR45" s="165">
        <v>2416145.9500000002</v>
      </c>
      <c r="CS45" s="165">
        <v>25192555.260000002</v>
      </c>
      <c r="CT45" s="165">
        <v>2854112.8800000004</v>
      </c>
      <c r="CU45" s="165">
        <v>27774988.969999995</v>
      </c>
      <c r="CV45" s="165">
        <v>163300</v>
      </c>
      <c r="CW45" s="165">
        <v>27721779.339999996</v>
      </c>
      <c r="CX45" s="165">
        <v>199967</v>
      </c>
      <c r="CY45" s="165">
        <v>25420876.949999996</v>
      </c>
      <c r="CZ45" s="165">
        <v>4638300</v>
      </c>
      <c r="DA45" s="165">
        <v>27895580.940000001</v>
      </c>
      <c r="DB45" s="165">
        <v>4583301</v>
      </c>
      <c r="DC45" s="165">
        <v>31045961.400000002</v>
      </c>
      <c r="DD45" s="165">
        <v>4583300</v>
      </c>
      <c r="DE45" s="165">
        <v>32922314.559999999</v>
      </c>
      <c r="DF45" s="165">
        <v>4274967</v>
      </c>
      <c r="DG45" s="165">
        <v>33541866.199999999</v>
      </c>
      <c r="DH45" s="165">
        <v>4388667</v>
      </c>
      <c r="DI45" s="165">
        <v>34704797.789999999</v>
      </c>
      <c r="DJ45" s="165">
        <v>4374667</v>
      </c>
      <c r="DK45" s="165">
        <v>36433791.989999995</v>
      </c>
      <c r="DL45" s="165">
        <v>224667</v>
      </c>
      <c r="DM45" s="165">
        <v>34395529.829999998</v>
      </c>
      <c r="DN45" s="165">
        <v>224667</v>
      </c>
      <c r="DO45" s="165">
        <v>32926061.829999998</v>
      </c>
      <c r="DP45" s="165">
        <v>224667</v>
      </c>
      <c r="DQ45" s="165">
        <v>30734582.879999999</v>
      </c>
      <c r="DR45" s="165">
        <v>256330</v>
      </c>
      <c r="DS45" s="165">
        <v>28136800</v>
      </c>
      <c r="DT45" s="165">
        <v>143300</v>
      </c>
      <c r="DU45" s="165">
        <v>28116800</v>
      </c>
      <c r="DV45" s="165">
        <v>174967</v>
      </c>
      <c r="DW45" s="165">
        <v>28091800</v>
      </c>
      <c r="DX45" s="165">
        <v>4274967</v>
      </c>
      <c r="DY45" s="165">
        <v>27728467</v>
      </c>
      <c r="DZ45" s="165">
        <v>4324967</v>
      </c>
      <c r="EA45" s="165">
        <v>27470133</v>
      </c>
      <c r="EB45" s="165">
        <v>4274967</v>
      </c>
      <c r="EC45" s="165">
        <v>27161800</v>
      </c>
      <c r="ED45" s="165">
        <v>4274967</v>
      </c>
      <c r="EE45" s="165">
        <v>27161800</v>
      </c>
      <c r="EF45" s="165">
        <v>4388667</v>
      </c>
      <c r="EG45" s="165">
        <v>27161800</v>
      </c>
      <c r="EH45" s="165">
        <v>4374667</v>
      </c>
      <c r="EI45" s="165">
        <v>27161800</v>
      </c>
      <c r="EJ45" s="165">
        <v>224667</v>
      </c>
      <c r="EK45" s="165">
        <v>27161800</v>
      </c>
      <c r="EL45" s="165">
        <v>224667</v>
      </c>
      <c r="EM45" s="165">
        <v>27161800</v>
      </c>
      <c r="EN45" s="165">
        <v>224667</v>
      </c>
      <c r="EO45" s="165">
        <v>27161800</v>
      </c>
      <c r="EP45" s="165">
        <v>256330</v>
      </c>
      <c r="EQ45" s="165">
        <v>27161800</v>
      </c>
      <c r="ER45" s="165">
        <v>10000</v>
      </c>
      <c r="ES45" s="165">
        <v>27028500</v>
      </c>
      <c r="ET45" s="165">
        <v>41667</v>
      </c>
      <c r="EU45" s="165">
        <v>26895200</v>
      </c>
      <c r="EV45" s="165">
        <v>41667</v>
      </c>
      <c r="EW45" s="165">
        <v>22661900</v>
      </c>
      <c r="EX45" s="165">
        <v>41667</v>
      </c>
      <c r="EY45" s="165">
        <v>18378600</v>
      </c>
      <c r="EZ45" s="165">
        <v>41667</v>
      </c>
      <c r="FA45" s="165">
        <v>14145300</v>
      </c>
      <c r="FB45" s="165">
        <v>41667</v>
      </c>
      <c r="FC45" s="165">
        <v>9912000</v>
      </c>
      <c r="FD45" s="165">
        <v>71667</v>
      </c>
      <c r="FE45" s="165">
        <v>5595000</v>
      </c>
      <c r="FF45" s="165">
        <v>57667</v>
      </c>
      <c r="FG45" s="165">
        <v>1278000</v>
      </c>
      <c r="FH45" s="165">
        <v>57667</v>
      </c>
      <c r="FI45" s="165">
        <v>1111000</v>
      </c>
      <c r="FJ45" s="165">
        <v>57667</v>
      </c>
      <c r="FK45" s="165">
        <v>944000</v>
      </c>
      <c r="FL45" s="165">
        <v>57667</v>
      </c>
      <c r="FM45" s="165">
        <v>777000</v>
      </c>
      <c r="FN45" s="165">
        <v>89330</v>
      </c>
      <c r="FO45" s="165">
        <v>610000</v>
      </c>
      <c r="FQ45" s="94" t="s">
        <v>941</v>
      </c>
      <c r="FU45" s="32" t="b">
        <v>1</v>
      </c>
      <c r="FV45" s="102" t="s">
        <v>182</v>
      </c>
    </row>
    <row r="46" spans="1:178" x14ac:dyDescent="0.25">
      <c r="A46" s="32" t="s">
        <v>1047</v>
      </c>
      <c r="B46" s="104" t="s">
        <v>183</v>
      </c>
      <c r="C46" s="103" t="s">
        <v>717</v>
      </c>
      <c r="D46" s="165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0</v>
      </c>
      <c r="O46" s="165">
        <v>0</v>
      </c>
      <c r="P46" s="165">
        <v>0</v>
      </c>
      <c r="Q46" s="165">
        <v>0</v>
      </c>
      <c r="R46" s="165">
        <v>0</v>
      </c>
      <c r="S46" s="165">
        <v>0</v>
      </c>
      <c r="T46" s="165">
        <v>0</v>
      </c>
      <c r="U46" s="165">
        <v>0</v>
      </c>
      <c r="V46" s="165">
        <v>0</v>
      </c>
      <c r="W46" s="165">
        <v>0</v>
      </c>
      <c r="X46" s="165">
        <v>0</v>
      </c>
      <c r="Y46" s="165">
        <v>0</v>
      </c>
      <c r="Z46" s="165">
        <v>0</v>
      </c>
      <c r="AA46" s="165">
        <v>0</v>
      </c>
      <c r="AB46" s="165">
        <v>0</v>
      </c>
      <c r="AC46" s="165">
        <v>0</v>
      </c>
      <c r="AD46" s="165">
        <v>0</v>
      </c>
      <c r="AE46" s="165">
        <v>0</v>
      </c>
      <c r="AF46" s="165">
        <v>0</v>
      </c>
      <c r="AG46" s="165">
        <v>0</v>
      </c>
      <c r="AH46" s="165">
        <v>0</v>
      </c>
      <c r="AI46" s="165">
        <v>0</v>
      </c>
      <c r="AJ46" s="165">
        <v>0</v>
      </c>
      <c r="AK46" s="165">
        <v>0</v>
      </c>
      <c r="AL46" s="165">
        <v>0</v>
      </c>
      <c r="AM46" s="165">
        <v>0</v>
      </c>
      <c r="AN46" s="165">
        <v>0</v>
      </c>
      <c r="AO46" s="165">
        <v>0</v>
      </c>
      <c r="AP46" s="165">
        <v>0</v>
      </c>
      <c r="AQ46" s="165">
        <v>0</v>
      </c>
      <c r="AR46" s="165">
        <v>0</v>
      </c>
      <c r="AS46" s="165">
        <v>0</v>
      </c>
      <c r="AT46" s="165">
        <v>0</v>
      </c>
      <c r="AU46" s="165">
        <v>0</v>
      </c>
      <c r="AV46" s="165">
        <v>0</v>
      </c>
      <c r="AW46" s="165">
        <v>0</v>
      </c>
      <c r="AX46" s="165">
        <v>0</v>
      </c>
      <c r="AY46" s="165">
        <v>0</v>
      </c>
      <c r="AZ46" s="165">
        <v>0</v>
      </c>
      <c r="BA46" s="165">
        <v>0</v>
      </c>
      <c r="BB46" s="165">
        <v>0</v>
      </c>
      <c r="BC46" s="165">
        <v>0</v>
      </c>
      <c r="BD46" s="165">
        <v>120491.66</v>
      </c>
      <c r="BE46" s="165">
        <v>120491.66</v>
      </c>
      <c r="BF46" s="165">
        <v>3342</v>
      </c>
      <c r="BG46" s="165">
        <v>123833.66</v>
      </c>
      <c r="BH46" s="165">
        <v>0</v>
      </c>
      <c r="BI46" s="165">
        <v>123833.66</v>
      </c>
      <c r="BJ46" s="165">
        <v>0</v>
      </c>
      <c r="BK46" s="165">
        <v>123833.66</v>
      </c>
      <c r="BL46" s="165">
        <v>0</v>
      </c>
      <c r="BM46" s="165">
        <v>123833.66</v>
      </c>
      <c r="BN46" s="165">
        <v>0</v>
      </c>
      <c r="BO46" s="165">
        <v>123833.66</v>
      </c>
      <c r="BP46" s="165">
        <v>0</v>
      </c>
      <c r="BQ46" s="165">
        <v>123833.66</v>
      </c>
      <c r="BR46" s="165">
        <v>0</v>
      </c>
      <c r="BS46" s="165">
        <v>123833.66</v>
      </c>
      <c r="BT46" s="165">
        <v>0</v>
      </c>
      <c r="BU46" s="165">
        <v>123833.66</v>
      </c>
      <c r="BV46" s="165">
        <v>0</v>
      </c>
      <c r="BW46" s="165">
        <v>123833.66</v>
      </c>
      <c r="BX46" s="165">
        <v>0</v>
      </c>
      <c r="BY46" s="165">
        <v>123833.66</v>
      </c>
      <c r="BZ46" s="165">
        <v>0</v>
      </c>
      <c r="CA46" s="165">
        <v>123833.66</v>
      </c>
      <c r="CB46" s="165">
        <v>0</v>
      </c>
      <c r="CC46" s="165">
        <v>3342</v>
      </c>
      <c r="CD46" s="165">
        <v>0</v>
      </c>
      <c r="CE46" s="165">
        <v>0</v>
      </c>
      <c r="CF46" s="165">
        <v>0</v>
      </c>
      <c r="CG46" s="165">
        <v>0</v>
      </c>
      <c r="CH46" s="165">
        <v>0</v>
      </c>
      <c r="CI46" s="165">
        <v>0</v>
      </c>
      <c r="CJ46" s="165">
        <v>0</v>
      </c>
      <c r="CK46" s="165">
        <v>0</v>
      </c>
      <c r="CL46" s="165">
        <v>0</v>
      </c>
      <c r="CM46" s="165">
        <v>0</v>
      </c>
      <c r="CN46" s="165">
        <v>0</v>
      </c>
      <c r="CO46" s="165">
        <v>0</v>
      </c>
      <c r="CP46" s="165">
        <v>0</v>
      </c>
      <c r="CQ46" s="165">
        <v>0</v>
      </c>
      <c r="CR46" s="165">
        <v>0</v>
      </c>
      <c r="CS46" s="165">
        <v>0</v>
      </c>
      <c r="CT46" s="165">
        <v>0</v>
      </c>
      <c r="CU46" s="165">
        <v>0</v>
      </c>
      <c r="CV46" s="165">
        <v>0</v>
      </c>
      <c r="CW46" s="165">
        <v>0</v>
      </c>
      <c r="CX46" s="165">
        <v>0</v>
      </c>
      <c r="CY46" s="165">
        <v>0</v>
      </c>
      <c r="CZ46" s="165">
        <v>0</v>
      </c>
      <c r="DA46" s="165">
        <v>0</v>
      </c>
      <c r="DB46" s="165">
        <v>0</v>
      </c>
      <c r="DC46" s="165">
        <v>0</v>
      </c>
      <c r="DD46" s="165">
        <v>0</v>
      </c>
      <c r="DE46" s="165">
        <v>0</v>
      </c>
      <c r="DF46" s="165">
        <v>0</v>
      </c>
      <c r="DG46" s="165">
        <v>0</v>
      </c>
      <c r="DH46" s="165">
        <v>0</v>
      </c>
      <c r="DI46" s="165">
        <v>0</v>
      </c>
      <c r="DJ46" s="165">
        <v>0</v>
      </c>
      <c r="DK46" s="165">
        <v>0</v>
      </c>
      <c r="DL46" s="165">
        <v>0</v>
      </c>
      <c r="DM46" s="165">
        <v>0</v>
      </c>
      <c r="DN46" s="165">
        <v>0</v>
      </c>
      <c r="DO46" s="165">
        <v>0</v>
      </c>
      <c r="DP46" s="165">
        <v>0</v>
      </c>
      <c r="DQ46" s="165">
        <v>0</v>
      </c>
      <c r="DR46" s="165">
        <v>0</v>
      </c>
      <c r="DS46" s="165">
        <v>0</v>
      </c>
      <c r="DT46" s="165">
        <v>0</v>
      </c>
      <c r="DU46" s="165">
        <v>0</v>
      </c>
      <c r="DV46" s="165">
        <v>0</v>
      </c>
      <c r="DW46" s="165">
        <v>0</v>
      </c>
      <c r="DX46" s="165">
        <v>0</v>
      </c>
      <c r="DY46" s="165">
        <v>0</v>
      </c>
      <c r="DZ46" s="165">
        <v>0</v>
      </c>
      <c r="EA46" s="165">
        <v>0</v>
      </c>
      <c r="EB46" s="165">
        <v>0</v>
      </c>
      <c r="EC46" s="165">
        <v>0</v>
      </c>
      <c r="ED46" s="165">
        <v>0</v>
      </c>
      <c r="EE46" s="165">
        <v>0</v>
      </c>
      <c r="EF46" s="165">
        <v>0</v>
      </c>
      <c r="EG46" s="165">
        <v>0</v>
      </c>
      <c r="EH46" s="165">
        <v>0</v>
      </c>
      <c r="EI46" s="165">
        <v>0</v>
      </c>
      <c r="EJ46" s="165">
        <v>0</v>
      </c>
      <c r="EK46" s="165">
        <v>0</v>
      </c>
      <c r="EL46" s="165">
        <v>0</v>
      </c>
      <c r="EM46" s="165">
        <v>0</v>
      </c>
      <c r="EN46" s="165">
        <v>0</v>
      </c>
      <c r="EO46" s="165">
        <v>0</v>
      </c>
      <c r="EP46" s="165">
        <v>0</v>
      </c>
      <c r="EQ46" s="165">
        <v>0</v>
      </c>
      <c r="ER46" s="165">
        <v>0</v>
      </c>
      <c r="ES46" s="165">
        <v>0</v>
      </c>
      <c r="ET46" s="165">
        <v>0</v>
      </c>
      <c r="EU46" s="165">
        <v>0</v>
      </c>
      <c r="EV46" s="165">
        <v>0</v>
      </c>
      <c r="EW46" s="165">
        <v>0</v>
      </c>
      <c r="EX46" s="165">
        <v>0</v>
      </c>
      <c r="EY46" s="165">
        <v>0</v>
      </c>
      <c r="EZ46" s="165">
        <v>0</v>
      </c>
      <c r="FA46" s="165">
        <v>0</v>
      </c>
      <c r="FB46" s="165">
        <v>0</v>
      </c>
      <c r="FC46" s="165">
        <v>0</v>
      </c>
      <c r="FD46" s="165">
        <v>0</v>
      </c>
      <c r="FE46" s="165">
        <v>0</v>
      </c>
      <c r="FF46" s="165">
        <v>0</v>
      </c>
      <c r="FG46" s="165">
        <v>0</v>
      </c>
      <c r="FH46" s="165">
        <v>0</v>
      </c>
      <c r="FI46" s="165">
        <v>0</v>
      </c>
      <c r="FJ46" s="165">
        <v>0</v>
      </c>
      <c r="FK46" s="165">
        <v>0</v>
      </c>
      <c r="FL46" s="165">
        <v>0</v>
      </c>
      <c r="FM46" s="165">
        <v>0</v>
      </c>
      <c r="FN46" s="165">
        <v>0</v>
      </c>
      <c r="FO46" s="165">
        <v>0</v>
      </c>
      <c r="FQ46" s="94" t="s">
        <v>941</v>
      </c>
      <c r="FU46" s="32" t="b">
        <v>1</v>
      </c>
      <c r="FV46" s="102" t="s">
        <v>183</v>
      </c>
    </row>
    <row r="47" spans="1:178" x14ac:dyDescent="0.25">
      <c r="A47" s="32" t="s">
        <v>1048</v>
      </c>
      <c r="B47" s="104" t="s">
        <v>184</v>
      </c>
      <c r="C47" s="103" t="s">
        <v>716</v>
      </c>
      <c r="D47" s="165">
        <v>4235205.71</v>
      </c>
      <c r="E47" s="165">
        <v>32571126.300000001</v>
      </c>
      <c r="F47" s="165">
        <v>4651110.4800000004</v>
      </c>
      <c r="G47" s="165">
        <v>34348037.460000001</v>
      </c>
      <c r="H47" s="165">
        <v>4235138.67</v>
      </c>
      <c r="I47" s="165">
        <v>32915426.039999999</v>
      </c>
      <c r="J47" s="165">
        <v>161521.70000000001</v>
      </c>
      <c r="K47" s="165">
        <v>26861992.449999999</v>
      </c>
      <c r="L47" s="165">
        <v>3001361.85</v>
      </c>
      <c r="M47" s="165">
        <v>31146991.350000001</v>
      </c>
      <c r="N47" s="165">
        <v>1638462.43</v>
      </c>
      <c r="O47" s="165">
        <v>32555823.440000001</v>
      </c>
      <c r="P47" s="165">
        <v>2085480.6</v>
      </c>
      <c r="Q47" s="165">
        <v>34125093.920000002</v>
      </c>
      <c r="R47" s="165">
        <v>-464765.71</v>
      </c>
      <c r="S47" s="165">
        <v>32300844.579999998</v>
      </c>
      <c r="T47" s="165">
        <v>-1149713.83</v>
      </c>
      <c r="U47" s="165">
        <v>30375694.859999999</v>
      </c>
      <c r="V47" s="165">
        <v>3792548.76</v>
      </c>
      <c r="W47" s="165">
        <v>32074362.27</v>
      </c>
      <c r="X47" s="165">
        <v>2810842.68</v>
      </c>
      <c r="Y47" s="165">
        <v>29892681.739999998</v>
      </c>
      <c r="Z47" s="165">
        <v>2887912.06</v>
      </c>
      <c r="AA47" s="165">
        <v>27885105.399999999</v>
      </c>
      <c r="AB47" s="165">
        <v>1295255.47</v>
      </c>
      <c r="AC47" s="165">
        <v>24945155.16</v>
      </c>
      <c r="AD47" s="165">
        <v>1603120.81</v>
      </c>
      <c r="AE47" s="165">
        <v>21897165.489999998</v>
      </c>
      <c r="AF47" s="165">
        <v>1432127.52</v>
      </c>
      <c r="AG47" s="165">
        <v>19094154.34</v>
      </c>
      <c r="AH47" s="165">
        <v>949112.9</v>
      </c>
      <c r="AI47" s="165">
        <v>19881745.539999999</v>
      </c>
      <c r="AJ47" s="165">
        <v>280152.19</v>
      </c>
      <c r="AK47" s="165">
        <v>17160535.879999999</v>
      </c>
      <c r="AL47" s="165">
        <v>272867.88</v>
      </c>
      <c r="AM47" s="165">
        <v>15794941.33</v>
      </c>
      <c r="AN47" s="165">
        <v>1914230.42</v>
      </c>
      <c r="AO47" s="165">
        <v>15623691.15</v>
      </c>
      <c r="AP47" s="165">
        <v>2843215.46</v>
      </c>
      <c r="AQ47" s="165">
        <v>18931672.32</v>
      </c>
      <c r="AR47" s="165">
        <v>3219607.53</v>
      </c>
      <c r="AS47" s="165">
        <v>23300993.68</v>
      </c>
      <c r="AT47" s="165">
        <v>5062227.2</v>
      </c>
      <c r="AU47" s="165">
        <v>24570672.120000001</v>
      </c>
      <c r="AV47" s="165">
        <v>3126243.25</v>
      </c>
      <c r="AW47" s="165">
        <v>24886072.690000001</v>
      </c>
      <c r="AX47" s="165">
        <v>5191247.9000000004</v>
      </c>
      <c r="AY47" s="165">
        <v>27189408.530000001</v>
      </c>
      <c r="AZ47" s="165">
        <v>962667.43</v>
      </c>
      <c r="BA47" s="165">
        <v>26856820.489999998</v>
      </c>
      <c r="BB47" s="165">
        <v>4420701.33</v>
      </c>
      <c r="BC47" s="165">
        <v>29674401.010000002</v>
      </c>
      <c r="BD47" s="165">
        <v>10476831.48</v>
      </c>
      <c r="BE47" s="165">
        <v>38719104.969999999</v>
      </c>
      <c r="BF47" s="165">
        <v>4688776.29</v>
      </c>
      <c r="BG47" s="165">
        <v>42458768.359999999</v>
      </c>
      <c r="BH47" s="165">
        <v>3887201.77</v>
      </c>
      <c r="BI47" s="165">
        <v>46065817.939999998</v>
      </c>
      <c r="BJ47" s="165">
        <v>-5085808.09</v>
      </c>
      <c r="BK47" s="165">
        <v>40707141.969999999</v>
      </c>
      <c r="BL47" s="165">
        <v>2164207.77</v>
      </c>
      <c r="BM47" s="165">
        <v>40957119.32</v>
      </c>
      <c r="BN47" s="165">
        <v>827749.81</v>
      </c>
      <c r="BO47" s="165">
        <v>38941653.670000002</v>
      </c>
      <c r="BP47" s="165">
        <v>1727791.2</v>
      </c>
      <c r="BQ47" s="165">
        <v>37449837.340000004</v>
      </c>
      <c r="BR47" s="165">
        <v>4103733.76</v>
      </c>
      <c r="BS47" s="165">
        <v>36491343.899999999</v>
      </c>
      <c r="BT47" s="165">
        <v>456309.53</v>
      </c>
      <c r="BU47" s="165">
        <v>33821410.18</v>
      </c>
      <c r="BV47" s="165">
        <v>969333.96</v>
      </c>
      <c r="BW47" s="165">
        <v>29599496.240000002</v>
      </c>
      <c r="BX47" s="165">
        <v>1202049.8600000001</v>
      </c>
      <c r="BY47" s="165">
        <v>29838878.670000002</v>
      </c>
      <c r="BZ47" s="165">
        <v>292337.65000000002</v>
      </c>
      <c r="CA47" s="165">
        <v>25710514.989999998</v>
      </c>
      <c r="CB47" s="165">
        <v>2743041.51</v>
      </c>
      <c r="CC47" s="165">
        <v>17976725.02</v>
      </c>
      <c r="CD47" s="165">
        <v>-686037.5</v>
      </c>
      <c r="CE47" s="165">
        <v>12601911.229999999</v>
      </c>
      <c r="CF47" s="165">
        <v>2018121.93</v>
      </c>
      <c r="CG47" s="165">
        <v>10732831.389999999</v>
      </c>
      <c r="CH47" s="165">
        <v>-652748.9</v>
      </c>
      <c r="CI47" s="165">
        <v>15165890.58</v>
      </c>
      <c r="CJ47" s="165">
        <v>2358393.2599999998</v>
      </c>
      <c r="CK47" s="165">
        <v>15360076.07</v>
      </c>
      <c r="CL47" s="165">
        <v>2763737.45</v>
      </c>
      <c r="CM47" s="165">
        <v>17296063.709999997</v>
      </c>
      <c r="CN47" s="165">
        <v>4344298.74</v>
      </c>
      <c r="CO47" s="165">
        <v>19912571.249999996</v>
      </c>
      <c r="CP47" s="165">
        <v>2862955.17</v>
      </c>
      <c r="CQ47" s="165">
        <v>18671792.66</v>
      </c>
      <c r="CR47" s="165">
        <v>1373483.02</v>
      </c>
      <c r="CS47" s="165">
        <v>19588966.149999999</v>
      </c>
      <c r="CT47" s="165">
        <v>77942.200000000012</v>
      </c>
      <c r="CU47" s="165">
        <v>18697574.389999993</v>
      </c>
      <c r="CV47" s="165">
        <v>704158.91999999993</v>
      </c>
      <c r="CW47" s="165">
        <v>18199683.449999996</v>
      </c>
      <c r="CX47" s="165">
        <v>2014056.8</v>
      </c>
      <c r="CY47" s="165">
        <v>19921402.600000001</v>
      </c>
      <c r="CZ47" s="165">
        <v>878555.79</v>
      </c>
      <c r="DA47" s="165">
        <v>18056916.880000003</v>
      </c>
      <c r="DB47" s="165">
        <v>2975562.2600000002</v>
      </c>
      <c r="DC47" s="165">
        <v>21718516.640000001</v>
      </c>
      <c r="DD47" s="165">
        <v>63843.06</v>
      </c>
      <c r="DE47" s="165">
        <v>19764237.770000003</v>
      </c>
      <c r="DF47" s="165">
        <v>74588.040000000008</v>
      </c>
      <c r="DG47" s="165">
        <v>20491574.710000001</v>
      </c>
      <c r="DH47" s="165">
        <v>167514.09</v>
      </c>
      <c r="DI47" s="165">
        <v>18300695.539999999</v>
      </c>
      <c r="DJ47" s="165">
        <v>184042.45</v>
      </c>
      <c r="DK47" s="165">
        <v>15721000.540000001</v>
      </c>
      <c r="DL47" s="165">
        <v>702732.48</v>
      </c>
      <c r="DM47" s="165">
        <v>12079434.279999999</v>
      </c>
      <c r="DN47" s="165">
        <v>1480196.03</v>
      </c>
      <c r="DO47" s="165">
        <v>10696675.139999999</v>
      </c>
      <c r="DP47" s="165">
        <v>231962.16999999998</v>
      </c>
      <c r="DQ47" s="165">
        <v>9555154.2899999991</v>
      </c>
      <c r="DR47" s="165">
        <v>173097.76</v>
      </c>
      <c r="DS47" s="165">
        <v>9650309.8499999996</v>
      </c>
      <c r="DT47" s="165">
        <v>1062091.49</v>
      </c>
      <c r="DU47" s="165">
        <v>10008242.42</v>
      </c>
      <c r="DV47" s="165">
        <v>3636128.3200000003</v>
      </c>
      <c r="DW47" s="165">
        <v>11630313.940000001</v>
      </c>
      <c r="DX47" s="165">
        <v>8680620.2100000009</v>
      </c>
      <c r="DY47" s="165">
        <v>19432378.359999999</v>
      </c>
      <c r="DZ47" s="165">
        <v>4209961.4499999993</v>
      </c>
      <c r="EA47" s="165">
        <v>20666777.550000001</v>
      </c>
      <c r="EB47" s="165">
        <v>57914.580000000009</v>
      </c>
      <c r="EC47" s="165">
        <v>20660849.070000004</v>
      </c>
      <c r="ED47" s="165">
        <v>350980.3</v>
      </c>
      <c r="EE47" s="165">
        <v>20937241.330000002</v>
      </c>
      <c r="EF47" s="165">
        <v>64141.250000000022</v>
      </c>
      <c r="EG47" s="165">
        <v>20833868.490000002</v>
      </c>
      <c r="EH47" s="165">
        <v>939929.93</v>
      </c>
      <c r="EI47" s="165">
        <v>21589755.970000003</v>
      </c>
      <c r="EJ47" s="165">
        <v>26243.349999999977</v>
      </c>
      <c r="EK47" s="165">
        <v>20913266.840000004</v>
      </c>
      <c r="EL47" s="165">
        <v>1767964</v>
      </c>
      <c r="EM47" s="165">
        <v>21201034.810000002</v>
      </c>
      <c r="EN47" s="165">
        <v>78499.73000000001</v>
      </c>
      <c r="EO47" s="165">
        <v>21047572.370000001</v>
      </c>
      <c r="EP47" s="165">
        <v>108382.63000000002</v>
      </c>
      <c r="EQ47" s="165">
        <v>20982857.239999998</v>
      </c>
      <c r="ER47" s="165">
        <v>138716.71000000002</v>
      </c>
      <c r="ES47" s="165">
        <v>20059482.460000001</v>
      </c>
      <c r="ET47" s="165">
        <v>297422.05000000005</v>
      </c>
      <c r="EU47" s="165">
        <v>16720776.190000001</v>
      </c>
      <c r="EV47" s="165">
        <v>377272.95</v>
      </c>
      <c r="EW47" s="165">
        <v>8417428.9299999997</v>
      </c>
      <c r="EX47" s="165">
        <v>1950488.9100000001</v>
      </c>
      <c r="EY47" s="165">
        <v>6157956.3899999997</v>
      </c>
      <c r="EZ47" s="165">
        <v>316238.96999999997</v>
      </c>
      <c r="FA47" s="165">
        <v>6416280.7799999984</v>
      </c>
      <c r="FB47" s="165">
        <v>555116.84000000008</v>
      </c>
      <c r="FC47" s="165">
        <v>6620417.3200000003</v>
      </c>
      <c r="FD47" s="165">
        <v>244821.42</v>
      </c>
      <c r="FE47" s="165">
        <v>6801097.4900000002</v>
      </c>
      <c r="FF47" s="165">
        <v>1336223.3399999999</v>
      </c>
      <c r="FG47" s="165">
        <v>7197390.8999999994</v>
      </c>
      <c r="FH47" s="165">
        <v>1517368.33</v>
      </c>
      <c r="FI47" s="165">
        <v>8688515.879999999</v>
      </c>
      <c r="FJ47" s="165">
        <v>9885350.3599999994</v>
      </c>
      <c r="FK47" s="165">
        <v>16805902.240000002</v>
      </c>
      <c r="FL47" s="165">
        <v>347178.68</v>
      </c>
      <c r="FM47" s="165">
        <v>17074581.189999998</v>
      </c>
      <c r="FN47" s="165">
        <v>180788.26</v>
      </c>
      <c r="FO47" s="165">
        <v>17146986.82</v>
      </c>
      <c r="FQ47" s="94" t="s">
        <v>942</v>
      </c>
      <c r="FU47" s="32" t="b">
        <v>1</v>
      </c>
      <c r="FV47" s="102" t="s">
        <v>184</v>
      </c>
    </row>
    <row r="48" spans="1:178" x14ac:dyDescent="0.25">
      <c r="A48" s="32" t="s">
        <v>1049</v>
      </c>
      <c r="B48" s="104" t="s">
        <v>185</v>
      </c>
      <c r="C48" s="103" t="s">
        <v>715</v>
      </c>
      <c r="D48" s="165">
        <v>3093971.46</v>
      </c>
      <c r="E48" s="165">
        <v>20828807.989999998</v>
      </c>
      <c r="F48" s="165">
        <v>2332491.5099999998</v>
      </c>
      <c r="G48" s="165">
        <v>20832552.960000001</v>
      </c>
      <c r="H48" s="165">
        <v>1401507.11</v>
      </c>
      <c r="I48" s="165">
        <v>19924641.690000001</v>
      </c>
      <c r="J48" s="165">
        <v>806267.04</v>
      </c>
      <c r="K48" s="165">
        <v>17876996.57</v>
      </c>
      <c r="L48" s="165">
        <v>821621.75</v>
      </c>
      <c r="M48" s="165">
        <v>15441922.800000001</v>
      </c>
      <c r="N48" s="165">
        <v>386063.55</v>
      </c>
      <c r="O48" s="165">
        <v>15904808.5</v>
      </c>
      <c r="P48" s="165">
        <v>853889.28</v>
      </c>
      <c r="Q48" s="165">
        <v>16223431.800000001</v>
      </c>
      <c r="R48" s="165">
        <v>740887.25</v>
      </c>
      <c r="S48" s="165">
        <v>16512007.359999999</v>
      </c>
      <c r="T48" s="165">
        <v>302604.2</v>
      </c>
      <c r="U48" s="165">
        <v>15599767.98</v>
      </c>
      <c r="V48" s="165">
        <v>1543347.05</v>
      </c>
      <c r="W48" s="165">
        <v>16330055.039999999</v>
      </c>
      <c r="X48" s="165">
        <v>1847548.5</v>
      </c>
      <c r="Y48" s="165">
        <v>16329794</v>
      </c>
      <c r="Z48" s="165">
        <v>934226.91</v>
      </c>
      <c r="AA48" s="165">
        <v>15064425.609999999</v>
      </c>
      <c r="AB48" s="165">
        <v>476599.64</v>
      </c>
      <c r="AC48" s="165">
        <v>12447053.789999999</v>
      </c>
      <c r="AD48" s="165">
        <v>1027992.37</v>
      </c>
      <c r="AE48" s="165">
        <v>11142554.65</v>
      </c>
      <c r="AF48" s="165">
        <v>724768.9</v>
      </c>
      <c r="AG48" s="165">
        <v>10465816.439999999</v>
      </c>
      <c r="AH48" s="165">
        <v>378647.6</v>
      </c>
      <c r="AI48" s="165">
        <v>10038197</v>
      </c>
      <c r="AJ48" s="165">
        <v>375199.47</v>
      </c>
      <c r="AK48" s="165">
        <v>9591774.7200000007</v>
      </c>
      <c r="AL48" s="165">
        <v>124235.99</v>
      </c>
      <c r="AM48" s="165">
        <v>9329947.1600000001</v>
      </c>
      <c r="AN48" s="165">
        <v>466277.48</v>
      </c>
      <c r="AO48" s="165">
        <v>8942335.3599999994</v>
      </c>
      <c r="AP48" s="165">
        <v>468132.94</v>
      </c>
      <c r="AQ48" s="165">
        <v>8669581.0500000007</v>
      </c>
      <c r="AR48" s="165">
        <v>902637.71</v>
      </c>
      <c r="AS48" s="165">
        <v>9269614.5600000005</v>
      </c>
      <c r="AT48" s="165">
        <v>2080505.67</v>
      </c>
      <c r="AU48" s="165">
        <v>9806773.1799999997</v>
      </c>
      <c r="AV48" s="165">
        <v>852473.92</v>
      </c>
      <c r="AW48" s="165">
        <v>8811698.5999999996</v>
      </c>
      <c r="AX48" s="165">
        <v>1663471.87</v>
      </c>
      <c r="AY48" s="165">
        <v>9540943.5600000005</v>
      </c>
      <c r="AZ48" s="165">
        <v>777242.53</v>
      </c>
      <c r="BA48" s="165">
        <v>9841586.4499999993</v>
      </c>
      <c r="BB48" s="165">
        <v>1706141.98</v>
      </c>
      <c r="BC48" s="165">
        <v>10519736.060000001</v>
      </c>
      <c r="BD48" s="165">
        <v>1051451.17</v>
      </c>
      <c r="BE48" s="165">
        <v>10846418.33</v>
      </c>
      <c r="BF48" s="165">
        <v>1430410.2</v>
      </c>
      <c r="BG48" s="165">
        <v>11898180.93</v>
      </c>
      <c r="BH48" s="165">
        <v>838810.12</v>
      </c>
      <c r="BI48" s="165">
        <v>12361791.58</v>
      </c>
      <c r="BJ48" s="165">
        <v>1504406.37</v>
      </c>
      <c r="BK48" s="165">
        <v>13741961.960000001</v>
      </c>
      <c r="BL48" s="165">
        <v>1422452.68</v>
      </c>
      <c r="BM48" s="165">
        <v>14698137.16</v>
      </c>
      <c r="BN48" s="165">
        <v>183586.46</v>
      </c>
      <c r="BO48" s="165">
        <v>14413590.68</v>
      </c>
      <c r="BP48" s="165">
        <v>312031.55</v>
      </c>
      <c r="BQ48" s="165">
        <v>13822984.52</v>
      </c>
      <c r="BR48" s="165">
        <v>1834269.09</v>
      </c>
      <c r="BS48" s="165">
        <v>13576747.939999999</v>
      </c>
      <c r="BT48" s="165">
        <v>669313.31999999995</v>
      </c>
      <c r="BU48" s="165">
        <v>13393587.34</v>
      </c>
      <c r="BV48" s="165">
        <v>1412900.72</v>
      </c>
      <c r="BW48" s="165">
        <v>13143016.189999999</v>
      </c>
      <c r="BX48" s="165">
        <v>1440972.97</v>
      </c>
      <c r="BY48" s="165">
        <v>13806746.629999999</v>
      </c>
      <c r="BZ48" s="165">
        <v>594936.93000000005</v>
      </c>
      <c r="CA48" s="165">
        <v>12695541.579999998</v>
      </c>
      <c r="CB48" s="165">
        <v>1341754.42</v>
      </c>
      <c r="CC48" s="165">
        <v>12985844.83</v>
      </c>
      <c r="CD48" s="165">
        <v>1717336.51</v>
      </c>
      <c r="CE48" s="165">
        <v>13272771.140000002</v>
      </c>
      <c r="CF48" s="165">
        <v>208960.61</v>
      </c>
      <c r="CG48" s="165">
        <v>12642921.630000003</v>
      </c>
      <c r="CH48" s="165">
        <v>697141.49</v>
      </c>
      <c r="CI48" s="165">
        <v>11835656.750000002</v>
      </c>
      <c r="CJ48" s="165">
        <v>1224598.44</v>
      </c>
      <c r="CK48" s="165">
        <v>11637802.510000002</v>
      </c>
      <c r="CL48" s="165">
        <v>1427830.01</v>
      </c>
      <c r="CM48" s="165">
        <v>12882046.060000002</v>
      </c>
      <c r="CN48" s="165">
        <v>1988357.57</v>
      </c>
      <c r="CO48" s="165">
        <v>14558372.080000002</v>
      </c>
      <c r="CP48" s="165">
        <v>712884.42999999993</v>
      </c>
      <c r="CQ48" s="165">
        <v>13436987.420000002</v>
      </c>
      <c r="CR48" s="165">
        <v>1071556.26</v>
      </c>
      <c r="CS48" s="165">
        <v>13839230.360000001</v>
      </c>
      <c r="CT48" s="165">
        <v>326209.98</v>
      </c>
      <c r="CU48" s="165">
        <v>12752539.620000001</v>
      </c>
      <c r="CV48" s="165">
        <v>423156.9599999999</v>
      </c>
      <c r="CW48" s="165">
        <v>11734723.610000001</v>
      </c>
      <c r="CX48" s="165">
        <v>650090.05000000005</v>
      </c>
      <c r="CY48" s="165">
        <v>11789876.729999999</v>
      </c>
      <c r="CZ48" s="165">
        <v>464628.3299999999</v>
      </c>
      <c r="DA48" s="165">
        <v>10912750.639999999</v>
      </c>
      <c r="DB48" s="165">
        <v>934374.94</v>
      </c>
      <c r="DC48" s="165">
        <v>10129789.069999998</v>
      </c>
      <c r="DD48" s="165">
        <v>323274.38000000006</v>
      </c>
      <c r="DE48" s="165">
        <v>10244102.84</v>
      </c>
      <c r="DF48" s="165">
        <v>349190.45</v>
      </c>
      <c r="DG48" s="165">
        <v>9896151.7999999989</v>
      </c>
      <c r="DH48" s="165">
        <v>339085.43000000011</v>
      </c>
      <c r="DI48" s="165">
        <v>9010638.790000001</v>
      </c>
      <c r="DJ48" s="165">
        <v>387162.06000000006</v>
      </c>
      <c r="DK48" s="165">
        <v>7969970.8399999999</v>
      </c>
      <c r="DL48" s="165">
        <v>722085.99999999977</v>
      </c>
      <c r="DM48" s="165">
        <v>6703699.2699999996</v>
      </c>
      <c r="DN48" s="165">
        <v>2858103.6399999997</v>
      </c>
      <c r="DO48" s="165">
        <v>8848918.4800000004</v>
      </c>
      <c r="DP48" s="165">
        <v>450977.7300000001</v>
      </c>
      <c r="DQ48" s="165">
        <v>8228339.9499999993</v>
      </c>
      <c r="DR48" s="165">
        <v>324625.49999999994</v>
      </c>
      <c r="DS48" s="165">
        <v>8226755.4699999988</v>
      </c>
      <c r="DT48" s="165">
        <v>754579.71</v>
      </c>
      <c r="DU48" s="165">
        <v>8558178.2200000007</v>
      </c>
      <c r="DV48" s="165">
        <v>819565.5199999999</v>
      </c>
      <c r="DW48" s="165">
        <v>8727653.6899999995</v>
      </c>
      <c r="DX48" s="165">
        <v>1466762.6500000004</v>
      </c>
      <c r="DY48" s="165">
        <v>9729788.0099999998</v>
      </c>
      <c r="DZ48" s="165">
        <v>1701628.5700000003</v>
      </c>
      <c r="EA48" s="165">
        <v>10497041.640000001</v>
      </c>
      <c r="EB48" s="165">
        <v>283002.99999999994</v>
      </c>
      <c r="EC48" s="165">
        <v>10456770.26</v>
      </c>
      <c r="ED48" s="165">
        <v>303238.51000000007</v>
      </c>
      <c r="EE48" s="165">
        <v>10410818.32</v>
      </c>
      <c r="EF48" s="165">
        <v>289792.08000000007</v>
      </c>
      <c r="EG48" s="165">
        <v>10361524.970000001</v>
      </c>
      <c r="EH48" s="165">
        <v>331837.95</v>
      </c>
      <c r="EI48" s="165">
        <v>10306200.859999999</v>
      </c>
      <c r="EJ48" s="165">
        <v>301772.74000000005</v>
      </c>
      <c r="EK48" s="165">
        <v>9885887.6000000015</v>
      </c>
      <c r="EL48" s="165">
        <v>452703.38000000012</v>
      </c>
      <c r="EM48" s="165">
        <v>7480487.3400000008</v>
      </c>
      <c r="EN48" s="165">
        <v>328702.14000000007</v>
      </c>
      <c r="EO48" s="165">
        <v>7358211.7500000009</v>
      </c>
      <c r="EP48" s="165">
        <v>348209.02</v>
      </c>
      <c r="EQ48" s="165">
        <v>7381795.2700000005</v>
      </c>
      <c r="ER48" s="165">
        <v>398572.75000000006</v>
      </c>
      <c r="ES48" s="165">
        <v>7025788.3100000005</v>
      </c>
      <c r="ET48" s="165">
        <v>379693.65999999992</v>
      </c>
      <c r="EU48" s="165">
        <v>6585916.4500000011</v>
      </c>
      <c r="EV48" s="165">
        <v>773438.22999999986</v>
      </c>
      <c r="EW48" s="165">
        <v>5892592.0300000012</v>
      </c>
      <c r="EX48" s="165">
        <v>3096946.5899999994</v>
      </c>
      <c r="EY48" s="165">
        <v>7287910.0499999998</v>
      </c>
      <c r="EZ48" s="165">
        <v>473880.36999999994</v>
      </c>
      <c r="FA48" s="165">
        <v>7478787.419999999</v>
      </c>
      <c r="FB48" s="165">
        <v>1265587.3700000001</v>
      </c>
      <c r="FC48" s="165">
        <v>8441136.2799999975</v>
      </c>
      <c r="FD48" s="165">
        <v>327443.26999999996</v>
      </c>
      <c r="FE48" s="165">
        <v>8478787.4699999988</v>
      </c>
      <c r="FF48" s="165">
        <v>363265.86999999994</v>
      </c>
      <c r="FG48" s="165">
        <v>8510215.3899999987</v>
      </c>
      <c r="FH48" s="165">
        <v>470514.1</v>
      </c>
      <c r="FI48" s="165">
        <v>8678956.75</v>
      </c>
      <c r="FJ48" s="165">
        <v>4713302.26</v>
      </c>
      <c r="FK48" s="165">
        <v>12939555.629999999</v>
      </c>
      <c r="FL48" s="165">
        <v>274050.88999999996</v>
      </c>
      <c r="FM48" s="165">
        <v>12884904.379999999</v>
      </c>
      <c r="FN48" s="165">
        <v>344197.46999999991</v>
      </c>
      <c r="FO48" s="165">
        <v>12880892.829999998</v>
      </c>
      <c r="FQ48" s="94" t="s">
        <v>943</v>
      </c>
      <c r="FU48" s="32" t="b">
        <v>1</v>
      </c>
      <c r="FV48" s="102" t="s">
        <v>185</v>
      </c>
    </row>
    <row r="49" spans="1:178" x14ac:dyDescent="0.25">
      <c r="A49" s="32" t="s">
        <v>1170</v>
      </c>
      <c r="B49" s="104" t="s">
        <v>186</v>
      </c>
      <c r="C49" s="103" t="s">
        <v>715</v>
      </c>
      <c r="D49" s="165">
        <v>0</v>
      </c>
      <c r="E49" s="165">
        <v>0</v>
      </c>
      <c r="F49" s="165">
        <v>0</v>
      </c>
      <c r="G49" s="165">
        <v>0</v>
      </c>
      <c r="H49" s="165">
        <v>0</v>
      </c>
      <c r="I49" s="165">
        <v>0</v>
      </c>
      <c r="J49" s="165">
        <v>0</v>
      </c>
      <c r="K49" s="165">
        <v>0</v>
      </c>
      <c r="L49" s="165">
        <v>0</v>
      </c>
      <c r="M49" s="165">
        <v>0</v>
      </c>
      <c r="N49" s="165">
        <v>0</v>
      </c>
      <c r="O49" s="165">
        <v>0</v>
      </c>
      <c r="P49" s="165">
        <v>0</v>
      </c>
      <c r="Q49" s="165">
        <v>0</v>
      </c>
      <c r="R49" s="165">
        <v>0</v>
      </c>
      <c r="S49" s="165">
        <v>0</v>
      </c>
      <c r="T49" s="165">
        <v>0</v>
      </c>
      <c r="U49" s="165">
        <v>0</v>
      </c>
      <c r="V49" s="165">
        <v>0</v>
      </c>
      <c r="W49" s="165">
        <v>0</v>
      </c>
      <c r="X49" s="165">
        <v>0</v>
      </c>
      <c r="Y49" s="165">
        <v>0</v>
      </c>
      <c r="Z49" s="165">
        <v>0</v>
      </c>
      <c r="AA49" s="165">
        <v>0</v>
      </c>
      <c r="AB49" s="165">
        <v>0</v>
      </c>
      <c r="AC49" s="165">
        <v>0</v>
      </c>
      <c r="AD49" s="165">
        <v>0</v>
      </c>
      <c r="AE49" s="165">
        <v>0</v>
      </c>
      <c r="AF49" s="165">
        <v>0</v>
      </c>
      <c r="AG49" s="165">
        <v>0</v>
      </c>
      <c r="AH49" s="165">
        <v>0</v>
      </c>
      <c r="AI49" s="165">
        <v>0</v>
      </c>
      <c r="AJ49" s="165">
        <v>0</v>
      </c>
      <c r="AK49" s="165">
        <v>0</v>
      </c>
      <c r="AL49" s="165">
        <v>0</v>
      </c>
      <c r="AM49" s="165">
        <v>0</v>
      </c>
      <c r="AN49" s="165">
        <v>0</v>
      </c>
      <c r="AO49" s="165">
        <v>0</v>
      </c>
      <c r="AP49" s="165">
        <v>0</v>
      </c>
      <c r="AQ49" s="165">
        <v>0</v>
      </c>
      <c r="AR49" s="165">
        <v>0</v>
      </c>
      <c r="AS49" s="165">
        <v>0</v>
      </c>
      <c r="AT49" s="165">
        <v>0</v>
      </c>
      <c r="AU49" s="165">
        <v>0</v>
      </c>
      <c r="AV49" s="165">
        <v>0</v>
      </c>
      <c r="AW49" s="165">
        <v>0</v>
      </c>
      <c r="AX49" s="165">
        <v>0</v>
      </c>
      <c r="AY49" s="165">
        <v>0</v>
      </c>
      <c r="AZ49" s="165">
        <v>0</v>
      </c>
      <c r="BA49" s="165">
        <v>0</v>
      </c>
      <c r="BB49" s="165">
        <v>0</v>
      </c>
      <c r="BC49" s="165">
        <v>0</v>
      </c>
      <c r="BD49" s="165">
        <v>0</v>
      </c>
      <c r="BE49" s="165">
        <v>0</v>
      </c>
      <c r="BF49" s="165">
        <v>0</v>
      </c>
      <c r="BG49" s="165">
        <v>0</v>
      </c>
      <c r="BH49" s="165">
        <v>0</v>
      </c>
      <c r="BI49" s="165">
        <v>0</v>
      </c>
      <c r="BJ49" s="165">
        <v>0</v>
      </c>
      <c r="BK49" s="165">
        <v>0</v>
      </c>
      <c r="BL49" s="165">
        <v>0</v>
      </c>
      <c r="BM49" s="165">
        <v>0</v>
      </c>
      <c r="BN49" s="165">
        <v>0</v>
      </c>
      <c r="BO49" s="165">
        <v>0</v>
      </c>
      <c r="BP49" s="165">
        <v>0</v>
      </c>
      <c r="BQ49" s="165">
        <v>0</v>
      </c>
      <c r="BR49" s="165">
        <v>0</v>
      </c>
      <c r="BS49" s="165">
        <v>0</v>
      </c>
      <c r="BT49" s="165">
        <v>728.64</v>
      </c>
      <c r="BU49" s="165">
        <v>728.64</v>
      </c>
      <c r="BV49" s="165">
        <v>-728.64</v>
      </c>
      <c r="BW49" s="165">
        <v>0</v>
      </c>
      <c r="BX49" s="165">
        <v>0</v>
      </c>
      <c r="BY49" s="165">
        <v>0</v>
      </c>
      <c r="BZ49" s="165">
        <v>0</v>
      </c>
      <c r="CA49" s="165">
        <v>0</v>
      </c>
      <c r="CB49" s="165">
        <v>0</v>
      </c>
      <c r="CC49" s="165">
        <v>0</v>
      </c>
      <c r="CD49" s="165">
        <v>0</v>
      </c>
      <c r="CE49" s="165">
        <v>0</v>
      </c>
      <c r="CF49" s="165">
        <v>0</v>
      </c>
      <c r="CG49" s="165">
        <v>0</v>
      </c>
      <c r="CH49" s="165">
        <v>0</v>
      </c>
      <c r="CI49" s="165">
        <v>0</v>
      </c>
      <c r="CJ49" s="165">
        <v>0</v>
      </c>
      <c r="CK49" s="165">
        <v>0</v>
      </c>
      <c r="CL49" s="165">
        <v>0</v>
      </c>
      <c r="CM49" s="165">
        <v>0</v>
      </c>
      <c r="CN49" s="165">
        <v>0</v>
      </c>
      <c r="CO49" s="165">
        <v>0</v>
      </c>
      <c r="CP49" s="165">
        <v>0</v>
      </c>
      <c r="CQ49" s="165">
        <v>0</v>
      </c>
      <c r="CR49" s="165">
        <v>0</v>
      </c>
      <c r="CS49" s="165">
        <v>-728.64</v>
      </c>
      <c r="CT49" s="165">
        <v>0</v>
      </c>
      <c r="CU49" s="165">
        <v>0</v>
      </c>
      <c r="CV49" s="165">
        <v>0</v>
      </c>
      <c r="CW49" s="165">
        <v>0</v>
      </c>
      <c r="CX49" s="165">
        <v>0</v>
      </c>
      <c r="CY49" s="165">
        <v>0</v>
      </c>
      <c r="CZ49" s="165">
        <v>0</v>
      </c>
      <c r="DA49" s="165">
        <v>0</v>
      </c>
      <c r="DB49" s="165">
        <v>0</v>
      </c>
      <c r="DC49" s="165">
        <v>0</v>
      </c>
      <c r="DD49" s="165">
        <v>0</v>
      </c>
      <c r="DE49" s="165">
        <v>0</v>
      </c>
      <c r="DF49" s="165">
        <v>0</v>
      </c>
      <c r="DG49" s="165">
        <v>0</v>
      </c>
      <c r="DH49" s="165">
        <v>0</v>
      </c>
      <c r="DI49" s="165">
        <v>0</v>
      </c>
      <c r="DJ49" s="165">
        <v>0</v>
      </c>
      <c r="DK49" s="165">
        <v>0</v>
      </c>
      <c r="DL49" s="165">
        <v>0</v>
      </c>
      <c r="DM49" s="165">
        <v>0</v>
      </c>
      <c r="DN49" s="165">
        <v>0</v>
      </c>
      <c r="DO49" s="165">
        <v>0</v>
      </c>
      <c r="DP49" s="165">
        <v>0</v>
      </c>
      <c r="DQ49" s="165">
        <v>0</v>
      </c>
      <c r="DR49" s="165">
        <v>0</v>
      </c>
      <c r="DS49" s="165">
        <v>0</v>
      </c>
      <c r="DT49" s="165">
        <v>0</v>
      </c>
      <c r="DU49" s="165">
        <v>0</v>
      </c>
      <c r="DV49" s="165">
        <v>0</v>
      </c>
      <c r="DW49" s="165">
        <v>0</v>
      </c>
      <c r="DX49" s="165">
        <v>0</v>
      </c>
      <c r="DY49" s="165">
        <v>0</v>
      </c>
      <c r="DZ49" s="165">
        <v>0</v>
      </c>
      <c r="EA49" s="165">
        <v>0</v>
      </c>
      <c r="EB49" s="165">
        <v>0</v>
      </c>
      <c r="EC49" s="165">
        <v>0</v>
      </c>
      <c r="ED49" s="165">
        <v>0</v>
      </c>
      <c r="EE49" s="165">
        <v>0</v>
      </c>
      <c r="EF49" s="165">
        <v>0</v>
      </c>
      <c r="EG49" s="165">
        <v>0</v>
      </c>
      <c r="EH49" s="165">
        <v>0</v>
      </c>
      <c r="EI49" s="165">
        <v>0</v>
      </c>
      <c r="EJ49" s="165">
        <v>0</v>
      </c>
      <c r="EK49" s="165">
        <v>0</v>
      </c>
      <c r="EL49" s="165">
        <v>0</v>
      </c>
      <c r="EM49" s="165">
        <v>0</v>
      </c>
      <c r="EN49" s="165">
        <v>0</v>
      </c>
      <c r="EO49" s="165">
        <v>0</v>
      </c>
      <c r="EP49" s="165">
        <v>0</v>
      </c>
      <c r="EQ49" s="165">
        <v>0</v>
      </c>
      <c r="ER49" s="165">
        <v>0</v>
      </c>
      <c r="ES49" s="165">
        <v>0</v>
      </c>
      <c r="ET49" s="165">
        <v>0</v>
      </c>
      <c r="EU49" s="165">
        <v>0</v>
      </c>
      <c r="EV49" s="165">
        <v>0</v>
      </c>
      <c r="EW49" s="165">
        <v>0</v>
      </c>
      <c r="EX49" s="165">
        <v>0</v>
      </c>
      <c r="EY49" s="165">
        <v>0</v>
      </c>
      <c r="EZ49" s="165">
        <v>0</v>
      </c>
      <c r="FA49" s="165">
        <v>0</v>
      </c>
      <c r="FB49" s="165">
        <v>0</v>
      </c>
      <c r="FC49" s="165">
        <v>0</v>
      </c>
      <c r="FD49" s="165">
        <v>0</v>
      </c>
      <c r="FE49" s="165">
        <v>0</v>
      </c>
      <c r="FF49" s="165">
        <v>0</v>
      </c>
      <c r="FG49" s="165">
        <v>0</v>
      </c>
      <c r="FH49" s="165">
        <v>0</v>
      </c>
      <c r="FI49" s="165">
        <v>0</v>
      </c>
      <c r="FJ49" s="165">
        <v>0</v>
      </c>
      <c r="FK49" s="165">
        <v>0</v>
      </c>
      <c r="FL49" s="165">
        <v>0</v>
      </c>
      <c r="FM49" s="165">
        <v>0</v>
      </c>
      <c r="FN49" s="165">
        <v>0</v>
      </c>
      <c r="FO49" s="165">
        <v>0</v>
      </c>
      <c r="FQ49" s="94" t="s">
        <v>943</v>
      </c>
      <c r="FU49" s="32" t="b">
        <v>1</v>
      </c>
      <c r="FV49" s="102" t="s">
        <v>186</v>
      </c>
    </row>
    <row r="50" spans="1:178" x14ac:dyDescent="0.25">
      <c r="A50" s="32" t="s">
        <v>1050</v>
      </c>
      <c r="B50" s="104" t="s">
        <v>187</v>
      </c>
      <c r="C50" s="103" t="s">
        <v>714</v>
      </c>
      <c r="D50" s="165">
        <v>3024392.01</v>
      </c>
      <c r="E50" s="165">
        <v>11310457.77</v>
      </c>
      <c r="F50" s="165">
        <v>3302153.72</v>
      </c>
      <c r="G50" s="165">
        <v>14040950.84</v>
      </c>
      <c r="H50" s="165">
        <v>1857286.28</v>
      </c>
      <c r="I50" s="165">
        <v>15033825.1</v>
      </c>
      <c r="J50" s="165">
        <v>719705.89</v>
      </c>
      <c r="K50" s="165">
        <v>14336462.210000001</v>
      </c>
      <c r="L50" s="165">
        <v>1258281.27</v>
      </c>
      <c r="M50" s="165">
        <v>15337776.09</v>
      </c>
      <c r="N50" s="165">
        <v>1623461.5</v>
      </c>
      <c r="O50" s="165">
        <v>16492909.060000001</v>
      </c>
      <c r="P50" s="165">
        <v>1183472.93</v>
      </c>
      <c r="Q50" s="165">
        <v>17332526.100000001</v>
      </c>
      <c r="R50" s="165">
        <v>1186067.81</v>
      </c>
      <c r="S50" s="165">
        <v>18174086.73</v>
      </c>
      <c r="T50" s="165">
        <v>881063.33</v>
      </c>
      <c r="U50" s="165">
        <v>18604325.579999998</v>
      </c>
      <c r="V50" s="165">
        <v>5442328.5599999996</v>
      </c>
      <c r="W50" s="165">
        <v>23579614.25</v>
      </c>
      <c r="X50" s="165">
        <v>2555442.17</v>
      </c>
      <c r="Y50" s="165">
        <v>25767955.879999999</v>
      </c>
      <c r="Z50" s="165">
        <v>282974.48</v>
      </c>
      <c r="AA50" s="165">
        <v>23316629.949999999</v>
      </c>
      <c r="AB50" s="165">
        <v>972285.76</v>
      </c>
      <c r="AC50" s="165">
        <v>21264523.699999999</v>
      </c>
      <c r="AD50" s="165">
        <v>153164.57</v>
      </c>
      <c r="AE50" s="165">
        <v>18115534.550000001</v>
      </c>
      <c r="AF50" s="165">
        <v>641247.41</v>
      </c>
      <c r="AG50" s="165">
        <v>16899495.68</v>
      </c>
      <c r="AH50" s="165">
        <v>484463.66</v>
      </c>
      <c r="AI50" s="165">
        <v>16664253.449999999</v>
      </c>
      <c r="AJ50" s="165">
        <v>563092.51</v>
      </c>
      <c r="AK50" s="165">
        <v>15969064.689999999</v>
      </c>
      <c r="AL50" s="165">
        <v>268642.15000000002</v>
      </c>
      <c r="AM50" s="165">
        <v>14614245.34</v>
      </c>
      <c r="AN50" s="165">
        <v>583202.52</v>
      </c>
      <c r="AO50" s="165">
        <v>14013974.93</v>
      </c>
      <c r="AP50" s="165">
        <v>465340.37</v>
      </c>
      <c r="AQ50" s="165">
        <v>13293247.49</v>
      </c>
      <c r="AR50" s="165">
        <v>788437.43</v>
      </c>
      <c r="AS50" s="165">
        <v>13200621.59</v>
      </c>
      <c r="AT50" s="165">
        <v>2385498.7999999998</v>
      </c>
      <c r="AU50" s="165">
        <v>10143791.83</v>
      </c>
      <c r="AV50" s="165">
        <v>1150756.97</v>
      </c>
      <c r="AW50" s="165">
        <v>8739106.6300000008</v>
      </c>
      <c r="AX50" s="165">
        <v>1300841.6499999999</v>
      </c>
      <c r="AY50" s="165">
        <v>9756973.8000000007</v>
      </c>
      <c r="AZ50" s="165">
        <v>850518.84</v>
      </c>
      <c r="BA50" s="165">
        <v>9635206.8800000008</v>
      </c>
      <c r="BB50" s="165">
        <v>1376299.58</v>
      </c>
      <c r="BC50" s="165">
        <v>10858341.890000001</v>
      </c>
      <c r="BD50" s="165">
        <v>3883741.81</v>
      </c>
      <c r="BE50" s="165">
        <v>14100836.289999999</v>
      </c>
      <c r="BF50" s="165">
        <v>3602095.28</v>
      </c>
      <c r="BG50" s="165">
        <v>17218467.91</v>
      </c>
      <c r="BH50" s="165">
        <v>1476320.7</v>
      </c>
      <c r="BI50" s="165">
        <v>18131696.100000001</v>
      </c>
      <c r="BJ50" s="165">
        <v>-9593.14</v>
      </c>
      <c r="BK50" s="165">
        <v>17853460.809999999</v>
      </c>
      <c r="BL50" s="165">
        <v>457687.6</v>
      </c>
      <c r="BM50" s="165">
        <v>17727945.890000001</v>
      </c>
      <c r="BN50" s="165">
        <v>1316945.79</v>
      </c>
      <c r="BO50" s="165">
        <v>18579551.310000002</v>
      </c>
      <c r="BP50" s="165">
        <v>2808201.32</v>
      </c>
      <c r="BQ50" s="165">
        <v>20599315.199999999</v>
      </c>
      <c r="BR50" s="165">
        <v>2496167.9900000002</v>
      </c>
      <c r="BS50" s="165">
        <v>20709984.389999997</v>
      </c>
      <c r="BT50" s="165">
        <v>1497661.55</v>
      </c>
      <c r="BU50" s="165">
        <v>21056888.969999995</v>
      </c>
      <c r="BV50" s="165">
        <v>2798387.71</v>
      </c>
      <c r="BW50" s="165">
        <v>22554435.029999997</v>
      </c>
      <c r="BX50" s="165">
        <v>1230461.58</v>
      </c>
      <c r="BY50" s="165">
        <v>22934377.769999996</v>
      </c>
      <c r="BZ50" s="165">
        <v>325982.74</v>
      </c>
      <c r="CA50" s="165">
        <v>21884060.929999996</v>
      </c>
      <c r="CB50" s="165">
        <v>1373427.41</v>
      </c>
      <c r="CC50" s="165">
        <v>19373746.529999997</v>
      </c>
      <c r="CD50" s="165">
        <v>3278047.93</v>
      </c>
      <c r="CE50" s="165">
        <v>19049699.180000003</v>
      </c>
      <c r="CF50" s="165">
        <v>815047.28</v>
      </c>
      <c r="CG50" s="165">
        <v>18388425.760000002</v>
      </c>
      <c r="CH50" s="165">
        <v>1763249.3</v>
      </c>
      <c r="CI50" s="165">
        <v>20161268.199999999</v>
      </c>
      <c r="CJ50" s="165">
        <v>400486.2</v>
      </c>
      <c r="CK50" s="165">
        <v>20104066.800000001</v>
      </c>
      <c r="CL50" s="165">
        <v>1751468.14</v>
      </c>
      <c r="CM50" s="165">
        <v>20538589.149999999</v>
      </c>
      <c r="CN50" s="165">
        <v>4211640.4400000004</v>
      </c>
      <c r="CO50" s="165">
        <v>21942028.270000003</v>
      </c>
      <c r="CP50" s="165">
        <v>3878310.84</v>
      </c>
      <c r="CQ50" s="165">
        <v>23324171.120000001</v>
      </c>
      <c r="CR50" s="165">
        <v>418911.4</v>
      </c>
      <c r="CS50" s="165">
        <v>22245420.969999999</v>
      </c>
      <c r="CT50" s="165">
        <v>540135.43000000005</v>
      </c>
      <c r="CU50" s="165">
        <v>19987168.689999998</v>
      </c>
      <c r="CV50" s="165">
        <v>720084.26</v>
      </c>
      <c r="CW50" s="165">
        <v>19476791.370000001</v>
      </c>
      <c r="CX50" s="165">
        <v>646834.70000000007</v>
      </c>
      <c r="CY50" s="165">
        <v>19797643.330000002</v>
      </c>
      <c r="CZ50" s="165">
        <v>462790.39</v>
      </c>
      <c r="DA50" s="165">
        <v>18887006.310000002</v>
      </c>
      <c r="DB50" s="165">
        <v>470468.5799999999</v>
      </c>
      <c r="DC50" s="165">
        <v>16079426.959999999</v>
      </c>
      <c r="DD50" s="165">
        <v>716172.95000000007</v>
      </c>
      <c r="DE50" s="165">
        <v>15980552.630000001</v>
      </c>
      <c r="DF50" s="165">
        <v>836722.21000000008</v>
      </c>
      <c r="DG50" s="165">
        <v>15054025.539999999</v>
      </c>
      <c r="DH50" s="165">
        <v>850373.81</v>
      </c>
      <c r="DI50" s="165">
        <v>15503913.150000002</v>
      </c>
      <c r="DJ50" s="165">
        <v>936848.90000000014</v>
      </c>
      <c r="DK50" s="165">
        <v>14689293.91</v>
      </c>
      <c r="DL50" s="165">
        <v>1304733.6500000001</v>
      </c>
      <c r="DM50" s="165">
        <v>11782387.120000001</v>
      </c>
      <c r="DN50" s="165">
        <v>1008956.8900000001</v>
      </c>
      <c r="DO50" s="165">
        <v>8913033.1700000018</v>
      </c>
      <c r="DP50" s="165">
        <v>846019.79000000015</v>
      </c>
      <c r="DQ50" s="165">
        <v>9340141.5600000005</v>
      </c>
      <c r="DR50" s="165">
        <v>1067326.8900000001</v>
      </c>
      <c r="DS50" s="165">
        <v>9867333.0200000014</v>
      </c>
      <c r="DT50" s="165">
        <v>916031.23999999987</v>
      </c>
      <c r="DU50" s="165">
        <v>10063280</v>
      </c>
      <c r="DV50" s="165">
        <v>1968263.5299999998</v>
      </c>
      <c r="DW50" s="165">
        <v>11384708.830000002</v>
      </c>
      <c r="DX50" s="165">
        <v>8533789.7400000002</v>
      </c>
      <c r="DY50" s="165">
        <v>19455708.18</v>
      </c>
      <c r="DZ50" s="165">
        <v>1004954.08</v>
      </c>
      <c r="EA50" s="165">
        <v>19990193.68</v>
      </c>
      <c r="EB50" s="165">
        <v>663333.73999999987</v>
      </c>
      <c r="EC50" s="165">
        <v>19937354.469999999</v>
      </c>
      <c r="ED50" s="165">
        <v>766036.57</v>
      </c>
      <c r="EE50" s="165">
        <v>19866668.829999998</v>
      </c>
      <c r="EF50" s="165">
        <v>680489.12999999989</v>
      </c>
      <c r="EG50" s="165">
        <v>19696784.149999999</v>
      </c>
      <c r="EH50" s="165">
        <v>775760.11</v>
      </c>
      <c r="EI50" s="165">
        <v>19535695.359999999</v>
      </c>
      <c r="EJ50" s="165">
        <v>572216.28</v>
      </c>
      <c r="EK50" s="165">
        <v>18803177.989999998</v>
      </c>
      <c r="EL50" s="165">
        <v>495561.33999999997</v>
      </c>
      <c r="EM50" s="165">
        <v>18289782.439999998</v>
      </c>
      <c r="EN50" s="165">
        <v>666227.35</v>
      </c>
      <c r="EO50" s="165">
        <v>18109990</v>
      </c>
      <c r="EP50" s="165">
        <v>972177.16999999993</v>
      </c>
      <c r="EQ50" s="165">
        <v>18014840.279999997</v>
      </c>
      <c r="ER50" s="165">
        <v>841690.27</v>
      </c>
      <c r="ES50" s="165">
        <v>17940499.310000002</v>
      </c>
      <c r="ET50" s="165">
        <v>973944.6100000001</v>
      </c>
      <c r="EU50" s="165">
        <v>16946180.390000001</v>
      </c>
      <c r="EV50" s="165">
        <v>907808.42000000016</v>
      </c>
      <c r="EW50" s="165">
        <v>9320199.0700000003</v>
      </c>
      <c r="EX50" s="165">
        <v>1529570.9100000001</v>
      </c>
      <c r="EY50" s="165">
        <v>9844815.9000000004</v>
      </c>
      <c r="EZ50" s="165">
        <v>973263.71</v>
      </c>
      <c r="FA50" s="165">
        <v>10154745.870000001</v>
      </c>
      <c r="FB50" s="165">
        <v>967853.42999999993</v>
      </c>
      <c r="FC50" s="165">
        <v>10356562.729999997</v>
      </c>
      <c r="FD50" s="165">
        <v>980470.37000000011</v>
      </c>
      <c r="FE50" s="165">
        <v>10656543.969999999</v>
      </c>
      <c r="FF50" s="165">
        <v>1090868.6100000001</v>
      </c>
      <c r="FG50" s="165">
        <v>10971652.469999999</v>
      </c>
      <c r="FH50" s="165">
        <v>2112332.9300000002</v>
      </c>
      <c r="FI50" s="165">
        <v>12511769.119999999</v>
      </c>
      <c r="FJ50" s="165">
        <v>8860740.9600000009</v>
      </c>
      <c r="FK50" s="165">
        <v>20876948.740000002</v>
      </c>
      <c r="FL50" s="165">
        <v>1032971.68</v>
      </c>
      <c r="FM50" s="165">
        <v>21243693.07</v>
      </c>
      <c r="FN50" s="165">
        <v>859693.22</v>
      </c>
      <c r="FO50" s="165">
        <v>21131209.120000001</v>
      </c>
      <c r="FQ50" s="94" t="s">
        <v>944</v>
      </c>
      <c r="FU50" s="32" t="b">
        <v>1</v>
      </c>
      <c r="FV50" s="102" t="s">
        <v>187</v>
      </c>
    </row>
    <row r="51" spans="1:178" ht="13.8" thickBot="1" x14ac:dyDescent="0.3">
      <c r="A51" s="32" t="s">
        <v>1051</v>
      </c>
      <c r="B51" s="104" t="s">
        <v>188</v>
      </c>
      <c r="C51" s="103" t="s">
        <v>714</v>
      </c>
      <c r="D51" s="165">
        <v>0</v>
      </c>
      <c r="E51" s="165">
        <v>74875.47</v>
      </c>
      <c r="F51" s="165">
        <v>0</v>
      </c>
      <c r="G51" s="165">
        <v>70721.98</v>
      </c>
      <c r="H51" s="165">
        <v>0</v>
      </c>
      <c r="I51" s="165">
        <v>45433.26</v>
      </c>
      <c r="J51" s="165">
        <v>0</v>
      </c>
      <c r="K51" s="165">
        <v>57558.19</v>
      </c>
      <c r="L51" s="165">
        <v>0</v>
      </c>
      <c r="M51" s="165">
        <v>43105.06</v>
      </c>
      <c r="N51" s="165">
        <v>0</v>
      </c>
      <c r="O51" s="165">
        <v>23358.89</v>
      </c>
      <c r="P51" s="165">
        <v>0</v>
      </c>
      <c r="Q51" s="165">
        <v>23358.89</v>
      </c>
      <c r="R51" s="165">
        <v>0</v>
      </c>
      <c r="S51" s="165">
        <v>14085.92</v>
      </c>
      <c r="T51" s="165">
        <v>0</v>
      </c>
      <c r="U51" s="165">
        <v>13420.08</v>
      </c>
      <c r="V51" s="165">
        <v>0</v>
      </c>
      <c r="W51" s="165">
        <v>13420.08</v>
      </c>
      <c r="X51" s="165">
        <v>0</v>
      </c>
      <c r="Y51" s="165">
        <v>10643.51</v>
      </c>
      <c r="Z51" s="165">
        <v>0</v>
      </c>
      <c r="AA51" s="165">
        <v>0</v>
      </c>
      <c r="AB51" s="165">
        <v>0</v>
      </c>
      <c r="AC51" s="165">
        <v>0</v>
      </c>
      <c r="AD51" s="165">
        <v>0</v>
      </c>
      <c r="AE51" s="165">
        <v>0</v>
      </c>
      <c r="AF51" s="165">
        <v>0</v>
      </c>
      <c r="AG51" s="165">
        <v>0</v>
      </c>
      <c r="AH51" s="165">
        <v>0</v>
      </c>
      <c r="AI51" s="165">
        <v>0</v>
      </c>
      <c r="AJ51" s="165">
        <v>0</v>
      </c>
      <c r="AK51" s="165">
        <v>0</v>
      </c>
      <c r="AL51" s="165">
        <v>0</v>
      </c>
      <c r="AM51" s="165">
        <v>0</v>
      </c>
      <c r="AN51" s="165">
        <v>0</v>
      </c>
      <c r="AO51" s="165">
        <v>0</v>
      </c>
      <c r="AP51" s="165">
        <v>-367.36</v>
      </c>
      <c r="AQ51" s="165">
        <v>-367.36</v>
      </c>
      <c r="AR51" s="165">
        <v>0</v>
      </c>
      <c r="AS51" s="165">
        <v>-367.36</v>
      </c>
      <c r="AT51" s="165">
        <v>0</v>
      </c>
      <c r="AU51" s="165">
        <v>-367.36</v>
      </c>
      <c r="AV51" s="165">
        <v>0</v>
      </c>
      <c r="AW51" s="165">
        <v>-367.36</v>
      </c>
      <c r="AX51" s="165">
        <v>12272.43</v>
      </c>
      <c r="AY51" s="165">
        <v>11905.07</v>
      </c>
      <c r="AZ51" s="165">
        <v>11071.56</v>
      </c>
      <c r="BA51" s="165">
        <v>22976.63</v>
      </c>
      <c r="BB51" s="165">
        <v>0</v>
      </c>
      <c r="BC51" s="165">
        <v>22976.63</v>
      </c>
      <c r="BD51" s="165">
        <v>0</v>
      </c>
      <c r="BE51" s="165">
        <v>22976.63</v>
      </c>
      <c r="BF51" s="165">
        <v>3690.52</v>
      </c>
      <c r="BG51" s="165">
        <v>26667.15</v>
      </c>
      <c r="BH51" s="165">
        <v>0</v>
      </c>
      <c r="BI51" s="165">
        <v>26667.15</v>
      </c>
      <c r="BJ51" s="165">
        <v>0</v>
      </c>
      <c r="BK51" s="165">
        <v>26667.15</v>
      </c>
      <c r="BL51" s="165">
        <v>0</v>
      </c>
      <c r="BM51" s="165">
        <v>26667.15</v>
      </c>
      <c r="BN51" s="165">
        <v>0</v>
      </c>
      <c r="BO51" s="165">
        <v>27034.510000000002</v>
      </c>
      <c r="BP51" s="165">
        <v>0</v>
      </c>
      <c r="BQ51" s="165">
        <v>27034.510000000002</v>
      </c>
      <c r="BR51" s="165">
        <v>0</v>
      </c>
      <c r="BS51" s="165">
        <v>27034.510000000002</v>
      </c>
      <c r="BT51" s="165">
        <v>0</v>
      </c>
      <c r="BU51" s="165">
        <v>27034.510000000002</v>
      </c>
      <c r="BV51" s="165">
        <v>0</v>
      </c>
      <c r="BW51" s="165">
        <v>14762.08</v>
      </c>
      <c r="BX51" s="165">
        <v>0</v>
      </c>
      <c r="BY51" s="165">
        <v>3690.52</v>
      </c>
      <c r="BZ51" s="165">
        <v>0</v>
      </c>
      <c r="CA51" s="165">
        <v>3690.52</v>
      </c>
      <c r="CB51" s="165">
        <v>0</v>
      </c>
      <c r="CC51" s="165">
        <v>3690.52</v>
      </c>
      <c r="CD51" s="165">
        <v>0</v>
      </c>
      <c r="CE51" s="165">
        <v>0</v>
      </c>
      <c r="CF51" s="165">
        <v>0</v>
      </c>
      <c r="CG51" s="165">
        <v>0</v>
      </c>
      <c r="CH51" s="165">
        <v>0</v>
      </c>
      <c r="CI51" s="165">
        <v>0</v>
      </c>
      <c r="CJ51" s="165">
        <v>0</v>
      </c>
      <c r="CK51" s="165">
        <v>0</v>
      </c>
      <c r="CL51" s="165">
        <v>0</v>
      </c>
      <c r="CM51" s="165">
        <v>0</v>
      </c>
      <c r="CN51" s="165">
        <v>585</v>
      </c>
      <c r="CO51" s="165">
        <v>585</v>
      </c>
      <c r="CP51" s="165">
        <v>0</v>
      </c>
      <c r="CQ51" s="165">
        <v>585</v>
      </c>
      <c r="CR51" s="165">
        <v>0</v>
      </c>
      <c r="CS51" s="165">
        <v>585</v>
      </c>
      <c r="CT51" s="165">
        <v>0</v>
      </c>
      <c r="CU51" s="165">
        <v>585</v>
      </c>
      <c r="CV51" s="165">
        <v>0</v>
      </c>
      <c r="CW51" s="165">
        <v>585</v>
      </c>
      <c r="CX51" s="165">
        <v>0</v>
      </c>
      <c r="CY51" s="165">
        <v>585</v>
      </c>
      <c r="CZ51" s="165">
        <v>0</v>
      </c>
      <c r="DA51" s="165">
        <v>585</v>
      </c>
      <c r="DB51" s="165">
        <v>0</v>
      </c>
      <c r="DC51" s="165">
        <v>585</v>
      </c>
      <c r="DD51" s="165">
        <v>0</v>
      </c>
      <c r="DE51" s="165">
        <v>585</v>
      </c>
      <c r="DF51" s="165">
        <v>0</v>
      </c>
      <c r="DG51" s="165">
        <v>585</v>
      </c>
      <c r="DH51" s="165">
        <v>0</v>
      </c>
      <c r="DI51" s="165">
        <v>585</v>
      </c>
      <c r="DJ51" s="165">
        <v>0</v>
      </c>
      <c r="DK51" s="165">
        <v>585</v>
      </c>
      <c r="DL51" s="165">
        <v>0</v>
      </c>
      <c r="DM51" s="165">
        <v>0</v>
      </c>
      <c r="DN51" s="165">
        <v>0</v>
      </c>
      <c r="DO51" s="165">
        <v>0</v>
      </c>
      <c r="DP51" s="165">
        <v>0</v>
      </c>
      <c r="DQ51" s="165">
        <v>0</v>
      </c>
      <c r="DR51" s="165">
        <v>0</v>
      </c>
      <c r="DS51" s="165">
        <v>0</v>
      </c>
      <c r="DT51" s="165">
        <v>0</v>
      </c>
      <c r="DU51" s="165">
        <v>0</v>
      </c>
      <c r="DV51" s="165">
        <v>0</v>
      </c>
      <c r="DW51" s="165">
        <v>0</v>
      </c>
      <c r="DX51" s="165">
        <v>0</v>
      </c>
      <c r="DY51" s="165">
        <v>0</v>
      </c>
      <c r="DZ51" s="165">
        <v>0</v>
      </c>
      <c r="EA51" s="165">
        <v>0</v>
      </c>
      <c r="EB51" s="165">
        <v>0</v>
      </c>
      <c r="EC51" s="165">
        <v>0</v>
      </c>
      <c r="ED51" s="165">
        <v>0</v>
      </c>
      <c r="EE51" s="165">
        <v>0</v>
      </c>
      <c r="EF51" s="165">
        <v>0</v>
      </c>
      <c r="EG51" s="165">
        <v>0</v>
      </c>
      <c r="EH51" s="165">
        <v>0</v>
      </c>
      <c r="EI51" s="165">
        <v>0</v>
      </c>
      <c r="EJ51" s="165">
        <v>0</v>
      </c>
      <c r="EK51" s="165">
        <v>0</v>
      </c>
      <c r="EL51" s="165">
        <v>0</v>
      </c>
      <c r="EM51" s="165">
        <v>0</v>
      </c>
      <c r="EN51" s="165">
        <v>0</v>
      </c>
      <c r="EO51" s="165">
        <v>0</v>
      </c>
      <c r="EP51" s="165">
        <v>0</v>
      </c>
      <c r="EQ51" s="165">
        <v>0</v>
      </c>
      <c r="ER51" s="165">
        <v>0</v>
      </c>
      <c r="ES51" s="165">
        <v>0</v>
      </c>
      <c r="ET51" s="165">
        <v>0</v>
      </c>
      <c r="EU51" s="165">
        <v>0</v>
      </c>
      <c r="EV51" s="165">
        <v>0</v>
      </c>
      <c r="EW51" s="165">
        <v>0</v>
      </c>
      <c r="EX51" s="165">
        <v>0</v>
      </c>
      <c r="EY51" s="165">
        <v>0</v>
      </c>
      <c r="EZ51" s="165">
        <v>0</v>
      </c>
      <c r="FA51" s="165">
        <v>0</v>
      </c>
      <c r="FB51" s="165">
        <v>0</v>
      </c>
      <c r="FC51" s="165">
        <v>0</v>
      </c>
      <c r="FD51" s="165">
        <v>0</v>
      </c>
      <c r="FE51" s="165">
        <v>0</v>
      </c>
      <c r="FF51" s="165">
        <v>0</v>
      </c>
      <c r="FG51" s="165">
        <v>0</v>
      </c>
      <c r="FH51" s="165">
        <v>0</v>
      </c>
      <c r="FI51" s="165">
        <v>0</v>
      </c>
      <c r="FJ51" s="165">
        <v>0</v>
      </c>
      <c r="FK51" s="165">
        <v>0</v>
      </c>
      <c r="FL51" s="165">
        <v>0</v>
      </c>
      <c r="FM51" s="165">
        <v>0</v>
      </c>
      <c r="FN51" s="165">
        <v>0</v>
      </c>
      <c r="FO51" s="165">
        <v>0</v>
      </c>
      <c r="FQ51" s="94" t="s">
        <v>944</v>
      </c>
      <c r="FU51" s="32" t="b">
        <v>1</v>
      </c>
      <c r="FV51" s="102" t="s">
        <v>188</v>
      </c>
    </row>
    <row r="52" spans="1:178" x14ac:dyDescent="0.25">
      <c r="A52" s="32" t="s">
        <v>1029</v>
      </c>
      <c r="B52" s="101" t="s">
        <v>7</v>
      </c>
      <c r="C52" s="98" t="s">
        <v>3</v>
      </c>
      <c r="D52" s="166">
        <v>58040607.100000001</v>
      </c>
      <c r="E52" s="166">
        <v>624366751.87</v>
      </c>
      <c r="F52" s="166">
        <v>43493205.059999995</v>
      </c>
      <c r="G52" s="166">
        <v>617527466.15000021</v>
      </c>
      <c r="H52" s="166">
        <v>42101588.649999999</v>
      </c>
      <c r="I52" s="166">
        <v>597655611.61000001</v>
      </c>
      <c r="J52" s="166">
        <v>41256157.49000001</v>
      </c>
      <c r="K52" s="166">
        <v>588648912.37000012</v>
      </c>
      <c r="L52" s="166">
        <v>46346240.63000001</v>
      </c>
      <c r="M52" s="166">
        <v>591137368.15999997</v>
      </c>
      <c r="N52" s="166">
        <v>44786090.779999994</v>
      </c>
      <c r="O52" s="166">
        <v>582330187.25999999</v>
      </c>
      <c r="P52" s="166">
        <v>44397120.809999995</v>
      </c>
      <c r="Q52" s="166">
        <v>573072348.13</v>
      </c>
      <c r="R52" s="166">
        <v>42558984.580000006</v>
      </c>
      <c r="S52" s="166">
        <v>560710100.40999985</v>
      </c>
      <c r="T52" s="166">
        <v>38594479.350000009</v>
      </c>
      <c r="U52" s="166">
        <v>552096179.53000021</v>
      </c>
      <c r="V52" s="166">
        <v>48135485.710000001</v>
      </c>
      <c r="W52" s="166">
        <v>553769713.05000007</v>
      </c>
      <c r="X52" s="166">
        <v>47730939.649999999</v>
      </c>
      <c r="Y52" s="166">
        <v>551977848.63000011</v>
      </c>
      <c r="Z52" s="166">
        <v>60179524.169999987</v>
      </c>
      <c r="AA52" s="166">
        <v>557620423.98000002</v>
      </c>
      <c r="AB52" s="166">
        <v>50472705.029999994</v>
      </c>
      <c r="AC52" s="166">
        <v>550052521.90999997</v>
      </c>
      <c r="AD52" s="166">
        <v>44547301.790000007</v>
      </c>
      <c r="AE52" s="166">
        <v>551106618.63999999</v>
      </c>
      <c r="AF52" s="166">
        <v>45800166.949999996</v>
      </c>
      <c r="AG52" s="166">
        <v>554805196.93999994</v>
      </c>
      <c r="AH52" s="166">
        <v>50415334.200000003</v>
      </c>
      <c r="AI52" s="166">
        <v>563964373.6500001</v>
      </c>
      <c r="AJ52" s="166">
        <v>50293694.18999999</v>
      </c>
      <c r="AK52" s="166">
        <v>567911827.21000016</v>
      </c>
      <c r="AL52" s="166">
        <v>53837009.390000001</v>
      </c>
      <c r="AM52" s="166">
        <v>576962745.82000005</v>
      </c>
      <c r="AN52" s="166">
        <v>55830166.900000013</v>
      </c>
      <c r="AO52" s="166">
        <v>588395791.90999997</v>
      </c>
      <c r="AP52" s="166">
        <v>53532553.020000011</v>
      </c>
      <c r="AQ52" s="166">
        <v>599369360.35000002</v>
      </c>
      <c r="AR52" s="166">
        <v>53955129.150000006</v>
      </c>
      <c r="AS52" s="166">
        <v>614730010.14999986</v>
      </c>
      <c r="AT52" s="166">
        <v>46520800.710000008</v>
      </c>
      <c r="AU52" s="166">
        <v>613115325.14999998</v>
      </c>
      <c r="AV52" s="166">
        <v>48551181.450000003</v>
      </c>
      <c r="AW52" s="166">
        <v>613935566.95000017</v>
      </c>
      <c r="AX52" s="166">
        <v>64299492.129999995</v>
      </c>
      <c r="AY52" s="166">
        <v>618055534.90999985</v>
      </c>
      <c r="AZ52" s="166">
        <v>53635041.600000016</v>
      </c>
      <c r="BA52" s="166">
        <v>621217871.48000014</v>
      </c>
      <c r="BB52" s="166">
        <v>48650404.929999992</v>
      </c>
      <c r="BC52" s="166">
        <v>625320974.62</v>
      </c>
      <c r="BD52" s="166">
        <v>48231832.820000015</v>
      </c>
      <c r="BE52" s="166">
        <v>627752640.48999989</v>
      </c>
      <c r="BF52" s="166">
        <v>47448794.860000007</v>
      </c>
      <c r="BG52" s="166">
        <v>624786101.14999986</v>
      </c>
      <c r="BH52" s="166">
        <v>47915151.020000011</v>
      </c>
      <c r="BI52" s="166">
        <v>622407557.9799999</v>
      </c>
      <c r="BJ52" s="166">
        <v>48297330.120000012</v>
      </c>
      <c r="BK52" s="166">
        <v>616867878.71000004</v>
      </c>
      <c r="BL52" s="166">
        <v>48518679.340000011</v>
      </c>
      <c r="BM52" s="166">
        <v>609556391.14999998</v>
      </c>
      <c r="BN52" s="166">
        <v>50280201.359999999</v>
      </c>
      <c r="BO52" s="166">
        <v>606304039.49000001</v>
      </c>
      <c r="BP52" s="166">
        <v>50548565.369999997</v>
      </c>
      <c r="BQ52" s="166">
        <v>602897475.70999992</v>
      </c>
      <c r="BR52" s="166">
        <v>41111734.390000001</v>
      </c>
      <c r="BS52" s="166">
        <v>597488409.3900001</v>
      </c>
      <c r="BT52" s="166">
        <v>47613003.649999991</v>
      </c>
      <c r="BU52" s="166">
        <v>596550231.59000003</v>
      </c>
      <c r="BV52" s="166">
        <v>59151146.869999997</v>
      </c>
      <c r="BW52" s="166">
        <v>591401886.33000004</v>
      </c>
      <c r="BX52" s="166">
        <v>50210118.780000009</v>
      </c>
      <c r="BY52" s="166">
        <v>587976963.51000011</v>
      </c>
      <c r="BZ52" s="166">
        <v>48459109.68</v>
      </c>
      <c r="CA52" s="166">
        <v>587785668.26000011</v>
      </c>
      <c r="CB52" s="166">
        <v>50652268.649999999</v>
      </c>
      <c r="CC52" s="166">
        <v>590206104.09000003</v>
      </c>
      <c r="CD52" s="166">
        <v>45703626.579999998</v>
      </c>
      <c r="CE52" s="166">
        <v>588460935.80999982</v>
      </c>
      <c r="CF52" s="166">
        <v>51339776.830000006</v>
      </c>
      <c r="CG52" s="166">
        <v>591885561.62000012</v>
      </c>
      <c r="CH52" s="166">
        <v>52572988.120000005</v>
      </c>
      <c r="CI52" s="166">
        <v>596161219.62000012</v>
      </c>
      <c r="CJ52" s="166">
        <v>54729890.410000004</v>
      </c>
      <c r="CK52" s="166">
        <v>602372430.69000006</v>
      </c>
      <c r="CL52" s="166">
        <v>54449573.590000004</v>
      </c>
      <c r="CM52" s="166">
        <v>606541802.9200002</v>
      </c>
      <c r="CN52" s="166">
        <v>49227450.109999999</v>
      </c>
      <c r="CO52" s="166">
        <v>605220687.65999997</v>
      </c>
      <c r="CP52" s="166">
        <v>53813391.361096144</v>
      </c>
      <c r="CQ52" s="166">
        <v>617922344.63109601</v>
      </c>
      <c r="CR52" s="166">
        <v>50572911.406132691</v>
      </c>
      <c r="CS52" s="166">
        <v>620882252.38722885</v>
      </c>
      <c r="CT52" s="166">
        <v>57111322.541096158</v>
      </c>
      <c r="CU52" s="166">
        <v>618842428.05832481</v>
      </c>
      <c r="CV52" s="166">
        <v>51608577.006132692</v>
      </c>
      <c r="CW52" s="166">
        <v>620240886.28445792</v>
      </c>
      <c r="CX52" s="166">
        <v>51903511.456132695</v>
      </c>
      <c r="CY52" s="166">
        <v>623685288.06059051</v>
      </c>
      <c r="CZ52" s="166">
        <v>54696245.896059625</v>
      </c>
      <c r="DA52" s="166">
        <v>627729265.30664992</v>
      </c>
      <c r="DB52" s="166">
        <v>53375541.466132686</v>
      </c>
      <c r="DC52" s="166">
        <v>635401180.19278276</v>
      </c>
      <c r="DD52" s="166">
        <v>55689071.84109617</v>
      </c>
      <c r="DE52" s="166">
        <v>639750475.20387888</v>
      </c>
      <c r="DF52" s="166">
        <v>57446514.486132704</v>
      </c>
      <c r="DG52" s="166">
        <v>644624001.57001162</v>
      </c>
      <c r="DH52" s="166">
        <v>55217539.921096161</v>
      </c>
      <c r="DI52" s="166">
        <v>645111651.08110762</v>
      </c>
      <c r="DJ52" s="166">
        <v>55663460.126132704</v>
      </c>
      <c r="DK52" s="166">
        <v>646325537.61724031</v>
      </c>
      <c r="DL52" s="166">
        <v>50497411.536059618</v>
      </c>
      <c r="DM52" s="166">
        <v>647595499.04329991</v>
      </c>
      <c r="DN52" s="166">
        <v>46676884.730330288</v>
      </c>
      <c r="DO52" s="166">
        <v>640458992.41253424</v>
      </c>
      <c r="DP52" s="166">
        <v>50462920.330239028</v>
      </c>
      <c r="DQ52" s="166">
        <v>640349001.33664048</v>
      </c>
      <c r="DR52" s="166">
        <v>46962330.659908742</v>
      </c>
      <c r="DS52" s="166">
        <v>630200009.45545328</v>
      </c>
      <c r="DT52" s="166">
        <v>51840281.940239042</v>
      </c>
      <c r="DU52" s="166">
        <v>630431714.38955939</v>
      </c>
      <c r="DV52" s="166">
        <v>51436940.150239035</v>
      </c>
      <c r="DW52" s="166">
        <v>629965143.08366585</v>
      </c>
      <c r="DX52" s="166">
        <v>51575768.629248157</v>
      </c>
      <c r="DY52" s="166">
        <v>626844665.81685424</v>
      </c>
      <c r="DZ52" s="166">
        <v>51093224.980239041</v>
      </c>
      <c r="EA52" s="166">
        <v>624562349.33096051</v>
      </c>
      <c r="EB52" s="166">
        <v>55182836.639908753</v>
      </c>
      <c r="EC52" s="166">
        <v>624056114.12977338</v>
      </c>
      <c r="ED52" s="166">
        <v>56283584.300239027</v>
      </c>
      <c r="EE52" s="166">
        <v>622893183.94387972</v>
      </c>
      <c r="EF52" s="166">
        <v>55484035.029908739</v>
      </c>
      <c r="EG52" s="166">
        <v>623159679.05269217</v>
      </c>
      <c r="EH52" s="166">
        <v>56063394.000239044</v>
      </c>
      <c r="EI52" s="166">
        <v>623559612.92679858</v>
      </c>
      <c r="EJ52" s="166">
        <v>50678511.32023903</v>
      </c>
      <c r="EK52" s="166">
        <v>623740712.71097803</v>
      </c>
      <c r="EL52" s="166">
        <v>47382575.329908744</v>
      </c>
      <c r="EM52" s="166">
        <v>624446403.31055641</v>
      </c>
      <c r="EN52" s="166">
        <v>52159432.860239036</v>
      </c>
      <c r="EO52" s="166">
        <v>626142915.84055638</v>
      </c>
      <c r="EP52" s="166">
        <v>48990035.699908748</v>
      </c>
      <c r="EQ52" s="166">
        <v>628170620.88055634</v>
      </c>
      <c r="ER52" s="166">
        <v>52923029.270239033</v>
      </c>
      <c r="ES52" s="166">
        <v>629253368.21055627</v>
      </c>
      <c r="ET52" s="166">
        <v>49609072.220239021</v>
      </c>
      <c r="EU52" s="166">
        <v>627425500.28055644</v>
      </c>
      <c r="EV52" s="166">
        <v>49268956.048587568</v>
      </c>
      <c r="EW52" s="166">
        <v>625118687.69989574</v>
      </c>
      <c r="EX52" s="166">
        <v>47235717.760624424</v>
      </c>
      <c r="EY52" s="166">
        <v>621261180.480281</v>
      </c>
      <c r="EZ52" s="166">
        <v>51867457.624841586</v>
      </c>
      <c r="FA52" s="166">
        <v>617945801.46521389</v>
      </c>
      <c r="FB52" s="166">
        <v>51481557.738669641</v>
      </c>
      <c r="FC52" s="166">
        <v>613143774.90364468</v>
      </c>
      <c r="FD52" s="166">
        <v>52000499.334841609</v>
      </c>
      <c r="FE52" s="166">
        <v>609660239.20857751</v>
      </c>
      <c r="FF52" s="166">
        <v>52698701.70866964</v>
      </c>
      <c r="FG52" s="166">
        <v>606295546.91700804</v>
      </c>
      <c r="FH52" s="166">
        <v>47009658.518669643</v>
      </c>
      <c r="FI52" s="166">
        <v>602626694.1154387</v>
      </c>
      <c r="FJ52" s="166">
        <v>48156731.934841618</v>
      </c>
      <c r="FK52" s="166">
        <v>603400850.72037172</v>
      </c>
      <c r="FL52" s="166">
        <v>51782805.768669657</v>
      </c>
      <c r="FM52" s="166">
        <v>603024223.6288023</v>
      </c>
      <c r="FN52" s="166">
        <v>52206792.944841594</v>
      </c>
      <c r="FO52" s="166">
        <v>606240980.87373519</v>
      </c>
      <c r="FQ52" s="94" t="s">
        <v>3</v>
      </c>
      <c r="FU52" s="32" t="b">
        <v>1</v>
      </c>
      <c r="FV52" s="100" t="s">
        <v>7</v>
      </c>
    </row>
    <row r="53" spans="1:178" x14ac:dyDescent="0.25">
      <c r="A53" s="32" t="s">
        <v>3</v>
      </c>
      <c r="C53" s="106"/>
      <c r="FQ53" s="94" t="s">
        <v>3</v>
      </c>
      <c r="FU53" s="32" t="b">
        <v>1</v>
      </c>
      <c r="FV53" s="93"/>
    </row>
    <row r="54" spans="1:178" x14ac:dyDescent="0.25">
      <c r="A54" s="32" t="s">
        <v>1075</v>
      </c>
      <c r="B54" s="101" t="s">
        <v>8</v>
      </c>
      <c r="C54" s="103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  <c r="AA54" s="165"/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5"/>
      <c r="AM54" s="165"/>
      <c r="AN54" s="165"/>
      <c r="AO54" s="165"/>
      <c r="AP54" s="165"/>
      <c r="AQ54" s="165"/>
      <c r="AR54" s="165"/>
      <c r="AS54" s="165"/>
      <c r="AT54" s="165"/>
      <c r="AU54" s="165"/>
      <c r="AV54" s="165"/>
      <c r="AW54" s="165"/>
      <c r="AX54" s="165"/>
      <c r="AY54" s="165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5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  <c r="BX54" s="165"/>
      <c r="BY54" s="165"/>
      <c r="BZ54" s="165"/>
      <c r="CA54" s="165"/>
      <c r="CB54" s="165"/>
      <c r="CC54" s="165"/>
      <c r="CD54" s="165"/>
      <c r="CE54" s="165"/>
      <c r="CF54" s="165"/>
      <c r="CG54" s="165"/>
      <c r="CH54" s="165"/>
      <c r="CI54" s="165"/>
      <c r="CJ54" s="165"/>
      <c r="CK54" s="165"/>
      <c r="CL54" s="165"/>
      <c r="CM54" s="165"/>
      <c r="CN54" s="165"/>
      <c r="CO54" s="165"/>
      <c r="CP54" s="165"/>
      <c r="CQ54" s="165"/>
      <c r="CR54" s="165"/>
      <c r="CS54" s="165"/>
      <c r="CT54" s="165"/>
      <c r="CU54" s="165"/>
      <c r="CV54" s="165"/>
      <c r="CW54" s="165"/>
      <c r="CX54" s="165"/>
      <c r="CY54" s="165"/>
      <c r="CZ54" s="165"/>
      <c r="DA54" s="165"/>
      <c r="DB54" s="165"/>
      <c r="DC54" s="165"/>
      <c r="DD54" s="165"/>
      <c r="DE54" s="165"/>
      <c r="DF54" s="165"/>
      <c r="DG54" s="165"/>
      <c r="DH54" s="165"/>
      <c r="DI54" s="165"/>
      <c r="DJ54" s="165"/>
      <c r="DK54" s="165"/>
      <c r="DL54" s="165"/>
      <c r="DM54" s="165"/>
      <c r="DN54" s="165"/>
      <c r="DO54" s="165"/>
      <c r="DP54" s="165"/>
      <c r="DQ54" s="165"/>
      <c r="DR54" s="165"/>
      <c r="DS54" s="165"/>
      <c r="DT54" s="165"/>
      <c r="DU54" s="165"/>
      <c r="DV54" s="165"/>
      <c r="DW54" s="165"/>
      <c r="DX54" s="165"/>
      <c r="DY54" s="165"/>
      <c r="DZ54" s="165"/>
      <c r="EA54" s="165"/>
      <c r="EB54" s="165"/>
      <c r="EC54" s="165"/>
      <c r="ED54" s="165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  <c r="FN54" s="165"/>
      <c r="FO54" s="165"/>
      <c r="FQ54" s="94" t="s">
        <v>3</v>
      </c>
      <c r="FU54" s="32" t="b">
        <v>1</v>
      </c>
      <c r="FV54" s="100" t="s">
        <v>8</v>
      </c>
    </row>
    <row r="55" spans="1:178" x14ac:dyDescent="0.25">
      <c r="A55" s="32" t="s">
        <v>1053</v>
      </c>
      <c r="B55" s="104" t="s">
        <v>189</v>
      </c>
      <c r="C55" s="103" t="s">
        <v>713</v>
      </c>
      <c r="D55" s="165">
        <v>1049027.9099999999</v>
      </c>
      <c r="E55" s="165">
        <v>12034406.07</v>
      </c>
      <c r="F55" s="165">
        <v>988913.5</v>
      </c>
      <c r="G55" s="165">
        <v>12224646.960000001</v>
      </c>
      <c r="H55" s="165">
        <v>1097683.23</v>
      </c>
      <c r="I55" s="165">
        <v>11452431.23</v>
      </c>
      <c r="J55" s="165">
        <v>1065326.94</v>
      </c>
      <c r="K55" s="165">
        <v>11706866.16</v>
      </c>
      <c r="L55" s="165">
        <v>1106874.3</v>
      </c>
      <c r="M55" s="165">
        <v>12054823.09</v>
      </c>
      <c r="N55" s="165">
        <v>846293.77</v>
      </c>
      <c r="O55" s="165">
        <v>12350726.630000001</v>
      </c>
      <c r="P55" s="165">
        <v>1058092.83</v>
      </c>
      <c r="Q55" s="165">
        <v>12146562.48</v>
      </c>
      <c r="R55" s="165">
        <v>1040345.55</v>
      </c>
      <c r="S55" s="165">
        <v>12193541.98</v>
      </c>
      <c r="T55" s="165">
        <v>975378.16</v>
      </c>
      <c r="U55" s="165">
        <v>12156407.359999999</v>
      </c>
      <c r="V55" s="165">
        <v>1175757.67</v>
      </c>
      <c r="W55" s="165">
        <v>12402285.210000001</v>
      </c>
      <c r="X55" s="165">
        <v>1042285.9</v>
      </c>
      <c r="Y55" s="165">
        <v>12480199.42</v>
      </c>
      <c r="Z55" s="165">
        <v>1308239.6599999999</v>
      </c>
      <c r="AA55" s="165">
        <v>12754219.42</v>
      </c>
      <c r="AB55" s="165">
        <v>1134746.22</v>
      </c>
      <c r="AC55" s="165">
        <v>12839937.73</v>
      </c>
      <c r="AD55" s="165">
        <v>1008541.46</v>
      </c>
      <c r="AE55" s="165">
        <v>12859565.689999999</v>
      </c>
      <c r="AF55" s="165">
        <v>1038120.88</v>
      </c>
      <c r="AG55" s="165">
        <v>12800003.34</v>
      </c>
      <c r="AH55" s="165">
        <v>1018846.87</v>
      </c>
      <c r="AI55" s="165">
        <v>12753523.27</v>
      </c>
      <c r="AJ55" s="165">
        <v>1176626.47</v>
      </c>
      <c r="AK55" s="165">
        <v>12823275.439999999</v>
      </c>
      <c r="AL55" s="165">
        <v>1029271.3</v>
      </c>
      <c r="AM55" s="165">
        <v>13006252.970000001</v>
      </c>
      <c r="AN55" s="165">
        <v>1088442.5900000001</v>
      </c>
      <c r="AO55" s="165">
        <v>13036602.73</v>
      </c>
      <c r="AP55" s="165">
        <v>1104467.3799999999</v>
      </c>
      <c r="AQ55" s="165">
        <v>13100724.560000001</v>
      </c>
      <c r="AR55" s="165">
        <v>1010694.98</v>
      </c>
      <c r="AS55" s="165">
        <v>13136041.380000001</v>
      </c>
      <c r="AT55" s="165">
        <v>1149132.24</v>
      </c>
      <c r="AU55" s="165">
        <v>13109415.949999999</v>
      </c>
      <c r="AV55" s="165">
        <v>1056185.44</v>
      </c>
      <c r="AW55" s="165">
        <v>13123315.49</v>
      </c>
      <c r="AX55" s="165">
        <v>1326890.75</v>
      </c>
      <c r="AY55" s="165">
        <v>13141966.58</v>
      </c>
      <c r="AZ55" s="165">
        <v>1166813.18</v>
      </c>
      <c r="BA55" s="165">
        <v>13174033.539999999</v>
      </c>
      <c r="BB55" s="165">
        <v>979340.2</v>
      </c>
      <c r="BC55" s="165">
        <v>13144832.279999999</v>
      </c>
      <c r="BD55" s="165">
        <v>1336301.8600000001</v>
      </c>
      <c r="BE55" s="165">
        <v>13443013.26</v>
      </c>
      <c r="BF55" s="165">
        <v>1126759.02</v>
      </c>
      <c r="BG55" s="165">
        <v>13550925.41</v>
      </c>
      <c r="BH55" s="165">
        <v>1262930.55</v>
      </c>
      <c r="BI55" s="165">
        <v>13637229.49</v>
      </c>
      <c r="BJ55" s="165">
        <v>1087433.69</v>
      </c>
      <c r="BK55" s="165">
        <v>13695391.880000001</v>
      </c>
      <c r="BL55" s="165">
        <v>1092097.05</v>
      </c>
      <c r="BM55" s="165">
        <v>13699046.34</v>
      </c>
      <c r="BN55" s="165">
        <v>1079868.26</v>
      </c>
      <c r="BO55" s="165">
        <v>13674447.220000001</v>
      </c>
      <c r="BP55" s="165">
        <v>763845.84</v>
      </c>
      <c r="BQ55" s="165">
        <v>13427598.08</v>
      </c>
      <c r="BR55" s="165">
        <v>1219827.8899999999</v>
      </c>
      <c r="BS55" s="165">
        <v>13498293.729999999</v>
      </c>
      <c r="BT55" s="165">
        <v>1065556.67</v>
      </c>
      <c r="BU55" s="165">
        <v>13507664.959999997</v>
      </c>
      <c r="BV55" s="165">
        <v>1376219.11</v>
      </c>
      <c r="BW55" s="165">
        <v>13556993.319999998</v>
      </c>
      <c r="BX55" s="165">
        <v>970267.88</v>
      </c>
      <c r="BY55" s="165">
        <v>13360448.019999998</v>
      </c>
      <c r="BZ55" s="165">
        <v>1030198.82</v>
      </c>
      <c r="CA55" s="165">
        <v>13411306.639999999</v>
      </c>
      <c r="CB55" s="165">
        <v>1100409.23</v>
      </c>
      <c r="CC55" s="165">
        <v>13175414.01</v>
      </c>
      <c r="CD55" s="165">
        <v>1008559.28</v>
      </c>
      <c r="CE55" s="165">
        <v>13057214.27</v>
      </c>
      <c r="CF55" s="165">
        <v>1069930.47</v>
      </c>
      <c r="CG55" s="165">
        <v>12864214.189999999</v>
      </c>
      <c r="CH55" s="165">
        <v>1046678.08</v>
      </c>
      <c r="CI55" s="165">
        <v>12823458.580000002</v>
      </c>
      <c r="CJ55" s="165">
        <v>1217515.44</v>
      </c>
      <c r="CK55" s="165">
        <v>12948876.970000001</v>
      </c>
      <c r="CL55" s="165">
        <v>1135256.98</v>
      </c>
      <c r="CM55" s="165">
        <v>13004265.690000001</v>
      </c>
      <c r="CN55" s="165">
        <v>1257488.05</v>
      </c>
      <c r="CO55" s="165">
        <v>13497907.9</v>
      </c>
      <c r="CP55" s="165">
        <v>1130201.6300000004</v>
      </c>
      <c r="CQ55" s="165">
        <v>13408281.640000001</v>
      </c>
      <c r="CR55" s="165">
        <v>1323539.0900000003</v>
      </c>
      <c r="CS55" s="165">
        <v>13666264.060000001</v>
      </c>
      <c r="CT55" s="165">
        <v>1247427.1700000002</v>
      </c>
      <c r="CU55" s="165">
        <v>13537472.120000003</v>
      </c>
      <c r="CV55" s="165">
        <v>1200904.82</v>
      </c>
      <c r="CW55" s="165">
        <v>13768109.060000001</v>
      </c>
      <c r="CX55" s="165">
        <v>1156377.8299999996</v>
      </c>
      <c r="CY55" s="165">
        <v>13894288.07</v>
      </c>
      <c r="CZ55" s="165">
        <v>1160918.0399999998</v>
      </c>
      <c r="DA55" s="165">
        <v>13954796.880000001</v>
      </c>
      <c r="DB55" s="165">
        <v>1157544.6299999992</v>
      </c>
      <c r="DC55" s="165">
        <v>14103782.23</v>
      </c>
      <c r="DD55" s="165">
        <v>1245809.73</v>
      </c>
      <c r="DE55" s="165">
        <v>14279661.49</v>
      </c>
      <c r="DF55" s="165">
        <v>1217176.26</v>
      </c>
      <c r="DG55" s="165">
        <v>14450159.67</v>
      </c>
      <c r="DH55" s="165">
        <v>1208926.94</v>
      </c>
      <c r="DI55" s="165">
        <v>14441571.170000002</v>
      </c>
      <c r="DJ55" s="165">
        <v>1231492.0900000001</v>
      </c>
      <c r="DK55" s="165">
        <v>14537806.279999999</v>
      </c>
      <c r="DL55" s="165">
        <v>1224680.2199999997</v>
      </c>
      <c r="DM55" s="165">
        <v>14504998.449999999</v>
      </c>
      <c r="DN55" s="165">
        <v>1343196.6500000001</v>
      </c>
      <c r="DO55" s="165">
        <v>14717993.469999999</v>
      </c>
      <c r="DP55" s="165">
        <v>1386605.7600000007</v>
      </c>
      <c r="DQ55" s="165">
        <v>14781060.139999999</v>
      </c>
      <c r="DR55" s="165">
        <v>1393894.2000000016</v>
      </c>
      <c r="DS55" s="165">
        <v>14927527.17</v>
      </c>
      <c r="DT55" s="165">
        <v>1455343.2300000007</v>
      </c>
      <c r="DU55" s="165">
        <v>15181965.580000002</v>
      </c>
      <c r="DV55" s="165">
        <v>1257821.6300000001</v>
      </c>
      <c r="DW55" s="165">
        <v>15283409.380000001</v>
      </c>
      <c r="DX55" s="165">
        <v>1341336.8500000008</v>
      </c>
      <c r="DY55" s="165">
        <v>15463828.190000003</v>
      </c>
      <c r="DZ55" s="165">
        <v>1293939.3100000008</v>
      </c>
      <c r="EA55" s="165">
        <v>15600222.870000005</v>
      </c>
      <c r="EB55" s="165">
        <v>1378006.2100000011</v>
      </c>
      <c r="EC55" s="165">
        <v>15732419.350000005</v>
      </c>
      <c r="ED55" s="165">
        <v>1309513.3500000003</v>
      </c>
      <c r="EE55" s="165">
        <v>15824756.440000007</v>
      </c>
      <c r="EF55" s="165">
        <v>1347037.8200000008</v>
      </c>
      <c r="EG55" s="165">
        <v>15962867.320000008</v>
      </c>
      <c r="EH55" s="165">
        <v>1353567.4100000008</v>
      </c>
      <c r="EI55" s="165">
        <v>16084942.640000008</v>
      </c>
      <c r="EJ55" s="165">
        <v>1409802.9000000008</v>
      </c>
      <c r="EK55" s="165">
        <v>16270065.32000001</v>
      </c>
      <c r="EL55" s="165">
        <v>1333632.7700000009</v>
      </c>
      <c r="EM55" s="165">
        <v>16260501.440000013</v>
      </c>
      <c r="EN55" s="165">
        <v>1388337.9000000006</v>
      </c>
      <c r="EO55" s="165">
        <v>16262233.580000011</v>
      </c>
      <c r="EP55" s="165">
        <v>1366194.7100000004</v>
      </c>
      <c r="EQ55" s="165">
        <v>16234534.090000009</v>
      </c>
      <c r="ER55" s="165">
        <v>1483755.49</v>
      </c>
      <c r="ES55" s="165">
        <v>16262946.350000007</v>
      </c>
      <c r="ET55" s="165">
        <v>1275066.5599999987</v>
      </c>
      <c r="EU55" s="165">
        <v>16280191.280000005</v>
      </c>
      <c r="EV55" s="165">
        <v>1352953.1199999999</v>
      </c>
      <c r="EW55" s="165">
        <v>16291807.550000003</v>
      </c>
      <c r="EX55" s="165">
        <v>1305489.3799999987</v>
      </c>
      <c r="EY55" s="165">
        <v>16303357.620000001</v>
      </c>
      <c r="EZ55" s="165">
        <v>1400942.77</v>
      </c>
      <c r="FA55" s="165">
        <v>16326294.18</v>
      </c>
      <c r="FB55" s="165">
        <v>1345914.67</v>
      </c>
      <c r="FC55" s="165">
        <v>16362695.5</v>
      </c>
      <c r="FD55" s="165">
        <v>1416893.4300000002</v>
      </c>
      <c r="FE55" s="165">
        <v>16432551.110000001</v>
      </c>
      <c r="FF55" s="165">
        <v>1391171.6400000004</v>
      </c>
      <c r="FG55" s="165">
        <v>16470155.34</v>
      </c>
      <c r="FH55" s="165">
        <v>1361036.7299999995</v>
      </c>
      <c r="FI55" s="165">
        <v>16421389.17</v>
      </c>
      <c r="FJ55" s="165">
        <v>1416899.49</v>
      </c>
      <c r="FK55" s="165">
        <v>16504655.889999999</v>
      </c>
      <c r="FL55" s="165">
        <v>1464205.6099999999</v>
      </c>
      <c r="FM55" s="165">
        <v>16580523.599999998</v>
      </c>
      <c r="FN55" s="165">
        <v>1456429.2300000002</v>
      </c>
      <c r="FO55" s="165">
        <v>16670758.119999997</v>
      </c>
      <c r="FQ55" s="94" t="s">
        <v>945</v>
      </c>
      <c r="FU55" s="32" t="b">
        <v>1</v>
      </c>
      <c r="FV55" s="102" t="s">
        <v>189</v>
      </c>
    </row>
    <row r="56" spans="1:178" x14ac:dyDescent="0.25">
      <c r="A56" s="32" t="s">
        <v>1054</v>
      </c>
      <c r="B56" s="104" t="s">
        <v>190</v>
      </c>
      <c r="C56" s="103" t="s">
        <v>708</v>
      </c>
      <c r="D56" s="165">
        <v>14018.68</v>
      </c>
      <c r="E56" s="165">
        <v>269740.18</v>
      </c>
      <c r="F56" s="165">
        <v>12668.92</v>
      </c>
      <c r="G56" s="165">
        <v>255039.39</v>
      </c>
      <c r="H56" s="165">
        <v>20592.88</v>
      </c>
      <c r="I56" s="165">
        <v>246459.27</v>
      </c>
      <c r="J56" s="165">
        <v>17200.27</v>
      </c>
      <c r="K56" s="165">
        <v>232275.42</v>
      </c>
      <c r="L56" s="165">
        <v>12093.08</v>
      </c>
      <c r="M56" s="165">
        <v>219674.75</v>
      </c>
      <c r="N56" s="165">
        <v>10895.92</v>
      </c>
      <c r="O56" s="165">
        <v>206061.9</v>
      </c>
      <c r="P56" s="165">
        <v>22420</v>
      </c>
      <c r="Q56" s="165">
        <v>212306.01</v>
      </c>
      <c r="R56" s="165">
        <v>14844.48</v>
      </c>
      <c r="S56" s="165">
        <v>207110.87</v>
      </c>
      <c r="T56" s="165">
        <v>12478.25</v>
      </c>
      <c r="U56" s="165">
        <v>200592.16</v>
      </c>
      <c r="V56" s="165">
        <v>15814.05</v>
      </c>
      <c r="W56" s="165">
        <v>197817.1</v>
      </c>
      <c r="X56" s="165">
        <v>13022.08</v>
      </c>
      <c r="Y56" s="165">
        <v>192678.49</v>
      </c>
      <c r="Z56" s="165">
        <v>15895.22</v>
      </c>
      <c r="AA56" s="165">
        <v>181943.83</v>
      </c>
      <c r="AB56" s="165">
        <v>16240.42</v>
      </c>
      <c r="AC56" s="165">
        <v>184165.57</v>
      </c>
      <c r="AD56" s="165">
        <v>17462.54</v>
      </c>
      <c r="AE56" s="165">
        <v>188959.19</v>
      </c>
      <c r="AF56" s="165">
        <v>11656.41</v>
      </c>
      <c r="AG56" s="165">
        <v>180022.72</v>
      </c>
      <c r="AH56" s="165">
        <v>14932.51</v>
      </c>
      <c r="AI56" s="165">
        <v>177754.96</v>
      </c>
      <c r="AJ56" s="165">
        <v>15480.37</v>
      </c>
      <c r="AK56" s="165">
        <v>181142.25</v>
      </c>
      <c r="AL56" s="165">
        <v>18512.12</v>
      </c>
      <c r="AM56" s="165">
        <v>188758.45</v>
      </c>
      <c r="AN56" s="165">
        <v>16675.900000000001</v>
      </c>
      <c r="AO56" s="165">
        <v>183014.35</v>
      </c>
      <c r="AP56" s="165">
        <v>9905.49</v>
      </c>
      <c r="AQ56" s="165">
        <v>178075.36</v>
      </c>
      <c r="AR56" s="165">
        <v>12514.25</v>
      </c>
      <c r="AS56" s="165">
        <v>178111.35999999999</v>
      </c>
      <c r="AT56" s="165">
        <v>9920.0300000000007</v>
      </c>
      <c r="AU56" s="165">
        <v>172217.34</v>
      </c>
      <c r="AV56" s="165">
        <v>13865.28</v>
      </c>
      <c r="AW56" s="165">
        <v>173060.54</v>
      </c>
      <c r="AX56" s="165">
        <v>29219.3</v>
      </c>
      <c r="AY56" s="165">
        <v>186384.62</v>
      </c>
      <c r="AZ56" s="165">
        <v>22511.91</v>
      </c>
      <c r="BA56" s="165">
        <v>192656.11</v>
      </c>
      <c r="BB56" s="165">
        <v>11199.07</v>
      </c>
      <c r="BC56" s="165">
        <v>186392.64</v>
      </c>
      <c r="BD56" s="165">
        <v>14582.33</v>
      </c>
      <c r="BE56" s="165">
        <v>189318.56</v>
      </c>
      <c r="BF56" s="165">
        <v>10900.41</v>
      </c>
      <c r="BG56" s="165">
        <v>185286.46</v>
      </c>
      <c r="BH56" s="165">
        <v>20066.060000000001</v>
      </c>
      <c r="BI56" s="165">
        <v>189872.15</v>
      </c>
      <c r="BJ56" s="165">
        <v>22153.279999999999</v>
      </c>
      <c r="BK56" s="165">
        <v>193513.31</v>
      </c>
      <c r="BL56" s="165">
        <v>16069.94</v>
      </c>
      <c r="BM56" s="165">
        <v>192907.35</v>
      </c>
      <c r="BN56" s="165">
        <v>18324.29</v>
      </c>
      <c r="BO56" s="165">
        <v>201326.15</v>
      </c>
      <c r="BP56" s="165">
        <v>30726.21</v>
      </c>
      <c r="BQ56" s="165">
        <v>219538.11</v>
      </c>
      <c r="BR56" s="165">
        <v>89781.15</v>
      </c>
      <c r="BS56" s="165">
        <v>299399.23000000004</v>
      </c>
      <c r="BT56" s="165">
        <v>15784.27</v>
      </c>
      <c r="BU56" s="165">
        <v>301318.21999999997</v>
      </c>
      <c r="BV56" s="165">
        <v>12496</v>
      </c>
      <c r="BW56" s="165">
        <v>284594.92</v>
      </c>
      <c r="BX56" s="165">
        <v>15045.21</v>
      </c>
      <c r="BY56" s="165">
        <v>277128.22000000003</v>
      </c>
      <c r="BZ56" s="165">
        <v>9892.85</v>
      </c>
      <c r="CA56" s="165">
        <v>275822</v>
      </c>
      <c r="CB56" s="165">
        <v>17250.169999999998</v>
      </c>
      <c r="CC56" s="165">
        <v>278489.83999999997</v>
      </c>
      <c r="CD56" s="165">
        <v>11417.35</v>
      </c>
      <c r="CE56" s="165">
        <v>279006.78000000003</v>
      </c>
      <c r="CF56" s="165">
        <v>15470.96</v>
      </c>
      <c r="CG56" s="165">
        <v>274411.68</v>
      </c>
      <c r="CH56" s="165">
        <v>12001.77</v>
      </c>
      <c r="CI56" s="165">
        <v>264260.17</v>
      </c>
      <c r="CJ56" s="165">
        <v>28967.06</v>
      </c>
      <c r="CK56" s="165">
        <v>277157.28999999998</v>
      </c>
      <c r="CL56" s="165">
        <v>14868.53</v>
      </c>
      <c r="CM56" s="165">
        <v>273701.53000000003</v>
      </c>
      <c r="CN56" s="165">
        <v>13173.2</v>
      </c>
      <c r="CO56" s="165">
        <v>256148.52000000002</v>
      </c>
      <c r="CP56" s="165">
        <v>23440.940000000002</v>
      </c>
      <c r="CQ56" s="165">
        <v>189808.30999999997</v>
      </c>
      <c r="CR56" s="165">
        <v>22621.26</v>
      </c>
      <c r="CS56" s="165">
        <v>196645.3</v>
      </c>
      <c r="CT56" s="165">
        <v>26593.740000000005</v>
      </c>
      <c r="CU56" s="165">
        <v>210743.03999999998</v>
      </c>
      <c r="CV56" s="165">
        <v>25561.860000000004</v>
      </c>
      <c r="CW56" s="165">
        <v>221259.68999999997</v>
      </c>
      <c r="CX56" s="165">
        <v>16731.240000000002</v>
      </c>
      <c r="CY56" s="165">
        <v>228098.08000000002</v>
      </c>
      <c r="CZ56" s="165">
        <v>25095.83</v>
      </c>
      <c r="DA56" s="165">
        <v>235943.74</v>
      </c>
      <c r="DB56" s="165">
        <v>17526.579999999998</v>
      </c>
      <c r="DC56" s="165">
        <v>242052.97</v>
      </c>
      <c r="DD56" s="165">
        <v>17712.240000000005</v>
      </c>
      <c r="DE56" s="165">
        <v>244294.25000000003</v>
      </c>
      <c r="DF56" s="165">
        <v>20124.09</v>
      </c>
      <c r="DG56" s="165">
        <v>252416.57000000004</v>
      </c>
      <c r="DH56" s="165">
        <v>20892.170000000002</v>
      </c>
      <c r="DI56" s="165">
        <v>244341.68000000002</v>
      </c>
      <c r="DJ56" s="165">
        <v>20368.23</v>
      </c>
      <c r="DK56" s="165">
        <v>249841.38000000006</v>
      </c>
      <c r="DL56" s="165">
        <v>19099.940000000002</v>
      </c>
      <c r="DM56" s="165">
        <v>255768.12000000005</v>
      </c>
      <c r="DN56" s="165">
        <v>18581.25</v>
      </c>
      <c r="DO56" s="165">
        <v>250908.43000000005</v>
      </c>
      <c r="DP56" s="165">
        <v>18104.810000000001</v>
      </c>
      <c r="DQ56" s="165">
        <v>246391.97999999998</v>
      </c>
      <c r="DR56" s="165">
        <v>17225.29</v>
      </c>
      <c r="DS56" s="165">
        <v>237023.53</v>
      </c>
      <c r="DT56" s="165">
        <v>26143.4</v>
      </c>
      <c r="DU56" s="165">
        <v>237605.06999999995</v>
      </c>
      <c r="DV56" s="165">
        <v>16642.940000000006</v>
      </c>
      <c r="DW56" s="165">
        <v>237516.77000000002</v>
      </c>
      <c r="DX56" s="165">
        <v>25365.960000000003</v>
      </c>
      <c r="DY56" s="165">
        <v>237786.90000000005</v>
      </c>
      <c r="DZ56" s="165">
        <v>17438.280000000002</v>
      </c>
      <c r="EA56" s="165">
        <v>237698.60000000003</v>
      </c>
      <c r="EB56" s="165">
        <v>18305.550000000003</v>
      </c>
      <c r="EC56" s="165">
        <v>238291.91000000003</v>
      </c>
      <c r="ED56" s="165">
        <v>20382.45</v>
      </c>
      <c r="EE56" s="165">
        <v>238550.27000000005</v>
      </c>
      <c r="EF56" s="165">
        <v>21138.800000000003</v>
      </c>
      <c r="EG56" s="165">
        <v>238796.90000000002</v>
      </c>
      <c r="EH56" s="165">
        <v>20638.36</v>
      </c>
      <c r="EI56" s="165">
        <v>239067.03000000003</v>
      </c>
      <c r="EJ56" s="165">
        <v>19023.390000000003</v>
      </c>
      <c r="EK56" s="165">
        <v>238990.48</v>
      </c>
      <c r="EL56" s="165">
        <v>19162.789999999997</v>
      </c>
      <c r="EM56" s="165">
        <v>239572.02</v>
      </c>
      <c r="EN56" s="165">
        <v>18363.169999999998</v>
      </c>
      <c r="EO56" s="165">
        <v>239830.38</v>
      </c>
      <c r="EP56" s="165">
        <v>17148.73</v>
      </c>
      <c r="EQ56" s="165">
        <v>239753.81999999998</v>
      </c>
      <c r="ER56" s="165">
        <v>26383.750000000004</v>
      </c>
      <c r="ES56" s="165">
        <v>239994.16999999998</v>
      </c>
      <c r="ET56" s="165">
        <v>16861.410000000003</v>
      </c>
      <c r="EU56" s="165">
        <v>240212.63999999996</v>
      </c>
      <c r="EV56" s="165">
        <v>25047.200000000004</v>
      </c>
      <c r="EW56" s="165">
        <v>239893.87999999998</v>
      </c>
      <c r="EX56" s="165">
        <v>18591.020000000004</v>
      </c>
      <c r="EY56" s="165">
        <v>241046.62</v>
      </c>
      <c r="EZ56" s="165">
        <v>19491.060000000001</v>
      </c>
      <c r="FA56" s="165">
        <v>242232.13</v>
      </c>
      <c r="FB56" s="165">
        <v>20622.800000000003</v>
      </c>
      <c r="FC56" s="165">
        <v>242472.48000000004</v>
      </c>
      <c r="FD56" s="165">
        <v>22302.480000000007</v>
      </c>
      <c r="FE56" s="165">
        <v>243636.16000000009</v>
      </c>
      <c r="FF56" s="165">
        <v>22057.450000000004</v>
      </c>
      <c r="FG56" s="165">
        <v>245055.25000000003</v>
      </c>
      <c r="FH56" s="165">
        <v>36394.07</v>
      </c>
      <c r="FI56" s="165">
        <v>262425.93</v>
      </c>
      <c r="FJ56" s="165">
        <v>28903.140000000003</v>
      </c>
      <c r="FK56" s="165">
        <v>272166.28000000003</v>
      </c>
      <c r="FL56" s="165">
        <v>24303.520000000004</v>
      </c>
      <c r="FM56" s="165">
        <v>278106.63000000006</v>
      </c>
      <c r="FN56" s="165">
        <v>23078.130000000005</v>
      </c>
      <c r="FO56" s="165">
        <v>284036.03000000009</v>
      </c>
      <c r="FQ56" s="94" t="s">
        <v>946</v>
      </c>
      <c r="FU56" s="32" t="b">
        <v>1</v>
      </c>
      <c r="FV56" s="102" t="s">
        <v>190</v>
      </c>
    </row>
    <row r="57" spans="1:178" x14ac:dyDescent="0.25">
      <c r="A57" s="32" t="s">
        <v>1055</v>
      </c>
      <c r="B57" s="104" t="s">
        <v>191</v>
      </c>
      <c r="C57" s="103" t="s">
        <v>712</v>
      </c>
      <c r="D57" s="165">
        <v>217915583.47999999</v>
      </c>
      <c r="E57" s="165">
        <v>2958930826.2800002</v>
      </c>
      <c r="F57" s="165">
        <v>205700219.18000001</v>
      </c>
      <c r="G57" s="165">
        <v>2968388321.0100002</v>
      </c>
      <c r="H57" s="165">
        <v>211344027.37</v>
      </c>
      <c r="I57" s="165">
        <v>2956539493.6399999</v>
      </c>
      <c r="J57" s="165">
        <v>202773056.18000001</v>
      </c>
      <c r="K57" s="165">
        <v>2908957710.3400002</v>
      </c>
      <c r="L57" s="165">
        <v>223307305.52000001</v>
      </c>
      <c r="M57" s="165">
        <v>2904279352.4200001</v>
      </c>
      <c r="N57" s="165">
        <v>222671541.66</v>
      </c>
      <c r="O57" s="165">
        <v>2841581093.9299998</v>
      </c>
      <c r="P57" s="165">
        <v>252279386.09</v>
      </c>
      <c r="Q57" s="165">
        <v>2801380881.7199998</v>
      </c>
      <c r="R57" s="165">
        <v>254566034.34999999</v>
      </c>
      <c r="S57" s="165">
        <v>2762610510.7399998</v>
      </c>
      <c r="T57" s="165">
        <v>236896202.62</v>
      </c>
      <c r="U57" s="165">
        <v>2735767629.9699998</v>
      </c>
      <c r="V57" s="165">
        <v>238254566.40000001</v>
      </c>
      <c r="W57" s="165">
        <v>2721053248.73</v>
      </c>
      <c r="X57" s="165">
        <v>208558777.36000001</v>
      </c>
      <c r="Y57" s="165">
        <v>2707163949.0100002</v>
      </c>
      <c r="Z57" s="165">
        <v>220578374.58000001</v>
      </c>
      <c r="AA57" s="165">
        <v>2694845074.79</v>
      </c>
      <c r="AB57" s="165">
        <v>189664432.43000001</v>
      </c>
      <c r="AC57" s="165">
        <v>2666593923.7399998</v>
      </c>
      <c r="AD57" s="165">
        <v>175186138.69</v>
      </c>
      <c r="AE57" s="165">
        <v>2636079843.25</v>
      </c>
      <c r="AF57" s="165">
        <v>200001631.09</v>
      </c>
      <c r="AG57" s="165">
        <v>2624737446.9699998</v>
      </c>
      <c r="AH57" s="165">
        <v>201333571.72</v>
      </c>
      <c r="AI57" s="165">
        <v>2623297962.5100002</v>
      </c>
      <c r="AJ57" s="165">
        <v>206071511.41</v>
      </c>
      <c r="AK57" s="165">
        <v>2606062168.4000001</v>
      </c>
      <c r="AL57" s="165">
        <v>211686405.49000001</v>
      </c>
      <c r="AM57" s="165">
        <v>2595077032.23</v>
      </c>
      <c r="AN57" s="165">
        <v>210213783.28999999</v>
      </c>
      <c r="AO57" s="165">
        <v>2553011429.4299998</v>
      </c>
      <c r="AP57" s="165">
        <v>219135564.16</v>
      </c>
      <c r="AQ57" s="165">
        <v>2517580959.2399998</v>
      </c>
      <c r="AR57" s="165">
        <v>196739264.09999999</v>
      </c>
      <c r="AS57" s="165">
        <v>2477424020.7199998</v>
      </c>
      <c r="AT57" s="165">
        <v>205170410.27000001</v>
      </c>
      <c r="AU57" s="165">
        <v>2444339864.5900002</v>
      </c>
      <c r="AV57" s="165">
        <v>181008838.91</v>
      </c>
      <c r="AW57" s="165">
        <v>2416789926.1399999</v>
      </c>
      <c r="AX57" s="165">
        <v>185914995.53999999</v>
      </c>
      <c r="AY57" s="165">
        <v>2382126547.0999999</v>
      </c>
      <c r="AZ57" s="165">
        <v>191523147.63999999</v>
      </c>
      <c r="BA57" s="165">
        <v>2383985262.3099999</v>
      </c>
      <c r="BB57" s="165">
        <v>198797391.71000001</v>
      </c>
      <c r="BC57" s="165">
        <v>2407596515.3299999</v>
      </c>
      <c r="BD57" s="165">
        <v>306121745.23000002</v>
      </c>
      <c r="BE57" s="165">
        <v>2513716629.4699998</v>
      </c>
      <c r="BF57" s="165">
        <v>286813315.64999998</v>
      </c>
      <c r="BG57" s="165">
        <v>2599196373.4000001</v>
      </c>
      <c r="BH57" s="165">
        <v>269932452.67000002</v>
      </c>
      <c r="BI57" s="165">
        <v>2663057314.6599998</v>
      </c>
      <c r="BJ57" s="165">
        <v>251923754.88</v>
      </c>
      <c r="BK57" s="165">
        <v>2703294664.0500002</v>
      </c>
      <c r="BL57" s="165">
        <v>275787244.13999999</v>
      </c>
      <c r="BM57" s="165">
        <v>2768868124.9000001</v>
      </c>
      <c r="BN57" s="165">
        <v>285798999.95999998</v>
      </c>
      <c r="BO57" s="165">
        <v>2835531560.6999993</v>
      </c>
      <c r="BP57" s="165">
        <v>257057083.62</v>
      </c>
      <c r="BQ57" s="165">
        <v>2895849380.2199998</v>
      </c>
      <c r="BR57" s="165">
        <v>250358833.86000001</v>
      </c>
      <c r="BS57" s="165">
        <v>2941037803.8099999</v>
      </c>
      <c r="BT57" s="165">
        <v>193676783.19</v>
      </c>
      <c r="BU57" s="165">
        <v>2953705748.0900002</v>
      </c>
      <c r="BV57" s="165">
        <v>209016943.38999999</v>
      </c>
      <c r="BW57" s="165">
        <v>2976807695.9400001</v>
      </c>
      <c r="BX57" s="165">
        <v>201327712.78999999</v>
      </c>
      <c r="BY57" s="165">
        <v>2986612261.0900002</v>
      </c>
      <c r="BZ57" s="165">
        <v>181379955</v>
      </c>
      <c r="CA57" s="165">
        <v>2969194824.3800001</v>
      </c>
      <c r="CB57" s="165">
        <v>217540001.19999999</v>
      </c>
      <c r="CC57" s="165">
        <v>2880613080.3499999</v>
      </c>
      <c r="CD57" s="165">
        <v>232976284.41999999</v>
      </c>
      <c r="CE57" s="165">
        <v>2826776049.1199999</v>
      </c>
      <c r="CF57" s="165">
        <v>228721779.02000001</v>
      </c>
      <c r="CG57" s="165">
        <v>2785565375.4699998</v>
      </c>
      <c r="CH57" s="165">
        <v>235543097.62</v>
      </c>
      <c r="CI57" s="165">
        <v>2769184718.21</v>
      </c>
      <c r="CJ57" s="165">
        <v>241194966.52000001</v>
      </c>
      <c r="CK57" s="165">
        <v>2734592440.5900002</v>
      </c>
      <c r="CL57" s="165">
        <v>243186665.78999999</v>
      </c>
      <c r="CM57" s="165">
        <v>2691980106.4200001</v>
      </c>
      <c r="CN57" s="165">
        <v>232751535.50999999</v>
      </c>
      <c r="CO57" s="165">
        <v>2667674558.3100004</v>
      </c>
      <c r="CP57" s="165">
        <v>237360842.18280122</v>
      </c>
      <c r="CQ57" s="165">
        <v>2654676566.6328015</v>
      </c>
      <c r="CR57" s="165">
        <v>198781428.30577031</v>
      </c>
      <c r="CS57" s="165">
        <v>2659781211.7485719</v>
      </c>
      <c r="CT57" s="165">
        <v>177016525.81105796</v>
      </c>
      <c r="CU57" s="165">
        <v>2627780794.1696291</v>
      </c>
      <c r="CV57" s="165">
        <v>127128200.99139044</v>
      </c>
      <c r="CW57" s="165">
        <v>2553581282.3710198</v>
      </c>
      <c r="CX57" s="165">
        <v>116555444.42093776</v>
      </c>
      <c r="CY57" s="165">
        <v>2488756771.7919574</v>
      </c>
      <c r="CZ57" s="165">
        <v>130760974.82302238</v>
      </c>
      <c r="DA57" s="165">
        <v>2401977745.4149799</v>
      </c>
      <c r="DB57" s="165">
        <v>177280098.93027958</v>
      </c>
      <c r="DC57" s="165">
        <v>2346281559.9252596</v>
      </c>
      <c r="DD57" s="165">
        <v>197627764.5120168</v>
      </c>
      <c r="DE57" s="165">
        <v>2315187545.4172764</v>
      </c>
      <c r="DF57" s="165">
        <v>197707928.60969263</v>
      </c>
      <c r="DG57" s="165">
        <v>2277352376.4069695</v>
      </c>
      <c r="DH57" s="165">
        <v>209485214.49147224</v>
      </c>
      <c r="DI57" s="165">
        <v>2245642624.3784418</v>
      </c>
      <c r="DJ57" s="165">
        <v>213296511.08683157</v>
      </c>
      <c r="DK57" s="165">
        <v>2215752469.6752729</v>
      </c>
      <c r="DL57" s="165">
        <v>194659238.65821618</v>
      </c>
      <c r="DM57" s="165">
        <v>2177660172.8234892</v>
      </c>
      <c r="DN57" s="165">
        <v>198700441.85093755</v>
      </c>
      <c r="DO57" s="165">
        <v>2138999772.4916255</v>
      </c>
      <c r="DP57" s="165">
        <v>149872184.40576574</v>
      </c>
      <c r="DQ57" s="165">
        <v>2090090528.5916207</v>
      </c>
      <c r="DR57" s="165">
        <v>150589183.8295669</v>
      </c>
      <c r="DS57" s="165">
        <v>2063663186.6101296</v>
      </c>
      <c r="DT57" s="165">
        <v>155268299.71741176</v>
      </c>
      <c r="DU57" s="165">
        <v>2091803285.3361509</v>
      </c>
      <c r="DV57" s="165">
        <v>141553750.17108411</v>
      </c>
      <c r="DW57" s="165">
        <v>2116801591.0862973</v>
      </c>
      <c r="DX57" s="165">
        <v>171179366.25044876</v>
      </c>
      <c r="DY57" s="165">
        <v>2157219982.5137239</v>
      </c>
      <c r="DZ57" s="165">
        <v>169022402.56188935</v>
      </c>
      <c r="EA57" s="165">
        <v>2148962286.1453338</v>
      </c>
      <c r="EB57" s="165">
        <v>211214201.52510893</v>
      </c>
      <c r="EC57" s="165">
        <v>2162548723.1584258</v>
      </c>
      <c r="ED57" s="165">
        <v>219927854.34337771</v>
      </c>
      <c r="EE57" s="165">
        <v>2184768648.8921108</v>
      </c>
      <c r="EF57" s="165">
        <v>232783128.58807281</v>
      </c>
      <c r="EG57" s="165">
        <v>2208066562.9887114</v>
      </c>
      <c r="EH57" s="165">
        <v>237679565.50768337</v>
      </c>
      <c r="EI57" s="165">
        <v>2232449617.4095631</v>
      </c>
      <c r="EJ57" s="165">
        <v>219144063.28851897</v>
      </c>
      <c r="EK57" s="165">
        <v>2256934442.039866</v>
      </c>
      <c r="EL57" s="165">
        <v>215361272.56097916</v>
      </c>
      <c r="EM57" s="165">
        <v>2273595272.7499075</v>
      </c>
      <c r="EN57" s="165">
        <v>170733172.39415589</v>
      </c>
      <c r="EO57" s="165">
        <v>2294456260.7382975</v>
      </c>
      <c r="EP57" s="165">
        <v>179979210.99135205</v>
      </c>
      <c r="EQ57" s="165">
        <v>2323846287.9000826</v>
      </c>
      <c r="ER57" s="165">
        <v>186166911.2164883</v>
      </c>
      <c r="ES57" s="165">
        <v>2354744899.399159</v>
      </c>
      <c r="ET57" s="165">
        <v>171918461.39408046</v>
      </c>
      <c r="EU57" s="165">
        <v>2385109610.6221552</v>
      </c>
      <c r="EV57" s="165">
        <v>196602435.57467011</v>
      </c>
      <c r="EW57" s="165">
        <v>2410532679.9463768</v>
      </c>
      <c r="EX57" s="165">
        <v>195395198.97228</v>
      </c>
      <c r="EY57" s="165">
        <v>2436905476.3567677</v>
      </c>
      <c r="EZ57" s="165">
        <v>211236329.61963397</v>
      </c>
      <c r="FA57" s="165">
        <v>2436927604.4512925</v>
      </c>
      <c r="FB57" s="165">
        <v>218092417.0158073</v>
      </c>
      <c r="FC57" s="165">
        <v>2435092167.1237226</v>
      </c>
      <c r="FD57" s="165">
        <v>236323383.03535014</v>
      </c>
      <c r="FE57" s="165">
        <v>2438632421.5709996</v>
      </c>
      <c r="FF57" s="165">
        <v>240653555.86309242</v>
      </c>
      <c r="FG57" s="165">
        <v>2441606411.9264088</v>
      </c>
      <c r="FH57" s="165">
        <v>233249616.74395552</v>
      </c>
      <c r="FI57" s="165">
        <v>2455711965.3818455</v>
      </c>
      <c r="FJ57" s="165">
        <v>220748112.50327009</v>
      </c>
      <c r="FK57" s="165">
        <v>2461098805.3241363</v>
      </c>
      <c r="FL57" s="165">
        <v>176301645.54720694</v>
      </c>
      <c r="FM57" s="165">
        <v>2466667278.4771872</v>
      </c>
      <c r="FN57" s="165">
        <v>184098700.94344771</v>
      </c>
      <c r="FO57" s="165">
        <v>2470786768.4292831</v>
      </c>
      <c r="FQ57" s="94" t="s">
        <v>947</v>
      </c>
      <c r="FU57" s="32" t="b">
        <v>1</v>
      </c>
      <c r="FV57" s="102" t="s">
        <v>191</v>
      </c>
    </row>
    <row r="58" spans="1:178" x14ac:dyDescent="0.25">
      <c r="A58" s="32" t="s">
        <v>1056</v>
      </c>
      <c r="B58" s="104" t="s">
        <v>192</v>
      </c>
      <c r="C58" s="103" t="s">
        <v>712</v>
      </c>
      <c r="D58" s="165">
        <v>141105.1</v>
      </c>
      <c r="E58" s="165">
        <v>1675330.85</v>
      </c>
      <c r="F58" s="165">
        <v>135243.47</v>
      </c>
      <c r="G58" s="165">
        <v>1684497.23</v>
      </c>
      <c r="H58" s="165">
        <v>188157.03</v>
      </c>
      <c r="I58" s="165">
        <v>1696716.66</v>
      </c>
      <c r="J58" s="165">
        <v>288380.2</v>
      </c>
      <c r="K58" s="165">
        <v>1893803.03</v>
      </c>
      <c r="L58" s="165">
        <v>300288.17</v>
      </c>
      <c r="M58" s="165">
        <v>2051646.56</v>
      </c>
      <c r="N58" s="165">
        <v>365494.43</v>
      </c>
      <c r="O58" s="165">
        <v>2245725.39</v>
      </c>
      <c r="P58" s="165">
        <v>249544.83</v>
      </c>
      <c r="Q58" s="165">
        <v>2376796.67</v>
      </c>
      <c r="R58" s="165">
        <v>252497.19</v>
      </c>
      <c r="S58" s="165">
        <v>2460650.54</v>
      </c>
      <c r="T58" s="165">
        <v>-460618.82</v>
      </c>
      <c r="U58" s="165">
        <v>1837362.25</v>
      </c>
      <c r="V58" s="165">
        <v>153481.57</v>
      </c>
      <c r="W58" s="165">
        <v>1884921.77</v>
      </c>
      <c r="X58" s="165">
        <v>201036.59</v>
      </c>
      <c r="Y58" s="165">
        <v>1962734.25</v>
      </c>
      <c r="Z58" s="165">
        <v>227281.99</v>
      </c>
      <c r="AA58" s="165">
        <v>2041891.75</v>
      </c>
      <c r="AB58" s="165">
        <v>185892.82</v>
      </c>
      <c r="AC58" s="165">
        <v>2086679.47</v>
      </c>
      <c r="AD58" s="165">
        <v>164643.54999999999</v>
      </c>
      <c r="AE58" s="165">
        <v>2116079.5499999998</v>
      </c>
      <c r="AF58" s="165">
        <v>185196.93</v>
      </c>
      <c r="AG58" s="165">
        <v>2113119.4500000002</v>
      </c>
      <c r="AH58" s="165">
        <v>107157.81</v>
      </c>
      <c r="AI58" s="165">
        <v>1931897.06</v>
      </c>
      <c r="AJ58" s="165">
        <v>201573.07</v>
      </c>
      <c r="AK58" s="165">
        <v>1833181.96</v>
      </c>
      <c r="AL58" s="165">
        <v>156490.44</v>
      </c>
      <c r="AM58" s="165">
        <v>1624177.97</v>
      </c>
      <c r="AN58" s="165">
        <v>218418.93</v>
      </c>
      <c r="AO58" s="165">
        <v>1593052.07</v>
      </c>
      <c r="AP58" s="165">
        <v>178969</v>
      </c>
      <c r="AQ58" s="165">
        <v>1519523.88</v>
      </c>
      <c r="AR58" s="165">
        <v>168787.96</v>
      </c>
      <c r="AS58" s="165">
        <v>2148930.66</v>
      </c>
      <c r="AT58" s="165">
        <v>233228.37</v>
      </c>
      <c r="AU58" s="165">
        <v>2228677.46</v>
      </c>
      <c r="AV58" s="165">
        <v>200424.44</v>
      </c>
      <c r="AW58" s="165">
        <v>2228065.31</v>
      </c>
      <c r="AX58" s="165">
        <v>184847.46</v>
      </c>
      <c r="AY58" s="165">
        <v>2185630.7799999998</v>
      </c>
      <c r="AZ58" s="165">
        <v>204869.24</v>
      </c>
      <c r="BA58" s="165">
        <v>2204607.2000000002</v>
      </c>
      <c r="BB58" s="165">
        <v>238539.02</v>
      </c>
      <c r="BC58" s="165">
        <v>2278502.67</v>
      </c>
      <c r="BD58" s="165">
        <v>377415.37</v>
      </c>
      <c r="BE58" s="165">
        <v>2470721.11</v>
      </c>
      <c r="BF58" s="165">
        <v>210969.27</v>
      </c>
      <c r="BG58" s="165">
        <v>2574532.5699999998</v>
      </c>
      <c r="BH58" s="165">
        <v>367433.21</v>
      </c>
      <c r="BI58" s="165">
        <v>2740392.71</v>
      </c>
      <c r="BJ58" s="165">
        <v>389946.47</v>
      </c>
      <c r="BK58" s="165">
        <v>2973848.74</v>
      </c>
      <c r="BL58" s="165">
        <v>395658.8</v>
      </c>
      <c r="BM58" s="165">
        <v>3151088.61</v>
      </c>
      <c r="BN58" s="165">
        <v>665669.84</v>
      </c>
      <c r="BO58" s="165">
        <v>3637789.4499999997</v>
      </c>
      <c r="BP58" s="165">
        <v>390802.29</v>
      </c>
      <c r="BQ58" s="165">
        <v>3859803.78</v>
      </c>
      <c r="BR58" s="165">
        <v>389431.31</v>
      </c>
      <c r="BS58" s="165">
        <v>4016006.72</v>
      </c>
      <c r="BT58" s="165">
        <v>283461.76000000001</v>
      </c>
      <c r="BU58" s="165">
        <v>4099044.04</v>
      </c>
      <c r="BV58" s="165">
        <v>419076.84</v>
      </c>
      <c r="BW58" s="165">
        <v>4333273.42</v>
      </c>
      <c r="BX58" s="165">
        <v>344228.74</v>
      </c>
      <c r="BY58" s="165">
        <v>4472632.919999999</v>
      </c>
      <c r="BZ58" s="165">
        <v>354597.38</v>
      </c>
      <c r="CA58" s="165">
        <v>4588691.2799999993</v>
      </c>
      <c r="CB58" s="165">
        <v>399374.7</v>
      </c>
      <c r="CC58" s="165">
        <v>4610650.6099999994</v>
      </c>
      <c r="CD58" s="165">
        <v>375945.71</v>
      </c>
      <c r="CE58" s="165">
        <v>4775627.05</v>
      </c>
      <c r="CF58" s="165">
        <v>427144.91</v>
      </c>
      <c r="CG58" s="165">
        <v>4835338.75</v>
      </c>
      <c r="CH58" s="165">
        <v>390387.01</v>
      </c>
      <c r="CI58" s="165">
        <v>4835779.29</v>
      </c>
      <c r="CJ58" s="165">
        <v>386553.2</v>
      </c>
      <c r="CK58" s="165">
        <v>4826673.6899999995</v>
      </c>
      <c r="CL58" s="165">
        <v>370266.33</v>
      </c>
      <c r="CM58" s="165">
        <v>4531270.1799999988</v>
      </c>
      <c r="CN58" s="165">
        <v>455832.57</v>
      </c>
      <c r="CO58" s="165">
        <v>4596300.459999999</v>
      </c>
      <c r="CP58" s="165">
        <v>340715.45000000007</v>
      </c>
      <c r="CQ58" s="165">
        <v>4547584.5999999996</v>
      </c>
      <c r="CR58" s="165">
        <v>329292.06000000011</v>
      </c>
      <c r="CS58" s="165">
        <v>4593414.9000000004</v>
      </c>
      <c r="CT58" s="165">
        <v>352138.14000000007</v>
      </c>
      <c r="CU58" s="165">
        <v>4526476.2000000011</v>
      </c>
      <c r="CV58" s="165">
        <v>340758.10000000015</v>
      </c>
      <c r="CW58" s="165">
        <v>4523005.5600000005</v>
      </c>
      <c r="CX58" s="165">
        <v>346934.29000000015</v>
      </c>
      <c r="CY58" s="165">
        <v>4515342.4700000007</v>
      </c>
      <c r="CZ58" s="165">
        <v>368300.72000000015</v>
      </c>
      <c r="DA58" s="165">
        <v>4484268.4900000012</v>
      </c>
      <c r="DB58" s="165">
        <v>344660.78000000014</v>
      </c>
      <c r="DC58" s="165">
        <v>4452983.5600000015</v>
      </c>
      <c r="DD58" s="165">
        <v>430449.27000000019</v>
      </c>
      <c r="DE58" s="165">
        <v>4456287.9200000009</v>
      </c>
      <c r="DF58" s="165">
        <v>356480.76000000018</v>
      </c>
      <c r="DG58" s="165">
        <v>4422381.6700000009</v>
      </c>
      <c r="DH58" s="165">
        <v>344660.78000000014</v>
      </c>
      <c r="DI58" s="165">
        <v>4380489.2500000009</v>
      </c>
      <c r="DJ58" s="165">
        <v>368300.72000000015</v>
      </c>
      <c r="DK58" s="165">
        <v>4378523.6400000015</v>
      </c>
      <c r="DL58" s="165">
        <v>388980.76000000018</v>
      </c>
      <c r="DM58" s="165">
        <v>4311671.8300000019</v>
      </c>
      <c r="DN58" s="165">
        <v>344660.78000000014</v>
      </c>
      <c r="DO58" s="165">
        <v>4315617.160000002</v>
      </c>
      <c r="DP58" s="165">
        <v>361047.49000000017</v>
      </c>
      <c r="DQ58" s="165">
        <v>4347372.5900000017</v>
      </c>
      <c r="DR58" s="165">
        <v>356480.76000000018</v>
      </c>
      <c r="DS58" s="165">
        <v>4351715.2100000018</v>
      </c>
      <c r="DT58" s="165">
        <v>343966.23</v>
      </c>
      <c r="DU58" s="165">
        <v>4354923.3400000026</v>
      </c>
      <c r="DV58" s="165">
        <v>349887.14999999985</v>
      </c>
      <c r="DW58" s="165">
        <v>4357876.200000002</v>
      </c>
      <c r="DX58" s="165">
        <v>371799.60999999987</v>
      </c>
      <c r="DY58" s="165">
        <v>4361375.0900000017</v>
      </c>
      <c r="DZ58" s="165">
        <v>347590.89999999985</v>
      </c>
      <c r="EA58" s="165">
        <v>4364305.2100000018</v>
      </c>
      <c r="EB58" s="165">
        <v>450934.23999999987</v>
      </c>
      <c r="EC58" s="165">
        <v>4384790.1800000006</v>
      </c>
      <c r="ED58" s="165">
        <v>359802.3499999998</v>
      </c>
      <c r="EE58" s="165">
        <v>4388111.7700000005</v>
      </c>
      <c r="EF58" s="165">
        <v>347805.05999999988</v>
      </c>
      <c r="EG58" s="165">
        <v>4391256.05</v>
      </c>
      <c r="EH58" s="165">
        <v>393889.60999999987</v>
      </c>
      <c r="EI58" s="165">
        <v>4416844.9399999995</v>
      </c>
      <c r="EJ58" s="165">
        <v>359588.18999999989</v>
      </c>
      <c r="EK58" s="165">
        <v>4387452.3699999992</v>
      </c>
      <c r="EL58" s="165">
        <v>348019.21999999986</v>
      </c>
      <c r="EM58" s="165">
        <v>4390810.8099999987</v>
      </c>
      <c r="EN58" s="165">
        <v>364483.25999999983</v>
      </c>
      <c r="EO58" s="165">
        <v>4394246.5799999982</v>
      </c>
      <c r="EP58" s="165">
        <v>359588.18999999989</v>
      </c>
      <c r="EQ58" s="165">
        <v>4397354.0099999979</v>
      </c>
      <c r="ER58" s="165">
        <v>352284.47000000009</v>
      </c>
      <c r="ES58" s="165">
        <v>4405672.2499999981</v>
      </c>
      <c r="ET58" s="165">
        <v>356481.6700000001</v>
      </c>
      <c r="EU58" s="165">
        <v>4412266.7699999986</v>
      </c>
      <c r="EV58" s="165">
        <v>383118.71</v>
      </c>
      <c r="EW58" s="165">
        <v>4423585.8699999982</v>
      </c>
      <c r="EX58" s="165">
        <v>383881.6700000001</v>
      </c>
      <c r="EY58" s="165">
        <v>4459876.6399999997</v>
      </c>
      <c r="EZ58" s="165">
        <v>433809.78000000009</v>
      </c>
      <c r="FA58" s="165">
        <v>4442752.18</v>
      </c>
      <c r="FB58" s="165">
        <v>368640.59000000008</v>
      </c>
      <c r="FC58" s="165">
        <v>4451590.42</v>
      </c>
      <c r="FD58" s="165">
        <v>356481.6700000001</v>
      </c>
      <c r="FE58" s="165">
        <v>4460267.0299999993</v>
      </c>
      <c r="FF58" s="165">
        <v>380799.5</v>
      </c>
      <c r="FG58" s="165">
        <v>4447176.92</v>
      </c>
      <c r="FH58" s="165">
        <v>368640.59000000008</v>
      </c>
      <c r="FI58" s="165">
        <v>4456229.32</v>
      </c>
      <c r="FJ58" s="165">
        <v>356481.6700000001</v>
      </c>
      <c r="FK58" s="165">
        <v>4464691.7700000005</v>
      </c>
      <c r="FL58" s="165">
        <v>373443.20000000007</v>
      </c>
      <c r="FM58" s="165">
        <v>4473651.7100000009</v>
      </c>
      <c r="FN58" s="165">
        <v>368640.59000000008</v>
      </c>
      <c r="FO58" s="165">
        <v>4482704.1100000003</v>
      </c>
      <c r="FQ58" s="94" t="s">
        <v>947</v>
      </c>
      <c r="FU58" s="32" t="b">
        <v>1</v>
      </c>
      <c r="FV58" s="102" t="s">
        <v>192</v>
      </c>
    </row>
    <row r="59" spans="1:178" x14ac:dyDescent="0.25">
      <c r="A59" s="32" t="s">
        <v>1057</v>
      </c>
      <c r="B59" s="104" t="s">
        <v>193</v>
      </c>
      <c r="C59" s="103" t="s">
        <v>711</v>
      </c>
      <c r="D59" s="165">
        <v>1440666.73</v>
      </c>
      <c r="E59" s="165">
        <v>16590630.93</v>
      </c>
      <c r="F59" s="165">
        <v>1354037.4</v>
      </c>
      <c r="G59" s="165">
        <v>16799441.34</v>
      </c>
      <c r="H59" s="165">
        <v>1572161.3</v>
      </c>
      <c r="I59" s="165">
        <v>17048749.489999998</v>
      </c>
      <c r="J59" s="165">
        <v>1527880.61</v>
      </c>
      <c r="K59" s="165">
        <v>17207820.890000001</v>
      </c>
      <c r="L59" s="165">
        <v>1765463.45</v>
      </c>
      <c r="M59" s="165">
        <v>17745022.43</v>
      </c>
      <c r="N59" s="165">
        <v>3049698.31</v>
      </c>
      <c r="O59" s="165">
        <v>19275561.710000001</v>
      </c>
      <c r="P59" s="165">
        <v>1564824.21</v>
      </c>
      <c r="Q59" s="165">
        <v>19508819.629999999</v>
      </c>
      <c r="R59" s="165">
        <v>1430272.61</v>
      </c>
      <c r="S59" s="165">
        <v>19453801.129999999</v>
      </c>
      <c r="T59" s="165">
        <v>1233547.58</v>
      </c>
      <c r="U59" s="165">
        <v>19366686.460000001</v>
      </c>
      <c r="V59" s="165">
        <v>1782734</v>
      </c>
      <c r="W59" s="165">
        <v>19795018.48</v>
      </c>
      <c r="X59" s="165">
        <v>1551861.14</v>
      </c>
      <c r="Y59" s="165">
        <v>20031547.82</v>
      </c>
      <c r="Z59" s="165">
        <v>2420673.4300000002</v>
      </c>
      <c r="AA59" s="165">
        <v>20693820.77</v>
      </c>
      <c r="AB59" s="165">
        <v>1675585.09</v>
      </c>
      <c r="AC59" s="165">
        <v>20928739.129999999</v>
      </c>
      <c r="AD59" s="165">
        <v>1752866.97</v>
      </c>
      <c r="AE59" s="165">
        <v>21327568.699999999</v>
      </c>
      <c r="AF59" s="165">
        <v>1684841.29</v>
      </c>
      <c r="AG59" s="165">
        <v>21440248.690000001</v>
      </c>
      <c r="AH59" s="165">
        <v>1927777.34</v>
      </c>
      <c r="AI59" s="165">
        <v>21840145.420000002</v>
      </c>
      <c r="AJ59" s="165">
        <v>1736050.17</v>
      </c>
      <c r="AK59" s="165">
        <v>21810732.140000001</v>
      </c>
      <c r="AL59" s="165">
        <v>1854169.16</v>
      </c>
      <c r="AM59" s="165">
        <v>20615202.989999998</v>
      </c>
      <c r="AN59" s="165">
        <v>1826010.18</v>
      </c>
      <c r="AO59" s="165">
        <v>20876388.960000001</v>
      </c>
      <c r="AP59" s="165">
        <v>1738668.33</v>
      </c>
      <c r="AQ59" s="165">
        <v>21184784.68</v>
      </c>
      <c r="AR59" s="165">
        <v>2207624.5</v>
      </c>
      <c r="AS59" s="165">
        <v>22158861.600000001</v>
      </c>
      <c r="AT59" s="165">
        <v>1738480.49</v>
      </c>
      <c r="AU59" s="165">
        <v>22114608.09</v>
      </c>
      <c r="AV59" s="165">
        <v>1462782.12</v>
      </c>
      <c r="AW59" s="165">
        <v>22025529.07</v>
      </c>
      <c r="AX59" s="165">
        <v>2352336.84</v>
      </c>
      <c r="AY59" s="165">
        <v>21957192.48</v>
      </c>
      <c r="AZ59" s="165">
        <v>1850064.26</v>
      </c>
      <c r="BA59" s="165">
        <v>22131671.649999999</v>
      </c>
      <c r="BB59" s="165">
        <v>1686393.1</v>
      </c>
      <c r="BC59" s="165">
        <v>22065197.780000001</v>
      </c>
      <c r="BD59" s="165">
        <v>1804796.26</v>
      </c>
      <c r="BE59" s="165">
        <v>22185152.75</v>
      </c>
      <c r="BF59" s="165">
        <v>1881214.87</v>
      </c>
      <c r="BG59" s="165">
        <v>22138590.280000001</v>
      </c>
      <c r="BH59" s="165">
        <v>1625496.08</v>
      </c>
      <c r="BI59" s="165">
        <v>22028036.190000001</v>
      </c>
      <c r="BJ59" s="165">
        <v>1610317.81</v>
      </c>
      <c r="BK59" s="165">
        <v>21784184.84</v>
      </c>
      <c r="BL59" s="165">
        <v>1958048.11</v>
      </c>
      <c r="BM59" s="165">
        <v>21916222.77</v>
      </c>
      <c r="BN59" s="165">
        <v>1814817.22</v>
      </c>
      <c r="BO59" s="165">
        <v>21992371.659999996</v>
      </c>
      <c r="BP59" s="165">
        <v>1946124.63</v>
      </c>
      <c r="BQ59" s="165">
        <v>21730871.789999999</v>
      </c>
      <c r="BR59" s="165">
        <v>1519777.04</v>
      </c>
      <c r="BS59" s="165">
        <v>21512168.340000004</v>
      </c>
      <c r="BT59" s="165">
        <v>1507703.8</v>
      </c>
      <c r="BU59" s="165">
        <v>21557090.02</v>
      </c>
      <c r="BV59" s="165">
        <v>2525137.4</v>
      </c>
      <c r="BW59" s="165">
        <v>21729890.580000006</v>
      </c>
      <c r="BX59" s="165">
        <v>1662561.76</v>
      </c>
      <c r="BY59" s="165">
        <v>21542388.080000002</v>
      </c>
      <c r="BZ59" s="165">
        <v>1621548.48</v>
      </c>
      <c r="CA59" s="165">
        <v>21477543.460000001</v>
      </c>
      <c r="CB59" s="165">
        <v>1705228.25</v>
      </c>
      <c r="CC59" s="165">
        <v>21377975.449999999</v>
      </c>
      <c r="CD59" s="165">
        <v>1800539.5</v>
      </c>
      <c r="CE59" s="165">
        <v>21297300.079999998</v>
      </c>
      <c r="CF59" s="165">
        <v>1606491.77</v>
      </c>
      <c r="CG59" s="165">
        <v>21278295.769999996</v>
      </c>
      <c r="CH59" s="165">
        <v>1538310.25</v>
      </c>
      <c r="CI59" s="165">
        <v>21206288.209999997</v>
      </c>
      <c r="CJ59" s="165">
        <v>2141664.67</v>
      </c>
      <c r="CK59" s="165">
        <v>21389904.77</v>
      </c>
      <c r="CL59" s="165">
        <v>2151486.16</v>
      </c>
      <c r="CM59" s="165">
        <v>21726573.709999997</v>
      </c>
      <c r="CN59" s="165">
        <v>2589653.7400000002</v>
      </c>
      <c r="CO59" s="165">
        <v>22370102.82</v>
      </c>
      <c r="CP59" s="165">
        <v>1439952.1599999995</v>
      </c>
      <c r="CQ59" s="165">
        <v>22290277.940000001</v>
      </c>
      <c r="CR59" s="165">
        <v>1420727.6099999996</v>
      </c>
      <c r="CS59" s="165">
        <v>22203301.75</v>
      </c>
      <c r="CT59" s="165">
        <v>1335196.45</v>
      </c>
      <c r="CU59" s="165">
        <v>21013360.800000001</v>
      </c>
      <c r="CV59" s="165">
        <v>1553203.3100000005</v>
      </c>
      <c r="CW59" s="165">
        <v>20904002.349999998</v>
      </c>
      <c r="CX59" s="165">
        <v>1567277.4600000004</v>
      </c>
      <c r="CY59" s="165">
        <v>20849731.330000002</v>
      </c>
      <c r="CZ59" s="165">
        <v>1553021.3900000006</v>
      </c>
      <c r="DA59" s="165">
        <v>20697524.470000003</v>
      </c>
      <c r="DB59" s="165">
        <v>1569634.2100000004</v>
      </c>
      <c r="DC59" s="165">
        <v>20466619.180000003</v>
      </c>
      <c r="DD59" s="165">
        <v>1682805.0799999996</v>
      </c>
      <c r="DE59" s="165">
        <v>20542932.490000002</v>
      </c>
      <c r="DF59" s="165">
        <v>1639649.2999999998</v>
      </c>
      <c r="DG59" s="165">
        <v>20644271.539999999</v>
      </c>
      <c r="DH59" s="165">
        <v>1651641.5500000003</v>
      </c>
      <c r="DI59" s="165">
        <v>20154248.420000002</v>
      </c>
      <c r="DJ59" s="165">
        <v>1640772.12</v>
      </c>
      <c r="DK59" s="165">
        <v>19643534.380000003</v>
      </c>
      <c r="DL59" s="165">
        <v>1627124.4899999998</v>
      </c>
      <c r="DM59" s="165">
        <v>18681005.130000003</v>
      </c>
      <c r="DN59" s="165">
        <v>1697103.3900000001</v>
      </c>
      <c r="DO59" s="165">
        <v>18938156.360000003</v>
      </c>
      <c r="DP59" s="165">
        <v>1663444.6500000004</v>
      </c>
      <c r="DQ59" s="165">
        <v>19180873.400000002</v>
      </c>
      <c r="DR59" s="165">
        <v>1652568.5800000003</v>
      </c>
      <c r="DS59" s="165">
        <v>19498245.530000001</v>
      </c>
      <c r="DT59" s="165">
        <v>1602588.9200000002</v>
      </c>
      <c r="DU59" s="165">
        <v>19547631.140000008</v>
      </c>
      <c r="DV59" s="165">
        <v>1558555.1800000002</v>
      </c>
      <c r="DW59" s="165">
        <v>19538908.860000003</v>
      </c>
      <c r="DX59" s="165">
        <v>1618907.4599999995</v>
      </c>
      <c r="DY59" s="165">
        <v>19604794.93</v>
      </c>
      <c r="DZ59" s="165">
        <v>1580047.0499999998</v>
      </c>
      <c r="EA59" s="165">
        <v>19615207.77</v>
      </c>
      <c r="EB59" s="165">
        <v>1674441.6600000006</v>
      </c>
      <c r="EC59" s="165">
        <v>19606844.350000001</v>
      </c>
      <c r="ED59" s="165">
        <v>1637772.7000000007</v>
      </c>
      <c r="EE59" s="165">
        <v>19604967.750000004</v>
      </c>
      <c r="EF59" s="165">
        <v>1645947.4700000007</v>
      </c>
      <c r="EG59" s="165">
        <v>19599273.670000002</v>
      </c>
      <c r="EH59" s="165">
        <v>1650407.4300000002</v>
      </c>
      <c r="EI59" s="165">
        <v>19608908.98</v>
      </c>
      <c r="EJ59" s="165">
        <v>1701753.1400000013</v>
      </c>
      <c r="EK59" s="165">
        <v>19683537.630000003</v>
      </c>
      <c r="EL59" s="165">
        <v>1713963.1700000002</v>
      </c>
      <c r="EM59" s="165">
        <v>19700397.410000004</v>
      </c>
      <c r="EN59" s="165">
        <v>1674435.8900000008</v>
      </c>
      <c r="EO59" s="165">
        <v>19711388.650000006</v>
      </c>
      <c r="EP59" s="165">
        <v>1641974.3099999996</v>
      </c>
      <c r="EQ59" s="165">
        <v>19700794.380000006</v>
      </c>
      <c r="ER59" s="165">
        <v>1613325.2199999995</v>
      </c>
      <c r="ES59" s="165">
        <v>19711530.680000003</v>
      </c>
      <c r="ET59" s="165">
        <v>1567521.55</v>
      </c>
      <c r="EU59" s="165">
        <v>19720497.050000004</v>
      </c>
      <c r="EV59" s="165">
        <v>1615996.3699999992</v>
      </c>
      <c r="EW59" s="165">
        <v>19717585.960000005</v>
      </c>
      <c r="EX59" s="165">
        <v>1583120.6600000004</v>
      </c>
      <c r="EY59" s="165">
        <v>19720659.57</v>
      </c>
      <c r="EZ59" s="165">
        <v>1662717.7200000011</v>
      </c>
      <c r="FA59" s="165">
        <v>19708935.629999999</v>
      </c>
      <c r="FB59" s="165">
        <v>1626953.6600000008</v>
      </c>
      <c r="FC59" s="165">
        <v>19698116.590000004</v>
      </c>
      <c r="FD59" s="165">
        <v>1648394.6400000001</v>
      </c>
      <c r="FE59" s="165">
        <v>19700563.760000002</v>
      </c>
      <c r="FF59" s="165">
        <v>1642246.9900000012</v>
      </c>
      <c r="FG59" s="165">
        <v>19692403.320000004</v>
      </c>
      <c r="FH59" s="165">
        <v>1623261.1400000013</v>
      </c>
      <c r="FI59" s="165">
        <v>19613911.320000008</v>
      </c>
      <c r="FJ59" s="165">
        <v>1726769.7000000004</v>
      </c>
      <c r="FK59" s="165">
        <v>19626717.850000005</v>
      </c>
      <c r="FL59" s="165">
        <v>1682793.62</v>
      </c>
      <c r="FM59" s="165">
        <v>19635075.580000002</v>
      </c>
      <c r="FN59" s="165">
        <v>1647931.4700000007</v>
      </c>
      <c r="FO59" s="165">
        <v>19641032.740000002</v>
      </c>
      <c r="FQ59" s="94" t="s">
        <v>948</v>
      </c>
      <c r="FU59" s="32" t="b">
        <v>1</v>
      </c>
      <c r="FV59" s="102" t="s">
        <v>193</v>
      </c>
    </row>
    <row r="60" spans="1:178" x14ac:dyDescent="0.25">
      <c r="A60" s="32" t="s">
        <v>1058</v>
      </c>
      <c r="B60" s="104" t="s">
        <v>194</v>
      </c>
      <c r="C60" s="103" t="s">
        <v>710</v>
      </c>
      <c r="D60" s="165">
        <v>2291654.9900000002</v>
      </c>
      <c r="E60" s="165">
        <v>28213190.210000001</v>
      </c>
      <c r="F60" s="165">
        <v>2150330.58</v>
      </c>
      <c r="G60" s="165">
        <v>28044836.82</v>
      </c>
      <c r="H60" s="165">
        <v>2366221.39</v>
      </c>
      <c r="I60" s="165">
        <v>28064209.870000001</v>
      </c>
      <c r="J60" s="165">
        <v>2428965.56</v>
      </c>
      <c r="K60" s="165">
        <v>27863248.140000001</v>
      </c>
      <c r="L60" s="165">
        <v>2403216.7200000002</v>
      </c>
      <c r="M60" s="165">
        <v>27811256.370000001</v>
      </c>
      <c r="N60" s="165">
        <v>1981479.01</v>
      </c>
      <c r="O60" s="165">
        <v>26721637.510000002</v>
      </c>
      <c r="P60" s="165">
        <v>2203037.67</v>
      </c>
      <c r="Q60" s="165">
        <v>26970852.989999998</v>
      </c>
      <c r="R60" s="165">
        <v>2378343.39</v>
      </c>
      <c r="S60" s="165">
        <v>27023352.07</v>
      </c>
      <c r="T60" s="165">
        <v>2841091.78</v>
      </c>
      <c r="U60" s="165">
        <v>27573251.280000001</v>
      </c>
      <c r="V60" s="165">
        <v>2674221.96</v>
      </c>
      <c r="W60" s="165">
        <v>28326230.350000001</v>
      </c>
      <c r="X60" s="165">
        <v>2555847.65</v>
      </c>
      <c r="Y60" s="165">
        <v>28791083.170000002</v>
      </c>
      <c r="Z60" s="165">
        <v>3123957.48</v>
      </c>
      <c r="AA60" s="165">
        <v>29398368.18</v>
      </c>
      <c r="AB60" s="165">
        <v>2333974.65</v>
      </c>
      <c r="AC60" s="165">
        <v>29440687.84</v>
      </c>
      <c r="AD60" s="165">
        <v>2016287.72</v>
      </c>
      <c r="AE60" s="165">
        <v>29306644.98</v>
      </c>
      <c r="AF60" s="165">
        <v>2017837.18</v>
      </c>
      <c r="AG60" s="165">
        <v>28958260.77</v>
      </c>
      <c r="AH60" s="165">
        <v>2192525.0499999998</v>
      </c>
      <c r="AI60" s="165">
        <v>28721820.260000002</v>
      </c>
      <c r="AJ60" s="165">
        <v>2441496.71</v>
      </c>
      <c r="AK60" s="165">
        <v>28760100.25</v>
      </c>
      <c r="AL60" s="165">
        <v>2114486.02</v>
      </c>
      <c r="AM60" s="165">
        <v>28893107.260000002</v>
      </c>
      <c r="AN60" s="165">
        <v>2279962.4300000002</v>
      </c>
      <c r="AO60" s="165">
        <v>28970032.02</v>
      </c>
      <c r="AP60" s="165">
        <v>2186960.92</v>
      </c>
      <c r="AQ60" s="165">
        <v>28778649.550000001</v>
      </c>
      <c r="AR60" s="165">
        <v>2258862.79</v>
      </c>
      <c r="AS60" s="165">
        <v>28196420.559999999</v>
      </c>
      <c r="AT60" s="165">
        <v>2353655.31</v>
      </c>
      <c r="AU60" s="165">
        <v>27875853.91</v>
      </c>
      <c r="AV60" s="165">
        <v>2217858.35</v>
      </c>
      <c r="AW60" s="165">
        <v>27537864.609999999</v>
      </c>
      <c r="AX60" s="165">
        <v>3080812.28</v>
      </c>
      <c r="AY60" s="165">
        <v>27494719.41</v>
      </c>
      <c r="AZ60" s="165">
        <v>2304493.67</v>
      </c>
      <c r="BA60" s="165">
        <v>27465238.43</v>
      </c>
      <c r="BB60" s="165">
        <v>1880045.71</v>
      </c>
      <c r="BC60" s="165">
        <v>27328996.420000002</v>
      </c>
      <c r="BD60" s="165">
        <v>2220428.75</v>
      </c>
      <c r="BE60" s="165">
        <v>27531587.989999998</v>
      </c>
      <c r="BF60" s="165">
        <v>2248121.2400000002</v>
      </c>
      <c r="BG60" s="165">
        <v>27587184.18</v>
      </c>
      <c r="BH60" s="165">
        <v>2090847.1</v>
      </c>
      <c r="BI60" s="165">
        <v>27236534.57</v>
      </c>
      <c r="BJ60" s="165">
        <v>2099256.83</v>
      </c>
      <c r="BK60" s="165">
        <v>27221305.379999999</v>
      </c>
      <c r="BL60" s="165">
        <v>2106427.39</v>
      </c>
      <c r="BM60" s="165">
        <v>27047770.34</v>
      </c>
      <c r="BN60" s="165">
        <v>2215932.4</v>
      </c>
      <c r="BO60" s="165">
        <v>27076741.820000004</v>
      </c>
      <c r="BP60" s="165">
        <v>2391399.9300000002</v>
      </c>
      <c r="BQ60" s="165">
        <v>27209278.960000005</v>
      </c>
      <c r="BR60" s="165">
        <v>2372511.79</v>
      </c>
      <c r="BS60" s="165">
        <v>27228135.440000005</v>
      </c>
      <c r="BT60" s="165">
        <v>2175504.5699999998</v>
      </c>
      <c r="BU60" s="165">
        <v>27185781.660000004</v>
      </c>
      <c r="BV60" s="165">
        <v>3201939.79</v>
      </c>
      <c r="BW60" s="165">
        <v>27306909.170000002</v>
      </c>
      <c r="BX60" s="165">
        <v>2254963.6</v>
      </c>
      <c r="BY60" s="165">
        <v>27257379.100000001</v>
      </c>
      <c r="BZ60" s="165">
        <v>1883094.72</v>
      </c>
      <c r="CA60" s="165">
        <v>27260428.109999999</v>
      </c>
      <c r="CB60" s="165">
        <v>2269897.7999999998</v>
      </c>
      <c r="CC60" s="165">
        <v>27309897.160000004</v>
      </c>
      <c r="CD60" s="165">
        <v>2224554.65</v>
      </c>
      <c r="CE60" s="165">
        <v>27286330.57</v>
      </c>
      <c r="CF60" s="165">
        <v>2138662.1</v>
      </c>
      <c r="CG60" s="165">
        <v>27334145.57</v>
      </c>
      <c r="CH60" s="165">
        <v>2094067.31</v>
      </c>
      <c r="CI60" s="165">
        <v>27328956.049999997</v>
      </c>
      <c r="CJ60" s="165">
        <v>2491350.11</v>
      </c>
      <c r="CK60" s="165">
        <v>27713878.769999996</v>
      </c>
      <c r="CL60" s="165">
        <v>2439841.17</v>
      </c>
      <c r="CM60" s="165">
        <v>27937787.539999999</v>
      </c>
      <c r="CN60" s="165">
        <v>2362889.63</v>
      </c>
      <c r="CO60" s="165">
        <v>27909277.239999998</v>
      </c>
      <c r="CP60" s="165">
        <v>2650063.2100000014</v>
      </c>
      <c r="CQ60" s="165">
        <v>28186828.66</v>
      </c>
      <c r="CR60" s="165">
        <v>2466912.1700000009</v>
      </c>
      <c r="CS60" s="165">
        <v>28478236.260000002</v>
      </c>
      <c r="CT60" s="165">
        <v>2456521.2200000002</v>
      </c>
      <c r="CU60" s="165">
        <v>27732817.690000001</v>
      </c>
      <c r="CV60" s="165">
        <v>2366941.2199999965</v>
      </c>
      <c r="CW60" s="165">
        <v>27844795.309999999</v>
      </c>
      <c r="CX60" s="165">
        <v>2218539.4599999986</v>
      </c>
      <c r="CY60" s="165">
        <v>28180240.049999997</v>
      </c>
      <c r="CZ60" s="165">
        <v>2283519.9799999972</v>
      </c>
      <c r="DA60" s="165">
        <v>28193862.229999993</v>
      </c>
      <c r="DB60" s="165">
        <v>2263739.2499999981</v>
      </c>
      <c r="DC60" s="165">
        <v>28233046.829999994</v>
      </c>
      <c r="DD60" s="165">
        <v>2358228.7199999974</v>
      </c>
      <c r="DE60" s="165">
        <v>28452613.449999984</v>
      </c>
      <c r="DF60" s="165">
        <v>2413250.6399999973</v>
      </c>
      <c r="DG60" s="165">
        <v>28771796.779999986</v>
      </c>
      <c r="DH60" s="165">
        <v>2316611.5699999989</v>
      </c>
      <c r="DI60" s="165">
        <v>28597058.239999987</v>
      </c>
      <c r="DJ60" s="165">
        <v>2391702.0299999984</v>
      </c>
      <c r="DK60" s="165">
        <v>28548919.099999983</v>
      </c>
      <c r="DL60" s="165">
        <v>2344104.1899999981</v>
      </c>
      <c r="DM60" s="165">
        <v>28530133.659999978</v>
      </c>
      <c r="DN60" s="165">
        <v>2318839.0699999984</v>
      </c>
      <c r="DO60" s="165">
        <v>28198909.519999977</v>
      </c>
      <c r="DP60" s="165">
        <v>2319249.959999999</v>
      </c>
      <c r="DQ60" s="165">
        <v>28051247.309999973</v>
      </c>
      <c r="DR60" s="165">
        <v>2415296.7599999979</v>
      </c>
      <c r="DS60" s="165">
        <v>28010022.849999972</v>
      </c>
      <c r="DT60" s="165">
        <v>2494813.3300000005</v>
      </c>
      <c r="DU60" s="165">
        <v>28137894.959999982</v>
      </c>
      <c r="DV60" s="165">
        <v>2307368.5700000003</v>
      </c>
      <c r="DW60" s="165">
        <v>28226724.069999985</v>
      </c>
      <c r="DX60" s="165">
        <v>2463576.6000000006</v>
      </c>
      <c r="DY60" s="165">
        <v>28406780.68999999</v>
      </c>
      <c r="DZ60" s="165">
        <v>2350471.66</v>
      </c>
      <c r="EA60" s="165">
        <v>28493513.09999999</v>
      </c>
      <c r="EB60" s="165">
        <v>2519470.850000002</v>
      </c>
      <c r="EC60" s="165">
        <v>28654755.229999989</v>
      </c>
      <c r="ED60" s="165">
        <v>2511475.6600000011</v>
      </c>
      <c r="EE60" s="165">
        <v>28752980.249999996</v>
      </c>
      <c r="EF60" s="165">
        <v>2429637.8600000003</v>
      </c>
      <c r="EG60" s="165">
        <v>28866006.539999995</v>
      </c>
      <c r="EH60" s="165">
        <v>2525845.0300000012</v>
      </c>
      <c r="EI60" s="165">
        <v>29000149.539999999</v>
      </c>
      <c r="EJ60" s="165">
        <v>2486386.7000000007</v>
      </c>
      <c r="EK60" s="165">
        <v>29142432.050000004</v>
      </c>
      <c r="EL60" s="165">
        <v>2486305.600000002</v>
      </c>
      <c r="EM60" s="165">
        <v>29309898.580000006</v>
      </c>
      <c r="EN60" s="165">
        <v>2449999.8900000006</v>
      </c>
      <c r="EO60" s="165">
        <v>29440648.510000009</v>
      </c>
      <c r="EP60" s="165">
        <v>2384618.8800000004</v>
      </c>
      <c r="EQ60" s="165">
        <v>29409970.63000001</v>
      </c>
      <c r="ER60" s="165">
        <v>2596903.919999999</v>
      </c>
      <c r="ES60" s="165">
        <v>29512061.220000006</v>
      </c>
      <c r="ET60" s="165">
        <v>2353686.0200000019</v>
      </c>
      <c r="EU60" s="165">
        <v>29558378.670000009</v>
      </c>
      <c r="EV60" s="165">
        <v>2488173.6399999978</v>
      </c>
      <c r="EW60" s="165">
        <v>29582975.710000005</v>
      </c>
      <c r="EX60" s="165">
        <v>2437049.549999997</v>
      </c>
      <c r="EY60" s="165">
        <v>29669553.600000001</v>
      </c>
      <c r="EZ60" s="165">
        <v>2798340.5300000003</v>
      </c>
      <c r="FA60" s="165">
        <v>29948423.280000001</v>
      </c>
      <c r="FB60" s="165">
        <v>2556255.4099999978</v>
      </c>
      <c r="FC60" s="165">
        <v>29993203.029999994</v>
      </c>
      <c r="FD60" s="165">
        <v>2580910.7999999984</v>
      </c>
      <c r="FE60" s="165">
        <v>30144475.969999995</v>
      </c>
      <c r="FF60" s="165">
        <v>2609562.61</v>
      </c>
      <c r="FG60" s="165">
        <v>30228193.549999993</v>
      </c>
      <c r="FH60" s="165">
        <v>2444221.5300000007</v>
      </c>
      <c r="FI60" s="165">
        <v>30186028.379999995</v>
      </c>
      <c r="FJ60" s="165">
        <v>2654834.379999998</v>
      </c>
      <c r="FK60" s="165">
        <v>30354557.159999989</v>
      </c>
      <c r="FL60" s="165">
        <v>2573950.6999999974</v>
      </c>
      <c r="FM60" s="165">
        <v>30478507.969999988</v>
      </c>
      <c r="FN60" s="165">
        <v>2514286.15</v>
      </c>
      <c r="FO60" s="165">
        <v>30608175.239999987</v>
      </c>
      <c r="FQ60" s="94" t="s">
        <v>949</v>
      </c>
      <c r="FU60" s="32" t="b">
        <v>1</v>
      </c>
      <c r="FV60" s="102" t="s">
        <v>194</v>
      </c>
    </row>
    <row r="61" spans="1:178" x14ac:dyDescent="0.25">
      <c r="A61" s="32" t="s">
        <v>1059</v>
      </c>
      <c r="B61" s="104" t="s">
        <v>195</v>
      </c>
      <c r="C61" s="103" t="s">
        <v>710</v>
      </c>
      <c r="D61" s="165">
        <v>219547.8</v>
      </c>
      <c r="E61" s="165">
        <v>1677745.11</v>
      </c>
      <c r="F61" s="165">
        <v>145593.28</v>
      </c>
      <c r="G61" s="165">
        <v>1757109.75</v>
      </c>
      <c r="H61" s="165">
        <v>262468.24</v>
      </c>
      <c r="I61" s="165">
        <v>1868637.21</v>
      </c>
      <c r="J61" s="165">
        <v>417348.68</v>
      </c>
      <c r="K61" s="165">
        <v>2160893.88</v>
      </c>
      <c r="L61" s="165">
        <v>-178706.54</v>
      </c>
      <c r="M61" s="165">
        <v>1858596.86</v>
      </c>
      <c r="N61" s="165">
        <v>193147.78</v>
      </c>
      <c r="O61" s="165">
        <v>1899271.9</v>
      </c>
      <c r="P61" s="165">
        <v>165965.79</v>
      </c>
      <c r="Q61" s="165">
        <v>1946563.61</v>
      </c>
      <c r="R61" s="165">
        <v>23469.13</v>
      </c>
      <c r="S61" s="165">
        <v>1847827.41</v>
      </c>
      <c r="T61" s="165">
        <v>131358.28</v>
      </c>
      <c r="U61" s="165">
        <v>1849014.43</v>
      </c>
      <c r="V61" s="165">
        <v>175312.06</v>
      </c>
      <c r="W61" s="165">
        <v>1935924.11</v>
      </c>
      <c r="X61" s="165">
        <v>187919.13</v>
      </c>
      <c r="Y61" s="165">
        <v>2006887.7</v>
      </c>
      <c r="Z61" s="165">
        <v>157488.92000000001</v>
      </c>
      <c r="AA61" s="165">
        <v>1900912.55</v>
      </c>
      <c r="AB61" s="165">
        <v>183999.74</v>
      </c>
      <c r="AC61" s="165">
        <v>1865364.49</v>
      </c>
      <c r="AD61" s="165">
        <v>119520.8</v>
      </c>
      <c r="AE61" s="165">
        <v>1839292.01</v>
      </c>
      <c r="AF61" s="165">
        <v>186943.63</v>
      </c>
      <c r="AG61" s="165">
        <v>1763767.4</v>
      </c>
      <c r="AH61" s="165">
        <v>160297.91</v>
      </c>
      <c r="AI61" s="165">
        <v>1506716.63</v>
      </c>
      <c r="AJ61" s="165">
        <v>207528.12</v>
      </c>
      <c r="AK61" s="165">
        <v>1892951.29</v>
      </c>
      <c r="AL61" s="165">
        <v>133651.75</v>
      </c>
      <c r="AM61" s="165">
        <v>1833455.26</v>
      </c>
      <c r="AN61" s="165">
        <v>199536.91</v>
      </c>
      <c r="AO61" s="165">
        <v>1867026.38</v>
      </c>
      <c r="AP61" s="165">
        <v>136633.04999999999</v>
      </c>
      <c r="AQ61" s="165">
        <v>1980190.3</v>
      </c>
      <c r="AR61" s="165">
        <v>106758.96</v>
      </c>
      <c r="AS61" s="165">
        <v>1955590.98</v>
      </c>
      <c r="AT61" s="165">
        <v>146363.69</v>
      </c>
      <c r="AU61" s="165">
        <v>1926642.61</v>
      </c>
      <c r="AV61" s="165">
        <v>121437.85</v>
      </c>
      <c r="AW61" s="165">
        <v>1860161.33</v>
      </c>
      <c r="AX61" s="165">
        <v>208924.52</v>
      </c>
      <c r="AY61" s="165">
        <v>1911596.93</v>
      </c>
      <c r="AZ61" s="165">
        <v>176181.62</v>
      </c>
      <c r="BA61" s="165">
        <v>1903778.81</v>
      </c>
      <c r="BB61" s="165">
        <v>107533.44</v>
      </c>
      <c r="BC61" s="165">
        <v>1891791.45</v>
      </c>
      <c r="BD61" s="165">
        <v>93377.57</v>
      </c>
      <c r="BE61" s="165">
        <v>1798225.39</v>
      </c>
      <c r="BF61" s="165">
        <v>82238.320000000007</v>
      </c>
      <c r="BG61" s="165">
        <v>1720165.8</v>
      </c>
      <c r="BH61" s="165">
        <v>89268.55</v>
      </c>
      <c r="BI61" s="165">
        <v>1601906.23</v>
      </c>
      <c r="BJ61" s="165">
        <v>221663.26</v>
      </c>
      <c r="BK61" s="165">
        <v>1689917.74</v>
      </c>
      <c r="BL61" s="165">
        <v>113969.56</v>
      </c>
      <c r="BM61" s="165">
        <v>1604350.39</v>
      </c>
      <c r="BN61" s="165">
        <v>120941.26</v>
      </c>
      <c r="BO61" s="165">
        <v>1588658.5999999999</v>
      </c>
      <c r="BP61" s="165">
        <v>92344.24</v>
      </c>
      <c r="BQ61" s="165">
        <v>1574243.8800000004</v>
      </c>
      <c r="BR61" s="165">
        <v>86457.26</v>
      </c>
      <c r="BS61" s="165">
        <v>1514337.4500000002</v>
      </c>
      <c r="BT61" s="165">
        <v>158185.41</v>
      </c>
      <c r="BU61" s="165">
        <v>1551085.0100000002</v>
      </c>
      <c r="BV61" s="165">
        <v>111608.8</v>
      </c>
      <c r="BW61" s="165">
        <v>1453769.29</v>
      </c>
      <c r="BX61" s="165">
        <v>179061.91</v>
      </c>
      <c r="BY61" s="165">
        <v>1456649.58</v>
      </c>
      <c r="BZ61" s="165">
        <v>248225.67</v>
      </c>
      <c r="CA61" s="165">
        <v>1597341.8100000003</v>
      </c>
      <c r="CB61" s="165">
        <v>249746.91</v>
      </c>
      <c r="CC61" s="165">
        <v>1753711.1500000004</v>
      </c>
      <c r="CD61" s="165">
        <v>130220.91</v>
      </c>
      <c r="CE61" s="165">
        <v>1801693.7400000002</v>
      </c>
      <c r="CF61" s="165">
        <v>177323.35</v>
      </c>
      <c r="CG61" s="165">
        <v>1889748.54</v>
      </c>
      <c r="CH61" s="165">
        <v>119738.48</v>
      </c>
      <c r="CI61" s="165">
        <v>1787823.76</v>
      </c>
      <c r="CJ61" s="165">
        <v>147650.06</v>
      </c>
      <c r="CK61" s="165">
        <v>1821504.26</v>
      </c>
      <c r="CL61" s="165">
        <v>175256.37</v>
      </c>
      <c r="CM61" s="165">
        <v>1875819.3699999999</v>
      </c>
      <c r="CN61" s="165">
        <v>147951.06</v>
      </c>
      <c r="CO61" s="165">
        <v>1931426.1899999997</v>
      </c>
      <c r="CP61" s="165">
        <v>204453.87</v>
      </c>
      <c r="CQ61" s="165">
        <v>2049422.7999999998</v>
      </c>
      <c r="CR61" s="165">
        <v>204813.59</v>
      </c>
      <c r="CS61" s="165">
        <v>2096050.9799999997</v>
      </c>
      <c r="CT61" s="165">
        <v>337541.53000000009</v>
      </c>
      <c r="CU61" s="165">
        <v>2321983.71</v>
      </c>
      <c r="CV61" s="165">
        <v>206089.66999999993</v>
      </c>
      <c r="CW61" s="165">
        <v>2349011.4699999997</v>
      </c>
      <c r="CX61" s="165">
        <v>153089.36000000002</v>
      </c>
      <c r="CY61" s="165">
        <v>2253875.16</v>
      </c>
      <c r="CZ61" s="165">
        <v>216469.6399999999</v>
      </c>
      <c r="DA61" s="165">
        <v>2220597.8900000006</v>
      </c>
      <c r="DB61" s="165">
        <v>169903.15000000005</v>
      </c>
      <c r="DC61" s="165">
        <v>2260280.1300000004</v>
      </c>
      <c r="DD61" s="165">
        <v>166705.82000000004</v>
      </c>
      <c r="DE61" s="165">
        <v>2249662.6</v>
      </c>
      <c r="DF61" s="165">
        <v>162297.44000000003</v>
      </c>
      <c r="DG61" s="165">
        <v>2292221.5600000005</v>
      </c>
      <c r="DH61" s="165">
        <v>156601.80000000005</v>
      </c>
      <c r="DI61" s="165">
        <v>2301173.3000000003</v>
      </c>
      <c r="DJ61" s="165">
        <v>181975.84000000003</v>
      </c>
      <c r="DK61" s="165">
        <v>2307892.77</v>
      </c>
      <c r="DL61" s="165">
        <v>185637.84</v>
      </c>
      <c r="DM61" s="165">
        <v>2345579.5500000003</v>
      </c>
      <c r="DN61" s="165">
        <v>177599.17000000004</v>
      </c>
      <c r="DO61" s="165">
        <v>2318724.85</v>
      </c>
      <c r="DP61" s="165">
        <v>196501.9</v>
      </c>
      <c r="DQ61" s="165">
        <v>2310413.16</v>
      </c>
      <c r="DR61" s="165">
        <v>185953.42000000004</v>
      </c>
      <c r="DS61" s="165">
        <v>2158825.0500000003</v>
      </c>
      <c r="DT61" s="165">
        <v>159953.47000000003</v>
      </c>
      <c r="DU61" s="165">
        <v>2112688.85</v>
      </c>
      <c r="DV61" s="165">
        <v>132592.18</v>
      </c>
      <c r="DW61" s="165">
        <v>2092191.6700000002</v>
      </c>
      <c r="DX61" s="165">
        <v>191671.94999999998</v>
      </c>
      <c r="DY61" s="165">
        <v>2067393.9800000004</v>
      </c>
      <c r="DZ61" s="165">
        <v>128751.22000000003</v>
      </c>
      <c r="EA61" s="165">
        <v>2026242.0500000003</v>
      </c>
      <c r="EB61" s="165">
        <v>138029.67000000001</v>
      </c>
      <c r="EC61" s="165">
        <v>1997565.9000000001</v>
      </c>
      <c r="ED61" s="165">
        <v>283294.95999999996</v>
      </c>
      <c r="EE61" s="165">
        <v>2118563.42</v>
      </c>
      <c r="EF61" s="165">
        <v>127372.67</v>
      </c>
      <c r="EG61" s="165">
        <v>2089334.29</v>
      </c>
      <c r="EH61" s="165">
        <v>151437.24000000005</v>
      </c>
      <c r="EI61" s="165">
        <v>2058795.6899999997</v>
      </c>
      <c r="EJ61" s="165">
        <v>146739.76999999999</v>
      </c>
      <c r="EK61" s="165">
        <v>2019897.6199999996</v>
      </c>
      <c r="EL61" s="165">
        <v>128619.93</v>
      </c>
      <c r="EM61" s="165">
        <v>1970918.38</v>
      </c>
      <c r="EN61" s="165">
        <v>127568.67000000001</v>
      </c>
      <c r="EO61" s="165">
        <v>1901985.15</v>
      </c>
      <c r="EP61" s="165">
        <v>135088.10999999999</v>
      </c>
      <c r="EQ61" s="165">
        <v>1851119.8399999999</v>
      </c>
      <c r="ER61" s="165">
        <v>197176.37000000005</v>
      </c>
      <c r="ES61" s="165">
        <v>1888342.74</v>
      </c>
      <c r="ET61" s="165">
        <v>137109.29</v>
      </c>
      <c r="EU61" s="165">
        <v>1892859.8499999999</v>
      </c>
      <c r="EV61" s="165">
        <v>176229.87999999998</v>
      </c>
      <c r="EW61" s="165">
        <v>1877417.7799999998</v>
      </c>
      <c r="EX61" s="165">
        <v>147362.51000000004</v>
      </c>
      <c r="EY61" s="165">
        <v>1896029.0699999998</v>
      </c>
      <c r="EZ61" s="165">
        <v>158043.76000000004</v>
      </c>
      <c r="FA61" s="165">
        <v>1916043.16</v>
      </c>
      <c r="FB61" s="165">
        <v>191818.10000000003</v>
      </c>
      <c r="FC61" s="165">
        <v>1824566.2999999998</v>
      </c>
      <c r="FD61" s="165">
        <v>153209.79</v>
      </c>
      <c r="FE61" s="165">
        <v>1850403.42</v>
      </c>
      <c r="FF61" s="165">
        <v>175252.59000000003</v>
      </c>
      <c r="FG61" s="165">
        <v>1874218.7700000003</v>
      </c>
      <c r="FH61" s="165">
        <v>194354.61000000004</v>
      </c>
      <c r="FI61" s="165">
        <v>1921833.61</v>
      </c>
      <c r="FJ61" s="165">
        <v>165678.83000000005</v>
      </c>
      <c r="FK61" s="165">
        <v>1958892.5100000002</v>
      </c>
      <c r="FL61" s="165">
        <v>167860.95000000004</v>
      </c>
      <c r="FM61" s="165">
        <v>1999184.7900000005</v>
      </c>
      <c r="FN61" s="165">
        <v>172457.36000000004</v>
      </c>
      <c r="FO61" s="165">
        <v>2036554.0400000005</v>
      </c>
      <c r="FQ61" s="94" t="s">
        <v>949</v>
      </c>
      <c r="FU61" s="32" t="b">
        <v>1</v>
      </c>
      <c r="FV61" s="102" t="s">
        <v>195</v>
      </c>
    </row>
    <row r="62" spans="1:178" x14ac:dyDescent="0.25">
      <c r="A62" s="32" t="s">
        <v>1060</v>
      </c>
      <c r="B62" s="104" t="s">
        <v>196</v>
      </c>
      <c r="C62" s="103" t="s">
        <v>710</v>
      </c>
      <c r="D62" s="165">
        <v>349193.28</v>
      </c>
      <c r="E62" s="165">
        <v>4077547.81</v>
      </c>
      <c r="F62" s="165">
        <v>349193.28</v>
      </c>
      <c r="G62" s="165">
        <v>4426741.09</v>
      </c>
      <c r="H62" s="165">
        <v>349193.28</v>
      </c>
      <c r="I62" s="165">
        <v>4420934.38</v>
      </c>
      <c r="J62" s="165">
        <v>358443.28</v>
      </c>
      <c r="K62" s="165">
        <v>4391748.55</v>
      </c>
      <c r="L62" s="165">
        <v>358443.28</v>
      </c>
      <c r="M62" s="165">
        <v>4362562.72</v>
      </c>
      <c r="N62" s="165">
        <v>358443.28</v>
      </c>
      <c r="O62" s="165">
        <v>4333376.8899999997</v>
      </c>
      <c r="P62" s="165">
        <v>358443.28</v>
      </c>
      <c r="Q62" s="165">
        <v>4304191.0599999996</v>
      </c>
      <c r="R62" s="165">
        <v>358443.28</v>
      </c>
      <c r="S62" s="165">
        <v>4275005.2300000004</v>
      </c>
      <c r="T62" s="165">
        <v>358443.3</v>
      </c>
      <c r="U62" s="165">
        <v>4245819.38</v>
      </c>
      <c r="V62" s="165">
        <v>349058.28</v>
      </c>
      <c r="W62" s="165">
        <v>4245684.38</v>
      </c>
      <c r="X62" s="165">
        <v>349058.28</v>
      </c>
      <c r="Y62" s="165">
        <v>4245549.38</v>
      </c>
      <c r="Z62" s="165">
        <v>349058.28</v>
      </c>
      <c r="AA62" s="165">
        <v>4245414.38</v>
      </c>
      <c r="AB62" s="165">
        <v>349058.28</v>
      </c>
      <c r="AC62" s="165">
        <v>4245279.38</v>
      </c>
      <c r="AD62" s="165">
        <v>349058</v>
      </c>
      <c r="AE62" s="165">
        <v>4245144.0999999996</v>
      </c>
      <c r="AF62" s="165">
        <v>349058.57</v>
      </c>
      <c r="AG62" s="165">
        <v>4245009.3899999997</v>
      </c>
      <c r="AH62" s="165">
        <v>358683.28</v>
      </c>
      <c r="AI62" s="165">
        <v>4245249.3899999997</v>
      </c>
      <c r="AJ62" s="165">
        <v>358683.28</v>
      </c>
      <c r="AK62" s="165">
        <v>4245489.3899999997</v>
      </c>
      <c r="AL62" s="165">
        <v>358683.28</v>
      </c>
      <c r="AM62" s="165">
        <v>4245729.3899999997</v>
      </c>
      <c r="AN62" s="165">
        <v>358683.28</v>
      </c>
      <c r="AO62" s="165">
        <v>4245969.3899999997</v>
      </c>
      <c r="AP62" s="165">
        <v>358683.28</v>
      </c>
      <c r="AQ62" s="165">
        <v>4246209.3899999997</v>
      </c>
      <c r="AR62" s="165">
        <v>358683.29</v>
      </c>
      <c r="AS62" s="165">
        <v>4246449.38</v>
      </c>
      <c r="AT62" s="165">
        <v>348588.48</v>
      </c>
      <c r="AU62" s="165">
        <v>4245979.58</v>
      </c>
      <c r="AV62" s="165">
        <v>348588.48</v>
      </c>
      <c r="AW62" s="165">
        <v>4245509.78</v>
      </c>
      <c r="AX62" s="165">
        <v>348588.48</v>
      </c>
      <c r="AY62" s="165">
        <v>4245039.9800000004</v>
      </c>
      <c r="AZ62" s="165">
        <v>348588.48</v>
      </c>
      <c r="BA62" s="165">
        <v>4244570.18</v>
      </c>
      <c r="BB62" s="165">
        <v>348588.48</v>
      </c>
      <c r="BC62" s="165">
        <v>4244100.66</v>
      </c>
      <c r="BD62" s="165">
        <v>348588.52</v>
      </c>
      <c r="BE62" s="165">
        <v>4243630.6100000003</v>
      </c>
      <c r="BF62" s="165">
        <v>358671.82</v>
      </c>
      <c r="BG62" s="165">
        <v>4243619.1500000004</v>
      </c>
      <c r="BH62" s="165">
        <v>358671.82</v>
      </c>
      <c r="BI62" s="165">
        <v>4243607.6900000004</v>
      </c>
      <c r="BJ62" s="165">
        <v>358671.82</v>
      </c>
      <c r="BK62" s="165">
        <v>4243596.2300000004</v>
      </c>
      <c r="BL62" s="165">
        <v>358671.82</v>
      </c>
      <c r="BM62" s="165">
        <v>4243584.7699999996</v>
      </c>
      <c r="BN62" s="165">
        <v>358671.82</v>
      </c>
      <c r="BO62" s="165">
        <v>4243573.3099999996</v>
      </c>
      <c r="BP62" s="165">
        <v>358671.82</v>
      </c>
      <c r="BQ62" s="165">
        <v>4243561.84</v>
      </c>
      <c r="BR62" s="165">
        <v>348294.74</v>
      </c>
      <c r="BS62" s="165">
        <v>4243268.0999999996</v>
      </c>
      <c r="BT62" s="165">
        <v>348294.74</v>
      </c>
      <c r="BU62" s="165">
        <v>4242974.3599999994</v>
      </c>
      <c r="BV62" s="165">
        <v>348294.74</v>
      </c>
      <c r="BW62" s="165">
        <v>4242680.6199999992</v>
      </c>
      <c r="BX62" s="165">
        <v>348294.73</v>
      </c>
      <c r="BY62" s="165">
        <v>4242386.8699999992</v>
      </c>
      <c r="BZ62" s="165">
        <v>348294.74</v>
      </c>
      <c r="CA62" s="165">
        <v>4242093.129999999</v>
      </c>
      <c r="CB62" s="165">
        <v>348294.74</v>
      </c>
      <c r="CC62" s="165">
        <v>4241799.3499999996</v>
      </c>
      <c r="CD62" s="165">
        <v>358878.07</v>
      </c>
      <c r="CE62" s="165">
        <v>4242005.5999999996</v>
      </c>
      <c r="CF62" s="165">
        <v>358878.07</v>
      </c>
      <c r="CG62" s="165">
        <v>4242211.8499999996</v>
      </c>
      <c r="CH62" s="165">
        <v>358878.07</v>
      </c>
      <c r="CI62" s="165">
        <v>4242418.1000000006</v>
      </c>
      <c r="CJ62" s="165">
        <v>358878.07</v>
      </c>
      <c r="CK62" s="165">
        <v>4242624.3499999996</v>
      </c>
      <c r="CL62" s="165">
        <v>358878.07</v>
      </c>
      <c r="CM62" s="165">
        <v>4242830.6000000006</v>
      </c>
      <c r="CN62" s="165">
        <v>84515.07</v>
      </c>
      <c r="CO62" s="165">
        <v>3968673.8500000006</v>
      </c>
      <c r="CP62" s="165">
        <v>348294.01041666698</v>
      </c>
      <c r="CQ62" s="165">
        <v>3968673.1204166673</v>
      </c>
      <c r="CR62" s="165">
        <v>348294.01041666698</v>
      </c>
      <c r="CS62" s="165">
        <v>3968672.3908333341</v>
      </c>
      <c r="CT62" s="165">
        <v>348294.01041666698</v>
      </c>
      <c r="CU62" s="165">
        <v>3968671.6612500013</v>
      </c>
      <c r="CV62" s="165">
        <v>348294.01041666698</v>
      </c>
      <c r="CW62" s="165">
        <v>3968670.9416666673</v>
      </c>
      <c r="CX62" s="165">
        <v>348294.01041666698</v>
      </c>
      <c r="CY62" s="165">
        <v>3968670.2120833341</v>
      </c>
      <c r="CZ62" s="165">
        <v>348294.01041666698</v>
      </c>
      <c r="DA62" s="165">
        <v>3968669.4825000009</v>
      </c>
      <c r="DB62" s="165">
        <v>359460.67708333302</v>
      </c>
      <c r="DC62" s="165">
        <v>3969252.089583334</v>
      </c>
      <c r="DD62" s="165">
        <v>359460.67708333302</v>
      </c>
      <c r="DE62" s="165">
        <v>3969834.6966666672</v>
      </c>
      <c r="DF62" s="165">
        <v>359460.67708333302</v>
      </c>
      <c r="DG62" s="165">
        <v>3970417.3037500004</v>
      </c>
      <c r="DH62" s="165">
        <v>359460.67708333302</v>
      </c>
      <c r="DI62" s="165">
        <v>3970999.9108333336</v>
      </c>
      <c r="DJ62" s="165">
        <v>359460.67708333302</v>
      </c>
      <c r="DK62" s="165">
        <v>3971582.5179166668</v>
      </c>
      <c r="DL62" s="165">
        <v>359460.67708333302</v>
      </c>
      <c r="DM62" s="165">
        <v>4246528.125</v>
      </c>
      <c r="DN62" s="165">
        <v>347770.67708333302</v>
      </c>
      <c r="DO62" s="165">
        <v>4246004.791666666</v>
      </c>
      <c r="DP62" s="165">
        <v>347770.67708333302</v>
      </c>
      <c r="DQ62" s="165">
        <v>4245481.4583333321</v>
      </c>
      <c r="DR62" s="165">
        <v>347770.67708333302</v>
      </c>
      <c r="DS62" s="165">
        <v>4244958.1249999981</v>
      </c>
      <c r="DT62" s="165">
        <v>347770.67708333302</v>
      </c>
      <c r="DU62" s="165">
        <v>4244434.7916666642</v>
      </c>
      <c r="DV62" s="165">
        <v>347770.67708333302</v>
      </c>
      <c r="DW62" s="165">
        <v>4243911.4583333302</v>
      </c>
      <c r="DX62" s="165">
        <v>347770.67708333302</v>
      </c>
      <c r="DY62" s="165">
        <v>4243388.1249999963</v>
      </c>
      <c r="DZ62" s="165">
        <v>359354.01041666698</v>
      </c>
      <c r="EA62" s="165">
        <v>4243281.4583333302</v>
      </c>
      <c r="EB62" s="165">
        <v>359354.01041666698</v>
      </c>
      <c r="EC62" s="165">
        <v>4243174.7916666642</v>
      </c>
      <c r="ED62" s="165">
        <v>359354.01041666698</v>
      </c>
      <c r="EE62" s="165">
        <v>4243068.1249999981</v>
      </c>
      <c r="EF62" s="165">
        <v>359354.01041666698</v>
      </c>
      <c r="EG62" s="165">
        <v>4242961.4583333321</v>
      </c>
      <c r="EH62" s="165">
        <v>359354.01041666698</v>
      </c>
      <c r="EI62" s="165">
        <v>4242854.791666666</v>
      </c>
      <c r="EJ62" s="165">
        <v>359354.01041666698</v>
      </c>
      <c r="EK62" s="165">
        <v>4242748.125</v>
      </c>
      <c r="EL62" s="165">
        <v>347905.67708333302</v>
      </c>
      <c r="EM62" s="165">
        <v>4242883.125</v>
      </c>
      <c r="EN62" s="165">
        <v>347905.67708333302</v>
      </c>
      <c r="EO62" s="165">
        <v>4243018.125</v>
      </c>
      <c r="EP62" s="165">
        <v>347905.67708333302</v>
      </c>
      <c r="EQ62" s="165">
        <v>4243153.125</v>
      </c>
      <c r="ER62" s="165">
        <v>347905.67708333302</v>
      </c>
      <c r="ES62" s="165">
        <v>4243288.125</v>
      </c>
      <c r="ET62" s="165">
        <v>347905.67708333302</v>
      </c>
      <c r="EU62" s="165">
        <v>4243423.125</v>
      </c>
      <c r="EV62" s="165">
        <v>347905.67708333302</v>
      </c>
      <c r="EW62" s="165">
        <v>4243558.125</v>
      </c>
      <c r="EX62" s="165">
        <v>359989.01041666698</v>
      </c>
      <c r="EY62" s="165">
        <v>4244193.125</v>
      </c>
      <c r="EZ62" s="165">
        <v>359989.01041666698</v>
      </c>
      <c r="FA62" s="165">
        <v>4244828.125</v>
      </c>
      <c r="FB62" s="165">
        <v>359989.01041666698</v>
      </c>
      <c r="FC62" s="165">
        <v>4245463.125</v>
      </c>
      <c r="FD62" s="165">
        <v>359989.01041666698</v>
      </c>
      <c r="FE62" s="165">
        <v>4246098.125</v>
      </c>
      <c r="FF62" s="165">
        <v>359989.01041666698</v>
      </c>
      <c r="FG62" s="165">
        <v>4246733.125</v>
      </c>
      <c r="FH62" s="165">
        <v>359989.01041666698</v>
      </c>
      <c r="FI62" s="165">
        <v>4247368.125</v>
      </c>
      <c r="FJ62" s="165">
        <v>347612.96875</v>
      </c>
      <c r="FK62" s="165">
        <v>4247075.416666667</v>
      </c>
      <c r="FL62" s="165">
        <v>347612.96875</v>
      </c>
      <c r="FM62" s="165">
        <v>4246782.708333334</v>
      </c>
      <c r="FN62" s="165">
        <v>347612.96875</v>
      </c>
      <c r="FO62" s="165">
        <v>4246490.0000000009</v>
      </c>
      <c r="FQ62" s="94" t="s">
        <v>949</v>
      </c>
      <c r="FU62" s="32" t="b">
        <v>1</v>
      </c>
      <c r="FV62" s="102" t="s">
        <v>196</v>
      </c>
    </row>
    <row r="63" spans="1:178" x14ac:dyDescent="0.25">
      <c r="A63" s="32" t="s">
        <v>1061</v>
      </c>
      <c r="B63" s="104" t="s">
        <v>197</v>
      </c>
      <c r="C63" s="103" t="s">
        <v>710</v>
      </c>
      <c r="D63" s="165">
        <v>13767.86</v>
      </c>
      <c r="E63" s="165">
        <v>745592.64</v>
      </c>
      <c r="F63" s="165">
        <v>22849.91</v>
      </c>
      <c r="G63" s="165">
        <v>708079.21</v>
      </c>
      <c r="H63" s="165">
        <v>18247.689999999999</v>
      </c>
      <c r="I63" s="165">
        <v>445235.56</v>
      </c>
      <c r="J63" s="165">
        <v>19210.259999999998</v>
      </c>
      <c r="K63" s="165">
        <v>411906.31</v>
      </c>
      <c r="L63" s="165">
        <v>77272.710000000006</v>
      </c>
      <c r="M63" s="165">
        <v>453964.83</v>
      </c>
      <c r="N63" s="165">
        <v>66539.63</v>
      </c>
      <c r="O63" s="165">
        <v>507475.73</v>
      </c>
      <c r="P63" s="165">
        <v>50802.77</v>
      </c>
      <c r="Q63" s="165">
        <v>549704.49</v>
      </c>
      <c r="R63" s="165">
        <v>111353.79</v>
      </c>
      <c r="S63" s="165">
        <v>639241.09</v>
      </c>
      <c r="T63" s="165">
        <v>95960.47</v>
      </c>
      <c r="U63" s="165">
        <v>702918.47</v>
      </c>
      <c r="V63" s="165">
        <v>19658.48</v>
      </c>
      <c r="W63" s="165">
        <v>675930.7</v>
      </c>
      <c r="X63" s="165">
        <v>15076.55</v>
      </c>
      <c r="Y63" s="165">
        <v>623693.59</v>
      </c>
      <c r="Z63" s="165">
        <v>139066.29999999999</v>
      </c>
      <c r="AA63" s="165">
        <v>649806.42000000004</v>
      </c>
      <c r="AB63" s="165">
        <v>31863.11</v>
      </c>
      <c r="AC63" s="165">
        <v>667901.67000000004</v>
      </c>
      <c r="AD63" s="165">
        <v>337783.57</v>
      </c>
      <c r="AE63" s="165">
        <v>982835.33</v>
      </c>
      <c r="AF63" s="165">
        <v>658968.66</v>
      </c>
      <c r="AG63" s="165">
        <v>1623556.3</v>
      </c>
      <c r="AH63" s="165">
        <v>370970.46</v>
      </c>
      <c r="AI63" s="165">
        <v>1975316.5</v>
      </c>
      <c r="AJ63" s="165">
        <v>276545</v>
      </c>
      <c r="AK63" s="165">
        <v>2174588.79</v>
      </c>
      <c r="AL63" s="165">
        <v>519346.05</v>
      </c>
      <c r="AM63" s="165">
        <v>2627395.21</v>
      </c>
      <c r="AN63" s="165">
        <v>-119666.93</v>
      </c>
      <c r="AO63" s="165">
        <v>2456925.5099999998</v>
      </c>
      <c r="AP63" s="165">
        <v>1094541.58</v>
      </c>
      <c r="AQ63" s="165">
        <v>3440113.3</v>
      </c>
      <c r="AR63" s="165">
        <v>546116.43000000005</v>
      </c>
      <c r="AS63" s="165">
        <v>3890269.26</v>
      </c>
      <c r="AT63" s="165">
        <v>428054.7</v>
      </c>
      <c r="AU63" s="165">
        <v>4298665.4800000004</v>
      </c>
      <c r="AV63" s="165">
        <v>471089.48</v>
      </c>
      <c r="AW63" s="165">
        <v>4754678.41</v>
      </c>
      <c r="AX63" s="165">
        <v>340758.7</v>
      </c>
      <c r="AY63" s="165">
        <v>4956370.8099999996</v>
      </c>
      <c r="AZ63" s="165">
        <v>65220.44</v>
      </c>
      <c r="BA63" s="165">
        <v>4989728.1399999997</v>
      </c>
      <c r="BB63" s="165">
        <v>82519.94</v>
      </c>
      <c r="BC63" s="165">
        <v>4734464.51</v>
      </c>
      <c r="BD63" s="165">
        <v>233418.3</v>
      </c>
      <c r="BE63" s="165">
        <v>4308914.1500000004</v>
      </c>
      <c r="BF63" s="165">
        <v>78556.86</v>
      </c>
      <c r="BG63" s="165">
        <v>4016500.55</v>
      </c>
      <c r="BH63" s="165">
        <v>202654.66</v>
      </c>
      <c r="BI63" s="165">
        <v>3942610.21</v>
      </c>
      <c r="BJ63" s="165">
        <v>214927.02</v>
      </c>
      <c r="BK63" s="165">
        <v>3638191.18</v>
      </c>
      <c r="BL63" s="165">
        <v>110416.38</v>
      </c>
      <c r="BM63" s="165">
        <v>3868274.49</v>
      </c>
      <c r="BN63" s="165">
        <v>154255.26999999999</v>
      </c>
      <c r="BO63" s="165">
        <v>2927988.18</v>
      </c>
      <c r="BP63" s="165">
        <v>385489.76</v>
      </c>
      <c r="BQ63" s="165">
        <v>2767361.5100000002</v>
      </c>
      <c r="BR63" s="165">
        <v>851322.73</v>
      </c>
      <c r="BS63" s="165">
        <v>3190629.54</v>
      </c>
      <c r="BT63" s="165">
        <v>1482642.44</v>
      </c>
      <c r="BU63" s="165">
        <v>4202182.4999999991</v>
      </c>
      <c r="BV63" s="165">
        <v>532056.31000000006</v>
      </c>
      <c r="BW63" s="165">
        <v>4393480.1100000013</v>
      </c>
      <c r="BX63" s="165">
        <v>498227.53</v>
      </c>
      <c r="BY63" s="165">
        <v>4826487.2000000011</v>
      </c>
      <c r="BZ63" s="165">
        <v>225353.47</v>
      </c>
      <c r="CA63" s="165">
        <v>4969320.7300000004</v>
      </c>
      <c r="CB63" s="165">
        <v>163081.88</v>
      </c>
      <c r="CC63" s="165">
        <v>4898984.3099999996</v>
      </c>
      <c r="CD63" s="165">
        <v>156624.88</v>
      </c>
      <c r="CE63" s="165">
        <v>4977052.3299999991</v>
      </c>
      <c r="CF63" s="165">
        <v>140646.1</v>
      </c>
      <c r="CG63" s="165">
        <v>4915043.7699999986</v>
      </c>
      <c r="CH63" s="165">
        <v>105722.55</v>
      </c>
      <c r="CI63" s="165">
        <v>4805839.3</v>
      </c>
      <c r="CJ63" s="165">
        <v>120625.39</v>
      </c>
      <c r="CK63" s="165">
        <v>4816048.3099999987</v>
      </c>
      <c r="CL63" s="165">
        <v>148358.59</v>
      </c>
      <c r="CM63" s="165">
        <v>4810151.63</v>
      </c>
      <c r="CN63" s="165">
        <v>194858.66</v>
      </c>
      <c r="CO63" s="165">
        <v>4619520.53</v>
      </c>
      <c r="CP63" s="165">
        <v>432069.54999999993</v>
      </c>
      <c r="CQ63" s="165">
        <v>4200267.3499999996</v>
      </c>
      <c r="CR63" s="165">
        <v>208897.66</v>
      </c>
      <c r="CS63" s="165">
        <v>2926522.57</v>
      </c>
      <c r="CT63" s="165">
        <v>79496.78</v>
      </c>
      <c r="CU63" s="165">
        <v>2473963.04</v>
      </c>
      <c r="CV63" s="165">
        <v>147172.1</v>
      </c>
      <c r="CW63" s="165">
        <v>2122907.6100000003</v>
      </c>
      <c r="CX63" s="165">
        <v>179436.77000000002</v>
      </c>
      <c r="CY63" s="165">
        <v>2076990.9100000001</v>
      </c>
      <c r="CZ63" s="165">
        <v>196692.62999999998</v>
      </c>
      <c r="DA63" s="165">
        <v>2110601.66</v>
      </c>
      <c r="DB63" s="165">
        <v>285370.48</v>
      </c>
      <c r="DC63" s="165">
        <v>2239347.2599999998</v>
      </c>
      <c r="DD63" s="165">
        <v>534943.06000000006</v>
      </c>
      <c r="DE63" s="165">
        <v>2633644.2199999997</v>
      </c>
      <c r="DF63" s="165">
        <v>566906.93000000005</v>
      </c>
      <c r="DG63" s="165">
        <v>3094828.6</v>
      </c>
      <c r="DH63" s="165">
        <v>159280.08000000002</v>
      </c>
      <c r="DI63" s="165">
        <v>3133483.29</v>
      </c>
      <c r="DJ63" s="165">
        <v>227900.66</v>
      </c>
      <c r="DK63" s="165">
        <v>3213025.36</v>
      </c>
      <c r="DL63" s="165">
        <v>264242.40999999997</v>
      </c>
      <c r="DM63" s="165">
        <v>3282409.11</v>
      </c>
      <c r="DN63" s="165">
        <v>179155.21999999997</v>
      </c>
      <c r="DO63" s="165">
        <v>3029494.78</v>
      </c>
      <c r="DP63" s="165">
        <v>172799.58000000002</v>
      </c>
      <c r="DQ63" s="165">
        <v>2993396.6999999997</v>
      </c>
      <c r="DR63" s="165">
        <v>129922.62</v>
      </c>
      <c r="DS63" s="165">
        <v>3043822.54</v>
      </c>
      <c r="DT63" s="165">
        <v>115767.89000000001</v>
      </c>
      <c r="DU63" s="165">
        <v>3012418.33</v>
      </c>
      <c r="DV63" s="165">
        <v>89221.540000000008</v>
      </c>
      <c r="DW63" s="165">
        <v>2922203.1</v>
      </c>
      <c r="DX63" s="165">
        <v>136703.26</v>
      </c>
      <c r="DY63" s="165">
        <v>2862213.73</v>
      </c>
      <c r="DZ63" s="165">
        <v>94853.2</v>
      </c>
      <c r="EA63" s="165">
        <v>2671696.4500000002</v>
      </c>
      <c r="EB63" s="165">
        <v>122374.08000000002</v>
      </c>
      <c r="EC63" s="165">
        <v>2259127.4700000002</v>
      </c>
      <c r="ED63" s="165">
        <v>95978.860000000015</v>
      </c>
      <c r="EE63" s="165">
        <v>1788199.4</v>
      </c>
      <c r="EF63" s="165">
        <v>85184.59</v>
      </c>
      <c r="EG63" s="165">
        <v>1714103.91</v>
      </c>
      <c r="EH63" s="165">
        <v>91599.049999999988</v>
      </c>
      <c r="EI63" s="165">
        <v>1577802.3</v>
      </c>
      <c r="EJ63" s="165">
        <v>165990.86000000002</v>
      </c>
      <c r="EK63" s="165">
        <v>1479550.75</v>
      </c>
      <c r="EL63" s="165">
        <v>85773.799999999988</v>
      </c>
      <c r="EM63" s="165">
        <v>1386169.33</v>
      </c>
      <c r="EN63" s="165">
        <v>90494.989999999991</v>
      </c>
      <c r="EO63" s="165">
        <v>1303864.7400000002</v>
      </c>
      <c r="EP63" s="165">
        <v>96395.48</v>
      </c>
      <c r="EQ63" s="165">
        <v>1270337.6000000001</v>
      </c>
      <c r="ER63" s="165">
        <v>115661.27</v>
      </c>
      <c r="ES63" s="165">
        <v>1270230.98</v>
      </c>
      <c r="ET63" s="165">
        <v>88430.589999999982</v>
      </c>
      <c r="EU63" s="165">
        <v>1269440.03</v>
      </c>
      <c r="EV63" s="165">
        <v>156138.86000000002</v>
      </c>
      <c r="EW63" s="165">
        <v>1288875.6299999999</v>
      </c>
      <c r="EX63" s="165">
        <v>190038.76999999996</v>
      </c>
      <c r="EY63" s="165">
        <v>1384061.2000000002</v>
      </c>
      <c r="EZ63" s="165">
        <v>97675.22</v>
      </c>
      <c r="FA63" s="165">
        <v>1359362.3400000003</v>
      </c>
      <c r="FB63" s="165">
        <v>94619.9</v>
      </c>
      <c r="FC63" s="165">
        <v>1358003.3800000001</v>
      </c>
      <c r="FD63" s="165">
        <v>85081.409999999989</v>
      </c>
      <c r="FE63" s="165">
        <v>1357900.2000000002</v>
      </c>
      <c r="FF63" s="165">
        <v>90874.840000000011</v>
      </c>
      <c r="FG63" s="165">
        <v>1357175.99</v>
      </c>
      <c r="FH63" s="165">
        <v>164632.52000000002</v>
      </c>
      <c r="FI63" s="165">
        <v>1355817.65</v>
      </c>
      <c r="FJ63" s="165">
        <v>85686.23</v>
      </c>
      <c r="FK63" s="165">
        <v>1355730.0799999998</v>
      </c>
      <c r="FL63" s="165">
        <v>89738.349999999991</v>
      </c>
      <c r="FM63" s="165">
        <v>1354973.4400000002</v>
      </c>
      <c r="FN63" s="165">
        <v>95672.93</v>
      </c>
      <c r="FO63" s="165">
        <v>1354250.8900000001</v>
      </c>
      <c r="FQ63" s="94" t="s">
        <v>949</v>
      </c>
      <c r="FU63" s="32" t="b">
        <v>1</v>
      </c>
      <c r="FV63" s="102" t="s">
        <v>197</v>
      </c>
    </row>
    <row r="64" spans="1:178" x14ac:dyDescent="0.25">
      <c r="A64" s="32" t="s">
        <v>1062</v>
      </c>
      <c r="B64" s="104" t="s">
        <v>199</v>
      </c>
      <c r="C64" s="103" t="s">
        <v>709</v>
      </c>
      <c r="D64" s="165">
        <v>561794.29</v>
      </c>
      <c r="E64" s="165">
        <v>7354513.54</v>
      </c>
      <c r="F64" s="165">
        <v>692183.53</v>
      </c>
      <c r="G64" s="165">
        <v>7601822.5800000001</v>
      </c>
      <c r="H64" s="165">
        <v>508506.51</v>
      </c>
      <c r="I64" s="165">
        <v>6379177.3600000003</v>
      </c>
      <c r="J64" s="165">
        <v>597267.18999999994</v>
      </c>
      <c r="K64" s="165">
        <v>6486794.2300000004</v>
      </c>
      <c r="L64" s="165">
        <v>567988.12</v>
      </c>
      <c r="M64" s="165">
        <v>6601442.29</v>
      </c>
      <c r="N64" s="165">
        <v>388553.13</v>
      </c>
      <c r="O64" s="165">
        <v>6762777.9299999997</v>
      </c>
      <c r="P64" s="165">
        <v>584391.9</v>
      </c>
      <c r="Q64" s="165">
        <v>6542481.9900000002</v>
      </c>
      <c r="R64" s="165">
        <v>526968.94999999995</v>
      </c>
      <c r="S64" s="165">
        <v>6598422.5099999998</v>
      </c>
      <c r="T64" s="165">
        <v>471719.65</v>
      </c>
      <c r="U64" s="165">
        <v>6476283.1699999999</v>
      </c>
      <c r="V64" s="165">
        <v>511669.89</v>
      </c>
      <c r="W64" s="165">
        <v>6427489.3300000001</v>
      </c>
      <c r="X64" s="165">
        <v>610237.01</v>
      </c>
      <c r="Y64" s="165">
        <v>6533605.9500000002</v>
      </c>
      <c r="Z64" s="165">
        <v>699805.9</v>
      </c>
      <c r="AA64" s="165">
        <v>6721086.0700000003</v>
      </c>
      <c r="AB64" s="165">
        <v>702070.79</v>
      </c>
      <c r="AC64" s="165">
        <v>6861362.5700000003</v>
      </c>
      <c r="AD64" s="165">
        <v>508167.7</v>
      </c>
      <c r="AE64" s="165">
        <v>6677346.7400000002</v>
      </c>
      <c r="AF64" s="165">
        <v>560212.57999999996</v>
      </c>
      <c r="AG64" s="165">
        <v>6729052.8099999996</v>
      </c>
      <c r="AH64" s="165">
        <v>632407.43000000005</v>
      </c>
      <c r="AI64" s="165">
        <v>6764193.0499999998</v>
      </c>
      <c r="AJ64" s="165">
        <v>723015.23</v>
      </c>
      <c r="AK64" s="165">
        <v>6919220.1600000001</v>
      </c>
      <c r="AL64" s="165">
        <v>578043.64</v>
      </c>
      <c r="AM64" s="165">
        <v>7108710.6699999999</v>
      </c>
      <c r="AN64" s="165">
        <v>626945.34</v>
      </c>
      <c r="AO64" s="165">
        <v>7151264.1100000003</v>
      </c>
      <c r="AP64" s="165">
        <v>618562.22</v>
      </c>
      <c r="AQ64" s="165">
        <v>7242857.3799999999</v>
      </c>
      <c r="AR64" s="165">
        <v>563407.31999999995</v>
      </c>
      <c r="AS64" s="165">
        <v>7334545.0499999998</v>
      </c>
      <c r="AT64" s="165">
        <v>631324.14</v>
      </c>
      <c r="AU64" s="165">
        <v>7454199.2999999998</v>
      </c>
      <c r="AV64" s="165">
        <v>580012.56999999995</v>
      </c>
      <c r="AW64" s="165">
        <v>7423974.8600000003</v>
      </c>
      <c r="AX64" s="165">
        <v>799096.96</v>
      </c>
      <c r="AY64" s="165">
        <v>7523265.9199999999</v>
      </c>
      <c r="AZ64" s="165">
        <v>726989.04</v>
      </c>
      <c r="BA64" s="165">
        <v>7548184.1699999999</v>
      </c>
      <c r="BB64" s="165">
        <v>552514.1</v>
      </c>
      <c r="BC64" s="165">
        <v>7592530.5700000003</v>
      </c>
      <c r="BD64" s="165">
        <v>728695.59</v>
      </c>
      <c r="BE64" s="165">
        <v>7761013.5800000001</v>
      </c>
      <c r="BF64" s="165">
        <v>746292.59</v>
      </c>
      <c r="BG64" s="165">
        <v>7874898.7400000002</v>
      </c>
      <c r="BH64" s="165">
        <v>568689.18999999994</v>
      </c>
      <c r="BI64" s="165">
        <v>7720572.7000000002</v>
      </c>
      <c r="BJ64" s="165">
        <v>742821.35</v>
      </c>
      <c r="BK64" s="165">
        <v>7885350.4100000001</v>
      </c>
      <c r="BL64" s="165">
        <v>727108.33</v>
      </c>
      <c r="BM64" s="165">
        <v>7985513.4000000004</v>
      </c>
      <c r="BN64" s="165">
        <v>735039.58</v>
      </c>
      <c r="BO64" s="165">
        <v>8101990.7599999998</v>
      </c>
      <c r="BP64" s="165">
        <v>735215.85</v>
      </c>
      <c r="BQ64" s="165">
        <v>8273799.2899999991</v>
      </c>
      <c r="BR64" s="165">
        <v>730155.84</v>
      </c>
      <c r="BS64" s="165">
        <v>8372630.9900000002</v>
      </c>
      <c r="BT64" s="165">
        <v>651942.74</v>
      </c>
      <c r="BU64" s="165">
        <v>8444561.1600000001</v>
      </c>
      <c r="BV64" s="165">
        <v>973179.59</v>
      </c>
      <c r="BW64" s="165">
        <v>8618643.7899999991</v>
      </c>
      <c r="BX64" s="165">
        <v>659759.49</v>
      </c>
      <c r="BY64" s="165">
        <v>8551414.2399999984</v>
      </c>
      <c r="BZ64" s="165">
        <v>588975.93999999994</v>
      </c>
      <c r="CA64" s="165">
        <v>8587876.0799999982</v>
      </c>
      <c r="CB64" s="165">
        <v>664718.29</v>
      </c>
      <c r="CC64" s="165">
        <v>8523898.7799999993</v>
      </c>
      <c r="CD64" s="165">
        <v>659505.67000000004</v>
      </c>
      <c r="CE64" s="165">
        <v>8437111.8599999994</v>
      </c>
      <c r="CF64" s="165">
        <v>678030.33</v>
      </c>
      <c r="CG64" s="165">
        <v>8546453</v>
      </c>
      <c r="CH64" s="165">
        <v>631534.18000000005</v>
      </c>
      <c r="CI64" s="165">
        <v>8435165.8300000001</v>
      </c>
      <c r="CJ64" s="165">
        <v>753810.16</v>
      </c>
      <c r="CK64" s="165">
        <v>8461867.6599999983</v>
      </c>
      <c r="CL64" s="165">
        <v>705536.83</v>
      </c>
      <c r="CM64" s="165">
        <v>8432364.9100000001</v>
      </c>
      <c r="CN64" s="165">
        <v>677557.12</v>
      </c>
      <c r="CO64" s="165">
        <v>8374706.1799999997</v>
      </c>
      <c r="CP64" s="165">
        <v>731292.29999999923</v>
      </c>
      <c r="CQ64" s="165">
        <v>8375842.6400000006</v>
      </c>
      <c r="CR64" s="165">
        <v>658878.4299999997</v>
      </c>
      <c r="CS64" s="165">
        <v>8382778.3300000001</v>
      </c>
      <c r="CT64" s="165">
        <v>614901.84999999951</v>
      </c>
      <c r="CU64" s="165">
        <v>8024500.5899999999</v>
      </c>
      <c r="CV64" s="165">
        <v>813321.58000000089</v>
      </c>
      <c r="CW64" s="165">
        <v>8178062.6799999997</v>
      </c>
      <c r="CX64" s="165">
        <v>805870.12</v>
      </c>
      <c r="CY64" s="165">
        <v>8394956.8599999994</v>
      </c>
      <c r="CZ64" s="165">
        <v>791638.96000000008</v>
      </c>
      <c r="DA64" s="165">
        <v>8521877.5299999993</v>
      </c>
      <c r="DB64" s="165">
        <v>803385.48000000068</v>
      </c>
      <c r="DC64" s="165">
        <v>8665757.3399999999</v>
      </c>
      <c r="DD64" s="165">
        <v>856891.71000000078</v>
      </c>
      <c r="DE64" s="165">
        <v>8844618.7200000007</v>
      </c>
      <c r="DF64" s="165">
        <v>857239.77000000072</v>
      </c>
      <c r="DG64" s="165">
        <v>9070324.3100000005</v>
      </c>
      <c r="DH64" s="165">
        <v>842600.86000000057</v>
      </c>
      <c r="DI64" s="165">
        <v>9159115.0100000016</v>
      </c>
      <c r="DJ64" s="165">
        <v>846957.73000000033</v>
      </c>
      <c r="DK64" s="165">
        <v>9300535.910000002</v>
      </c>
      <c r="DL64" s="165">
        <v>858768.77000000107</v>
      </c>
      <c r="DM64" s="165">
        <v>9481747.5600000042</v>
      </c>
      <c r="DN64" s="165">
        <v>828349.61000000068</v>
      </c>
      <c r="DO64" s="165">
        <v>9578804.8700000048</v>
      </c>
      <c r="DP64" s="165">
        <v>860487.42000000074</v>
      </c>
      <c r="DQ64" s="165">
        <v>9780413.860000005</v>
      </c>
      <c r="DR64" s="165">
        <v>867142.84000000148</v>
      </c>
      <c r="DS64" s="165">
        <v>10032654.850000005</v>
      </c>
      <c r="DT64" s="165">
        <v>872757.55000000086</v>
      </c>
      <c r="DU64" s="165">
        <v>10092090.820000008</v>
      </c>
      <c r="DV64" s="165">
        <v>806618.00000000081</v>
      </c>
      <c r="DW64" s="165">
        <v>10092838.700000009</v>
      </c>
      <c r="DX64" s="165">
        <v>865076.89000000025</v>
      </c>
      <c r="DY64" s="165">
        <v>10166276.630000008</v>
      </c>
      <c r="DZ64" s="165">
        <v>815986.96000000136</v>
      </c>
      <c r="EA64" s="165">
        <v>10178878.110000011</v>
      </c>
      <c r="EB64" s="165">
        <v>875317.78000000061</v>
      </c>
      <c r="EC64" s="165">
        <v>10197304.180000011</v>
      </c>
      <c r="ED64" s="165">
        <v>832760.19000000134</v>
      </c>
      <c r="EE64" s="165">
        <v>10172824.600000011</v>
      </c>
      <c r="EF64" s="165">
        <v>855920.82000000065</v>
      </c>
      <c r="EG64" s="165">
        <v>10186144.560000012</v>
      </c>
      <c r="EH64" s="165">
        <v>861967.70000000019</v>
      </c>
      <c r="EI64" s="165">
        <v>10201154.530000012</v>
      </c>
      <c r="EJ64" s="165">
        <v>933480.87000000093</v>
      </c>
      <c r="EK64" s="165">
        <v>10275866.63000001</v>
      </c>
      <c r="EL64" s="165">
        <v>853137.2900000012</v>
      </c>
      <c r="EM64" s="165">
        <v>10300654.310000012</v>
      </c>
      <c r="EN64" s="165">
        <v>878162.84000000067</v>
      </c>
      <c r="EO64" s="165">
        <v>10318329.73000001</v>
      </c>
      <c r="EP64" s="165">
        <v>858303.99000000081</v>
      </c>
      <c r="EQ64" s="165">
        <v>10309490.880000008</v>
      </c>
      <c r="ER64" s="165">
        <v>898611.74</v>
      </c>
      <c r="ES64" s="165">
        <v>10335345.070000008</v>
      </c>
      <c r="ET64" s="165">
        <v>820606.11</v>
      </c>
      <c r="EU64" s="165">
        <v>10349333.180000007</v>
      </c>
      <c r="EV64" s="165">
        <v>871249.85000000021</v>
      </c>
      <c r="EW64" s="165">
        <v>10355506.140000008</v>
      </c>
      <c r="EX64" s="165">
        <v>828001.40000000049</v>
      </c>
      <c r="EY64" s="165">
        <v>10367520.580000008</v>
      </c>
      <c r="EZ64" s="165">
        <v>888719.50000000023</v>
      </c>
      <c r="FA64" s="165">
        <v>10380922.300000006</v>
      </c>
      <c r="FB64" s="165">
        <v>868636.10000000056</v>
      </c>
      <c r="FC64" s="165">
        <v>10416798.210000005</v>
      </c>
      <c r="FD64" s="165">
        <v>924751.68000000028</v>
      </c>
      <c r="FE64" s="165">
        <v>10485629.070000008</v>
      </c>
      <c r="FF64" s="165">
        <v>894365.50999999978</v>
      </c>
      <c r="FG64" s="165">
        <v>10518026.880000006</v>
      </c>
      <c r="FH64" s="165">
        <v>881608.85000000068</v>
      </c>
      <c r="FI64" s="165">
        <v>10466154.860000005</v>
      </c>
      <c r="FJ64" s="165">
        <v>932217.08</v>
      </c>
      <c r="FK64" s="165">
        <v>10545234.650000002</v>
      </c>
      <c r="FL64" s="165">
        <v>947290.18000000028</v>
      </c>
      <c r="FM64" s="165">
        <v>10614361.990000002</v>
      </c>
      <c r="FN64" s="165">
        <v>944339.60000000102</v>
      </c>
      <c r="FO64" s="165">
        <v>10700397.600000003</v>
      </c>
      <c r="FQ64" s="94" t="s">
        <v>950</v>
      </c>
      <c r="FU64" s="32" t="b">
        <v>1</v>
      </c>
      <c r="FV64" s="102" t="s">
        <v>199</v>
      </c>
    </row>
    <row r="65" spans="1:178" x14ac:dyDescent="0.25">
      <c r="A65" s="32" t="s">
        <v>1063</v>
      </c>
      <c r="B65" s="104" t="s">
        <v>200</v>
      </c>
      <c r="C65" s="103" t="s">
        <v>708</v>
      </c>
      <c r="D65" s="165">
        <v>12691.5</v>
      </c>
      <c r="E65" s="165">
        <v>230378.19</v>
      </c>
      <c r="F65" s="165">
        <v>10803.03</v>
      </c>
      <c r="G65" s="165">
        <v>219043.35</v>
      </c>
      <c r="H65" s="165">
        <v>16467.16</v>
      </c>
      <c r="I65" s="165">
        <v>211698.92</v>
      </c>
      <c r="J65" s="165">
        <v>11731.19</v>
      </c>
      <c r="K65" s="165">
        <v>197015.37</v>
      </c>
      <c r="L65" s="165">
        <v>11519.77</v>
      </c>
      <c r="M65" s="165">
        <v>186860.02</v>
      </c>
      <c r="N65" s="165">
        <v>9952.24</v>
      </c>
      <c r="O65" s="165">
        <v>176259.95</v>
      </c>
      <c r="P65" s="165">
        <v>18161.419999999998</v>
      </c>
      <c r="Q65" s="165">
        <v>179975.93</v>
      </c>
      <c r="R65" s="165">
        <v>12954.4</v>
      </c>
      <c r="S65" s="165">
        <v>175917.15</v>
      </c>
      <c r="T65" s="165">
        <v>10747.68</v>
      </c>
      <c r="U65" s="165">
        <v>170276.28</v>
      </c>
      <c r="V65" s="165">
        <v>14738.19</v>
      </c>
      <c r="W65" s="165">
        <v>169483.44</v>
      </c>
      <c r="X65" s="165">
        <v>12143.71</v>
      </c>
      <c r="Y65" s="165">
        <v>164764.07999999999</v>
      </c>
      <c r="Z65" s="165">
        <v>15414.77</v>
      </c>
      <c r="AA65" s="165">
        <v>157325.06</v>
      </c>
      <c r="AB65" s="165">
        <v>15688.46</v>
      </c>
      <c r="AC65" s="165">
        <v>160322.01999999999</v>
      </c>
      <c r="AD65" s="165">
        <v>16904.96</v>
      </c>
      <c r="AE65" s="165">
        <v>166423.95000000001</v>
      </c>
      <c r="AF65" s="165">
        <v>10872.15</v>
      </c>
      <c r="AG65" s="165">
        <v>160828.94</v>
      </c>
      <c r="AH65" s="165">
        <v>9527.06</v>
      </c>
      <c r="AI65" s="165">
        <v>158624.81</v>
      </c>
      <c r="AJ65" s="165">
        <v>10567.17</v>
      </c>
      <c r="AK65" s="165">
        <v>157672.21</v>
      </c>
      <c r="AL65" s="165">
        <v>13612.01</v>
      </c>
      <c r="AM65" s="165">
        <v>161331.98000000001</v>
      </c>
      <c r="AN65" s="165">
        <v>10187.65</v>
      </c>
      <c r="AO65" s="165">
        <v>153358.21</v>
      </c>
      <c r="AP65" s="165">
        <v>7598.54</v>
      </c>
      <c r="AQ65" s="165">
        <v>148002.35</v>
      </c>
      <c r="AR65" s="165">
        <v>10690.46</v>
      </c>
      <c r="AS65" s="165">
        <v>147945.13</v>
      </c>
      <c r="AT65" s="165">
        <v>6800.5</v>
      </c>
      <c r="AU65" s="165">
        <v>140007.44</v>
      </c>
      <c r="AV65" s="165">
        <v>10135.69</v>
      </c>
      <c r="AW65" s="165">
        <v>137999.42000000001</v>
      </c>
      <c r="AX65" s="165">
        <v>27409.81</v>
      </c>
      <c r="AY65" s="165">
        <v>149994.46</v>
      </c>
      <c r="AZ65" s="165">
        <v>19702.39</v>
      </c>
      <c r="BA65" s="165">
        <v>154008.39000000001</v>
      </c>
      <c r="BB65" s="165">
        <v>9467.52</v>
      </c>
      <c r="BC65" s="165">
        <v>146570.95000000001</v>
      </c>
      <c r="BD65" s="165">
        <v>12997.16</v>
      </c>
      <c r="BE65" s="165">
        <v>148695.96</v>
      </c>
      <c r="BF65" s="165">
        <v>8947.4699999999993</v>
      </c>
      <c r="BG65" s="165">
        <v>148116.37</v>
      </c>
      <c r="BH65" s="165">
        <v>19246.099999999999</v>
      </c>
      <c r="BI65" s="165">
        <v>156795.29999999999</v>
      </c>
      <c r="BJ65" s="165">
        <v>19258.03</v>
      </c>
      <c r="BK65" s="165">
        <v>162441.32</v>
      </c>
      <c r="BL65" s="165">
        <v>13421.87</v>
      </c>
      <c r="BM65" s="165">
        <v>165675.54</v>
      </c>
      <c r="BN65" s="165">
        <v>16524.64</v>
      </c>
      <c r="BO65" s="165">
        <v>174601.64</v>
      </c>
      <c r="BP65" s="165">
        <v>10325.94</v>
      </c>
      <c r="BQ65" s="165">
        <v>174237.12000000002</v>
      </c>
      <c r="BR65" s="165">
        <v>10352.34</v>
      </c>
      <c r="BS65" s="165">
        <v>177788.96000000002</v>
      </c>
      <c r="BT65" s="165">
        <v>13299.46</v>
      </c>
      <c r="BU65" s="165">
        <v>180952.72999999998</v>
      </c>
      <c r="BV65" s="165">
        <v>12151.41</v>
      </c>
      <c r="BW65" s="165">
        <v>165694.33000000002</v>
      </c>
      <c r="BX65" s="165">
        <v>14637.59</v>
      </c>
      <c r="BY65" s="165">
        <v>160629.53</v>
      </c>
      <c r="BZ65" s="165">
        <v>9823.73</v>
      </c>
      <c r="CA65" s="165">
        <v>160985.74</v>
      </c>
      <c r="CB65" s="165">
        <v>17128.36</v>
      </c>
      <c r="CC65" s="165">
        <v>165116.94</v>
      </c>
      <c r="CD65" s="165">
        <v>11149.96</v>
      </c>
      <c r="CE65" s="165">
        <v>167319.43000000002</v>
      </c>
      <c r="CF65" s="165">
        <v>15202.6</v>
      </c>
      <c r="CG65" s="165">
        <v>163275.93</v>
      </c>
      <c r="CH65" s="165">
        <v>11897.75</v>
      </c>
      <c r="CI65" s="165">
        <v>155915.64999999997</v>
      </c>
      <c r="CJ65" s="165">
        <v>28722.37</v>
      </c>
      <c r="CK65" s="165">
        <v>171216.14999999997</v>
      </c>
      <c r="CL65" s="165">
        <v>14598.54</v>
      </c>
      <c r="CM65" s="165">
        <v>169290.05</v>
      </c>
      <c r="CN65" s="165">
        <v>12044.41</v>
      </c>
      <c r="CO65" s="165">
        <v>171008.52</v>
      </c>
      <c r="CP65" s="165">
        <v>22585.21</v>
      </c>
      <c r="CQ65" s="165">
        <v>183241.39</v>
      </c>
      <c r="CR65" s="165">
        <v>21756.239999999998</v>
      </c>
      <c r="CS65" s="165">
        <v>191698.17</v>
      </c>
      <c r="CT65" s="165">
        <v>25632.890000000003</v>
      </c>
      <c r="CU65" s="165">
        <v>205179.65000000002</v>
      </c>
      <c r="CV65" s="165">
        <v>24635.110000000004</v>
      </c>
      <c r="CW65" s="165">
        <v>215177.17</v>
      </c>
      <c r="CX65" s="165">
        <v>15853.14</v>
      </c>
      <c r="CY65" s="165">
        <v>221206.58000000002</v>
      </c>
      <c r="CZ65" s="165">
        <v>24101.390000000003</v>
      </c>
      <c r="DA65" s="165">
        <v>228179.61</v>
      </c>
      <c r="DB65" s="165">
        <v>16624.749999999996</v>
      </c>
      <c r="DC65" s="165">
        <v>233654.39999999999</v>
      </c>
      <c r="DD65" s="165">
        <v>16746.989999999998</v>
      </c>
      <c r="DE65" s="165">
        <v>235198.78999999998</v>
      </c>
      <c r="DF65" s="165">
        <v>19201.88</v>
      </c>
      <c r="DG65" s="165">
        <v>242502.91999999998</v>
      </c>
      <c r="DH65" s="165">
        <v>19912.810000000005</v>
      </c>
      <c r="DI65" s="165">
        <v>233693.36000000002</v>
      </c>
      <c r="DJ65" s="165">
        <v>19401.190000000002</v>
      </c>
      <c r="DK65" s="165">
        <v>238496.01</v>
      </c>
      <c r="DL65" s="165">
        <v>18124.690000000002</v>
      </c>
      <c r="DM65" s="165">
        <v>244576.29000000004</v>
      </c>
      <c r="DN65" s="165">
        <v>17674.880000000005</v>
      </c>
      <c r="DO65" s="165">
        <v>239665.96000000005</v>
      </c>
      <c r="DP65" s="165">
        <v>17169.39</v>
      </c>
      <c r="DQ65" s="165">
        <v>235079.11000000007</v>
      </c>
      <c r="DR65" s="165">
        <v>16299.32</v>
      </c>
      <c r="DS65" s="165">
        <v>225745.54</v>
      </c>
      <c r="DT65" s="165">
        <v>25218.43</v>
      </c>
      <c r="DU65" s="165">
        <v>226328.86000000004</v>
      </c>
      <c r="DV65" s="165">
        <v>15764.569999999998</v>
      </c>
      <c r="DW65" s="165">
        <v>226240.29</v>
      </c>
      <c r="DX65" s="165">
        <v>24372.310000000005</v>
      </c>
      <c r="DY65" s="165">
        <v>226511.21000000002</v>
      </c>
      <c r="DZ65" s="165">
        <v>16536.179999999997</v>
      </c>
      <c r="EA65" s="165">
        <v>226422.64</v>
      </c>
      <c r="EB65" s="165">
        <v>17342.069999999996</v>
      </c>
      <c r="EC65" s="165">
        <v>227017.72000000003</v>
      </c>
      <c r="ED65" s="165">
        <v>19461.020000000004</v>
      </c>
      <c r="EE65" s="165">
        <v>227276.86</v>
      </c>
      <c r="EF65" s="165">
        <v>20160.18</v>
      </c>
      <c r="EG65" s="165">
        <v>227524.23000000004</v>
      </c>
      <c r="EH65" s="165">
        <v>19672.110000000004</v>
      </c>
      <c r="EI65" s="165">
        <v>227795.15000000002</v>
      </c>
      <c r="EJ65" s="165">
        <v>18047.88</v>
      </c>
      <c r="EK65" s="165">
        <v>227718.34000000003</v>
      </c>
      <c r="EL65" s="165">
        <v>18258.200000000004</v>
      </c>
      <c r="EM65" s="165">
        <v>228301.65999999997</v>
      </c>
      <c r="EN65" s="165">
        <v>17428.529999999995</v>
      </c>
      <c r="EO65" s="165">
        <v>228560.8</v>
      </c>
      <c r="EP65" s="165">
        <v>16222.52</v>
      </c>
      <c r="EQ65" s="165">
        <v>228484</v>
      </c>
      <c r="ER65" s="165">
        <v>25459.47</v>
      </c>
      <c r="ES65" s="165">
        <v>228725.04000000004</v>
      </c>
      <c r="ET65" s="165">
        <v>15983.71</v>
      </c>
      <c r="EU65" s="165">
        <v>228944.18</v>
      </c>
      <c r="EV65" s="165">
        <v>24054.32</v>
      </c>
      <c r="EW65" s="165">
        <v>228626.19</v>
      </c>
      <c r="EX65" s="165">
        <v>17720.64</v>
      </c>
      <c r="EY65" s="165">
        <v>229810.65000000002</v>
      </c>
      <c r="EZ65" s="165">
        <v>18559.400000000001</v>
      </c>
      <c r="FA65" s="165">
        <v>231027.98000000004</v>
      </c>
      <c r="FB65" s="165">
        <v>19702.060000000005</v>
      </c>
      <c r="FC65" s="165">
        <v>231269.02000000002</v>
      </c>
      <c r="FD65" s="165">
        <v>21355.61</v>
      </c>
      <c r="FE65" s="165">
        <v>232464.45</v>
      </c>
      <c r="FF65" s="165">
        <v>21130.77</v>
      </c>
      <c r="FG65" s="165">
        <v>233923.11000000002</v>
      </c>
      <c r="FH65" s="165">
        <v>35450.31</v>
      </c>
      <c r="FI65" s="165">
        <v>251325.53999999998</v>
      </c>
      <c r="FJ65" s="165">
        <v>27999.240000000005</v>
      </c>
      <c r="FK65" s="165">
        <v>261066.58000000002</v>
      </c>
      <c r="FL65" s="165">
        <v>23369.570000000003</v>
      </c>
      <c r="FM65" s="165">
        <v>267007.62000000005</v>
      </c>
      <c r="FN65" s="165">
        <v>22152.620000000006</v>
      </c>
      <c r="FO65" s="165">
        <v>272937.72000000003</v>
      </c>
      <c r="FQ65" s="94" t="s">
        <v>946</v>
      </c>
      <c r="FU65" s="32" t="b">
        <v>1</v>
      </c>
      <c r="FV65" s="102" t="s">
        <v>200</v>
      </c>
    </row>
    <row r="66" spans="1:178" x14ac:dyDescent="0.25">
      <c r="A66" s="32" t="s">
        <v>1064</v>
      </c>
      <c r="B66" s="104" t="s">
        <v>201</v>
      </c>
      <c r="C66" s="103" t="s">
        <v>708</v>
      </c>
      <c r="D66" s="165">
        <v>523774.53</v>
      </c>
      <c r="E66" s="165">
        <v>7864533.6600000001</v>
      </c>
      <c r="F66" s="165">
        <v>457734.3</v>
      </c>
      <c r="G66" s="165">
        <v>7933562.4900000002</v>
      </c>
      <c r="H66" s="165">
        <v>942201.5</v>
      </c>
      <c r="I66" s="165">
        <v>8415310.0700000003</v>
      </c>
      <c r="J66" s="165">
        <v>1042784.69</v>
      </c>
      <c r="K66" s="165">
        <v>8697679.0099999998</v>
      </c>
      <c r="L66" s="165">
        <v>816217.72</v>
      </c>
      <c r="M66" s="165">
        <v>9140706.9499999993</v>
      </c>
      <c r="N66" s="165">
        <v>82377.119999999995</v>
      </c>
      <c r="O66" s="165">
        <v>8688084.2799999993</v>
      </c>
      <c r="P66" s="165">
        <v>608816.21</v>
      </c>
      <c r="Q66" s="165">
        <v>8764343.9299999997</v>
      </c>
      <c r="R66" s="165">
        <v>608209.09</v>
      </c>
      <c r="S66" s="165">
        <v>8900049.4000000004</v>
      </c>
      <c r="T66" s="165">
        <v>577922.88</v>
      </c>
      <c r="U66" s="165">
        <v>8927275.5700000003</v>
      </c>
      <c r="V66" s="165">
        <v>630164.89</v>
      </c>
      <c r="W66" s="165">
        <v>8748134.1600000001</v>
      </c>
      <c r="X66" s="165">
        <v>618474.91</v>
      </c>
      <c r="Y66" s="165">
        <v>8327130.1399999997</v>
      </c>
      <c r="Z66" s="165">
        <v>1348509.15</v>
      </c>
      <c r="AA66" s="165">
        <v>8257186.9900000002</v>
      </c>
      <c r="AB66" s="165">
        <v>456701.52</v>
      </c>
      <c r="AC66" s="165">
        <v>8190113.9800000004</v>
      </c>
      <c r="AD66" s="165">
        <v>477774.14</v>
      </c>
      <c r="AE66" s="165">
        <v>8210153.8200000003</v>
      </c>
      <c r="AF66" s="165">
        <v>814009.11</v>
      </c>
      <c r="AG66" s="165">
        <v>8081961.4299999997</v>
      </c>
      <c r="AH66" s="165">
        <v>1226570.8899999999</v>
      </c>
      <c r="AI66" s="165">
        <v>8265747.6299999999</v>
      </c>
      <c r="AJ66" s="165">
        <v>981497.92</v>
      </c>
      <c r="AK66" s="165">
        <v>8431027.8300000001</v>
      </c>
      <c r="AL66" s="165">
        <v>553163.29</v>
      </c>
      <c r="AM66" s="165">
        <v>8901814</v>
      </c>
      <c r="AN66" s="165">
        <v>591965.68999999994</v>
      </c>
      <c r="AO66" s="165">
        <v>8884963.4800000004</v>
      </c>
      <c r="AP66" s="165">
        <v>794709.64</v>
      </c>
      <c r="AQ66" s="165">
        <v>9071464.0299999993</v>
      </c>
      <c r="AR66" s="165">
        <v>424044.15</v>
      </c>
      <c r="AS66" s="165">
        <v>8917585.3000000007</v>
      </c>
      <c r="AT66" s="165">
        <v>1223224.6000000001</v>
      </c>
      <c r="AU66" s="165">
        <v>9510645.0099999998</v>
      </c>
      <c r="AV66" s="165">
        <v>869094.38</v>
      </c>
      <c r="AW66" s="165">
        <v>9761264.4800000004</v>
      </c>
      <c r="AX66" s="165">
        <v>1121052.19</v>
      </c>
      <c r="AY66" s="165">
        <v>9533807.5199999996</v>
      </c>
      <c r="AZ66" s="165">
        <v>478902.33</v>
      </c>
      <c r="BA66" s="165">
        <v>9556008.3300000001</v>
      </c>
      <c r="BB66" s="165">
        <v>1140151.71</v>
      </c>
      <c r="BC66" s="165">
        <v>10218385.9</v>
      </c>
      <c r="BD66" s="165">
        <v>1410366.81</v>
      </c>
      <c r="BE66" s="165">
        <v>10814743.6</v>
      </c>
      <c r="BF66" s="165">
        <v>982597.97</v>
      </c>
      <c r="BG66" s="165">
        <v>10570770.68</v>
      </c>
      <c r="BH66" s="165">
        <v>846548.57</v>
      </c>
      <c r="BI66" s="165">
        <v>10435821.33</v>
      </c>
      <c r="BJ66" s="165">
        <v>1502647.78</v>
      </c>
      <c r="BK66" s="165">
        <v>11385305.82</v>
      </c>
      <c r="BL66" s="165">
        <v>1232538.52</v>
      </c>
      <c r="BM66" s="165">
        <v>12025878.65</v>
      </c>
      <c r="BN66" s="165">
        <v>911098.85</v>
      </c>
      <c r="BO66" s="165">
        <v>12142267.859999999</v>
      </c>
      <c r="BP66" s="165">
        <v>1012517.86</v>
      </c>
      <c r="BQ66" s="165">
        <v>12730741.57</v>
      </c>
      <c r="BR66" s="165">
        <v>1194456.55</v>
      </c>
      <c r="BS66" s="165">
        <v>12701973.520000001</v>
      </c>
      <c r="BT66" s="165">
        <v>1638812.48</v>
      </c>
      <c r="BU66" s="165">
        <v>13471691.620000001</v>
      </c>
      <c r="BV66" s="165">
        <v>1865184.8</v>
      </c>
      <c r="BW66" s="165">
        <v>14215824.230000002</v>
      </c>
      <c r="BX66" s="165">
        <v>746217.34</v>
      </c>
      <c r="BY66" s="165">
        <v>14483139.240000002</v>
      </c>
      <c r="BZ66" s="165">
        <v>999642.25</v>
      </c>
      <c r="CA66" s="165">
        <v>14342629.779999999</v>
      </c>
      <c r="CB66" s="165">
        <v>794235.5</v>
      </c>
      <c r="CC66" s="165">
        <v>13726498.469999999</v>
      </c>
      <c r="CD66" s="165">
        <v>1039845.75</v>
      </c>
      <c r="CE66" s="165">
        <v>13783746.249999998</v>
      </c>
      <c r="CF66" s="165">
        <v>1221903.6599999999</v>
      </c>
      <c r="CG66" s="165">
        <v>14159101.339999998</v>
      </c>
      <c r="CH66" s="165">
        <v>701423.35</v>
      </c>
      <c r="CI66" s="165">
        <v>13357876.909999998</v>
      </c>
      <c r="CJ66" s="165">
        <v>1109757.33</v>
      </c>
      <c r="CK66" s="165">
        <v>13235095.720000001</v>
      </c>
      <c r="CL66" s="165">
        <v>970039.36</v>
      </c>
      <c r="CM66" s="165">
        <v>13294036.23</v>
      </c>
      <c r="CN66" s="165">
        <v>1251789.8700000001</v>
      </c>
      <c r="CO66" s="165">
        <v>13533308.240000002</v>
      </c>
      <c r="CP66" s="165">
        <v>1071090.3499999994</v>
      </c>
      <c r="CQ66" s="165">
        <v>13409942.040000001</v>
      </c>
      <c r="CR66" s="165">
        <v>1301013.19</v>
      </c>
      <c r="CS66" s="165">
        <v>13072142.75</v>
      </c>
      <c r="CT66" s="165">
        <v>937480.16000000073</v>
      </c>
      <c r="CU66" s="165">
        <v>12144438.109999999</v>
      </c>
      <c r="CV66" s="165">
        <v>1012884.0600000005</v>
      </c>
      <c r="CW66" s="165">
        <v>12411104.83</v>
      </c>
      <c r="CX66" s="165">
        <v>1255842.8799999999</v>
      </c>
      <c r="CY66" s="165">
        <v>12667305.460000001</v>
      </c>
      <c r="CZ66" s="165">
        <v>1165888.2700000003</v>
      </c>
      <c r="DA66" s="165">
        <v>13038958.230000002</v>
      </c>
      <c r="DB66" s="165">
        <v>909497.2700000006</v>
      </c>
      <c r="DC66" s="165">
        <v>12908609.75</v>
      </c>
      <c r="DD66" s="165">
        <v>1464067.8600000003</v>
      </c>
      <c r="DE66" s="165">
        <v>13150773.950000003</v>
      </c>
      <c r="DF66" s="165">
        <v>1219039.8300000005</v>
      </c>
      <c r="DG66" s="165">
        <v>13668390.430000002</v>
      </c>
      <c r="DH66" s="165">
        <v>1077022.24</v>
      </c>
      <c r="DI66" s="165">
        <v>13635655.34</v>
      </c>
      <c r="DJ66" s="165">
        <v>1070840.6299999999</v>
      </c>
      <c r="DK66" s="165">
        <v>13736456.610000003</v>
      </c>
      <c r="DL66" s="165">
        <v>961878.75000000058</v>
      </c>
      <c r="DM66" s="165">
        <v>13446545.490000002</v>
      </c>
      <c r="DN66" s="165">
        <v>1207787.0799999998</v>
      </c>
      <c r="DO66" s="165">
        <v>13583242.220000003</v>
      </c>
      <c r="DP66" s="165">
        <v>1221528.1900000013</v>
      </c>
      <c r="DQ66" s="165">
        <v>13503757.220000004</v>
      </c>
      <c r="DR66" s="165">
        <v>971623.42000000074</v>
      </c>
      <c r="DS66" s="165">
        <v>13537900.480000006</v>
      </c>
      <c r="DT66" s="165">
        <v>1020072.7699999991</v>
      </c>
      <c r="DU66" s="165">
        <v>13545089.190000005</v>
      </c>
      <c r="DV66" s="165">
        <v>1075816.6199999989</v>
      </c>
      <c r="DW66" s="165">
        <v>13365062.930000002</v>
      </c>
      <c r="DX66" s="165">
        <v>2437600.3299999968</v>
      </c>
      <c r="DY66" s="165">
        <v>14636774.99</v>
      </c>
      <c r="DZ66" s="165">
        <v>1443306.7800000003</v>
      </c>
      <c r="EA66" s="165">
        <v>15170584.499999996</v>
      </c>
      <c r="EB66" s="165">
        <v>1478393.2699999993</v>
      </c>
      <c r="EC66" s="165">
        <v>15184909.909999996</v>
      </c>
      <c r="ED66" s="165">
        <v>1211852.8899999992</v>
      </c>
      <c r="EE66" s="165">
        <v>15177722.969999997</v>
      </c>
      <c r="EF66" s="165">
        <v>958073.7699999992</v>
      </c>
      <c r="EG66" s="165">
        <v>15058774.499999996</v>
      </c>
      <c r="EH66" s="165">
        <v>993636.46999999892</v>
      </c>
      <c r="EI66" s="165">
        <v>14981570.339999994</v>
      </c>
      <c r="EJ66" s="165">
        <v>1386920.2699999996</v>
      </c>
      <c r="EK66" s="165">
        <v>15406611.859999994</v>
      </c>
      <c r="EL66" s="165">
        <v>1045110.2899999988</v>
      </c>
      <c r="EM66" s="165">
        <v>15243935.069999991</v>
      </c>
      <c r="EN66" s="165">
        <v>1082434.2099999983</v>
      </c>
      <c r="EO66" s="165">
        <v>15104841.089999991</v>
      </c>
      <c r="EP66" s="165">
        <v>860446.58999999927</v>
      </c>
      <c r="EQ66" s="165">
        <v>14993664.259999987</v>
      </c>
      <c r="ER66" s="165">
        <v>1175645.56</v>
      </c>
      <c r="ES66" s="165">
        <v>15149237.04999999</v>
      </c>
      <c r="ET66" s="165">
        <v>1778587.31</v>
      </c>
      <c r="EU66" s="165">
        <v>15852007.739999989</v>
      </c>
      <c r="EV66" s="165">
        <v>2786360.1099999966</v>
      </c>
      <c r="EW66" s="165">
        <v>16200767.519999988</v>
      </c>
      <c r="EX66" s="165">
        <v>2326123.2199999988</v>
      </c>
      <c r="EY66" s="165">
        <v>17083583.95999999</v>
      </c>
      <c r="EZ66" s="165">
        <v>1523575.7699999986</v>
      </c>
      <c r="FA66" s="165">
        <v>17128766.45999999</v>
      </c>
      <c r="FB66" s="165">
        <v>1225073.050000001</v>
      </c>
      <c r="FC66" s="165">
        <v>17141986.61999999</v>
      </c>
      <c r="FD66" s="165">
        <v>2083064.2199999997</v>
      </c>
      <c r="FE66" s="165">
        <v>18266977.069999993</v>
      </c>
      <c r="FF66" s="165">
        <v>1068454.4999999995</v>
      </c>
      <c r="FG66" s="165">
        <v>18341795.09999999</v>
      </c>
      <c r="FH66" s="165">
        <v>1041665.0900000004</v>
      </c>
      <c r="FI66" s="165">
        <v>17996539.919999991</v>
      </c>
      <c r="FJ66" s="165">
        <v>1121430.9499999995</v>
      </c>
      <c r="FK66" s="165">
        <v>18072860.579999991</v>
      </c>
      <c r="FL66" s="165">
        <v>1157852.07</v>
      </c>
      <c r="FM66" s="165">
        <v>18148278.439999994</v>
      </c>
      <c r="FN66" s="165">
        <v>881521.55999999994</v>
      </c>
      <c r="FO66" s="165">
        <v>18169353.409999993</v>
      </c>
      <c r="FQ66" s="94" t="s">
        <v>946</v>
      </c>
      <c r="FU66" s="32" t="b">
        <v>1</v>
      </c>
      <c r="FV66" s="102" t="s">
        <v>201</v>
      </c>
    </row>
    <row r="67" spans="1:178" x14ac:dyDescent="0.25">
      <c r="A67" s="32" t="s">
        <v>1065</v>
      </c>
      <c r="B67" s="104" t="s">
        <v>202</v>
      </c>
      <c r="C67" s="103" t="s">
        <v>708</v>
      </c>
      <c r="D67" s="165">
        <v>13833.64</v>
      </c>
      <c r="E67" s="165">
        <v>187164.77</v>
      </c>
      <c r="F67" s="165">
        <v>9495.5300000000007</v>
      </c>
      <c r="G67" s="165">
        <v>182419.09</v>
      </c>
      <c r="H67" s="165">
        <v>15205.3</v>
      </c>
      <c r="I67" s="165">
        <v>183510.92</v>
      </c>
      <c r="J67" s="165">
        <v>13699.79</v>
      </c>
      <c r="K67" s="165">
        <v>180605.09</v>
      </c>
      <c r="L67" s="165">
        <v>420364.95</v>
      </c>
      <c r="M67" s="165">
        <v>582026.89</v>
      </c>
      <c r="N67" s="165">
        <v>32986.68</v>
      </c>
      <c r="O67" s="165">
        <v>597009.22</v>
      </c>
      <c r="P67" s="165">
        <v>19142.099999999999</v>
      </c>
      <c r="Q67" s="165">
        <v>633791.03</v>
      </c>
      <c r="R67" s="165">
        <v>13946.31</v>
      </c>
      <c r="S67" s="165">
        <v>604047.76</v>
      </c>
      <c r="T67" s="165">
        <v>11331.84</v>
      </c>
      <c r="U67" s="165">
        <v>599936.05000000005</v>
      </c>
      <c r="V67" s="165">
        <v>13613.8</v>
      </c>
      <c r="W67" s="165">
        <v>596511.54</v>
      </c>
      <c r="X67" s="165">
        <v>13520.64</v>
      </c>
      <c r="Y67" s="165">
        <v>595269.18999999994</v>
      </c>
      <c r="Z67" s="165">
        <v>16083.73</v>
      </c>
      <c r="AA67" s="165">
        <v>593224.31000000006</v>
      </c>
      <c r="AB67" s="165">
        <v>26057.41</v>
      </c>
      <c r="AC67" s="165">
        <v>605448.07999999996</v>
      </c>
      <c r="AD67" s="165">
        <v>42231.12</v>
      </c>
      <c r="AE67" s="165">
        <v>638183.67000000004</v>
      </c>
      <c r="AF67" s="165">
        <v>17941.18</v>
      </c>
      <c r="AG67" s="165">
        <v>640919.55000000005</v>
      </c>
      <c r="AH67" s="165">
        <v>10329.33</v>
      </c>
      <c r="AI67" s="165">
        <v>637549.09</v>
      </c>
      <c r="AJ67" s="165">
        <v>24226.91</v>
      </c>
      <c r="AK67" s="165">
        <v>241411.05</v>
      </c>
      <c r="AL67" s="165">
        <v>16842.3</v>
      </c>
      <c r="AM67" s="165">
        <v>225266.67</v>
      </c>
      <c r="AN67" s="165">
        <v>8955.23</v>
      </c>
      <c r="AO67" s="165">
        <v>215079.8</v>
      </c>
      <c r="AP67" s="165">
        <v>8579.0300000000007</v>
      </c>
      <c r="AQ67" s="165">
        <v>209712.52</v>
      </c>
      <c r="AR67" s="165">
        <v>10156.09</v>
      </c>
      <c r="AS67" s="165">
        <v>208536.77</v>
      </c>
      <c r="AT67" s="165">
        <v>8294.07</v>
      </c>
      <c r="AU67" s="165">
        <v>203217.04</v>
      </c>
      <c r="AV67" s="165">
        <v>9122.08</v>
      </c>
      <c r="AW67" s="165">
        <v>198818.48</v>
      </c>
      <c r="AX67" s="165">
        <v>32234.02</v>
      </c>
      <c r="AY67" s="165">
        <v>214968.77</v>
      </c>
      <c r="AZ67" s="165">
        <v>18562.349999999999</v>
      </c>
      <c r="BA67" s="165">
        <v>207473.71</v>
      </c>
      <c r="BB67" s="165">
        <v>14284.31</v>
      </c>
      <c r="BC67" s="165">
        <v>179526.9</v>
      </c>
      <c r="BD67" s="165">
        <v>63510.85</v>
      </c>
      <c r="BE67" s="165">
        <v>225096.57</v>
      </c>
      <c r="BF67" s="165">
        <v>169095.38</v>
      </c>
      <c r="BG67" s="165">
        <v>383862.62</v>
      </c>
      <c r="BH67" s="165">
        <v>44041.79</v>
      </c>
      <c r="BI67" s="165">
        <v>403677.5</v>
      </c>
      <c r="BJ67" s="165">
        <v>41814.050000000003</v>
      </c>
      <c r="BK67" s="165">
        <v>428649.25</v>
      </c>
      <c r="BL67" s="165">
        <v>30258.85</v>
      </c>
      <c r="BM67" s="165">
        <v>449952.87</v>
      </c>
      <c r="BN67" s="165">
        <v>30453.75</v>
      </c>
      <c r="BO67" s="165">
        <v>471827.59</v>
      </c>
      <c r="BP67" s="165">
        <v>23057.35</v>
      </c>
      <c r="BQ67" s="165">
        <v>484728.85000000003</v>
      </c>
      <c r="BR67" s="165">
        <v>22145.06</v>
      </c>
      <c r="BS67" s="165">
        <v>498579.83999999997</v>
      </c>
      <c r="BT67" s="165">
        <v>26804.73</v>
      </c>
      <c r="BU67" s="165">
        <v>516262.48999999993</v>
      </c>
      <c r="BV67" s="165">
        <v>25266.07</v>
      </c>
      <c r="BW67" s="165">
        <v>509294.54</v>
      </c>
      <c r="BX67" s="165">
        <v>25177.81</v>
      </c>
      <c r="BY67" s="165">
        <v>515909.99999999994</v>
      </c>
      <c r="BZ67" s="165">
        <v>28210.720000000001</v>
      </c>
      <c r="CA67" s="165">
        <v>529836.41</v>
      </c>
      <c r="CB67" s="165">
        <v>116014.94</v>
      </c>
      <c r="CC67" s="165">
        <v>582340.5</v>
      </c>
      <c r="CD67" s="165">
        <v>149135.59</v>
      </c>
      <c r="CE67" s="165">
        <v>562380.71</v>
      </c>
      <c r="CF67" s="165">
        <v>26767.65</v>
      </c>
      <c r="CG67" s="165">
        <v>545106.56999999995</v>
      </c>
      <c r="CH67" s="165">
        <v>23070.45</v>
      </c>
      <c r="CI67" s="165">
        <v>526362.97</v>
      </c>
      <c r="CJ67" s="165">
        <v>42702.23</v>
      </c>
      <c r="CK67" s="165">
        <v>538806.34999999986</v>
      </c>
      <c r="CL67" s="165">
        <v>25678.99</v>
      </c>
      <c r="CM67" s="165">
        <v>534031.59000000008</v>
      </c>
      <c r="CN67" s="165">
        <v>21867.66</v>
      </c>
      <c r="CO67" s="165">
        <v>532841.9</v>
      </c>
      <c r="CP67" s="165">
        <v>27550.379999999997</v>
      </c>
      <c r="CQ67" s="165">
        <v>538247.22</v>
      </c>
      <c r="CR67" s="165">
        <v>26538.25</v>
      </c>
      <c r="CS67" s="165">
        <v>537980.74</v>
      </c>
      <c r="CT67" s="165">
        <v>27978.980000000003</v>
      </c>
      <c r="CU67" s="165">
        <v>540693.65000000014</v>
      </c>
      <c r="CV67" s="165">
        <v>28485.909999999993</v>
      </c>
      <c r="CW67" s="165">
        <v>544001.75</v>
      </c>
      <c r="CX67" s="165">
        <v>23920.289999999994</v>
      </c>
      <c r="CY67" s="165">
        <v>539711.32000000007</v>
      </c>
      <c r="CZ67" s="165">
        <v>30253.269999999997</v>
      </c>
      <c r="DA67" s="165">
        <v>453949.65</v>
      </c>
      <c r="DB67" s="165">
        <v>24075.609999999993</v>
      </c>
      <c r="DC67" s="165">
        <v>328889.67</v>
      </c>
      <c r="DD67" s="165">
        <v>24216.059999999998</v>
      </c>
      <c r="DE67" s="165">
        <v>326338.07999999996</v>
      </c>
      <c r="DF67" s="165">
        <v>27036.329999999998</v>
      </c>
      <c r="DG67" s="165">
        <v>330303.95999999996</v>
      </c>
      <c r="DH67" s="165">
        <v>31695.329999999994</v>
      </c>
      <c r="DI67" s="165">
        <v>319297.05999999994</v>
      </c>
      <c r="DJ67" s="165">
        <v>31790.37</v>
      </c>
      <c r="DK67" s="165">
        <v>325408.43999999994</v>
      </c>
      <c r="DL67" s="165">
        <v>25160.559999999998</v>
      </c>
      <c r="DM67" s="165">
        <v>328701.33999999997</v>
      </c>
      <c r="DN67" s="165">
        <v>24947.269999999993</v>
      </c>
      <c r="DO67" s="165">
        <v>326098.22999999986</v>
      </c>
      <c r="DP67" s="165">
        <v>24920.849999999995</v>
      </c>
      <c r="DQ67" s="165">
        <v>324480.8299999999</v>
      </c>
      <c r="DR67" s="165">
        <v>24239.009999999995</v>
      </c>
      <c r="DS67" s="165">
        <v>320740.85999999987</v>
      </c>
      <c r="DT67" s="165">
        <v>29913.819999999992</v>
      </c>
      <c r="DU67" s="165">
        <v>322168.76999999996</v>
      </c>
      <c r="DV67" s="165">
        <v>24855.439999999995</v>
      </c>
      <c r="DW67" s="165">
        <v>323103.91999999993</v>
      </c>
      <c r="DX67" s="165">
        <v>31452.089999999997</v>
      </c>
      <c r="DY67" s="165">
        <v>324302.73999999993</v>
      </c>
      <c r="DZ67" s="165">
        <v>25010.759999999995</v>
      </c>
      <c r="EA67" s="165">
        <v>325237.88999999996</v>
      </c>
      <c r="EB67" s="165">
        <v>25652.609999999997</v>
      </c>
      <c r="EC67" s="165">
        <v>326674.44</v>
      </c>
      <c r="ED67" s="165">
        <v>28226.509999999995</v>
      </c>
      <c r="EE67" s="165">
        <v>327864.62</v>
      </c>
      <c r="EF67" s="165">
        <v>27041.869999999995</v>
      </c>
      <c r="EG67" s="165">
        <v>323211.15999999997</v>
      </c>
      <c r="EH67" s="165">
        <v>27154.189999999995</v>
      </c>
      <c r="EI67" s="165">
        <v>318574.98</v>
      </c>
      <c r="EJ67" s="165">
        <v>26104.369999999995</v>
      </c>
      <c r="EK67" s="165">
        <v>319518.78999999998</v>
      </c>
      <c r="EL67" s="165">
        <v>26375.179999999993</v>
      </c>
      <c r="EM67" s="165">
        <v>320946.69999999995</v>
      </c>
      <c r="EN67" s="165">
        <v>26111.029999999995</v>
      </c>
      <c r="EO67" s="165">
        <v>322136.87999999995</v>
      </c>
      <c r="EP67" s="165">
        <v>25182.829999999991</v>
      </c>
      <c r="EQ67" s="165">
        <v>323080.69999999995</v>
      </c>
      <c r="ER67" s="165">
        <v>30090.699999999997</v>
      </c>
      <c r="ES67" s="165">
        <v>323257.58</v>
      </c>
      <c r="ET67" s="165">
        <v>25016.239999999991</v>
      </c>
      <c r="EU67" s="165">
        <v>323418.38</v>
      </c>
      <c r="EV67" s="165">
        <v>31187.009999999995</v>
      </c>
      <c r="EW67" s="165">
        <v>323153.29999999993</v>
      </c>
      <c r="EX67" s="165">
        <v>25635.389999999992</v>
      </c>
      <c r="EY67" s="165">
        <v>323777.92999999993</v>
      </c>
      <c r="EZ67" s="165">
        <v>56897.359999999993</v>
      </c>
      <c r="FA67" s="165">
        <v>355022.67999999993</v>
      </c>
      <c r="FB67" s="165">
        <v>28527.39</v>
      </c>
      <c r="FC67" s="165">
        <v>355323.55999999994</v>
      </c>
      <c r="FD67" s="165">
        <v>27674.519999999997</v>
      </c>
      <c r="FE67" s="165">
        <v>355956.20999999996</v>
      </c>
      <c r="FF67" s="165">
        <v>27918.899999999994</v>
      </c>
      <c r="FG67" s="165">
        <v>356720.91999999993</v>
      </c>
      <c r="FH67" s="165">
        <v>39532.019999999997</v>
      </c>
      <c r="FI67" s="165">
        <v>370148.56999999995</v>
      </c>
      <c r="FJ67" s="165">
        <v>34052.06</v>
      </c>
      <c r="FK67" s="165">
        <v>377825.4499999999</v>
      </c>
      <c r="FL67" s="165">
        <v>30787.91</v>
      </c>
      <c r="FM67" s="165">
        <v>382502.33</v>
      </c>
      <c r="FN67" s="165">
        <v>29851.659999999993</v>
      </c>
      <c r="FO67" s="165">
        <v>387171.16</v>
      </c>
      <c r="FQ67" s="94" t="s">
        <v>946</v>
      </c>
      <c r="FU67" s="32" t="b">
        <v>1</v>
      </c>
      <c r="FV67" s="102" t="s">
        <v>202</v>
      </c>
    </row>
    <row r="68" spans="1:178" x14ac:dyDescent="0.25">
      <c r="A68" s="32" t="s">
        <v>1066</v>
      </c>
      <c r="B68" s="104" t="s">
        <v>203</v>
      </c>
      <c r="C68" s="103" t="s">
        <v>707</v>
      </c>
      <c r="D68" s="165">
        <v>2080904.6</v>
      </c>
      <c r="E68" s="165">
        <v>57014375.350000001</v>
      </c>
      <c r="F68" s="165">
        <v>3073691.67</v>
      </c>
      <c r="G68" s="165">
        <v>56961853.960000001</v>
      </c>
      <c r="H68" s="165">
        <v>7658395.6399999997</v>
      </c>
      <c r="I68" s="165">
        <v>60655902.740000002</v>
      </c>
      <c r="J68" s="165">
        <v>7524594.1299999999</v>
      </c>
      <c r="K68" s="165">
        <v>60364902.270000003</v>
      </c>
      <c r="L68" s="165">
        <v>4073311.21</v>
      </c>
      <c r="M68" s="165">
        <v>53995158.100000001</v>
      </c>
      <c r="N68" s="165">
        <v>2584884.4900000002</v>
      </c>
      <c r="O68" s="165">
        <v>50254693.289999999</v>
      </c>
      <c r="P68" s="165">
        <v>2572540.67</v>
      </c>
      <c r="Q68" s="165">
        <v>50099298.189999998</v>
      </c>
      <c r="R68" s="165">
        <v>3156574.7</v>
      </c>
      <c r="S68" s="165">
        <v>44704227.619999997</v>
      </c>
      <c r="T68" s="165">
        <v>3253301.24</v>
      </c>
      <c r="U68" s="165">
        <v>50595085.740000002</v>
      </c>
      <c r="V68" s="165">
        <v>4317647.4400000004</v>
      </c>
      <c r="W68" s="165">
        <v>51288684.090000004</v>
      </c>
      <c r="X68" s="165">
        <v>5710702.46</v>
      </c>
      <c r="Y68" s="165">
        <v>51378555.43</v>
      </c>
      <c r="Z68" s="165">
        <v>5658160.29</v>
      </c>
      <c r="AA68" s="165">
        <v>51664708.539999999</v>
      </c>
      <c r="AB68" s="165">
        <v>2348537.27</v>
      </c>
      <c r="AC68" s="165">
        <v>51932341.210000001</v>
      </c>
      <c r="AD68" s="165">
        <v>2168868.56</v>
      </c>
      <c r="AE68" s="165">
        <v>51027518.100000001</v>
      </c>
      <c r="AF68" s="165">
        <v>4753250.09</v>
      </c>
      <c r="AG68" s="165">
        <v>48122372.549999997</v>
      </c>
      <c r="AH68" s="165">
        <v>7177482.1399999997</v>
      </c>
      <c r="AI68" s="165">
        <v>47775260.560000002</v>
      </c>
      <c r="AJ68" s="165">
        <v>4454009.99</v>
      </c>
      <c r="AK68" s="165">
        <v>48155959.340000004</v>
      </c>
      <c r="AL68" s="165">
        <v>3375361.4</v>
      </c>
      <c r="AM68" s="165">
        <v>48946436.25</v>
      </c>
      <c r="AN68" s="165">
        <v>2847348.14</v>
      </c>
      <c r="AO68" s="165">
        <v>49221243.719999999</v>
      </c>
      <c r="AP68" s="165">
        <v>3183876.61</v>
      </c>
      <c r="AQ68" s="165">
        <v>49248545.630000003</v>
      </c>
      <c r="AR68" s="165">
        <v>3888554.75</v>
      </c>
      <c r="AS68" s="165">
        <v>49883799.140000001</v>
      </c>
      <c r="AT68" s="165">
        <v>5505834.1500000004</v>
      </c>
      <c r="AU68" s="165">
        <v>51071985.850000001</v>
      </c>
      <c r="AV68" s="165">
        <v>5120867.04</v>
      </c>
      <c r="AW68" s="165">
        <v>50482150.43</v>
      </c>
      <c r="AX68" s="165">
        <v>4739610.55</v>
      </c>
      <c r="AY68" s="165">
        <v>49563600.689999998</v>
      </c>
      <c r="AZ68" s="165">
        <v>2829071.45</v>
      </c>
      <c r="BA68" s="165">
        <v>50044134.869999997</v>
      </c>
      <c r="BB68" s="165">
        <v>3061879.5</v>
      </c>
      <c r="BC68" s="165">
        <v>50937145.810000002</v>
      </c>
      <c r="BD68" s="165">
        <v>4411887.9800000004</v>
      </c>
      <c r="BE68" s="165">
        <v>50595783.700000003</v>
      </c>
      <c r="BF68" s="165">
        <v>2898141.82</v>
      </c>
      <c r="BG68" s="165">
        <v>46316443.380000003</v>
      </c>
      <c r="BH68" s="165">
        <v>3514766.97</v>
      </c>
      <c r="BI68" s="165">
        <v>45377200.359999999</v>
      </c>
      <c r="BJ68" s="165">
        <v>4710098.95</v>
      </c>
      <c r="BK68" s="165">
        <v>46711937.909999996</v>
      </c>
      <c r="BL68" s="165">
        <v>3418070.98</v>
      </c>
      <c r="BM68" s="165">
        <v>47282660.75</v>
      </c>
      <c r="BN68" s="165">
        <v>4169254.96</v>
      </c>
      <c r="BO68" s="165">
        <v>48268039.099999994</v>
      </c>
      <c r="BP68" s="165">
        <v>2637495.2200000002</v>
      </c>
      <c r="BQ68" s="165">
        <v>47016979.569999993</v>
      </c>
      <c r="BR68" s="165">
        <v>6360628.3799999999</v>
      </c>
      <c r="BS68" s="165">
        <v>47871773.799999997</v>
      </c>
      <c r="BT68" s="165">
        <v>5299606</v>
      </c>
      <c r="BU68" s="165">
        <v>48050512.759999998</v>
      </c>
      <c r="BV68" s="165">
        <v>4902320.34</v>
      </c>
      <c r="BW68" s="165">
        <v>48213222.549999997</v>
      </c>
      <c r="BX68" s="165">
        <v>3073751.78</v>
      </c>
      <c r="BY68" s="165">
        <v>48457902.879999995</v>
      </c>
      <c r="BZ68" s="165">
        <v>3445323.49</v>
      </c>
      <c r="CA68" s="165">
        <v>48841346.870000005</v>
      </c>
      <c r="CB68" s="165">
        <v>3064815.19</v>
      </c>
      <c r="CC68" s="165">
        <v>47494274.079999998</v>
      </c>
      <c r="CD68" s="165">
        <v>4098683.74</v>
      </c>
      <c r="CE68" s="165">
        <v>48694815.999999993</v>
      </c>
      <c r="CF68" s="165">
        <v>4373147.45</v>
      </c>
      <c r="CG68" s="165">
        <v>49553196.480000004</v>
      </c>
      <c r="CH68" s="165">
        <v>3153412.72</v>
      </c>
      <c r="CI68" s="165">
        <v>47996510.25</v>
      </c>
      <c r="CJ68" s="165">
        <v>2649662.4900000002</v>
      </c>
      <c r="CK68" s="165">
        <v>47228101.760000005</v>
      </c>
      <c r="CL68" s="165">
        <v>2958296.71</v>
      </c>
      <c r="CM68" s="165">
        <v>46017143.509999998</v>
      </c>
      <c r="CN68" s="165">
        <v>5281739.05</v>
      </c>
      <c r="CO68" s="165">
        <v>48661387.340000011</v>
      </c>
      <c r="CP68" s="165">
        <v>5373051.8999999976</v>
      </c>
      <c r="CQ68" s="165">
        <v>47673810.859999999</v>
      </c>
      <c r="CR68" s="165">
        <v>5906478.1800000006</v>
      </c>
      <c r="CS68" s="165">
        <v>48280683.039999992</v>
      </c>
      <c r="CT68" s="165">
        <v>4800416.5999999959</v>
      </c>
      <c r="CU68" s="165">
        <v>48178779.300000004</v>
      </c>
      <c r="CV68" s="165">
        <v>3872452.5900000036</v>
      </c>
      <c r="CW68" s="165">
        <v>48977480.110000007</v>
      </c>
      <c r="CX68" s="165">
        <v>4054167.6100000027</v>
      </c>
      <c r="CY68" s="165">
        <v>49586324.230000004</v>
      </c>
      <c r="CZ68" s="165">
        <v>5797457.4300000062</v>
      </c>
      <c r="DA68" s="165">
        <v>52318966.470000014</v>
      </c>
      <c r="DB68" s="165">
        <v>2880350.180000002</v>
      </c>
      <c r="DC68" s="165">
        <v>51100632.910000011</v>
      </c>
      <c r="DD68" s="165">
        <v>4077364.0500000035</v>
      </c>
      <c r="DE68" s="165">
        <v>50804849.510000013</v>
      </c>
      <c r="DF68" s="165">
        <v>3515864.5100000026</v>
      </c>
      <c r="DG68" s="165">
        <v>51167301.300000012</v>
      </c>
      <c r="DH68" s="165">
        <v>3444401.6200000038</v>
      </c>
      <c r="DI68" s="165">
        <v>51962040.430000015</v>
      </c>
      <c r="DJ68" s="165">
        <v>2553521.4400000004</v>
      </c>
      <c r="DK68" s="165">
        <v>51557265.160000019</v>
      </c>
      <c r="DL68" s="165">
        <v>2635866.3800000013</v>
      </c>
      <c r="DM68" s="165">
        <v>48911392.490000024</v>
      </c>
      <c r="DN68" s="165">
        <v>3840230.0700000026</v>
      </c>
      <c r="DO68" s="165">
        <v>47378570.660000026</v>
      </c>
      <c r="DP68" s="165">
        <v>7499111.370000002</v>
      </c>
      <c r="DQ68" s="165">
        <v>48971203.850000024</v>
      </c>
      <c r="DR68" s="165">
        <v>3494949.5000000019</v>
      </c>
      <c r="DS68" s="165">
        <v>47665736.75000003</v>
      </c>
      <c r="DT68" s="165">
        <v>5914694.7299999939</v>
      </c>
      <c r="DU68" s="165">
        <v>49707978.890000023</v>
      </c>
      <c r="DV68" s="165">
        <v>6596061.1799999988</v>
      </c>
      <c r="DW68" s="165">
        <v>52249872.460000023</v>
      </c>
      <c r="DX68" s="165">
        <v>12440714.130000006</v>
      </c>
      <c r="DY68" s="165">
        <v>58893129.160000019</v>
      </c>
      <c r="DZ68" s="165">
        <v>8700854.9200000074</v>
      </c>
      <c r="EA68" s="165">
        <v>64713633.900000028</v>
      </c>
      <c r="EB68" s="165">
        <v>8696712.8300000001</v>
      </c>
      <c r="EC68" s="165">
        <v>69332982.680000022</v>
      </c>
      <c r="ED68" s="165">
        <v>2599944.1499999985</v>
      </c>
      <c r="EE68" s="165">
        <v>68417062.320000008</v>
      </c>
      <c r="EF68" s="165">
        <v>2479311.8599999994</v>
      </c>
      <c r="EG68" s="165">
        <v>67451972.560000017</v>
      </c>
      <c r="EH68" s="165">
        <v>2489267.0899999975</v>
      </c>
      <c r="EI68" s="165">
        <v>67387718.210000008</v>
      </c>
      <c r="EJ68" s="165">
        <v>1990766.6300000001</v>
      </c>
      <c r="EK68" s="165">
        <v>66742618.460000016</v>
      </c>
      <c r="EL68" s="165">
        <v>4624417.1499999966</v>
      </c>
      <c r="EM68" s="165">
        <v>67526805.540000007</v>
      </c>
      <c r="EN68" s="165">
        <v>4071943.0899999966</v>
      </c>
      <c r="EO68" s="165">
        <v>64099637.260000005</v>
      </c>
      <c r="EP68" s="165">
        <v>2251904.6099999994</v>
      </c>
      <c r="EQ68" s="165">
        <v>62856592.370000005</v>
      </c>
      <c r="ER68" s="165">
        <v>4226920.5799999982</v>
      </c>
      <c r="ES68" s="165">
        <v>61168818.220000006</v>
      </c>
      <c r="ET68" s="165">
        <v>9769348.6000000201</v>
      </c>
      <c r="EU68" s="165">
        <v>64342105.640000015</v>
      </c>
      <c r="EV68" s="165">
        <v>9020258.9800000042</v>
      </c>
      <c r="EW68" s="165">
        <v>60921650.490000017</v>
      </c>
      <c r="EX68" s="165">
        <v>5283395.0899999961</v>
      </c>
      <c r="EY68" s="165">
        <v>57504190.660000011</v>
      </c>
      <c r="EZ68" s="165">
        <v>4025052.4199999995</v>
      </c>
      <c r="FA68" s="165">
        <v>52832530.250000007</v>
      </c>
      <c r="FB68" s="165">
        <v>3039745.4399999995</v>
      </c>
      <c r="FC68" s="165">
        <v>53272331.540000007</v>
      </c>
      <c r="FD68" s="165">
        <v>2516549.0699999994</v>
      </c>
      <c r="FE68" s="165">
        <v>53309568.750000015</v>
      </c>
      <c r="FF68" s="165">
        <v>2459818.7799999989</v>
      </c>
      <c r="FG68" s="165">
        <v>53280120.440000013</v>
      </c>
      <c r="FH68" s="165">
        <v>2224779.75</v>
      </c>
      <c r="FI68" s="165">
        <v>53514133.560000017</v>
      </c>
      <c r="FJ68" s="165">
        <v>3122170.4699999988</v>
      </c>
      <c r="FK68" s="165">
        <v>52011886.88000001</v>
      </c>
      <c r="FL68" s="165">
        <v>3965837.6299999985</v>
      </c>
      <c r="FM68" s="165">
        <v>51905781.420000017</v>
      </c>
      <c r="FN68" s="165">
        <v>2335677.7799999989</v>
      </c>
      <c r="FO68" s="165">
        <v>51989554.590000018</v>
      </c>
      <c r="FQ68" s="94" t="s">
        <v>951</v>
      </c>
      <c r="FU68" s="32" t="b">
        <v>1</v>
      </c>
      <c r="FV68" s="102" t="s">
        <v>203</v>
      </c>
    </row>
    <row r="69" spans="1:178" x14ac:dyDescent="0.25">
      <c r="A69" s="32" t="s">
        <v>1067</v>
      </c>
      <c r="B69" s="104" t="s">
        <v>205</v>
      </c>
      <c r="C69" s="103" t="s">
        <v>707</v>
      </c>
      <c r="D69" s="165">
        <v>469972.09</v>
      </c>
      <c r="E69" s="165">
        <v>5386498.1600000001</v>
      </c>
      <c r="F69" s="165">
        <v>237462.75</v>
      </c>
      <c r="G69" s="165">
        <v>5501431.3700000001</v>
      </c>
      <c r="H69" s="165">
        <v>239480.23</v>
      </c>
      <c r="I69" s="165">
        <v>5639321.5300000003</v>
      </c>
      <c r="J69" s="165">
        <v>203287.53</v>
      </c>
      <c r="K69" s="165">
        <v>5343654.3600000003</v>
      </c>
      <c r="L69" s="165">
        <v>356520.09</v>
      </c>
      <c r="M69" s="165">
        <v>5603743.7000000002</v>
      </c>
      <c r="N69" s="165">
        <v>395926.36</v>
      </c>
      <c r="O69" s="165">
        <v>2515972.06</v>
      </c>
      <c r="P69" s="165">
        <v>440818.24</v>
      </c>
      <c r="Q69" s="165">
        <v>1386026.33</v>
      </c>
      <c r="R69" s="165">
        <v>305977.03000000003</v>
      </c>
      <c r="S69" s="165">
        <v>5977719.3700000001</v>
      </c>
      <c r="T69" s="165">
        <v>505098.98</v>
      </c>
      <c r="U69" s="165">
        <v>662219.46</v>
      </c>
      <c r="V69" s="165">
        <v>350536.41</v>
      </c>
      <c r="W69" s="165">
        <v>105602.09</v>
      </c>
      <c r="X69" s="165">
        <v>390369.33</v>
      </c>
      <c r="Y69" s="165">
        <v>-222425.7</v>
      </c>
      <c r="Z69" s="165">
        <v>979718.43</v>
      </c>
      <c r="AA69" s="165">
        <v>4875167.47</v>
      </c>
      <c r="AB69" s="165">
        <v>373378.11</v>
      </c>
      <c r="AC69" s="165">
        <v>4778573.49</v>
      </c>
      <c r="AD69" s="165">
        <v>379753.72</v>
      </c>
      <c r="AE69" s="165">
        <v>4920864.46</v>
      </c>
      <c r="AF69" s="165">
        <v>298961.09000000003</v>
      </c>
      <c r="AG69" s="165">
        <v>4980345.32</v>
      </c>
      <c r="AH69" s="165">
        <v>403507.21</v>
      </c>
      <c r="AI69" s="165">
        <v>5180565</v>
      </c>
      <c r="AJ69" s="165">
        <v>281204.05</v>
      </c>
      <c r="AK69" s="165">
        <v>5105248.96</v>
      </c>
      <c r="AL69" s="165">
        <v>238946.21</v>
      </c>
      <c r="AM69" s="165">
        <v>4948268.8099999996</v>
      </c>
      <c r="AN69" s="165">
        <v>361124.64</v>
      </c>
      <c r="AO69" s="165">
        <v>4868575.21</v>
      </c>
      <c r="AP69" s="165">
        <v>254195.37</v>
      </c>
      <c r="AQ69" s="165">
        <v>4816793.55</v>
      </c>
      <c r="AR69" s="165">
        <v>85196.76</v>
      </c>
      <c r="AS69" s="165">
        <v>4396891.33</v>
      </c>
      <c r="AT69" s="165">
        <v>271694.39</v>
      </c>
      <c r="AU69" s="165">
        <v>4318049.3099999996</v>
      </c>
      <c r="AV69" s="165">
        <v>280001.83</v>
      </c>
      <c r="AW69" s="165">
        <v>4207681.8099999996</v>
      </c>
      <c r="AX69" s="165">
        <v>404637.17</v>
      </c>
      <c r="AY69" s="165">
        <v>3632600.55</v>
      </c>
      <c r="AZ69" s="165">
        <v>480739.64</v>
      </c>
      <c r="BA69" s="165">
        <v>3739962.08</v>
      </c>
      <c r="BB69" s="165">
        <v>308520.75</v>
      </c>
      <c r="BC69" s="165">
        <v>3668729.11</v>
      </c>
      <c r="BD69" s="165">
        <v>338031.8</v>
      </c>
      <c r="BE69" s="165">
        <v>3707799.82</v>
      </c>
      <c r="BF69" s="165">
        <v>373105.99</v>
      </c>
      <c r="BG69" s="165">
        <v>3677398.6</v>
      </c>
      <c r="BH69" s="165">
        <v>291411.26</v>
      </c>
      <c r="BI69" s="165">
        <v>3687605.81</v>
      </c>
      <c r="BJ69" s="165">
        <v>387084.05</v>
      </c>
      <c r="BK69" s="165">
        <v>3835743.65</v>
      </c>
      <c r="BL69" s="165">
        <v>362835.84</v>
      </c>
      <c r="BM69" s="165">
        <v>3837454.85</v>
      </c>
      <c r="BN69" s="165">
        <v>206102.38</v>
      </c>
      <c r="BO69" s="165">
        <v>3789361.8600000003</v>
      </c>
      <c r="BP69" s="165">
        <v>122510.3</v>
      </c>
      <c r="BQ69" s="165">
        <v>3826675.4000000004</v>
      </c>
      <c r="BR69" s="165">
        <v>324461</v>
      </c>
      <c r="BS69" s="165">
        <v>3879442.0100000002</v>
      </c>
      <c r="BT69" s="165">
        <v>296915.43</v>
      </c>
      <c r="BU69" s="165">
        <v>3896355.61</v>
      </c>
      <c r="BV69" s="165">
        <v>564441.11</v>
      </c>
      <c r="BW69" s="165">
        <v>4056159.5500000003</v>
      </c>
      <c r="BX69" s="165">
        <v>434412.2</v>
      </c>
      <c r="BY69" s="165">
        <v>4009832.1099999994</v>
      </c>
      <c r="BZ69" s="165">
        <v>274124.15999999997</v>
      </c>
      <c r="CA69" s="165">
        <v>3975435.5199999996</v>
      </c>
      <c r="CB69" s="165">
        <v>347900.75</v>
      </c>
      <c r="CC69" s="165">
        <v>3985304.4699999988</v>
      </c>
      <c r="CD69" s="165">
        <v>366165.05</v>
      </c>
      <c r="CE69" s="165">
        <v>3978363.5299999993</v>
      </c>
      <c r="CF69" s="165">
        <v>289077.21999999997</v>
      </c>
      <c r="CG69" s="165">
        <v>3976029.4899999993</v>
      </c>
      <c r="CH69" s="165">
        <v>347846.69</v>
      </c>
      <c r="CI69" s="165">
        <v>3936792.1299999994</v>
      </c>
      <c r="CJ69" s="165">
        <v>406434.7</v>
      </c>
      <c r="CK69" s="165">
        <v>3980390.9899999998</v>
      </c>
      <c r="CL69" s="165">
        <v>272360.52</v>
      </c>
      <c r="CM69" s="165">
        <v>4046649.13</v>
      </c>
      <c r="CN69" s="165">
        <v>408540.33</v>
      </c>
      <c r="CO69" s="165">
        <v>4332679.16</v>
      </c>
      <c r="CP69" s="165">
        <v>332682.37000000005</v>
      </c>
      <c r="CQ69" s="165">
        <v>4340900.53</v>
      </c>
      <c r="CR69" s="165">
        <v>330678.73000000004</v>
      </c>
      <c r="CS69" s="165">
        <v>4374663.830000001</v>
      </c>
      <c r="CT69" s="165">
        <v>346791.88</v>
      </c>
      <c r="CU69" s="165">
        <v>4157014.6000000006</v>
      </c>
      <c r="CV69" s="165">
        <v>393832.81</v>
      </c>
      <c r="CW69" s="165">
        <v>4116435.21</v>
      </c>
      <c r="CX69" s="165">
        <v>304460.53000000009</v>
      </c>
      <c r="CY69" s="165">
        <v>4146771.58</v>
      </c>
      <c r="CZ69" s="165">
        <v>324139.93000000005</v>
      </c>
      <c r="DA69" s="165">
        <v>4123010.7600000007</v>
      </c>
      <c r="DB69" s="165">
        <v>308630.97000000009</v>
      </c>
      <c r="DC69" s="165">
        <v>4065476.6800000006</v>
      </c>
      <c r="DD69" s="165">
        <v>311289.6700000001</v>
      </c>
      <c r="DE69" s="165">
        <v>4087689.1300000008</v>
      </c>
      <c r="DF69" s="165">
        <v>317693.60000000009</v>
      </c>
      <c r="DG69" s="165">
        <v>4057536.040000001</v>
      </c>
      <c r="DH69" s="165">
        <v>394842.68</v>
      </c>
      <c r="DI69" s="165">
        <v>4045944.0200000005</v>
      </c>
      <c r="DJ69" s="165">
        <v>316306.5400000001</v>
      </c>
      <c r="DK69" s="165">
        <v>4089890.040000001</v>
      </c>
      <c r="DL69" s="165">
        <v>317479.99000000005</v>
      </c>
      <c r="DM69" s="165">
        <v>3998829.7000000011</v>
      </c>
      <c r="DN69" s="165">
        <v>309048.8600000001</v>
      </c>
      <c r="DO69" s="165">
        <v>3975196.1900000009</v>
      </c>
      <c r="DP69" s="165">
        <v>432653.81000000011</v>
      </c>
      <c r="DQ69" s="165">
        <v>4077171.2700000009</v>
      </c>
      <c r="DR69" s="165">
        <v>332427.28000000009</v>
      </c>
      <c r="DS69" s="165">
        <v>4062806.6700000009</v>
      </c>
      <c r="DT69" s="165">
        <v>382730.14999999997</v>
      </c>
      <c r="DU69" s="165">
        <v>4051704.0100000012</v>
      </c>
      <c r="DV69" s="165">
        <v>295480.59000000008</v>
      </c>
      <c r="DW69" s="165">
        <v>4042724.0700000008</v>
      </c>
      <c r="DX69" s="165">
        <v>313784.99</v>
      </c>
      <c r="DY69" s="165">
        <v>4032369.1300000008</v>
      </c>
      <c r="DZ69" s="165">
        <v>293431.03000000009</v>
      </c>
      <c r="EA69" s="165">
        <v>4017169.1900000004</v>
      </c>
      <c r="EB69" s="165">
        <v>305350.19</v>
      </c>
      <c r="EC69" s="165">
        <v>4011229.7100000009</v>
      </c>
      <c r="ED69" s="165">
        <v>307195.50000000006</v>
      </c>
      <c r="EE69" s="165">
        <v>4000731.6100000008</v>
      </c>
      <c r="EF69" s="165">
        <v>378581.37999999995</v>
      </c>
      <c r="EG69" s="165">
        <v>3984470.3100000005</v>
      </c>
      <c r="EH69" s="165">
        <v>311571.60000000003</v>
      </c>
      <c r="EI69" s="165">
        <v>3979735.370000001</v>
      </c>
      <c r="EJ69" s="165">
        <v>302423.25000000006</v>
      </c>
      <c r="EK69" s="165">
        <v>3964678.6300000008</v>
      </c>
      <c r="EL69" s="165">
        <v>302966.20000000007</v>
      </c>
      <c r="EM69" s="165">
        <v>3958595.9700000007</v>
      </c>
      <c r="EN69" s="165">
        <v>422155.71000000008</v>
      </c>
      <c r="EO69" s="165">
        <v>3948097.8700000006</v>
      </c>
      <c r="EP69" s="165">
        <v>376451.89</v>
      </c>
      <c r="EQ69" s="165">
        <v>3992122.48</v>
      </c>
      <c r="ER69" s="165">
        <v>406022.30000000005</v>
      </c>
      <c r="ES69" s="165">
        <v>4015414.63</v>
      </c>
      <c r="ET69" s="165">
        <v>317761.03000000009</v>
      </c>
      <c r="EU69" s="165">
        <v>4037695.0700000003</v>
      </c>
      <c r="EV69" s="165">
        <v>338038.05</v>
      </c>
      <c r="EW69" s="165">
        <v>4061948.1300000004</v>
      </c>
      <c r="EX69" s="165">
        <v>324676.82000000007</v>
      </c>
      <c r="EY69" s="165">
        <v>4093193.9200000004</v>
      </c>
      <c r="EZ69" s="165">
        <v>338390.99</v>
      </c>
      <c r="FA69" s="165">
        <v>4126234.72</v>
      </c>
      <c r="FB69" s="165">
        <v>365411.59000000008</v>
      </c>
      <c r="FC69" s="165">
        <v>4184450.8100000005</v>
      </c>
      <c r="FD69" s="165">
        <v>398029.19000000006</v>
      </c>
      <c r="FE69" s="165">
        <v>4203898.62</v>
      </c>
      <c r="FF69" s="165">
        <v>339028.33</v>
      </c>
      <c r="FG69" s="165">
        <v>4231355.3500000015</v>
      </c>
      <c r="FH69" s="165">
        <v>328507.15000000008</v>
      </c>
      <c r="FI69" s="165">
        <v>4257439.25</v>
      </c>
      <c r="FJ69" s="165">
        <v>342062.15</v>
      </c>
      <c r="FK69" s="165">
        <v>4296535.2000000011</v>
      </c>
      <c r="FL69" s="165">
        <v>334923.4000000002</v>
      </c>
      <c r="FM69" s="165">
        <v>4209302.8900000006</v>
      </c>
      <c r="FN69" s="165">
        <v>343907.13</v>
      </c>
      <c r="FO69" s="165">
        <v>4176758.1300000008</v>
      </c>
      <c r="FQ69" s="94" t="s">
        <v>951</v>
      </c>
      <c r="FU69" s="32" t="b">
        <v>1</v>
      </c>
      <c r="FV69" s="102" t="s">
        <v>205</v>
      </c>
    </row>
    <row r="70" spans="1:178" x14ac:dyDescent="0.25">
      <c r="A70" s="32" t="s">
        <v>1068</v>
      </c>
      <c r="B70" s="104" t="s">
        <v>206</v>
      </c>
      <c r="C70" s="103" t="s">
        <v>706</v>
      </c>
      <c r="D70" s="165">
        <v>207967.33</v>
      </c>
      <c r="E70" s="165">
        <v>2693983.7</v>
      </c>
      <c r="F70" s="165">
        <v>259563.54</v>
      </c>
      <c r="G70" s="165">
        <v>2769448.68</v>
      </c>
      <c r="H70" s="165">
        <v>379766.91</v>
      </c>
      <c r="I70" s="165">
        <v>2951004.65</v>
      </c>
      <c r="J70" s="165">
        <v>391526.8</v>
      </c>
      <c r="K70" s="165">
        <v>3112302.15</v>
      </c>
      <c r="L70" s="165">
        <v>296438.95</v>
      </c>
      <c r="M70" s="165">
        <v>3234839.88</v>
      </c>
      <c r="N70" s="165">
        <v>126674.63</v>
      </c>
      <c r="O70" s="165">
        <v>3130286.6</v>
      </c>
      <c r="P70" s="165">
        <v>207300.88</v>
      </c>
      <c r="Q70" s="165">
        <v>3139607.86</v>
      </c>
      <c r="R70" s="165">
        <v>219975.31</v>
      </c>
      <c r="S70" s="165">
        <v>3140811.8</v>
      </c>
      <c r="T70" s="165">
        <v>285231.77</v>
      </c>
      <c r="U70" s="165">
        <v>3109279.34</v>
      </c>
      <c r="V70" s="165">
        <v>326837.37</v>
      </c>
      <c r="W70" s="165">
        <v>3197507.14</v>
      </c>
      <c r="X70" s="165">
        <v>332052.42</v>
      </c>
      <c r="Y70" s="165">
        <v>3323670.79</v>
      </c>
      <c r="Z70" s="165">
        <v>367621.44</v>
      </c>
      <c r="AA70" s="165">
        <v>3400957.35</v>
      </c>
      <c r="AB70" s="165">
        <v>265009.38</v>
      </c>
      <c r="AC70" s="165">
        <v>3457999.4</v>
      </c>
      <c r="AD70" s="165">
        <v>216322.12</v>
      </c>
      <c r="AE70" s="165">
        <v>3414757.98</v>
      </c>
      <c r="AF70" s="165">
        <v>371152.6</v>
      </c>
      <c r="AG70" s="165">
        <v>3406143.67</v>
      </c>
      <c r="AH70" s="165">
        <v>546483.23</v>
      </c>
      <c r="AI70" s="165">
        <v>3561100.1</v>
      </c>
      <c r="AJ70" s="165">
        <v>829564.9</v>
      </c>
      <c r="AK70" s="165">
        <v>4094226.05</v>
      </c>
      <c r="AL70" s="165">
        <v>247826.83</v>
      </c>
      <c r="AM70" s="165">
        <v>4215378.25</v>
      </c>
      <c r="AN70" s="165">
        <v>322014.24</v>
      </c>
      <c r="AO70" s="165">
        <v>4330091.6100000003</v>
      </c>
      <c r="AP70" s="165">
        <v>318572.65999999997</v>
      </c>
      <c r="AQ70" s="165">
        <v>4428688.96</v>
      </c>
      <c r="AR70" s="165">
        <v>257662.23</v>
      </c>
      <c r="AS70" s="165">
        <v>4401119.42</v>
      </c>
      <c r="AT70" s="165">
        <v>428691.51</v>
      </c>
      <c r="AU70" s="165">
        <v>4502973.5599999996</v>
      </c>
      <c r="AV70" s="165">
        <v>334765.64</v>
      </c>
      <c r="AW70" s="165">
        <v>4505686.78</v>
      </c>
      <c r="AX70" s="165">
        <v>425478.59</v>
      </c>
      <c r="AY70" s="165">
        <v>4563543.93</v>
      </c>
      <c r="AZ70" s="165">
        <v>278549.81</v>
      </c>
      <c r="BA70" s="165">
        <v>4577084.3600000003</v>
      </c>
      <c r="BB70" s="165">
        <v>259065.96</v>
      </c>
      <c r="BC70" s="165">
        <v>4619828.2</v>
      </c>
      <c r="BD70" s="165">
        <v>341900.47</v>
      </c>
      <c r="BE70" s="165">
        <v>4590576.07</v>
      </c>
      <c r="BF70" s="165">
        <v>386226.89</v>
      </c>
      <c r="BG70" s="165">
        <v>4430319.7300000004</v>
      </c>
      <c r="BH70" s="165">
        <v>359111.31</v>
      </c>
      <c r="BI70" s="165">
        <v>3959866.14</v>
      </c>
      <c r="BJ70" s="165">
        <v>391424.94</v>
      </c>
      <c r="BK70" s="165">
        <v>4103464.25</v>
      </c>
      <c r="BL70" s="165">
        <v>376898.92</v>
      </c>
      <c r="BM70" s="165">
        <v>4158348.93</v>
      </c>
      <c r="BN70" s="165">
        <v>433355.01</v>
      </c>
      <c r="BO70" s="165">
        <v>4273131.28</v>
      </c>
      <c r="BP70" s="165">
        <v>384689.84</v>
      </c>
      <c r="BQ70" s="165">
        <v>4400158.8899999997</v>
      </c>
      <c r="BR70" s="165">
        <v>415403.95</v>
      </c>
      <c r="BS70" s="165">
        <v>4386871.33</v>
      </c>
      <c r="BT70" s="165">
        <v>499843.57</v>
      </c>
      <c r="BU70" s="165">
        <v>4551949.2600000007</v>
      </c>
      <c r="BV70" s="165">
        <v>631094.27</v>
      </c>
      <c r="BW70" s="165">
        <v>4757564.9399999995</v>
      </c>
      <c r="BX70" s="165">
        <v>355349.6</v>
      </c>
      <c r="BY70" s="165">
        <v>4834364.7299999995</v>
      </c>
      <c r="BZ70" s="165">
        <v>351582.57</v>
      </c>
      <c r="CA70" s="165">
        <v>4926881.3399999989</v>
      </c>
      <c r="CB70" s="165">
        <v>416615.93</v>
      </c>
      <c r="CC70" s="165">
        <v>5001596.8</v>
      </c>
      <c r="CD70" s="165">
        <v>419397.12</v>
      </c>
      <c r="CE70" s="165">
        <v>5034767.03</v>
      </c>
      <c r="CF70" s="165">
        <v>449464.02</v>
      </c>
      <c r="CG70" s="165">
        <v>5125119.74</v>
      </c>
      <c r="CH70" s="165">
        <v>461553.57</v>
      </c>
      <c r="CI70" s="165">
        <v>5195248.37</v>
      </c>
      <c r="CJ70" s="165">
        <v>423827.59</v>
      </c>
      <c r="CK70" s="165">
        <v>5242177.04</v>
      </c>
      <c r="CL70" s="165">
        <v>439933.14</v>
      </c>
      <c r="CM70" s="165">
        <v>5248755.17</v>
      </c>
      <c r="CN70" s="165">
        <v>540767.62</v>
      </c>
      <c r="CO70" s="165">
        <v>5404832.9500000011</v>
      </c>
      <c r="CP70" s="165">
        <v>549554.47</v>
      </c>
      <c r="CQ70" s="165">
        <v>5538983.4700000007</v>
      </c>
      <c r="CR70" s="165">
        <v>623834.2099999995</v>
      </c>
      <c r="CS70" s="165">
        <v>5662974.1099999994</v>
      </c>
      <c r="CT70" s="165">
        <v>426823.07999999978</v>
      </c>
      <c r="CU70" s="165">
        <v>5458702.919999999</v>
      </c>
      <c r="CV70" s="165">
        <v>458392.51999999955</v>
      </c>
      <c r="CW70" s="165">
        <v>5561745.8399999989</v>
      </c>
      <c r="CX70" s="165">
        <v>587263.41999999958</v>
      </c>
      <c r="CY70" s="165">
        <v>5797426.6899999985</v>
      </c>
      <c r="CZ70" s="165">
        <v>606535.2699999999</v>
      </c>
      <c r="DA70" s="165">
        <v>5987346.0299999984</v>
      </c>
      <c r="DB70" s="165">
        <v>494865.24999999959</v>
      </c>
      <c r="DC70" s="165">
        <v>6062814.1599999983</v>
      </c>
      <c r="DD70" s="165">
        <v>567512.80999999994</v>
      </c>
      <c r="DE70" s="165">
        <v>6180862.9499999974</v>
      </c>
      <c r="DF70" s="165">
        <v>582240.18000000005</v>
      </c>
      <c r="DG70" s="165">
        <v>6301549.5599999968</v>
      </c>
      <c r="DH70" s="165">
        <v>579953.76999999955</v>
      </c>
      <c r="DI70" s="165">
        <v>6457675.7399999974</v>
      </c>
      <c r="DJ70" s="165">
        <v>541801.30999999959</v>
      </c>
      <c r="DK70" s="165">
        <v>6559543.9099999964</v>
      </c>
      <c r="DL70" s="165">
        <v>551709.32999999984</v>
      </c>
      <c r="DM70" s="165">
        <v>6570485.6199999964</v>
      </c>
      <c r="DN70" s="165">
        <v>559561.13999999966</v>
      </c>
      <c r="DO70" s="165">
        <v>6580492.2899999972</v>
      </c>
      <c r="DP70" s="165">
        <v>848571.44000000029</v>
      </c>
      <c r="DQ70" s="165">
        <v>6805229.5199999986</v>
      </c>
      <c r="DR70" s="165">
        <v>551835.74</v>
      </c>
      <c r="DS70" s="165">
        <v>6930242.1799999969</v>
      </c>
      <c r="DT70" s="165">
        <v>696646.5900000002</v>
      </c>
      <c r="DU70" s="165">
        <v>7168496.2499999981</v>
      </c>
      <c r="DV70" s="165">
        <v>674760.63000000012</v>
      </c>
      <c r="DW70" s="165">
        <v>7255993.4599999981</v>
      </c>
      <c r="DX70" s="165">
        <v>893851.87999999989</v>
      </c>
      <c r="DY70" s="165">
        <v>7543310.0699999984</v>
      </c>
      <c r="DZ70" s="165">
        <v>809992.4600000002</v>
      </c>
      <c r="EA70" s="165">
        <v>7858437.2799999993</v>
      </c>
      <c r="EB70" s="165">
        <v>986636.40000000026</v>
      </c>
      <c r="EC70" s="165">
        <v>8277560.8699999992</v>
      </c>
      <c r="ED70" s="165">
        <v>520400.16000000003</v>
      </c>
      <c r="EE70" s="165">
        <v>8215720.8499999996</v>
      </c>
      <c r="EF70" s="165">
        <v>512121.87999999989</v>
      </c>
      <c r="EG70" s="165">
        <v>8147888.96</v>
      </c>
      <c r="EH70" s="165">
        <v>506700.45999999996</v>
      </c>
      <c r="EI70" s="165">
        <v>8112788.1100000003</v>
      </c>
      <c r="EJ70" s="165">
        <v>598287.90999999992</v>
      </c>
      <c r="EK70" s="165">
        <v>8159366.6900000004</v>
      </c>
      <c r="EL70" s="165">
        <v>491102.08</v>
      </c>
      <c r="EM70" s="165">
        <v>8090907.6300000008</v>
      </c>
      <c r="EN70" s="165">
        <v>663416.58000000077</v>
      </c>
      <c r="EO70" s="165">
        <v>7905752.7700000005</v>
      </c>
      <c r="EP70" s="165">
        <v>479289.27000000008</v>
      </c>
      <c r="EQ70" s="165">
        <v>7833206.3000000007</v>
      </c>
      <c r="ER70" s="165">
        <v>542618.00000000012</v>
      </c>
      <c r="ES70" s="165">
        <v>7679177.7100000009</v>
      </c>
      <c r="ET70" s="165">
        <v>809556.94000000064</v>
      </c>
      <c r="EU70" s="165">
        <v>7813974.0200000023</v>
      </c>
      <c r="EV70" s="165">
        <v>615046.12000000023</v>
      </c>
      <c r="EW70" s="165">
        <v>7535168.2600000026</v>
      </c>
      <c r="EX70" s="165">
        <v>687756.54</v>
      </c>
      <c r="EY70" s="165">
        <v>7412932.3400000017</v>
      </c>
      <c r="EZ70" s="165">
        <v>610112.35999999964</v>
      </c>
      <c r="FA70" s="165">
        <v>7036408.3000000017</v>
      </c>
      <c r="FB70" s="165">
        <v>554547.7700000006</v>
      </c>
      <c r="FC70" s="165">
        <v>7070555.9100000029</v>
      </c>
      <c r="FD70" s="165">
        <v>538772.34</v>
      </c>
      <c r="FE70" s="165">
        <v>7097206.3700000029</v>
      </c>
      <c r="FF70" s="165">
        <v>502807.5799999999</v>
      </c>
      <c r="FG70" s="165">
        <v>7093313.4900000021</v>
      </c>
      <c r="FH70" s="165">
        <v>479632.4599999999</v>
      </c>
      <c r="FI70" s="165">
        <v>6974658.0400000019</v>
      </c>
      <c r="FJ70" s="165">
        <v>587510.49999999953</v>
      </c>
      <c r="FK70" s="165">
        <v>7071066.4600000018</v>
      </c>
      <c r="FL70" s="165">
        <v>538148.06000000017</v>
      </c>
      <c r="FM70" s="165">
        <v>6945797.9400000004</v>
      </c>
      <c r="FN70" s="165">
        <v>487855.21</v>
      </c>
      <c r="FO70" s="165">
        <v>6954363.8799999999</v>
      </c>
      <c r="FQ70" s="94" t="s">
        <v>952</v>
      </c>
      <c r="FU70" s="32" t="b">
        <v>1</v>
      </c>
      <c r="FV70" s="102" t="s">
        <v>206</v>
      </c>
    </row>
    <row r="71" spans="1:178" x14ac:dyDescent="0.25">
      <c r="A71" s="32" t="s">
        <v>1069</v>
      </c>
      <c r="B71" s="104" t="s">
        <v>207</v>
      </c>
      <c r="C71" s="103" t="s">
        <v>706</v>
      </c>
      <c r="D71" s="165">
        <v>3631.17</v>
      </c>
      <c r="E71" s="165">
        <v>33696.61</v>
      </c>
      <c r="F71" s="165">
        <v>2860.69</v>
      </c>
      <c r="G71" s="165">
        <v>35433.019999999997</v>
      </c>
      <c r="H71" s="165">
        <v>4008.4</v>
      </c>
      <c r="I71" s="165">
        <v>38486.25</v>
      </c>
      <c r="J71" s="165">
        <v>3364.66</v>
      </c>
      <c r="K71" s="165">
        <v>40209.620000000003</v>
      </c>
      <c r="L71" s="165">
        <v>3146.64</v>
      </c>
      <c r="M71" s="165">
        <v>41126.400000000001</v>
      </c>
      <c r="N71" s="165">
        <v>2951.78</v>
      </c>
      <c r="O71" s="165">
        <v>41912.629999999997</v>
      </c>
      <c r="P71" s="165">
        <v>5191.84</v>
      </c>
      <c r="Q71" s="165">
        <v>43954.66</v>
      </c>
      <c r="R71" s="165">
        <v>3757.41</v>
      </c>
      <c r="S71" s="165">
        <v>44120.11</v>
      </c>
      <c r="T71" s="165">
        <v>3010.61</v>
      </c>
      <c r="U71" s="165">
        <v>43606.239999999998</v>
      </c>
      <c r="V71" s="165">
        <v>3538.07</v>
      </c>
      <c r="W71" s="165">
        <v>43701.07</v>
      </c>
      <c r="X71" s="165">
        <v>3592.69</v>
      </c>
      <c r="Y71" s="165">
        <v>43570.47</v>
      </c>
      <c r="Z71" s="165">
        <v>4301.1400000000003</v>
      </c>
      <c r="AA71" s="165">
        <v>43355.1</v>
      </c>
      <c r="AB71" s="165">
        <v>4154.8100000000004</v>
      </c>
      <c r="AC71" s="165">
        <v>43878.74</v>
      </c>
      <c r="AD71" s="165">
        <v>4186.53</v>
      </c>
      <c r="AE71" s="165">
        <v>45204.58</v>
      </c>
      <c r="AF71" s="165">
        <v>4442.8999999999996</v>
      </c>
      <c r="AG71" s="165">
        <v>45639.08</v>
      </c>
      <c r="AH71" s="165">
        <v>2757.25</v>
      </c>
      <c r="AI71" s="165">
        <v>45031.67</v>
      </c>
      <c r="AJ71" s="165">
        <v>2422.5500000000002</v>
      </c>
      <c r="AK71" s="165">
        <v>44307.58</v>
      </c>
      <c r="AL71" s="165">
        <v>3642.21</v>
      </c>
      <c r="AM71" s="165">
        <v>44998.01</v>
      </c>
      <c r="AN71" s="165">
        <v>2334.48</v>
      </c>
      <c r="AO71" s="165">
        <v>42140.65</v>
      </c>
      <c r="AP71" s="165">
        <v>2312.58</v>
      </c>
      <c r="AQ71" s="165">
        <v>40695.82</v>
      </c>
      <c r="AR71" s="165">
        <v>2666.62</v>
      </c>
      <c r="AS71" s="165">
        <v>40351.83</v>
      </c>
      <c r="AT71" s="165">
        <v>2206.88</v>
      </c>
      <c r="AU71" s="165">
        <v>39020.639999999999</v>
      </c>
      <c r="AV71" s="165">
        <v>2399.67</v>
      </c>
      <c r="AW71" s="165">
        <v>37827.620000000003</v>
      </c>
      <c r="AX71" s="165">
        <v>8599.25</v>
      </c>
      <c r="AY71" s="165">
        <v>42125.73</v>
      </c>
      <c r="AZ71" s="165">
        <v>5077.8500000000004</v>
      </c>
      <c r="BA71" s="165">
        <v>43048.77</v>
      </c>
      <c r="BB71" s="165">
        <v>2239.73</v>
      </c>
      <c r="BC71" s="165">
        <v>41101.97</v>
      </c>
      <c r="BD71" s="165">
        <v>3462.07</v>
      </c>
      <c r="BE71" s="165">
        <v>40121.14</v>
      </c>
      <c r="BF71" s="165">
        <v>2265.54</v>
      </c>
      <c r="BG71" s="165">
        <v>39629.43</v>
      </c>
      <c r="BH71" s="165">
        <v>5998.51</v>
      </c>
      <c r="BI71" s="165">
        <v>43205.39</v>
      </c>
      <c r="BJ71" s="165">
        <v>5960.99</v>
      </c>
      <c r="BK71" s="165">
        <v>45524.17</v>
      </c>
      <c r="BL71" s="165">
        <v>3509.44</v>
      </c>
      <c r="BM71" s="165">
        <v>46699.13</v>
      </c>
      <c r="BN71" s="165">
        <v>4829.75</v>
      </c>
      <c r="BO71" s="165">
        <v>49216.3</v>
      </c>
      <c r="BP71" s="165">
        <v>2819.69</v>
      </c>
      <c r="BQ71" s="165">
        <v>49369.37</v>
      </c>
      <c r="BR71" s="165">
        <v>2635</v>
      </c>
      <c r="BS71" s="165">
        <v>49797.490000000005</v>
      </c>
      <c r="BT71" s="165">
        <v>159182.94</v>
      </c>
      <c r="BU71" s="165">
        <v>206580.76000000004</v>
      </c>
      <c r="BV71" s="165">
        <v>4310010.41</v>
      </c>
      <c r="BW71" s="165">
        <v>4507991.9200000018</v>
      </c>
      <c r="BX71" s="165">
        <v>-61833.33</v>
      </c>
      <c r="BY71" s="165">
        <v>4441080.7400000021</v>
      </c>
      <c r="BZ71" s="165">
        <v>64693.26</v>
      </c>
      <c r="CA71" s="165">
        <v>4503534.2700000014</v>
      </c>
      <c r="CB71" s="165">
        <v>4886.04</v>
      </c>
      <c r="CC71" s="165">
        <v>4504958.2400000012</v>
      </c>
      <c r="CD71" s="165">
        <v>3040.25</v>
      </c>
      <c r="CE71" s="165">
        <v>4505732.9500000011</v>
      </c>
      <c r="CF71" s="165">
        <v>4326.6899999999996</v>
      </c>
      <c r="CG71" s="165">
        <v>4504061.1300000018</v>
      </c>
      <c r="CH71" s="165">
        <v>2727.59</v>
      </c>
      <c r="CI71" s="165">
        <v>4500827.7300000014</v>
      </c>
      <c r="CJ71" s="165">
        <v>7375.79</v>
      </c>
      <c r="CK71" s="165">
        <v>4504694.080000001</v>
      </c>
      <c r="CL71" s="165">
        <v>3676.66</v>
      </c>
      <c r="CM71" s="165">
        <v>4503540.9900000012</v>
      </c>
      <c r="CN71" s="165">
        <v>3041.31</v>
      </c>
      <c r="CO71" s="165">
        <v>4503762.6100000003</v>
      </c>
      <c r="CP71" s="165">
        <v>3011.4700000000003</v>
      </c>
      <c r="CQ71" s="165">
        <v>4504139.080000001</v>
      </c>
      <c r="CR71" s="165">
        <v>2911.420000000001</v>
      </c>
      <c r="CS71" s="165">
        <v>4347867.5600000005</v>
      </c>
      <c r="CT71" s="165">
        <v>3250.9300000000003</v>
      </c>
      <c r="CU71" s="165">
        <v>41108.080000000002</v>
      </c>
      <c r="CV71" s="165">
        <v>2961.45</v>
      </c>
      <c r="CW71" s="165">
        <v>105902.86</v>
      </c>
      <c r="CX71" s="165">
        <v>2060.31</v>
      </c>
      <c r="CY71" s="165">
        <v>43269.91</v>
      </c>
      <c r="CZ71" s="165">
        <v>3342.1</v>
      </c>
      <c r="DA71" s="165">
        <v>41725.970000000008</v>
      </c>
      <c r="DB71" s="165">
        <v>2102.81</v>
      </c>
      <c r="DC71" s="165">
        <v>40788.53</v>
      </c>
      <c r="DD71" s="165">
        <v>2147.0299999999997</v>
      </c>
      <c r="DE71" s="165">
        <v>38608.87000000001</v>
      </c>
      <c r="DF71" s="165">
        <v>2422.2399999999998</v>
      </c>
      <c r="DG71" s="165">
        <v>38303.520000000004</v>
      </c>
      <c r="DH71" s="165">
        <v>2513.8599999999997</v>
      </c>
      <c r="DI71" s="165">
        <v>33441.590000000004</v>
      </c>
      <c r="DJ71" s="165">
        <v>2442.1800000000003</v>
      </c>
      <c r="DK71" s="165">
        <v>32207.110000000004</v>
      </c>
      <c r="DL71" s="165">
        <v>2341.9300000000003</v>
      </c>
      <c r="DM71" s="165">
        <v>31507.730000000003</v>
      </c>
      <c r="DN71" s="165">
        <v>2282.7200000000003</v>
      </c>
      <c r="DO71" s="165">
        <v>30778.980000000003</v>
      </c>
      <c r="DP71" s="165">
        <v>2268.71</v>
      </c>
      <c r="DQ71" s="165">
        <v>30136.270000000004</v>
      </c>
      <c r="DR71" s="165">
        <v>2123.4499999999998</v>
      </c>
      <c r="DS71" s="165">
        <v>29008.790000000005</v>
      </c>
      <c r="DT71" s="165">
        <v>3044.5699999999997</v>
      </c>
      <c r="DU71" s="165">
        <v>29091.910000000003</v>
      </c>
      <c r="DV71" s="165">
        <v>2047.7799999999997</v>
      </c>
      <c r="DW71" s="165">
        <v>29079.38</v>
      </c>
      <c r="DX71" s="165">
        <v>3380.7100000000005</v>
      </c>
      <c r="DY71" s="165">
        <v>29117.99</v>
      </c>
      <c r="DZ71" s="165">
        <v>2090.2799999999997</v>
      </c>
      <c r="EA71" s="165">
        <v>29105.46</v>
      </c>
      <c r="EB71" s="165">
        <v>2231.8000000000002</v>
      </c>
      <c r="EC71" s="165">
        <v>29190.230000000003</v>
      </c>
      <c r="ED71" s="165">
        <v>2459.19</v>
      </c>
      <c r="EE71" s="165">
        <v>29227.18</v>
      </c>
      <c r="EF71" s="165">
        <v>2549.13</v>
      </c>
      <c r="EG71" s="165">
        <v>29262.45</v>
      </c>
      <c r="EH71" s="165">
        <v>2480.79</v>
      </c>
      <c r="EI71" s="165">
        <v>29301.06</v>
      </c>
      <c r="EJ71" s="165">
        <v>2331.0299999999997</v>
      </c>
      <c r="EK71" s="165">
        <v>29290.159999999996</v>
      </c>
      <c r="EL71" s="165">
        <v>2365.84</v>
      </c>
      <c r="EM71" s="165">
        <v>29373.279999999999</v>
      </c>
      <c r="EN71" s="165">
        <v>2305.66</v>
      </c>
      <c r="EO71" s="165">
        <v>29410.23</v>
      </c>
      <c r="EP71" s="165">
        <v>2112.5699999999997</v>
      </c>
      <c r="EQ71" s="165">
        <v>29399.349999999995</v>
      </c>
      <c r="ER71" s="165">
        <v>3078.92</v>
      </c>
      <c r="ES71" s="165">
        <v>29433.699999999997</v>
      </c>
      <c r="ET71" s="165">
        <v>2079.0299999999997</v>
      </c>
      <c r="EU71" s="165">
        <v>29464.949999999997</v>
      </c>
      <c r="EV71" s="165">
        <v>3326.6500000000005</v>
      </c>
      <c r="EW71" s="165">
        <v>29410.89</v>
      </c>
      <c r="EX71" s="165">
        <v>2177.38</v>
      </c>
      <c r="EY71" s="165">
        <v>29497.989999999998</v>
      </c>
      <c r="EZ71" s="165">
        <v>2323.59</v>
      </c>
      <c r="FA71" s="165">
        <v>29589.780000000002</v>
      </c>
      <c r="FB71" s="165">
        <v>2493.54</v>
      </c>
      <c r="FC71" s="165">
        <v>29624.13</v>
      </c>
      <c r="FD71" s="165">
        <v>2637.78</v>
      </c>
      <c r="FE71" s="165">
        <v>29712.78</v>
      </c>
      <c r="FF71" s="165">
        <v>2586.52</v>
      </c>
      <c r="FG71" s="165">
        <v>29818.510000000002</v>
      </c>
      <c r="FH71" s="165">
        <v>4978.68</v>
      </c>
      <c r="FI71" s="165">
        <v>32466.160000000003</v>
      </c>
      <c r="FJ71" s="165">
        <v>3900.19</v>
      </c>
      <c r="FK71" s="165">
        <v>34000.510000000009</v>
      </c>
      <c r="FL71" s="165">
        <v>3240.01</v>
      </c>
      <c r="FM71" s="165">
        <v>34934.86</v>
      </c>
      <c r="FN71" s="165">
        <v>3045.3900000000003</v>
      </c>
      <c r="FO71" s="165">
        <v>35867.68</v>
      </c>
      <c r="FQ71" s="94" t="s">
        <v>952</v>
      </c>
      <c r="FU71" s="32" t="b">
        <v>1</v>
      </c>
      <c r="FV71" s="102" t="s">
        <v>207</v>
      </c>
    </row>
    <row r="72" spans="1:178" x14ac:dyDescent="0.25">
      <c r="A72" s="32" t="s">
        <v>1076</v>
      </c>
      <c r="B72" s="104" t="s">
        <v>208</v>
      </c>
      <c r="C72" s="103" t="s">
        <v>705</v>
      </c>
      <c r="D72" s="165">
        <v>13446605.550000001</v>
      </c>
      <c r="E72" s="165">
        <v>467444009.44999999</v>
      </c>
      <c r="F72" s="165">
        <v>6899892.8399999999</v>
      </c>
      <c r="G72" s="165">
        <v>446506277.19999999</v>
      </c>
      <c r="H72" s="165">
        <v>23240323.07</v>
      </c>
      <c r="I72" s="165">
        <v>438887286.02999997</v>
      </c>
      <c r="J72" s="165">
        <v>33741295.549999997</v>
      </c>
      <c r="K72" s="165">
        <v>419728679.80000001</v>
      </c>
      <c r="L72" s="165">
        <v>34484336.159999996</v>
      </c>
      <c r="M72" s="165">
        <v>390165684.67000002</v>
      </c>
      <c r="N72" s="165">
        <v>28647117.629999999</v>
      </c>
      <c r="O72" s="165">
        <v>355458830.91000003</v>
      </c>
      <c r="P72" s="165">
        <v>43379014.159999996</v>
      </c>
      <c r="Q72" s="165">
        <v>343484538.99000001</v>
      </c>
      <c r="R72" s="165">
        <v>54671649.049999997</v>
      </c>
      <c r="S72" s="165">
        <v>338697582.24000001</v>
      </c>
      <c r="T72" s="165">
        <v>37398244.539999999</v>
      </c>
      <c r="U72" s="165">
        <v>328922563.19999999</v>
      </c>
      <c r="V72" s="165">
        <v>22013964.68</v>
      </c>
      <c r="W72" s="165">
        <v>326290125.92000002</v>
      </c>
      <c r="X72" s="165">
        <v>9894049.7100000009</v>
      </c>
      <c r="Y72" s="165">
        <v>320257706.51999998</v>
      </c>
      <c r="Z72" s="165">
        <v>12402550.029999999</v>
      </c>
      <c r="AA72" s="165">
        <v>320219042.97000003</v>
      </c>
      <c r="AB72" s="165">
        <v>9373051.2100000009</v>
      </c>
      <c r="AC72" s="165">
        <v>316145488.63</v>
      </c>
      <c r="AD72" s="165">
        <v>7647619.1900000004</v>
      </c>
      <c r="AE72" s="165">
        <v>316893214.98000002</v>
      </c>
      <c r="AF72" s="165">
        <v>9257319.7799999993</v>
      </c>
      <c r="AG72" s="165">
        <v>302910211.69</v>
      </c>
      <c r="AH72" s="165">
        <v>25577090.199999999</v>
      </c>
      <c r="AI72" s="165">
        <v>294746006.33999997</v>
      </c>
      <c r="AJ72" s="165">
        <v>26308041.52</v>
      </c>
      <c r="AK72" s="165">
        <v>286569711.69999999</v>
      </c>
      <c r="AL72" s="165">
        <v>34542541.82</v>
      </c>
      <c r="AM72" s="165">
        <v>292465135.88999999</v>
      </c>
      <c r="AN72" s="165">
        <v>29481404.129999999</v>
      </c>
      <c r="AO72" s="165">
        <v>278567525.86000001</v>
      </c>
      <c r="AP72" s="165">
        <v>33435723.16</v>
      </c>
      <c r="AQ72" s="165">
        <v>257331599.97</v>
      </c>
      <c r="AR72" s="165">
        <v>29497715.260000002</v>
      </c>
      <c r="AS72" s="165">
        <v>249431070.69</v>
      </c>
      <c r="AT72" s="165">
        <v>27475122.620000001</v>
      </c>
      <c r="AU72" s="165">
        <v>254892228.63</v>
      </c>
      <c r="AV72" s="165">
        <v>19292528.41</v>
      </c>
      <c r="AW72" s="165">
        <v>264290707.33000001</v>
      </c>
      <c r="AX72" s="165">
        <v>13019678.93</v>
      </c>
      <c r="AY72" s="165">
        <v>264907836.22999999</v>
      </c>
      <c r="AZ72" s="165">
        <v>18729068.559999999</v>
      </c>
      <c r="BA72" s="165">
        <v>274263853.57999998</v>
      </c>
      <c r="BB72" s="165">
        <v>15982916.65</v>
      </c>
      <c r="BC72" s="165">
        <v>282599151.04000002</v>
      </c>
      <c r="BD72" s="165">
        <v>22315171.920000002</v>
      </c>
      <c r="BE72" s="165">
        <v>295657003.18000001</v>
      </c>
      <c r="BF72" s="165">
        <v>20558601.300000001</v>
      </c>
      <c r="BG72" s="165">
        <v>290638514.27999997</v>
      </c>
      <c r="BH72" s="165">
        <v>24376564.530000001</v>
      </c>
      <c r="BI72" s="165">
        <v>288707037.29000002</v>
      </c>
      <c r="BJ72" s="165">
        <v>34387921.740000002</v>
      </c>
      <c r="BK72" s="165">
        <v>288552417.20999998</v>
      </c>
      <c r="BL72" s="165">
        <v>39581417.369999997</v>
      </c>
      <c r="BM72" s="165">
        <v>298652430.44999999</v>
      </c>
      <c r="BN72" s="165">
        <v>47648257.32</v>
      </c>
      <c r="BO72" s="165">
        <v>312864964.61000001</v>
      </c>
      <c r="BP72" s="165">
        <v>30774254.289999999</v>
      </c>
      <c r="BQ72" s="165">
        <v>314141503.64000005</v>
      </c>
      <c r="BR72" s="165">
        <v>25525637.370000001</v>
      </c>
      <c r="BS72" s="165">
        <v>312192018.39000005</v>
      </c>
      <c r="BT72" s="165">
        <v>23316161.260000002</v>
      </c>
      <c r="BU72" s="165">
        <v>316215651.24000001</v>
      </c>
      <c r="BV72" s="165">
        <v>9828813.3300000001</v>
      </c>
      <c r="BW72" s="165">
        <v>313024785.63999999</v>
      </c>
      <c r="BX72" s="165">
        <v>8526168.3699999992</v>
      </c>
      <c r="BY72" s="165">
        <v>302821885.44999999</v>
      </c>
      <c r="BZ72" s="165">
        <v>9886562.4800000004</v>
      </c>
      <c r="CA72" s="165">
        <v>296725531.28000003</v>
      </c>
      <c r="CB72" s="165">
        <v>12010837.66</v>
      </c>
      <c r="CC72" s="165">
        <v>286421197.01999998</v>
      </c>
      <c r="CD72" s="165">
        <v>18819764.739999998</v>
      </c>
      <c r="CE72" s="165">
        <v>284682360.46000004</v>
      </c>
      <c r="CF72" s="165">
        <v>29209243.129999999</v>
      </c>
      <c r="CG72" s="165">
        <v>289515039.06</v>
      </c>
      <c r="CH72" s="165">
        <v>34840487.630000003</v>
      </c>
      <c r="CI72" s="165">
        <v>289967604.94999999</v>
      </c>
      <c r="CJ72" s="165">
        <v>32534416.010000002</v>
      </c>
      <c r="CK72" s="165">
        <v>282920603.58999997</v>
      </c>
      <c r="CL72" s="165">
        <v>40073057.200000003</v>
      </c>
      <c r="CM72" s="165">
        <v>275345403.47000003</v>
      </c>
      <c r="CN72" s="165">
        <v>32410178.780000001</v>
      </c>
      <c r="CO72" s="165">
        <v>276981327.95999998</v>
      </c>
      <c r="CP72" s="165">
        <v>31158406.41</v>
      </c>
      <c r="CQ72" s="165">
        <v>282614097</v>
      </c>
      <c r="CR72" s="165">
        <v>17552983.079999998</v>
      </c>
      <c r="CS72" s="165">
        <v>276850918.81999999</v>
      </c>
      <c r="CT72" s="165">
        <v>16310066.890000001</v>
      </c>
      <c r="CU72" s="165">
        <v>283332172.38</v>
      </c>
      <c r="CV72" s="165">
        <v>12958742.359999999</v>
      </c>
      <c r="CW72" s="165">
        <v>287764746.37</v>
      </c>
      <c r="CX72" s="165">
        <v>9884000.9700000007</v>
      </c>
      <c r="CY72" s="165">
        <v>287762184.86000001</v>
      </c>
      <c r="CZ72" s="165">
        <v>12022181.33</v>
      </c>
      <c r="DA72" s="165">
        <v>287773528.52999997</v>
      </c>
      <c r="DB72" s="165">
        <v>17754789.23</v>
      </c>
      <c r="DC72" s="165">
        <v>286708553.01999998</v>
      </c>
      <c r="DD72" s="165">
        <v>21459179.830000002</v>
      </c>
      <c r="DE72" s="165">
        <v>278958489.71999997</v>
      </c>
      <c r="DF72" s="165">
        <v>20893941.620000001</v>
      </c>
      <c r="DG72" s="165">
        <v>265011943.70999998</v>
      </c>
      <c r="DH72" s="165">
        <v>26977133.98</v>
      </c>
      <c r="DI72" s="165">
        <v>259454661.68000001</v>
      </c>
      <c r="DJ72" s="165">
        <v>27797093.490000002</v>
      </c>
      <c r="DK72" s="165">
        <v>247178697.96999997</v>
      </c>
      <c r="DL72" s="165">
        <v>23418376.529999997</v>
      </c>
      <c r="DM72" s="165">
        <v>238186895.72</v>
      </c>
      <c r="DN72" s="165">
        <v>17468974.32</v>
      </c>
      <c r="DO72" s="165">
        <v>224497463.63</v>
      </c>
      <c r="DP72" s="165">
        <v>9939665.5500000007</v>
      </c>
      <c r="DQ72" s="165">
        <v>216884146.10000002</v>
      </c>
      <c r="DR72" s="165">
        <v>9535609.3599999994</v>
      </c>
      <c r="DS72" s="165">
        <v>210109688.56999999</v>
      </c>
      <c r="DT72" s="165">
        <v>11862690.859999999</v>
      </c>
      <c r="DU72" s="165">
        <v>209013637.07000002</v>
      </c>
      <c r="DV72" s="165">
        <v>8844331.7800000012</v>
      </c>
      <c r="DW72" s="165">
        <v>207973967.88</v>
      </c>
      <c r="DX72" s="165">
        <v>9174663.6400000006</v>
      </c>
      <c r="DY72" s="165">
        <v>205126450.19</v>
      </c>
      <c r="DZ72" s="165">
        <v>17350098.170000002</v>
      </c>
      <c r="EA72" s="165">
        <v>204721759.13000003</v>
      </c>
      <c r="EB72" s="165">
        <v>16713794.120000001</v>
      </c>
      <c r="EC72" s="165">
        <v>199976373.42000002</v>
      </c>
      <c r="ED72" s="165">
        <v>17222531.140000001</v>
      </c>
      <c r="EE72" s="165">
        <v>196304962.94</v>
      </c>
      <c r="EF72" s="165">
        <v>22872896.870000001</v>
      </c>
      <c r="EG72" s="165">
        <v>192200725.83000001</v>
      </c>
      <c r="EH72" s="165">
        <v>23523944.940000001</v>
      </c>
      <c r="EI72" s="165">
        <v>187927577.28</v>
      </c>
      <c r="EJ72" s="165">
        <v>20289744.960000001</v>
      </c>
      <c r="EK72" s="165">
        <v>184798945.71000004</v>
      </c>
      <c r="EL72" s="165">
        <v>20235751.02</v>
      </c>
      <c r="EM72" s="165">
        <v>187565722.41000003</v>
      </c>
      <c r="EN72" s="165">
        <v>16767337.050000001</v>
      </c>
      <c r="EO72" s="165">
        <v>194393393.90999997</v>
      </c>
      <c r="EP72" s="165">
        <v>16395227.939999999</v>
      </c>
      <c r="EQ72" s="165">
        <v>201253012.49000001</v>
      </c>
      <c r="ER72" s="165">
        <v>15486262.870000001</v>
      </c>
      <c r="ES72" s="165">
        <v>204876584.50000003</v>
      </c>
      <c r="ET72" s="165">
        <v>13671599.470000001</v>
      </c>
      <c r="EU72" s="165">
        <v>209703852.19</v>
      </c>
      <c r="EV72" s="165">
        <v>13522749</v>
      </c>
      <c r="EW72" s="165">
        <v>214051937.55000001</v>
      </c>
      <c r="EX72" s="165">
        <v>14285305.990000002</v>
      </c>
      <c r="EY72" s="165">
        <v>210987145.37</v>
      </c>
      <c r="EZ72" s="165">
        <v>20423645.109999999</v>
      </c>
      <c r="FA72" s="165">
        <v>214696996.36000001</v>
      </c>
      <c r="FB72" s="165">
        <v>17996271.010000002</v>
      </c>
      <c r="FC72" s="165">
        <v>215470736.23000002</v>
      </c>
      <c r="FD72" s="165">
        <v>21020145.469999999</v>
      </c>
      <c r="FE72" s="165">
        <v>213617984.83000004</v>
      </c>
      <c r="FF72" s="165">
        <v>19601028.660000004</v>
      </c>
      <c r="FG72" s="165">
        <v>209695068.55000004</v>
      </c>
      <c r="FH72" s="165">
        <v>19082396.27</v>
      </c>
      <c r="FI72" s="165">
        <v>208487719.86000004</v>
      </c>
      <c r="FJ72" s="165">
        <v>19173399.909999996</v>
      </c>
      <c r="FK72" s="165">
        <v>207425368.75000003</v>
      </c>
      <c r="FL72" s="165">
        <v>16379907.98</v>
      </c>
      <c r="FM72" s="165">
        <v>207037939.68000001</v>
      </c>
      <c r="FN72" s="165">
        <v>16283667.819999998</v>
      </c>
      <c r="FO72" s="165">
        <v>206926379.56</v>
      </c>
      <c r="FQ72" s="94" t="s">
        <v>954</v>
      </c>
      <c r="FU72" s="32" t="b">
        <v>1</v>
      </c>
      <c r="FV72" s="102" t="s">
        <v>208</v>
      </c>
    </row>
    <row r="73" spans="1:178" x14ac:dyDescent="0.25">
      <c r="A73" s="32" t="s">
        <v>1171</v>
      </c>
      <c r="B73" s="104" t="s">
        <v>209</v>
      </c>
      <c r="C73" s="103" t="s">
        <v>705</v>
      </c>
      <c r="D73" s="165">
        <v>0</v>
      </c>
      <c r="E73" s="165">
        <v>0</v>
      </c>
      <c r="F73" s="165"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165">
        <v>0</v>
      </c>
      <c r="O73" s="165">
        <v>0</v>
      </c>
      <c r="P73" s="165">
        <v>0</v>
      </c>
      <c r="Q73" s="165">
        <v>0</v>
      </c>
      <c r="R73" s="165">
        <v>0</v>
      </c>
      <c r="S73" s="165">
        <v>0</v>
      </c>
      <c r="T73" s="165">
        <v>0</v>
      </c>
      <c r="U73" s="165">
        <v>0</v>
      </c>
      <c r="V73" s="165">
        <v>0</v>
      </c>
      <c r="W73" s="165">
        <v>0</v>
      </c>
      <c r="X73" s="165">
        <v>0</v>
      </c>
      <c r="Y73" s="165">
        <v>0</v>
      </c>
      <c r="Z73" s="165">
        <v>0</v>
      </c>
      <c r="AA73" s="165">
        <v>0</v>
      </c>
      <c r="AB73" s="165">
        <v>0</v>
      </c>
      <c r="AC73" s="165">
        <v>0</v>
      </c>
      <c r="AD73" s="165">
        <v>0</v>
      </c>
      <c r="AE73" s="165">
        <v>0</v>
      </c>
      <c r="AF73" s="165">
        <v>0</v>
      </c>
      <c r="AG73" s="165">
        <v>0</v>
      </c>
      <c r="AH73" s="165">
        <v>0</v>
      </c>
      <c r="AI73" s="165">
        <v>0</v>
      </c>
      <c r="AJ73" s="165">
        <v>0</v>
      </c>
      <c r="AK73" s="165">
        <v>0</v>
      </c>
      <c r="AL73" s="165">
        <v>0</v>
      </c>
      <c r="AM73" s="165">
        <v>0</v>
      </c>
      <c r="AN73" s="165">
        <v>0</v>
      </c>
      <c r="AO73" s="165">
        <v>0</v>
      </c>
      <c r="AP73" s="165">
        <v>0</v>
      </c>
      <c r="AQ73" s="165">
        <v>0</v>
      </c>
      <c r="AR73" s="165">
        <v>0</v>
      </c>
      <c r="AS73" s="165">
        <v>0</v>
      </c>
      <c r="AT73" s="165">
        <v>0</v>
      </c>
      <c r="AU73" s="165">
        <v>0</v>
      </c>
      <c r="AV73" s="165">
        <v>0</v>
      </c>
      <c r="AW73" s="165">
        <v>0</v>
      </c>
      <c r="AX73" s="165">
        <v>0</v>
      </c>
      <c r="AY73" s="165">
        <v>0</v>
      </c>
      <c r="AZ73" s="165">
        <v>4494078</v>
      </c>
      <c r="BA73" s="165">
        <v>4494078</v>
      </c>
      <c r="BB73" s="165">
        <v>4494078</v>
      </c>
      <c r="BC73" s="165">
        <v>8988156</v>
      </c>
      <c r="BD73" s="165">
        <v>4494078</v>
      </c>
      <c r="BE73" s="165">
        <v>13482234</v>
      </c>
      <c r="BF73" s="165">
        <v>4494078</v>
      </c>
      <c r="BG73" s="165">
        <v>17976312</v>
      </c>
      <c r="BH73" s="165">
        <v>4494078</v>
      </c>
      <c r="BI73" s="165">
        <v>22470390</v>
      </c>
      <c r="BJ73" s="165">
        <v>4494078</v>
      </c>
      <c r="BK73" s="165">
        <v>26964468</v>
      </c>
      <c r="BL73" s="165">
        <v>4494078</v>
      </c>
      <c r="BM73" s="165">
        <v>31458546</v>
      </c>
      <c r="BN73" s="165">
        <v>4494078</v>
      </c>
      <c r="BO73" s="165">
        <v>35952624</v>
      </c>
      <c r="BP73" s="165">
        <v>4494078</v>
      </c>
      <c r="BQ73" s="165">
        <v>40446702</v>
      </c>
      <c r="BR73" s="165">
        <v>4494078</v>
      </c>
      <c r="BS73" s="165">
        <v>44940780</v>
      </c>
      <c r="BT73" s="165">
        <v>4494078</v>
      </c>
      <c r="BU73" s="165">
        <v>49434858</v>
      </c>
      <c r="BV73" s="165">
        <v>4494078</v>
      </c>
      <c r="BW73" s="165">
        <v>53928936</v>
      </c>
      <c r="BX73" s="165">
        <v>0</v>
      </c>
      <c r="BY73" s="165">
        <v>49434858</v>
      </c>
      <c r="BZ73" s="165">
        <v>0</v>
      </c>
      <c r="CA73" s="165">
        <v>44940780</v>
      </c>
      <c r="CB73" s="165">
        <v>0</v>
      </c>
      <c r="CC73" s="165">
        <v>40446702</v>
      </c>
      <c r="CD73" s="165">
        <v>0</v>
      </c>
      <c r="CE73" s="165">
        <v>35952624</v>
      </c>
      <c r="CF73" s="165">
        <v>0</v>
      </c>
      <c r="CG73" s="165">
        <v>31458546</v>
      </c>
      <c r="CH73" s="165">
        <v>0</v>
      </c>
      <c r="CI73" s="165">
        <v>26964468</v>
      </c>
      <c r="CJ73" s="165">
        <v>0</v>
      </c>
      <c r="CK73" s="165">
        <v>22470390</v>
      </c>
      <c r="CL73" s="165">
        <v>0</v>
      </c>
      <c r="CM73" s="165">
        <v>17976312</v>
      </c>
      <c r="CN73" s="165">
        <v>0</v>
      </c>
      <c r="CO73" s="165">
        <v>13482234</v>
      </c>
      <c r="CP73" s="165">
        <v>0</v>
      </c>
      <c r="CQ73" s="165">
        <v>8988156</v>
      </c>
      <c r="CR73" s="165">
        <v>0</v>
      </c>
      <c r="CS73" s="165">
        <v>4494078</v>
      </c>
      <c r="CT73" s="165">
        <v>0</v>
      </c>
      <c r="CU73" s="165">
        <v>0</v>
      </c>
      <c r="CV73" s="165">
        <v>0</v>
      </c>
      <c r="CW73" s="165">
        <v>0</v>
      </c>
      <c r="CX73" s="165">
        <v>0</v>
      </c>
      <c r="CY73" s="165">
        <v>0</v>
      </c>
      <c r="CZ73" s="165">
        <v>0</v>
      </c>
      <c r="DA73" s="165">
        <v>0</v>
      </c>
      <c r="DB73" s="165">
        <v>0</v>
      </c>
      <c r="DC73" s="165">
        <v>0</v>
      </c>
      <c r="DD73" s="165">
        <v>0</v>
      </c>
      <c r="DE73" s="165">
        <v>0</v>
      </c>
      <c r="DF73" s="165">
        <v>0</v>
      </c>
      <c r="DG73" s="165">
        <v>0</v>
      </c>
      <c r="DH73" s="165">
        <v>0</v>
      </c>
      <c r="DI73" s="165">
        <v>0</v>
      </c>
      <c r="DJ73" s="165">
        <v>0</v>
      </c>
      <c r="DK73" s="165">
        <v>0</v>
      </c>
      <c r="DL73" s="165">
        <v>0</v>
      </c>
      <c r="DM73" s="165">
        <v>0</v>
      </c>
      <c r="DN73" s="165">
        <v>0</v>
      </c>
      <c r="DO73" s="165">
        <v>0</v>
      </c>
      <c r="DP73" s="165">
        <v>0</v>
      </c>
      <c r="DQ73" s="165">
        <v>0</v>
      </c>
      <c r="DR73" s="165">
        <v>0</v>
      </c>
      <c r="DS73" s="165">
        <v>0</v>
      </c>
      <c r="DT73" s="165">
        <v>0</v>
      </c>
      <c r="DU73" s="165">
        <v>0</v>
      </c>
      <c r="DV73" s="165">
        <v>0</v>
      </c>
      <c r="DW73" s="165">
        <v>0</v>
      </c>
      <c r="DX73" s="165">
        <v>0</v>
      </c>
      <c r="DY73" s="165">
        <v>0</v>
      </c>
      <c r="DZ73" s="165">
        <v>0</v>
      </c>
      <c r="EA73" s="165">
        <v>0</v>
      </c>
      <c r="EB73" s="165">
        <v>0</v>
      </c>
      <c r="EC73" s="165">
        <v>0</v>
      </c>
      <c r="ED73" s="165">
        <v>0</v>
      </c>
      <c r="EE73" s="165">
        <v>0</v>
      </c>
      <c r="EF73" s="165">
        <v>0</v>
      </c>
      <c r="EG73" s="165">
        <v>0</v>
      </c>
      <c r="EH73" s="165">
        <v>0</v>
      </c>
      <c r="EI73" s="165">
        <v>0</v>
      </c>
      <c r="EJ73" s="165">
        <v>0</v>
      </c>
      <c r="EK73" s="165">
        <v>0</v>
      </c>
      <c r="EL73" s="165">
        <v>0</v>
      </c>
      <c r="EM73" s="165">
        <v>0</v>
      </c>
      <c r="EN73" s="165">
        <v>0</v>
      </c>
      <c r="EO73" s="165">
        <v>0</v>
      </c>
      <c r="EP73" s="165">
        <v>0</v>
      </c>
      <c r="EQ73" s="165">
        <v>0</v>
      </c>
      <c r="ER73" s="165">
        <v>0</v>
      </c>
      <c r="ES73" s="165">
        <v>0</v>
      </c>
      <c r="ET73" s="165">
        <v>0</v>
      </c>
      <c r="EU73" s="165">
        <v>0</v>
      </c>
      <c r="EV73" s="165">
        <v>0</v>
      </c>
      <c r="EW73" s="165">
        <v>0</v>
      </c>
      <c r="EX73" s="165">
        <v>0</v>
      </c>
      <c r="EY73" s="165">
        <v>0</v>
      </c>
      <c r="EZ73" s="165">
        <v>0</v>
      </c>
      <c r="FA73" s="165">
        <v>0</v>
      </c>
      <c r="FB73" s="165">
        <v>0</v>
      </c>
      <c r="FC73" s="165">
        <v>0</v>
      </c>
      <c r="FD73" s="165">
        <v>0</v>
      </c>
      <c r="FE73" s="165">
        <v>0</v>
      </c>
      <c r="FF73" s="165">
        <v>0</v>
      </c>
      <c r="FG73" s="165">
        <v>0</v>
      </c>
      <c r="FH73" s="165">
        <v>0</v>
      </c>
      <c r="FI73" s="165">
        <v>0</v>
      </c>
      <c r="FJ73" s="165">
        <v>0</v>
      </c>
      <c r="FK73" s="165">
        <v>0</v>
      </c>
      <c r="FL73" s="165">
        <v>0</v>
      </c>
      <c r="FM73" s="165">
        <v>0</v>
      </c>
      <c r="FN73" s="165">
        <v>0</v>
      </c>
      <c r="FO73" s="165">
        <v>0</v>
      </c>
      <c r="FQ73" s="94" t="s">
        <v>954</v>
      </c>
      <c r="FU73" s="32" t="b">
        <v>1</v>
      </c>
      <c r="FV73" s="102" t="s">
        <v>209</v>
      </c>
    </row>
    <row r="74" spans="1:178" x14ac:dyDescent="0.25">
      <c r="A74" s="32" t="s">
        <v>1172</v>
      </c>
      <c r="B74" s="104" t="s">
        <v>210</v>
      </c>
      <c r="C74" s="103" t="s">
        <v>705</v>
      </c>
      <c r="D74" s="165">
        <v>0</v>
      </c>
      <c r="E74" s="165">
        <v>0</v>
      </c>
      <c r="F74" s="165"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165">
        <v>0</v>
      </c>
      <c r="O74" s="165">
        <v>0</v>
      </c>
      <c r="P74" s="165">
        <v>0</v>
      </c>
      <c r="Q74" s="165">
        <v>0</v>
      </c>
      <c r="R74" s="165">
        <v>0</v>
      </c>
      <c r="S74" s="165">
        <v>0</v>
      </c>
      <c r="T74" s="165">
        <v>0</v>
      </c>
      <c r="U74" s="165">
        <v>0</v>
      </c>
      <c r="V74" s="165">
        <v>0</v>
      </c>
      <c r="W74" s="165">
        <v>0</v>
      </c>
      <c r="X74" s="165">
        <v>0</v>
      </c>
      <c r="Y74" s="165">
        <v>0</v>
      </c>
      <c r="Z74" s="165">
        <v>0</v>
      </c>
      <c r="AA74" s="165">
        <v>0</v>
      </c>
      <c r="AB74" s="165">
        <v>0</v>
      </c>
      <c r="AC74" s="165">
        <v>0</v>
      </c>
      <c r="AD74" s="165">
        <v>0</v>
      </c>
      <c r="AE74" s="165">
        <v>0</v>
      </c>
      <c r="AF74" s="165">
        <v>0</v>
      </c>
      <c r="AG74" s="165">
        <v>0</v>
      </c>
      <c r="AH74" s="165">
        <v>0</v>
      </c>
      <c r="AI74" s="165">
        <v>0</v>
      </c>
      <c r="AJ74" s="165">
        <v>0</v>
      </c>
      <c r="AK74" s="165">
        <v>0</v>
      </c>
      <c r="AL74" s="165">
        <v>0</v>
      </c>
      <c r="AM74" s="165">
        <v>0</v>
      </c>
      <c r="AN74" s="165">
        <v>0</v>
      </c>
      <c r="AO74" s="165">
        <v>0</v>
      </c>
      <c r="AP74" s="165">
        <v>0</v>
      </c>
      <c r="AQ74" s="165">
        <v>0</v>
      </c>
      <c r="AR74" s="165">
        <v>0</v>
      </c>
      <c r="AS74" s="165">
        <v>0</v>
      </c>
      <c r="AT74" s="165">
        <v>0</v>
      </c>
      <c r="AU74" s="165">
        <v>0</v>
      </c>
      <c r="AV74" s="165">
        <v>0</v>
      </c>
      <c r="AW74" s="165">
        <v>0</v>
      </c>
      <c r="AX74" s="165">
        <v>0</v>
      </c>
      <c r="AY74" s="165">
        <v>0</v>
      </c>
      <c r="AZ74" s="165">
        <v>-4494078</v>
      </c>
      <c r="BA74" s="165">
        <v>-4494078</v>
      </c>
      <c r="BB74" s="165">
        <v>-4494078</v>
      </c>
      <c r="BC74" s="165">
        <v>-8988156</v>
      </c>
      <c r="BD74" s="165">
        <v>-4494078</v>
      </c>
      <c r="BE74" s="165">
        <v>-13482234</v>
      </c>
      <c r="BF74" s="165">
        <v>-4494078</v>
      </c>
      <c r="BG74" s="165">
        <v>-17976312</v>
      </c>
      <c r="BH74" s="165">
        <v>-4494078</v>
      </c>
      <c r="BI74" s="165">
        <v>-22470390</v>
      </c>
      <c r="BJ74" s="165">
        <v>-4494078</v>
      </c>
      <c r="BK74" s="165">
        <v>-26964468</v>
      </c>
      <c r="BL74" s="165">
        <v>-4494078</v>
      </c>
      <c r="BM74" s="165">
        <v>-31458546</v>
      </c>
      <c r="BN74" s="165">
        <v>-4494078</v>
      </c>
      <c r="BO74" s="165">
        <v>-35952624</v>
      </c>
      <c r="BP74" s="165">
        <v>-4494078</v>
      </c>
      <c r="BQ74" s="165">
        <v>-40446702</v>
      </c>
      <c r="BR74" s="165">
        <v>-4494078</v>
      </c>
      <c r="BS74" s="165">
        <v>-44940780</v>
      </c>
      <c r="BT74" s="165">
        <v>-4494078</v>
      </c>
      <c r="BU74" s="165">
        <v>-49434858</v>
      </c>
      <c r="BV74" s="165">
        <v>-4494078</v>
      </c>
      <c r="BW74" s="165">
        <v>-53928936</v>
      </c>
      <c r="BX74" s="165">
        <v>0</v>
      </c>
      <c r="BY74" s="165">
        <v>-49434858</v>
      </c>
      <c r="BZ74" s="165">
        <v>0</v>
      </c>
      <c r="CA74" s="165">
        <v>-44940780</v>
      </c>
      <c r="CB74" s="165">
        <v>0</v>
      </c>
      <c r="CC74" s="165">
        <v>-40446702</v>
      </c>
      <c r="CD74" s="165">
        <v>0</v>
      </c>
      <c r="CE74" s="165">
        <v>-35952624</v>
      </c>
      <c r="CF74" s="165">
        <v>0</v>
      </c>
      <c r="CG74" s="165">
        <v>-31458546</v>
      </c>
      <c r="CH74" s="165">
        <v>0</v>
      </c>
      <c r="CI74" s="165">
        <v>-26964468</v>
      </c>
      <c r="CJ74" s="165">
        <v>0</v>
      </c>
      <c r="CK74" s="165">
        <v>-22470390</v>
      </c>
      <c r="CL74" s="165">
        <v>0</v>
      </c>
      <c r="CM74" s="165">
        <v>-17976312</v>
      </c>
      <c r="CN74" s="165">
        <v>0</v>
      </c>
      <c r="CO74" s="165">
        <v>-13482234</v>
      </c>
      <c r="CP74" s="165">
        <v>0</v>
      </c>
      <c r="CQ74" s="165">
        <v>-8988156</v>
      </c>
      <c r="CR74" s="165">
        <v>0</v>
      </c>
      <c r="CS74" s="165">
        <v>-4494078</v>
      </c>
      <c r="CT74" s="165">
        <v>0</v>
      </c>
      <c r="CU74" s="165">
        <v>0</v>
      </c>
      <c r="CV74" s="165">
        <v>0</v>
      </c>
      <c r="CW74" s="165">
        <v>0</v>
      </c>
      <c r="CX74" s="165">
        <v>0</v>
      </c>
      <c r="CY74" s="165">
        <v>0</v>
      </c>
      <c r="CZ74" s="165">
        <v>0</v>
      </c>
      <c r="DA74" s="165">
        <v>0</v>
      </c>
      <c r="DB74" s="165">
        <v>0</v>
      </c>
      <c r="DC74" s="165">
        <v>0</v>
      </c>
      <c r="DD74" s="165">
        <v>0</v>
      </c>
      <c r="DE74" s="165">
        <v>0</v>
      </c>
      <c r="DF74" s="165">
        <v>0</v>
      </c>
      <c r="DG74" s="165">
        <v>0</v>
      </c>
      <c r="DH74" s="165">
        <v>0</v>
      </c>
      <c r="DI74" s="165">
        <v>0</v>
      </c>
      <c r="DJ74" s="165">
        <v>0</v>
      </c>
      <c r="DK74" s="165">
        <v>0</v>
      </c>
      <c r="DL74" s="165">
        <v>0</v>
      </c>
      <c r="DM74" s="165">
        <v>0</v>
      </c>
      <c r="DN74" s="165">
        <v>0</v>
      </c>
      <c r="DO74" s="165">
        <v>0</v>
      </c>
      <c r="DP74" s="165">
        <v>0</v>
      </c>
      <c r="DQ74" s="165">
        <v>0</v>
      </c>
      <c r="DR74" s="165">
        <v>0</v>
      </c>
      <c r="DS74" s="165">
        <v>0</v>
      </c>
      <c r="DT74" s="165">
        <v>0</v>
      </c>
      <c r="DU74" s="165">
        <v>0</v>
      </c>
      <c r="DV74" s="165">
        <v>0</v>
      </c>
      <c r="DW74" s="165">
        <v>0</v>
      </c>
      <c r="DX74" s="165">
        <v>0</v>
      </c>
      <c r="DY74" s="165">
        <v>0</v>
      </c>
      <c r="DZ74" s="165">
        <v>0</v>
      </c>
      <c r="EA74" s="165">
        <v>0</v>
      </c>
      <c r="EB74" s="165">
        <v>0</v>
      </c>
      <c r="EC74" s="165">
        <v>0</v>
      </c>
      <c r="ED74" s="165">
        <v>0</v>
      </c>
      <c r="EE74" s="165">
        <v>0</v>
      </c>
      <c r="EF74" s="165">
        <v>0</v>
      </c>
      <c r="EG74" s="165">
        <v>0</v>
      </c>
      <c r="EH74" s="165">
        <v>0</v>
      </c>
      <c r="EI74" s="165">
        <v>0</v>
      </c>
      <c r="EJ74" s="165">
        <v>0</v>
      </c>
      <c r="EK74" s="165">
        <v>0</v>
      </c>
      <c r="EL74" s="165">
        <v>0</v>
      </c>
      <c r="EM74" s="165">
        <v>0</v>
      </c>
      <c r="EN74" s="165">
        <v>0</v>
      </c>
      <c r="EO74" s="165">
        <v>0</v>
      </c>
      <c r="EP74" s="165">
        <v>0</v>
      </c>
      <c r="EQ74" s="165">
        <v>0</v>
      </c>
      <c r="ER74" s="165">
        <v>0</v>
      </c>
      <c r="ES74" s="165">
        <v>0</v>
      </c>
      <c r="ET74" s="165">
        <v>0</v>
      </c>
      <c r="EU74" s="165">
        <v>0</v>
      </c>
      <c r="EV74" s="165">
        <v>0</v>
      </c>
      <c r="EW74" s="165">
        <v>0</v>
      </c>
      <c r="EX74" s="165">
        <v>0</v>
      </c>
      <c r="EY74" s="165">
        <v>0</v>
      </c>
      <c r="EZ74" s="165">
        <v>0</v>
      </c>
      <c r="FA74" s="165">
        <v>0</v>
      </c>
      <c r="FB74" s="165">
        <v>0</v>
      </c>
      <c r="FC74" s="165">
        <v>0</v>
      </c>
      <c r="FD74" s="165">
        <v>0</v>
      </c>
      <c r="FE74" s="165">
        <v>0</v>
      </c>
      <c r="FF74" s="165">
        <v>0</v>
      </c>
      <c r="FG74" s="165">
        <v>0</v>
      </c>
      <c r="FH74" s="165">
        <v>0</v>
      </c>
      <c r="FI74" s="165">
        <v>0</v>
      </c>
      <c r="FJ74" s="165">
        <v>0</v>
      </c>
      <c r="FK74" s="165">
        <v>0</v>
      </c>
      <c r="FL74" s="165">
        <v>0</v>
      </c>
      <c r="FM74" s="165">
        <v>0</v>
      </c>
      <c r="FN74" s="165">
        <v>0</v>
      </c>
      <c r="FO74" s="165">
        <v>0</v>
      </c>
      <c r="FQ74" s="94" t="s">
        <v>954</v>
      </c>
      <c r="FU74" s="32" t="b">
        <v>1</v>
      </c>
      <c r="FV74" s="102" t="s">
        <v>210</v>
      </c>
    </row>
    <row r="75" spans="1:178" x14ac:dyDescent="0.25">
      <c r="A75" s="32" t="s">
        <v>1077</v>
      </c>
      <c r="B75" s="104" t="s">
        <v>213</v>
      </c>
      <c r="C75" s="103" t="s">
        <v>705</v>
      </c>
      <c r="D75" s="165">
        <v>41338022.530000001</v>
      </c>
      <c r="E75" s="165">
        <v>495424260.35000002</v>
      </c>
      <c r="F75" s="165">
        <v>43403328.109999999</v>
      </c>
      <c r="G75" s="165">
        <v>498666966.5</v>
      </c>
      <c r="H75" s="165">
        <v>42302977.399999999</v>
      </c>
      <c r="I75" s="165">
        <v>497745952.75</v>
      </c>
      <c r="J75" s="165">
        <v>45083239.880000003</v>
      </c>
      <c r="K75" s="165">
        <v>501907815.60000002</v>
      </c>
      <c r="L75" s="165">
        <v>42264089.149999999</v>
      </c>
      <c r="M75" s="165">
        <v>503379467.02999997</v>
      </c>
      <c r="N75" s="165">
        <v>44258468.039999999</v>
      </c>
      <c r="O75" s="165">
        <v>506563449.11000001</v>
      </c>
      <c r="P75" s="165">
        <v>43604688.780000001</v>
      </c>
      <c r="Q75" s="165">
        <v>509038495.43000001</v>
      </c>
      <c r="R75" s="165">
        <v>43722287.829999998</v>
      </c>
      <c r="S75" s="165">
        <v>510970565.23000002</v>
      </c>
      <c r="T75" s="165">
        <v>43336436.719999999</v>
      </c>
      <c r="U75" s="165">
        <v>511337254.49000001</v>
      </c>
      <c r="V75" s="165">
        <v>42271478.670000002</v>
      </c>
      <c r="W75" s="165">
        <v>513016049.14999998</v>
      </c>
      <c r="X75" s="165">
        <v>42896590.890000001</v>
      </c>
      <c r="Y75" s="165">
        <v>515068060.00999999</v>
      </c>
      <c r="Z75" s="165">
        <v>42232344.75</v>
      </c>
      <c r="AA75" s="165">
        <v>516713952.75</v>
      </c>
      <c r="AB75" s="165">
        <v>41475810.140000001</v>
      </c>
      <c r="AC75" s="165">
        <v>516851740.36000001</v>
      </c>
      <c r="AD75" s="165">
        <v>41824156.159999996</v>
      </c>
      <c r="AE75" s="165">
        <v>515272568.41000003</v>
      </c>
      <c r="AF75" s="165">
        <v>35037183.310000002</v>
      </c>
      <c r="AG75" s="165">
        <v>508006774.31999999</v>
      </c>
      <c r="AH75" s="165">
        <v>38980731.009999998</v>
      </c>
      <c r="AI75" s="165">
        <v>501904265.44999999</v>
      </c>
      <c r="AJ75" s="165">
        <v>38354673.789999999</v>
      </c>
      <c r="AK75" s="165">
        <v>497994850.08999997</v>
      </c>
      <c r="AL75" s="165">
        <v>38364190.659999996</v>
      </c>
      <c r="AM75" s="165">
        <v>492100572.70999998</v>
      </c>
      <c r="AN75" s="165">
        <v>38241995.859999999</v>
      </c>
      <c r="AO75" s="165">
        <v>486737879.79000002</v>
      </c>
      <c r="AP75" s="165">
        <v>38373665.350000001</v>
      </c>
      <c r="AQ75" s="165">
        <v>481389257.31</v>
      </c>
      <c r="AR75" s="165">
        <v>40359070.450000003</v>
      </c>
      <c r="AS75" s="165">
        <v>478411891.04000002</v>
      </c>
      <c r="AT75" s="165">
        <v>38998178.950000003</v>
      </c>
      <c r="AU75" s="165">
        <v>475138591.31999999</v>
      </c>
      <c r="AV75" s="165">
        <v>38714246.399999999</v>
      </c>
      <c r="AW75" s="165">
        <v>470956246.82999998</v>
      </c>
      <c r="AX75" s="165">
        <v>38920154.509999998</v>
      </c>
      <c r="AY75" s="165">
        <v>467644056.58999997</v>
      </c>
      <c r="AZ75" s="165">
        <v>38462958.729999997</v>
      </c>
      <c r="BA75" s="165">
        <v>464631205.18000001</v>
      </c>
      <c r="BB75" s="165">
        <v>39092401.390000001</v>
      </c>
      <c r="BC75" s="165">
        <v>461899450.41000003</v>
      </c>
      <c r="BD75" s="165">
        <v>39218217.289999999</v>
      </c>
      <c r="BE75" s="165">
        <v>466080484.38999999</v>
      </c>
      <c r="BF75" s="165">
        <v>39502504.159999996</v>
      </c>
      <c r="BG75" s="165">
        <v>466602257.54000002</v>
      </c>
      <c r="BH75" s="165">
        <v>39240826.759999998</v>
      </c>
      <c r="BI75" s="165">
        <v>467488410.50999999</v>
      </c>
      <c r="BJ75" s="165">
        <v>38876636.979999997</v>
      </c>
      <c r="BK75" s="165">
        <v>468000856.82999998</v>
      </c>
      <c r="BL75" s="165">
        <v>39144946.640000001</v>
      </c>
      <c r="BM75" s="165">
        <v>468903807.61000001</v>
      </c>
      <c r="BN75" s="165">
        <v>39251247.259999998</v>
      </c>
      <c r="BO75" s="165">
        <v>469781389.51999992</v>
      </c>
      <c r="BP75" s="165">
        <v>40961352.840000004</v>
      </c>
      <c r="BQ75" s="165">
        <v>470383671.90999997</v>
      </c>
      <c r="BR75" s="165">
        <v>37217907.100000001</v>
      </c>
      <c r="BS75" s="165">
        <v>468603400.05999994</v>
      </c>
      <c r="BT75" s="165">
        <v>36442442.520000003</v>
      </c>
      <c r="BU75" s="165">
        <v>466331596.18000001</v>
      </c>
      <c r="BV75" s="165">
        <v>36008559.829999998</v>
      </c>
      <c r="BW75" s="165">
        <v>463420001.50000006</v>
      </c>
      <c r="BX75" s="165">
        <v>37774374.189999998</v>
      </c>
      <c r="BY75" s="165">
        <v>462731416.95999998</v>
      </c>
      <c r="BZ75" s="165">
        <v>36913948.299999997</v>
      </c>
      <c r="CA75" s="165">
        <v>460552963.87000006</v>
      </c>
      <c r="CB75" s="165">
        <v>38091303.369999997</v>
      </c>
      <c r="CC75" s="165">
        <v>459426049.95000005</v>
      </c>
      <c r="CD75" s="165">
        <v>37727129.950000003</v>
      </c>
      <c r="CE75" s="165">
        <v>457650675.74000001</v>
      </c>
      <c r="CF75" s="165">
        <v>37962817.789999999</v>
      </c>
      <c r="CG75" s="165">
        <v>456372666.76999998</v>
      </c>
      <c r="CH75" s="165">
        <v>37594678.939999998</v>
      </c>
      <c r="CI75" s="165">
        <v>455090708.7299999</v>
      </c>
      <c r="CJ75" s="165">
        <v>36592379.840000004</v>
      </c>
      <c r="CK75" s="165">
        <v>452538141.92999995</v>
      </c>
      <c r="CL75" s="165">
        <v>38530776.730000004</v>
      </c>
      <c r="CM75" s="165">
        <v>451817671.39999998</v>
      </c>
      <c r="CN75" s="165">
        <v>32908718.130000003</v>
      </c>
      <c r="CO75" s="165">
        <v>443765036.69</v>
      </c>
      <c r="CP75" s="165">
        <v>27084832.950000003</v>
      </c>
      <c r="CQ75" s="165">
        <v>433631962.53999996</v>
      </c>
      <c r="CR75" s="165">
        <v>27004217.460000001</v>
      </c>
      <c r="CS75" s="165">
        <v>424193737.48000002</v>
      </c>
      <c r="CT75" s="165">
        <v>27100425.240000002</v>
      </c>
      <c r="CU75" s="165">
        <v>415285602.88999999</v>
      </c>
      <c r="CV75" s="165">
        <v>15705722.439999999</v>
      </c>
      <c r="CW75" s="165">
        <v>393216951.13999999</v>
      </c>
      <c r="CX75" s="165">
        <v>15661988.549999999</v>
      </c>
      <c r="CY75" s="165">
        <v>371964991.38999999</v>
      </c>
      <c r="CZ75" s="165">
        <v>15749061.939999999</v>
      </c>
      <c r="DA75" s="165">
        <v>349622749.96000004</v>
      </c>
      <c r="DB75" s="165">
        <v>15459339.119999999</v>
      </c>
      <c r="DC75" s="165">
        <v>327354959.13000005</v>
      </c>
      <c r="DD75" s="165">
        <v>15459339.119999999</v>
      </c>
      <c r="DE75" s="165">
        <v>304851480.46000004</v>
      </c>
      <c r="DF75" s="165">
        <v>13852434.41</v>
      </c>
      <c r="DG75" s="165">
        <v>281109235.93000007</v>
      </c>
      <c r="DH75" s="165">
        <v>13852434.41</v>
      </c>
      <c r="DI75" s="165">
        <v>258369290.5</v>
      </c>
      <c r="DJ75" s="165">
        <v>13852434.41</v>
      </c>
      <c r="DK75" s="165">
        <v>233690948.18000001</v>
      </c>
      <c r="DL75" s="165">
        <v>13852434.41</v>
      </c>
      <c r="DM75" s="165">
        <v>214634664.46000004</v>
      </c>
      <c r="DN75" s="165">
        <v>13687494.959999999</v>
      </c>
      <c r="DO75" s="165">
        <v>201237326.47000003</v>
      </c>
      <c r="DP75" s="165">
        <v>13687494.959999999</v>
      </c>
      <c r="DQ75" s="165">
        <v>187920603.97</v>
      </c>
      <c r="DR75" s="165">
        <v>13687494.959999999</v>
      </c>
      <c r="DS75" s="165">
        <v>174507673.69</v>
      </c>
      <c r="DT75" s="165">
        <v>13658608.49</v>
      </c>
      <c r="DU75" s="165">
        <v>172460559.74000001</v>
      </c>
      <c r="DV75" s="165">
        <v>13658608.49</v>
      </c>
      <c r="DW75" s="165">
        <v>170457179.67999998</v>
      </c>
      <c r="DX75" s="165">
        <v>13658608.49</v>
      </c>
      <c r="DY75" s="165">
        <v>168366726.22999999</v>
      </c>
      <c r="DZ75" s="165">
        <v>13658608.49</v>
      </c>
      <c r="EA75" s="165">
        <v>166565995.59999999</v>
      </c>
      <c r="EB75" s="165">
        <v>13658608.49</v>
      </c>
      <c r="EC75" s="165">
        <v>164765264.96999997</v>
      </c>
      <c r="ED75" s="165">
        <v>13693626.800000001</v>
      </c>
      <c r="EE75" s="165">
        <v>164606457.35999998</v>
      </c>
      <c r="EF75" s="165">
        <v>13693626.800000001</v>
      </c>
      <c r="EG75" s="165">
        <v>164447649.74999997</v>
      </c>
      <c r="EH75" s="165">
        <v>13693626.800000001</v>
      </c>
      <c r="EI75" s="165">
        <v>164288842.13999999</v>
      </c>
      <c r="EJ75" s="165">
        <v>13693626.800000001</v>
      </c>
      <c r="EK75" s="165">
        <v>164130034.53</v>
      </c>
      <c r="EL75" s="165">
        <v>12763290.82</v>
      </c>
      <c r="EM75" s="165">
        <v>163205830.38999999</v>
      </c>
      <c r="EN75" s="165">
        <v>12763290.82</v>
      </c>
      <c r="EO75" s="165">
        <v>162281626.25</v>
      </c>
      <c r="EP75" s="165">
        <v>12763290.82</v>
      </c>
      <c r="EQ75" s="165">
        <v>161357422.10999998</v>
      </c>
      <c r="ER75" s="165">
        <v>12736614.300000001</v>
      </c>
      <c r="ES75" s="165">
        <v>160435427.91999999</v>
      </c>
      <c r="ET75" s="165">
        <v>12736614.300000001</v>
      </c>
      <c r="EU75" s="165">
        <v>159513433.72999999</v>
      </c>
      <c r="EV75" s="165">
        <v>12736614.300000001</v>
      </c>
      <c r="EW75" s="165">
        <v>158591439.54000002</v>
      </c>
      <c r="EX75" s="165">
        <v>12736614.300000001</v>
      </c>
      <c r="EY75" s="165">
        <v>157669445.34999999</v>
      </c>
      <c r="EZ75" s="165">
        <v>12736614.300000001</v>
      </c>
      <c r="FA75" s="165">
        <v>156747451.16</v>
      </c>
      <c r="FB75" s="165">
        <v>12772326.050000001</v>
      </c>
      <c r="FC75" s="165">
        <v>155826150.41</v>
      </c>
      <c r="FD75" s="165">
        <v>12772326.050000001</v>
      </c>
      <c r="FE75" s="165">
        <v>154904849.66</v>
      </c>
      <c r="FF75" s="165">
        <v>12772326.050000001</v>
      </c>
      <c r="FG75" s="165">
        <v>153983548.91</v>
      </c>
      <c r="FH75" s="165">
        <v>12772326.050000001</v>
      </c>
      <c r="FI75" s="165">
        <v>153062248.15999997</v>
      </c>
      <c r="FJ75" s="165">
        <v>12035294.949999999</v>
      </c>
      <c r="FK75" s="165">
        <v>152334252.28999996</v>
      </c>
      <c r="FL75" s="165">
        <v>12035294.949999999</v>
      </c>
      <c r="FM75" s="165">
        <v>151606256.41999999</v>
      </c>
      <c r="FN75" s="165">
        <v>12035294.949999999</v>
      </c>
      <c r="FO75" s="165">
        <v>150878260.54999998</v>
      </c>
      <c r="FQ75" s="94" t="s">
        <v>954</v>
      </c>
      <c r="FU75" s="32" t="b">
        <v>1</v>
      </c>
      <c r="FV75" s="102" t="s">
        <v>213</v>
      </c>
    </row>
    <row r="76" spans="1:178" x14ac:dyDescent="0.25">
      <c r="A76" s="32" t="s">
        <v>1078</v>
      </c>
      <c r="B76" s="104" t="s">
        <v>215</v>
      </c>
      <c r="C76" s="103" t="s">
        <v>704</v>
      </c>
      <c r="D76" s="165">
        <v>293258.28000000003</v>
      </c>
      <c r="E76" s="165">
        <v>2535267.0099999998</v>
      </c>
      <c r="F76" s="165">
        <v>174338.94</v>
      </c>
      <c r="G76" s="165">
        <v>2550742.0499999998</v>
      </c>
      <c r="H76" s="165">
        <v>129872.16</v>
      </c>
      <c r="I76" s="165">
        <v>2317255.91</v>
      </c>
      <c r="J76" s="165">
        <v>168643.39</v>
      </c>
      <c r="K76" s="165">
        <v>2277458.7000000002</v>
      </c>
      <c r="L76" s="165">
        <v>195219.6</v>
      </c>
      <c r="M76" s="165">
        <v>2252234.2799999998</v>
      </c>
      <c r="N76" s="165">
        <v>269303.71000000002</v>
      </c>
      <c r="O76" s="165">
        <v>2400827.0099999998</v>
      </c>
      <c r="P76" s="165">
        <v>354112.96</v>
      </c>
      <c r="Q76" s="165">
        <v>2621795.7000000002</v>
      </c>
      <c r="R76" s="165">
        <v>295806.38</v>
      </c>
      <c r="S76" s="165">
        <v>2754698.71</v>
      </c>
      <c r="T76" s="165">
        <v>303142.25</v>
      </c>
      <c r="U76" s="165">
        <v>2876524.27</v>
      </c>
      <c r="V76" s="165">
        <v>269109.96000000002</v>
      </c>
      <c r="W76" s="165">
        <v>3006167.72</v>
      </c>
      <c r="X76" s="165">
        <v>226299.62</v>
      </c>
      <c r="Y76" s="165">
        <v>3057022.69</v>
      </c>
      <c r="Z76" s="165">
        <v>411679.96</v>
      </c>
      <c r="AA76" s="165">
        <v>3090787.21</v>
      </c>
      <c r="AB76" s="165">
        <v>313606.33</v>
      </c>
      <c r="AC76" s="165">
        <v>3111135.26</v>
      </c>
      <c r="AD76" s="165">
        <v>230896.82</v>
      </c>
      <c r="AE76" s="165">
        <v>3167693.14</v>
      </c>
      <c r="AF76" s="165">
        <v>227700.29</v>
      </c>
      <c r="AG76" s="165">
        <v>3265521.27</v>
      </c>
      <c r="AH76" s="165">
        <v>268623.09000000003</v>
      </c>
      <c r="AI76" s="165">
        <v>3365500.97</v>
      </c>
      <c r="AJ76" s="165">
        <v>287704.11</v>
      </c>
      <c r="AK76" s="165">
        <v>3457985.48</v>
      </c>
      <c r="AL76" s="165">
        <v>240447.82</v>
      </c>
      <c r="AM76" s="165">
        <v>3429129.59</v>
      </c>
      <c r="AN76" s="165">
        <v>240668.54</v>
      </c>
      <c r="AO76" s="165">
        <v>3315685.17</v>
      </c>
      <c r="AP76" s="165">
        <v>216776.14</v>
      </c>
      <c r="AQ76" s="165">
        <v>3236654.93</v>
      </c>
      <c r="AR76" s="165">
        <v>192739</v>
      </c>
      <c r="AS76" s="165">
        <v>3126251.68</v>
      </c>
      <c r="AT76" s="165">
        <v>200185.77</v>
      </c>
      <c r="AU76" s="165">
        <v>3057327.49</v>
      </c>
      <c r="AV76" s="165">
        <v>199752.52</v>
      </c>
      <c r="AW76" s="165">
        <v>3030780.39</v>
      </c>
      <c r="AX76" s="165">
        <v>211747.29</v>
      </c>
      <c r="AY76" s="165">
        <v>2830847.72</v>
      </c>
      <c r="AZ76" s="165">
        <v>215115.02</v>
      </c>
      <c r="BA76" s="165">
        <v>2732356.41</v>
      </c>
      <c r="BB76" s="165">
        <v>184478.89</v>
      </c>
      <c r="BC76" s="165">
        <v>2685938.48</v>
      </c>
      <c r="BD76" s="165">
        <v>183550.12</v>
      </c>
      <c r="BE76" s="165">
        <v>2641788.31</v>
      </c>
      <c r="BF76" s="165">
        <v>177359.87</v>
      </c>
      <c r="BG76" s="165">
        <v>2550525.09</v>
      </c>
      <c r="BH76" s="165">
        <v>194113.52</v>
      </c>
      <c r="BI76" s="165">
        <v>2456934.5</v>
      </c>
      <c r="BJ76" s="165">
        <v>199146.96</v>
      </c>
      <c r="BK76" s="165">
        <v>2415633.64</v>
      </c>
      <c r="BL76" s="165">
        <v>213102.65</v>
      </c>
      <c r="BM76" s="165">
        <v>2388067.75</v>
      </c>
      <c r="BN76" s="165">
        <v>194788.22</v>
      </c>
      <c r="BO76" s="165">
        <v>2366079.83</v>
      </c>
      <c r="BP76" s="165">
        <v>200846.95</v>
      </c>
      <c r="BQ76" s="165">
        <v>2374187.7800000003</v>
      </c>
      <c r="BR76" s="165">
        <v>173802.28</v>
      </c>
      <c r="BS76" s="165">
        <v>2347804.29</v>
      </c>
      <c r="BT76" s="165">
        <v>193690.3</v>
      </c>
      <c r="BU76" s="165">
        <v>2341742.0700000003</v>
      </c>
      <c r="BV76" s="165">
        <v>199246.35</v>
      </c>
      <c r="BW76" s="165">
        <v>2329241.1300000004</v>
      </c>
      <c r="BX76" s="165">
        <v>229278.72</v>
      </c>
      <c r="BY76" s="165">
        <v>2343404.83</v>
      </c>
      <c r="BZ76" s="165">
        <v>193243.77</v>
      </c>
      <c r="CA76" s="165">
        <v>2352169.71</v>
      </c>
      <c r="CB76" s="165">
        <v>213410.25</v>
      </c>
      <c r="CC76" s="165">
        <v>2382029.84</v>
      </c>
      <c r="CD76" s="165">
        <v>192274.1</v>
      </c>
      <c r="CE76" s="165">
        <v>2396944.0699999998</v>
      </c>
      <c r="CF76" s="165">
        <v>194606.35</v>
      </c>
      <c r="CG76" s="165">
        <v>2397436.9</v>
      </c>
      <c r="CH76" s="165">
        <v>190458.17</v>
      </c>
      <c r="CI76" s="165">
        <v>2388748.1100000003</v>
      </c>
      <c r="CJ76" s="165">
        <v>186083.79</v>
      </c>
      <c r="CK76" s="165">
        <v>2361729.2500000005</v>
      </c>
      <c r="CL76" s="165">
        <v>188057.19</v>
      </c>
      <c r="CM76" s="165">
        <v>2354998.2200000002</v>
      </c>
      <c r="CN76" s="165">
        <v>192734.4</v>
      </c>
      <c r="CO76" s="165">
        <v>2346885.67</v>
      </c>
      <c r="CP76" s="165">
        <v>263573.74000000005</v>
      </c>
      <c r="CQ76" s="165">
        <v>2436657.13</v>
      </c>
      <c r="CR76" s="165">
        <v>258840.70000000004</v>
      </c>
      <c r="CS76" s="165">
        <v>2501807.5300000003</v>
      </c>
      <c r="CT76" s="165">
        <v>328847.32000000007</v>
      </c>
      <c r="CU76" s="165">
        <v>2631408.5000000009</v>
      </c>
      <c r="CV76" s="165">
        <v>314730.28999999998</v>
      </c>
      <c r="CW76" s="165">
        <v>2716860.0700000003</v>
      </c>
      <c r="CX76" s="165">
        <v>265813.03999999992</v>
      </c>
      <c r="CY76" s="165">
        <v>2789429.34</v>
      </c>
      <c r="CZ76" s="165">
        <v>279821.03999999992</v>
      </c>
      <c r="DA76" s="165">
        <v>2855840.13</v>
      </c>
      <c r="DB76" s="165">
        <v>290063.90999999997</v>
      </c>
      <c r="DC76" s="165">
        <v>2953629.94</v>
      </c>
      <c r="DD76" s="165">
        <v>309574.28999999992</v>
      </c>
      <c r="DE76" s="165">
        <v>3068597.88</v>
      </c>
      <c r="DF76" s="165">
        <v>315586.1999999999</v>
      </c>
      <c r="DG76" s="165">
        <v>3193725.91</v>
      </c>
      <c r="DH76" s="165">
        <v>322911.06999999995</v>
      </c>
      <c r="DI76" s="165">
        <v>3330553.1900000004</v>
      </c>
      <c r="DJ76" s="165">
        <v>319378.50999999989</v>
      </c>
      <c r="DK76" s="165">
        <v>3461874.5100000002</v>
      </c>
      <c r="DL76" s="165">
        <v>281812.46999999991</v>
      </c>
      <c r="DM76" s="165">
        <v>3550952.58</v>
      </c>
      <c r="DN76" s="165">
        <v>280127.53999999998</v>
      </c>
      <c r="DO76" s="165">
        <v>3567506.38</v>
      </c>
      <c r="DP76" s="165">
        <v>276797.11999999994</v>
      </c>
      <c r="DQ76" s="165">
        <v>3585462.8</v>
      </c>
      <c r="DR76" s="165">
        <v>309914.73999999993</v>
      </c>
      <c r="DS76" s="165">
        <v>3566530.2199999997</v>
      </c>
      <c r="DT76" s="165">
        <v>340688.81999999989</v>
      </c>
      <c r="DU76" s="165">
        <v>3592488.7499999995</v>
      </c>
      <c r="DV76" s="165">
        <v>300842.05999999988</v>
      </c>
      <c r="DW76" s="165">
        <v>3627517.7699999991</v>
      </c>
      <c r="DX76" s="165">
        <v>320571.47999999986</v>
      </c>
      <c r="DY76" s="165">
        <v>3668268.209999999</v>
      </c>
      <c r="DZ76" s="165">
        <v>314890.11999999976</v>
      </c>
      <c r="EA76" s="165">
        <v>3693094.4199999981</v>
      </c>
      <c r="EB76" s="165">
        <v>365868.92999999993</v>
      </c>
      <c r="EC76" s="165">
        <v>3749389.0599999982</v>
      </c>
      <c r="ED76" s="165">
        <v>345404.52</v>
      </c>
      <c r="EE76" s="165">
        <v>3779207.3799999985</v>
      </c>
      <c r="EF76" s="165">
        <v>339454.74999999988</v>
      </c>
      <c r="EG76" s="165">
        <v>3795751.0599999987</v>
      </c>
      <c r="EH76" s="165">
        <v>329572.23999999987</v>
      </c>
      <c r="EI76" s="165">
        <v>3805944.7899999991</v>
      </c>
      <c r="EJ76" s="165">
        <v>305233.46999999997</v>
      </c>
      <c r="EK76" s="165">
        <v>3829365.7899999991</v>
      </c>
      <c r="EL76" s="165">
        <v>315451.84999999998</v>
      </c>
      <c r="EM76" s="165">
        <v>3864690.0999999992</v>
      </c>
      <c r="EN76" s="165">
        <v>316886.47000000003</v>
      </c>
      <c r="EO76" s="165">
        <v>3904779.4499999988</v>
      </c>
      <c r="EP76" s="165">
        <v>359239.60999999993</v>
      </c>
      <c r="EQ76" s="165">
        <v>3954104.3199999994</v>
      </c>
      <c r="ER76" s="165">
        <v>355706.35</v>
      </c>
      <c r="ES76" s="165">
        <v>3969121.8499999992</v>
      </c>
      <c r="ET76" s="165">
        <v>310525.40000000014</v>
      </c>
      <c r="EU76" s="165">
        <v>3978805.1899999995</v>
      </c>
      <c r="EV76" s="165">
        <v>329864.78999999998</v>
      </c>
      <c r="EW76" s="165">
        <v>3988098.4999999995</v>
      </c>
      <c r="EX76" s="165">
        <v>329161.05000000005</v>
      </c>
      <c r="EY76" s="165">
        <v>4002369.4299999997</v>
      </c>
      <c r="EZ76" s="165">
        <v>353026.73000000004</v>
      </c>
      <c r="FA76" s="165">
        <v>3989527.2300000004</v>
      </c>
      <c r="FB76" s="165">
        <v>354497.88000000006</v>
      </c>
      <c r="FC76" s="165">
        <v>3998620.5900000003</v>
      </c>
      <c r="FD76" s="165">
        <v>372868.67000000004</v>
      </c>
      <c r="FE76" s="165">
        <v>4032034.5100000002</v>
      </c>
      <c r="FF76" s="165">
        <v>342689.97000000003</v>
      </c>
      <c r="FG76" s="165">
        <v>4045152.24</v>
      </c>
      <c r="FH76" s="165">
        <v>314000.9200000001</v>
      </c>
      <c r="FI76" s="165">
        <v>4053919.6900000004</v>
      </c>
      <c r="FJ76" s="165">
        <v>330285.59000000008</v>
      </c>
      <c r="FK76" s="165">
        <v>4068753.4300000011</v>
      </c>
      <c r="FL76" s="165">
        <v>328366.95</v>
      </c>
      <c r="FM76" s="165">
        <v>4080233.9100000011</v>
      </c>
      <c r="FN76" s="165">
        <v>368188.02000000008</v>
      </c>
      <c r="FO76" s="165">
        <v>4089182.3200000008</v>
      </c>
      <c r="FQ76" s="94" t="s">
        <v>955</v>
      </c>
      <c r="FU76" s="32" t="b">
        <v>1</v>
      </c>
      <c r="FV76" s="102" t="s">
        <v>215</v>
      </c>
    </row>
    <row r="77" spans="1:178" x14ac:dyDescent="0.25">
      <c r="A77" s="32" t="s">
        <v>1079</v>
      </c>
      <c r="B77" s="104" t="s">
        <v>216</v>
      </c>
      <c r="C77" s="103" t="s">
        <v>703</v>
      </c>
      <c r="D77" s="165">
        <v>247697.99</v>
      </c>
      <c r="E77" s="165">
        <v>2615266.12</v>
      </c>
      <c r="F77" s="165">
        <v>236844.71</v>
      </c>
      <c r="G77" s="165">
        <v>2665761.4</v>
      </c>
      <c r="H77" s="165">
        <v>254129.48</v>
      </c>
      <c r="I77" s="165">
        <v>2722417.34</v>
      </c>
      <c r="J77" s="165">
        <v>235319.77</v>
      </c>
      <c r="K77" s="165">
        <v>2735436.58</v>
      </c>
      <c r="L77" s="165">
        <v>309330.69</v>
      </c>
      <c r="M77" s="165">
        <v>2862041.31</v>
      </c>
      <c r="N77" s="165">
        <v>197166.01</v>
      </c>
      <c r="O77" s="165">
        <v>2838850.8</v>
      </c>
      <c r="P77" s="165">
        <v>252124.42</v>
      </c>
      <c r="Q77" s="165">
        <v>2853768.75</v>
      </c>
      <c r="R77" s="165">
        <v>262208.8</v>
      </c>
      <c r="S77" s="165">
        <v>2882088.08</v>
      </c>
      <c r="T77" s="165">
        <v>253911.78</v>
      </c>
      <c r="U77" s="165">
        <v>2892308.31</v>
      </c>
      <c r="V77" s="165">
        <v>278775.92</v>
      </c>
      <c r="W77" s="165">
        <v>2975237.12</v>
      </c>
      <c r="X77" s="165">
        <v>266002.73</v>
      </c>
      <c r="Y77" s="165">
        <v>3012688.83</v>
      </c>
      <c r="Z77" s="165">
        <v>325323.73</v>
      </c>
      <c r="AA77" s="165">
        <v>3118836.03</v>
      </c>
      <c r="AB77" s="165">
        <v>272446.86</v>
      </c>
      <c r="AC77" s="165">
        <v>3143584.9</v>
      </c>
      <c r="AD77" s="165">
        <v>243625.02</v>
      </c>
      <c r="AE77" s="165">
        <v>3150365.21</v>
      </c>
      <c r="AF77" s="165">
        <v>264794.75</v>
      </c>
      <c r="AG77" s="165">
        <v>3161030.48</v>
      </c>
      <c r="AH77" s="165">
        <v>281436.42</v>
      </c>
      <c r="AI77" s="165">
        <v>3207147.13</v>
      </c>
      <c r="AJ77" s="165">
        <v>242508.93</v>
      </c>
      <c r="AK77" s="165">
        <v>3140325.37</v>
      </c>
      <c r="AL77" s="165">
        <v>213459.44</v>
      </c>
      <c r="AM77" s="165">
        <v>3156618.8</v>
      </c>
      <c r="AN77" s="165">
        <v>219775.29</v>
      </c>
      <c r="AO77" s="165">
        <v>3124269.67</v>
      </c>
      <c r="AP77" s="165">
        <v>248690.73</v>
      </c>
      <c r="AQ77" s="165">
        <v>3110751.6</v>
      </c>
      <c r="AR77" s="165">
        <v>231075.7</v>
      </c>
      <c r="AS77" s="165">
        <v>3087915.52</v>
      </c>
      <c r="AT77" s="165">
        <v>322483.25</v>
      </c>
      <c r="AU77" s="165">
        <v>3131622.85</v>
      </c>
      <c r="AV77" s="165">
        <v>222183.15</v>
      </c>
      <c r="AW77" s="165">
        <v>3087803.27</v>
      </c>
      <c r="AX77" s="165">
        <v>275555.56</v>
      </c>
      <c r="AY77" s="165">
        <v>3038035.1</v>
      </c>
      <c r="AZ77" s="165">
        <v>255777.24</v>
      </c>
      <c r="BA77" s="165">
        <v>3021365.48</v>
      </c>
      <c r="BB77" s="165">
        <v>206729.52</v>
      </c>
      <c r="BC77" s="165">
        <v>2984469.98</v>
      </c>
      <c r="BD77" s="165">
        <v>234304.66</v>
      </c>
      <c r="BE77" s="165">
        <v>2953979.89</v>
      </c>
      <c r="BF77" s="165">
        <v>285563.74</v>
      </c>
      <c r="BG77" s="165">
        <v>2958107.21</v>
      </c>
      <c r="BH77" s="165">
        <v>239931.04</v>
      </c>
      <c r="BI77" s="165">
        <v>2955529.32</v>
      </c>
      <c r="BJ77" s="165">
        <v>274813.43</v>
      </c>
      <c r="BK77" s="165">
        <v>3016883.31</v>
      </c>
      <c r="BL77" s="165">
        <v>271232.84000000003</v>
      </c>
      <c r="BM77" s="165">
        <v>3068340.86</v>
      </c>
      <c r="BN77" s="165">
        <v>223509.5</v>
      </c>
      <c r="BO77" s="165">
        <v>3043159.63</v>
      </c>
      <c r="BP77" s="165">
        <v>109912.74</v>
      </c>
      <c r="BQ77" s="165">
        <v>2921996.67</v>
      </c>
      <c r="BR77" s="165">
        <v>292634.77</v>
      </c>
      <c r="BS77" s="165">
        <v>2892148.1899999995</v>
      </c>
      <c r="BT77" s="165">
        <v>216215.22</v>
      </c>
      <c r="BU77" s="165">
        <v>2886180.2600000002</v>
      </c>
      <c r="BV77" s="165">
        <v>337303.14</v>
      </c>
      <c r="BW77" s="165">
        <v>2947927.84</v>
      </c>
      <c r="BX77" s="165">
        <v>651694.47</v>
      </c>
      <c r="BY77" s="165">
        <v>3343845.0700000008</v>
      </c>
      <c r="BZ77" s="165">
        <v>-53982.63</v>
      </c>
      <c r="CA77" s="165">
        <v>3083132.92</v>
      </c>
      <c r="CB77" s="165">
        <v>357604.86</v>
      </c>
      <c r="CC77" s="165">
        <v>3206433.12</v>
      </c>
      <c r="CD77" s="165">
        <v>247815.88</v>
      </c>
      <c r="CE77" s="165">
        <v>3168685.2600000002</v>
      </c>
      <c r="CF77" s="165">
        <v>200376.93</v>
      </c>
      <c r="CG77" s="165">
        <v>3129131.15</v>
      </c>
      <c r="CH77" s="165">
        <v>244897.75</v>
      </c>
      <c r="CI77" s="165">
        <v>3099215.47</v>
      </c>
      <c r="CJ77" s="165">
        <v>203789.39</v>
      </c>
      <c r="CK77" s="165">
        <v>3031772.0200000005</v>
      </c>
      <c r="CL77" s="165">
        <v>192450.28</v>
      </c>
      <c r="CM77" s="165">
        <v>3000712.8000000003</v>
      </c>
      <c r="CN77" s="165">
        <v>-51906.67</v>
      </c>
      <c r="CO77" s="165">
        <v>2838893.39</v>
      </c>
      <c r="CP77" s="165">
        <v>267742.43</v>
      </c>
      <c r="CQ77" s="165">
        <v>2814001.0500000007</v>
      </c>
      <c r="CR77" s="165">
        <v>258362.58</v>
      </c>
      <c r="CS77" s="165">
        <v>2856148.4099999997</v>
      </c>
      <c r="CT77" s="165">
        <v>277124.41000000003</v>
      </c>
      <c r="CU77" s="165">
        <v>2795969.6799999997</v>
      </c>
      <c r="CV77" s="165">
        <v>207173.21000000002</v>
      </c>
      <c r="CW77" s="165">
        <v>2351448.42</v>
      </c>
      <c r="CX77" s="165">
        <v>198016.46</v>
      </c>
      <c r="CY77" s="165">
        <v>2603447.5100000002</v>
      </c>
      <c r="CZ77" s="165">
        <v>208973.15999999997</v>
      </c>
      <c r="DA77" s="165">
        <v>2454815.81</v>
      </c>
      <c r="DB77" s="165">
        <v>210143.77</v>
      </c>
      <c r="DC77" s="165">
        <v>2417143.7000000002</v>
      </c>
      <c r="DD77" s="165">
        <v>221648.9</v>
      </c>
      <c r="DE77" s="165">
        <v>2438415.6700000004</v>
      </c>
      <c r="DF77" s="165">
        <v>201458.94</v>
      </c>
      <c r="DG77" s="165">
        <v>2394976.8600000003</v>
      </c>
      <c r="DH77" s="165">
        <v>210143.77</v>
      </c>
      <c r="DI77" s="165">
        <v>2401331.2400000002</v>
      </c>
      <c r="DJ77" s="165">
        <v>213044.87999999998</v>
      </c>
      <c r="DK77" s="165">
        <v>2421925.8400000003</v>
      </c>
      <c r="DL77" s="165">
        <v>201458.94</v>
      </c>
      <c r="DM77" s="165">
        <v>2675291.4500000002</v>
      </c>
      <c r="DN77" s="165">
        <v>210143.77</v>
      </c>
      <c r="DO77" s="165">
        <v>2617692.79</v>
      </c>
      <c r="DP77" s="165">
        <v>205530.66</v>
      </c>
      <c r="DQ77" s="165">
        <v>2564860.87</v>
      </c>
      <c r="DR77" s="165">
        <v>201455.06</v>
      </c>
      <c r="DS77" s="165">
        <v>2489191.5199999996</v>
      </c>
      <c r="DT77" s="165">
        <v>213759.45</v>
      </c>
      <c r="DU77" s="165">
        <v>2495777.7599999998</v>
      </c>
      <c r="DV77" s="165">
        <v>204415.1</v>
      </c>
      <c r="DW77" s="165">
        <v>2502176.4</v>
      </c>
      <c r="DX77" s="165">
        <v>215774.14</v>
      </c>
      <c r="DY77" s="165">
        <v>2508977.38</v>
      </c>
      <c r="DZ77" s="165">
        <v>216845.58000000005</v>
      </c>
      <c r="EA77" s="165">
        <v>2515679.19</v>
      </c>
      <c r="EB77" s="165">
        <v>228707.31</v>
      </c>
      <c r="EC77" s="165">
        <v>2522737.6</v>
      </c>
      <c r="ED77" s="165">
        <v>208003.12</v>
      </c>
      <c r="EE77" s="165">
        <v>2529281.7799999998</v>
      </c>
      <c r="EF77" s="165">
        <v>216845.58000000005</v>
      </c>
      <c r="EG77" s="165">
        <v>2535983.59</v>
      </c>
      <c r="EH77" s="165">
        <v>219957.13000000003</v>
      </c>
      <c r="EI77" s="165">
        <v>2542895.8400000003</v>
      </c>
      <c r="EJ77" s="165">
        <v>208003.12</v>
      </c>
      <c r="EK77" s="165">
        <v>2549440.02</v>
      </c>
      <c r="EL77" s="165">
        <v>216845.58000000005</v>
      </c>
      <c r="EM77" s="165">
        <v>2556141.830000001</v>
      </c>
      <c r="EN77" s="165">
        <v>212186.11</v>
      </c>
      <c r="EO77" s="165">
        <v>2562797.2800000007</v>
      </c>
      <c r="EP77" s="165">
        <v>207999.14</v>
      </c>
      <c r="EQ77" s="165">
        <v>2569341.3600000008</v>
      </c>
      <c r="ER77" s="165">
        <v>216111.68</v>
      </c>
      <c r="ES77" s="165">
        <v>2571693.5900000003</v>
      </c>
      <c r="ET77" s="165">
        <v>210789.99000000002</v>
      </c>
      <c r="EU77" s="165">
        <v>2578068.4800000004</v>
      </c>
      <c r="EV77" s="165">
        <v>222545.55000000002</v>
      </c>
      <c r="EW77" s="165">
        <v>2584839.89</v>
      </c>
      <c r="EX77" s="165">
        <v>223543.67</v>
      </c>
      <c r="EY77" s="165">
        <v>2591537.9800000004</v>
      </c>
      <c r="EZ77" s="165">
        <v>235764.30000000002</v>
      </c>
      <c r="FA77" s="165">
        <v>2598594.9700000002</v>
      </c>
      <c r="FB77" s="165">
        <v>214521.99000000002</v>
      </c>
      <c r="FC77" s="165">
        <v>2605113.8400000003</v>
      </c>
      <c r="FD77" s="165">
        <v>223543.67</v>
      </c>
      <c r="FE77" s="165">
        <v>2611811.9300000002</v>
      </c>
      <c r="FF77" s="165">
        <v>226837.1</v>
      </c>
      <c r="FG77" s="165">
        <v>2618691.9</v>
      </c>
      <c r="FH77" s="165">
        <v>214521.99000000002</v>
      </c>
      <c r="FI77" s="165">
        <v>2625210.77</v>
      </c>
      <c r="FJ77" s="165">
        <v>223543.67</v>
      </c>
      <c r="FK77" s="165">
        <v>2631908.8600000003</v>
      </c>
      <c r="FL77" s="165">
        <v>218813.54</v>
      </c>
      <c r="FM77" s="165">
        <v>2638536.2900000005</v>
      </c>
      <c r="FN77" s="165">
        <v>214517.9</v>
      </c>
      <c r="FO77" s="165">
        <v>2645055.0500000003</v>
      </c>
      <c r="FQ77" s="94" t="s">
        <v>953</v>
      </c>
      <c r="FU77" s="32" t="b">
        <v>1</v>
      </c>
      <c r="FV77" s="102" t="s">
        <v>216</v>
      </c>
    </row>
    <row r="78" spans="1:178" x14ac:dyDescent="0.25">
      <c r="A78" s="32" t="s">
        <v>1070</v>
      </c>
      <c r="B78" s="104" t="s">
        <v>217</v>
      </c>
      <c r="C78" s="103" t="s">
        <v>703</v>
      </c>
      <c r="D78" s="165">
        <v>38711984.890000001</v>
      </c>
      <c r="E78" s="165">
        <v>135016487.44</v>
      </c>
      <c r="F78" s="165">
        <v>25357571.940000001</v>
      </c>
      <c r="G78" s="165">
        <v>128843235.15000001</v>
      </c>
      <c r="H78" s="165">
        <v>1983307.05</v>
      </c>
      <c r="I78" s="165">
        <v>138938814.68000001</v>
      </c>
      <c r="J78" s="165">
        <v>16988042.949999999</v>
      </c>
      <c r="K78" s="165">
        <v>216237782.46000001</v>
      </c>
      <c r="L78" s="165">
        <v>-12288087.43</v>
      </c>
      <c r="M78" s="165">
        <v>228543990.56999999</v>
      </c>
      <c r="N78" s="165">
        <v>20983235.359999999</v>
      </c>
      <c r="O78" s="165">
        <v>264589622.33000001</v>
      </c>
      <c r="P78" s="165">
        <v>-12998697.5</v>
      </c>
      <c r="Q78" s="165">
        <v>265879037.68000001</v>
      </c>
      <c r="R78" s="165">
        <v>-4780083.33</v>
      </c>
      <c r="S78" s="165">
        <v>259237312.47999999</v>
      </c>
      <c r="T78" s="165">
        <v>26584124.640000001</v>
      </c>
      <c r="U78" s="165">
        <v>217995393.09</v>
      </c>
      <c r="V78" s="165">
        <v>2380046.92</v>
      </c>
      <c r="W78" s="165">
        <v>171437436.47999999</v>
      </c>
      <c r="X78" s="165">
        <v>0</v>
      </c>
      <c r="Y78" s="165">
        <v>141414408.78999999</v>
      </c>
      <c r="Z78" s="165">
        <v>0</v>
      </c>
      <c r="AA78" s="165">
        <v>102921445.48999999</v>
      </c>
      <c r="AB78" s="165">
        <v>0</v>
      </c>
      <c r="AC78" s="165">
        <v>64209460.600000001</v>
      </c>
      <c r="AD78" s="165">
        <v>0</v>
      </c>
      <c r="AE78" s="165">
        <v>38851888.659999996</v>
      </c>
      <c r="AF78" s="165">
        <v>0</v>
      </c>
      <c r="AG78" s="165">
        <v>36868581.609999999</v>
      </c>
      <c r="AH78" s="165">
        <v>0</v>
      </c>
      <c r="AI78" s="165">
        <v>19880538.66</v>
      </c>
      <c r="AJ78" s="165">
        <v>-42745987.539999999</v>
      </c>
      <c r="AK78" s="165">
        <v>-10577361.449999999</v>
      </c>
      <c r="AL78" s="165">
        <v>-47813741.450000003</v>
      </c>
      <c r="AM78" s="165">
        <v>-79374338.260000005</v>
      </c>
      <c r="AN78" s="165">
        <v>-18838107.199999999</v>
      </c>
      <c r="AO78" s="165">
        <v>-85213747.959999993</v>
      </c>
      <c r="AP78" s="165">
        <v>-17299092.920000002</v>
      </c>
      <c r="AQ78" s="165">
        <v>-97732757.549999997</v>
      </c>
      <c r="AR78" s="165">
        <v>19948492.280000001</v>
      </c>
      <c r="AS78" s="165">
        <v>-104368389.91</v>
      </c>
      <c r="AT78" s="165">
        <v>-27194090.969999999</v>
      </c>
      <c r="AU78" s="165">
        <v>-133942527.8</v>
      </c>
      <c r="AV78" s="165">
        <v>1361270.55</v>
      </c>
      <c r="AW78" s="165">
        <v>-132581257.25</v>
      </c>
      <c r="AX78" s="165">
        <v>-15283891.109999999</v>
      </c>
      <c r="AY78" s="165">
        <v>-147865148.36000001</v>
      </c>
      <c r="AZ78" s="165">
        <v>49393333.859999999</v>
      </c>
      <c r="BA78" s="165">
        <v>-98471814.5</v>
      </c>
      <c r="BB78" s="165">
        <v>-5038641.6900000004</v>
      </c>
      <c r="BC78" s="165">
        <v>-103510456.19</v>
      </c>
      <c r="BD78" s="165">
        <v>-35929177.670000002</v>
      </c>
      <c r="BE78" s="165">
        <v>-139439633.86000001</v>
      </c>
      <c r="BF78" s="165">
        <v>-86988280.170000002</v>
      </c>
      <c r="BG78" s="165">
        <v>-226427914.03</v>
      </c>
      <c r="BH78" s="165">
        <v>-36419969.259999998</v>
      </c>
      <c r="BI78" s="165">
        <v>-220101895.75</v>
      </c>
      <c r="BJ78" s="165">
        <v>-28763719.609999999</v>
      </c>
      <c r="BK78" s="165">
        <v>-201051873.91</v>
      </c>
      <c r="BL78" s="165">
        <v>-18207514.420000002</v>
      </c>
      <c r="BM78" s="165">
        <v>-200421281.13</v>
      </c>
      <c r="BN78" s="165">
        <v>-17993919.620000001</v>
      </c>
      <c r="BO78" s="165">
        <v>-201116107.82999998</v>
      </c>
      <c r="BP78" s="165">
        <v>40574794.030000001</v>
      </c>
      <c r="BQ78" s="165">
        <v>-180489806.08000001</v>
      </c>
      <c r="BR78" s="165">
        <v>2469255.42</v>
      </c>
      <c r="BS78" s="165">
        <v>-150826459.69</v>
      </c>
      <c r="BT78" s="165">
        <v>22674117.539999999</v>
      </c>
      <c r="BU78" s="165">
        <v>-129513612.69999999</v>
      </c>
      <c r="BV78" s="165">
        <v>5523018.8099999996</v>
      </c>
      <c r="BW78" s="165">
        <v>-108706702.77999999</v>
      </c>
      <c r="BX78" s="165">
        <v>46938137.960000001</v>
      </c>
      <c r="BY78" s="165">
        <v>-111161898.67999999</v>
      </c>
      <c r="BZ78" s="165">
        <v>45572156.780000001</v>
      </c>
      <c r="CA78" s="165">
        <v>-60551100.209999986</v>
      </c>
      <c r="CB78" s="165">
        <v>12377824.92</v>
      </c>
      <c r="CC78" s="165">
        <v>-12244097.620000049</v>
      </c>
      <c r="CD78" s="165">
        <v>11193868.710000001</v>
      </c>
      <c r="CE78" s="165">
        <v>85938051.25999999</v>
      </c>
      <c r="CF78" s="165">
        <v>-1208040.99</v>
      </c>
      <c r="CG78" s="165">
        <v>121149979.52999999</v>
      </c>
      <c r="CH78" s="165">
        <v>-5323325.63</v>
      </c>
      <c r="CI78" s="165">
        <v>144590373.50999999</v>
      </c>
      <c r="CJ78" s="165">
        <v>20358798.690000001</v>
      </c>
      <c r="CK78" s="165">
        <v>183156686.61999997</v>
      </c>
      <c r="CL78" s="165">
        <v>6694672.7300000004</v>
      </c>
      <c r="CM78" s="165">
        <v>207845278.97</v>
      </c>
      <c r="CN78" s="165">
        <v>18469731.18</v>
      </c>
      <c r="CO78" s="165">
        <v>185740216.11999997</v>
      </c>
      <c r="CP78" s="165">
        <v>4303158.1000000089</v>
      </c>
      <c r="CQ78" s="165">
        <v>187574118.80000001</v>
      </c>
      <c r="CR78" s="165">
        <v>24307179.379999995</v>
      </c>
      <c r="CS78" s="165">
        <v>189207180.64000002</v>
      </c>
      <c r="CT78" s="165">
        <v>35944336.289999999</v>
      </c>
      <c r="CU78" s="165">
        <v>219628498.12000003</v>
      </c>
      <c r="CV78" s="165">
        <v>36943353.020000003</v>
      </c>
      <c r="CW78" s="165">
        <v>209633713.18000001</v>
      </c>
      <c r="CX78" s="165">
        <v>0</v>
      </c>
      <c r="CY78" s="165">
        <v>164061556.40000001</v>
      </c>
      <c r="CZ78" s="165">
        <v>0</v>
      </c>
      <c r="DA78" s="165">
        <v>151683731.48000002</v>
      </c>
      <c r="DB78" s="165">
        <v>0</v>
      </c>
      <c r="DC78" s="165">
        <v>140489862.77000001</v>
      </c>
      <c r="DD78" s="165">
        <v>0</v>
      </c>
      <c r="DE78" s="165">
        <v>141697903.76000002</v>
      </c>
      <c r="DF78" s="165">
        <v>0</v>
      </c>
      <c r="DG78" s="165">
        <v>147021229.39000002</v>
      </c>
      <c r="DH78" s="165">
        <v>0</v>
      </c>
      <c r="DI78" s="165">
        <v>126662430.7</v>
      </c>
      <c r="DJ78" s="165">
        <v>0</v>
      </c>
      <c r="DK78" s="165">
        <v>119967757.97</v>
      </c>
      <c r="DL78" s="165">
        <v>0</v>
      </c>
      <c r="DM78" s="165">
        <v>101498026.79000001</v>
      </c>
      <c r="DN78" s="165">
        <v>-12000876.161781099</v>
      </c>
      <c r="DO78" s="165">
        <v>85193992.528218895</v>
      </c>
      <c r="DP78" s="165">
        <v>7455893.5365883382</v>
      </c>
      <c r="DQ78" s="165">
        <v>68342706.684807241</v>
      </c>
      <c r="DR78" s="165">
        <v>4313476.6512509156</v>
      </c>
      <c r="DS78" s="165">
        <v>36711847.046058163</v>
      </c>
      <c r="DT78" s="165">
        <v>231505.97394184489</v>
      </c>
      <c r="DU78" s="165">
        <v>0</v>
      </c>
      <c r="DV78" s="165">
        <v>0</v>
      </c>
      <c r="DW78" s="165">
        <v>0</v>
      </c>
      <c r="DX78" s="165">
        <v>0</v>
      </c>
      <c r="DY78" s="165">
        <v>0</v>
      </c>
      <c r="DZ78" s="165">
        <v>0</v>
      </c>
      <c r="EA78" s="165">
        <v>0</v>
      </c>
      <c r="EB78" s="165">
        <v>0</v>
      </c>
      <c r="EC78" s="165">
        <v>0</v>
      </c>
      <c r="ED78" s="165">
        <v>0</v>
      </c>
      <c r="EE78" s="165">
        <v>0</v>
      </c>
      <c r="EF78" s="165">
        <v>0</v>
      </c>
      <c r="EG78" s="165">
        <v>0</v>
      </c>
      <c r="EH78" s="165">
        <v>0</v>
      </c>
      <c r="EI78" s="165">
        <v>0</v>
      </c>
      <c r="EJ78" s="165">
        <v>0</v>
      </c>
      <c r="EK78" s="165">
        <v>0</v>
      </c>
      <c r="EL78" s="165">
        <v>0</v>
      </c>
      <c r="EM78" s="165">
        <v>12000876.161781099</v>
      </c>
      <c r="EN78" s="165">
        <v>0</v>
      </c>
      <c r="EO78" s="165">
        <v>4544982.6251927605</v>
      </c>
      <c r="EP78" s="165">
        <v>0</v>
      </c>
      <c r="EQ78" s="165">
        <v>231505.97394184489</v>
      </c>
      <c r="ER78" s="165">
        <v>0</v>
      </c>
      <c r="ES78" s="165">
        <v>0</v>
      </c>
      <c r="ET78" s="165">
        <v>0</v>
      </c>
      <c r="EU78" s="165">
        <v>0</v>
      </c>
      <c r="EV78" s="165">
        <v>0</v>
      </c>
      <c r="EW78" s="165">
        <v>0</v>
      </c>
      <c r="EX78" s="165">
        <v>0</v>
      </c>
      <c r="EY78" s="165">
        <v>0</v>
      </c>
      <c r="EZ78" s="165">
        <v>-12699749.188973583</v>
      </c>
      <c r="FA78" s="165">
        <v>-12699749.188973583</v>
      </c>
      <c r="FB78" s="165">
        <v>5220458.0481402036</v>
      </c>
      <c r="FC78" s="165">
        <v>-7479291.1408333797</v>
      </c>
      <c r="FD78" s="165">
        <v>1354531.8945446331</v>
      </c>
      <c r="FE78" s="165">
        <v>-6124759.2462887466</v>
      </c>
      <c r="FF78" s="165">
        <v>2803091.3238511253</v>
      </c>
      <c r="FG78" s="165">
        <v>-3321667.9224376213</v>
      </c>
      <c r="FH78" s="165">
        <v>3321667.9224376213</v>
      </c>
      <c r="FI78" s="165">
        <v>0</v>
      </c>
      <c r="FJ78" s="165">
        <v>-4363824.9140279973</v>
      </c>
      <c r="FK78" s="165">
        <v>-4363824.9140279973</v>
      </c>
      <c r="FL78" s="165">
        <v>4363824.9140279973</v>
      </c>
      <c r="FM78" s="165">
        <v>0</v>
      </c>
      <c r="FN78" s="165">
        <v>0</v>
      </c>
      <c r="FO78" s="165">
        <v>0</v>
      </c>
      <c r="FQ78" s="94" t="s">
        <v>953</v>
      </c>
      <c r="FU78" s="32" t="b">
        <v>1</v>
      </c>
      <c r="FV78" s="102" t="s">
        <v>217</v>
      </c>
    </row>
    <row r="79" spans="1:178" x14ac:dyDescent="0.25">
      <c r="A79" s="32" t="s">
        <v>1071</v>
      </c>
      <c r="B79" s="104" t="s">
        <v>218</v>
      </c>
      <c r="C79" s="103" t="s">
        <v>703</v>
      </c>
      <c r="D79" s="165">
        <v>0</v>
      </c>
      <c r="E79" s="165">
        <v>0</v>
      </c>
      <c r="F79" s="165">
        <v>0</v>
      </c>
      <c r="G79" s="165">
        <v>0</v>
      </c>
      <c r="H79" s="165">
        <v>0</v>
      </c>
      <c r="I79" s="165">
        <v>0</v>
      </c>
      <c r="J79" s="165">
        <v>0</v>
      </c>
      <c r="K79" s="165">
        <v>0</v>
      </c>
      <c r="L79" s="165">
        <v>0</v>
      </c>
      <c r="M79" s="165">
        <v>0</v>
      </c>
      <c r="N79" s="165">
        <v>0</v>
      </c>
      <c r="O79" s="165">
        <v>0</v>
      </c>
      <c r="P79" s="165">
        <v>0</v>
      </c>
      <c r="Q79" s="165">
        <v>0</v>
      </c>
      <c r="R79" s="165">
        <v>0</v>
      </c>
      <c r="S79" s="165">
        <v>0</v>
      </c>
      <c r="T79" s="165">
        <v>0</v>
      </c>
      <c r="U79" s="165">
        <v>0</v>
      </c>
      <c r="V79" s="165">
        <v>0</v>
      </c>
      <c r="W79" s="165">
        <v>0</v>
      </c>
      <c r="X79" s="165">
        <v>0</v>
      </c>
      <c r="Y79" s="165">
        <v>0</v>
      </c>
      <c r="Z79" s="165">
        <v>0</v>
      </c>
      <c r="AA79" s="165">
        <v>0</v>
      </c>
      <c r="AB79" s="165">
        <v>0</v>
      </c>
      <c r="AC79" s="165">
        <v>0</v>
      </c>
      <c r="AD79" s="165">
        <v>0</v>
      </c>
      <c r="AE79" s="165">
        <v>0</v>
      </c>
      <c r="AF79" s="165">
        <v>0</v>
      </c>
      <c r="AG79" s="165">
        <v>0</v>
      </c>
      <c r="AH79" s="165">
        <v>0</v>
      </c>
      <c r="AI79" s="165">
        <v>0</v>
      </c>
      <c r="AJ79" s="165">
        <v>0</v>
      </c>
      <c r="AK79" s="165">
        <v>0</v>
      </c>
      <c r="AL79" s="165">
        <v>0</v>
      </c>
      <c r="AM79" s="165">
        <v>0</v>
      </c>
      <c r="AN79" s="165">
        <v>0</v>
      </c>
      <c r="AO79" s="165">
        <v>0</v>
      </c>
      <c r="AP79" s="165">
        <v>0</v>
      </c>
      <c r="AQ79" s="165">
        <v>0</v>
      </c>
      <c r="AR79" s="165">
        <v>0</v>
      </c>
      <c r="AS79" s="165">
        <v>0</v>
      </c>
      <c r="AT79" s="165">
        <v>0</v>
      </c>
      <c r="AU79" s="165">
        <v>0</v>
      </c>
      <c r="AV79" s="165">
        <v>0</v>
      </c>
      <c r="AW79" s="165">
        <v>0</v>
      </c>
      <c r="AX79" s="165">
        <v>0</v>
      </c>
      <c r="AY79" s="165">
        <v>0</v>
      </c>
      <c r="AZ79" s="165">
        <v>0</v>
      </c>
      <c r="BA79" s="165">
        <v>0</v>
      </c>
      <c r="BB79" s="165">
        <v>0</v>
      </c>
      <c r="BC79" s="165">
        <v>0</v>
      </c>
      <c r="BD79" s="165">
        <v>0</v>
      </c>
      <c r="BE79" s="165">
        <v>0</v>
      </c>
      <c r="BF79" s="165">
        <v>0</v>
      </c>
      <c r="BG79" s="165">
        <v>0</v>
      </c>
      <c r="BH79" s="165">
        <v>0</v>
      </c>
      <c r="BI79" s="165">
        <v>0</v>
      </c>
      <c r="BJ79" s="165">
        <v>0</v>
      </c>
      <c r="BK79" s="165">
        <v>0</v>
      </c>
      <c r="BL79" s="165">
        <v>0</v>
      </c>
      <c r="BM79" s="165">
        <v>0</v>
      </c>
      <c r="BN79" s="165">
        <v>0</v>
      </c>
      <c r="BO79" s="165">
        <v>0</v>
      </c>
      <c r="BP79" s="165">
        <v>0</v>
      </c>
      <c r="BQ79" s="165">
        <v>0</v>
      </c>
      <c r="BR79" s="165">
        <v>0</v>
      </c>
      <c r="BS79" s="165">
        <v>0</v>
      </c>
      <c r="BT79" s="165">
        <v>0</v>
      </c>
      <c r="BU79" s="165">
        <v>0</v>
      </c>
      <c r="BV79" s="165">
        <v>0</v>
      </c>
      <c r="BW79" s="165">
        <v>0</v>
      </c>
      <c r="BX79" s="165">
        <v>0</v>
      </c>
      <c r="BY79" s="165">
        <v>0</v>
      </c>
      <c r="BZ79" s="165">
        <v>0</v>
      </c>
      <c r="CA79" s="165">
        <v>0</v>
      </c>
      <c r="CB79" s="165">
        <v>0</v>
      </c>
      <c r="CC79" s="165">
        <v>0</v>
      </c>
      <c r="CD79" s="165">
        <v>0</v>
      </c>
      <c r="CE79" s="165">
        <v>0</v>
      </c>
      <c r="CF79" s="165">
        <v>0</v>
      </c>
      <c r="CG79" s="165">
        <v>0</v>
      </c>
      <c r="CH79" s="165">
        <v>0</v>
      </c>
      <c r="CI79" s="165">
        <v>0</v>
      </c>
      <c r="CJ79" s="165">
        <v>0</v>
      </c>
      <c r="CK79" s="165">
        <v>0</v>
      </c>
      <c r="CL79" s="165">
        <v>0</v>
      </c>
      <c r="CM79" s="165">
        <v>0</v>
      </c>
      <c r="CN79" s="165">
        <v>6267127</v>
      </c>
      <c r="CO79" s="165">
        <v>6267127</v>
      </c>
      <c r="CP79" s="165">
        <v>6267127.1875000047</v>
      </c>
      <c r="CQ79" s="165">
        <v>12534254.187500004</v>
      </c>
      <c r="CR79" s="165">
        <v>6267127.1875000047</v>
      </c>
      <c r="CS79" s="165">
        <v>18801381.375000007</v>
      </c>
      <c r="CT79" s="165">
        <v>6267127.1875000047</v>
      </c>
      <c r="CU79" s="165">
        <v>25068508.562500015</v>
      </c>
      <c r="CV79" s="165">
        <v>6267127.1875000047</v>
      </c>
      <c r="CW79" s="165">
        <v>31335635.750000019</v>
      </c>
      <c r="CX79" s="165">
        <v>6267127.1875000047</v>
      </c>
      <c r="CY79" s="165">
        <v>37602762.937500022</v>
      </c>
      <c r="CZ79" s="165">
        <v>6267127.1875000047</v>
      </c>
      <c r="DA79" s="165">
        <v>43869890.12500003</v>
      </c>
      <c r="DB79" s="165">
        <v>6267127.1875000047</v>
      </c>
      <c r="DC79" s="165">
        <v>50137017.312500037</v>
      </c>
      <c r="DD79" s="165">
        <v>6267127.1875000047</v>
      </c>
      <c r="DE79" s="165">
        <v>56404144.500000045</v>
      </c>
      <c r="DF79" s="165">
        <v>6267127.1875000047</v>
      </c>
      <c r="DG79" s="165">
        <v>62671271.687500052</v>
      </c>
      <c r="DH79" s="165">
        <v>6267127.1875000047</v>
      </c>
      <c r="DI79" s="165">
        <v>68938398.87500006</v>
      </c>
      <c r="DJ79" s="165">
        <v>6267127.1875000047</v>
      </c>
      <c r="DK79" s="165">
        <v>75205526.06250006</v>
      </c>
      <c r="DL79" s="165">
        <v>6267127.1875000047</v>
      </c>
      <c r="DM79" s="165">
        <v>75205526.25000006</v>
      </c>
      <c r="DN79" s="165">
        <v>6267127.1875000047</v>
      </c>
      <c r="DO79" s="165">
        <v>75205526.25000006</v>
      </c>
      <c r="DP79" s="165">
        <v>6267127.1875000047</v>
      </c>
      <c r="DQ79" s="165">
        <v>75205526.25000006</v>
      </c>
      <c r="DR79" s="165">
        <v>6267127.1875000047</v>
      </c>
      <c r="DS79" s="165">
        <v>75205526.25000006</v>
      </c>
      <c r="DT79" s="165">
        <v>7502664.1339285746</v>
      </c>
      <c r="DU79" s="165">
        <v>76441063.196428627</v>
      </c>
      <c r="DV79" s="165">
        <v>7502664.1339285746</v>
      </c>
      <c r="DW79" s="165">
        <v>77676600.142857209</v>
      </c>
      <c r="DX79" s="165">
        <v>7502664.1339285746</v>
      </c>
      <c r="DY79" s="165">
        <v>78912137.089285776</v>
      </c>
      <c r="DZ79" s="165">
        <v>7502664.1339285746</v>
      </c>
      <c r="EA79" s="165">
        <v>80147674.035714343</v>
      </c>
      <c r="EB79" s="165">
        <v>7502664.1339285746</v>
      </c>
      <c r="EC79" s="165">
        <v>81383210.98214291</v>
      </c>
      <c r="ED79" s="165">
        <v>7502664.1339285746</v>
      </c>
      <c r="EE79" s="165">
        <v>82618747.928571478</v>
      </c>
      <c r="EF79" s="165">
        <v>7502664.1339285746</v>
      </c>
      <c r="EG79" s="165">
        <v>83854284.875000045</v>
      </c>
      <c r="EH79" s="165">
        <v>7502664.1339285746</v>
      </c>
      <c r="EI79" s="165">
        <v>85089821.821428612</v>
      </c>
      <c r="EJ79" s="165">
        <v>7502664.1339285746</v>
      </c>
      <c r="EK79" s="165">
        <v>86325358.767857164</v>
      </c>
      <c r="EL79" s="165">
        <v>7502664.1339285746</v>
      </c>
      <c r="EM79" s="165">
        <v>87560895.714285731</v>
      </c>
      <c r="EN79" s="165">
        <v>7502664.1339285746</v>
      </c>
      <c r="EO79" s="165">
        <v>88796432.660714298</v>
      </c>
      <c r="EP79" s="165">
        <v>7502664.1339285746</v>
      </c>
      <c r="EQ79" s="165">
        <v>90031969.607142866</v>
      </c>
      <c r="ER79" s="165">
        <v>7502664.1339285746</v>
      </c>
      <c r="ES79" s="165">
        <v>90031969.607142866</v>
      </c>
      <c r="ET79" s="165">
        <v>7502664.1339285746</v>
      </c>
      <c r="EU79" s="165">
        <v>90031969.607142866</v>
      </c>
      <c r="EV79" s="165">
        <v>7502664.1339285746</v>
      </c>
      <c r="EW79" s="165">
        <v>90031969.607142866</v>
      </c>
      <c r="EX79" s="165">
        <v>7502664.1339285746</v>
      </c>
      <c r="EY79" s="165">
        <v>90031969.607142866</v>
      </c>
      <c r="EZ79" s="165">
        <v>7502664.1339285746</v>
      </c>
      <c r="FA79" s="165">
        <v>90031969.607142866</v>
      </c>
      <c r="FB79" s="165">
        <v>7502664.1339285746</v>
      </c>
      <c r="FC79" s="165">
        <v>90031969.607142866</v>
      </c>
      <c r="FD79" s="165">
        <v>7502664.1339285746</v>
      </c>
      <c r="FE79" s="165">
        <v>90031969.607142866</v>
      </c>
      <c r="FF79" s="165">
        <v>7502664.1339285746</v>
      </c>
      <c r="FG79" s="165">
        <v>90031969.607142866</v>
      </c>
      <c r="FH79" s="165">
        <v>7502664.1339285746</v>
      </c>
      <c r="FI79" s="165">
        <v>90031969.607142866</v>
      </c>
      <c r="FJ79" s="165">
        <v>7502664.1339285746</v>
      </c>
      <c r="FK79" s="165">
        <v>90031969.607142866</v>
      </c>
      <c r="FL79" s="165">
        <v>7502664.1339285746</v>
      </c>
      <c r="FM79" s="165">
        <v>90031969.607142866</v>
      </c>
      <c r="FN79" s="165">
        <v>7502664.1339285746</v>
      </c>
      <c r="FO79" s="165">
        <v>90031969.607142866</v>
      </c>
      <c r="FQ79" s="94" t="s">
        <v>953</v>
      </c>
      <c r="FU79" s="32" t="b">
        <v>1</v>
      </c>
      <c r="FV79" s="102" t="s">
        <v>218</v>
      </c>
    </row>
    <row r="80" spans="1:178" x14ac:dyDescent="0.25">
      <c r="A80" s="32" t="s">
        <v>1072</v>
      </c>
      <c r="B80" s="104" t="s">
        <v>219</v>
      </c>
      <c r="C80" s="103" t="s">
        <v>703</v>
      </c>
      <c r="D80" s="165">
        <v>-4555404.16</v>
      </c>
      <c r="E80" s="165">
        <v>38208037.920000002</v>
      </c>
      <c r="F80" s="165">
        <v>-11750884.1</v>
      </c>
      <c r="G80" s="165">
        <v>29974344.129999999</v>
      </c>
      <c r="H80" s="165">
        <v>-11799428.109999999</v>
      </c>
      <c r="I80" s="165">
        <v>27215484.100000001</v>
      </c>
      <c r="J80" s="165">
        <v>-6979544.5099999998</v>
      </c>
      <c r="K80" s="165">
        <v>18288693.280000001</v>
      </c>
      <c r="L80" s="165">
        <v>-4628364.2699999996</v>
      </c>
      <c r="M80" s="165">
        <v>7228468.5599999996</v>
      </c>
      <c r="N80" s="165">
        <v>-388051.64</v>
      </c>
      <c r="O80" s="165">
        <v>-3334628.98</v>
      </c>
      <c r="P80" s="165">
        <v>5080571.18</v>
      </c>
      <c r="Q80" s="165">
        <v>-10663954.24</v>
      </c>
      <c r="R80" s="165">
        <v>7648811.5300000003</v>
      </c>
      <c r="S80" s="165">
        <v>-15468187.84</v>
      </c>
      <c r="T80" s="165">
        <v>3323697.45</v>
      </c>
      <c r="U80" s="165">
        <v>-25639559.899999999</v>
      </c>
      <c r="V80" s="165">
        <v>564341.42000000004</v>
      </c>
      <c r="W80" s="165">
        <v>-32046196.66</v>
      </c>
      <c r="X80" s="165">
        <v>-12162260.390000001</v>
      </c>
      <c r="Y80" s="165">
        <v>-41391970.549999997</v>
      </c>
      <c r="Z80" s="165">
        <v>-16753700.16</v>
      </c>
      <c r="AA80" s="165">
        <v>-52400215.759999998</v>
      </c>
      <c r="AB80" s="165">
        <v>-4605670.3499999996</v>
      </c>
      <c r="AC80" s="165">
        <v>-52450481.950000003</v>
      </c>
      <c r="AD80" s="165">
        <v>-9960925.6799999997</v>
      </c>
      <c r="AE80" s="165">
        <v>-50660523.530000001</v>
      </c>
      <c r="AF80" s="165">
        <v>-3428085.99</v>
      </c>
      <c r="AG80" s="165">
        <v>-42289181.409999996</v>
      </c>
      <c r="AH80" s="165">
        <v>-1590187.31</v>
      </c>
      <c r="AI80" s="165">
        <v>-36899824.210000001</v>
      </c>
      <c r="AJ80" s="165">
        <v>4761293.05</v>
      </c>
      <c r="AK80" s="165">
        <v>-27510166.890000001</v>
      </c>
      <c r="AL80" s="165">
        <v>9489751.0099999998</v>
      </c>
      <c r="AM80" s="165">
        <v>-17632364.239999998</v>
      </c>
      <c r="AN80" s="165">
        <v>13360179.58</v>
      </c>
      <c r="AO80" s="165">
        <v>-9352755.8399999999</v>
      </c>
      <c r="AP80" s="165">
        <v>15402118.699999999</v>
      </c>
      <c r="AQ80" s="165">
        <v>-1599448.67</v>
      </c>
      <c r="AR80" s="165">
        <v>13378611.939999999</v>
      </c>
      <c r="AS80" s="165">
        <v>8455465.8200000003</v>
      </c>
      <c r="AT80" s="165">
        <v>8874406.3100000005</v>
      </c>
      <c r="AU80" s="165">
        <v>16765530.710000001</v>
      </c>
      <c r="AV80" s="165">
        <v>2806328.79</v>
      </c>
      <c r="AW80" s="165">
        <v>31734119.890000001</v>
      </c>
      <c r="AX80" s="165">
        <v>-2208019.13</v>
      </c>
      <c r="AY80" s="165">
        <v>46279800.920000002</v>
      </c>
      <c r="AZ80" s="165">
        <v>1880315.89</v>
      </c>
      <c r="BA80" s="165">
        <v>52765787.159999996</v>
      </c>
      <c r="BB80" s="165">
        <v>-1178453.26</v>
      </c>
      <c r="BC80" s="165">
        <v>61548259.579999998</v>
      </c>
      <c r="BD80" s="165">
        <v>-4689298.8099999996</v>
      </c>
      <c r="BE80" s="165">
        <v>60287046.759999998</v>
      </c>
      <c r="BF80" s="165">
        <v>-1884296.55</v>
      </c>
      <c r="BG80" s="165">
        <v>59992937.520000003</v>
      </c>
      <c r="BH80" s="165">
        <v>4143735.68</v>
      </c>
      <c r="BI80" s="165">
        <v>59375380.149999999</v>
      </c>
      <c r="BJ80" s="165">
        <v>6908468.7199999997</v>
      </c>
      <c r="BK80" s="165">
        <v>56794097.859999999</v>
      </c>
      <c r="BL80" s="165">
        <v>10270939.210000001</v>
      </c>
      <c r="BM80" s="165">
        <v>53704857.490000002</v>
      </c>
      <c r="BN80" s="165">
        <v>6765307.1200000001</v>
      </c>
      <c r="BO80" s="165">
        <v>45068045.909999996</v>
      </c>
      <c r="BP80" s="165">
        <v>0</v>
      </c>
      <c r="BQ80" s="165">
        <v>31689433.969999999</v>
      </c>
      <c r="BR80" s="165">
        <v>0</v>
      </c>
      <c r="BS80" s="165">
        <v>22815027.66</v>
      </c>
      <c r="BT80" s="165">
        <v>0</v>
      </c>
      <c r="BU80" s="165">
        <v>20008698.870000001</v>
      </c>
      <c r="BV80" s="165">
        <v>0</v>
      </c>
      <c r="BW80" s="165">
        <v>22216718</v>
      </c>
      <c r="BX80" s="165">
        <v>0</v>
      </c>
      <c r="BY80" s="165">
        <v>20336402.109999999</v>
      </c>
      <c r="BZ80" s="165">
        <v>0</v>
      </c>
      <c r="CA80" s="165">
        <v>21514855.370000001</v>
      </c>
      <c r="CB80" s="165">
        <v>-874026.41</v>
      </c>
      <c r="CC80" s="165">
        <v>25330127.77</v>
      </c>
      <c r="CD80" s="165">
        <v>-3223148.08</v>
      </c>
      <c r="CE80" s="165">
        <v>23991276.239999998</v>
      </c>
      <c r="CF80" s="165">
        <v>224279.96</v>
      </c>
      <c r="CG80" s="165">
        <v>20071820.52</v>
      </c>
      <c r="CH80" s="165">
        <v>3872894.53</v>
      </c>
      <c r="CI80" s="165">
        <v>17036246.330000002</v>
      </c>
      <c r="CJ80" s="165">
        <v>0</v>
      </c>
      <c r="CK80" s="165">
        <v>6765307.1200000001</v>
      </c>
      <c r="CL80" s="165">
        <v>0</v>
      </c>
      <c r="CM80" s="165">
        <v>0</v>
      </c>
      <c r="CN80" s="165">
        <v>0</v>
      </c>
      <c r="CO80" s="165">
        <v>0</v>
      </c>
      <c r="CP80" s="165">
        <v>0</v>
      </c>
      <c r="CQ80" s="165">
        <v>0</v>
      </c>
      <c r="CR80" s="165">
        <v>0</v>
      </c>
      <c r="CS80" s="165">
        <v>0</v>
      </c>
      <c r="CT80" s="165">
        <v>0</v>
      </c>
      <c r="CU80" s="165">
        <v>0</v>
      </c>
      <c r="CV80" s="165">
        <v>0</v>
      </c>
      <c r="CW80" s="165">
        <v>0</v>
      </c>
      <c r="CX80" s="165">
        <v>-1630779.5214991022</v>
      </c>
      <c r="CY80" s="165">
        <v>-1630779.5214991029</v>
      </c>
      <c r="CZ80" s="165">
        <v>-4410441.9936247505</v>
      </c>
      <c r="DA80" s="165">
        <v>-5167195.1051238533</v>
      </c>
      <c r="DB80" s="165">
        <v>-3782266.3437149515</v>
      </c>
      <c r="DC80" s="165">
        <v>-5726313.3688388048</v>
      </c>
      <c r="DD80" s="165">
        <v>-771884.62523916364</v>
      </c>
      <c r="DE80" s="165">
        <v>-6722477.9540779702</v>
      </c>
      <c r="DF80" s="165">
        <v>2548023.5823611775</v>
      </c>
      <c r="DG80" s="165">
        <v>-8047348.9017167902</v>
      </c>
      <c r="DH80" s="165">
        <v>6213120.7642341442</v>
      </c>
      <c r="DI80" s="165">
        <v>-1834228.1374826471</v>
      </c>
      <c r="DJ80" s="165">
        <v>1834228.1374826462</v>
      </c>
      <c r="DK80" s="165">
        <v>0</v>
      </c>
      <c r="DL80" s="165">
        <v>0</v>
      </c>
      <c r="DM80" s="165">
        <v>0</v>
      </c>
      <c r="DN80" s="165">
        <v>0</v>
      </c>
      <c r="DO80" s="165">
        <v>0</v>
      </c>
      <c r="DP80" s="165">
        <v>0</v>
      </c>
      <c r="DQ80" s="165">
        <v>0</v>
      </c>
      <c r="DR80" s="165">
        <v>0</v>
      </c>
      <c r="DS80" s="165">
        <v>0</v>
      </c>
      <c r="DT80" s="165">
        <v>0</v>
      </c>
      <c r="DU80" s="165">
        <v>0</v>
      </c>
      <c r="DV80" s="165">
        <v>0</v>
      </c>
      <c r="DW80" s="165">
        <v>1630779.521499102</v>
      </c>
      <c r="DX80" s="165">
        <v>0</v>
      </c>
      <c r="DY80" s="165">
        <v>6041221.5151238525</v>
      </c>
      <c r="DZ80" s="165">
        <v>-273966.53557629156</v>
      </c>
      <c r="EA80" s="165">
        <v>9549521.3232625127</v>
      </c>
      <c r="EB80" s="165">
        <v>-953835.45518716378</v>
      </c>
      <c r="EC80" s="165">
        <v>9367570.4933145121</v>
      </c>
      <c r="ED80" s="165">
        <v>1205146.6080106357</v>
      </c>
      <c r="EE80" s="165">
        <v>8024693.5189639702</v>
      </c>
      <c r="EF80" s="165">
        <v>22655.382752819591</v>
      </c>
      <c r="EG80" s="165">
        <v>1834228.1374826462</v>
      </c>
      <c r="EH80" s="165">
        <v>0</v>
      </c>
      <c r="EI80" s="165">
        <v>0</v>
      </c>
      <c r="EJ80" s="165">
        <v>0</v>
      </c>
      <c r="EK80" s="165">
        <v>0</v>
      </c>
      <c r="EL80" s="165">
        <v>0</v>
      </c>
      <c r="EM80" s="165">
        <v>0</v>
      </c>
      <c r="EN80" s="165">
        <v>0</v>
      </c>
      <c r="EO80" s="165">
        <v>0</v>
      </c>
      <c r="EP80" s="165">
        <v>0</v>
      </c>
      <c r="EQ80" s="165">
        <v>0</v>
      </c>
      <c r="ER80" s="165">
        <v>0</v>
      </c>
      <c r="ES80" s="165">
        <v>0</v>
      </c>
      <c r="ET80" s="165">
        <v>0</v>
      </c>
      <c r="EU80" s="165">
        <v>0</v>
      </c>
      <c r="EV80" s="165">
        <v>-3142609.4543097126</v>
      </c>
      <c r="EW80" s="165">
        <v>-3142609.4543097126</v>
      </c>
      <c r="EX80" s="165">
        <v>-3475289.4582292722</v>
      </c>
      <c r="EY80" s="165">
        <v>-6343932.3769626934</v>
      </c>
      <c r="EZ80" s="165">
        <v>-99569.674128717743</v>
      </c>
      <c r="FA80" s="165">
        <v>-5489666.5959042469</v>
      </c>
      <c r="FB80" s="165">
        <v>1951649.0228175633</v>
      </c>
      <c r="FC80" s="165">
        <v>-4743164.1810973193</v>
      </c>
      <c r="FD80" s="165">
        <v>3347247.7623250564</v>
      </c>
      <c r="FE80" s="165">
        <v>-1418571.8015250834</v>
      </c>
      <c r="FF80" s="165">
        <v>1418571.8015250829</v>
      </c>
      <c r="FG80" s="165">
        <v>0</v>
      </c>
      <c r="FH80" s="165">
        <v>0</v>
      </c>
      <c r="FI80" s="165">
        <v>0</v>
      </c>
      <c r="FJ80" s="165">
        <v>0</v>
      </c>
      <c r="FK80" s="165">
        <v>0</v>
      </c>
      <c r="FL80" s="165">
        <v>0</v>
      </c>
      <c r="FM80" s="165">
        <v>0</v>
      </c>
      <c r="FN80" s="165">
        <v>0</v>
      </c>
      <c r="FO80" s="165">
        <v>0</v>
      </c>
      <c r="FQ80" s="94" t="s">
        <v>953</v>
      </c>
      <c r="FU80" s="32" t="b">
        <v>1</v>
      </c>
      <c r="FV80" s="102" t="s">
        <v>219</v>
      </c>
    </row>
    <row r="81" spans="1:178" x14ac:dyDescent="0.25">
      <c r="A81" s="32" t="s">
        <v>1080</v>
      </c>
      <c r="B81" s="104" t="s">
        <v>220</v>
      </c>
      <c r="C81" s="103" t="s">
        <v>703</v>
      </c>
      <c r="D81" s="165">
        <v>0</v>
      </c>
      <c r="E81" s="165">
        <v>0</v>
      </c>
      <c r="F81" s="165">
        <v>0</v>
      </c>
      <c r="G81" s="165">
        <v>0</v>
      </c>
      <c r="H81" s="165">
        <v>0</v>
      </c>
      <c r="I81" s="165">
        <v>0</v>
      </c>
      <c r="J81" s="165">
        <v>0</v>
      </c>
      <c r="K81" s="165">
        <v>0</v>
      </c>
      <c r="L81" s="165">
        <v>0</v>
      </c>
      <c r="M81" s="165">
        <v>0</v>
      </c>
      <c r="N81" s="165">
        <v>0</v>
      </c>
      <c r="O81" s="165">
        <v>0</v>
      </c>
      <c r="P81" s="165">
        <v>0</v>
      </c>
      <c r="Q81" s="165">
        <v>0</v>
      </c>
      <c r="R81" s="165">
        <v>0</v>
      </c>
      <c r="S81" s="165">
        <v>0</v>
      </c>
      <c r="T81" s="165">
        <v>0</v>
      </c>
      <c r="U81" s="165">
        <v>0</v>
      </c>
      <c r="V81" s="165">
        <v>0</v>
      </c>
      <c r="W81" s="165">
        <v>0</v>
      </c>
      <c r="X81" s="165">
        <v>0</v>
      </c>
      <c r="Y81" s="165">
        <v>0</v>
      </c>
      <c r="Z81" s="165">
        <v>0</v>
      </c>
      <c r="AA81" s="165">
        <v>0</v>
      </c>
      <c r="AB81" s="165">
        <v>0</v>
      </c>
      <c r="AC81" s="165">
        <v>0</v>
      </c>
      <c r="AD81" s="165">
        <v>-1750705.67</v>
      </c>
      <c r="AE81" s="165">
        <v>-1750705.67</v>
      </c>
      <c r="AF81" s="165">
        <v>-8611486.7599999998</v>
      </c>
      <c r="AG81" s="165">
        <v>-10362192.43</v>
      </c>
      <c r="AH81" s="165">
        <v>-1486734.63</v>
      </c>
      <c r="AI81" s="165">
        <v>-11848927.060000001</v>
      </c>
      <c r="AJ81" s="165">
        <v>404973.31</v>
      </c>
      <c r="AK81" s="165">
        <v>-11443953.75</v>
      </c>
      <c r="AL81" s="165">
        <v>1505696.38</v>
      </c>
      <c r="AM81" s="165">
        <v>-9938257.3699999992</v>
      </c>
      <c r="AN81" s="165">
        <v>2375374.88</v>
      </c>
      <c r="AO81" s="165">
        <v>-7562882.4900000002</v>
      </c>
      <c r="AP81" s="165">
        <v>3958060.32</v>
      </c>
      <c r="AQ81" s="165">
        <v>-3604822.17</v>
      </c>
      <c r="AR81" s="165">
        <v>3604822.17</v>
      </c>
      <c r="AS81" s="165">
        <v>0</v>
      </c>
      <c r="AT81" s="165">
        <v>0</v>
      </c>
      <c r="AU81" s="165">
        <v>0</v>
      </c>
      <c r="AV81" s="165">
        <v>0</v>
      </c>
      <c r="AW81" s="165">
        <v>0</v>
      </c>
      <c r="AX81" s="165">
        <v>0</v>
      </c>
      <c r="AY81" s="165">
        <v>0</v>
      </c>
      <c r="AZ81" s="165">
        <v>-353050.43</v>
      </c>
      <c r="BA81" s="165">
        <v>-353050.43</v>
      </c>
      <c r="BB81" s="165">
        <v>-1829085.26</v>
      </c>
      <c r="BC81" s="165">
        <v>-431430.02</v>
      </c>
      <c r="BD81" s="165">
        <v>-2730700.44</v>
      </c>
      <c r="BE81" s="165">
        <v>5449356.2999999998</v>
      </c>
      <c r="BF81" s="165">
        <v>-2261537.4</v>
      </c>
      <c r="BG81" s="165">
        <v>4674553.53</v>
      </c>
      <c r="BH81" s="165">
        <v>1014654.46</v>
      </c>
      <c r="BI81" s="165">
        <v>5284234.68</v>
      </c>
      <c r="BJ81" s="165">
        <v>1591636.83</v>
      </c>
      <c r="BK81" s="165">
        <v>5370175.1299999999</v>
      </c>
      <c r="BL81" s="165">
        <v>2944256.8</v>
      </c>
      <c r="BM81" s="165">
        <v>5939057.0499999998</v>
      </c>
      <c r="BN81" s="165">
        <v>1623825.44</v>
      </c>
      <c r="BO81" s="165">
        <v>3604822.1700000009</v>
      </c>
      <c r="BP81" s="165">
        <v>0</v>
      </c>
      <c r="BQ81" s="165">
        <v>0</v>
      </c>
      <c r="BR81" s="165">
        <v>0</v>
      </c>
      <c r="BS81" s="165">
        <v>0</v>
      </c>
      <c r="BT81" s="165">
        <v>0</v>
      </c>
      <c r="BU81" s="165">
        <v>0</v>
      </c>
      <c r="BV81" s="165">
        <v>0</v>
      </c>
      <c r="BW81" s="165">
        <v>0</v>
      </c>
      <c r="BX81" s="165">
        <v>-2479282.67</v>
      </c>
      <c r="BY81" s="165">
        <v>-2126232.2400000002</v>
      </c>
      <c r="BZ81" s="165">
        <v>-6401756.7000000002</v>
      </c>
      <c r="CA81" s="165">
        <v>-6698903.6800000016</v>
      </c>
      <c r="CB81" s="165">
        <v>-4665631.13</v>
      </c>
      <c r="CC81" s="165">
        <v>-8633834.370000001</v>
      </c>
      <c r="CD81" s="165">
        <v>-2339308.09</v>
      </c>
      <c r="CE81" s="165">
        <v>-8711605.0600000024</v>
      </c>
      <c r="CF81" s="165">
        <v>-2211387.75</v>
      </c>
      <c r="CG81" s="165">
        <v>-11937647.269999998</v>
      </c>
      <c r="CH81" s="165">
        <v>-1998438.29</v>
      </c>
      <c r="CI81" s="165">
        <v>-15527722.390000001</v>
      </c>
      <c r="CJ81" s="165">
        <v>774570.12</v>
      </c>
      <c r="CK81" s="165">
        <v>-17697409.069999997</v>
      </c>
      <c r="CL81" s="165">
        <v>843597.79</v>
      </c>
      <c r="CM81" s="165">
        <v>-18477636.719999999</v>
      </c>
      <c r="CN81" s="165">
        <v>237527.05</v>
      </c>
      <c r="CO81" s="165">
        <v>-18240109.670000002</v>
      </c>
      <c r="CP81" s="165">
        <v>-1708389.7613754384</v>
      </c>
      <c r="CQ81" s="165">
        <v>-19948499.431375436</v>
      </c>
      <c r="CR81" s="165">
        <v>-4362709.6702556424</v>
      </c>
      <c r="CS81" s="165">
        <v>-24311209.101631083</v>
      </c>
      <c r="CT81" s="165">
        <v>-4866642.3740622476</v>
      </c>
      <c r="CU81" s="165">
        <v>-29177851.47569333</v>
      </c>
      <c r="CV81" s="165">
        <v>3645197.4821903221</v>
      </c>
      <c r="CW81" s="165">
        <v>-23053371.323503006</v>
      </c>
      <c r="CX81" s="165">
        <v>2035825.6318611503</v>
      </c>
      <c r="CY81" s="165">
        <v>-14615788.991641857</v>
      </c>
      <c r="CZ81" s="165">
        <v>-2345662.0510191433</v>
      </c>
      <c r="DA81" s="165">
        <v>-12295819.912660999</v>
      </c>
      <c r="DB81" s="165">
        <v>-1692759.6113858335</v>
      </c>
      <c r="DC81" s="165">
        <v>-11649271.434046831</v>
      </c>
      <c r="DD81" s="165">
        <v>724480.30159565434</v>
      </c>
      <c r="DE81" s="165">
        <v>-8713403.3824511785</v>
      </c>
      <c r="DF81" s="165">
        <v>3073266.3638275564</v>
      </c>
      <c r="DG81" s="165">
        <v>-3641698.7286236221</v>
      </c>
      <c r="DH81" s="165">
        <v>4504980.4126586989</v>
      </c>
      <c r="DI81" s="165">
        <v>88711.564035076881</v>
      </c>
      <c r="DJ81" s="165">
        <v>4963619.2091028262</v>
      </c>
      <c r="DK81" s="165">
        <v>4208732.9831379028</v>
      </c>
      <c r="DL81" s="165">
        <v>8248535.2729171654</v>
      </c>
      <c r="DM81" s="165">
        <v>12219741.206055067</v>
      </c>
      <c r="DN81" s="165">
        <v>6020368.4639449334</v>
      </c>
      <c r="DO81" s="165">
        <v>19948499.43137544</v>
      </c>
      <c r="DP81" s="165">
        <v>0</v>
      </c>
      <c r="DQ81" s="165">
        <v>24311209.101631083</v>
      </c>
      <c r="DR81" s="165">
        <v>0</v>
      </c>
      <c r="DS81" s="165">
        <v>29177851.47569333</v>
      </c>
      <c r="DT81" s="165">
        <v>0</v>
      </c>
      <c r="DU81" s="165">
        <v>25532653.993503008</v>
      </c>
      <c r="DV81" s="165">
        <v>0</v>
      </c>
      <c r="DW81" s="165">
        <v>23496828.361641858</v>
      </c>
      <c r="DX81" s="165">
        <v>0</v>
      </c>
      <c r="DY81" s="165">
        <v>25842490.412661001</v>
      </c>
      <c r="DZ81" s="165">
        <v>-2869346.5276808715</v>
      </c>
      <c r="EA81" s="165">
        <v>24665903.496365961</v>
      </c>
      <c r="EB81" s="165">
        <v>-2445356.9043538678</v>
      </c>
      <c r="EC81" s="165">
        <v>21496066.290416442</v>
      </c>
      <c r="ED81" s="165">
        <v>-518903.31296853069</v>
      </c>
      <c r="EE81" s="165">
        <v>17903896.613620356</v>
      </c>
      <c r="EF81" s="165">
        <v>-61483.642499379814</v>
      </c>
      <c r="EG81" s="165">
        <v>13337432.558462275</v>
      </c>
      <c r="EH81" s="165">
        <v>281142.14713785518</v>
      </c>
      <c r="EI81" s="165">
        <v>8654955.4964973032</v>
      </c>
      <c r="EJ81" s="165">
        <v>3826558.0367133492</v>
      </c>
      <c r="EK81" s="165">
        <v>4232978.2602934875</v>
      </c>
      <c r="EL81" s="165">
        <v>1787390.2036514455</v>
      </c>
      <c r="EM81" s="165">
        <v>0</v>
      </c>
      <c r="EN81" s="165">
        <v>0</v>
      </c>
      <c r="EO81" s="165">
        <v>0</v>
      </c>
      <c r="EP81" s="165">
        <v>0</v>
      </c>
      <c r="EQ81" s="165">
        <v>0</v>
      </c>
      <c r="ER81" s="165">
        <v>-982081.49050226167</v>
      </c>
      <c r="ES81" s="165">
        <v>-982081.49050226156</v>
      </c>
      <c r="ET81" s="165">
        <v>-2644662.0855983254</v>
      </c>
      <c r="EU81" s="165">
        <v>-3626743.5761005869</v>
      </c>
      <c r="EV81" s="165">
        <v>-2496478.1804418424</v>
      </c>
      <c r="EW81" s="165">
        <v>-6123221.7565424293</v>
      </c>
      <c r="EX81" s="165">
        <v>-1998552.1149533978</v>
      </c>
      <c r="EY81" s="165">
        <v>-5252427.3438149551</v>
      </c>
      <c r="EZ81" s="165">
        <v>25982.417585473508</v>
      </c>
      <c r="FA81" s="165">
        <v>-2781088.0218756138</v>
      </c>
      <c r="FB81" s="165">
        <v>1182022.4625173109</v>
      </c>
      <c r="FC81" s="165">
        <v>-1080162.2463897732</v>
      </c>
      <c r="FD81" s="165">
        <v>2661314.949501453</v>
      </c>
      <c r="FE81" s="165">
        <v>1642636.34561106</v>
      </c>
      <c r="FF81" s="165">
        <v>2887961.686083233</v>
      </c>
      <c r="FG81" s="165">
        <v>4249455.8845564378</v>
      </c>
      <c r="FH81" s="165">
        <v>1364492.3558083179</v>
      </c>
      <c r="FI81" s="165">
        <v>1787390.2036514063</v>
      </c>
      <c r="FJ81" s="165">
        <v>0</v>
      </c>
      <c r="FK81" s="165">
        <v>-3.9231963455677032E-8</v>
      </c>
      <c r="FL81" s="165">
        <v>0</v>
      </c>
      <c r="FM81" s="165">
        <v>-3.9231963455677032E-8</v>
      </c>
      <c r="FN81" s="165">
        <v>0</v>
      </c>
      <c r="FO81" s="165">
        <v>-3.9231963455677032E-8</v>
      </c>
      <c r="FQ81" s="94" t="s">
        <v>953</v>
      </c>
      <c r="FU81" s="32" t="b">
        <v>1</v>
      </c>
      <c r="FV81" s="102" t="s">
        <v>220</v>
      </c>
    </row>
    <row r="82" spans="1:178" x14ac:dyDescent="0.25">
      <c r="A82" s="32" t="s">
        <v>1081</v>
      </c>
      <c r="B82" s="104" t="s">
        <v>221</v>
      </c>
      <c r="C82" s="103" t="s">
        <v>703</v>
      </c>
      <c r="D82" s="165">
        <v>23667.25</v>
      </c>
      <c r="E82" s="165">
        <v>471638.56</v>
      </c>
      <c r="F82" s="165">
        <v>-17703.169999999998</v>
      </c>
      <c r="G82" s="165">
        <v>-16901.39</v>
      </c>
      <c r="H82" s="165">
        <v>17185.330000000002</v>
      </c>
      <c r="I82" s="165">
        <v>806.05</v>
      </c>
      <c r="J82" s="165">
        <v>-133.18</v>
      </c>
      <c r="K82" s="165">
        <v>58298</v>
      </c>
      <c r="L82" s="165">
        <v>-646.49</v>
      </c>
      <c r="M82" s="165">
        <v>840515.52</v>
      </c>
      <c r="N82" s="165">
        <v>545.91</v>
      </c>
      <c r="O82" s="165">
        <v>713379.83999999997</v>
      </c>
      <c r="P82" s="165">
        <v>-505.54</v>
      </c>
      <c r="Q82" s="165">
        <v>424591.78</v>
      </c>
      <c r="R82" s="165">
        <v>-44130.879999999997</v>
      </c>
      <c r="S82" s="165">
        <v>-5269.27</v>
      </c>
      <c r="T82" s="165">
        <v>-78590.39</v>
      </c>
      <c r="U82" s="165">
        <v>32409.31</v>
      </c>
      <c r="V82" s="165">
        <v>122291.77</v>
      </c>
      <c r="W82" s="165">
        <v>40029.15</v>
      </c>
      <c r="X82" s="165">
        <v>-3.13</v>
      </c>
      <c r="Y82" s="165">
        <v>15549.94</v>
      </c>
      <c r="Z82" s="165">
        <v>-70873.919999999998</v>
      </c>
      <c r="AA82" s="165">
        <v>-48896.44</v>
      </c>
      <c r="AB82" s="165">
        <v>55071.48</v>
      </c>
      <c r="AC82" s="165">
        <v>-17492.21</v>
      </c>
      <c r="AD82" s="165">
        <v>15812.5</v>
      </c>
      <c r="AE82" s="165">
        <v>16023.46</v>
      </c>
      <c r="AF82" s="165">
        <v>-159.13999999999999</v>
      </c>
      <c r="AG82" s="165">
        <v>-1321.01</v>
      </c>
      <c r="AH82" s="165">
        <v>-194371.35</v>
      </c>
      <c r="AI82" s="165">
        <v>-195559.18</v>
      </c>
      <c r="AJ82" s="165">
        <v>-401395.56</v>
      </c>
      <c r="AK82" s="165">
        <v>-596308.25</v>
      </c>
      <c r="AL82" s="165">
        <v>32973.879999999997</v>
      </c>
      <c r="AM82" s="165">
        <v>-563880.28</v>
      </c>
      <c r="AN82" s="165">
        <v>206125.99</v>
      </c>
      <c r="AO82" s="165">
        <v>-357248.75</v>
      </c>
      <c r="AP82" s="165">
        <v>328144.52</v>
      </c>
      <c r="AQ82" s="165">
        <v>15026.65</v>
      </c>
      <c r="AR82" s="165">
        <v>28334.09</v>
      </c>
      <c r="AS82" s="165">
        <v>121951.13</v>
      </c>
      <c r="AT82" s="165">
        <v>55.01</v>
      </c>
      <c r="AU82" s="165">
        <v>-285.63</v>
      </c>
      <c r="AV82" s="165">
        <v>-166467.34</v>
      </c>
      <c r="AW82" s="165">
        <v>-166749.84</v>
      </c>
      <c r="AX82" s="165">
        <v>145159.07999999999</v>
      </c>
      <c r="AY82" s="165">
        <v>49283.16</v>
      </c>
      <c r="AZ82" s="165">
        <v>-108562.44</v>
      </c>
      <c r="BA82" s="165">
        <v>-114350.76</v>
      </c>
      <c r="BB82" s="165">
        <v>0</v>
      </c>
      <c r="BC82" s="165">
        <v>-130163.26</v>
      </c>
      <c r="BD82" s="165">
        <v>-1298809.57</v>
      </c>
      <c r="BE82" s="165">
        <v>-1428813.69</v>
      </c>
      <c r="BF82" s="165">
        <v>-347303.72</v>
      </c>
      <c r="BG82" s="165">
        <v>-1581746.06</v>
      </c>
      <c r="BH82" s="165">
        <v>-1408441.21</v>
      </c>
      <c r="BI82" s="165">
        <v>-2588791.71</v>
      </c>
      <c r="BJ82" s="165">
        <v>1709145.06</v>
      </c>
      <c r="BK82" s="165">
        <v>-912620.53</v>
      </c>
      <c r="BL82" s="165">
        <v>-263575.73</v>
      </c>
      <c r="BM82" s="165">
        <v>-1382322.25</v>
      </c>
      <c r="BN82" s="165">
        <v>814552.27</v>
      </c>
      <c r="BO82" s="165">
        <v>-895914.49999999988</v>
      </c>
      <c r="BP82" s="165">
        <v>-121126</v>
      </c>
      <c r="BQ82" s="165">
        <v>-1045374.5899999999</v>
      </c>
      <c r="BR82" s="165">
        <v>772883.32</v>
      </c>
      <c r="BS82" s="165">
        <v>-272546.28000000009</v>
      </c>
      <c r="BT82" s="165">
        <v>-207804.63</v>
      </c>
      <c r="BU82" s="165">
        <v>-313883.56999999995</v>
      </c>
      <c r="BV82" s="165">
        <v>95316.66</v>
      </c>
      <c r="BW82" s="165">
        <v>-363725.98999999982</v>
      </c>
      <c r="BX82" s="165">
        <v>384768.22</v>
      </c>
      <c r="BY82" s="165">
        <v>129604.66999999993</v>
      </c>
      <c r="BZ82" s="165">
        <v>0</v>
      </c>
      <c r="CA82" s="165">
        <v>129604.66999999993</v>
      </c>
      <c r="CB82" s="165">
        <v>0</v>
      </c>
      <c r="CC82" s="165">
        <v>1428414.24</v>
      </c>
      <c r="CD82" s="165">
        <v>0</v>
      </c>
      <c r="CE82" s="165">
        <v>1775717.96</v>
      </c>
      <c r="CF82" s="165">
        <v>0</v>
      </c>
      <c r="CG82" s="165">
        <v>3184159.17</v>
      </c>
      <c r="CH82" s="165">
        <v>0</v>
      </c>
      <c r="CI82" s="165">
        <v>1475014.1099999999</v>
      </c>
      <c r="CJ82" s="165">
        <v>0</v>
      </c>
      <c r="CK82" s="165">
        <v>1738589.8399999999</v>
      </c>
      <c r="CL82" s="165">
        <v>0</v>
      </c>
      <c r="CM82" s="165">
        <v>924037.57</v>
      </c>
      <c r="CN82" s="165">
        <v>0</v>
      </c>
      <c r="CO82" s="165">
        <v>1045163.57</v>
      </c>
      <c r="CP82" s="165">
        <v>-387424.47178101394</v>
      </c>
      <c r="CQ82" s="165">
        <v>-115144.22178101397</v>
      </c>
      <c r="CR82" s="165">
        <v>387424.47178101394</v>
      </c>
      <c r="CS82" s="165">
        <v>480084.88</v>
      </c>
      <c r="CT82" s="165">
        <v>0</v>
      </c>
      <c r="CU82" s="165">
        <v>384768.22</v>
      </c>
      <c r="CV82" s="165">
        <v>0</v>
      </c>
      <c r="CW82" s="165">
        <v>0</v>
      </c>
      <c r="CX82" s="165">
        <v>0</v>
      </c>
      <c r="CY82" s="165">
        <v>0</v>
      </c>
      <c r="CZ82" s="165">
        <v>0</v>
      </c>
      <c r="DA82" s="165">
        <v>0</v>
      </c>
      <c r="DB82" s="165">
        <v>0</v>
      </c>
      <c r="DC82" s="165">
        <v>0</v>
      </c>
      <c r="DD82" s="165">
        <v>0</v>
      </c>
      <c r="DE82" s="165">
        <v>0</v>
      </c>
      <c r="DF82" s="165">
        <v>0</v>
      </c>
      <c r="DG82" s="165">
        <v>0</v>
      </c>
      <c r="DH82" s="165">
        <v>0</v>
      </c>
      <c r="DI82" s="165">
        <v>0</v>
      </c>
      <c r="DJ82" s="165">
        <v>0</v>
      </c>
      <c r="DK82" s="165">
        <v>0</v>
      </c>
      <c r="DL82" s="165">
        <v>0</v>
      </c>
      <c r="DM82" s="165">
        <v>0</v>
      </c>
      <c r="DN82" s="165">
        <v>-418893.54234771617</v>
      </c>
      <c r="DO82" s="165">
        <v>-31469.070566702227</v>
      </c>
      <c r="DP82" s="165">
        <v>320676.86773100798</v>
      </c>
      <c r="DQ82" s="165">
        <v>-98216.674616708187</v>
      </c>
      <c r="DR82" s="165">
        <v>98216.674616746881</v>
      </c>
      <c r="DS82" s="165">
        <v>3.8708094507455826E-8</v>
      </c>
      <c r="DT82" s="165">
        <v>0</v>
      </c>
      <c r="DU82" s="165">
        <v>3.8708094507455826E-8</v>
      </c>
      <c r="DV82" s="165">
        <v>0</v>
      </c>
      <c r="DW82" s="165">
        <v>3.8708094507455826E-8</v>
      </c>
      <c r="DX82" s="165">
        <v>0</v>
      </c>
      <c r="DY82" s="165">
        <v>3.8708094507455826E-8</v>
      </c>
      <c r="DZ82" s="165">
        <v>0</v>
      </c>
      <c r="EA82" s="165">
        <v>3.8708094507455826E-8</v>
      </c>
      <c r="EB82" s="165">
        <v>0</v>
      </c>
      <c r="EC82" s="165">
        <v>3.8708094507455826E-8</v>
      </c>
      <c r="ED82" s="165">
        <v>0</v>
      </c>
      <c r="EE82" s="165">
        <v>3.8708094507455826E-8</v>
      </c>
      <c r="EF82" s="165">
        <v>0</v>
      </c>
      <c r="EG82" s="165">
        <v>3.8708094507455826E-8</v>
      </c>
      <c r="EH82" s="165">
        <v>0</v>
      </c>
      <c r="EI82" s="165">
        <v>3.8708094507455826E-8</v>
      </c>
      <c r="EJ82" s="165">
        <v>0</v>
      </c>
      <c r="EK82" s="165">
        <v>3.8708094507455826E-8</v>
      </c>
      <c r="EL82" s="165">
        <v>0</v>
      </c>
      <c r="EM82" s="165">
        <v>418893.54234775488</v>
      </c>
      <c r="EN82" s="165">
        <v>0</v>
      </c>
      <c r="EO82" s="165">
        <v>98216.674616746881</v>
      </c>
      <c r="EP82" s="165">
        <v>0</v>
      </c>
      <c r="EQ82" s="165">
        <v>0</v>
      </c>
      <c r="ER82" s="165">
        <v>0</v>
      </c>
      <c r="ES82" s="165">
        <v>0</v>
      </c>
      <c r="ET82" s="165">
        <v>0</v>
      </c>
      <c r="EU82" s="165">
        <v>0</v>
      </c>
      <c r="EV82" s="165">
        <v>0</v>
      </c>
      <c r="EW82" s="165">
        <v>0</v>
      </c>
      <c r="EX82" s="165">
        <v>-191702.59820910453</v>
      </c>
      <c r="EY82" s="165">
        <v>-191702.59820910453</v>
      </c>
      <c r="EZ82" s="165">
        <v>-808529.29821944213</v>
      </c>
      <c r="FA82" s="165">
        <v>-1000231.8964285466</v>
      </c>
      <c r="FB82" s="165">
        <v>331690.28729964851</v>
      </c>
      <c r="FC82" s="165">
        <v>-668541.60912889813</v>
      </c>
      <c r="FD82" s="165">
        <v>108280.82028794393</v>
      </c>
      <c r="FE82" s="165">
        <v>-560260.78884095419</v>
      </c>
      <c r="FF82" s="165">
        <v>190172.96232691553</v>
      </c>
      <c r="FG82" s="165">
        <v>-370087.82651403872</v>
      </c>
      <c r="FH82" s="165">
        <v>268237.56625447597</v>
      </c>
      <c r="FI82" s="165">
        <v>-101850.26025956278</v>
      </c>
      <c r="FJ82" s="165">
        <v>-267557.2681051651</v>
      </c>
      <c r="FK82" s="165">
        <v>-369407.52836472774</v>
      </c>
      <c r="FL82" s="165">
        <v>369407.5283647278</v>
      </c>
      <c r="FM82" s="165">
        <v>0</v>
      </c>
      <c r="FN82" s="165">
        <v>0</v>
      </c>
      <c r="FO82" s="165">
        <v>0</v>
      </c>
      <c r="FQ82" s="94" t="s">
        <v>953</v>
      </c>
      <c r="FU82" s="32" t="b">
        <v>1</v>
      </c>
      <c r="FV82" s="102" t="s">
        <v>221</v>
      </c>
    </row>
    <row r="83" spans="1:178" x14ac:dyDescent="0.25">
      <c r="A83" s="32" t="s">
        <v>1173</v>
      </c>
      <c r="B83" s="104" t="s">
        <v>222</v>
      </c>
      <c r="C83" s="103" t="s">
        <v>655</v>
      </c>
      <c r="D83" s="165">
        <v>0</v>
      </c>
      <c r="E83" s="165">
        <v>0</v>
      </c>
      <c r="F83" s="165">
        <v>0</v>
      </c>
      <c r="G83" s="165">
        <v>0</v>
      </c>
      <c r="H83" s="165">
        <v>0</v>
      </c>
      <c r="I83" s="165">
        <v>0</v>
      </c>
      <c r="J83" s="165">
        <v>0</v>
      </c>
      <c r="K83" s="165">
        <v>0</v>
      </c>
      <c r="L83" s="165">
        <v>0</v>
      </c>
      <c r="M83" s="165">
        <v>0</v>
      </c>
      <c r="N83" s="165">
        <v>0</v>
      </c>
      <c r="O83" s="165">
        <v>0</v>
      </c>
      <c r="P83" s="165">
        <v>0</v>
      </c>
      <c r="Q83" s="165">
        <v>0</v>
      </c>
      <c r="R83" s="165">
        <v>0</v>
      </c>
      <c r="S83" s="165">
        <v>0</v>
      </c>
      <c r="T83" s="165">
        <v>0</v>
      </c>
      <c r="U83" s="165">
        <v>0</v>
      </c>
      <c r="V83" s="165">
        <v>0</v>
      </c>
      <c r="W83" s="165">
        <v>0</v>
      </c>
      <c r="X83" s="165">
        <v>0</v>
      </c>
      <c r="Y83" s="165">
        <v>0</v>
      </c>
      <c r="Z83" s="165">
        <v>0</v>
      </c>
      <c r="AA83" s="165">
        <v>0</v>
      </c>
      <c r="AB83" s="165">
        <v>0</v>
      </c>
      <c r="AC83" s="165">
        <v>0</v>
      </c>
      <c r="AD83" s="165">
        <v>0</v>
      </c>
      <c r="AE83" s="165">
        <v>0</v>
      </c>
      <c r="AF83" s="165">
        <v>0</v>
      </c>
      <c r="AG83" s="165">
        <v>0</v>
      </c>
      <c r="AH83" s="165">
        <v>0</v>
      </c>
      <c r="AI83" s="165">
        <v>0</v>
      </c>
      <c r="AJ83" s="165">
        <v>0</v>
      </c>
      <c r="AK83" s="165">
        <v>0</v>
      </c>
      <c r="AL83" s="165">
        <v>0</v>
      </c>
      <c r="AM83" s="165">
        <v>0</v>
      </c>
      <c r="AN83" s="165">
        <v>0</v>
      </c>
      <c r="AO83" s="165">
        <v>0</v>
      </c>
      <c r="AP83" s="165">
        <v>0</v>
      </c>
      <c r="AQ83" s="165">
        <v>0</v>
      </c>
      <c r="AR83" s="165">
        <v>0</v>
      </c>
      <c r="AS83" s="165">
        <v>0</v>
      </c>
      <c r="AT83" s="165">
        <v>0</v>
      </c>
      <c r="AU83" s="165">
        <v>0</v>
      </c>
      <c r="AV83" s="165">
        <v>0</v>
      </c>
      <c r="AW83" s="165">
        <v>0</v>
      </c>
      <c r="AX83" s="165">
        <v>0</v>
      </c>
      <c r="AY83" s="165">
        <v>0</v>
      </c>
      <c r="AZ83" s="165">
        <v>0</v>
      </c>
      <c r="BA83" s="165">
        <v>0</v>
      </c>
      <c r="BB83" s="165">
        <v>0</v>
      </c>
      <c r="BC83" s="165">
        <v>0</v>
      </c>
      <c r="BD83" s="165">
        <v>0</v>
      </c>
      <c r="BE83" s="165">
        <v>0</v>
      </c>
      <c r="BF83" s="165">
        <v>0</v>
      </c>
      <c r="BG83" s="165">
        <v>0</v>
      </c>
      <c r="BH83" s="165">
        <v>0</v>
      </c>
      <c r="BI83" s="165">
        <v>0</v>
      </c>
      <c r="BJ83" s="165">
        <v>0</v>
      </c>
      <c r="BK83" s="165">
        <v>0</v>
      </c>
      <c r="BL83" s="165">
        <v>0</v>
      </c>
      <c r="BM83" s="165">
        <v>0</v>
      </c>
      <c r="BN83" s="165">
        <v>0</v>
      </c>
      <c r="BO83" s="165">
        <v>0</v>
      </c>
      <c r="BP83" s="165">
        <v>0</v>
      </c>
      <c r="BQ83" s="165">
        <v>0</v>
      </c>
      <c r="BR83" s="165">
        <v>0</v>
      </c>
      <c r="BS83" s="165">
        <v>0</v>
      </c>
      <c r="BT83" s="165">
        <v>0</v>
      </c>
      <c r="BU83" s="165">
        <v>0</v>
      </c>
      <c r="BV83" s="165">
        <v>0</v>
      </c>
      <c r="BW83" s="165">
        <v>0</v>
      </c>
      <c r="BX83" s="165">
        <v>0</v>
      </c>
      <c r="BY83" s="165">
        <v>0</v>
      </c>
      <c r="BZ83" s="165">
        <v>0</v>
      </c>
      <c r="CA83" s="165">
        <v>0</v>
      </c>
      <c r="CB83" s="165">
        <v>0</v>
      </c>
      <c r="CC83" s="165">
        <v>0</v>
      </c>
      <c r="CD83" s="165">
        <v>0</v>
      </c>
      <c r="CE83" s="165">
        <v>0</v>
      </c>
      <c r="CF83" s="165">
        <v>308.2</v>
      </c>
      <c r="CG83" s="165">
        <v>308.2</v>
      </c>
      <c r="CH83" s="165">
        <v>498.18</v>
      </c>
      <c r="CI83" s="165">
        <v>806.38</v>
      </c>
      <c r="CJ83" s="165">
        <v>0</v>
      </c>
      <c r="CK83" s="165">
        <v>806.38</v>
      </c>
      <c r="CL83" s="165">
        <v>3685.29</v>
      </c>
      <c r="CM83" s="165">
        <v>4491.67</v>
      </c>
      <c r="CN83" s="165">
        <v>2896.01</v>
      </c>
      <c r="CO83" s="165">
        <v>7387.68</v>
      </c>
      <c r="CP83" s="165">
        <v>0</v>
      </c>
      <c r="CQ83" s="165">
        <v>7387.68</v>
      </c>
      <c r="CR83" s="165">
        <v>0</v>
      </c>
      <c r="CS83" s="165">
        <v>7387.68</v>
      </c>
      <c r="CT83" s="165">
        <v>0</v>
      </c>
      <c r="CU83" s="165">
        <v>7387.68</v>
      </c>
      <c r="CV83" s="165">
        <v>1</v>
      </c>
      <c r="CW83" s="165">
        <v>7388.68</v>
      </c>
      <c r="CX83" s="165">
        <v>0</v>
      </c>
      <c r="CY83" s="165">
        <v>7388.68</v>
      </c>
      <c r="CZ83" s="165">
        <v>0</v>
      </c>
      <c r="DA83" s="165">
        <v>7388.68</v>
      </c>
      <c r="DB83" s="165">
        <v>0</v>
      </c>
      <c r="DC83" s="165">
        <v>7388.68</v>
      </c>
      <c r="DD83" s="165">
        <v>0</v>
      </c>
      <c r="DE83" s="165">
        <v>7080.4800000000005</v>
      </c>
      <c r="DF83" s="165">
        <v>0</v>
      </c>
      <c r="DG83" s="165">
        <v>6582.3</v>
      </c>
      <c r="DH83" s="165">
        <v>0</v>
      </c>
      <c r="DI83" s="165">
        <v>6582.3</v>
      </c>
      <c r="DJ83" s="165">
        <v>0</v>
      </c>
      <c r="DK83" s="165">
        <v>2897.01</v>
      </c>
      <c r="DL83" s="165">
        <v>0</v>
      </c>
      <c r="DM83" s="165">
        <v>1</v>
      </c>
      <c r="DN83" s="165">
        <v>0</v>
      </c>
      <c r="DO83" s="165">
        <v>1</v>
      </c>
      <c r="DP83" s="165">
        <v>0</v>
      </c>
      <c r="DQ83" s="165">
        <v>1</v>
      </c>
      <c r="DR83" s="165">
        <v>0</v>
      </c>
      <c r="DS83" s="165">
        <v>1</v>
      </c>
      <c r="DT83" s="165">
        <v>0</v>
      </c>
      <c r="DU83" s="165">
        <v>0</v>
      </c>
      <c r="DV83" s="165">
        <v>0</v>
      </c>
      <c r="DW83" s="165">
        <v>0</v>
      </c>
      <c r="DX83" s="165">
        <v>0</v>
      </c>
      <c r="DY83" s="165">
        <v>0</v>
      </c>
      <c r="DZ83" s="165">
        <v>0</v>
      </c>
      <c r="EA83" s="165">
        <v>0</v>
      </c>
      <c r="EB83" s="165">
        <v>0</v>
      </c>
      <c r="EC83" s="165">
        <v>0</v>
      </c>
      <c r="ED83" s="165">
        <v>0</v>
      </c>
      <c r="EE83" s="165">
        <v>0</v>
      </c>
      <c r="EF83" s="165">
        <v>0</v>
      </c>
      <c r="EG83" s="165">
        <v>0</v>
      </c>
      <c r="EH83" s="165">
        <v>0</v>
      </c>
      <c r="EI83" s="165">
        <v>0</v>
      </c>
      <c r="EJ83" s="165">
        <v>0</v>
      </c>
      <c r="EK83" s="165">
        <v>0</v>
      </c>
      <c r="EL83" s="165">
        <v>0</v>
      </c>
      <c r="EM83" s="165">
        <v>0</v>
      </c>
      <c r="EN83" s="165">
        <v>0</v>
      </c>
      <c r="EO83" s="165">
        <v>0</v>
      </c>
      <c r="EP83" s="165">
        <v>0</v>
      </c>
      <c r="EQ83" s="165">
        <v>0</v>
      </c>
      <c r="ER83" s="165">
        <v>0</v>
      </c>
      <c r="ES83" s="165">
        <v>0</v>
      </c>
      <c r="ET83" s="165">
        <v>0</v>
      </c>
      <c r="EU83" s="165">
        <v>0</v>
      </c>
      <c r="EV83" s="165">
        <v>0</v>
      </c>
      <c r="EW83" s="165">
        <v>0</v>
      </c>
      <c r="EX83" s="165">
        <v>0</v>
      </c>
      <c r="EY83" s="165">
        <v>0</v>
      </c>
      <c r="EZ83" s="165">
        <v>0</v>
      </c>
      <c r="FA83" s="165">
        <v>0</v>
      </c>
      <c r="FB83" s="165">
        <v>0</v>
      </c>
      <c r="FC83" s="165">
        <v>0</v>
      </c>
      <c r="FD83" s="165">
        <v>0</v>
      </c>
      <c r="FE83" s="165">
        <v>0</v>
      </c>
      <c r="FF83" s="165">
        <v>0</v>
      </c>
      <c r="FG83" s="165">
        <v>0</v>
      </c>
      <c r="FH83" s="165">
        <v>0</v>
      </c>
      <c r="FI83" s="165">
        <v>0</v>
      </c>
      <c r="FJ83" s="165">
        <v>0</v>
      </c>
      <c r="FK83" s="165">
        <v>0</v>
      </c>
      <c r="FL83" s="165">
        <v>0</v>
      </c>
      <c r="FM83" s="165">
        <v>0</v>
      </c>
      <c r="FN83" s="165">
        <v>0</v>
      </c>
      <c r="FO83" s="165">
        <v>0</v>
      </c>
      <c r="FQ83" s="94" t="s">
        <v>1193</v>
      </c>
      <c r="FU83" s="32" t="b">
        <v>1</v>
      </c>
      <c r="FV83" s="102" t="s">
        <v>222</v>
      </c>
    </row>
    <row r="84" spans="1:178" x14ac:dyDescent="0.25">
      <c r="A84" s="32" t="s">
        <v>1174</v>
      </c>
      <c r="B84" s="104" t="s">
        <v>223</v>
      </c>
      <c r="C84" s="103" t="s">
        <v>655</v>
      </c>
      <c r="D84" s="165">
        <v>0</v>
      </c>
      <c r="E84" s="165">
        <v>0</v>
      </c>
      <c r="F84" s="165">
        <v>0</v>
      </c>
      <c r="G84" s="165">
        <v>0</v>
      </c>
      <c r="H84" s="165">
        <v>0</v>
      </c>
      <c r="I84" s="165">
        <v>0</v>
      </c>
      <c r="J84" s="165">
        <v>0</v>
      </c>
      <c r="K84" s="165">
        <v>0</v>
      </c>
      <c r="L84" s="165">
        <v>0</v>
      </c>
      <c r="M84" s="165">
        <v>0</v>
      </c>
      <c r="N84" s="165">
        <v>0</v>
      </c>
      <c r="O84" s="165">
        <v>0</v>
      </c>
      <c r="P84" s="165">
        <v>0</v>
      </c>
      <c r="Q84" s="165">
        <v>0</v>
      </c>
      <c r="R84" s="165">
        <v>0</v>
      </c>
      <c r="S84" s="165">
        <v>0</v>
      </c>
      <c r="T84" s="165">
        <v>0</v>
      </c>
      <c r="U84" s="165">
        <v>0</v>
      </c>
      <c r="V84" s="165">
        <v>0</v>
      </c>
      <c r="W84" s="165">
        <v>0</v>
      </c>
      <c r="X84" s="165">
        <v>0</v>
      </c>
      <c r="Y84" s="165">
        <v>0</v>
      </c>
      <c r="Z84" s="165">
        <v>0</v>
      </c>
      <c r="AA84" s="165">
        <v>0</v>
      </c>
      <c r="AB84" s="165">
        <v>0</v>
      </c>
      <c r="AC84" s="165">
        <v>0</v>
      </c>
      <c r="AD84" s="165">
        <v>0</v>
      </c>
      <c r="AE84" s="165">
        <v>0</v>
      </c>
      <c r="AF84" s="165">
        <v>0</v>
      </c>
      <c r="AG84" s="165">
        <v>0</v>
      </c>
      <c r="AH84" s="165">
        <v>0</v>
      </c>
      <c r="AI84" s="165">
        <v>0</v>
      </c>
      <c r="AJ84" s="165">
        <v>0</v>
      </c>
      <c r="AK84" s="165">
        <v>0</v>
      </c>
      <c r="AL84" s="165">
        <v>0</v>
      </c>
      <c r="AM84" s="165">
        <v>0</v>
      </c>
      <c r="AN84" s="165">
        <v>0</v>
      </c>
      <c r="AO84" s="165">
        <v>0</v>
      </c>
      <c r="AP84" s="165">
        <v>0</v>
      </c>
      <c r="AQ84" s="165">
        <v>0</v>
      </c>
      <c r="AR84" s="165">
        <v>0</v>
      </c>
      <c r="AS84" s="165">
        <v>0</v>
      </c>
      <c r="AT84" s="165">
        <v>0</v>
      </c>
      <c r="AU84" s="165">
        <v>0</v>
      </c>
      <c r="AV84" s="165">
        <v>0</v>
      </c>
      <c r="AW84" s="165">
        <v>0</v>
      </c>
      <c r="AX84" s="165">
        <v>0</v>
      </c>
      <c r="AY84" s="165">
        <v>0</v>
      </c>
      <c r="AZ84" s="165">
        <v>0</v>
      </c>
      <c r="BA84" s="165">
        <v>0</v>
      </c>
      <c r="BB84" s="165">
        <v>0</v>
      </c>
      <c r="BC84" s="165">
        <v>0</v>
      </c>
      <c r="BD84" s="165">
        <v>0</v>
      </c>
      <c r="BE84" s="165">
        <v>0</v>
      </c>
      <c r="BF84" s="165">
        <v>0</v>
      </c>
      <c r="BG84" s="165">
        <v>0</v>
      </c>
      <c r="BH84" s="165">
        <v>0</v>
      </c>
      <c r="BI84" s="165">
        <v>0</v>
      </c>
      <c r="BJ84" s="165">
        <v>0</v>
      </c>
      <c r="BK84" s="165">
        <v>0</v>
      </c>
      <c r="BL84" s="165">
        <v>0</v>
      </c>
      <c r="BM84" s="165">
        <v>0</v>
      </c>
      <c r="BN84" s="165">
        <v>0</v>
      </c>
      <c r="BO84" s="165">
        <v>0</v>
      </c>
      <c r="BP84" s="165">
        <v>0</v>
      </c>
      <c r="BQ84" s="165">
        <v>0</v>
      </c>
      <c r="BR84" s="165">
        <v>0</v>
      </c>
      <c r="BS84" s="165">
        <v>0</v>
      </c>
      <c r="BT84" s="165">
        <v>0</v>
      </c>
      <c r="BU84" s="165">
        <v>0</v>
      </c>
      <c r="BV84" s="165">
        <v>0</v>
      </c>
      <c r="BW84" s="165">
        <v>0</v>
      </c>
      <c r="BX84" s="165">
        <v>0</v>
      </c>
      <c r="BY84" s="165">
        <v>0</v>
      </c>
      <c r="BZ84" s="165">
        <v>0</v>
      </c>
      <c r="CA84" s="165">
        <v>0</v>
      </c>
      <c r="CB84" s="165">
        <v>0</v>
      </c>
      <c r="CC84" s="165">
        <v>0</v>
      </c>
      <c r="CD84" s="165">
        <v>0</v>
      </c>
      <c r="CE84" s="165">
        <v>0</v>
      </c>
      <c r="CF84" s="165">
        <v>0</v>
      </c>
      <c r="CG84" s="165">
        <v>0</v>
      </c>
      <c r="CH84" s="165">
        <v>0</v>
      </c>
      <c r="CI84" s="165">
        <v>0</v>
      </c>
      <c r="CJ84" s="165">
        <v>0</v>
      </c>
      <c r="CK84" s="165">
        <v>0</v>
      </c>
      <c r="CL84" s="165">
        <v>0</v>
      </c>
      <c r="CM84" s="165">
        <v>0</v>
      </c>
      <c r="CN84" s="165">
        <v>0</v>
      </c>
      <c r="CO84" s="165">
        <v>0</v>
      </c>
      <c r="CP84" s="165">
        <v>0</v>
      </c>
      <c r="CQ84" s="165">
        <v>0</v>
      </c>
      <c r="CR84" s="165">
        <v>0</v>
      </c>
      <c r="CS84" s="165">
        <v>0</v>
      </c>
      <c r="CT84" s="165">
        <v>0</v>
      </c>
      <c r="CU84" s="165">
        <v>0</v>
      </c>
      <c r="CV84" s="165">
        <v>1</v>
      </c>
      <c r="CW84" s="165">
        <v>1</v>
      </c>
      <c r="CX84" s="165">
        <v>0</v>
      </c>
      <c r="CY84" s="165">
        <v>1</v>
      </c>
      <c r="CZ84" s="165">
        <v>0</v>
      </c>
      <c r="DA84" s="165">
        <v>1</v>
      </c>
      <c r="DB84" s="165">
        <v>0</v>
      </c>
      <c r="DC84" s="165">
        <v>1</v>
      </c>
      <c r="DD84" s="165">
        <v>0</v>
      </c>
      <c r="DE84" s="165">
        <v>1</v>
      </c>
      <c r="DF84" s="165">
        <v>0</v>
      </c>
      <c r="DG84" s="165">
        <v>1</v>
      </c>
      <c r="DH84" s="165">
        <v>0</v>
      </c>
      <c r="DI84" s="165">
        <v>1</v>
      </c>
      <c r="DJ84" s="165">
        <v>0</v>
      </c>
      <c r="DK84" s="165">
        <v>1</v>
      </c>
      <c r="DL84" s="165">
        <v>0</v>
      </c>
      <c r="DM84" s="165">
        <v>1</v>
      </c>
      <c r="DN84" s="165">
        <v>0</v>
      </c>
      <c r="DO84" s="165">
        <v>1</v>
      </c>
      <c r="DP84" s="165">
        <v>0</v>
      </c>
      <c r="DQ84" s="165">
        <v>1</v>
      </c>
      <c r="DR84" s="165">
        <v>0</v>
      </c>
      <c r="DS84" s="165">
        <v>1</v>
      </c>
      <c r="DT84" s="165">
        <v>0</v>
      </c>
      <c r="DU84" s="165">
        <v>0</v>
      </c>
      <c r="DV84" s="165">
        <v>0</v>
      </c>
      <c r="DW84" s="165">
        <v>0</v>
      </c>
      <c r="DX84" s="165">
        <v>0</v>
      </c>
      <c r="DY84" s="165">
        <v>0</v>
      </c>
      <c r="DZ84" s="165">
        <v>0</v>
      </c>
      <c r="EA84" s="165">
        <v>0</v>
      </c>
      <c r="EB84" s="165">
        <v>0</v>
      </c>
      <c r="EC84" s="165">
        <v>0</v>
      </c>
      <c r="ED84" s="165">
        <v>0</v>
      </c>
      <c r="EE84" s="165">
        <v>0</v>
      </c>
      <c r="EF84" s="165">
        <v>0</v>
      </c>
      <c r="EG84" s="165">
        <v>0</v>
      </c>
      <c r="EH84" s="165">
        <v>0</v>
      </c>
      <c r="EI84" s="165">
        <v>0</v>
      </c>
      <c r="EJ84" s="165">
        <v>0</v>
      </c>
      <c r="EK84" s="165">
        <v>0</v>
      </c>
      <c r="EL84" s="165">
        <v>0</v>
      </c>
      <c r="EM84" s="165">
        <v>0</v>
      </c>
      <c r="EN84" s="165">
        <v>0</v>
      </c>
      <c r="EO84" s="165">
        <v>0</v>
      </c>
      <c r="EP84" s="165">
        <v>0</v>
      </c>
      <c r="EQ84" s="165">
        <v>0</v>
      </c>
      <c r="ER84" s="165">
        <v>0</v>
      </c>
      <c r="ES84" s="165">
        <v>0</v>
      </c>
      <c r="ET84" s="165">
        <v>0</v>
      </c>
      <c r="EU84" s="165">
        <v>0</v>
      </c>
      <c r="EV84" s="165">
        <v>0</v>
      </c>
      <c r="EW84" s="165">
        <v>0</v>
      </c>
      <c r="EX84" s="165">
        <v>0</v>
      </c>
      <c r="EY84" s="165">
        <v>0</v>
      </c>
      <c r="EZ84" s="165">
        <v>0</v>
      </c>
      <c r="FA84" s="165">
        <v>0</v>
      </c>
      <c r="FB84" s="165">
        <v>0</v>
      </c>
      <c r="FC84" s="165">
        <v>0</v>
      </c>
      <c r="FD84" s="165">
        <v>0</v>
      </c>
      <c r="FE84" s="165">
        <v>0</v>
      </c>
      <c r="FF84" s="165">
        <v>0</v>
      </c>
      <c r="FG84" s="165">
        <v>0</v>
      </c>
      <c r="FH84" s="165">
        <v>0</v>
      </c>
      <c r="FI84" s="165">
        <v>0</v>
      </c>
      <c r="FJ84" s="165">
        <v>0</v>
      </c>
      <c r="FK84" s="165">
        <v>0</v>
      </c>
      <c r="FL84" s="165">
        <v>0</v>
      </c>
      <c r="FM84" s="165">
        <v>0</v>
      </c>
      <c r="FN84" s="165">
        <v>0</v>
      </c>
      <c r="FO84" s="165">
        <v>0</v>
      </c>
      <c r="FQ84" s="94" t="s">
        <v>1193</v>
      </c>
      <c r="FU84" s="32" t="b">
        <v>1</v>
      </c>
      <c r="FV84" s="102" t="s">
        <v>223</v>
      </c>
    </row>
    <row r="85" spans="1:178" x14ac:dyDescent="0.25">
      <c r="A85" s="32" t="s">
        <v>1073</v>
      </c>
      <c r="B85" s="104" t="s">
        <v>224</v>
      </c>
      <c r="C85" s="103" t="s">
        <v>655</v>
      </c>
      <c r="D85" s="165">
        <v>0</v>
      </c>
      <c r="E85" s="165">
        <v>0</v>
      </c>
      <c r="F85" s="165">
        <v>0</v>
      </c>
      <c r="G85" s="165">
        <v>0</v>
      </c>
      <c r="H85" s="165">
        <v>0</v>
      </c>
      <c r="I85" s="165">
        <v>0</v>
      </c>
      <c r="J85" s="165">
        <v>0</v>
      </c>
      <c r="K85" s="165">
        <v>0</v>
      </c>
      <c r="L85" s="165">
        <v>0</v>
      </c>
      <c r="M85" s="165">
        <v>0</v>
      </c>
      <c r="N85" s="165">
        <v>0</v>
      </c>
      <c r="O85" s="165">
        <v>0</v>
      </c>
      <c r="P85" s="165">
        <v>0</v>
      </c>
      <c r="Q85" s="165">
        <v>0</v>
      </c>
      <c r="R85" s="165">
        <v>0</v>
      </c>
      <c r="S85" s="165">
        <v>0</v>
      </c>
      <c r="T85" s="165">
        <v>0</v>
      </c>
      <c r="U85" s="165">
        <v>0</v>
      </c>
      <c r="V85" s="165">
        <v>0</v>
      </c>
      <c r="W85" s="165">
        <v>0</v>
      </c>
      <c r="X85" s="165">
        <v>0</v>
      </c>
      <c r="Y85" s="165">
        <v>0</v>
      </c>
      <c r="Z85" s="165">
        <v>0</v>
      </c>
      <c r="AA85" s="165">
        <v>0</v>
      </c>
      <c r="AB85" s="165">
        <v>0</v>
      </c>
      <c r="AC85" s="165">
        <v>0</v>
      </c>
      <c r="AD85" s="165">
        <v>0</v>
      </c>
      <c r="AE85" s="165">
        <v>0</v>
      </c>
      <c r="AF85" s="165">
        <v>0</v>
      </c>
      <c r="AG85" s="165">
        <v>0</v>
      </c>
      <c r="AH85" s="165">
        <v>0</v>
      </c>
      <c r="AI85" s="165">
        <v>0</v>
      </c>
      <c r="AJ85" s="165">
        <v>0</v>
      </c>
      <c r="AK85" s="165">
        <v>0</v>
      </c>
      <c r="AL85" s="165">
        <v>0</v>
      </c>
      <c r="AM85" s="165">
        <v>0</v>
      </c>
      <c r="AN85" s="165">
        <v>0</v>
      </c>
      <c r="AO85" s="165">
        <v>0</v>
      </c>
      <c r="AP85" s="165">
        <v>0</v>
      </c>
      <c r="AQ85" s="165">
        <v>0</v>
      </c>
      <c r="AR85" s="165">
        <v>0</v>
      </c>
      <c r="AS85" s="165">
        <v>0</v>
      </c>
      <c r="AT85" s="165">
        <v>0</v>
      </c>
      <c r="AU85" s="165">
        <v>0</v>
      </c>
      <c r="AV85" s="165">
        <v>0</v>
      </c>
      <c r="AW85" s="165">
        <v>0</v>
      </c>
      <c r="AX85" s="165">
        <v>0</v>
      </c>
      <c r="AY85" s="165">
        <v>0</v>
      </c>
      <c r="AZ85" s="165">
        <v>0</v>
      </c>
      <c r="BA85" s="165">
        <v>0</v>
      </c>
      <c r="BB85" s="165">
        <v>0</v>
      </c>
      <c r="BC85" s="165">
        <v>0</v>
      </c>
      <c r="BD85" s="165">
        <v>0</v>
      </c>
      <c r="BE85" s="165">
        <v>0</v>
      </c>
      <c r="BF85" s="165">
        <v>0</v>
      </c>
      <c r="BG85" s="165">
        <v>0</v>
      </c>
      <c r="BH85" s="165">
        <v>0</v>
      </c>
      <c r="BI85" s="165">
        <v>0</v>
      </c>
      <c r="BJ85" s="165">
        <v>0</v>
      </c>
      <c r="BK85" s="165">
        <v>0</v>
      </c>
      <c r="BL85" s="165">
        <v>0</v>
      </c>
      <c r="BM85" s="165">
        <v>0</v>
      </c>
      <c r="BN85" s="165">
        <v>0</v>
      </c>
      <c r="BO85" s="165">
        <v>0</v>
      </c>
      <c r="BP85" s="165">
        <v>0</v>
      </c>
      <c r="BQ85" s="165">
        <v>0</v>
      </c>
      <c r="BR85" s="165">
        <v>0</v>
      </c>
      <c r="BS85" s="165">
        <v>0</v>
      </c>
      <c r="BT85" s="165">
        <v>0</v>
      </c>
      <c r="BU85" s="165">
        <v>0</v>
      </c>
      <c r="BV85" s="165">
        <v>0</v>
      </c>
      <c r="BW85" s="165">
        <v>0</v>
      </c>
      <c r="BX85" s="165">
        <v>0</v>
      </c>
      <c r="BY85" s="165">
        <v>0</v>
      </c>
      <c r="BZ85" s="165">
        <v>0</v>
      </c>
      <c r="CA85" s="165">
        <v>0</v>
      </c>
      <c r="CB85" s="165">
        <v>24000</v>
      </c>
      <c r="CC85" s="165">
        <v>24000</v>
      </c>
      <c r="CD85" s="165">
        <v>49719.26</v>
      </c>
      <c r="CE85" s="165">
        <v>73719.260000000009</v>
      </c>
      <c r="CF85" s="165">
        <v>-22226.82</v>
      </c>
      <c r="CG85" s="165">
        <v>51492.44</v>
      </c>
      <c r="CH85" s="165">
        <v>491467.47</v>
      </c>
      <c r="CI85" s="165">
        <v>542959.90999999992</v>
      </c>
      <c r="CJ85" s="165">
        <v>457384.03</v>
      </c>
      <c r="CK85" s="165">
        <v>1000343.9400000001</v>
      </c>
      <c r="CL85" s="165">
        <v>476989.69</v>
      </c>
      <c r="CM85" s="165">
        <v>1477333.63</v>
      </c>
      <c r="CN85" s="165">
        <v>390835.5</v>
      </c>
      <c r="CO85" s="165">
        <v>1868169.13</v>
      </c>
      <c r="CP85" s="165">
        <v>243281</v>
      </c>
      <c r="CQ85" s="165">
        <v>2111450.13</v>
      </c>
      <c r="CR85" s="165">
        <v>224124</v>
      </c>
      <c r="CS85" s="165">
        <v>2335574.13</v>
      </c>
      <c r="CT85" s="165">
        <v>256245</v>
      </c>
      <c r="CU85" s="165">
        <v>2591819.13</v>
      </c>
      <c r="CV85" s="165">
        <v>254070</v>
      </c>
      <c r="CW85" s="165">
        <v>2845889.1299999994</v>
      </c>
      <c r="CX85" s="165">
        <v>242632</v>
      </c>
      <c r="CY85" s="165">
        <v>3088521.1299999994</v>
      </c>
      <c r="CZ85" s="165">
        <v>325217</v>
      </c>
      <c r="DA85" s="165">
        <v>3389738.1299999994</v>
      </c>
      <c r="DB85" s="165">
        <v>331251</v>
      </c>
      <c r="DC85" s="165">
        <v>3671269.8699999996</v>
      </c>
      <c r="DD85" s="165">
        <v>331526</v>
      </c>
      <c r="DE85" s="165">
        <v>4025022.6899999995</v>
      </c>
      <c r="DF85" s="165">
        <v>309197</v>
      </c>
      <c r="DG85" s="165">
        <v>3842752.2199999997</v>
      </c>
      <c r="DH85" s="165">
        <v>304628</v>
      </c>
      <c r="DI85" s="165">
        <v>3689996.19</v>
      </c>
      <c r="DJ85" s="165">
        <v>293422</v>
      </c>
      <c r="DK85" s="165">
        <v>3506428.5</v>
      </c>
      <c r="DL85" s="165">
        <v>276749</v>
      </c>
      <c r="DM85" s="165">
        <v>3392342</v>
      </c>
      <c r="DN85" s="165">
        <v>274801</v>
      </c>
      <c r="DO85" s="165">
        <v>3423862</v>
      </c>
      <c r="DP85" s="165">
        <v>260507</v>
      </c>
      <c r="DQ85" s="165">
        <v>3460245</v>
      </c>
      <c r="DR85" s="165">
        <v>259572</v>
      </c>
      <c r="DS85" s="165">
        <v>3463572</v>
      </c>
      <c r="DT85" s="165">
        <v>252828</v>
      </c>
      <c r="DU85" s="165">
        <v>3462330</v>
      </c>
      <c r="DV85" s="165">
        <v>229886</v>
      </c>
      <c r="DW85" s="165">
        <v>3449584</v>
      </c>
      <c r="DX85" s="165">
        <v>241457</v>
      </c>
      <c r="DY85" s="165">
        <v>3365824</v>
      </c>
      <c r="DZ85" s="165">
        <v>230881</v>
      </c>
      <c r="EA85" s="165">
        <v>3265454</v>
      </c>
      <c r="EB85" s="165">
        <v>231339</v>
      </c>
      <c r="EC85" s="165">
        <v>3165267</v>
      </c>
      <c r="ED85" s="165">
        <v>221763</v>
      </c>
      <c r="EE85" s="165">
        <v>3077833</v>
      </c>
      <c r="EF85" s="165">
        <v>222540</v>
      </c>
      <c r="EG85" s="165">
        <v>2995745</v>
      </c>
      <c r="EH85" s="165">
        <v>218489</v>
      </c>
      <c r="EI85" s="165">
        <v>2920812</v>
      </c>
      <c r="EJ85" s="165">
        <v>210105</v>
      </c>
      <c r="EK85" s="165">
        <v>2854168</v>
      </c>
      <c r="EL85" s="165">
        <v>211218</v>
      </c>
      <c r="EM85" s="165">
        <v>2790585</v>
      </c>
      <c r="EN85" s="165">
        <v>203469</v>
      </c>
      <c r="EO85" s="165">
        <v>2733547</v>
      </c>
      <c r="EP85" s="165">
        <v>204738</v>
      </c>
      <c r="EQ85" s="165">
        <v>2678713</v>
      </c>
      <c r="ER85" s="165">
        <v>201707</v>
      </c>
      <c r="ES85" s="165">
        <v>2627592</v>
      </c>
      <c r="ET85" s="165">
        <v>186574</v>
      </c>
      <c r="EU85" s="165">
        <v>2584280</v>
      </c>
      <c r="EV85" s="165">
        <v>196360</v>
      </c>
      <c r="EW85" s="165">
        <v>2539183</v>
      </c>
      <c r="EX85" s="165">
        <v>189827</v>
      </c>
      <c r="EY85" s="165">
        <v>2498129</v>
      </c>
      <c r="EZ85" s="165">
        <v>191343</v>
      </c>
      <c r="FA85" s="165">
        <v>2458133</v>
      </c>
      <c r="FB85" s="165">
        <v>185196</v>
      </c>
      <c r="FC85" s="165">
        <v>2421566</v>
      </c>
      <c r="FD85" s="165">
        <v>186772</v>
      </c>
      <c r="FE85" s="165">
        <v>2385798</v>
      </c>
      <c r="FF85" s="165">
        <v>184602</v>
      </c>
      <c r="FG85" s="165">
        <v>2351911</v>
      </c>
      <c r="FH85" s="165">
        <v>178955</v>
      </c>
      <c r="FI85" s="165">
        <v>2320761</v>
      </c>
      <c r="FJ85" s="165">
        <v>180596</v>
      </c>
      <c r="FK85" s="165">
        <v>2290139</v>
      </c>
      <c r="FL85" s="165">
        <v>175236</v>
      </c>
      <c r="FM85" s="165">
        <v>2261906</v>
      </c>
      <c r="FN85" s="165">
        <v>176906</v>
      </c>
      <c r="FO85" s="165">
        <v>2234074</v>
      </c>
      <c r="FQ85" s="94" t="s">
        <v>1193</v>
      </c>
      <c r="FU85" s="32" t="b">
        <v>1</v>
      </c>
      <c r="FV85" s="102" t="s">
        <v>224</v>
      </c>
    </row>
    <row r="86" spans="1:178" x14ac:dyDescent="0.25">
      <c r="A86" s="32" t="s">
        <v>1175</v>
      </c>
      <c r="B86" s="104" t="s">
        <v>225</v>
      </c>
      <c r="C86" s="103" t="s">
        <v>655</v>
      </c>
      <c r="D86" s="165">
        <v>0</v>
      </c>
      <c r="E86" s="165">
        <v>0</v>
      </c>
      <c r="F86" s="165">
        <v>0</v>
      </c>
      <c r="G86" s="165">
        <v>0</v>
      </c>
      <c r="H86" s="165">
        <v>0</v>
      </c>
      <c r="I86" s="165">
        <v>0</v>
      </c>
      <c r="J86" s="165">
        <v>0</v>
      </c>
      <c r="K86" s="165">
        <v>0</v>
      </c>
      <c r="L86" s="165">
        <v>0</v>
      </c>
      <c r="M86" s="165">
        <v>0</v>
      </c>
      <c r="N86" s="165">
        <v>0</v>
      </c>
      <c r="O86" s="165">
        <v>0</v>
      </c>
      <c r="P86" s="165">
        <v>0</v>
      </c>
      <c r="Q86" s="165">
        <v>0</v>
      </c>
      <c r="R86" s="165">
        <v>0</v>
      </c>
      <c r="S86" s="165">
        <v>0</v>
      </c>
      <c r="T86" s="165">
        <v>0</v>
      </c>
      <c r="U86" s="165">
        <v>0</v>
      </c>
      <c r="V86" s="165">
        <v>0</v>
      </c>
      <c r="W86" s="165">
        <v>0</v>
      </c>
      <c r="X86" s="165">
        <v>0</v>
      </c>
      <c r="Y86" s="165">
        <v>0</v>
      </c>
      <c r="Z86" s="165">
        <v>0</v>
      </c>
      <c r="AA86" s="165">
        <v>0</v>
      </c>
      <c r="AB86" s="165">
        <v>0</v>
      </c>
      <c r="AC86" s="165">
        <v>0</v>
      </c>
      <c r="AD86" s="165">
        <v>0</v>
      </c>
      <c r="AE86" s="165">
        <v>0</v>
      </c>
      <c r="AF86" s="165">
        <v>0</v>
      </c>
      <c r="AG86" s="165">
        <v>0</v>
      </c>
      <c r="AH86" s="165">
        <v>0</v>
      </c>
      <c r="AI86" s="165">
        <v>0</v>
      </c>
      <c r="AJ86" s="165">
        <v>0</v>
      </c>
      <c r="AK86" s="165">
        <v>0</v>
      </c>
      <c r="AL86" s="165">
        <v>0</v>
      </c>
      <c r="AM86" s="165">
        <v>0</v>
      </c>
      <c r="AN86" s="165">
        <v>0</v>
      </c>
      <c r="AO86" s="165">
        <v>0</v>
      </c>
      <c r="AP86" s="165">
        <v>0</v>
      </c>
      <c r="AQ86" s="165">
        <v>0</v>
      </c>
      <c r="AR86" s="165">
        <v>0</v>
      </c>
      <c r="AS86" s="165">
        <v>0</v>
      </c>
      <c r="AT86" s="165">
        <v>0</v>
      </c>
      <c r="AU86" s="165">
        <v>0</v>
      </c>
      <c r="AV86" s="165">
        <v>0</v>
      </c>
      <c r="AW86" s="165">
        <v>0</v>
      </c>
      <c r="AX86" s="165">
        <v>0</v>
      </c>
      <c r="AY86" s="165">
        <v>0</v>
      </c>
      <c r="AZ86" s="165">
        <v>0</v>
      </c>
      <c r="BA86" s="165">
        <v>0</v>
      </c>
      <c r="BB86" s="165">
        <v>0</v>
      </c>
      <c r="BC86" s="165">
        <v>0</v>
      </c>
      <c r="BD86" s="165">
        <v>0</v>
      </c>
      <c r="BE86" s="165">
        <v>0</v>
      </c>
      <c r="BF86" s="165">
        <v>0</v>
      </c>
      <c r="BG86" s="165">
        <v>0</v>
      </c>
      <c r="BH86" s="165">
        <v>0</v>
      </c>
      <c r="BI86" s="165">
        <v>0</v>
      </c>
      <c r="BJ86" s="165">
        <v>0</v>
      </c>
      <c r="BK86" s="165">
        <v>0</v>
      </c>
      <c r="BL86" s="165">
        <v>0</v>
      </c>
      <c r="BM86" s="165">
        <v>0</v>
      </c>
      <c r="BN86" s="165">
        <v>0</v>
      </c>
      <c r="BO86" s="165">
        <v>0</v>
      </c>
      <c r="BP86" s="165">
        <v>0</v>
      </c>
      <c r="BQ86" s="165">
        <v>0</v>
      </c>
      <c r="BR86" s="165">
        <v>0</v>
      </c>
      <c r="BS86" s="165">
        <v>0</v>
      </c>
      <c r="BT86" s="165">
        <v>0</v>
      </c>
      <c r="BU86" s="165">
        <v>0</v>
      </c>
      <c r="BV86" s="165">
        <v>0</v>
      </c>
      <c r="BW86" s="165">
        <v>0</v>
      </c>
      <c r="BX86" s="165">
        <v>0</v>
      </c>
      <c r="BY86" s="165">
        <v>0</v>
      </c>
      <c r="BZ86" s="165">
        <v>0</v>
      </c>
      <c r="CA86" s="165">
        <v>0</v>
      </c>
      <c r="CB86" s="165">
        <v>0</v>
      </c>
      <c r="CC86" s="165">
        <v>0</v>
      </c>
      <c r="CD86" s="165">
        <v>0</v>
      </c>
      <c r="CE86" s="165">
        <v>0</v>
      </c>
      <c r="CF86" s="165">
        <v>0</v>
      </c>
      <c r="CG86" s="165">
        <v>0</v>
      </c>
      <c r="CH86" s="165">
        <v>0</v>
      </c>
      <c r="CI86" s="165">
        <v>0</v>
      </c>
      <c r="CJ86" s="165">
        <v>0</v>
      </c>
      <c r="CK86" s="165">
        <v>0</v>
      </c>
      <c r="CL86" s="165">
        <v>0</v>
      </c>
      <c r="CM86" s="165">
        <v>0</v>
      </c>
      <c r="CN86" s="165">
        <v>9993.69</v>
      </c>
      <c r="CO86" s="165">
        <v>9993.69</v>
      </c>
      <c r="CP86" s="165">
        <v>0</v>
      </c>
      <c r="CQ86" s="165">
        <v>9993.69</v>
      </c>
      <c r="CR86" s="165">
        <v>0</v>
      </c>
      <c r="CS86" s="165">
        <v>9993.69</v>
      </c>
      <c r="CT86" s="165">
        <v>0</v>
      </c>
      <c r="CU86" s="165">
        <v>9993.69</v>
      </c>
      <c r="CV86" s="165">
        <v>0</v>
      </c>
      <c r="CW86" s="165">
        <v>9993.69</v>
      </c>
      <c r="CX86" s="165">
        <v>0</v>
      </c>
      <c r="CY86" s="165">
        <v>9993.69</v>
      </c>
      <c r="CZ86" s="165">
        <v>0</v>
      </c>
      <c r="DA86" s="165">
        <v>9993.69</v>
      </c>
      <c r="DB86" s="165">
        <v>0</v>
      </c>
      <c r="DC86" s="165">
        <v>9993.69</v>
      </c>
      <c r="DD86" s="165">
        <v>0</v>
      </c>
      <c r="DE86" s="165">
        <v>9993.69</v>
      </c>
      <c r="DF86" s="165">
        <v>0</v>
      </c>
      <c r="DG86" s="165">
        <v>9993.69</v>
      </c>
      <c r="DH86" s="165">
        <v>0</v>
      </c>
      <c r="DI86" s="165">
        <v>9993.69</v>
      </c>
      <c r="DJ86" s="165">
        <v>0</v>
      </c>
      <c r="DK86" s="165">
        <v>9993.69</v>
      </c>
      <c r="DL86" s="165">
        <v>0</v>
      </c>
      <c r="DM86" s="165">
        <v>0</v>
      </c>
      <c r="DN86" s="165">
        <v>0</v>
      </c>
      <c r="DO86" s="165">
        <v>0</v>
      </c>
      <c r="DP86" s="165">
        <v>0</v>
      </c>
      <c r="DQ86" s="165">
        <v>0</v>
      </c>
      <c r="DR86" s="165">
        <v>0</v>
      </c>
      <c r="DS86" s="165">
        <v>0</v>
      </c>
      <c r="DT86" s="165">
        <v>0</v>
      </c>
      <c r="DU86" s="165">
        <v>0</v>
      </c>
      <c r="DV86" s="165">
        <v>0</v>
      </c>
      <c r="DW86" s="165">
        <v>0</v>
      </c>
      <c r="DX86" s="165">
        <v>0</v>
      </c>
      <c r="DY86" s="165">
        <v>0</v>
      </c>
      <c r="DZ86" s="165">
        <v>0</v>
      </c>
      <c r="EA86" s="165">
        <v>0</v>
      </c>
      <c r="EB86" s="165">
        <v>0</v>
      </c>
      <c r="EC86" s="165">
        <v>0</v>
      </c>
      <c r="ED86" s="165">
        <v>0</v>
      </c>
      <c r="EE86" s="165">
        <v>0</v>
      </c>
      <c r="EF86" s="165">
        <v>0</v>
      </c>
      <c r="EG86" s="165">
        <v>0</v>
      </c>
      <c r="EH86" s="165">
        <v>0</v>
      </c>
      <c r="EI86" s="165">
        <v>0</v>
      </c>
      <c r="EJ86" s="165">
        <v>0</v>
      </c>
      <c r="EK86" s="165">
        <v>0</v>
      </c>
      <c r="EL86" s="165">
        <v>0</v>
      </c>
      <c r="EM86" s="165">
        <v>0</v>
      </c>
      <c r="EN86" s="165">
        <v>0</v>
      </c>
      <c r="EO86" s="165">
        <v>0</v>
      </c>
      <c r="EP86" s="165">
        <v>0</v>
      </c>
      <c r="EQ86" s="165">
        <v>0</v>
      </c>
      <c r="ER86" s="165">
        <v>0</v>
      </c>
      <c r="ES86" s="165">
        <v>0</v>
      </c>
      <c r="ET86" s="165">
        <v>0</v>
      </c>
      <c r="EU86" s="165">
        <v>0</v>
      </c>
      <c r="EV86" s="165">
        <v>0</v>
      </c>
      <c r="EW86" s="165">
        <v>0</v>
      </c>
      <c r="EX86" s="165">
        <v>0</v>
      </c>
      <c r="EY86" s="165">
        <v>0</v>
      </c>
      <c r="EZ86" s="165">
        <v>0</v>
      </c>
      <c r="FA86" s="165">
        <v>0</v>
      </c>
      <c r="FB86" s="165">
        <v>0</v>
      </c>
      <c r="FC86" s="165">
        <v>0</v>
      </c>
      <c r="FD86" s="165">
        <v>0</v>
      </c>
      <c r="FE86" s="165">
        <v>0</v>
      </c>
      <c r="FF86" s="165">
        <v>0</v>
      </c>
      <c r="FG86" s="165">
        <v>0</v>
      </c>
      <c r="FH86" s="165">
        <v>0</v>
      </c>
      <c r="FI86" s="165">
        <v>0</v>
      </c>
      <c r="FJ86" s="165">
        <v>0</v>
      </c>
      <c r="FK86" s="165">
        <v>0</v>
      </c>
      <c r="FL86" s="165">
        <v>0</v>
      </c>
      <c r="FM86" s="165">
        <v>0</v>
      </c>
      <c r="FN86" s="165">
        <v>0</v>
      </c>
      <c r="FO86" s="165">
        <v>0</v>
      </c>
      <c r="FQ86" s="94" t="s">
        <v>1193</v>
      </c>
      <c r="FU86" s="32" t="b">
        <v>1</v>
      </c>
      <c r="FV86" s="102" t="s">
        <v>225</v>
      </c>
    </row>
    <row r="87" spans="1:178" x14ac:dyDescent="0.25">
      <c r="A87" s="32" t="s">
        <v>1176</v>
      </c>
      <c r="B87" s="104" t="s">
        <v>226</v>
      </c>
      <c r="C87" s="103" t="s">
        <v>655</v>
      </c>
      <c r="D87" s="165">
        <v>0</v>
      </c>
      <c r="E87" s="165">
        <v>0</v>
      </c>
      <c r="F87" s="165">
        <v>0</v>
      </c>
      <c r="G87" s="165">
        <v>0</v>
      </c>
      <c r="H87" s="165">
        <v>0</v>
      </c>
      <c r="I87" s="165">
        <v>0</v>
      </c>
      <c r="J87" s="165">
        <v>0</v>
      </c>
      <c r="K87" s="165">
        <v>0</v>
      </c>
      <c r="L87" s="165">
        <v>0</v>
      </c>
      <c r="M87" s="165">
        <v>0</v>
      </c>
      <c r="N87" s="165">
        <v>0</v>
      </c>
      <c r="O87" s="165">
        <v>0</v>
      </c>
      <c r="P87" s="165">
        <v>0</v>
      </c>
      <c r="Q87" s="165">
        <v>0</v>
      </c>
      <c r="R87" s="165">
        <v>0</v>
      </c>
      <c r="S87" s="165">
        <v>0</v>
      </c>
      <c r="T87" s="165">
        <v>0</v>
      </c>
      <c r="U87" s="165">
        <v>0</v>
      </c>
      <c r="V87" s="165">
        <v>0</v>
      </c>
      <c r="W87" s="165">
        <v>0</v>
      </c>
      <c r="X87" s="165">
        <v>0</v>
      </c>
      <c r="Y87" s="165">
        <v>0</v>
      </c>
      <c r="Z87" s="165">
        <v>0</v>
      </c>
      <c r="AA87" s="165">
        <v>0</v>
      </c>
      <c r="AB87" s="165">
        <v>0</v>
      </c>
      <c r="AC87" s="165">
        <v>0</v>
      </c>
      <c r="AD87" s="165">
        <v>0</v>
      </c>
      <c r="AE87" s="165">
        <v>0</v>
      </c>
      <c r="AF87" s="165">
        <v>0</v>
      </c>
      <c r="AG87" s="165">
        <v>0</v>
      </c>
      <c r="AH87" s="165">
        <v>0</v>
      </c>
      <c r="AI87" s="165">
        <v>0</v>
      </c>
      <c r="AJ87" s="165">
        <v>0</v>
      </c>
      <c r="AK87" s="165">
        <v>0</v>
      </c>
      <c r="AL87" s="165">
        <v>0</v>
      </c>
      <c r="AM87" s="165">
        <v>0</v>
      </c>
      <c r="AN87" s="165">
        <v>0</v>
      </c>
      <c r="AO87" s="165">
        <v>0</v>
      </c>
      <c r="AP87" s="165">
        <v>0</v>
      </c>
      <c r="AQ87" s="165">
        <v>0</v>
      </c>
      <c r="AR87" s="165">
        <v>0</v>
      </c>
      <c r="AS87" s="165">
        <v>0</v>
      </c>
      <c r="AT87" s="165">
        <v>0</v>
      </c>
      <c r="AU87" s="165">
        <v>0</v>
      </c>
      <c r="AV87" s="165">
        <v>0</v>
      </c>
      <c r="AW87" s="165">
        <v>0</v>
      </c>
      <c r="AX87" s="165">
        <v>0</v>
      </c>
      <c r="AY87" s="165">
        <v>0</v>
      </c>
      <c r="AZ87" s="165">
        <v>0</v>
      </c>
      <c r="BA87" s="165">
        <v>0</v>
      </c>
      <c r="BB87" s="165">
        <v>0</v>
      </c>
      <c r="BC87" s="165">
        <v>0</v>
      </c>
      <c r="BD87" s="165">
        <v>0</v>
      </c>
      <c r="BE87" s="165">
        <v>0</v>
      </c>
      <c r="BF87" s="165">
        <v>0</v>
      </c>
      <c r="BG87" s="165">
        <v>0</v>
      </c>
      <c r="BH87" s="165">
        <v>0</v>
      </c>
      <c r="BI87" s="165">
        <v>0</v>
      </c>
      <c r="BJ87" s="165">
        <v>0</v>
      </c>
      <c r="BK87" s="165">
        <v>0</v>
      </c>
      <c r="BL87" s="165">
        <v>0</v>
      </c>
      <c r="BM87" s="165">
        <v>0</v>
      </c>
      <c r="BN87" s="165">
        <v>0</v>
      </c>
      <c r="BO87" s="165">
        <v>0</v>
      </c>
      <c r="BP87" s="165">
        <v>0</v>
      </c>
      <c r="BQ87" s="165">
        <v>0</v>
      </c>
      <c r="BR87" s="165">
        <v>0</v>
      </c>
      <c r="BS87" s="165">
        <v>0</v>
      </c>
      <c r="BT87" s="165">
        <v>0</v>
      </c>
      <c r="BU87" s="165">
        <v>0</v>
      </c>
      <c r="BV87" s="165">
        <v>0</v>
      </c>
      <c r="BW87" s="165">
        <v>0</v>
      </c>
      <c r="BX87" s="165">
        <v>0</v>
      </c>
      <c r="BY87" s="165">
        <v>0</v>
      </c>
      <c r="BZ87" s="165">
        <v>0</v>
      </c>
      <c r="CA87" s="165">
        <v>0</v>
      </c>
      <c r="CB87" s="165">
        <v>0</v>
      </c>
      <c r="CC87" s="165">
        <v>0</v>
      </c>
      <c r="CD87" s="165">
        <v>44545.81</v>
      </c>
      <c r="CE87" s="165">
        <v>44545.81</v>
      </c>
      <c r="CF87" s="165">
        <v>11251.99</v>
      </c>
      <c r="CG87" s="165">
        <v>55797.799999999996</v>
      </c>
      <c r="CH87" s="165">
        <v>4153.75</v>
      </c>
      <c r="CI87" s="165">
        <v>59951.549999999996</v>
      </c>
      <c r="CJ87" s="165">
        <v>9123.18</v>
      </c>
      <c r="CK87" s="165">
        <v>69074.73</v>
      </c>
      <c r="CL87" s="165">
        <v>63890.05</v>
      </c>
      <c r="CM87" s="165">
        <v>132964.78000000003</v>
      </c>
      <c r="CN87" s="165">
        <v>55238.1</v>
      </c>
      <c r="CO87" s="165">
        <v>188202.87999999998</v>
      </c>
      <c r="CP87" s="165">
        <v>0</v>
      </c>
      <c r="CQ87" s="165">
        <v>188202.87999999998</v>
      </c>
      <c r="CR87" s="165">
        <v>0</v>
      </c>
      <c r="CS87" s="165">
        <v>188202.87999999998</v>
      </c>
      <c r="CT87" s="165">
        <v>0</v>
      </c>
      <c r="CU87" s="165">
        <v>188202.87999999998</v>
      </c>
      <c r="CV87" s="165">
        <v>1</v>
      </c>
      <c r="CW87" s="165">
        <v>188203.87999999998</v>
      </c>
      <c r="CX87" s="165">
        <v>0</v>
      </c>
      <c r="CY87" s="165">
        <v>188203.87999999998</v>
      </c>
      <c r="CZ87" s="165">
        <v>0</v>
      </c>
      <c r="DA87" s="165">
        <v>188203.87999999998</v>
      </c>
      <c r="DB87" s="165">
        <v>0</v>
      </c>
      <c r="DC87" s="165">
        <v>143658.06999999998</v>
      </c>
      <c r="DD87" s="165">
        <v>0</v>
      </c>
      <c r="DE87" s="165">
        <v>132406.07999999999</v>
      </c>
      <c r="DF87" s="165">
        <v>0</v>
      </c>
      <c r="DG87" s="165">
        <v>128252.32999999999</v>
      </c>
      <c r="DH87" s="165">
        <v>0</v>
      </c>
      <c r="DI87" s="165">
        <v>119129.15</v>
      </c>
      <c r="DJ87" s="165">
        <v>0</v>
      </c>
      <c r="DK87" s="165">
        <v>55239.1</v>
      </c>
      <c r="DL87" s="165">
        <v>0</v>
      </c>
      <c r="DM87" s="165">
        <v>1</v>
      </c>
      <c r="DN87" s="165">
        <v>0</v>
      </c>
      <c r="DO87" s="165">
        <v>1</v>
      </c>
      <c r="DP87" s="165">
        <v>0</v>
      </c>
      <c r="DQ87" s="165">
        <v>1</v>
      </c>
      <c r="DR87" s="165">
        <v>0</v>
      </c>
      <c r="DS87" s="165">
        <v>1</v>
      </c>
      <c r="DT87" s="165">
        <v>0</v>
      </c>
      <c r="DU87" s="165">
        <v>0</v>
      </c>
      <c r="DV87" s="165">
        <v>0</v>
      </c>
      <c r="DW87" s="165">
        <v>0</v>
      </c>
      <c r="DX87" s="165">
        <v>0</v>
      </c>
      <c r="DY87" s="165">
        <v>0</v>
      </c>
      <c r="DZ87" s="165">
        <v>0</v>
      </c>
      <c r="EA87" s="165">
        <v>0</v>
      </c>
      <c r="EB87" s="165">
        <v>0</v>
      </c>
      <c r="EC87" s="165">
        <v>0</v>
      </c>
      <c r="ED87" s="165">
        <v>0</v>
      </c>
      <c r="EE87" s="165">
        <v>0</v>
      </c>
      <c r="EF87" s="165">
        <v>0</v>
      </c>
      <c r="EG87" s="165">
        <v>0</v>
      </c>
      <c r="EH87" s="165">
        <v>0</v>
      </c>
      <c r="EI87" s="165">
        <v>0</v>
      </c>
      <c r="EJ87" s="165">
        <v>0</v>
      </c>
      <c r="EK87" s="165">
        <v>0</v>
      </c>
      <c r="EL87" s="165">
        <v>0</v>
      </c>
      <c r="EM87" s="165">
        <v>0</v>
      </c>
      <c r="EN87" s="165">
        <v>0</v>
      </c>
      <c r="EO87" s="165">
        <v>0</v>
      </c>
      <c r="EP87" s="165">
        <v>0</v>
      </c>
      <c r="EQ87" s="165">
        <v>0</v>
      </c>
      <c r="ER87" s="165">
        <v>0</v>
      </c>
      <c r="ES87" s="165">
        <v>0</v>
      </c>
      <c r="ET87" s="165">
        <v>0</v>
      </c>
      <c r="EU87" s="165">
        <v>0</v>
      </c>
      <c r="EV87" s="165">
        <v>0</v>
      </c>
      <c r="EW87" s="165">
        <v>0</v>
      </c>
      <c r="EX87" s="165">
        <v>0</v>
      </c>
      <c r="EY87" s="165">
        <v>0</v>
      </c>
      <c r="EZ87" s="165">
        <v>0</v>
      </c>
      <c r="FA87" s="165">
        <v>0</v>
      </c>
      <c r="FB87" s="165">
        <v>0</v>
      </c>
      <c r="FC87" s="165">
        <v>0</v>
      </c>
      <c r="FD87" s="165">
        <v>0</v>
      </c>
      <c r="FE87" s="165">
        <v>0</v>
      </c>
      <c r="FF87" s="165">
        <v>0</v>
      </c>
      <c r="FG87" s="165">
        <v>0</v>
      </c>
      <c r="FH87" s="165">
        <v>0</v>
      </c>
      <c r="FI87" s="165">
        <v>0</v>
      </c>
      <c r="FJ87" s="165">
        <v>0</v>
      </c>
      <c r="FK87" s="165">
        <v>0</v>
      </c>
      <c r="FL87" s="165">
        <v>0</v>
      </c>
      <c r="FM87" s="165">
        <v>0</v>
      </c>
      <c r="FN87" s="165">
        <v>0</v>
      </c>
      <c r="FO87" s="165">
        <v>0</v>
      </c>
      <c r="FQ87" s="94" t="s">
        <v>1193</v>
      </c>
      <c r="FU87" s="32" t="b">
        <v>1</v>
      </c>
      <c r="FV87" s="102" t="s">
        <v>226</v>
      </c>
    </row>
    <row r="88" spans="1:178" x14ac:dyDescent="0.25">
      <c r="A88" s="32" t="s">
        <v>1177</v>
      </c>
      <c r="B88" s="104" t="s">
        <v>227</v>
      </c>
      <c r="C88" s="103" t="s">
        <v>655</v>
      </c>
      <c r="D88" s="165">
        <v>0</v>
      </c>
      <c r="E88" s="165">
        <v>0</v>
      </c>
      <c r="F88" s="165">
        <v>0</v>
      </c>
      <c r="G88" s="165">
        <v>0</v>
      </c>
      <c r="H88" s="165">
        <v>0</v>
      </c>
      <c r="I88" s="165">
        <v>0</v>
      </c>
      <c r="J88" s="165">
        <v>0</v>
      </c>
      <c r="K88" s="165">
        <v>0</v>
      </c>
      <c r="L88" s="165">
        <v>0</v>
      </c>
      <c r="M88" s="165">
        <v>0</v>
      </c>
      <c r="N88" s="165">
        <v>0</v>
      </c>
      <c r="O88" s="165">
        <v>0</v>
      </c>
      <c r="P88" s="165">
        <v>0</v>
      </c>
      <c r="Q88" s="165">
        <v>0</v>
      </c>
      <c r="R88" s="165">
        <v>0</v>
      </c>
      <c r="S88" s="165">
        <v>0</v>
      </c>
      <c r="T88" s="165">
        <v>0</v>
      </c>
      <c r="U88" s="165">
        <v>0</v>
      </c>
      <c r="V88" s="165">
        <v>0</v>
      </c>
      <c r="W88" s="165">
        <v>0</v>
      </c>
      <c r="X88" s="165">
        <v>0</v>
      </c>
      <c r="Y88" s="165">
        <v>0</v>
      </c>
      <c r="Z88" s="165">
        <v>0</v>
      </c>
      <c r="AA88" s="165">
        <v>0</v>
      </c>
      <c r="AB88" s="165">
        <v>0</v>
      </c>
      <c r="AC88" s="165">
        <v>0</v>
      </c>
      <c r="AD88" s="165">
        <v>0</v>
      </c>
      <c r="AE88" s="165">
        <v>0</v>
      </c>
      <c r="AF88" s="165">
        <v>0</v>
      </c>
      <c r="AG88" s="165">
        <v>0</v>
      </c>
      <c r="AH88" s="165">
        <v>0</v>
      </c>
      <c r="AI88" s="165">
        <v>0</v>
      </c>
      <c r="AJ88" s="165">
        <v>0</v>
      </c>
      <c r="AK88" s="165">
        <v>0</v>
      </c>
      <c r="AL88" s="165">
        <v>0</v>
      </c>
      <c r="AM88" s="165">
        <v>0</v>
      </c>
      <c r="AN88" s="165">
        <v>0</v>
      </c>
      <c r="AO88" s="165">
        <v>0</v>
      </c>
      <c r="AP88" s="165">
        <v>0</v>
      </c>
      <c r="AQ88" s="165">
        <v>0</v>
      </c>
      <c r="AR88" s="165">
        <v>0</v>
      </c>
      <c r="AS88" s="165">
        <v>0</v>
      </c>
      <c r="AT88" s="165">
        <v>0</v>
      </c>
      <c r="AU88" s="165">
        <v>0</v>
      </c>
      <c r="AV88" s="165">
        <v>0</v>
      </c>
      <c r="AW88" s="165">
        <v>0</v>
      </c>
      <c r="AX88" s="165">
        <v>0</v>
      </c>
      <c r="AY88" s="165">
        <v>0</v>
      </c>
      <c r="AZ88" s="165">
        <v>0</v>
      </c>
      <c r="BA88" s="165">
        <v>0</v>
      </c>
      <c r="BB88" s="165">
        <v>0</v>
      </c>
      <c r="BC88" s="165">
        <v>0</v>
      </c>
      <c r="BD88" s="165">
        <v>0</v>
      </c>
      <c r="BE88" s="165">
        <v>0</v>
      </c>
      <c r="BF88" s="165">
        <v>0</v>
      </c>
      <c r="BG88" s="165">
        <v>0</v>
      </c>
      <c r="BH88" s="165">
        <v>0</v>
      </c>
      <c r="BI88" s="165">
        <v>0</v>
      </c>
      <c r="BJ88" s="165">
        <v>0</v>
      </c>
      <c r="BK88" s="165">
        <v>0</v>
      </c>
      <c r="BL88" s="165">
        <v>0</v>
      </c>
      <c r="BM88" s="165">
        <v>0</v>
      </c>
      <c r="BN88" s="165">
        <v>0</v>
      </c>
      <c r="BO88" s="165">
        <v>0</v>
      </c>
      <c r="BP88" s="165">
        <v>0</v>
      </c>
      <c r="BQ88" s="165">
        <v>0</v>
      </c>
      <c r="BR88" s="165">
        <v>0</v>
      </c>
      <c r="BS88" s="165">
        <v>0</v>
      </c>
      <c r="BT88" s="165">
        <v>0</v>
      </c>
      <c r="BU88" s="165">
        <v>0</v>
      </c>
      <c r="BV88" s="165">
        <v>0</v>
      </c>
      <c r="BW88" s="165">
        <v>0</v>
      </c>
      <c r="BX88" s="165">
        <v>0</v>
      </c>
      <c r="BY88" s="165">
        <v>0</v>
      </c>
      <c r="BZ88" s="165">
        <v>0</v>
      </c>
      <c r="CA88" s="165">
        <v>0</v>
      </c>
      <c r="CB88" s="165">
        <v>0</v>
      </c>
      <c r="CC88" s="165">
        <v>0</v>
      </c>
      <c r="CD88" s="165">
        <v>0</v>
      </c>
      <c r="CE88" s="165">
        <v>0</v>
      </c>
      <c r="CF88" s="165">
        <v>0</v>
      </c>
      <c r="CG88" s="165">
        <v>0</v>
      </c>
      <c r="CH88" s="165">
        <v>0</v>
      </c>
      <c r="CI88" s="165">
        <v>0</v>
      </c>
      <c r="CJ88" s="165">
        <v>0</v>
      </c>
      <c r="CK88" s="165">
        <v>0</v>
      </c>
      <c r="CL88" s="165">
        <v>32.130000000000003</v>
      </c>
      <c r="CM88" s="165">
        <v>32.130000000000003</v>
      </c>
      <c r="CN88" s="165">
        <v>32.130000000000003</v>
      </c>
      <c r="CO88" s="165">
        <v>64.260000000000005</v>
      </c>
      <c r="CP88" s="165">
        <v>0</v>
      </c>
      <c r="CQ88" s="165">
        <v>64.260000000000005</v>
      </c>
      <c r="CR88" s="165">
        <v>0</v>
      </c>
      <c r="CS88" s="165">
        <v>64.260000000000005</v>
      </c>
      <c r="CT88" s="165">
        <v>0</v>
      </c>
      <c r="CU88" s="165">
        <v>64.260000000000005</v>
      </c>
      <c r="CV88" s="165">
        <v>0</v>
      </c>
      <c r="CW88" s="165">
        <v>64.260000000000005</v>
      </c>
      <c r="CX88" s="165">
        <v>0</v>
      </c>
      <c r="CY88" s="165">
        <v>64.260000000000005</v>
      </c>
      <c r="CZ88" s="165">
        <v>0</v>
      </c>
      <c r="DA88" s="165">
        <v>64.260000000000005</v>
      </c>
      <c r="DB88" s="165">
        <v>0</v>
      </c>
      <c r="DC88" s="165">
        <v>64.260000000000005</v>
      </c>
      <c r="DD88" s="165">
        <v>0</v>
      </c>
      <c r="DE88" s="165">
        <v>64.260000000000005</v>
      </c>
      <c r="DF88" s="165">
        <v>0</v>
      </c>
      <c r="DG88" s="165">
        <v>64.260000000000005</v>
      </c>
      <c r="DH88" s="165">
        <v>0</v>
      </c>
      <c r="DI88" s="165">
        <v>64.260000000000005</v>
      </c>
      <c r="DJ88" s="165">
        <v>0</v>
      </c>
      <c r="DK88" s="165">
        <v>32.130000000000003</v>
      </c>
      <c r="DL88" s="165">
        <v>0</v>
      </c>
      <c r="DM88" s="165">
        <v>0</v>
      </c>
      <c r="DN88" s="165">
        <v>0</v>
      </c>
      <c r="DO88" s="165">
        <v>0</v>
      </c>
      <c r="DP88" s="165">
        <v>0</v>
      </c>
      <c r="DQ88" s="165">
        <v>0</v>
      </c>
      <c r="DR88" s="165">
        <v>0</v>
      </c>
      <c r="DS88" s="165">
        <v>0</v>
      </c>
      <c r="DT88" s="165">
        <v>0</v>
      </c>
      <c r="DU88" s="165">
        <v>0</v>
      </c>
      <c r="DV88" s="165">
        <v>0</v>
      </c>
      <c r="DW88" s="165">
        <v>0</v>
      </c>
      <c r="DX88" s="165">
        <v>0</v>
      </c>
      <c r="DY88" s="165">
        <v>0</v>
      </c>
      <c r="DZ88" s="165">
        <v>0</v>
      </c>
      <c r="EA88" s="165">
        <v>0</v>
      </c>
      <c r="EB88" s="165">
        <v>0</v>
      </c>
      <c r="EC88" s="165">
        <v>0</v>
      </c>
      <c r="ED88" s="165">
        <v>0</v>
      </c>
      <c r="EE88" s="165">
        <v>0</v>
      </c>
      <c r="EF88" s="165">
        <v>0</v>
      </c>
      <c r="EG88" s="165">
        <v>0</v>
      </c>
      <c r="EH88" s="165">
        <v>0</v>
      </c>
      <c r="EI88" s="165">
        <v>0</v>
      </c>
      <c r="EJ88" s="165">
        <v>0</v>
      </c>
      <c r="EK88" s="165">
        <v>0</v>
      </c>
      <c r="EL88" s="165">
        <v>0</v>
      </c>
      <c r="EM88" s="165">
        <v>0</v>
      </c>
      <c r="EN88" s="165">
        <v>0</v>
      </c>
      <c r="EO88" s="165">
        <v>0</v>
      </c>
      <c r="EP88" s="165">
        <v>0</v>
      </c>
      <c r="EQ88" s="165">
        <v>0</v>
      </c>
      <c r="ER88" s="165">
        <v>0</v>
      </c>
      <c r="ES88" s="165">
        <v>0</v>
      </c>
      <c r="ET88" s="165">
        <v>0</v>
      </c>
      <c r="EU88" s="165">
        <v>0</v>
      </c>
      <c r="EV88" s="165">
        <v>0</v>
      </c>
      <c r="EW88" s="165">
        <v>0</v>
      </c>
      <c r="EX88" s="165">
        <v>0</v>
      </c>
      <c r="EY88" s="165">
        <v>0</v>
      </c>
      <c r="EZ88" s="165">
        <v>0</v>
      </c>
      <c r="FA88" s="165">
        <v>0</v>
      </c>
      <c r="FB88" s="165">
        <v>0</v>
      </c>
      <c r="FC88" s="165">
        <v>0</v>
      </c>
      <c r="FD88" s="165">
        <v>0</v>
      </c>
      <c r="FE88" s="165">
        <v>0</v>
      </c>
      <c r="FF88" s="165">
        <v>0</v>
      </c>
      <c r="FG88" s="165">
        <v>0</v>
      </c>
      <c r="FH88" s="165">
        <v>0</v>
      </c>
      <c r="FI88" s="165">
        <v>0</v>
      </c>
      <c r="FJ88" s="165">
        <v>0</v>
      </c>
      <c r="FK88" s="165">
        <v>0</v>
      </c>
      <c r="FL88" s="165">
        <v>0</v>
      </c>
      <c r="FM88" s="165">
        <v>0</v>
      </c>
      <c r="FN88" s="165">
        <v>0</v>
      </c>
      <c r="FO88" s="165">
        <v>0</v>
      </c>
      <c r="FQ88" s="94" t="s">
        <v>1193</v>
      </c>
      <c r="FU88" s="32" t="b">
        <v>1</v>
      </c>
      <c r="FV88" s="102" t="s">
        <v>227</v>
      </c>
    </row>
    <row r="89" spans="1:178" x14ac:dyDescent="0.25">
      <c r="A89" s="32" t="s">
        <v>1178</v>
      </c>
      <c r="B89" s="104" t="s">
        <v>228</v>
      </c>
      <c r="C89" s="103" t="s">
        <v>655</v>
      </c>
      <c r="D89" s="165">
        <v>0</v>
      </c>
      <c r="E89" s="165">
        <v>0</v>
      </c>
      <c r="F89" s="165">
        <v>0</v>
      </c>
      <c r="G89" s="165">
        <v>0</v>
      </c>
      <c r="H89" s="165">
        <v>0</v>
      </c>
      <c r="I89" s="165">
        <v>0</v>
      </c>
      <c r="J89" s="165">
        <v>0</v>
      </c>
      <c r="K89" s="165">
        <v>0</v>
      </c>
      <c r="L89" s="165">
        <v>0</v>
      </c>
      <c r="M89" s="165">
        <v>0</v>
      </c>
      <c r="N89" s="165">
        <v>0</v>
      </c>
      <c r="O89" s="165">
        <v>0</v>
      </c>
      <c r="P89" s="165">
        <v>0</v>
      </c>
      <c r="Q89" s="165">
        <v>0</v>
      </c>
      <c r="R89" s="165">
        <v>0</v>
      </c>
      <c r="S89" s="165">
        <v>0</v>
      </c>
      <c r="T89" s="165">
        <v>0</v>
      </c>
      <c r="U89" s="165">
        <v>0</v>
      </c>
      <c r="V89" s="165">
        <v>0</v>
      </c>
      <c r="W89" s="165">
        <v>0</v>
      </c>
      <c r="X89" s="165">
        <v>0</v>
      </c>
      <c r="Y89" s="165">
        <v>0</v>
      </c>
      <c r="Z89" s="165">
        <v>0</v>
      </c>
      <c r="AA89" s="165">
        <v>0</v>
      </c>
      <c r="AB89" s="165">
        <v>0</v>
      </c>
      <c r="AC89" s="165">
        <v>0</v>
      </c>
      <c r="AD89" s="165">
        <v>0</v>
      </c>
      <c r="AE89" s="165">
        <v>0</v>
      </c>
      <c r="AF89" s="165">
        <v>0</v>
      </c>
      <c r="AG89" s="165">
        <v>0</v>
      </c>
      <c r="AH89" s="165">
        <v>0</v>
      </c>
      <c r="AI89" s="165">
        <v>0</v>
      </c>
      <c r="AJ89" s="165">
        <v>0</v>
      </c>
      <c r="AK89" s="165">
        <v>0</v>
      </c>
      <c r="AL89" s="165">
        <v>0</v>
      </c>
      <c r="AM89" s="165">
        <v>0</v>
      </c>
      <c r="AN89" s="165">
        <v>0</v>
      </c>
      <c r="AO89" s="165">
        <v>0</v>
      </c>
      <c r="AP89" s="165">
        <v>0</v>
      </c>
      <c r="AQ89" s="165">
        <v>0</v>
      </c>
      <c r="AR89" s="165">
        <v>0</v>
      </c>
      <c r="AS89" s="165">
        <v>0</v>
      </c>
      <c r="AT89" s="165">
        <v>0</v>
      </c>
      <c r="AU89" s="165">
        <v>0</v>
      </c>
      <c r="AV89" s="165">
        <v>0</v>
      </c>
      <c r="AW89" s="165">
        <v>0</v>
      </c>
      <c r="AX89" s="165">
        <v>0</v>
      </c>
      <c r="AY89" s="165">
        <v>0</v>
      </c>
      <c r="AZ89" s="165">
        <v>0</v>
      </c>
      <c r="BA89" s="165">
        <v>0</v>
      </c>
      <c r="BB89" s="165">
        <v>0</v>
      </c>
      <c r="BC89" s="165">
        <v>0</v>
      </c>
      <c r="BD89" s="165">
        <v>0</v>
      </c>
      <c r="BE89" s="165">
        <v>0</v>
      </c>
      <c r="BF89" s="165">
        <v>0</v>
      </c>
      <c r="BG89" s="165">
        <v>0</v>
      </c>
      <c r="BH89" s="165">
        <v>0</v>
      </c>
      <c r="BI89" s="165">
        <v>0</v>
      </c>
      <c r="BJ89" s="165">
        <v>0</v>
      </c>
      <c r="BK89" s="165">
        <v>0</v>
      </c>
      <c r="BL89" s="165">
        <v>0</v>
      </c>
      <c r="BM89" s="165">
        <v>0</v>
      </c>
      <c r="BN89" s="165">
        <v>0</v>
      </c>
      <c r="BO89" s="165">
        <v>0</v>
      </c>
      <c r="BP89" s="165">
        <v>0</v>
      </c>
      <c r="BQ89" s="165">
        <v>0</v>
      </c>
      <c r="BR89" s="165">
        <v>0</v>
      </c>
      <c r="BS89" s="165">
        <v>0</v>
      </c>
      <c r="BT89" s="165">
        <v>0</v>
      </c>
      <c r="BU89" s="165">
        <v>0</v>
      </c>
      <c r="BV89" s="165">
        <v>0</v>
      </c>
      <c r="BW89" s="165">
        <v>0</v>
      </c>
      <c r="BX89" s="165">
        <v>0</v>
      </c>
      <c r="BY89" s="165">
        <v>0</v>
      </c>
      <c r="BZ89" s="165">
        <v>0</v>
      </c>
      <c r="CA89" s="165">
        <v>0</v>
      </c>
      <c r="CB89" s="165">
        <v>0</v>
      </c>
      <c r="CC89" s="165">
        <v>0</v>
      </c>
      <c r="CD89" s="165">
        <v>158.12</v>
      </c>
      <c r="CE89" s="165">
        <v>158.12</v>
      </c>
      <c r="CF89" s="165">
        <v>0</v>
      </c>
      <c r="CG89" s="165">
        <v>158.12</v>
      </c>
      <c r="CH89" s="165">
        <v>0</v>
      </c>
      <c r="CI89" s="165">
        <v>158.12</v>
      </c>
      <c r="CJ89" s="165">
        <v>0</v>
      </c>
      <c r="CK89" s="165">
        <v>158.12</v>
      </c>
      <c r="CL89" s="165">
        <v>0</v>
      </c>
      <c r="CM89" s="165">
        <v>158.12</v>
      </c>
      <c r="CN89" s="165">
        <v>0</v>
      </c>
      <c r="CO89" s="165">
        <v>158.12</v>
      </c>
      <c r="CP89" s="165">
        <v>0</v>
      </c>
      <c r="CQ89" s="165">
        <v>158.12</v>
      </c>
      <c r="CR89" s="165">
        <v>0</v>
      </c>
      <c r="CS89" s="165">
        <v>158.12</v>
      </c>
      <c r="CT89" s="165">
        <v>0</v>
      </c>
      <c r="CU89" s="165">
        <v>158.12</v>
      </c>
      <c r="CV89" s="165">
        <v>1</v>
      </c>
      <c r="CW89" s="165">
        <v>159.12</v>
      </c>
      <c r="CX89" s="165">
        <v>0</v>
      </c>
      <c r="CY89" s="165">
        <v>159.12</v>
      </c>
      <c r="CZ89" s="165">
        <v>0</v>
      </c>
      <c r="DA89" s="165">
        <v>159.12</v>
      </c>
      <c r="DB89" s="165">
        <v>0</v>
      </c>
      <c r="DC89" s="165">
        <v>1</v>
      </c>
      <c r="DD89" s="165">
        <v>0</v>
      </c>
      <c r="DE89" s="165">
        <v>1</v>
      </c>
      <c r="DF89" s="165">
        <v>0</v>
      </c>
      <c r="DG89" s="165">
        <v>1</v>
      </c>
      <c r="DH89" s="165">
        <v>0</v>
      </c>
      <c r="DI89" s="165">
        <v>1</v>
      </c>
      <c r="DJ89" s="165">
        <v>0</v>
      </c>
      <c r="DK89" s="165">
        <v>1</v>
      </c>
      <c r="DL89" s="165">
        <v>0</v>
      </c>
      <c r="DM89" s="165">
        <v>1</v>
      </c>
      <c r="DN89" s="165">
        <v>0</v>
      </c>
      <c r="DO89" s="165">
        <v>1</v>
      </c>
      <c r="DP89" s="165">
        <v>0</v>
      </c>
      <c r="DQ89" s="165">
        <v>1</v>
      </c>
      <c r="DR89" s="165">
        <v>0</v>
      </c>
      <c r="DS89" s="165">
        <v>1</v>
      </c>
      <c r="DT89" s="165">
        <v>0</v>
      </c>
      <c r="DU89" s="165">
        <v>0</v>
      </c>
      <c r="DV89" s="165">
        <v>0</v>
      </c>
      <c r="DW89" s="165">
        <v>0</v>
      </c>
      <c r="DX89" s="165">
        <v>0</v>
      </c>
      <c r="DY89" s="165">
        <v>0</v>
      </c>
      <c r="DZ89" s="165">
        <v>0</v>
      </c>
      <c r="EA89" s="165">
        <v>0</v>
      </c>
      <c r="EB89" s="165">
        <v>0</v>
      </c>
      <c r="EC89" s="165">
        <v>0</v>
      </c>
      <c r="ED89" s="165">
        <v>0</v>
      </c>
      <c r="EE89" s="165">
        <v>0</v>
      </c>
      <c r="EF89" s="165">
        <v>0</v>
      </c>
      <c r="EG89" s="165">
        <v>0</v>
      </c>
      <c r="EH89" s="165">
        <v>0</v>
      </c>
      <c r="EI89" s="165">
        <v>0</v>
      </c>
      <c r="EJ89" s="165">
        <v>0</v>
      </c>
      <c r="EK89" s="165">
        <v>0</v>
      </c>
      <c r="EL89" s="165">
        <v>0</v>
      </c>
      <c r="EM89" s="165">
        <v>0</v>
      </c>
      <c r="EN89" s="165">
        <v>0</v>
      </c>
      <c r="EO89" s="165">
        <v>0</v>
      </c>
      <c r="EP89" s="165">
        <v>0</v>
      </c>
      <c r="EQ89" s="165">
        <v>0</v>
      </c>
      <c r="ER89" s="165">
        <v>0</v>
      </c>
      <c r="ES89" s="165">
        <v>0</v>
      </c>
      <c r="ET89" s="165">
        <v>0</v>
      </c>
      <c r="EU89" s="165">
        <v>0</v>
      </c>
      <c r="EV89" s="165">
        <v>0</v>
      </c>
      <c r="EW89" s="165">
        <v>0</v>
      </c>
      <c r="EX89" s="165">
        <v>0</v>
      </c>
      <c r="EY89" s="165">
        <v>0</v>
      </c>
      <c r="EZ89" s="165">
        <v>0</v>
      </c>
      <c r="FA89" s="165">
        <v>0</v>
      </c>
      <c r="FB89" s="165">
        <v>0</v>
      </c>
      <c r="FC89" s="165">
        <v>0</v>
      </c>
      <c r="FD89" s="165">
        <v>0</v>
      </c>
      <c r="FE89" s="165">
        <v>0</v>
      </c>
      <c r="FF89" s="165">
        <v>0</v>
      </c>
      <c r="FG89" s="165">
        <v>0</v>
      </c>
      <c r="FH89" s="165">
        <v>0</v>
      </c>
      <c r="FI89" s="165">
        <v>0</v>
      </c>
      <c r="FJ89" s="165">
        <v>0</v>
      </c>
      <c r="FK89" s="165">
        <v>0</v>
      </c>
      <c r="FL89" s="165">
        <v>0</v>
      </c>
      <c r="FM89" s="165">
        <v>0</v>
      </c>
      <c r="FN89" s="165">
        <v>0</v>
      </c>
      <c r="FO89" s="165">
        <v>0</v>
      </c>
      <c r="FQ89" s="94" t="s">
        <v>1193</v>
      </c>
      <c r="FU89" s="32" t="b">
        <v>1</v>
      </c>
      <c r="FV89" s="102" t="s">
        <v>228</v>
      </c>
    </row>
    <row r="90" spans="1:178" x14ac:dyDescent="0.25">
      <c r="A90" s="32" t="s">
        <v>1179</v>
      </c>
      <c r="B90" s="104" t="s">
        <v>229</v>
      </c>
      <c r="C90" s="103" t="s">
        <v>655</v>
      </c>
      <c r="D90" s="165">
        <v>0</v>
      </c>
      <c r="E90" s="165">
        <v>0</v>
      </c>
      <c r="F90" s="165">
        <v>0</v>
      </c>
      <c r="G90" s="165">
        <v>0</v>
      </c>
      <c r="H90" s="165">
        <v>0</v>
      </c>
      <c r="I90" s="165">
        <v>0</v>
      </c>
      <c r="J90" s="165">
        <v>0</v>
      </c>
      <c r="K90" s="165">
        <v>0</v>
      </c>
      <c r="L90" s="165">
        <v>0</v>
      </c>
      <c r="M90" s="165">
        <v>0</v>
      </c>
      <c r="N90" s="165">
        <v>0</v>
      </c>
      <c r="O90" s="165">
        <v>0</v>
      </c>
      <c r="P90" s="165">
        <v>0</v>
      </c>
      <c r="Q90" s="165">
        <v>0</v>
      </c>
      <c r="R90" s="165">
        <v>0</v>
      </c>
      <c r="S90" s="165">
        <v>0</v>
      </c>
      <c r="T90" s="165">
        <v>0</v>
      </c>
      <c r="U90" s="165">
        <v>0</v>
      </c>
      <c r="V90" s="165">
        <v>0</v>
      </c>
      <c r="W90" s="165">
        <v>0</v>
      </c>
      <c r="X90" s="165">
        <v>0</v>
      </c>
      <c r="Y90" s="165">
        <v>0</v>
      </c>
      <c r="Z90" s="165">
        <v>0</v>
      </c>
      <c r="AA90" s="165">
        <v>0</v>
      </c>
      <c r="AB90" s="165">
        <v>0</v>
      </c>
      <c r="AC90" s="165">
        <v>0</v>
      </c>
      <c r="AD90" s="165">
        <v>0</v>
      </c>
      <c r="AE90" s="165">
        <v>0</v>
      </c>
      <c r="AF90" s="165">
        <v>0</v>
      </c>
      <c r="AG90" s="165">
        <v>0</v>
      </c>
      <c r="AH90" s="165">
        <v>0</v>
      </c>
      <c r="AI90" s="165">
        <v>0</v>
      </c>
      <c r="AJ90" s="165">
        <v>0</v>
      </c>
      <c r="AK90" s="165">
        <v>0</v>
      </c>
      <c r="AL90" s="165">
        <v>0</v>
      </c>
      <c r="AM90" s="165">
        <v>0</v>
      </c>
      <c r="AN90" s="165">
        <v>0</v>
      </c>
      <c r="AO90" s="165">
        <v>0</v>
      </c>
      <c r="AP90" s="165">
        <v>0</v>
      </c>
      <c r="AQ90" s="165">
        <v>0</v>
      </c>
      <c r="AR90" s="165">
        <v>0</v>
      </c>
      <c r="AS90" s="165">
        <v>0</v>
      </c>
      <c r="AT90" s="165">
        <v>0</v>
      </c>
      <c r="AU90" s="165">
        <v>0</v>
      </c>
      <c r="AV90" s="165">
        <v>0</v>
      </c>
      <c r="AW90" s="165">
        <v>0</v>
      </c>
      <c r="AX90" s="165">
        <v>0</v>
      </c>
      <c r="AY90" s="165">
        <v>0</v>
      </c>
      <c r="AZ90" s="165">
        <v>0</v>
      </c>
      <c r="BA90" s="165">
        <v>0</v>
      </c>
      <c r="BB90" s="165">
        <v>0</v>
      </c>
      <c r="BC90" s="165">
        <v>0</v>
      </c>
      <c r="BD90" s="165">
        <v>0</v>
      </c>
      <c r="BE90" s="165">
        <v>0</v>
      </c>
      <c r="BF90" s="165">
        <v>0</v>
      </c>
      <c r="BG90" s="165">
        <v>0</v>
      </c>
      <c r="BH90" s="165">
        <v>0</v>
      </c>
      <c r="BI90" s="165">
        <v>0</v>
      </c>
      <c r="BJ90" s="165">
        <v>0</v>
      </c>
      <c r="BK90" s="165">
        <v>0</v>
      </c>
      <c r="BL90" s="165">
        <v>0</v>
      </c>
      <c r="BM90" s="165">
        <v>0</v>
      </c>
      <c r="BN90" s="165">
        <v>0</v>
      </c>
      <c r="BO90" s="165">
        <v>0</v>
      </c>
      <c r="BP90" s="165">
        <v>0</v>
      </c>
      <c r="BQ90" s="165">
        <v>0</v>
      </c>
      <c r="BR90" s="165">
        <v>0</v>
      </c>
      <c r="BS90" s="165">
        <v>0</v>
      </c>
      <c r="BT90" s="165">
        <v>0</v>
      </c>
      <c r="BU90" s="165">
        <v>0</v>
      </c>
      <c r="BV90" s="165">
        <v>0</v>
      </c>
      <c r="BW90" s="165">
        <v>0</v>
      </c>
      <c r="BX90" s="165">
        <v>0</v>
      </c>
      <c r="BY90" s="165">
        <v>0</v>
      </c>
      <c r="BZ90" s="165">
        <v>0</v>
      </c>
      <c r="CA90" s="165">
        <v>0</v>
      </c>
      <c r="CB90" s="165">
        <v>0</v>
      </c>
      <c r="CC90" s="165">
        <v>0</v>
      </c>
      <c r="CD90" s="165">
        <v>0</v>
      </c>
      <c r="CE90" s="165">
        <v>0</v>
      </c>
      <c r="CF90" s="165">
        <v>0</v>
      </c>
      <c r="CG90" s="165">
        <v>0</v>
      </c>
      <c r="CH90" s="165">
        <v>0</v>
      </c>
      <c r="CI90" s="165">
        <v>0</v>
      </c>
      <c r="CJ90" s="165">
        <v>0</v>
      </c>
      <c r="CK90" s="165">
        <v>0</v>
      </c>
      <c r="CL90" s="165">
        <v>0</v>
      </c>
      <c r="CM90" s="165">
        <v>0</v>
      </c>
      <c r="CN90" s="165">
        <v>0</v>
      </c>
      <c r="CO90" s="165">
        <v>0</v>
      </c>
      <c r="CP90" s="165">
        <v>0</v>
      </c>
      <c r="CQ90" s="165">
        <v>0</v>
      </c>
      <c r="CR90" s="165">
        <v>0</v>
      </c>
      <c r="CS90" s="165">
        <v>0</v>
      </c>
      <c r="CT90" s="165">
        <v>0</v>
      </c>
      <c r="CU90" s="165">
        <v>0</v>
      </c>
      <c r="CV90" s="165">
        <v>1</v>
      </c>
      <c r="CW90" s="165">
        <v>1</v>
      </c>
      <c r="CX90" s="165">
        <v>0</v>
      </c>
      <c r="CY90" s="165">
        <v>1</v>
      </c>
      <c r="CZ90" s="165">
        <v>0</v>
      </c>
      <c r="DA90" s="165">
        <v>1</v>
      </c>
      <c r="DB90" s="165">
        <v>0</v>
      </c>
      <c r="DC90" s="165">
        <v>1</v>
      </c>
      <c r="DD90" s="165">
        <v>0</v>
      </c>
      <c r="DE90" s="165">
        <v>1</v>
      </c>
      <c r="DF90" s="165">
        <v>0</v>
      </c>
      <c r="DG90" s="165">
        <v>1</v>
      </c>
      <c r="DH90" s="165">
        <v>0</v>
      </c>
      <c r="DI90" s="165">
        <v>1</v>
      </c>
      <c r="DJ90" s="165">
        <v>0</v>
      </c>
      <c r="DK90" s="165">
        <v>1</v>
      </c>
      <c r="DL90" s="165">
        <v>0</v>
      </c>
      <c r="DM90" s="165">
        <v>1</v>
      </c>
      <c r="DN90" s="165">
        <v>0</v>
      </c>
      <c r="DO90" s="165">
        <v>1</v>
      </c>
      <c r="DP90" s="165">
        <v>0</v>
      </c>
      <c r="DQ90" s="165">
        <v>1</v>
      </c>
      <c r="DR90" s="165">
        <v>0</v>
      </c>
      <c r="DS90" s="165">
        <v>1</v>
      </c>
      <c r="DT90" s="165">
        <v>0</v>
      </c>
      <c r="DU90" s="165">
        <v>0</v>
      </c>
      <c r="DV90" s="165">
        <v>0</v>
      </c>
      <c r="DW90" s="165">
        <v>0</v>
      </c>
      <c r="DX90" s="165">
        <v>0</v>
      </c>
      <c r="DY90" s="165">
        <v>0</v>
      </c>
      <c r="DZ90" s="165">
        <v>0</v>
      </c>
      <c r="EA90" s="165">
        <v>0</v>
      </c>
      <c r="EB90" s="165">
        <v>0</v>
      </c>
      <c r="EC90" s="165">
        <v>0</v>
      </c>
      <c r="ED90" s="165">
        <v>0</v>
      </c>
      <c r="EE90" s="165">
        <v>0</v>
      </c>
      <c r="EF90" s="165">
        <v>0</v>
      </c>
      <c r="EG90" s="165">
        <v>0</v>
      </c>
      <c r="EH90" s="165">
        <v>0</v>
      </c>
      <c r="EI90" s="165">
        <v>0</v>
      </c>
      <c r="EJ90" s="165">
        <v>0</v>
      </c>
      <c r="EK90" s="165">
        <v>0</v>
      </c>
      <c r="EL90" s="165">
        <v>0</v>
      </c>
      <c r="EM90" s="165">
        <v>0</v>
      </c>
      <c r="EN90" s="165">
        <v>0</v>
      </c>
      <c r="EO90" s="165">
        <v>0</v>
      </c>
      <c r="EP90" s="165">
        <v>0</v>
      </c>
      <c r="EQ90" s="165">
        <v>0</v>
      </c>
      <c r="ER90" s="165">
        <v>0</v>
      </c>
      <c r="ES90" s="165">
        <v>0</v>
      </c>
      <c r="ET90" s="165">
        <v>0</v>
      </c>
      <c r="EU90" s="165">
        <v>0</v>
      </c>
      <c r="EV90" s="165">
        <v>0</v>
      </c>
      <c r="EW90" s="165">
        <v>0</v>
      </c>
      <c r="EX90" s="165">
        <v>0</v>
      </c>
      <c r="EY90" s="165">
        <v>0</v>
      </c>
      <c r="EZ90" s="165">
        <v>0</v>
      </c>
      <c r="FA90" s="165">
        <v>0</v>
      </c>
      <c r="FB90" s="165">
        <v>0</v>
      </c>
      <c r="FC90" s="165">
        <v>0</v>
      </c>
      <c r="FD90" s="165">
        <v>0</v>
      </c>
      <c r="FE90" s="165">
        <v>0</v>
      </c>
      <c r="FF90" s="165">
        <v>0</v>
      </c>
      <c r="FG90" s="165">
        <v>0</v>
      </c>
      <c r="FH90" s="165">
        <v>0</v>
      </c>
      <c r="FI90" s="165">
        <v>0</v>
      </c>
      <c r="FJ90" s="165">
        <v>0</v>
      </c>
      <c r="FK90" s="165">
        <v>0</v>
      </c>
      <c r="FL90" s="165">
        <v>0</v>
      </c>
      <c r="FM90" s="165">
        <v>0</v>
      </c>
      <c r="FN90" s="165">
        <v>0</v>
      </c>
      <c r="FO90" s="165">
        <v>0</v>
      </c>
      <c r="FQ90" s="94" t="s">
        <v>1193</v>
      </c>
      <c r="FU90" s="32" t="b">
        <v>1</v>
      </c>
      <c r="FV90" s="102" t="s">
        <v>229</v>
      </c>
    </row>
    <row r="91" spans="1:178" x14ac:dyDescent="0.25">
      <c r="A91" s="32" t="s">
        <v>1074</v>
      </c>
      <c r="B91" s="104" t="s">
        <v>230</v>
      </c>
      <c r="C91" s="103" t="s">
        <v>655</v>
      </c>
      <c r="D91" s="165">
        <v>0</v>
      </c>
      <c r="E91" s="165">
        <v>0</v>
      </c>
      <c r="F91" s="165">
        <v>0</v>
      </c>
      <c r="G91" s="165">
        <v>0</v>
      </c>
      <c r="H91" s="165">
        <v>0</v>
      </c>
      <c r="I91" s="165">
        <v>0</v>
      </c>
      <c r="J91" s="165">
        <v>0</v>
      </c>
      <c r="K91" s="165">
        <v>0</v>
      </c>
      <c r="L91" s="165">
        <v>0</v>
      </c>
      <c r="M91" s="165">
        <v>0</v>
      </c>
      <c r="N91" s="165">
        <v>0</v>
      </c>
      <c r="O91" s="165">
        <v>0</v>
      </c>
      <c r="P91" s="165">
        <v>0</v>
      </c>
      <c r="Q91" s="165">
        <v>0</v>
      </c>
      <c r="R91" s="165">
        <v>0</v>
      </c>
      <c r="S91" s="165">
        <v>0</v>
      </c>
      <c r="T91" s="165">
        <v>0</v>
      </c>
      <c r="U91" s="165">
        <v>0</v>
      </c>
      <c r="V91" s="165">
        <v>0</v>
      </c>
      <c r="W91" s="165">
        <v>0</v>
      </c>
      <c r="X91" s="165">
        <v>0</v>
      </c>
      <c r="Y91" s="165">
        <v>0</v>
      </c>
      <c r="Z91" s="165">
        <v>0</v>
      </c>
      <c r="AA91" s="165">
        <v>0</v>
      </c>
      <c r="AB91" s="165">
        <v>0</v>
      </c>
      <c r="AC91" s="165">
        <v>0</v>
      </c>
      <c r="AD91" s="165">
        <v>0</v>
      </c>
      <c r="AE91" s="165">
        <v>0</v>
      </c>
      <c r="AF91" s="165">
        <v>0</v>
      </c>
      <c r="AG91" s="165">
        <v>0</v>
      </c>
      <c r="AH91" s="165">
        <v>0</v>
      </c>
      <c r="AI91" s="165">
        <v>0</v>
      </c>
      <c r="AJ91" s="165">
        <v>0</v>
      </c>
      <c r="AK91" s="165">
        <v>0</v>
      </c>
      <c r="AL91" s="165">
        <v>0</v>
      </c>
      <c r="AM91" s="165">
        <v>0</v>
      </c>
      <c r="AN91" s="165">
        <v>0</v>
      </c>
      <c r="AO91" s="165">
        <v>0</v>
      </c>
      <c r="AP91" s="165">
        <v>0</v>
      </c>
      <c r="AQ91" s="165">
        <v>0</v>
      </c>
      <c r="AR91" s="165">
        <v>0</v>
      </c>
      <c r="AS91" s="165">
        <v>0</v>
      </c>
      <c r="AT91" s="165">
        <v>0</v>
      </c>
      <c r="AU91" s="165">
        <v>0</v>
      </c>
      <c r="AV91" s="165">
        <v>0</v>
      </c>
      <c r="AW91" s="165">
        <v>0</v>
      </c>
      <c r="AX91" s="165">
        <v>0</v>
      </c>
      <c r="AY91" s="165">
        <v>0</v>
      </c>
      <c r="AZ91" s="165">
        <v>0</v>
      </c>
      <c r="BA91" s="165">
        <v>0</v>
      </c>
      <c r="BB91" s="165">
        <v>0</v>
      </c>
      <c r="BC91" s="165">
        <v>0</v>
      </c>
      <c r="BD91" s="165">
        <v>0</v>
      </c>
      <c r="BE91" s="165">
        <v>0</v>
      </c>
      <c r="BF91" s="165">
        <v>0</v>
      </c>
      <c r="BG91" s="165">
        <v>0</v>
      </c>
      <c r="BH91" s="165">
        <v>0</v>
      </c>
      <c r="BI91" s="165">
        <v>0</v>
      </c>
      <c r="BJ91" s="165">
        <v>0</v>
      </c>
      <c r="BK91" s="165">
        <v>0</v>
      </c>
      <c r="BL91" s="165">
        <v>0</v>
      </c>
      <c r="BM91" s="165">
        <v>0</v>
      </c>
      <c r="BN91" s="165">
        <v>0</v>
      </c>
      <c r="BO91" s="165">
        <v>0</v>
      </c>
      <c r="BP91" s="165">
        <v>0</v>
      </c>
      <c r="BQ91" s="165">
        <v>0</v>
      </c>
      <c r="BR91" s="165">
        <v>0</v>
      </c>
      <c r="BS91" s="165">
        <v>0</v>
      </c>
      <c r="BT91" s="165">
        <v>0</v>
      </c>
      <c r="BU91" s="165">
        <v>0</v>
      </c>
      <c r="BV91" s="165">
        <v>0</v>
      </c>
      <c r="BW91" s="165">
        <v>0</v>
      </c>
      <c r="BX91" s="165">
        <v>0</v>
      </c>
      <c r="BY91" s="165">
        <v>0</v>
      </c>
      <c r="BZ91" s="165">
        <v>0</v>
      </c>
      <c r="CA91" s="165">
        <v>0</v>
      </c>
      <c r="CB91" s="165">
        <v>48162.38</v>
      </c>
      <c r="CC91" s="165">
        <v>48162.38</v>
      </c>
      <c r="CD91" s="165">
        <v>26402.39</v>
      </c>
      <c r="CE91" s="165">
        <v>74564.76999999999</v>
      </c>
      <c r="CF91" s="165">
        <v>36049.839999999997</v>
      </c>
      <c r="CG91" s="165">
        <v>110614.60999999999</v>
      </c>
      <c r="CH91" s="165">
        <v>141530.06</v>
      </c>
      <c r="CI91" s="165">
        <v>252144.66999999998</v>
      </c>
      <c r="CJ91" s="165">
        <v>-616438.31999999995</v>
      </c>
      <c r="CK91" s="165">
        <v>-364293.64999999991</v>
      </c>
      <c r="CL91" s="165">
        <v>1416898.3</v>
      </c>
      <c r="CM91" s="165">
        <v>1052604.6499999999</v>
      </c>
      <c r="CN91" s="165">
        <v>492657.35</v>
      </c>
      <c r="CO91" s="165">
        <v>1545262</v>
      </c>
      <c r="CP91" s="165">
        <v>958326</v>
      </c>
      <c r="CQ91" s="165">
        <v>2503588.0000000005</v>
      </c>
      <c r="CR91" s="165">
        <v>891008</v>
      </c>
      <c r="CS91" s="165">
        <v>3394596.0000000005</v>
      </c>
      <c r="CT91" s="165">
        <v>1111813</v>
      </c>
      <c r="CU91" s="165">
        <v>4506408.9999999991</v>
      </c>
      <c r="CV91" s="165">
        <v>1852324</v>
      </c>
      <c r="CW91" s="165">
        <v>6358732.9999999981</v>
      </c>
      <c r="CX91" s="165">
        <v>1962856</v>
      </c>
      <c r="CY91" s="165">
        <v>8321588.9999999991</v>
      </c>
      <c r="CZ91" s="165">
        <v>2546336</v>
      </c>
      <c r="DA91" s="165">
        <v>10819762.620000001</v>
      </c>
      <c r="DB91" s="165">
        <v>2807421</v>
      </c>
      <c r="DC91" s="165">
        <v>13600781.23</v>
      </c>
      <c r="DD91" s="165">
        <v>3133581</v>
      </c>
      <c r="DE91" s="165">
        <v>16698312.389999999</v>
      </c>
      <c r="DF91" s="165">
        <v>3254396</v>
      </c>
      <c r="DG91" s="165">
        <v>19811178.330000002</v>
      </c>
      <c r="DH91" s="165">
        <v>3496907</v>
      </c>
      <c r="DI91" s="165">
        <v>23924523.650000002</v>
      </c>
      <c r="DJ91" s="165">
        <v>3676231</v>
      </c>
      <c r="DK91" s="165">
        <v>26183856.350000001</v>
      </c>
      <c r="DL91" s="165">
        <v>3724182</v>
      </c>
      <c r="DM91" s="165">
        <v>29415381</v>
      </c>
      <c r="DN91" s="165">
        <v>3967212</v>
      </c>
      <c r="DO91" s="165">
        <v>32424267</v>
      </c>
      <c r="DP91" s="165">
        <v>3999648</v>
      </c>
      <c r="DQ91" s="165">
        <v>35532907</v>
      </c>
      <c r="DR91" s="165">
        <v>4209797</v>
      </c>
      <c r="DS91" s="165">
        <v>38630891</v>
      </c>
      <c r="DT91" s="165">
        <v>4358142</v>
      </c>
      <c r="DU91" s="165">
        <v>41136709</v>
      </c>
      <c r="DV91" s="165">
        <v>4114088</v>
      </c>
      <c r="DW91" s="165">
        <v>43287941</v>
      </c>
      <c r="DX91" s="165">
        <v>4574977</v>
      </c>
      <c r="DY91" s="165">
        <v>45316582</v>
      </c>
      <c r="DZ91" s="165">
        <v>4570843</v>
      </c>
      <c r="EA91" s="165">
        <v>47080004</v>
      </c>
      <c r="EB91" s="165">
        <v>4800243</v>
      </c>
      <c r="EC91" s="165">
        <v>48746666</v>
      </c>
      <c r="ED91" s="165">
        <v>4771957</v>
      </c>
      <c r="EE91" s="165">
        <v>50264227</v>
      </c>
      <c r="EF91" s="165">
        <v>4989584</v>
      </c>
      <c r="EG91" s="165">
        <v>51756904</v>
      </c>
      <c r="EH91" s="165">
        <v>5091092</v>
      </c>
      <c r="EI91" s="165">
        <v>53171765</v>
      </c>
      <c r="EJ91" s="165">
        <v>5034845</v>
      </c>
      <c r="EK91" s="165">
        <v>54482428</v>
      </c>
      <c r="EL91" s="165">
        <v>5262827</v>
      </c>
      <c r="EM91" s="165">
        <v>55778043</v>
      </c>
      <c r="EN91" s="165">
        <v>5204518</v>
      </c>
      <c r="EO91" s="165">
        <v>56982913</v>
      </c>
      <c r="EP91" s="165">
        <v>5414834</v>
      </c>
      <c r="EQ91" s="165">
        <v>58187950</v>
      </c>
      <c r="ER91" s="165">
        <v>5512637</v>
      </c>
      <c r="ES91" s="165">
        <v>59342445</v>
      </c>
      <c r="ET91" s="165">
        <v>5131113</v>
      </c>
      <c r="EU91" s="165">
        <v>60359470</v>
      </c>
      <c r="EV91" s="165">
        <v>5659349</v>
      </c>
      <c r="EW91" s="165">
        <v>61443842</v>
      </c>
      <c r="EX91" s="165">
        <v>5588753</v>
      </c>
      <c r="EY91" s="165">
        <v>62461752</v>
      </c>
      <c r="EZ91" s="165">
        <v>5818784</v>
      </c>
      <c r="FA91" s="165">
        <v>63480293</v>
      </c>
      <c r="FB91" s="165">
        <v>5733346</v>
      </c>
      <c r="FC91" s="165">
        <v>64441682</v>
      </c>
      <c r="FD91" s="165">
        <v>5956505</v>
      </c>
      <c r="FE91" s="165">
        <v>65408603</v>
      </c>
      <c r="FF91" s="165">
        <v>6031932</v>
      </c>
      <c r="FG91" s="165">
        <v>66349443</v>
      </c>
      <c r="FH91" s="165">
        <v>5929104</v>
      </c>
      <c r="FI91" s="165">
        <v>67243702</v>
      </c>
      <c r="FJ91" s="165">
        <v>6161731</v>
      </c>
      <c r="FK91" s="165">
        <v>68142606</v>
      </c>
      <c r="FL91" s="165">
        <v>6059319</v>
      </c>
      <c r="FM91" s="165">
        <v>68997407</v>
      </c>
      <c r="FN91" s="165">
        <v>6279441</v>
      </c>
      <c r="FO91" s="165">
        <v>69862014</v>
      </c>
      <c r="FQ91" s="94" t="s">
        <v>1193</v>
      </c>
      <c r="FU91" s="32" t="b">
        <v>1</v>
      </c>
      <c r="FV91" s="102" t="s">
        <v>230</v>
      </c>
    </row>
    <row r="92" spans="1:178" x14ac:dyDescent="0.25">
      <c r="A92" s="32" t="s">
        <v>1180</v>
      </c>
      <c r="B92" s="104" t="s">
        <v>231</v>
      </c>
      <c r="C92" s="103" t="s">
        <v>655</v>
      </c>
      <c r="D92" s="165">
        <v>0</v>
      </c>
      <c r="E92" s="165">
        <v>0</v>
      </c>
      <c r="F92" s="165">
        <v>0</v>
      </c>
      <c r="G92" s="165">
        <v>0</v>
      </c>
      <c r="H92" s="165">
        <v>0</v>
      </c>
      <c r="I92" s="165">
        <v>0</v>
      </c>
      <c r="J92" s="165">
        <v>0</v>
      </c>
      <c r="K92" s="165">
        <v>0</v>
      </c>
      <c r="L92" s="165">
        <v>0</v>
      </c>
      <c r="M92" s="165">
        <v>0</v>
      </c>
      <c r="N92" s="165">
        <v>0</v>
      </c>
      <c r="O92" s="165">
        <v>0</v>
      </c>
      <c r="P92" s="165">
        <v>0</v>
      </c>
      <c r="Q92" s="165">
        <v>0</v>
      </c>
      <c r="R92" s="165">
        <v>0</v>
      </c>
      <c r="S92" s="165">
        <v>0</v>
      </c>
      <c r="T92" s="165">
        <v>0</v>
      </c>
      <c r="U92" s="165">
        <v>0</v>
      </c>
      <c r="V92" s="165">
        <v>0</v>
      </c>
      <c r="W92" s="165">
        <v>0</v>
      </c>
      <c r="X92" s="165">
        <v>0</v>
      </c>
      <c r="Y92" s="165">
        <v>0</v>
      </c>
      <c r="Z92" s="165">
        <v>0</v>
      </c>
      <c r="AA92" s="165">
        <v>0</v>
      </c>
      <c r="AB92" s="165">
        <v>0</v>
      </c>
      <c r="AC92" s="165">
        <v>0</v>
      </c>
      <c r="AD92" s="165">
        <v>0</v>
      </c>
      <c r="AE92" s="165">
        <v>0</v>
      </c>
      <c r="AF92" s="165">
        <v>0</v>
      </c>
      <c r="AG92" s="165">
        <v>0</v>
      </c>
      <c r="AH92" s="165">
        <v>0</v>
      </c>
      <c r="AI92" s="165">
        <v>0</v>
      </c>
      <c r="AJ92" s="165">
        <v>0</v>
      </c>
      <c r="AK92" s="165">
        <v>0</v>
      </c>
      <c r="AL92" s="165">
        <v>0</v>
      </c>
      <c r="AM92" s="165">
        <v>0</v>
      </c>
      <c r="AN92" s="165">
        <v>0</v>
      </c>
      <c r="AO92" s="165">
        <v>0</v>
      </c>
      <c r="AP92" s="165">
        <v>0</v>
      </c>
      <c r="AQ92" s="165">
        <v>0</v>
      </c>
      <c r="AR92" s="165">
        <v>0</v>
      </c>
      <c r="AS92" s="165">
        <v>0</v>
      </c>
      <c r="AT92" s="165">
        <v>0</v>
      </c>
      <c r="AU92" s="165">
        <v>0</v>
      </c>
      <c r="AV92" s="165">
        <v>0</v>
      </c>
      <c r="AW92" s="165">
        <v>0</v>
      </c>
      <c r="AX92" s="165">
        <v>0</v>
      </c>
      <c r="AY92" s="165">
        <v>0</v>
      </c>
      <c r="AZ92" s="165">
        <v>0</v>
      </c>
      <c r="BA92" s="165">
        <v>0</v>
      </c>
      <c r="BB92" s="165">
        <v>0</v>
      </c>
      <c r="BC92" s="165">
        <v>0</v>
      </c>
      <c r="BD92" s="165">
        <v>0</v>
      </c>
      <c r="BE92" s="165">
        <v>0</v>
      </c>
      <c r="BF92" s="165">
        <v>0</v>
      </c>
      <c r="BG92" s="165">
        <v>0</v>
      </c>
      <c r="BH92" s="165">
        <v>0</v>
      </c>
      <c r="BI92" s="165">
        <v>0</v>
      </c>
      <c r="BJ92" s="165">
        <v>0</v>
      </c>
      <c r="BK92" s="165">
        <v>0</v>
      </c>
      <c r="BL92" s="165">
        <v>0</v>
      </c>
      <c r="BM92" s="165">
        <v>0</v>
      </c>
      <c r="BN92" s="165">
        <v>0</v>
      </c>
      <c r="BO92" s="165">
        <v>0</v>
      </c>
      <c r="BP92" s="165">
        <v>0</v>
      </c>
      <c r="BQ92" s="165">
        <v>0</v>
      </c>
      <c r="BR92" s="165">
        <v>0</v>
      </c>
      <c r="BS92" s="165">
        <v>0</v>
      </c>
      <c r="BT92" s="165">
        <v>0</v>
      </c>
      <c r="BU92" s="165">
        <v>0</v>
      </c>
      <c r="BV92" s="165">
        <v>0</v>
      </c>
      <c r="BW92" s="165">
        <v>0</v>
      </c>
      <c r="BX92" s="165">
        <v>0</v>
      </c>
      <c r="BY92" s="165">
        <v>0</v>
      </c>
      <c r="BZ92" s="165">
        <v>0</v>
      </c>
      <c r="CA92" s="165">
        <v>0</v>
      </c>
      <c r="CB92" s="165">
        <v>0</v>
      </c>
      <c r="CC92" s="165">
        <v>0</v>
      </c>
      <c r="CD92" s="165">
        <v>1405.84</v>
      </c>
      <c r="CE92" s="165">
        <v>1405.84</v>
      </c>
      <c r="CF92" s="165">
        <v>8291.76</v>
      </c>
      <c r="CG92" s="165">
        <v>9697.6</v>
      </c>
      <c r="CH92" s="165">
        <v>14083.32</v>
      </c>
      <c r="CI92" s="165">
        <v>23780.920000000002</v>
      </c>
      <c r="CJ92" s="165">
        <v>3021.66</v>
      </c>
      <c r="CK92" s="165">
        <v>26802.579999999998</v>
      </c>
      <c r="CL92" s="165">
        <v>3021.66</v>
      </c>
      <c r="CM92" s="165">
        <v>29824.240000000002</v>
      </c>
      <c r="CN92" s="165">
        <v>8125.21</v>
      </c>
      <c r="CO92" s="165">
        <v>37949.449999999997</v>
      </c>
      <c r="CP92" s="165">
        <v>0</v>
      </c>
      <c r="CQ92" s="165">
        <v>37949.449999999997</v>
      </c>
      <c r="CR92" s="165">
        <v>0</v>
      </c>
      <c r="CS92" s="165">
        <v>37949.449999999997</v>
      </c>
      <c r="CT92" s="165">
        <v>0</v>
      </c>
      <c r="CU92" s="165">
        <v>37949.449999999997</v>
      </c>
      <c r="CV92" s="165">
        <v>1</v>
      </c>
      <c r="CW92" s="165">
        <v>37950.449999999997</v>
      </c>
      <c r="CX92" s="165">
        <v>0</v>
      </c>
      <c r="CY92" s="165">
        <v>37950.449999999997</v>
      </c>
      <c r="CZ92" s="165">
        <v>0</v>
      </c>
      <c r="DA92" s="165">
        <v>37950.449999999997</v>
      </c>
      <c r="DB92" s="165">
        <v>0</v>
      </c>
      <c r="DC92" s="165">
        <v>36544.61</v>
      </c>
      <c r="DD92" s="165">
        <v>0</v>
      </c>
      <c r="DE92" s="165">
        <v>28252.85</v>
      </c>
      <c r="DF92" s="165">
        <v>0</v>
      </c>
      <c r="DG92" s="165">
        <v>14169.529999999999</v>
      </c>
      <c r="DH92" s="165">
        <v>0</v>
      </c>
      <c r="DI92" s="165">
        <v>11147.869999999999</v>
      </c>
      <c r="DJ92" s="165">
        <v>0</v>
      </c>
      <c r="DK92" s="165">
        <v>8126.21</v>
      </c>
      <c r="DL92" s="165">
        <v>0</v>
      </c>
      <c r="DM92" s="165">
        <v>1</v>
      </c>
      <c r="DN92" s="165">
        <v>0</v>
      </c>
      <c r="DO92" s="165">
        <v>1</v>
      </c>
      <c r="DP92" s="165">
        <v>0</v>
      </c>
      <c r="DQ92" s="165">
        <v>1</v>
      </c>
      <c r="DR92" s="165">
        <v>0</v>
      </c>
      <c r="DS92" s="165">
        <v>1</v>
      </c>
      <c r="DT92" s="165">
        <v>0</v>
      </c>
      <c r="DU92" s="165">
        <v>0</v>
      </c>
      <c r="DV92" s="165">
        <v>0</v>
      </c>
      <c r="DW92" s="165">
        <v>0</v>
      </c>
      <c r="DX92" s="165">
        <v>0</v>
      </c>
      <c r="DY92" s="165">
        <v>0</v>
      </c>
      <c r="DZ92" s="165">
        <v>0</v>
      </c>
      <c r="EA92" s="165">
        <v>0</v>
      </c>
      <c r="EB92" s="165">
        <v>0</v>
      </c>
      <c r="EC92" s="165">
        <v>0</v>
      </c>
      <c r="ED92" s="165">
        <v>0</v>
      </c>
      <c r="EE92" s="165">
        <v>0</v>
      </c>
      <c r="EF92" s="165">
        <v>0</v>
      </c>
      <c r="EG92" s="165">
        <v>0</v>
      </c>
      <c r="EH92" s="165">
        <v>0</v>
      </c>
      <c r="EI92" s="165">
        <v>0</v>
      </c>
      <c r="EJ92" s="165">
        <v>0</v>
      </c>
      <c r="EK92" s="165">
        <v>0</v>
      </c>
      <c r="EL92" s="165">
        <v>0</v>
      </c>
      <c r="EM92" s="165">
        <v>0</v>
      </c>
      <c r="EN92" s="165">
        <v>0</v>
      </c>
      <c r="EO92" s="165">
        <v>0</v>
      </c>
      <c r="EP92" s="165">
        <v>0</v>
      </c>
      <c r="EQ92" s="165">
        <v>0</v>
      </c>
      <c r="ER92" s="165">
        <v>0</v>
      </c>
      <c r="ES92" s="165">
        <v>0</v>
      </c>
      <c r="ET92" s="165">
        <v>0</v>
      </c>
      <c r="EU92" s="165">
        <v>0</v>
      </c>
      <c r="EV92" s="165">
        <v>0</v>
      </c>
      <c r="EW92" s="165">
        <v>0</v>
      </c>
      <c r="EX92" s="165">
        <v>0</v>
      </c>
      <c r="EY92" s="165">
        <v>0</v>
      </c>
      <c r="EZ92" s="165">
        <v>0</v>
      </c>
      <c r="FA92" s="165">
        <v>0</v>
      </c>
      <c r="FB92" s="165">
        <v>0</v>
      </c>
      <c r="FC92" s="165">
        <v>0</v>
      </c>
      <c r="FD92" s="165">
        <v>0</v>
      </c>
      <c r="FE92" s="165">
        <v>0</v>
      </c>
      <c r="FF92" s="165">
        <v>0</v>
      </c>
      <c r="FG92" s="165">
        <v>0</v>
      </c>
      <c r="FH92" s="165">
        <v>0</v>
      </c>
      <c r="FI92" s="165">
        <v>0</v>
      </c>
      <c r="FJ92" s="165">
        <v>0</v>
      </c>
      <c r="FK92" s="165">
        <v>0</v>
      </c>
      <c r="FL92" s="165">
        <v>0</v>
      </c>
      <c r="FM92" s="165">
        <v>0</v>
      </c>
      <c r="FN92" s="165">
        <v>0</v>
      </c>
      <c r="FO92" s="165">
        <v>0</v>
      </c>
      <c r="FQ92" s="94" t="s">
        <v>1193</v>
      </c>
      <c r="FU92" s="32" t="b">
        <v>1</v>
      </c>
      <c r="FV92" s="102" t="s">
        <v>231</v>
      </c>
    </row>
    <row r="93" spans="1:178" x14ac:dyDescent="0.25">
      <c r="A93" s="32" t="s">
        <v>1181</v>
      </c>
      <c r="B93" s="104" t="s">
        <v>232</v>
      </c>
      <c r="C93" s="103" t="s">
        <v>655</v>
      </c>
      <c r="D93" s="165">
        <v>0</v>
      </c>
      <c r="E93" s="165">
        <v>0</v>
      </c>
      <c r="F93" s="165">
        <v>0</v>
      </c>
      <c r="G93" s="165">
        <v>0</v>
      </c>
      <c r="H93" s="165">
        <v>0</v>
      </c>
      <c r="I93" s="165">
        <v>0</v>
      </c>
      <c r="J93" s="165">
        <v>0</v>
      </c>
      <c r="K93" s="165">
        <v>0</v>
      </c>
      <c r="L93" s="165">
        <v>0</v>
      </c>
      <c r="M93" s="165">
        <v>0</v>
      </c>
      <c r="N93" s="165">
        <v>0</v>
      </c>
      <c r="O93" s="165">
        <v>0</v>
      </c>
      <c r="P93" s="165">
        <v>0</v>
      </c>
      <c r="Q93" s="165">
        <v>0</v>
      </c>
      <c r="R93" s="165">
        <v>0</v>
      </c>
      <c r="S93" s="165">
        <v>0</v>
      </c>
      <c r="T93" s="165">
        <v>0</v>
      </c>
      <c r="U93" s="165">
        <v>0</v>
      </c>
      <c r="V93" s="165">
        <v>0</v>
      </c>
      <c r="W93" s="165">
        <v>0</v>
      </c>
      <c r="X93" s="165">
        <v>0</v>
      </c>
      <c r="Y93" s="165">
        <v>0</v>
      </c>
      <c r="Z93" s="165">
        <v>0</v>
      </c>
      <c r="AA93" s="165">
        <v>0</v>
      </c>
      <c r="AB93" s="165">
        <v>0</v>
      </c>
      <c r="AC93" s="165">
        <v>0</v>
      </c>
      <c r="AD93" s="165">
        <v>0</v>
      </c>
      <c r="AE93" s="165">
        <v>0</v>
      </c>
      <c r="AF93" s="165">
        <v>0</v>
      </c>
      <c r="AG93" s="165">
        <v>0</v>
      </c>
      <c r="AH93" s="165">
        <v>0</v>
      </c>
      <c r="AI93" s="165">
        <v>0</v>
      </c>
      <c r="AJ93" s="165">
        <v>0</v>
      </c>
      <c r="AK93" s="165">
        <v>0</v>
      </c>
      <c r="AL93" s="165">
        <v>0</v>
      </c>
      <c r="AM93" s="165">
        <v>0</v>
      </c>
      <c r="AN93" s="165">
        <v>0</v>
      </c>
      <c r="AO93" s="165">
        <v>0</v>
      </c>
      <c r="AP93" s="165">
        <v>0</v>
      </c>
      <c r="AQ93" s="165">
        <v>0</v>
      </c>
      <c r="AR93" s="165">
        <v>0</v>
      </c>
      <c r="AS93" s="165">
        <v>0</v>
      </c>
      <c r="AT93" s="165">
        <v>0</v>
      </c>
      <c r="AU93" s="165">
        <v>0</v>
      </c>
      <c r="AV93" s="165">
        <v>0</v>
      </c>
      <c r="AW93" s="165">
        <v>0</v>
      </c>
      <c r="AX93" s="165">
        <v>0</v>
      </c>
      <c r="AY93" s="165">
        <v>0</v>
      </c>
      <c r="AZ93" s="165">
        <v>0</v>
      </c>
      <c r="BA93" s="165">
        <v>0</v>
      </c>
      <c r="BB93" s="165">
        <v>0</v>
      </c>
      <c r="BC93" s="165">
        <v>0</v>
      </c>
      <c r="BD93" s="165">
        <v>0</v>
      </c>
      <c r="BE93" s="165">
        <v>0</v>
      </c>
      <c r="BF93" s="165">
        <v>0</v>
      </c>
      <c r="BG93" s="165">
        <v>0</v>
      </c>
      <c r="BH93" s="165">
        <v>0</v>
      </c>
      <c r="BI93" s="165">
        <v>0</v>
      </c>
      <c r="BJ93" s="165">
        <v>0</v>
      </c>
      <c r="BK93" s="165">
        <v>0</v>
      </c>
      <c r="BL93" s="165">
        <v>0</v>
      </c>
      <c r="BM93" s="165">
        <v>0</v>
      </c>
      <c r="BN93" s="165">
        <v>0</v>
      </c>
      <c r="BO93" s="165">
        <v>0</v>
      </c>
      <c r="BP93" s="165">
        <v>0</v>
      </c>
      <c r="BQ93" s="165">
        <v>0</v>
      </c>
      <c r="BR93" s="165">
        <v>0</v>
      </c>
      <c r="BS93" s="165">
        <v>0</v>
      </c>
      <c r="BT93" s="165">
        <v>0</v>
      </c>
      <c r="BU93" s="165">
        <v>0</v>
      </c>
      <c r="BV93" s="165">
        <v>0</v>
      </c>
      <c r="BW93" s="165">
        <v>0</v>
      </c>
      <c r="BX93" s="165">
        <v>0</v>
      </c>
      <c r="BY93" s="165">
        <v>0</v>
      </c>
      <c r="BZ93" s="165">
        <v>0</v>
      </c>
      <c r="CA93" s="165">
        <v>0</v>
      </c>
      <c r="CB93" s="165">
        <v>0</v>
      </c>
      <c r="CC93" s="165">
        <v>0</v>
      </c>
      <c r="CD93" s="165">
        <v>0</v>
      </c>
      <c r="CE93" s="165">
        <v>0</v>
      </c>
      <c r="CF93" s="165">
        <v>0</v>
      </c>
      <c r="CG93" s="165">
        <v>0</v>
      </c>
      <c r="CH93" s="165">
        <v>0</v>
      </c>
      <c r="CI93" s="165">
        <v>0</v>
      </c>
      <c r="CJ93" s="165">
        <v>0</v>
      </c>
      <c r="CK93" s="165">
        <v>0</v>
      </c>
      <c r="CL93" s="165">
        <v>0</v>
      </c>
      <c r="CM93" s="165">
        <v>0</v>
      </c>
      <c r="CN93" s="165">
        <v>0</v>
      </c>
      <c r="CO93" s="165">
        <v>0</v>
      </c>
      <c r="CP93" s="165">
        <v>0</v>
      </c>
      <c r="CQ93" s="165">
        <v>0</v>
      </c>
      <c r="CR93" s="165">
        <v>0</v>
      </c>
      <c r="CS93" s="165">
        <v>0</v>
      </c>
      <c r="CT93" s="165">
        <v>0</v>
      </c>
      <c r="CU93" s="165">
        <v>0</v>
      </c>
      <c r="CV93" s="165">
        <v>1</v>
      </c>
      <c r="CW93" s="165">
        <v>1</v>
      </c>
      <c r="CX93" s="165">
        <v>0</v>
      </c>
      <c r="CY93" s="165">
        <v>1</v>
      </c>
      <c r="CZ93" s="165">
        <v>0</v>
      </c>
      <c r="DA93" s="165">
        <v>1</v>
      </c>
      <c r="DB93" s="165">
        <v>0</v>
      </c>
      <c r="DC93" s="165">
        <v>1</v>
      </c>
      <c r="DD93" s="165">
        <v>0</v>
      </c>
      <c r="DE93" s="165">
        <v>1</v>
      </c>
      <c r="DF93" s="165">
        <v>0</v>
      </c>
      <c r="DG93" s="165">
        <v>1</v>
      </c>
      <c r="DH93" s="165">
        <v>0</v>
      </c>
      <c r="DI93" s="165">
        <v>1</v>
      </c>
      <c r="DJ93" s="165">
        <v>0</v>
      </c>
      <c r="DK93" s="165">
        <v>1</v>
      </c>
      <c r="DL93" s="165">
        <v>0</v>
      </c>
      <c r="DM93" s="165">
        <v>1</v>
      </c>
      <c r="DN93" s="165">
        <v>0</v>
      </c>
      <c r="DO93" s="165">
        <v>1</v>
      </c>
      <c r="DP93" s="165">
        <v>0</v>
      </c>
      <c r="DQ93" s="165">
        <v>1</v>
      </c>
      <c r="DR93" s="165">
        <v>0</v>
      </c>
      <c r="DS93" s="165">
        <v>1</v>
      </c>
      <c r="DT93" s="165">
        <v>0</v>
      </c>
      <c r="DU93" s="165">
        <v>0</v>
      </c>
      <c r="DV93" s="165">
        <v>0</v>
      </c>
      <c r="DW93" s="165">
        <v>0</v>
      </c>
      <c r="DX93" s="165">
        <v>0</v>
      </c>
      <c r="DY93" s="165">
        <v>0</v>
      </c>
      <c r="DZ93" s="165">
        <v>0</v>
      </c>
      <c r="EA93" s="165">
        <v>0</v>
      </c>
      <c r="EB93" s="165">
        <v>0</v>
      </c>
      <c r="EC93" s="165">
        <v>0</v>
      </c>
      <c r="ED93" s="165">
        <v>0</v>
      </c>
      <c r="EE93" s="165">
        <v>0</v>
      </c>
      <c r="EF93" s="165">
        <v>0</v>
      </c>
      <c r="EG93" s="165">
        <v>0</v>
      </c>
      <c r="EH93" s="165">
        <v>0</v>
      </c>
      <c r="EI93" s="165">
        <v>0</v>
      </c>
      <c r="EJ93" s="165">
        <v>0</v>
      </c>
      <c r="EK93" s="165">
        <v>0</v>
      </c>
      <c r="EL93" s="165">
        <v>0</v>
      </c>
      <c r="EM93" s="165">
        <v>0</v>
      </c>
      <c r="EN93" s="165">
        <v>0</v>
      </c>
      <c r="EO93" s="165">
        <v>0</v>
      </c>
      <c r="EP93" s="165">
        <v>0</v>
      </c>
      <c r="EQ93" s="165">
        <v>0</v>
      </c>
      <c r="ER93" s="165">
        <v>0</v>
      </c>
      <c r="ES93" s="165">
        <v>0</v>
      </c>
      <c r="ET93" s="165">
        <v>0</v>
      </c>
      <c r="EU93" s="165">
        <v>0</v>
      </c>
      <c r="EV93" s="165">
        <v>0</v>
      </c>
      <c r="EW93" s="165">
        <v>0</v>
      </c>
      <c r="EX93" s="165">
        <v>0</v>
      </c>
      <c r="EY93" s="165">
        <v>0</v>
      </c>
      <c r="EZ93" s="165">
        <v>0</v>
      </c>
      <c r="FA93" s="165">
        <v>0</v>
      </c>
      <c r="FB93" s="165">
        <v>0</v>
      </c>
      <c r="FC93" s="165">
        <v>0</v>
      </c>
      <c r="FD93" s="165">
        <v>0</v>
      </c>
      <c r="FE93" s="165">
        <v>0</v>
      </c>
      <c r="FF93" s="165">
        <v>0</v>
      </c>
      <c r="FG93" s="165">
        <v>0</v>
      </c>
      <c r="FH93" s="165">
        <v>0</v>
      </c>
      <c r="FI93" s="165">
        <v>0</v>
      </c>
      <c r="FJ93" s="165">
        <v>0</v>
      </c>
      <c r="FK93" s="165">
        <v>0</v>
      </c>
      <c r="FL93" s="165">
        <v>0</v>
      </c>
      <c r="FM93" s="165">
        <v>0</v>
      </c>
      <c r="FN93" s="165">
        <v>0</v>
      </c>
      <c r="FO93" s="165">
        <v>0</v>
      </c>
      <c r="FQ93" s="94" t="s">
        <v>1193</v>
      </c>
      <c r="FU93" s="32" t="b">
        <v>1</v>
      </c>
      <c r="FV93" s="102" t="s">
        <v>232</v>
      </c>
    </row>
    <row r="94" spans="1:178" x14ac:dyDescent="0.25">
      <c r="A94" s="32" t="s">
        <v>1182</v>
      </c>
      <c r="B94" s="104" t="s">
        <v>233</v>
      </c>
      <c r="C94" s="103" t="s">
        <v>655</v>
      </c>
      <c r="D94" s="165">
        <v>0</v>
      </c>
      <c r="E94" s="165">
        <v>0</v>
      </c>
      <c r="F94" s="165">
        <v>0</v>
      </c>
      <c r="G94" s="165">
        <v>0</v>
      </c>
      <c r="H94" s="165">
        <v>0</v>
      </c>
      <c r="I94" s="165">
        <v>0</v>
      </c>
      <c r="J94" s="165">
        <v>0</v>
      </c>
      <c r="K94" s="165">
        <v>0</v>
      </c>
      <c r="L94" s="165">
        <v>0</v>
      </c>
      <c r="M94" s="165">
        <v>0</v>
      </c>
      <c r="N94" s="165">
        <v>0</v>
      </c>
      <c r="O94" s="165">
        <v>0</v>
      </c>
      <c r="P94" s="165">
        <v>0</v>
      </c>
      <c r="Q94" s="165">
        <v>0</v>
      </c>
      <c r="R94" s="165">
        <v>0</v>
      </c>
      <c r="S94" s="165">
        <v>0</v>
      </c>
      <c r="T94" s="165">
        <v>0</v>
      </c>
      <c r="U94" s="165">
        <v>0</v>
      </c>
      <c r="V94" s="165">
        <v>0</v>
      </c>
      <c r="W94" s="165">
        <v>0</v>
      </c>
      <c r="X94" s="165">
        <v>0</v>
      </c>
      <c r="Y94" s="165">
        <v>0</v>
      </c>
      <c r="Z94" s="165">
        <v>0</v>
      </c>
      <c r="AA94" s="165">
        <v>0</v>
      </c>
      <c r="AB94" s="165">
        <v>0</v>
      </c>
      <c r="AC94" s="165">
        <v>0</v>
      </c>
      <c r="AD94" s="165">
        <v>0</v>
      </c>
      <c r="AE94" s="165">
        <v>0</v>
      </c>
      <c r="AF94" s="165">
        <v>0</v>
      </c>
      <c r="AG94" s="165">
        <v>0</v>
      </c>
      <c r="AH94" s="165">
        <v>0</v>
      </c>
      <c r="AI94" s="165">
        <v>0</v>
      </c>
      <c r="AJ94" s="165">
        <v>0</v>
      </c>
      <c r="AK94" s="165">
        <v>0</v>
      </c>
      <c r="AL94" s="165">
        <v>0</v>
      </c>
      <c r="AM94" s="165">
        <v>0</v>
      </c>
      <c r="AN94" s="165">
        <v>0</v>
      </c>
      <c r="AO94" s="165">
        <v>0</v>
      </c>
      <c r="AP94" s="165">
        <v>0</v>
      </c>
      <c r="AQ94" s="165">
        <v>0</v>
      </c>
      <c r="AR94" s="165">
        <v>0</v>
      </c>
      <c r="AS94" s="165">
        <v>0</v>
      </c>
      <c r="AT94" s="165">
        <v>0</v>
      </c>
      <c r="AU94" s="165">
        <v>0</v>
      </c>
      <c r="AV94" s="165">
        <v>0</v>
      </c>
      <c r="AW94" s="165">
        <v>0</v>
      </c>
      <c r="AX94" s="165">
        <v>0</v>
      </c>
      <c r="AY94" s="165">
        <v>0</v>
      </c>
      <c r="AZ94" s="165">
        <v>0</v>
      </c>
      <c r="BA94" s="165">
        <v>0</v>
      </c>
      <c r="BB94" s="165">
        <v>0</v>
      </c>
      <c r="BC94" s="165">
        <v>0</v>
      </c>
      <c r="BD94" s="165">
        <v>0</v>
      </c>
      <c r="BE94" s="165">
        <v>0</v>
      </c>
      <c r="BF94" s="165">
        <v>0</v>
      </c>
      <c r="BG94" s="165">
        <v>0</v>
      </c>
      <c r="BH94" s="165">
        <v>0</v>
      </c>
      <c r="BI94" s="165">
        <v>0</v>
      </c>
      <c r="BJ94" s="165">
        <v>0</v>
      </c>
      <c r="BK94" s="165">
        <v>0</v>
      </c>
      <c r="BL94" s="165">
        <v>0</v>
      </c>
      <c r="BM94" s="165">
        <v>0</v>
      </c>
      <c r="BN94" s="165">
        <v>0</v>
      </c>
      <c r="BO94" s="165">
        <v>0</v>
      </c>
      <c r="BP94" s="165">
        <v>0</v>
      </c>
      <c r="BQ94" s="165">
        <v>0</v>
      </c>
      <c r="BR94" s="165">
        <v>0</v>
      </c>
      <c r="BS94" s="165">
        <v>0</v>
      </c>
      <c r="BT94" s="165">
        <v>0</v>
      </c>
      <c r="BU94" s="165">
        <v>0</v>
      </c>
      <c r="BV94" s="165">
        <v>0</v>
      </c>
      <c r="BW94" s="165">
        <v>0</v>
      </c>
      <c r="BX94" s="165">
        <v>0</v>
      </c>
      <c r="BY94" s="165">
        <v>0</v>
      </c>
      <c r="BZ94" s="165">
        <v>0</v>
      </c>
      <c r="CA94" s="165">
        <v>0</v>
      </c>
      <c r="CB94" s="165">
        <v>0</v>
      </c>
      <c r="CC94" s="165">
        <v>0</v>
      </c>
      <c r="CD94" s="165">
        <v>0</v>
      </c>
      <c r="CE94" s="165">
        <v>0</v>
      </c>
      <c r="CF94" s="165">
        <v>0</v>
      </c>
      <c r="CG94" s="165">
        <v>0</v>
      </c>
      <c r="CH94" s="165">
        <v>0</v>
      </c>
      <c r="CI94" s="165">
        <v>0</v>
      </c>
      <c r="CJ94" s="165">
        <v>0</v>
      </c>
      <c r="CK94" s="165">
        <v>0</v>
      </c>
      <c r="CL94" s="165">
        <v>0</v>
      </c>
      <c r="CM94" s="165">
        <v>0</v>
      </c>
      <c r="CN94" s="165">
        <v>0</v>
      </c>
      <c r="CO94" s="165">
        <v>0</v>
      </c>
      <c r="CP94" s="165">
        <v>0</v>
      </c>
      <c r="CQ94" s="165">
        <v>0</v>
      </c>
      <c r="CR94" s="165">
        <v>0</v>
      </c>
      <c r="CS94" s="165">
        <v>0</v>
      </c>
      <c r="CT94" s="165">
        <v>0</v>
      </c>
      <c r="CU94" s="165">
        <v>0</v>
      </c>
      <c r="CV94" s="165">
        <v>1</v>
      </c>
      <c r="CW94" s="165">
        <v>1</v>
      </c>
      <c r="CX94" s="165">
        <v>0</v>
      </c>
      <c r="CY94" s="165">
        <v>1</v>
      </c>
      <c r="CZ94" s="165">
        <v>0</v>
      </c>
      <c r="DA94" s="165">
        <v>1</v>
      </c>
      <c r="DB94" s="165">
        <v>0</v>
      </c>
      <c r="DC94" s="165">
        <v>1</v>
      </c>
      <c r="DD94" s="165">
        <v>0</v>
      </c>
      <c r="DE94" s="165">
        <v>1</v>
      </c>
      <c r="DF94" s="165">
        <v>0</v>
      </c>
      <c r="DG94" s="165">
        <v>1</v>
      </c>
      <c r="DH94" s="165">
        <v>0</v>
      </c>
      <c r="DI94" s="165">
        <v>1</v>
      </c>
      <c r="DJ94" s="165">
        <v>0</v>
      </c>
      <c r="DK94" s="165">
        <v>1</v>
      </c>
      <c r="DL94" s="165">
        <v>0</v>
      </c>
      <c r="DM94" s="165">
        <v>1</v>
      </c>
      <c r="DN94" s="165">
        <v>0</v>
      </c>
      <c r="DO94" s="165">
        <v>1</v>
      </c>
      <c r="DP94" s="165">
        <v>0</v>
      </c>
      <c r="DQ94" s="165">
        <v>1</v>
      </c>
      <c r="DR94" s="165">
        <v>0</v>
      </c>
      <c r="DS94" s="165">
        <v>1</v>
      </c>
      <c r="DT94" s="165">
        <v>0</v>
      </c>
      <c r="DU94" s="165">
        <v>0</v>
      </c>
      <c r="DV94" s="165">
        <v>0</v>
      </c>
      <c r="DW94" s="165">
        <v>0</v>
      </c>
      <c r="DX94" s="165">
        <v>0</v>
      </c>
      <c r="DY94" s="165">
        <v>0</v>
      </c>
      <c r="DZ94" s="165">
        <v>0</v>
      </c>
      <c r="EA94" s="165">
        <v>0</v>
      </c>
      <c r="EB94" s="165">
        <v>0</v>
      </c>
      <c r="EC94" s="165">
        <v>0</v>
      </c>
      <c r="ED94" s="165">
        <v>0</v>
      </c>
      <c r="EE94" s="165">
        <v>0</v>
      </c>
      <c r="EF94" s="165">
        <v>0</v>
      </c>
      <c r="EG94" s="165">
        <v>0</v>
      </c>
      <c r="EH94" s="165">
        <v>0</v>
      </c>
      <c r="EI94" s="165">
        <v>0</v>
      </c>
      <c r="EJ94" s="165">
        <v>0</v>
      </c>
      <c r="EK94" s="165">
        <v>0</v>
      </c>
      <c r="EL94" s="165">
        <v>0</v>
      </c>
      <c r="EM94" s="165">
        <v>0</v>
      </c>
      <c r="EN94" s="165">
        <v>0</v>
      </c>
      <c r="EO94" s="165">
        <v>0</v>
      </c>
      <c r="EP94" s="165">
        <v>0</v>
      </c>
      <c r="EQ94" s="165">
        <v>0</v>
      </c>
      <c r="ER94" s="165">
        <v>0</v>
      </c>
      <c r="ES94" s="165">
        <v>0</v>
      </c>
      <c r="ET94" s="165">
        <v>0</v>
      </c>
      <c r="EU94" s="165">
        <v>0</v>
      </c>
      <c r="EV94" s="165">
        <v>0</v>
      </c>
      <c r="EW94" s="165">
        <v>0</v>
      </c>
      <c r="EX94" s="165">
        <v>0</v>
      </c>
      <c r="EY94" s="165">
        <v>0</v>
      </c>
      <c r="EZ94" s="165">
        <v>0</v>
      </c>
      <c r="FA94" s="165">
        <v>0</v>
      </c>
      <c r="FB94" s="165">
        <v>0</v>
      </c>
      <c r="FC94" s="165">
        <v>0</v>
      </c>
      <c r="FD94" s="165">
        <v>0</v>
      </c>
      <c r="FE94" s="165">
        <v>0</v>
      </c>
      <c r="FF94" s="165">
        <v>0</v>
      </c>
      <c r="FG94" s="165">
        <v>0</v>
      </c>
      <c r="FH94" s="165">
        <v>0</v>
      </c>
      <c r="FI94" s="165">
        <v>0</v>
      </c>
      <c r="FJ94" s="165">
        <v>0</v>
      </c>
      <c r="FK94" s="165">
        <v>0</v>
      </c>
      <c r="FL94" s="165">
        <v>0</v>
      </c>
      <c r="FM94" s="165">
        <v>0</v>
      </c>
      <c r="FN94" s="165">
        <v>0</v>
      </c>
      <c r="FO94" s="165">
        <v>0</v>
      </c>
      <c r="FQ94" s="94" t="s">
        <v>1193</v>
      </c>
      <c r="FU94" s="32" t="b">
        <v>1</v>
      </c>
      <c r="FV94" s="102" t="s">
        <v>233</v>
      </c>
    </row>
    <row r="95" spans="1:178" x14ac:dyDescent="0.25">
      <c r="A95" s="32" t="s">
        <v>1183</v>
      </c>
      <c r="B95" s="104" t="s">
        <v>234</v>
      </c>
      <c r="C95" s="103" t="s">
        <v>655</v>
      </c>
      <c r="D95" s="165">
        <v>0</v>
      </c>
      <c r="E95" s="165">
        <v>0</v>
      </c>
      <c r="F95" s="165">
        <v>0</v>
      </c>
      <c r="G95" s="165">
        <v>0</v>
      </c>
      <c r="H95" s="165">
        <v>0</v>
      </c>
      <c r="I95" s="165">
        <v>0</v>
      </c>
      <c r="J95" s="165">
        <v>0</v>
      </c>
      <c r="K95" s="165">
        <v>0</v>
      </c>
      <c r="L95" s="165">
        <v>0</v>
      </c>
      <c r="M95" s="165">
        <v>0</v>
      </c>
      <c r="N95" s="165">
        <v>0</v>
      </c>
      <c r="O95" s="165">
        <v>0</v>
      </c>
      <c r="P95" s="165">
        <v>0</v>
      </c>
      <c r="Q95" s="165">
        <v>0</v>
      </c>
      <c r="R95" s="165">
        <v>0</v>
      </c>
      <c r="S95" s="165">
        <v>0</v>
      </c>
      <c r="T95" s="165">
        <v>0</v>
      </c>
      <c r="U95" s="165">
        <v>0</v>
      </c>
      <c r="V95" s="165">
        <v>0</v>
      </c>
      <c r="W95" s="165">
        <v>0</v>
      </c>
      <c r="X95" s="165">
        <v>0</v>
      </c>
      <c r="Y95" s="165">
        <v>0</v>
      </c>
      <c r="Z95" s="165">
        <v>0</v>
      </c>
      <c r="AA95" s="165">
        <v>0</v>
      </c>
      <c r="AB95" s="165">
        <v>0</v>
      </c>
      <c r="AC95" s="165">
        <v>0</v>
      </c>
      <c r="AD95" s="165">
        <v>0</v>
      </c>
      <c r="AE95" s="165">
        <v>0</v>
      </c>
      <c r="AF95" s="165">
        <v>0</v>
      </c>
      <c r="AG95" s="165">
        <v>0</v>
      </c>
      <c r="AH95" s="165">
        <v>0</v>
      </c>
      <c r="AI95" s="165">
        <v>0</v>
      </c>
      <c r="AJ95" s="165">
        <v>0</v>
      </c>
      <c r="AK95" s="165">
        <v>0</v>
      </c>
      <c r="AL95" s="165">
        <v>0</v>
      </c>
      <c r="AM95" s="165">
        <v>0</v>
      </c>
      <c r="AN95" s="165">
        <v>0</v>
      </c>
      <c r="AO95" s="165">
        <v>0</v>
      </c>
      <c r="AP95" s="165">
        <v>0</v>
      </c>
      <c r="AQ95" s="165">
        <v>0</v>
      </c>
      <c r="AR95" s="165">
        <v>0</v>
      </c>
      <c r="AS95" s="165">
        <v>0</v>
      </c>
      <c r="AT95" s="165">
        <v>0</v>
      </c>
      <c r="AU95" s="165">
        <v>0</v>
      </c>
      <c r="AV95" s="165">
        <v>0</v>
      </c>
      <c r="AW95" s="165">
        <v>0</v>
      </c>
      <c r="AX95" s="165">
        <v>0</v>
      </c>
      <c r="AY95" s="165">
        <v>0</v>
      </c>
      <c r="AZ95" s="165">
        <v>0</v>
      </c>
      <c r="BA95" s="165">
        <v>0</v>
      </c>
      <c r="BB95" s="165">
        <v>0</v>
      </c>
      <c r="BC95" s="165">
        <v>0</v>
      </c>
      <c r="BD95" s="165">
        <v>0</v>
      </c>
      <c r="BE95" s="165">
        <v>0</v>
      </c>
      <c r="BF95" s="165">
        <v>0</v>
      </c>
      <c r="BG95" s="165">
        <v>0</v>
      </c>
      <c r="BH95" s="165">
        <v>0</v>
      </c>
      <c r="BI95" s="165">
        <v>0</v>
      </c>
      <c r="BJ95" s="165">
        <v>0</v>
      </c>
      <c r="BK95" s="165">
        <v>0</v>
      </c>
      <c r="BL95" s="165">
        <v>0</v>
      </c>
      <c r="BM95" s="165">
        <v>0</v>
      </c>
      <c r="BN95" s="165">
        <v>0</v>
      </c>
      <c r="BO95" s="165">
        <v>0</v>
      </c>
      <c r="BP95" s="165">
        <v>0</v>
      </c>
      <c r="BQ95" s="165">
        <v>0</v>
      </c>
      <c r="BR95" s="165">
        <v>0</v>
      </c>
      <c r="BS95" s="165">
        <v>0</v>
      </c>
      <c r="BT95" s="165">
        <v>0</v>
      </c>
      <c r="BU95" s="165">
        <v>0</v>
      </c>
      <c r="BV95" s="165">
        <v>0</v>
      </c>
      <c r="BW95" s="165">
        <v>0</v>
      </c>
      <c r="BX95" s="165">
        <v>0</v>
      </c>
      <c r="BY95" s="165">
        <v>0</v>
      </c>
      <c r="BZ95" s="165">
        <v>0</v>
      </c>
      <c r="CA95" s="165">
        <v>0</v>
      </c>
      <c r="CB95" s="165">
        <v>0</v>
      </c>
      <c r="CC95" s="165">
        <v>0</v>
      </c>
      <c r="CD95" s="165">
        <v>0</v>
      </c>
      <c r="CE95" s="165">
        <v>0</v>
      </c>
      <c r="CF95" s="165">
        <v>0</v>
      </c>
      <c r="CG95" s="165">
        <v>0</v>
      </c>
      <c r="CH95" s="165">
        <v>0</v>
      </c>
      <c r="CI95" s="165">
        <v>0</v>
      </c>
      <c r="CJ95" s="165">
        <v>0</v>
      </c>
      <c r="CK95" s="165">
        <v>0</v>
      </c>
      <c r="CL95" s="165">
        <v>0</v>
      </c>
      <c r="CM95" s="165">
        <v>0</v>
      </c>
      <c r="CN95" s="165">
        <v>0</v>
      </c>
      <c r="CO95" s="165">
        <v>0</v>
      </c>
      <c r="CP95" s="165">
        <v>0</v>
      </c>
      <c r="CQ95" s="165">
        <v>0</v>
      </c>
      <c r="CR95" s="165">
        <v>0</v>
      </c>
      <c r="CS95" s="165">
        <v>0</v>
      </c>
      <c r="CT95" s="165">
        <v>0</v>
      </c>
      <c r="CU95" s="165">
        <v>0</v>
      </c>
      <c r="CV95" s="165">
        <v>1</v>
      </c>
      <c r="CW95" s="165">
        <v>1</v>
      </c>
      <c r="CX95" s="165">
        <v>0</v>
      </c>
      <c r="CY95" s="165">
        <v>1</v>
      </c>
      <c r="CZ95" s="165">
        <v>0</v>
      </c>
      <c r="DA95" s="165">
        <v>1</v>
      </c>
      <c r="DB95" s="165">
        <v>0</v>
      </c>
      <c r="DC95" s="165">
        <v>1</v>
      </c>
      <c r="DD95" s="165">
        <v>0</v>
      </c>
      <c r="DE95" s="165">
        <v>1</v>
      </c>
      <c r="DF95" s="165">
        <v>0</v>
      </c>
      <c r="DG95" s="165">
        <v>1</v>
      </c>
      <c r="DH95" s="165">
        <v>0</v>
      </c>
      <c r="DI95" s="165">
        <v>1</v>
      </c>
      <c r="DJ95" s="165">
        <v>0</v>
      </c>
      <c r="DK95" s="165">
        <v>1</v>
      </c>
      <c r="DL95" s="165">
        <v>0</v>
      </c>
      <c r="DM95" s="165">
        <v>1</v>
      </c>
      <c r="DN95" s="165">
        <v>0</v>
      </c>
      <c r="DO95" s="165">
        <v>1</v>
      </c>
      <c r="DP95" s="165">
        <v>0</v>
      </c>
      <c r="DQ95" s="165">
        <v>1</v>
      </c>
      <c r="DR95" s="165">
        <v>0</v>
      </c>
      <c r="DS95" s="165">
        <v>1</v>
      </c>
      <c r="DT95" s="165">
        <v>0</v>
      </c>
      <c r="DU95" s="165">
        <v>0</v>
      </c>
      <c r="DV95" s="165">
        <v>0</v>
      </c>
      <c r="DW95" s="165">
        <v>0</v>
      </c>
      <c r="DX95" s="165">
        <v>0</v>
      </c>
      <c r="DY95" s="165">
        <v>0</v>
      </c>
      <c r="DZ95" s="165">
        <v>0</v>
      </c>
      <c r="EA95" s="165">
        <v>0</v>
      </c>
      <c r="EB95" s="165">
        <v>0</v>
      </c>
      <c r="EC95" s="165">
        <v>0</v>
      </c>
      <c r="ED95" s="165">
        <v>0</v>
      </c>
      <c r="EE95" s="165">
        <v>0</v>
      </c>
      <c r="EF95" s="165">
        <v>0</v>
      </c>
      <c r="EG95" s="165">
        <v>0</v>
      </c>
      <c r="EH95" s="165">
        <v>0</v>
      </c>
      <c r="EI95" s="165">
        <v>0</v>
      </c>
      <c r="EJ95" s="165">
        <v>0</v>
      </c>
      <c r="EK95" s="165">
        <v>0</v>
      </c>
      <c r="EL95" s="165">
        <v>0</v>
      </c>
      <c r="EM95" s="165">
        <v>0</v>
      </c>
      <c r="EN95" s="165">
        <v>0</v>
      </c>
      <c r="EO95" s="165">
        <v>0</v>
      </c>
      <c r="EP95" s="165">
        <v>0</v>
      </c>
      <c r="EQ95" s="165">
        <v>0</v>
      </c>
      <c r="ER95" s="165">
        <v>0</v>
      </c>
      <c r="ES95" s="165">
        <v>0</v>
      </c>
      <c r="ET95" s="165">
        <v>0</v>
      </c>
      <c r="EU95" s="165">
        <v>0</v>
      </c>
      <c r="EV95" s="165">
        <v>0</v>
      </c>
      <c r="EW95" s="165">
        <v>0</v>
      </c>
      <c r="EX95" s="165">
        <v>0</v>
      </c>
      <c r="EY95" s="165">
        <v>0</v>
      </c>
      <c r="EZ95" s="165">
        <v>0</v>
      </c>
      <c r="FA95" s="165">
        <v>0</v>
      </c>
      <c r="FB95" s="165">
        <v>0</v>
      </c>
      <c r="FC95" s="165">
        <v>0</v>
      </c>
      <c r="FD95" s="165">
        <v>0</v>
      </c>
      <c r="FE95" s="165">
        <v>0</v>
      </c>
      <c r="FF95" s="165">
        <v>0</v>
      </c>
      <c r="FG95" s="165">
        <v>0</v>
      </c>
      <c r="FH95" s="165">
        <v>0</v>
      </c>
      <c r="FI95" s="165">
        <v>0</v>
      </c>
      <c r="FJ95" s="165">
        <v>0</v>
      </c>
      <c r="FK95" s="165">
        <v>0</v>
      </c>
      <c r="FL95" s="165">
        <v>0</v>
      </c>
      <c r="FM95" s="165">
        <v>0</v>
      </c>
      <c r="FN95" s="165">
        <v>0</v>
      </c>
      <c r="FO95" s="165">
        <v>0</v>
      </c>
      <c r="FQ95" s="94" t="s">
        <v>1193</v>
      </c>
      <c r="FU95" s="32" t="b">
        <v>1</v>
      </c>
      <c r="FV95" s="102" t="s">
        <v>234</v>
      </c>
    </row>
    <row r="96" spans="1:178" x14ac:dyDescent="0.25">
      <c r="A96" s="32" t="s">
        <v>1184</v>
      </c>
      <c r="B96" s="104" t="s">
        <v>235</v>
      </c>
      <c r="C96" s="103" t="s">
        <v>655</v>
      </c>
      <c r="D96" s="165">
        <v>0</v>
      </c>
      <c r="E96" s="165">
        <v>0</v>
      </c>
      <c r="F96" s="165">
        <v>0</v>
      </c>
      <c r="G96" s="165">
        <v>0</v>
      </c>
      <c r="H96" s="165">
        <v>0</v>
      </c>
      <c r="I96" s="165">
        <v>0</v>
      </c>
      <c r="J96" s="165">
        <v>0</v>
      </c>
      <c r="K96" s="165">
        <v>0</v>
      </c>
      <c r="L96" s="165">
        <v>0</v>
      </c>
      <c r="M96" s="165">
        <v>0</v>
      </c>
      <c r="N96" s="165">
        <v>0</v>
      </c>
      <c r="O96" s="165">
        <v>0</v>
      </c>
      <c r="P96" s="165">
        <v>0</v>
      </c>
      <c r="Q96" s="165">
        <v>0</v>
      </c>
      <c r="R96" s="165">
        <v>0</v>
      </c>
      <c r="S96" s="165">
        <v>0</v>
      </c>
      <c r="T96" s="165">
        <v>0</v>
      </c>
      <c r="U96" s="165">
        <v>0</v>
      </c>
      <c r="V96" s="165">
        <v>0</v>
      </c>
      <c r="W96" s="165">
        <v>0</v>
      </c>
      <c r="X96" s="165">
        <v>0</v>
      </c>
      <c r="Y96" s="165">
        <v>0</v>
      </c>
      <c r="Z96" s="165">
        <v>0</v>
      </c>
      <c r="AA96" s="165">
        <v>0</v>
      </c>
      <c r="AB96" s="165">
        <v>0</v>
      </c>
      <c r="AC96" s="165">
        <v>0</v>
      </c>
      <c r="AD96" s="165">
        <v>0</v>
      </c>
      <c r="AE96" s="165">
        <v>0</v>
      </c>
      <c r="AF96" s="165">
        <v>0</v>
      </c>
      <c r="AG96" s="165">
        <v>0</v>
      </c>
      <c r="AH96" s="165">
        <v>0</v>
      </c>
      <c r="AI96" s="165">
        <v>0</v>
      </c>
      <c r="AJ96" s="165">
        <v>0</v>
      </c>
      <c r="AK96" s="165">
        <v>0</v>
      </c>
      <c r="AL96" s="165">
        <v>0</v>
      </c>
      <c r="AM96" s="165">
        <v>0</v>
      </c>
      <c r="AN96" s="165">
        <v>0</v>
      </c>
      <c r="AO96" s="165">
        <v>0</v>
      </c>
      <c r="AP96" s="165">
        <v>0</v>
      </c>
      <c r="AQ96" s="165">
        <v>0</v>
      </c>
      <c r="AR96" s="165">
        <v>0</v>
      </c>
      <c r="AS96" s="165">
        <v>0</v>
      </c>
      <c r="AT96" s="165">
        <v>0</v>
      </c>
      <c r="AU96" s="165">
        <v>0</v>
      </c>
      <c r="AV96" s="165">
        <v>0</v>
      </c>
      <c r="AW96" s="165">
        <v>0</v>
      </c>
      <c r="AX96" s="165">
        <v>0</v>
      </c>
      <c r="AY96" s="165">
        <v>0</v>
      </c>
      <c r="AZ96" s="165">
        <v>0</v>
      </c>
      <c r="BA96" s="165">
        <v>0</v>
      </c>
      <c r="BB96" s="165">
        <v>0</v>
      </c>
      <c r="BC96" s="165">
        <v>0</v>
      </c>
      <c r="BD96" s="165">
        <v>0</v>
      </c>
      <c r="BE96" s="165">
        <v>0</v>
      </c>
      <c r="BF96" s="165">
        <v>0</v>
      </c>
      <c r="BG96" s="165">
        <v>0</v>
      </c>
      <c r="BH96" s="165">
        <v>0</v>
      </c>
      <c r="BI96" s="165">
        <v>0</v>
      </c>
      <c r="BJ96" s="165">
        <v>0</v>
      </c>
      <c r="BK96" s="165">
        <v>0</v>
      </c>
      <c r="BL96" s="165">
        <v>0</v>
      </c>
      <c r="BM96" s="165">
        <v>0</v>
      </c>
      <c r="BN96" s="165">
        <v>0</v>
      </c>
      <c r="BO96" s="165">
        <v>0</v>
      </c>
      <c r="BP96" s="165">
        <v>0</v>
      </c>
      <c r="BQ96" s="165">
        <v>0</v>
      </c>
      <c r="BR96" s="165">
        <v>0</v>
      </c>
      <c r="BS96" s="165">
        <v>0</v>
      </c>
      <c r="BT96" s="165">
        <v>0</v>
      </c>
      <c r="BU96" s="165">
        <v>0</v>
      </c>
      <c r="BV96" s="165">
        <v>0</v>
      </c>
      <c r="BW96" s="165">
        <v>0</v>
      </c>
      <c r="BX96" s="165">
        <v>0</v>
      </c>
      <c r="BY96" s="165">
        <v>0</v>
      </c>
      <c r="BZ96" s="165">
        <v>0</v>
      </c>
      <c r="CA96" s="165">
        <v>0</v>
      </c>
      <c r="CB96" s="165">
        <v>0</v>
      </c>
      <c r="CC96" s="165">
        <v>0</v>
      </c>
      <c r="CD96" s="165">
        <v>0</v>
      </c>
      <c r="CE96" s="165">
        <v>0</v>
      </c>
      <c r="CF96" s="165">
        <v>0</v>
      </c>
      <c r="CG96" s="165">
        <v>0</v>
      </c>
      <c r="CH96" s="165">
        <v>0</v>
      </c>
      <c r="CI96" s="165">
        <v>0</v>
      </c>
      <c r="CJ96" s="165">
        <v>0</v>
      </c>
      <c r="CK96" s="165">
        <v>0</v>
      </c>
      <c r="CL96" s="165">
        <v>0</v>
      </c>
      <c r="CM96" s="165">
        <v>0</v>
      </c>
      <c r="CN96" s="165">
        <v>0</v>
      </c>
      <c r="CO96" s="165">
        <v>0</v>
      </c>
      <c r="CP96" s="165">
        <v>0</v>
      </c>
      <c r="CQ96" s="165">
        <v>0</v>
      </c>
      <c r="CR96" s="165">
        <v>0</v>
      </c>
      <c r="CS96" s="165">
        <v>0</v>
      </c>
      <c r="CT96" s="165">
        <v>0</v>
      </c>
      <c r="CU96" s="165">
        <v>0</v>
      </c>
      <c r="CV96" s="165">
        <v>1</v>
      </c>
      <c r="CW96" s="165">
        <v>1</v>
      </c>
      <c r="CX96" s="165">
        <v>0</v>
      </c>
      <c r="CY96" s="165">
        <v>1</v>
      </c>
      <c r="CZ96" s="165">
        <v>0</v>
      </c>
      <c r="DA96" s="165">
        <v>1</v>
      </c>
      <c r="DB96" s="165">
        <v>0</v>
      </c>
      <c r="DC96" s="165">
        <v>1</v>
      </c>
      <c r="DD96" s="165">
        <v>0</v>
      </c>
      <c r="DE96" s="165">
        <v>1</v>
      </c>
      <c r="DF96" s="165">
        <v>0</v>
      </c>
      <c r="DG96" s="165">
        <v>1</v>
      </c>
      <c r="DH96" s="165">
        <v>0</v>
      </c>
      <c r="DI96" s="165">
        <v>1</v>
      </c>
      <c r="DJ96" s="165">
        <v>0</v>
      </c>
      <c r="DK96" s="165">
        <v>1</v>
      </c>
      <c r="DL96" s="165">
        <v>0</v>
      </c>
      <c r="DM96" s="165">
        <v>1</v>
      </c>
      <c r="DN96" s="165">
        <v>0</v>
      </c>
      <c r="DO96" s="165">
        <v>1</v>
      </c>
      <c r="DP96" s="165">
        <v>0</v>
      </c>
      <c r="DQ96" s="165">
        <v>1</v>
      </c>
      <c r="DR96" s="165">
        <v>0</v>
      </c>
      <c r="DS96" s="165">
        <v>1</v>
      </c>
      <c r="DT96" s="165">
        <v>0</v>
      </c>
      <c r="DU96" s="165">
        <v>0</v>
      </c>
      <c r="DV96" s="165">
        <v>0</v>
      </c>
      <c r="DW96" s="165">
        <v>0</v>
      </c>
      <c r="DX96" s="165">
        <v>0</v>
      </c>
      <c r="DY96" s="165">
        <v>0</v>
      </c>
      <c r="DZ96" s="165">
        <v>0</v>
      </c>
      <c r="EA96" s="165">
        <v>0</v>
      </c>
      <c r="EB96" s="165">
        <v>0</v>
      </c>
      <c r="EC96" s="165">
        <v>0</v>
      </c>
      <c r="ED96" s="165">
        <v>0</v>
      </c>
      <c r="EE96" s="165">
        <v>0</v>
      </c>
      <c r="EF96" s="165">
        <v>0</v>
      </c>
      <c r="EG96" s="165">
        <v>0</v>
      </c>
      <c r="EH96" s="165">
        <v>0</v>
      </c>
      <c r="EI96" s="165">
        <v>0</v>
      </c>
      <c r="EJ96" s="165">
        <v>0</v>
      </c>
      <c r="EK96" s="165">
        <v>0</v>
      </c>
      <c r="EL96" s="165">
        <v>0</v>
      </c>
      <c r="EM96" s="165">
        <v>0</v>
      </c>
      <c r="EN96" s="165">
        <v>0</v>
      </c>
      <c r="EO96" s="165">
        <v>0</v>
      </c>
      <c r="EP96" s="165">
        <v>0</v>
      </c>
      <c r="EQ96" s="165">
        <v>0</v>
      </c>
      <c r="ER96" s="165">
        <v>0</v>
      </c>
      <c r="ES96" s="165">
        <v>0</v>
      </c>
      <c r="ET96" s="165">
        <v>0</v>
      </c>
      <c r="EU96" s="165">
        <v>0</v>
      </c>
      <c r="EV96" s="165">
        <v>0</v>
      </c>
      <c r="EW96" s="165">
        <v>0</v>
      </c>
      <c r="EX96" s="165">
        <v>0</v>
      </c>
      <c r="EY96" s="165">
        <v>0</v>
      </c>
      <c r="EZ96" s="165">
        <v>0</v>
      </c>
      <c r="FA96" s="165">
        <v>0</v>
      </c>
      <c r="FB96" s="165">
        <v>0</v>
      </c>
      <c r="FC96" s="165">
        <v>0</v>
      </c>
      <c r="FD96" s="165">
        <v>0</v>
      </c>
      <c r="FE96" s="165">
        <v>0</v>
      </c>
      <c r="FF96" s="165">
        <v>0</v>
      </c>
      <c r="FG96" s="165">
        <v>0</v>
      </c>
      <c r="FH96" s="165">
        <v>0</v>
      </c>
      <c r="FI96" s="165">
        <v>0</v>
      </c>
      <c r="FJ96" s="165">
        <v>0</v>
      </c>
      <c r="FK96" s="165">
        <v>0</v>
      </c>
      <c r="FL96" s="165">
        <v>0</v>
      </c>
      <c r="FM96" s="165">
        <v>0</v>
      </c>
      <c r="FN96" s="165">
        <v>0</v>
      </c>
      <c r="FO96" s="165">
        <v>0</v>
      </c>
      <c r="FQ96" s="94" t="s">
        <v>1193</v>
      </c>
      <c r="FU96" s="32" t="b">
        <v>1</v>
      </c>
      <c r="FV96" s="102" t="s">
        <v>235</v>
      </c>
    </row>
    <row r="97" spans="1:178" x14ac:dyDescent="0.25">
      <c r="A97" s="32" t="s">
        <v>1185</v>
      </c>
      <c r="B97" s="104" t="s">
        <v>236</v>
      </c>
      <c r="C97" s="103" t="s">
        <v>655</v>
      </c>
      <c r="D97" s="165">
        <v>0</v>
      </c>
      <c r="E97" s="165">
        <v>0</v>
      </c>
      <c r="F97" s="165">
        <v>0</v>
      </c>
      <c r="G97" s="165">
        <v>0</v>
      </c>
      <c r="H97" s="165">
        <v>0</v>
      </c>
      <c r="I97" s="165">
        <v>0</v>
      </c>
      <c r="J97" s="165">
        <v>0</v>
      </c>
      <c r="K97" s="165">
        <v>0</v>
      </c>
      <c r="L97" s="165">
        <v>0</v>
      </c>
      <c r="M97" s="165">
        <v>0</v>
      </c>
      <c r="N97" s="165">
        <v>0</v>
      </c>
      <c r="O97" s="165">
        <v>0</v>
      </c>
      <c r="P97" s="165">
        <v>0</v>
      </c>
      <c r="Q97" s="165">
        <v>0</v>
      </c>
      <c r="R97" s="165">
        <v>0</v>
      </c>
      <c r="S97" s="165">
        <v>0</v>
      </c>
      <c r="T97" s="165">
        <v>0</v>
      </c>
      <c r="U97" s="165">
        <v>0</v>
      </c>
      <c r="V97" s="165">
        <v>0</v>
      </c>
      <c r="W97" s="165">
        <v>0</v>
      </c>
      <c r="X97" s="165">
        <v>0</v>
      </c>
      <c r="Y97" s="165">
        <v>0</v>
      </c>
      <c r="Z97" s="165">
        <v>0</v>
      </c>
      <c r="AA97" s="165">
        <v>0</v>
      </c>
      <c r="AB97" s="165">
        <v>0</v>
      </c>
      <c r="AC97" s="165">
        <v>0</v>
      </c>
      <c r="AD97" s="165">
        <v>0</v>
      </c>
      <c r="AE97" s="165">
        <v>0</v>
      </c>
      <c r="AF97" s="165">
        <v>0</v>
      </c>
      <c r="AG97" s="165">
        <v>0</v>
      </c>
      <c r="AH97" s="165">
        <v>0</v>
      </c>
      <c r="AI97" s="165">
        <v>0</v>
      </c>
      <c r="AJ97" s="165">
        <v>0</v>
      </c>
      <c r="AK97" s="165">
        <v>0</v>
      </c>
      <c r="AL97" s="165">
        <v>0</v>
      </c>
      <c r="AM97" s="165">
        <v>0</v>
      </c>
      <c r="AN97" s="165">
        <v>0</v>
      </c>
      <c r="AO97" s="165">
        <v>0</v>
      </c>
      <c r="AP97" s="165">
        <v>0</v>
      </c>
      <c r="AQ97" s="165">
        <v>0</v>
      </c>
      <c r="AR97" s="165">
        <v>0</v>
      </c>
      <c r="AS97" s="165">
        <v>0</v>
      </c>
      <c r="AT97" s="165">
        <v>0</v>
      </c>
      <c r="AU97" s="165">
        <v>0</v>
      </c>
      <c r="AV97" s="165">
        <v>0</v>
      </c>
      <c r="AW97" s="165">
        <v>0</v>
      </c>
      <c r="AX97" s="165">
        <v>0</v>
      </c>
      <c r="AY97" s="165">
        <v>0</v>
      </c>
      <c r="AZ97" s="165">
        <v>0</v>
      </c>
      <c r="BA97" s="165">
        <v>0</v>
      </c>
      <c r="BB97" s="165">
        <v>0</v>
      </c>
      <c r="BC97" s="165">
        <v>0</v>
      </c>
      <c r="BD97" s="165">
        <v>0</v>
      </c>
      <c r="BE97" s="165">
        <v>0</v>
      </c>
      <c r="BF97" s="165">
        <v>0</v>
      </c>
      <c r="BG97" s="165">
        <v>0</v>
      </c>
      <c r="BH97" s="165">
        <v>0</v>
      </c>
      <c r="BI97" s="165">
        <v>0</v>
      </c>
      <c r="BJ97" s="165">
        <v>0</v>
      </c>
      <c r="BK97" s="165">
        <v>0</v>
      </c>
      <c r="BL97" s="165">
        <v>0</v>
      </c>
      <c r="BM97" s="165">
        <v>0</v>
      </c>
      <c r="BN97" s="165">
        <v>0</v>
      </c>
      <c r="BO97" s="165">
        <v>0</v>
      </c>
      <c r="BP97" s="165">
        <v>0</v>
      </c>
      <c r="BQ97" s="165">
        <v>0</v>
      </c>
      <c r="BR97" s="165">
        <v>0</v>
      </c>
      <c r="BS97" s="165">
        <v>0</v>
      </c>
      <c r="BT97" s="165">
        <v>0</v>
      </c>
      <c r="BU97" s="165">
        <v>0</v>
      </c>
      <c r="BV97" s="165">
        <v>0</v>
      </c>
      <c r="BW97" s="165">
        <v>0</v>
      </c>
      <c r="BX97" s="165">
        <v>0</v>
      </c>
      <c r="BY97" s="165">
        <v>0</v>
      </c>
      <c r="BZ97" s="165">
        <v>0</v>
      </c>
      <c r="CA97" s="165">
        <v>0</v>
      </c>
      <c r="CB97" s="165">
        <v>0</v>
      </c>
      <c r="CC97" s="165">
        <v>0</v>
      </c>
      <c r="CD97" s="165">
        <v>0</v>
      </c>
      <c r="CE97" s="165">
        <v>0</v>
      </c>
      <c r="CF97" s="165">
        <v>0</v>
      </c>
      <c r="CG97" s="165">
        <v>0</v>
      </c>
      <c r="CH97" s="165">
        <v>0</v>
      </c>
      <c r="CI97" s="165">
        <v>0</v>
      </c>
      <c r="CJ97" s="165">
        <v>0</v>
      </c>
      <c r="CK97" s="165">
        <v>0</v>
      </c>
      <c r="CL97" s="165">
        <v>0</v>
      </c>
      <c r="CM97" s="165">
        <v>0</v>
      </c>
      <c r="CN97" s="165">
        <v>0</v>
      </c>
      <c r="CO97" s="165">
        <v>0</v>
      </c>
      <c r="CP97" s="165">
        <v>0</v>
      </c>
      <c r="CQ97" s="165">
        <v>0</v>
      </c>
      <c r="CR97" s="165">
        <v>0</v>
      </c>
      <c r="CS97" s="165">
        <v>0</v>
      </c>
      <c r="CT97" s="165">
        <v>0</v>
      </c>
      <c r="CU97" s="165">
        <v>0</v>
      </c>
      <c r="CV97" s="165">
        <v>1</v>
      </c>
      <c r="CW97" s="165">
        <v>1</v>
      </c>
      <c r="CX97" s="165">
        <v>0</v>
      </c>
      <c r="CY97" s="165">
        <v>1</v>
      </c>
      <c r="CZ97" s="165">
        <v>0</v>
      </c>
      <c r="DA97" s="165">
        <v>1</v>
      </c>
      <c r="DB97" s="165">
        <v>0</v>
      </c>
      <c r="DC97" s="165">
        <v>1</v>
      </c>
      <c r="DD97" s="165">
        <v>0</v>
      </c>
      <c r="DE97" s="165">
        <v>1</v>
      </c>
      <c r="DF97" s="165">
        <v>0</v>
      </c>
      <c r="DG97" s="165">
        <v>1</v>
      </c>
      <c r="DH97" s="165">
        <v>0</v>
      </c>
      <c r="DI97" s="165">
        <v>1</v>
      </c>
      <c r="DJ97" s="165">
        <v>0</v>
      </c>
      <c r="DK97" s="165">
        <v>1</v>
      </c>
      <c r="DL97" s="165">
        <v>0</v>
      </c>
      <c r="DM97" s="165">
        <v>1</v>
      </c>
      <c r="DN97" s="165">
        <v>0</v>
      </c>
      <c r="DO97" s="165">
        <v>1</v>
      </c>
      <c r="DP97" s="165">
        <v>0</v>
      </c>
      <c r="DQ97" s="165">
        <v>1</v>
      </c>
      <c r="DR97" s="165">
        <v>0</v>
      </c>
      <c r="DS97" s="165">
        <v>1</v>
      </c>
      <c r="DT97" s="165">
        <v>0</v>
      </c>
      <c r="DU97" s="165">
        <v>0</v>
      </c>
      <c r="DV97" s="165">
        <v>0</v>
      </c>
      <c r="DW97" s="165">
        <v>0</v>
      </c>
      <c r="DX97" s="165">
        <v>0</v>
      </c>
      <c r="DY97" s="165">
        <v>0</v>
      </c>
      <c r="DZ97" s="165">
        <v>0</v>
      </c>
      <c r="EA97" s="165">
        <v>0</v>
      </c>
      <c r="EB97" s="165">
        <v>0</v>
      </c>
      <c r="EC97" s="165">
        <v>0</v>
      </c>
      <c r="ED97" s="165">
        <v>0</v>
      </c>
      <c r="EE97" s="165">
        <v>0</v>
      </c>
      <c r="EF97" s="165">
        <v>0</v>
      </c>
      <c r="EG97" s="165">
        <v>0</v>
      </c>
      <c r="EH97" s="165">
        <v>0</v>
      </c>
      <c r="EI97" s="165">
        <v>0</v>
      </c>
      <c r="EJ97" s="165">
        <v>0</v>
      </c>
      <c r="EK97" s="165">
        <v>0</v>
      </c>
      <c r="EL97" s="165">
        <v>0</v>
      </c>
      <c r="EM97" s="165">
        <v>0</v>
      </c>
      <c r="EN97" s="165">
        <v>0</v>
      </c>
      <c r="EO97" s="165">
        <v>0</v>
      </c>
      <c r="EP97" s="165">
        <v>0</v>
      </c>
      <c r="EQ97" s="165">
        <v>0</v>
      </c>
      <c r="ER97" s="165">
        <v>0</v>
      </c>
      <c r="ES97" s="165">
        <v>0</v>
      </c>
      <c r="ET97" s="165">
        <v>0</v>
      </c>
      <c r="EU97" s="165">
        <v>0</v>
      </c>
      <c r="EV97" s="165">
        <v>0</v>
      </c>
      <c r="EW97" s="165">
        <v>0</v>
      </c>
      <c r="EX97" s="165">
        <v>0</v>
      </c>
      <c r="EY97" s="165">
        <v>0</v>
      </c>
      <c r="EZ97" s="165">
        <v>0</v>
      </c>
      <c r="FA97" s="165">
        <v>0</v>
      </c>
      <c r="FB97" s="165">
        <v>0</v>
      </c>
      <c r="FC97" s="165">
        <v>0</v>
      </c>
      <c r="FD97" s="165">
        <v>0</v>
      </c>
      <c r="FE97" s="165">
        <v>0</v>
      </c>
      <c r="FF97" s="165">
        <v>0</v>
      </c>
      <c r="FG97" s="165">
        <v>0</v>
      </c>
      <c r="FH97" s="165">
        <v>0</v>
      </c>
      <c r="FI97" s="165">
        <v>0</v>
      </c>
      <c r="FJ97" s="165">
        <v>0</v>
      </c>
      <c r="FK97" s="165">
        <v>0</v>
      </c>
      <c r="FL97" s="165">
        <v>0</v>
      </c>
      <c r="FM97" s="165">
        <v>0</v>
      </c>
      <c r="FN97" s="165">
        <v>0</v>
      </c>
      <c r="FO97" s="165">
        <v>0</v>
      </c>
      <c r="FQ97" s="94" t="s">
        <v>1193</v>
      </c>
      <c r="FU97" s="32" t="b">
        <v>1</v>
      </c>
      <c r="FV97" s="102" t="s">
        <v>236</v>
      </c>
    </row>
    <row r="98" spans="1:178" x14ac:dyDescent="0.25">
      <c r="A98" s="32" t="s">
        <v>1186</v>
      </c>
      <c r="B98" s="104" t="s">
        <v>237</v>
      </c>
      <c r="C98" s="103" t="s">
        <v>655</v>
      </c>
      <c r="D98" s="165">
        <v>0</v>
      </c>
      <c r="E98" s="165">
        <v>0</v>
      </c>
      <c r="F98" s="165">
        <v>0</v>
      </c>
      <c r="G98" s="165">
        <v>0</v>
      </c>
      <c r="H98" s="165">
        <v>0</v>
      </c>
      <c r="I98" s="165">
        <v>0</v>
      </c>
      <c r="J98" s="165">
        <v>0</v>
      </c>
      <c r="K98" s="165">
        <v>0</v>
      </c>
      <c r="L98" s="165">
        <v>0</v>
      </c>
      <c r="M98" s="165">
        <v>0</v>
      </c>
      <c r="N98" s="165">
        <v>0</v>
      </c>
      <c r="O98" s="165">
        <v>0</v>
      </c>
      <c r="P98" s="165">
        <v>0</v>
      </c>
      <c r="Q98" s="165">
        <v>0</v>
      </c>
      <c r="R98" s="165">
        <v>0</v>
      </c>
      <c r="S98" s="165">
        <v>0</v>
      </c>
      <c r="T98" s="165">
        <v>0</v>
      </c>
      <c r="U98" s="165">
        <v>0</v>
      </c>
      <c r="V98" s="165">
        <v>0</v>
      </c>
      <c r="W98" s="165">
        <v>0</v>
      </c>
      <c r="X98" s="165">
        <v>0</v>
      </c>
      <c r="Y98" s="165">
        <v>0</v>
      </c>
      <c r="Z98" s="165">
        <v>0</v>
      </c>
      <c r="AA98" s="165">
        <v>0</v>
      </c>
      <c r="AB98" s="165">
        <v>0</v>
      </c>
      <c r="AC98" s="165">
        <v>0</v>
      </c>
      <c r="AD98" s="165">
        <v>0</v>
      </c>
      <c r="AE98" s="165">
        <v>0</v>
      </c>
      <c r="AF98" s="165">
        <v>0</v>
      </c>
      <c r="AG98" s="165">
        <v>0</v>
      </c>
      <c r="AH98" s="165">
        <v>0</v>
      </c>
      <c r="AI98" s="165">
        <v>0</v>
      </c>
      <c r="AJ98" s="165">
        <v>0</v>
      </c>
      <c r="AK98" s="165">
        <v>0</v>
      </c>
      <c r="AL98" s="165">
        <v>0</v>
      </c>
      <c r="AM98" s="165">
        <v>0</v>
      </c>
      <c r="AN98" s="165">
        <v>0</v>
      </c>
      <c r="AO98" s="165">
        <v>0</v>
      </c>
      <c r="AP98" s="165">
        <v>0</v>
      </c>
      <c r="AQ98" s="165">
        <v>0</v>
      </c>
      <c r="AR98" s="165">
        <v>0</v>
      </c>
      <c r="AS98" s="165">
        <v>0</v>
      </c>
      <c r="AT98" s="165">
        <v>0</v>
      </c>
      <c r="AU98" s="165">
        <v>0</v>
      </c>
      <c r="AV98" s="165">
        <v>0</v>
      </c>
      <c r="AW98" s="165">
        <v>0</v>
      </c>
      <c r="AX98" s="165">
        <v>0</v>
      </c>
      <c r="AY98" s="165">
        <v>0</v>
      </c>
      <c r="AZ98" s="165">
        <v>0</v>
      </c>
      <c r="BA98" s="165">
        <v>0</v>
      </c>
      <c r="BB98" s="165">
        <v>0</v>
      </c>
      <c r="BC98" s="165">
        <v>0</v>
      </c>
      <c r="BD98" s="165">
        <v>0</v>
      </c>
      <c r="BE98" s="165">
        <v>0</v>
      </c>
      <c r="BF98" s="165">
        <v>0</v>
      </c>
      <c r="BG98" s="165">
        <v>0</v>
      </c>
      <c r="BH98" s="165">
        <v>0</v>
      </c>
      <c r="BI98" s="165">
        <v>0</v>
      </c>
      <c r="BJ98" s="165">
        <v>0</v>
      </c>
      <c r="BK98" s="165">
        <v>0</v>
      </c>
      <c r="BL98" s="165">
        <v>0</v>
      </c>
      <c r="BM98" s="165">
        <v>0</v>
      </c>
      <c r="BN98" s="165">
        <v>0</v>
      </c>
      <c r="BO98" s="165">
        <v>0</v>
      </c>
      <c r="BP98" s="165">
        <v>0</v>
      </c>
      <c r="BQ98" s="165">
        <v>0</v>
      </c>
      <c r="BR98" s="165">
        <v>0</v>
      </c>
      <c r="BS98" s="165">
        <v>0</v>
      </c>
      <c r="BT98" s="165">
        <v>0</v>
      </c>
      <c r="BU98" s="165">
        <v>0</v>
      </c>
      <c r="BV98" s="165">
        <v>0</v>
      </c>
      <c r="BW98" s="165">
        <v>0</v>
      </c>
      <c r="BX98" s="165">
        <v>0</v>
      </c>
      <c r="BY98" s="165">
        <v>0</v>
      </c>
      <c r="BZ98" s="165">
        <v>0</v>
      </c>
      <c r="CA98" s="165">
        <v>0</v>
      </c>
      <c r="CB98" s="165">
        <v>0</v>
      </c>
      <c r="CC98" s="165">
        <v>0</v>
      </c>
      <c r="CD98" s="165">
        <v>0</v>
      </c>
      <c r="CE98" s="165">
        <v>0</v>
      </c>
      <c r="CF98" s="165">
        <v>0</v>
      </c>
      <c r="CG98" s="165">
        <v>0</v>
      </c>
      <c r="CH98" s="165">
        <v>0</v>
      </c>
      <c r="CI98" s="165">
        <v>0</v>
      </c>
      <c r="CJ98" s="165">
        <v>0</v>
      </c>
      <c r="CK98" s="165">
        <v>0</v>
      </c>
      <c r="CL98" s="165">
        <v>0</v>
      </c>
      <c r="CM98" s="165">
        <v>0</v>
      </c>
      <c r="CN98" s="165">
        <v>0</v>
      </c>
      <c r="CO98" s="165">
        <v>0</v>
      </c>
      <c r="CP98" s="165">
        <v>0</v>
      </c>
      <c r="CQ98" s="165">
        <v>0</v>
      </c>
      <c r="CR98" s="165">
        <v>0</v>
      </c>
      <c r="CS98" s="165">
        <v>0</v>
      </c>
      <c r="CT98" s="165">
        <v>0</v>
      </c>
      <c r="CU98" s="165">
        <v>0</v>
      </c>
      <c r="CV98" s="165">
        <v>1</v>
      </c>
      <c r="CW98" s="165">
        <v>1</v>
      </c>
      <c r="CX98" s="165">
        <v>0</v>
      </c>
      <c r="CY98" s="165">
        <v>1</v>
      </c>
      <c r="CZ98" s="165">
        <v>0</v>
      </c>
      <c r="DA98" s="165">
        <v>1</v>
      </c>
      <c r="DB98" s="165">
        <v>0</v>
      </c>
      <c r="DC98" s="165">
        <v>1</v>
      </c>
      <c r="DD98" s="165">
        <v>0</v>
      </c>
      <c r="DE98" s="165">
        <v>1</v>
      </c>
      <c r="DF98" s="165">
        <v>0</v>
      </c>
      <c r="DG98" s="165">
        <v>1</v>
      </c>
      <c r="DH98" s="165">
        <v>0</v>
      </c>
      <c r="DI98" s="165">
        <v>1</v>
      </c>
      <c r="DJ98" s="165">
        <v>0</v>
      </c>
      <c r="DK98" s="165">
        <v>1</v>
      </c>
      <c r="DL98" s="165">
        <v>0</v>
      </c>
      <c r="DM98" s="165">
        <v>1</v>
      </c>
      <c r="DN98" s="165">
        <v>0</v>
      </c>
      <c r="DO98" s="165">
        <v>1</v>
      </c>
      <c r="DP98" s="165">
        <v>0</v>
      </c>
      <c r="DQ98" s="165">
        <v>1</v>
      </c>
      <c r="DR98" s="165">
        <v>0</v>
      </c>
      <c r="DS98" s="165">
        <v>1</v>
      </c>
      <c r="DT98" s="165">
        <v>0</v>
      </c>
      <c r="DU98" s="165">
        <v>0</v>
      </c>
      <c r="DV98" s="165">
        <v>0</v>
      </c>
      <c r="DW98" s="165">
        <v>0</v>
      </c>
      <c r="DX98" s="165">
        <v>0</v>
      </c>
      <c r="DY98" s="165">
        <v>0</v>
      </c>
      <c r="DZ98" s="165">
        <v>0</v>
      </c>
      <c r="EA98" s="165">
        <v>0</v>
      </c>
      <c r="EB98" s="165">
        <v>0</v>
      </c>
      <c r="EC98" s="165">
        <v>0</v>
      </c>
      <c r="ED98" s="165">
        <v>0</v>
      </c>
      <c r="EE98" s="165">
        <v>0</v>
      </c>
      <c r="EF98" s="165">
        <v>0</v>
      </c>
      <c r="EG98" s="165">
        <v>0</v>
      </c>
      <c r="EH98" s="165">
        <v>0</v>
      </c>
      <c r="EI98" s="165">
        <v>0</v>
      </c>
      <c r="EJ98" s="165">
        <v>0</v>
      </c>
      <c r="EK98" s="165">
        <v>0</v>
      </c>
      <c r="EL98" s="165">
        <v>0</v>
      </c>
      <c r="EM98" s="165">
        <v>0</v>
      </c>
      <c r="EN98" s="165">
        <v>0</v>
      </c>
      <c r="EO98" s="165">
        <v>0</v>
      </c>
      <c r="EP98" s="165">
        <v>0</v>
      </c>
      <c r="EQ98" s="165">
        <v>0</v>
      </c>
      <c r="ER98" s="165">
        <v>0</v>
      </c>
      <c r="ES98" s="165">
        <v>0</v>
      </c>
      <c r="ET98" s="165">
        <v>0</v>
      </c>
      <c r="EU98" s="165">
        <v>0</v>
      </c>
      <c r="EV98" s="165">
        <v>0</v>
      </c>
      <c r="EW98" s="165">
        <v>0</v>
      </c>
      <c r="EX98" s="165">
        <v>0</v>
      </c>
      <c r="EY98" s="165">
        <v>0</v>
      </c>
      <c r="EZ98" s="165">
        <v>0</v>
      </c>
      <c r="FA98" s="165">
        <v>0</v>
      </c>
      <c r="FB98" s="165">
        <v>0</v>
      </c>
      <c r="FC98" s="165">
        <v>0</v>
      </c>
      <c r="FD98" s="165">
        <v>0</v>
      </c>
      <c r="FE98" s="165">
        <v>0</v>
      </c>
      <c r="FF98" s="165">
        <v>0</v>
      </c>
      <c r="FG98" s="165">
        <v>0</v>
      </c>
      <c r="FH98" s="165">
        <v>0</v>
      </c>
      <c r="FI98" s="165">
        <v>0</v>
      </c>
      <c r="FJ98" s="165">
        <v>0</v>
      </c>
      <c r="FK98" s="165">
        <v>0</v>
      </c>
      <c r="FL98" s="165">
        <v>0</v>
      </c>
      <c r="FM98" s="165">
        <v>0</v>
      </c>
      <c r="FN98" s="165">
        <v>0</v>
      </c>
      <c r="FO98" s="165">
        <v>0</v>
      </c>
      <c r="FQ98" s="94" t="s">
        <v>1193</v>
      </c>
      <c r="FU98" s="32" t="b">
        <v>1</v>
      </c>
      <c r="FV98" s="102" t="s">
        <v>237</v>
      </c>
    </row>
    <row r="99" spans="1:178" ht="13.8" thickBot="1" x14ac:dyDescent="0.3">
      <c r="A99" s="32" t="s">
        <v>1187</v>
      </c>
      <c r="B99" s="104" t="s">
        <v>238</v>
      </c>
      <c r="C99" s="103" t="s">
        <v>703</v>
      </c>
      <c r="D99" s="165">
        <v>0</v>
      </c>
      <c r="E99" s="165">
        <v>0</v>
      </c>
      <c r="F99" s="165">
        <v>0</v>
      </c>
      <c r="G99" s="165">
        <v>0</v>
      </c>
      <c r="H99" s="165">
        <v>0</v>
      </c>
      <c r="I99" s="165">
        <v>0</v>
      </c>
      <c r="J99" s="165">
        <v>0</v>
      </c>
      <c r="K99" s="165">
        <v>0</v>
      </c>
      <c r="L99" s="165">
        <v>0</v>
      </c>
      <c r="M99" s="165">
        <v>0</v>
      </c>
      <c r="N99" s="165">
        <v>0</v>
      </c>
      <c r="O99" s="165">
        <v>0</v>
      </c>
      <c r="P99" s="165">
        <v>0</v>
      </c>
      <c r="Q99" s="165">
        <v>0</v>
      </c>
      <c r="R99" s="165">
        <v>0</v>
      </c>
      <c r="S99" s="165">
        <v>0</v>
      </c>
      <c r="T99" s="165">
        <v>0</v>
      </c>
      <c r="U99" s="165">
        <v>0</v>
      </c>
      <c r="V99" s="165">
        <v>0</v>
      </c>
      <c r="W99" s="165">
        <v>0</v>
      </c>
      <c r="X99" s="165">
        <v>0</v>
      </c>
      <c r="Y99" s="165">
        <v>0</v>
      </c>
      <c r="Z99" s="165">
        <v>0</v>
      </c>
      <c r="AA99" s="165">
        <v>0</v>
      </c>
      <c r="AB99" s="165">
        <v>0</v>
      </c>
      <c r="AC99" s="165">
        <v>0</v>
      </c>
      <c r="AD99" s="165">
        <v>0</v>
      </c>
      <c r="AE99" s="165">
        <v>0</v>
      </c>
      <c r="AF99" s="165">
        <v>0</v>
      </c>
      <c r="AG99" s="165">
        <v>0</v>
      </c>
      <c r="AH99" s="165">
        <v>0</v>
      </c>
      <c r="AI99" s="165">
        <v>0</v>
      </c>
      <c r="AJ99" s="165">
        <v>0</v>
      </c>
      <c r="AK99" s="165">
        <v>0</v>
      </c>
      <c r="AL99" s="165">
        <v>0</v>
      </c>
      <c r="AM99" s="165">
        <v>0</v>
      </c>
      <c r="AN99" s="165">
        <v>0</v>
      </c>
      <c r="AO99" s="165">
        <v>0</v>
      </c>
      <c r="AP99" s="165">
        <v>0</v>
      </c>
      <c r="AQ99" s="165">
        <v>0</v>
      </c>
      <c r="AR99" s="165">
        <v>0</v>
      </c>
      <c r="AS99" s="165">
        <v>0</v>
      </c>
      <c r="AT99" s="165">
        <v>0</v>
      </c>
      <c r="AU99" s="165">
        <v>0</v>
      </c>
      <c r="AV99" s="165">
        <v>0</v>
      </c>
      <c r="AW99" s="165">
        <v>0</v>
      </c>
      <c r="AX99" s="165">
        <v>0</v>
      </c>
      <c r="AY99" s="165">
        <v>0</v>
      </c>
      <c r="AZ99" s="165">
        <v>0</v>
      </c>
      <c r="BA99" s="165">
        <v>0</v>
      </c>
      <c r="BB99" s="165">
        <v>0</v>
      </c>
      <c r="BC99" s="165">
        <v>0</v>
      </c>
      <c r="BD99" s="165">
        <v>0</v>
      </c>
      <c r="BE99" s="165">
        <v>0</v>
      </c>
      <c r="BF99" s="165">
        <v>0</v>
      </c>
      <c r="BG99" s="165">
        <v>0</v>
      </c>
      <c r="BH99" s="165">
        <v>0</v>
      </c>
      <c r="BI99" s="165">
        <v>0</v>
      </c>
      <c r="BJ99" s="165">
        <v>0</v>
      </c>
      <c r="BK99" s="165">
        <v>0</v>
      </c>
      <c r="BL99" s="165">
        <v>0</v>
      </c>
      <c r="BM99" s="165">
        <v>0</v>
      </c>
      <c r="BN99" s="165">
        <v>0</v>
      </c>
      <c r="BO99" s="165">
        <v>0</v>
      </c>
      <c r="BP99" s="165">
        <v>0</v>
      </c>
      <c r="BQ99" s="165">
        <v>0</v>
      </c>
      <c r="BR99" s="165">
        <v>0</v>
      </c>
      <c r="BS99" s="165">
        <v>0</v>
      </c>
      <c r="BT99" s="165">
        <v>0</v>
      </c>
      <c r="BU99" s="165">
        <v>0</v>
      </c>
      <c r="BV99" s="165">
        <v>0</v>
      </c>
      <c r="BW99" s="165">
        <v>0</v>
      </c>
      <c r="BX99" s="165">
        <v>0</v>
      </c>
      <c r="BY99" s="165">
        <v>0</v>
      </c>
      <c r="BZ99" s="165">
        <v>0</v>
      </c>
      <c r="CA99" s="165">
        <v>0</v>
      </c>
      <c r="CB99" s="165">
        <v>0</v>
      </c>
      <c r="CC99" s="165">
        <v>0</v>
      </c>
      <c r="CD99" s="165">
        <v>0</v>
      </c>
      <c r="CE99" s="165">
        <v>0</v>
      </c>
      <c r="CF99" s="165">
        <v>0</v>
      </c>
      <c r="CG99" s="165">
        <v>0</v>
      </c>
      <c r="CH99" s="165">
        <v>0</v>
      </c>
      <c r="CI99" s="165">
        <v>0</v>
      </c>
      <c r="CJ99" s="165">
        <v>0</v>
      </c>
      <c r="CK99" s="165">
        <v>0</v>
      </c>
      <c r="CL99" s="165">
        <v>0</v>
      </c>
      <c r="CM99" s="165">
        <v>0</v>
      </c>
      <c r="CN99" s="165">
        <v>1235537</v>
      </c>
      <c r="CO99" s="165">
        <v>1235537</v>
      </c>
      <c r="CP99" s="165">
        <v>1235536.9464285709</v>
      </c>
      <c r="CQ99" s="165">
        <v>2471073.9464285709</v>
      </c>
      <c r="CR99" s="165">
        <v>1235536.9464285709</v>
      </c>
      <c r="CS99" s="165">
        <v>3706610.8928571418</v>
      </c>
      <c r="CT99" s="165">
        <v>1235536.9464285709</v>
      </c>
      <c r="CU99" s="165">
        <v>4942147.8392857127</v>
      </c>
      <c r="CV99" s="165">
        <v>1235536.9464285709</v>
      </c>
      <c r="CW99" s="165">
        <v>6177684.7857142836</v>
      </c>
      <c r="CX99" s="165">
        <v>1235536.9464285709</v>
      </c>
      <c r="CY99" s="165">
        <v>7413221.7321428545</v>
      </c>
      <c r="CZ99" s="165">
        <v>1235536.9464285709</v>
      </c>
      <c r="DA99" s="165">
        <v>8648758.6785714254</v>
      </c>
      <c r="DB99" s="165">
        <v>1235536.9464285709</v>
      </c>
      <c r="DC99" s="165">
        <v>9884295.6249999963</v>
      </c>
      <c r="DD99" s="165">
        <v>1235536.9464285709</v>
      </c>
      <c r="DE99" s="165">
        <v>11119832.571428567</v>
      </c>
      <c r="DF99" s="165">
        <v>1235536.9464285709</v>
      </c>
      <c r="DG99" s="165">
        <v>12355369.517857138</v>
      </c>
      <c r="DH99" s="165">
        <v>1235536.9464285709</v>
      </c>
      <c r="DI99" s="165">
        <v>13590906.464285709</v>
      </c>
      <c r="DJ99" s="165">
        <v>1235536.9464285709</v>
      </c>
      <c r="DK99" s="165">
        <v>14826443.41071428</v>
      </c>
      <c r="DL99" s="165">
        <v>1235536.9464285709</v>
      </c>
      <c r="DM99" s="165">
        <v>14826443.357142851</v>
      </c>
      <c r="DN99" s="165">
        <v>1235536.9464285709</v>
      </c>
      <c r="DO99" s="165">
        <v>14826443.357142851</v>
      </c>
      <c r="DP99" s="165">
        <v>1235536.9464285709</v>
      </c>
      <c r="DQ99" s="165">
        <v>14826443.357142851</v>
      </c>
      <c r="DR99" s="165">
        <v>1235536.9464285709</v>
      </c>
      <c r="DS99" s="165">
        <v>14826443.357142851</v>
      </c>
      <c r="DT99" s="165">
        <v>0</v>
      </c>
      <c r="DU99" s="165">
        <v>13590906.41071428</v>
      </c>
      <c r="DV99" s="165">
        <v>0</v>
      </c>
      <c r="DW99" s="165">
        <v>12355369.464285709</v>
      </c>
      <c r="DX99" s="165">
        <v>0</v>
      </c>
      <c r="DY99" s="165">
        <v>11119832.517857138</v>
      </c>
      <c r="DZ99" s="165">
        <v>0</v>
      </c>
      <c r="EA99" s="165">
        <v>9884295.5714285672</v>
      </c>
      <c r="EB99" s="165">
        <v>0</v>
      </c>
      <c r="EC99" s="165">
        <v>8648758.6249999963</v>
      </c>
      <c r="ED99" s="165">
        <v>0</v>
      </c>
      <c r="EE99" s="165">
        <v>7413221.6785714254</v>
      </c>
      <c r="EF99" s="165">
        <v>0</v>
      </c>
      <c r="EG99" s="165">
        <v>6177684.7321428545</v>
      </c>
      <c r="EH99" s="165">
        <v>0</v>
      </c>
      <c r="EI99" s="165">
        <v>4942147.7857142836</v>
      </c>
      <c r="EJ99" s="165">
        <v>0</v>
      </c>
      <c r="EK99" s="165">
        <v>3706610.8392857127</v>
      </c>
      <c r="EL99" s="165">
        <v>0</v>
      </c>
      <c r="EM99" s="165">
        <v>2471073.8928571418</v>
      </c>
      <c r="EN99" s="165">
        <v>0</v>
      </c>
      <c r="EO99" s="165">
        <v>1235536.9464285709</v>
      </c>
      <c r="EP99" s="165">
        <v>0</v>
      </c>
      <c r="EQ99" s="165">
        <v>0</v>
      </c>
      <c r="ER99" s="165">
        <v>0</v>
      </c>
      <c r="ES99" s="165">
        <v>0</v>
      </c>
      <c r="ET99" s="165">
        <v>0</v>
      </c>
      <c r="EU99" s="165">
        <v>0</v>
      </c>
      <c r="EV99" s="165">
        <v>0</v>
      </c>
      <c r="EW99" s="165">
        <v>0</v>
      </c>
      <c r="EX99" s="165">
        <v>0</v>
      </c>
      <c r="EY99" s="165">
        <v>0</v>
      </c>
      <c r="EZ99" s="165">
        <v>0</v>
      </c>
      <c r="FA99" s="165">
        <v>0</v>
      </c>
      <c r="FB99" s="165">
        <v>0</v>
      </c>
      <c r="FC99" s="165">
        <v>0</v>
      </c>
      <c r="FD99" s="165">
        <v>0</v>
      </c>
      <c r="FE99" s="165">
        <v>0</v>
      </c>
      <c r="FF99" s="165">
        <v>0</v>
      </c>
      <c r="FG99" s="165">
        <v>0</v>
      </c>
      <c r="FH99" s="165">
        <v>0</v>
      </c>
      <c r="FI99" s="165">
        <v>0</v>
      </c>
      <c r="FJ99" s="165">
        <v>0</v>
      </c>
      <c r="FK99" s="165">
        <v>0</v>
      </c>
      <c r="FL99" s="165">
        <v>0</v>
      </c>
      <c r="FM99" s="165">
        <v>0</v>
      </c>
      <c r="FN99" s="165">
        <v>0</v>
      </c>
      <c r="FO99" s="165">
        <v>0</v>
      </c>
      <c r="FQ99" s="94" t="s">
        <v>953</v>
      </c>
      <c r="FU99" s="32" t="b">
        <v>1</v>
      </c>
      <c r="FV99" s="102" t="s">
        <v>238</v>
      </c>
    </row>
    <row r="100" spans="1:178" x14ac:dyDescent="0.25">
      <c r="A100" s="32" t="s">
        <v>1075</v>
      </c>
      <c r="B100" s="101" t="s">
        <v>8</v>
      </c>
      <c r="C100" s="98" t="s">
        <v>3</v>
      </c>
      <c r="D100" s="166">
        <v>316814967.30999994</v>
      </c>
      <c r="E100" s="166">
        <v>4246695120.9099994</v>
      </c>
      <c r="F100" s="166">
        <v>279906233.82999998</v>
      </c>
      <c r="G100" s="166">
        <v>4224684152.3800006</v>
      </c>
      <c r="H100" s="166">
        <v>283111150.44</v>
      </c>
      <c r="I100" s="166">
        <v>4214085296.6099997</v>
      </c>
      <c r="J100" s="166">
        <v>307920931.80999994</v>
      </c>
      <c r="K100" s="166">
        <v>4220483599.2400007</v>
      </c>
      <c r="L100" s="166">
        <v>296033635.54999995</v>
      </c>
      <c r="M100" s="166">
        <v>4185495206.1999993</v>
      </c>
      <c r="N100" s="166">
        <v>327135625.24000007</v>
      </c>
      <c r="O100" s="166">
        <v>4110518258.5700002</v>
      </c>
      <c r="P100" s="166">
        <v>342080189.18999994</v>
      </c>
      <c r="Q100" s="166">
        <v>4053824432.6699986</v>
      </c>
      <c r="R100" s="166">
        <v>366800516.34999996</v>
      </c>
      <c r="S100" s="166">
        <v>3999925146.4100003</v>
      </c>
      <c r="T100" s="166">
        <v>358323173.26000005</v>
      </c>
      <c r="U100" s="166">
        <v>3912700536.3800001</v>
      </c>
      <c r="V100" s="166">
        <v>318669359.87</v>
      </c>
      <c r="W100" s="166">
        <v>3845813022.5700002</v>
      </c>
      <c r="X100" s="166">
        <v>263286657.28000003</v>
      </c>
      <c r="Y100" s="166">
        <v>3789075929.4099998</v>
      </c>
      <c r="Z100" s="166">
        <v>275956975.09999996</v>
      </c>
      <c r="AA100" s="166">
        <v>3736039415.2299995</v>
      </c>
      <c r="AB100" s="166">
        <v>246651706.1800001</v>
      </c>
      <c r="AC100" s="166">
        <v>3665876154.1000004</v>
      </c>
      <c r="AD100" s="166">
        <v>223016990.49000001</v>
      </c>
      <c r="AE100" s="166">
        <v>3608986910.7599993</v>
      </c>
      <c r="AF100" s="166">
        <v>245712362.58000004</v>
      </c>
      <c r="AG100" s="166">
        <v>3571588122.9000006</v>
      </c>
      <c r="AH100" s="166">
        <v>279330414.91999996</v>
      </c>
      <c r="AI100" s="166">
        <v>3542997606.0100007</v>
      </c>
      <c r="AJ100" s="166">
        <v>247003814.93000004</v>
      </c>
      <c r="AK100" s="166">
        <v>3493967785.3900003</v>
      </c>
      <c r="AL100" s="166">
        <v>259473773.06</v>
      </c>
      <c r="AM100" s="166">
        <v>3426305933.2100005</v>
      </c>
      <c r="AN100" s="166">
        <v>286140139.06</v>
      </c>
      <c r="AO100" s="166">
        <v>3370365883.0800009</v>
      </c>
      <c r="AP100" s="166">
        <v>305796885.83999997</v>
      </c>
      <c r="AQ100" s="166">
        <v>3309362252.5700002</v>
      </c>
      <c r="AR100" s="166">
        <v>315892546.52999991</v>
      </c>
      <c r="AS100" s="166">
        <v>3266931625.8400002</v>
      </c>
      <c r="AT100" s="166">
        <v>268332244.75999996</v>
      </c>
      <c r="AU100" s="166">
        <v>3216594510.73</v>
      </c>
      <c r="AV100" s="166">
        <v>256537311.72999996</v>
      </c>
      <c r="AW100" s="166">
        <v>3209845165.1799998</v>
      </c>
      <c r="AX100" s="166">
        <v>236425877.54000005</v>
      </c>
      <c r="AY100" s="166">
        <v>3170314067.6199994</v>
      </c>
      <c r="AZ100" s="166">
        <v>310974441.7299999</v>
      </c>
      <c r="BA100" s="166">
        <v>3234636803.1699986</v>
      </c>
      <c r="BB100" s="166">
        <v>256900020.49000004</v>
      </c>
      <c r="BC100" s="166">
        <v>3268519833.1699996</v>
      </c>
      <c r="BD100" s="166">
        <v>337164764.42000014</v>
      </c>
      <c r="BE100" s="166">
        <v>3359972235.0099998</v>
      </c>
      <c r="BF100" s="166">
        <v>267420032.34000003</v>
      </c>
      <c r="BG100" s="166">
        <v>3348061852.4300003</v>
      </c>
      <c r="BH100" s="166">
        <v>312981049.92000008</v>
      </c>
      <c r="BI100" s="166">
        <v>3414039087.4199996</v>
      </c>
      <c r="BJ100" s="166">
        <v>320913285.31</v>
      </c>
      <c r="BK100" s="166">
        <v>3475478599.6700001</v>
      </c>
      <c r="BL100" s="166">
        <v>362058051.29999989</v>
      </c>
      <c r="BM100" s="166">
        <v>3551396511.9099998</v>
      </c>
      <c r="BN100" s="166">
        <v>377261706.74999988</v>
      </c>
      <c r="BO100" s="166">
        <v>3622861332.8199997</v>
      </c>
      <c r="BP100" s="166">
        <v>380845155.24000001</v>
      </c>
      <c r="BQ100" s="166">
        <v>3687813941.5300002</v>
      </c>
      <c r="BR100" s="166">
        <v>332748596.14999998</v>
      </c>
      <c r="BS100" s="166">
        <v>3752230292.9199991</v>
      </c>
      <c r="BT100" s="166">
        <v>291935146.41000003</v>
      </c>
      <c r="BU100" s="166">
        <v>3787628127.6000009</v>
      </c>
      <c r="BV100" s="166">
        <v>282819678.50000012</v>
      </c>
      <c r="BW100" s="166">
        <v>3834021928.5600004</v>
      </c>
      <c r="BX100" s="166">
        <v>304872975.88999999</v>
      </c>
      <c r="BY100" s="166">
        <v>3827920462.7199998</v>
      </c>
      <c r="BZ100" s="166">
        <v>278973709.24999994</v>
      </c>
      <c r="CA100" s="166">
        <v>3849994151.4800005</v>
      </c>
      <c r="CB100" s="166">
        <v>286803085.77999997</v>
      </c>
      <c r="CC100" s="166">
        <v>3799632472.8399997</v>
      </c>
      <c r="CD100" s="166">
        <v>308530576.53000003</v>
      </c>
      <c r="CE100" s="166">
        <v>3840743017.0300002</v>
      </c>
      <c r="CF100" s="166">
        <v>306119816.75999999</v>
      </c>
      <c r="CG100" s="166">
        <v>3833881783.8699999</v>
      </c>
      <c r="CH100" s="166">
        <v>316615733.31999999</v>
      </c>
      <c r="CI100" s="166">
        <v>3829584231.8800001</v>
      </c>
      <c r="CJ100" s="166">
        <v>344013591.56999999</v>
      </c>
      <c r="CK100" s="166">
        <v>3811539772.1499996</v>
      </c>
      <c r="CL100" s="166">
        <v>343858127.78000009</v>
      </c>
      <c r="CM100" s="166">
        <v>3778136193.1800008</v>
      </c>
      <c r="CN100" s="166">
        <v>340684669.71999997</v>
      </c>
      <c r="CO100" s="166">
        <v>3737975707.6600003</v>
      </c>
      <c r="CP100" s="166">
        <v>321727021.98399007</v>
      </c>
      <c r="CQ100" s="166">
        <v>3726954133.4939904</v>
      </c>
      <c r="CR100" s="166">
        <v>288002708.54164094</v>
      </c>
      <c r="CS100" s="166">
        <v>3723021695.6256318</v>
      </c>
      <c r="CT100" s="166">
        <v>274347891.13134092</v>
      </c>
      <c r="CU100" s="166">
        <v>3714549908.2569718</v>
      </c>
      <c r="CV100" s="166">
        <v>219308081.04792601</v>
      </c>
      <c r="CW100" s="166">
        <v>3628985013.4148974</v>
      </c>
      <c r="CX100" s="166">
        <v>165714580.40564507</v>
      </c>
      <c r="CY100" s="166">
        <v>3515725884.5705428</v>
      </c>
      <c r="CZ100" s="166">
        <v>177534794.24272373</v>
      </c>
      <c r="DA100" s="166">
        <v>3406457593.0332656</v>
      </c>
      <c r="DB100" s="166">
        <v>227768117.21619076</v>
      </c>
      <c r="DC100" s="166">
        <v>3325695133.7194576</v>
      </c>
      <c r="DD100" s="166">
        <v>260114224.23938528</v>
      </c>
      <c r="DE100" s="166">
        <v>3279689541.1988416</v>
      </c>
      <c r="DF100" s="166">
        <v>262934981.2968933</v>
      </c>
      <c r="DG100" s="166">
        <v>3226008789.1757369</v>
      </c>
      <c r="DH100" s="166">
        <v>285481156.76937711</v>
      </c>
      <c r="DI100" s="166">
        <v>3167476354.3751135</v>
      </c>
      <c r="DJ100" s="166">
        <v>285553660.61442894</v>
      </c>
      <c r="DK100" s="166">
        <v>3109171887.2095418</v>
      </c>
      <c r="DL100" s="166">
        <v>263950112.34214526</v>
      </c>
      <c r="DM100" s="166">
        <v>3032437329.831687</v>
      </c>
      <c r="DN100" s="166">
        <v>248909246.17176557</v>
      </c>
      <c r="DO100" s="166">
        <v>2959619554.0194621</v>
      </c>
      <c r="DP100" s="166">
        <v>210893298.24109703</v>
      </c>
      <c r="DQ100" s="166">
        <v>2882510143.7189178</v>
      </c>
      <c r="DR100" s="166">
        <v>203467137.27644649</v>
      </c>
      <c r="DS100" s="166">
        <v>2811629389.8640237</v>
      </c>
      <c r="DT100" s="166">
        <v>209180613.20236546</v>
      </c>
      <c r="DU100" s="166">
        <v>2801501922.0184641</v>
      </c>
      <c r="DV100" s="166">
        <v>191959850.41209602</v>
      </c>
      <c r="DW100" s="166">
        <v>2827747192.0249152</v>
      </c>
      <c r="DX100" s="166">
        <v>230375447.83146065</v>
      </c>
      <c r="DY100" s="166">
        <v>2880587845.6136518</v>
      </c>
      <c r="DZ100" s="166">
        <v>228003574.9929775</v>
      </c>
      <c r="EA100" s="166">
        <v>2880823303.390439</v>
      </c>
      <c r="EB100" s="166">
        <v>270364787.36991322</v>
      </c>
      <c r="EC100" s="166">
        <v>2891073866.5209651</v>
      </c>
      <c r="ED100" s="166">
        <v>276679921.30276507</v>
      </c>
      <c r="EE100" s="166">
        <v>2904818806.5268383</v>
      </c>
      <c r="EF100" s="166">
        <v>294179151.63267154</v>
      </c>
      <c r="EG100" s="166">
        <v>2913516801.390132</v>
      </c>
      <c r="EH100" s="166">
        <v>300299242.4491666</v>
      </c>
      <c r="EI100" s="166">
        <v>2928262383.2248707</v>
      </c>
      <c r="EJ100" s="166">
        <v>282121844.9795776</v>
      </c>
      <c r="EK100" s="166">
        <v>2946434115.8623033</v>
      </c>
      <c r="EL100" s="166">
        <v>277483826.3556425</v>
      </c>
      <c r="EM100" s="166">
        <v>2975008696.0461788</v>
      </c>
      <c r="EN100" s="166">
        <v>227329071.07516783</v>
      </c>
      <c r="EO100" s="166">
        <v>2991444468.8802505</v>
      </c>
      <c r="EP100" s="166">
        <v>234046032.99236399</v>
      </c>
      <c r="EQ100" s="166">
        <v>3022023364.5961676</v>
      </c>
      <c r="ER100" s="166">
        <v>241238376.49699795</v>
      </c>
      <c r="ES100" s="166">
        <v>3054081127.890799</v>
      </c>
      <c r="ET100" s="166">
        <v>228705681.33949414</v>
      </c>
      <c r="EU100" s="166">
        <v>3090826958.8181977</v>
      </c>
      <c r="EV100" s="166">
        <v>251368579.26093045</v>
      </c>
      <c r="EW100" s="166">
        <v>3111820090.2476683</v>
      </c>
      <c r="EX100" s="166">
        <v>246506532.99523342</v>
      </c>
      <c r="EY100" s="166">
        <v>3130323048.2499232</v>
      </c>
      <c r="EZ100" s="166">
        <v>259310946.69024301</v>
      </c>
      <c r="FA100" s="166">
        <v>3119269207.5702538</v>
      </c>
      <c r="FB100" s="166">
        <v>284206010.98092723</v>
      </c>
      <c r="FC100" s="166">
        <v>3126795297.2484164</v>
      </c>
      <c r="FD100" s="166">
        <v>304965681.09635454</v>
      </c>
      <c r="FE100" s="166">
        <v>3137581826.7120991</v>
      </c>
      <c r="FF100" s="166">
        <v>306603499.07122421</v>
      </c>
      <c r="FG100" s="166">
        <v>3143886083.3341565</v>
      </c>
      <c r="FH100" s="166">
        <v>295786667.46280134</v>
      </c>
      <c r="FI100" s="166">
        <v>3157550905.8173809</v>
      </c>
      <c r="FJ100" s="166">
        <v>274678454.62381542</v>
      </c>
      <c r="FK100" s="166">
        <v>3154745534.0855527</v>
      </c>
      <c r="FL100" s="166">
        <v>237459838.29227811</v>
      </c>
      <c r="FM100" s="166">
        <v>3164876301.3026628</v>
      </c>
      <c r="FN100" s="166">
        <v>238633840.54612631</v>
      </c>
      <c r="FO100" s="166">
        <v>3169464108.8564258</v>
      </c>
      <c r="FQ100" s="94" t="s">
        <v>3</v>
      </c>
      <c r="FU100" s="32" t="b">
        <v>1</v>
      </c>
      <c r="FV100" s="100" t="s">
        <v>8</v>
      </c>
    </row>
    <row r="101" spans="1:178" x14ac:dyDescent="0.25">
      <c r="A101" s="32" t="s">
        <v>3</v>
      </c>
      <c r="C101" s="106"/>
      <c r="FQ101" s="94" t="s">
        <v>3</v>
      </c>
      <c r="FU101" s="32" t="b">
        <v>1</v>
      </c>
      <c r="FV101" s="93"/>
    </row>
    <row r="102" spans="1:178" x14ac:dyDescent="0.25">
      <c r="A102" s="32" t="s">
        <v>1082</v>
      </c>
      <c r="B102" s="101" t="s">
        <v>240</v>
      </c>
      <c r="C102" s="103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5"/>
      <c r="BN102" s="165"/>
      <c r="BO102" s="165"/>
      <c r="BP102" s="165"/>
      <c r="BQ102" s="165"/>
      <c r="BR102" s="165"/>
      <c r="BS102" s="165"/>
      <c r="BT102" s="165"/>
      <c r="BU102" s="165"/>
      <c r="BV102" s="165"/>
      <c r="BW102" s="165"/>
      <c r="BX102" s="165"/>
      <c r="BY102" s="165"/>
      <c r="BZ102" s="165"/>
      <c r="CA102" s="165"/>
      <c r="CB102" s="165"/>
      <c r="CC102" s="165"/>
      <c r="CD102" s="165"/>
      <c r="CE102" s="165"/>
      <c r="CF102" s="165"/>
      <c r="CG102" s="165"/>
      <c r="CH102" s="165"/>
      <c r="CI102" s="165"/>
      <c r="CJ102" s="165"/>
      <c r="CK102" s="165"/>
      <c r="CL102" s="165"/>
      <c r="CM102" s="165"/>
      <c r="CN102" s="165"/>
      <c r="CO102" s="165"/>
      <c r="CP102" s="165"/>
      <c r="CQ102" s="165"/>
      <c r="CR102" s="165"/>
      <c r="CS102" s="165"/>
      <c r="CT102" s="165"/>
      <c r="CU102" s="165"/>
      <c r="CV102" s="165"/>
      <c r="CW102" s="165"/>
      <c r="CX102" s="165"/>
      <c r="CY102" s="165"/>
      <c r="CZ102" s="165"/>
      <c r="DA102" s="165"/>
      <c r="DB102" s="165"/>
      <c r="DC102" s="165"/>
      <c r="DD102" s="165"/>
      <c r="DE102" s="165"/>
      <c r="DF102" s="165"/>
      <c r="DG102" s="165"/>
      <c r="DH102" s="165"/>
      <c r="DI102" s="165"/>
      <c r="DJ102" s="165"/>
      <c r="DK102" s="165"/>
      <c r="DL102" s="165"/>
      <c r="DM102" s="165"/>
      <c r="DN102" s="165"/>
      <c r="DO102" s="165"/>
      <c r="DP102" s="165"/>
      <c r="DQ102" s="165"/>
      <c r="DR102" s="165"/>
      <c r="DS102" s="165"/>
      <c r="DT102" s="165"/>
      <c r="DU102" s="165"/>
      <c r="DV102" s="165"/>
      <c r="DW102" s="165"/>
      <c r="DX102" s="165"/>
      <c r="DY102" s="165"/>
      <c r="DZ102" s="165"/>
      <c r="EA102" s="165"/>
      <c r="EB102" s="165"/>
      <c r="EC102" s="165"/>
      <c r="ED102" s="165"/>
      <c r="EE102" s="165"/>
      <c r="EF102" s="165"/>
      <c r="EG102" s="165"/>
      <c r="EH102" s="165"/>
      <c r="EI102" s="165"/>
      <c r="EJ102" s="165"/>
      <c r="EK102" s="165"/>
      <c r="EL102" s="165"/>
      <c r="EM102" s="165"/>
      <c r="EN102" s="165"/>
      <c r="EO102" s="165"/>
      <c r="EP102" s="165"/>
      <c r="EQ102" s="165"/>
      <c r="ER102" s="165"/>
      <c r="ES102" s="165"/>
      <c r="ET102" s="165"/>
      <c r="EU102" s="165"/>
      <c r="EV102" s="165"/>
      <c r="EW102" s="165"/>
      <c r="EX102" s="165"/>
      <c r="EY102" s="165"/>
      <c r="EZ102" s="165"/>
      <c r="FA102" s="165"/>
      <c r="FB102" s="165"/>
      <c r="FC102" s="165"/>
      <c r="FD102" s="165"/>
      <c r="FE102" s="165"/>
      <c r="FF102" s="165"/>
      <c r="FG102" s="165"/>
      <c r="FH102" s="165"/>
      <c r="FI102" s="165"/>
      <c r="FJ102" s="165"/>
      <c r="FK102" s="165"/>
      <c r="FL102" s="165"/>
      <c r="FM102" s="165"/>
      <c r="FN102" s="165"/>
      <c r="FO102" s="165"/>
      <c r="FQ102" s="94" t="s">
        <v>3</v>
      </c>
      <c r="FU102" s="32" t="b">
        <v>1</v>
      </c>
      <c r="FV102" s="100" t="s">
        <v>240</v>
      </c>
    </row>
    <row r="103" spans="1:178" x14ac:dyDescent="0.25">
      <c r="A103" s="32" t="s">
        <v>1083</v>
      </c>
      <c r="B103" s="104" t="s">
        <v>241</v>
      </c>
      <c r="C103" s="103" t="s">
        <v>702</v>
      </c>
      <c r="D103" s="165">
        <v>755329.63</v>
      </c>
      <c r="E103" s="165">
        <v>8573702.8599999994</v>
      </c>
      <c r="F103" s="165">
        <v>588116.34</v>
      </c>
      <c r="G103" s="165">
        <v>8839897</v>
      </c>
      <c r="H103" s="165">
        <v>478859.11</v>
      </c>
      <c r="I103" s="165">
        <v>7651725.0999999996</v>
      </c>
      <c r="J103" s="165">
        <v>708644.4</v>
      </c>
      <c r="K103" s="165">
        <v>7916378.6799999997</v>
      </c>
      <c r="L103" s="165">
        <v>250138.67</v>
      </c>
      <c r="M103" s="165">
        <v>7582405.7699999996</v>
      </c>
      <c r="N103" s="165">
        <v>246876.1</v>
      </c>
      <c r="O103" s="165">
        <v>7395621.9299999997</v>
      </c>
      <c r="P103" s="165">
        <v>598653.84</v>
      </c>
      <c r="Q103" s="165">
        <v>6882849.3899999997</v>
      </c>
      <c r="R103" s="165">
        <v>355231.18</v>
      </c>
      <c r="S103" s="165">
        <v>6451082.2000000002</v>
      </c>
      <c r="T103" s="165">
        <v>581273.9</v>
      </c>
      <c r="U103" s="165">
        <v>6276119.8600000003</v>
      </c>
      <c r="V103" s="165">
        <v>592194.05000000005</v>
      </c>
      <c r="W103" s="165">
        <v>5594255.1399999997</v>
      </c>
      <c r="X103" s="165">
        <v>626379.06000000006</v>
      </c>
      <c r="Y103" s="165">
        <v>5913786.0499999998</v>
      </c>
      <c r="Z103" s="165">
        <v>1389556.39</v>
      </c>
      <c r="AA103" s="165">
        <v>7171252.6699999999</v>
      </c>
      <c r="AB103" s="165">
        <v>551830.03</v>
      </c>
      <c r="AC103" s="165">
        <v>6967753.0700000003</v>
      </c>
      <c r="AD103" s="165">
        <v>557708.1</v>
      </c>
      <c r="AE103" s="165">
        <v>6937344.8300000001</v>
      </c>
      <c r="AF103" s="165">
        <v>608672.25</v>
      </c>
      <c r="AG103" s="165">
        <v>7067157.9699999997</v>
      </c>
      <c r="AH103" s="165">
        <v>626356.68999999994</v>
      </c>
      <c r="AI103" s="165">
        <v>6984870.2599999998</v>
      </c>
      <c r="AJ103" s="165">
        <v>620344.74</v>
      </c>
      <c r="AK103" s="165">
        <v>7355076.3300000001</v>
      </c>
      <c r="AL103" s="165">
        <v>539528.9</v>
      </c>
      <c r="AM103" s="165">
        <v>7647729.1299999999</v>
      </c>
      <c r="AN103" s="165">
        <v>607453.14</v>
      </c>
      <c r="AO103" s="165">
        <v>7656528.4299999997</v>
      </c>
      <c r="AP103" s="165">
        <v>364004.89</v>
      </c>
      <c r="AQ103" s="165">
        <v>7665302.1399999997</v>
      </c>
      <c r="AR103" s="165">
        <v>473054.32</v>
      </c>
      <c r="AS103" s="165">
        <v>7557082.5599999996</v>
      </c>
      <c r="AT103" s="165">
        <v>690147.92</v>
      </c>
      <c r="AU103" s="165">
        <v>7655036.4299999997</v>
      </c>
      <c r="AV103" s="165">
        <v>630377.31999999995</v>
      </c>
      <c r="AW103" s="165">
        <v>7659034.6900000004</v>
      </c>
      <c r="AX103" s="165">
        <v>1321664.1000000001</v>
      </c>
      <c r="AY103" s="165">
        <v>7591142.4000000004</v>
      </c>
      <c r="AZ103" s="165">
        <v>473801.79</v>
      </c>
      <c r="BA103" s="165">
        <v>7513114.1600000001</v>
      </c>
      <c r="BB103" s="165">
        <v>434800.28</v>
      </c>
      <c r="BC103" s="165">
        <v>7390206.3399999999</v>
      </c>
      <c r="BD103" s="165">
        <v>511924.23</v>
      </c>
      <c r="BE103" s="165">
        <v>7293458.3200000003</v>
      </c>
      <c r="BF103" s="165">
        <v>339484.7</v>
      </c>
      <c r="BG103" s="165">
        <v>7006586.3300000001</v>
      </c>
      <c r="BH103" s="165">
        <v>446113.36</v>
      </c>
      <c r="BI103" s="165">
        <v>6832354.9500000002</v>
      </c>
      <c r="BJ103" s="165">
        <v>389683.69</v>
      </c>
      <c r="BK103" s="165">
        <v>6682509.7400000002</v>
      </c>
      <c r="BL103" s="165">
        <v>480057.36</v>
      </c>
      <c r="BM103" s="165">
        <v>6555113.96</v>
      </c>
      <c r="BN103" s="165">
        <v>425865.27</v>
      </c>
      <c r="BO103" s="165">
        <v>6616974.3400000017</v>
      </c>
      <c r="BP103" s="165">
        <v>442697.52</v>
      </c>
      <c r="BQ103" s="165">
        <v>6586617.540000001</v>
      </c>
      <c r="BR103" s="165">
        <v>445925.52</v>
      </c>
      <c r="BS103" s="165">
        <v>6342395.1400000006</v>
      </c>
      <c r="BT103" s="165">
        <v>524042.23</v>
      </c>
      <c r="BU103" s="165">
        <v>6236060.0500000007</v>
      </c>
      <c r="BV103" s="165">
        <v>752402.67</v>
      </c>
      <c r="BW103" s="165">
        <v>5666798.6199999992</v>
      </c>
      <c r="BX103" s="165">
        <v>485751.8</v>
      </c>
      <c r="BY103" s="165">
        <v>5678748.6299999999</v>
      </c>
      <c r="BZ103" s="165">
        <v>343695.77</v>
      </c>
      <c r="CA103" s="165">
        <v>5587644.120000001</v>
      </c>
      <c r="CB103" s="165">
        <v>421030.56</v>
      </c>
      <c r="CC103" s="165">
        <v>5496750.4500000011</v>
      </c>
      <c r="CD103" s="165">
        <v>310424.99</v>
      </c>
      <c r="CE103" s="165">
        <v>5467690.7400000012</v>
      </c>
      <c r="CF103" s="165">
        <v>346070.95</v>
      </c>
      <c r="CG103" s="165">
        <v>5367648.330000001</v>
      </c>
      <c r="CH103" s="165">
        <v>471053.61</v>
      </c>
      <c r="CI103" s="165">
        <v>5449018.2500000009</v>
      </c>
      <c r="CJ103" s="165">
        <v>457129.63</v>
      </c>
      <c r="CK103" s="165">
        <v>5426090.5199999996</v>
      </c>
      <c r="CL103" s="165">
        <v>401872.13</v>
      </c>
      <c r="CM103" s="165">
        <v>5402097.379999999</v>
      </c>
      <c r="CN103" s="165">
        <v>430718.67</v>
      </c>
      <c r="CO103" s="165">
        <v>5390118.5299999993</v>
      </c>
      <c r="CP103" s="165">
        <v>623843.48</v>
      </c>
      <c r="CQ103" s="165">
        <v>5568036.4900000002</v>
      </c>
      <c r="CR103" s="165">
        <v>592414.57000000007</v>
      </c>
      <c r="CS103" s="165">
        <v>5636408.8300000001</v>
      </c>
      <c r="CT103" s="165">
        <v>646322.91999999981</v>
      </c>
      <c r="CU103" s="165">
        <v>5530329.0799999991</v>
      </c>
      <c r="CV103" s="165">
        <v>554933.3899999999</v>
      </c>
      <c r="CW103" s="165">
        <v>5599510.6699999981</v>
      </c>
      <c r="CX103" s="165">
        <v>545611.23999999987</v>
      </c>
      <c r="CY103" s="165">
        <v>5801426.1400000006</v>
      </c>
      <c r="CZ103" s="165">
        <v>561679.14999999991</v>
      </c>
      <c r="DA103" s="165">
        <v>5942074.7300000004</v>
      </c>
      <c r="DB103" s="165">
        <v>549814.88999999978</v>
      </c>
      <c r="DC103" s="165">
        <v>6181464.6299999999</v>
      </c>
      <c r="DD103" s="165">
        <v>551697.03999999969</v>
      </c>
      <c r="DE103" s="165">
        <v>6387090.7199999997</v>
      </c>
      <c r="DF103" s="165">
        <v>527109.03000000026</v>
      </c>
      <c r="DG103" s="165">
        <v>6443146.1399999987</v>
      </c>
      <c r="DH103" s="165">
        <v>565681.16999999958</v>
      </c>
      <c r="DI103" s="165">
        <v>6551697.6799999988</v>
      </c>
      <c r="DJ103" s="165">
        <v>613657.55000000005</v>
      </c>
      <c r="DK103" s="165">
        <v>6763483.0999999996</v>
      </c>
      <c r="DL103" s="165">
        <v>556110.97999999963</v>
      </c>
      <c r="DM103" s="165">
        <v>6888875.4099999983</v>
      </c>
      <c r="DN103" s="165">
        <v>578682.60999999975</v>
      </c>
      <c r="DO103" s="165">
        <v>6843714.5399999982</v>
      </c>
      <c r="DP103" s="165">
        <v>553205.39999999991</v>
      </c>
      <c r="DQ103" s="165">
        <v>6804505.3699999982</v>
      </c>
      <c r="DR103" s="165">
        <v>505860.47000000015</v>
      </c>
      <c r="DS103" s="165">
        <v>6664042.919999999</v>
      </c>
      <c r="DT103" s="165">
        <v>566051.49</v>
      </c>
      <c r="DU103" s="165">
        <v>6675161.0199999996</v>
      </c>
      <c r="DV103" s="165">
        <v>534371.98</v>
      </c>
      <c r="DW103" s="165">
        <v>6663921.7599999998</v>
      </c>
      <c r="DX103" s="165">
        <v>569025.81000000006</v>
      </c>
      <c r="DY103" s="165">
        <v>6671268.419999999</v>
      </c>
      <c r="DZ103" s="165">
        <v>538871.80999999994</v>
      </c>
      <c r="EA103" s="165">
        <v>6660325.3399999999</v>
      </c>
      <c r="EB103" s="165">
        <v>591379.17999999993</v>
      </c>
      <c r="EC103" s="165">
        <v>6700007.4799999986</v>
      </c>
      <c r="ED103" s="165">
        <v>544340.78</v>
      </c>
      <c r="EE103" s="165">
        <v>6717239.2299999986</v>
      </c>
      <c r="EF103" s="165">
        <v>584222.59000000032</v>
      </c>
      <c r="EG103" s="165">
        <v>6735780.6499999985</v>
      </c>
      <c r="EH103" s="165">
        <v>639448.79000000074</v>
      </c>
      <c r="EI103" s="165">
        <v>6761571.8899999997</v>
      </c>
      <c r="EJ103" s="165">
        <v>567673.51000000024</v>
      </c>
      <c r="EK103" s="165">
        <v>6773134.4199999999</v>
      </c>
      <c r="EL103" s="165">
        <v>633857.39000000036</v>
      </c>
      <c r="EM103" s="165">
        <v>6828309.2000000011</v>
      </c>
      <c r="EN103" s="165">
        <v>596136.78000000073</v>
      </c>
      <c r="EO103" s="165">
        <v>6871240.5800000029</v>
      </c>
      <c r="EP103" s="165">
        <v>552177.40000000037</v>
      </c>
      <c r="EQ103" s="165">
        <v>6917557.5100000035</v>
      </c>
      <c r="ER103" s="165">
        <v>633832.9600000002</v>
      </c>
      <c r="ES103" s="165">
        <v>6985338.9800000042</v>
      </c>
      <c r="ET103" s="165">
        <v>580826.9700000002</v>
      </c>
      <c r="EU103" s="165">
        <v>7031793.9700000025</v>
      </c>
      <c r="EV103" s="165">
        <v>598363.31000000017</v>
      </c>
      <c r="EW103" s="165">
        <v>7061131.4700000025</v>
      </c>
      <c r="EX103" s="165">
        <v>605058.5900000002</v>
      </c>
      <c r="EY103" s="165">
        <v>7127318.2500000028</v>
      </c>
      <c r="EZ103" s="165">
        <v>638782.16000000027</v>
      </c>
      <c r="FA103" s="165">
        <v>7174721.2300000032</v>
      </c>
      <c r="FB103" s="165">
        <v>572063.63000000024</v>
      </c>
      <c r="FC103" s="165">
        <v>7202444.0800000038</v>
      </c>
      <c r="FD103" s="165">
        <v>642315.47000000032</v>
      </c>
      <c r="FE103" s="165">
        <v>7260536.9600000046</v>
      </c>
      <c r="FF103" s="165">
        <v>668321.47</v>
      </c>
      <c r="FG103" s="165">
        <v>7289409.6400000025</v>
      </c>
      <c r="FH103" s="165">
        <v>569751.92000000016</v>
      </c>
      <c r="FI103" s="165">
        <v>7291488.0500000026</v>
      </c>
      <c r="FJ103" s="165">
        <v>676210.0900000002</v>
      </c>
      <c r="FK103" s="165">
        <v>7333840.7500000019</v>
      </c>
      <c r="FL103" s="165">
        <v>619500.66999999993</v>
      </c>
      <c r="FM103" s="165">
        <v>7357204.6400000015</v>
      </c>
      <c r="FN103" s="165">
        <v>565759.98000000021</v>
      </c>
      <c r="FO103" s="165">
        <v>7370787.2200000016</v>
      </c>
      <c r="FQ103" s="94" t="s">
        <v>956</v>
      </c>
      <c r="FU103" s="32" t="b">
        <v>1</v>
      </c>
      <c r="FV103" s="102" t="s">
        <v>241</v>
      </c>
    </row>
    <row r="104" spans="1:178" x14ac:dyDescent="0.25">
      <c r="A104" s="32" t="s">
        <v>1084</v>
      </c>
      <c r="B104" s="104" t="s">
        <v>242</v>
      </c>
      <c r="C104" s="103" t="s">
        <v>701</v>
      </c>
      <c r="D104" s="165">
        <v>475760</v>
      </c>
      <c r="E104" s="165">
        <v>4488899.08</v>
      </c>
      <c r="F104" s="165">
        <v>376899.47</v>
      </c>
      <c r="G104" s="165">
        <v>4537158.6500000004</v>
      </c>
      <c r="H104" s="165">
        <v>466819.24</v>
      </c>
      <c r="I104" s="165">
        <v>4664491.29</v>
      </c>
      <c r="J104" s="165">
        <v>466993.47</v>
      </c>
      <c r="K104" s="165">
        <v>4735710.1100000003</v>
      </c>
      <c r="L104" s="165">
        <v>492379.03</v>
      </c>
      <c r="M104" s="165">
        <v>4918991.91</v>
      </c>
      <c r="N104" s="165">
        <v>427424.99</v>
      </c>
      <c r="O104" s="165">
        <v>4964336.5999999996</v>
      </c>
      <c r="P104" s="165">
        <v>495462.83</v>
      </c>
      <c r="Q104" s="165">
        <v>5113010.4000000004</v>
      </c>
      <c r="R104" s="165">
        <v>480832.64</v>
      </c>
      <c r="S104" s="165">
        <v>5188109.41</v>
      </c>
      <c r="T104" s="165">
        <v>422569.26</v>
      </c>
      <c r="U104" s="165">
        <v>5232285.51</v>
      </c>
      <c r="V104" s="165">
        <v>515580.24</v>
      </c>
      <c r="W104" s="165">
        <v>5360315.76</v>
      </c>
      <c r="X104" s="165">
        <v>569540.62</v>
      </c>
      <c r="Y104" s="165">
        <v>5548309.8399999999</v>
      </c>
      <c r="Z104" s="165">
        <v>615821.07999999996</v>
      </c>
      <c r="AA104" s="165">
        <v>5806082.8700000001</v>
      </c>
      <c r="AB104" s="165">
        <v>273734.65999999997</v>
      </c>
      <c r="AC104" s="165">
        <v>5604057.5300000003</v>
      </c>
      <c r="AD104" s="165">
        <v>184681.52</v>
      </c>
      <c r="AE104" s="165">
        <v>5411839.5800000001</v>
      </c>
      <c r="AF104" s="165">
        <v>236517.43</v>
      </c>
      <c r="AG104" s="165">
        <v>5181537.7699999996</v>
      </c>
      <c r="AH104" s="165">
        <v>206720.32</v>
      </c>
      <c r="AI104" s="165">
        <v>4921264.62</v>
      </c>
      <c r="AJ104" s="165">
        <v>221610.36</v>
      </c>
      <c r="AK104" s="165">
        <v>4650495.95</v>
      </c>
      <c r="AL104" s="165">
        <v>166639.71</v>
      </c>
      <c r="AM104" s="165">
        <v>4389710.67</v>
      </c>
      <c r="AN104" s="165">
        <v>234484.04</v>
      </c>
      <c r="AO104" s="165">
        <v>4128731.88</v>
      </c>
      <c r="AP104" s="165">
        <v>198691.14</v>
      </c>
      <c r="AQ104" s="165">
        <v>3846590.38</v>
      </c>
      <c r="AR104" s="165">
        <v>183359.65</v>
      </c>
      <c r="AS104" s="165">
        <v>3607380.77</v>
      </c>
      <c r="AT104" s="165">
        <v>221489.26</v>
      </c>
      <c r="AU104" s="165">
        <v>3313289.79</v>
      </c>
      <c r="AV104" s="165">
        <v>186220.08</v>
      </c>
      <c r="AW104" s="165">
        <v>2929969.25</v>
      </c>
      <c r="AX104" s="165">
        <v>210507.65</v>
      </c>
      <c r="AY104" s="165">
        <v>2524655.8199999998</v>
      </c>
      <c r="AZ104" s="165">
        <v>250971.41</v>
      </c>
      <c r="BA104" s="165">
        <v>2501892.5699999998</v>
      </c>
      <c r="BB104" s="165">
        <v>183643.58</v>
      </c>
      <c r="BC104" s="165">
        <v>2500854.63</v>
      </c>
      <c r="BD104" s="165">
        <v>203863.63</v>
      </c>
      <c r="BE104" s="165">
        <v>2468200.83</v>
      </c>
      <c r="BF104" s="165">
        <v>204639.35</v>
      </c>
      <c r="BG104" s="165">
        <v>2466119.86</v>
      </c>
      <c r="BH104" s="165">
        <v>221401.03</v>
      </c>
      <c r="BI104" s="165">
        <v>2465910.5299999998</v>
      </c>
      <c r="BJ104" s="165">
        <v>196094.63</v>
      </c>
      <c r="BK104" s="165">
        <v>2495365.4500000002</v>
      </c>
      <c r="BL104" s="165">
        <v>207033.5</v>
      </c>
      <c r="BM104" s="165">
        <v>2467914.91</v>
      </c>
      <c r="BN104" s="165">
        <v>172378.69999999998</v>
      </c>
      <c r="BO104" s="165">
        <v>2441602.4699999997</v>
      </c>
      <c r="BP104" s="165">
        <v>166645.87</v>
      </c>
      <c r="BQ104" s="165">
        <v>2424888.6899999995</v>
      </c>
      <c r="BR104" s="165">
        <v>167207.59</v>
      </c>
      <c r="BS104" s="165">
        <v>2370607.02</v>
      </c>
      <c r="BT104" s="165">
        <v>161446.01999999999</v>
      </c>
      <c r="BU104" s="165">
        <v>2345832.9600000004</v>
      </c>
      <c r="BV104" s="165">
        <v>6864330.7699999996</v>
      </c>
      <c r="BW104" s="165">
        <v>8999656.0800000001</v>
      </c>
      <c r="BX104" s="165">
        <v>842610.40999999992</v>
      </c>
      <c r="BY104" s="165">
        <v>9591295.0800000001</v>
      </c>
      <c r="BZ104" s="165">
        <v>767766.80999999994</v>
      </c>
      <c r="CA104" s="165">
        <v>10175418.309999997</v>
      </c>
      <c r="CB104" s="165">
        <v>800912.29999999993</v>
      </c>
      <c r="CC104" s="165">
        <v>10772466.979999997</v>
      </c>
      <c r="CD104" s="165">
        <v>793033.99999999988</v>
      </c>
      <c r="CE104" s="165">
        <v>11360861.629999997</v>
      </c>
      <c r="CF104" s="165">
        <v>787719.03</v>
      </c>
      <c r="CG104" s="165">
        <v>11927179.629999999</v>
      </c>
      <c r="CH104" s="165">
        <v>798628.39999999991</v>
      </c>
      <c r="CI104" s="165">
        <v>12529713.399999997</v>
      </c>
      <c r="CJ104" s="165">
        <v>815359.72</v>
      </c>
      <c r="CK104" s="165">
        <v>13138039.619999997</v>
      </c>
      <c r="CL104" s="165">
        <v>815565.60999999987</v>
      </c>
      <c r="CM104" s="165">
        <v>13781226.529999997</v>
      </c>
      <c r="CN104" s="165">
        <v>747929.75</v>
      </c>
      <c r="CO104" s="165">
        <v>14362510.409999998</v>
      </c>
      <c r="CP104" s="165">
        <v>826084.86</v>
      </c>
      <c r="CQ104" s="165">
        <v>15021387.679999998</v>
      </c>
      <c r="CR104" s="165">
        <v>875118.96000000008</v>
      </c>
      <c r="CS104" s="165">
        <v>15735060.619999999</v>
      </c>
      <c r="CT104" s="165">
        <v>961739.0199999999</v>
      </c>
      <c r="CU104" s="165">
        <v>9832468.8699999992</v>
      </c>
      <c r="CV104" s="165">
        <v>916628.35000000009</v>
      </c>
      <c r="CW104" s="165">
        <v>9906486.8099999987</v>
      </c>
      <c r="CX104" s="165">
        <v>868512.08000000007</v>
      </c>
      <c r="CY104" s="165">
        <v>10007232.08</v>
      </c>
      <c r="CZ104" s="165">
        <v>887203.56000000017</v>
      </c>
      <c r="DA104" s="165">
        <v>10093523.34</v>
      </c>
      <c r="DB104" s="165">
        <v>893502.02</v>
      </c>
      <c r="DC104" s="165">
        <v>10193991.360000001</v>
      </c>
      <c r="DD104" s="165">
        <v>885041.50000000012</v>
      </c>
      <c r="DE104" s="165">
        <v>10291313.83</v>
      </c>
      <c r="DF104" s="165">
        <v>877112.89</v>
      </c>
      <c r="DG104" s="165">
        <v>10369798.32</v>
      </c>
      <c r="DH104" s="165">
        <v>891674.05</v>
      </c>
      <c r="DI104" s="165">
        <v>10446112.65</v>
      </c>
      <c r="DJ104" s="165">
        <v>889677.60000000009</v>
      </c>
      <c r="DK104" s="165">
        <v>10520224.640000001</v>
      </c>
      <c r="DL104" s="165">
        <v>920329.97</v>
      </c>
      <c r="DM104" s="165">
        <v>10692624.860000001</v>
      </c>
      <c r="DN104" s="165">
        <v>901024.71000000008</v>
      </c>
      <c r="DO104" s="165">
        <v>10767564.710000001</v>
      </c>
      <c r="DP104" s="165">
        <v>912798.26</v>
      </c>
      <c r="DQ104" s="165">
        <v>10805244.01</v>
      </c>
      <c r="DR104" s="165">
        <v>832136.71000000008</v>
      </c>
      <c r="DS104" s="165">
        <v>10675641.699999999</v>
      </c>
      <c r="DT104" s="165">
        <v>899643.33</v>
      </c>
      <c r="DU104" s="165">
        <v>10658656.68</v>
      </c>
      <c r="DV104" s="165">
        <v>871635.33</v>
      </c>
      <c r="DW104" s="165">
        <v>10661779.93</v>
      </c>
      <c r="DX104" s="165">
        <v>902560.91</v>
      </c>
      <c r="DY104" s="165">
        <v>10677137.279999999</v>
      </c>
      <c r="DZ104" s="165">
        <v>897069.32999999984</v>
      </c>
      <c r="EA104" s="165">
        <v>10680704.590000002</v>
      </c>
      <c r="EB104" s="165">
        <v>912614.04999999981</v>
      </c>
      <c r="EC104" s="165">
        <v>10708277.140000001</v>
      </c>
      <c r="ED104" s="165">
        <v>892033.46</v>
      </c>
      <c r="EE104" s="165">
        <v>10723197.710000001</v>
      </c>
      <c r="EF104" s="165">
        <v>924077.99999999988</v>
      </c>
      <c r="EG104" s="165">
        <v>10755601.66</v>
      </c>
      <c r="EH104" s="165">
        <v>904268.32000000007</v>
      </c>
      <c r="EI104" s="165">
        <v>10770192.380000001</v>
      </c>
      <c r="EJ104" s="165">
        <v>882105.71</v>
      </c>
      <c r="EK104" s="165">
        <v>10731968.120000001</v>
      </c>
      <c r="EL104" s="165">
        <v>928829.29999999993</v>
      </c>
      <c r="EM104" s="165">
        <v>10759772.710000001</v>
      </c>
      <c r="EN104" s="165">
        <v>929009.55000000016</v>
      </c>
      <c r="EO104" s="165">
        <v>10775984</v>
      </c>
      <c r="EP104" s="165">
        <v>879368.08</v>
      </c>
      <c r="EQ104" s="165">
        <v>10823215.369999999</v>
      </c>
      <c r="ER104" s="165">
        <v>936259.19</v>
      </c>
      <c r="ES104" s="165">
        <v>10859831.23</v>
      </c>
      <c r="ET104" s="165">
        <v>895377.49</v>
      </c>
      <c r="EU104" s="165">
        <v>10883573.390000001</v>
      </c>
      <c r="EV104" s="165">
        <v>915196.48</v>
      </c>
      <c r="EW104" s="165">
        <v>10896208.959999999</v>
      </c>
      <c r="EX104" s="165">
        <v>933595.9800000001</v>
      </c>
      <c r="EY104" s="165">
        <v>10932735.609999999</v>
      </c>
      <c r="EZ104" s="165">
        <v>936834.37999999989</v>
      </c>
      <c r="FA104" s="165">
        <v>10956955.939999998</v>
      </c>
      <c r="FB104" s="165">
        <v>904333.17999999982</v>
      </c>
      <c r="FC104" s="165">
        <v>10969255.66</v>
      </c>
      <c r="FD104" s="165">
        <v>943531</v>
      </c>
      <c r="FE104" s="165">
        <v>10988708.66</v>
      </c>
      <c r="FF104" s="165">
        <v>928978.62</v>
      </c>
      <c r="FG104" s="165">
        <v>11013418.960000001</v>
      </c>
      <c r="FH104" s="165">
        <v>894144.17999999993</v>
      </c>
      <c r="FI104" s="165">
        <v>11025457.430000002</v>
      </c>
      <c r="FJ104" s="165">
        <v>966105.78</v>
      </c>
      <c r="FK104" s="165">
        <v>11062733.91</v>
      </c>
      <c r="FL104" s="165">
        <v>954076.3</v>
      </c>
      <c r="FM104" s="165">
        <v>11087800.66</v>
      </c>
      <c r="FN104" s="165">
        <v>903245.92</v>
      </c>
      <c r="FO104" s="165">
        <v>11111678.5</v>
      </c>
      <c r="FQ104" s="94" t="s">
        <v>957</v>
      </c>
      <c r="FU104" s="32" t="b">
        <v>1</v>
      </c>
      <c r="FV104" s="102" t="s">
        <v>242</v>
      </c>
    </row>
    <row r="105" spans="1:178" x14ac:dyDescent="0.25">
      <c r="A105" s="32" t="s">
        <v>1085</v>
      </c>
      <c r="B105" s="104" t="s">
        <v>243</v>
      </c>
      <c r="C105" s="103" t="s">
        <v>700</v>
      </c>
      <c r="D105" s="165">
        <v>143454.39999999999</v>
      </c>
      <c r="E105" s="165">
        <v>2230584.7999999998</v>
      </c>
      <c r="F105" s="165">
        <v>148790.18</v>
      </c>
      <c r="G105" s="165">
        <v>2216321.5099999998</v>
      </c>
      <c r="H105" s="165">
        <v>147262.25</v>
      </c>
      <c r="I105" s="165">
        <v>2123649.41</v>
      </c>
      <c r="J105" s="165">
        <v>113251.82</v>
      </c>
      <c r="K105" s="165">
        <v>2103007.42</v>
      </c>
      <c r="L105" s="165">
        <v>161972.46</v>
      </c>
      <c r="M105" s="165">
        <v>2148844.21</v>
      </c>
      <c r="N105" s="165">
        <v>154609.60999999999</v>
      </c>
      <c r="O105" s="165">
        <v>2079400.34</v>
      </c>
      <c r="P105" s="165">
        <v>170037.87</v>
      </c>
      <c r="Q105" s="165">
        <v>2118847.9500000002</v>
      </c>
      <c r="R105" s="165">
        <v>128818.89</v>
      </c>
      <c r="S105" s="165">
        <v>2106433.12</v>
      </c>
      <c r="T105" s="165">
        <v>124587.06</v>
      </c>
      <c r="U105" s="165">
        <v>1966668.93</v>
      </c>
      <c r="V105" s="165">
        <v>181444.67</v>
      </c>
      <c r="W105" s="165">
        <v>1765397.23</v>
      </c>
      <c r="X105" s="165">
        <v>207687.13</v>
      </c>
      <c r="Y105" s="165">
        <v>1825234.91</v>
      </c>
      <c r="Z105" s="165">
        <v>2936887.33</v>
      </c>
      <c r="AA105" s="165">
        <v>4618803.67</v>
      </c>
      <c r="AB105" s="165">
        <v>66060.94</v>
      </c>
      <c r="AC105" s="165">
        <v>4541410.21</v>
      </c>
      <c r="AD105" s="165">
        <v>196030.83</v>
      </c>
      <c r="AE105" s="165">
        <v>4588650.8600000003</v>
      </c>
      <c r="AF105" s="165">
        <v>91594.59</v>
      </c>
      <c r="AG105" s="165">
        <v>4532983.2</v>
      </c>
      <c r="AH105" s="165">
        <v>228013.82</v>
      </c>
      <c r="AI105" s="165">
        <v>4647745.2</v>
      </c>
      <c r="AJ105" s="165">
        <v>205942.67</v>
      </c>
      <c r="AK105" s="165">
        <v>4691715.41</v>
      </c>
      <c r="AL105" s="165">
        <v>181154.89</v>
      </c>
      <c r="AM105" s="165">
        <v>4718260.6900000004</v>
      </c>
      <c r="AN105" s="165">
        <v>259318.95</v>
      </c>
      <c r="AO105" s="165">
        <v>4807541.7699999996</v>
      </c>
      <c r="AP105" s="165">
        <v>136598.03</v>
      </c>
      <c r="AQ105" s="165">
        <v>4815320.91</v>
      </c>
      <c r="AR105" s="165">
        <v>174723.08</v>
      </c>
      <c r="AS105" s="165">
        <v>4865456.93</v>
      </c>
      <c r="AT105" s="165">
        <v>267342.40000000002</v>
      </c>
      <c r="AU105" s="165">
        <v>4951354.66</v>
      </c>
      <c r="AV105" s="165">
        <v>167275.21</v>
      </c>
      <c r="AW105" s="165">
        <v>4910942.74</v>
      </c>
      <c r="AX105" s="165">
        <v>542702.44999999995</v>
      </c>
      <c r="AY105" s="165">
        <v>2516757.86</v>
      </c>
      <c r="AZ105" s="165">
        <v>120841.83</v>
      </c>
      <c r="BA105" s="165">
        <v>2571538.75</v>
      </c>
      <c r="BB105" s="165">
        <v>175793.16</v>
      </c>
      <c r="BC105" s="165">
        <v>2551301.08</v>
      </c>
      <c r="BD105" s="165">
        <v>271284.89</v>
      </c>
      <c r="BE105" s="165">
        <v>2730991.38</v>
      </c>
      <c r="BF105" s="165">
        <v>195245.86</v>
      </c>
      <c r="BG105" s="165">
        <v>2698223.42</v>
      </c>
      <c r="BH105" s="165">
        <v>178219.36</v>
      </c>
      <c r="BI105" s="165">
        <v>2670500.11</v>
      </c>
      <c r="BJ105" s="165">
        <v>327360.98</v>
      </c>
      <c r="BK105" s="165">
        <v>2816706.2</v>
      </c>
      <c r="BL105" s="165">
        <v>217923.97</v>
      </c>
      <c r="BM105" s="165">
        <v>2775311.22</v>
      </c>
      <c r="BN105" s="165">
        <v>91394.39</v>
      </c>
      <c r="BO105" s="165">
        <v>2730107.5799999996</v>
      </c>
      <c r="BP105" s="165">
        <v>289317.59999999998</v>
      </c>
      <c r="BQ105" s="165">
        <v>2844702.0999999996</v>
      </c>
      <c r="BR105" s="165">
        <v>181721.71</v>
      </c>
      <c r="BS105" s="165">
        <v>2759081.4099999997</v>
      </c>
      <c r="BT105" s="165">
        <v>145866.88</v>
      </c>
      <c r="BU105" s="165">
        <v>2737673.0799999991</v>
      </c>
      <c r="BV105" s="165">
        <v>307244.25</v>
      </c>
      <c r="BW105" s="165">
        <v>2502214.8800000004</v>
      </c>
      <c r="BX105" s="165">
        <v>173725.73</v>
      </c>
      <c r="BY105" s="165">
        <v>2555098.7799999998</v>
      </c>
      <c r="BZ105" s="165">
        <v>115848.57</v>
      </c>
      <c r="CA105" s="165">
        <v>2495154.19</v>
      </c>
      <c r="CB105" s="165">
        <v>148909.87</v>
      </c>
      <c r="CC105" s="165">
        <v>2372779.1699999995</v>
      </c>
      <c r="CD105" s="165">
        <v>156300.79999999999</v>
      </c>
      <c r="CE105" s="165">
        <v>2333834.11</v>
      </c>
      <c r="CF105" s="165">
        <v>142516.60999999999</v>
      </c>
      <c r="CG105" s="165">
        <v>2298131.36</v>
      </c>
      <c r="CH105" s="165">
        <v>154573.14000000001</v>
      </c>
      <c r="CI105" s="165">
        <v>2125343.52</v>
      </c>
      <c r="CJ105" s="165">
        <v>186172.38</v>
      </c>
      <c r="CK105" s="165">
        <v>2093591.93</v>
      </c>
      <c r="CL105" s="165">
        <v>382267.95</v>
      </c>
      <c r="CM105" s="165">
        <v>2384465.4900000002</v>
      </c>
      <c r="CN105" s="165">
        <v>378933.4</v>
      </c>
      <c r="CO105" s="165">
        <v>2474081.29</v>
      </c>
      <c r="CP105" s="165">
        <v>182051.45</v>
      </c>
      <c r="CQ105" s="165">
        <v>2474411.0300000003</v>
      </c>
      <c r="CR105" s="165">
        <v>181962.88999999998</v>
      </c>
      <c r="CS105" s="165">
        <v>2510507.04</v>
      </c>
      <c r="CT105" s="165">
        <v>179632.91999999998</v>
      </c>
      <c r="CU105" s="165">
        <v>2382895.71</v>
      </c>
      <c r="CV105" s="165">
        <v>140334.31000000003</v>
      </c>
      <c r="CW105" s="165">
        <v>2349504.29</v>
      </c>
      <c r="CX105" s="165">
        <v>180033.37000000002</v>
      </c>
      <c r="CY105" s="165">
        <v>2413689.09</v>
      </c>
      <c r="CZ105" s="165">
        <v>158284.82000000007</v>
      </c>
      <c r="DA105" s="165">
        <v>2423064.04</v>
      </c>
      <c r="DB105" s="165">
        <v>172804.47000000006</v>
      </c>
      <c r="DC105" s="165">
        <v>2439567.7100000004</v>
      </c>
      <c r="DD105" s="165">
        <v>187134.81000000006</v>
      </c>
      <c r="DE105" s="165">
        <v>2484185.91</v>
      </c>
      <c r="DF105" s="165">
        <v>186566.58000000005</v>
      </c>
      <c r="DG105" s="165">
        <v>2516179.35</v>
      </c>
      <c r="DH105" s="165">
        <v>198599.72000000012</v>
      </c>
      <c r="DI105" s="165">
        <v>2528606.6900000004</v>
      </c>
      <c r="DJ105" s="165">
        <v>144225.30000000002</v>
      </c>
      <c r="DK105" s="165">
        <v>2290564.0400000005</v>
      </c>
      <c r="DL105" s="165">
        <v>186545.60000000012</v>
      </c>
      <c r="DM105" s="165">
        <v>2098176.2400000007</v>
      </c>
      <c r="DN105" s="165">
        <v>195611.85000000015</v>
      </c>
      <c r="DO105" s="165">
        <v>2111736.6400000006</v>
      </c>
      <c r="DP105" s="165">
        <v>178517.81000000003</v>
      </c>
      <c r="DQ105" s="165">
        <v>2108291.5600000005</v>
      </c>
      <c r="DR105" s="165">
        <v>203931.24000000011</v>
      </c>
      <c r="DS105" s="165">
        <v>2132589.8800000008</v>
      </c>
      <c r="DT105" s="165">
        <v>261854.24</v>
      </c>
      <c r="DU105" s="165">
        <v>2254109.810000001</v>
      </c>
      <c r="DV105" s="165">
        <v>273072.67999999993</v>
      </c>
      <c r="DW105" s="165">
        <v>2347149.120000001</v>
      </c>
      <c r="DX105" s="165">
        <v>256859.08999999997</v>
      </c>
      <c r="DY105" s="165">
        <v>2445723.3900000011</v>
      </c>
      <c r="DZ105" s="165">
        <v>265372.52000000008</v>
      </c>
      <c r="EA105" s="165">
        <v>2538291.4400000004</v>
      </c>
      <c r="EB105" s="165">
        <v>287715.85000000003</v>
      </c>
      <c r="EC105" s="165">
        <v>2638872.4800000004</v>
      </c>
      <c r="ED105" s="165">
        <v>283278.86999999988</v>
      </c>
      <c r="EE105" s="165">
        <v>2735584.7700000005</v>
      </c>
      <c r="EF105" s="165">
        <v>293777.89</v>
      </c>
      <c r="EG105" s="165">
        <v>2830762.94</v>
      </c>
      <c r="EH105" s="165">
        <v>241958.97000000009</v>
      </c>
      <c r="EI105" s="165">
        <v>2928496.6100000003</v>
      </c>
      <c r="EJ105" s="165">
        <v>280823.9599999999</v>
      </c>
      <c r="EK105" s="165">
        <v>3022774.9700000007</v>
      </c>
      <c r="EL105" s="165">
        <v>297861.04000000015</v>
      </c>
      <c r="EM105" s="165">
        <v>3125024.1600000006</v>
      </c>
      <c r="EN105" s="165">
        <v>279429.75000000012</v>
      </c>
      <c r="EO105" s="165">
        <v>3225936.1000000006</v>
      </c>
      <c r="EP105" s="165">
        <v>303041.96000000002</v>
      </c>
      <c r="EQ105" s="165">
        <v>3325046.8200000003</v>
      </c>
      <c r="ER105" s="165">
        <v>255929.06999999992</v>
      </c>
      <c r="ES105" s="165">
        <v>3319121.6500000004</v>
      </c>
      <c r="ET105" s="165">
        <v>266923.77</v>
      </c>
      <c r="EU105" s="165">
        <v>3312972.74</v>
      </c>
      <c r="EV105" s="165">
        <v>248784.86000000007</v>
      </c>
      <c r="EW105" s="165">
        <v>3304898.5100000007</v>
      </c>
      <c r="EX105" s="165">
        <v>260483.53000000006</v>
      </c>
      <c r="EY105" s="165">
        <v>3300009.5200000009</v>
      </c>
      <c r="EZ105" s="165">
        <v>281584.21999999997</v>
      </c>
      <c r="FA105" s="165">
        <v>3293877.8900000006</v>
      </c>
      <c r="FB105" s="165">
        <v>276126.73000000004</v>
      </c>
      <c r="FC105" s="165">
        <v>3286725.7500000005</v>
      </c>
      <c r="FD105" s="165">
        <v>289681.39000000007</v>
      </c>
      <c r="FE105" s="165">
        <v>3282629.2500000005</v>
      </c>
      <c r="FF105" s="165">
        <v>235080.22</v>
      </c>
      <c r="FG105" s="165">
        <v>3275750.5</v>
      </c>
      <c r="FH105" s="165">
        <v>273684.90000000002</v>
      </c>
      <c r="FI105" s="165">
        <v>3268611.44</v>
      </c>
      <c r="FJ105" s="165">
        <v>293239.52999999997</v>
      </c>
      <c r="FK105" s="165">
        <v>3263989.9299999997</v>
      </c>
      <c r="FL105" s="165">
        <v>273437.39000000013</v>
      </c>
      <c r="FM105" s="165">
        <v>3257997.5700000003</v>
      </c>
      <c r="FN105" s="165">
        <v>297477.8</v>
      </c>
      <c r="FO105" s="165">
        <v>3252433.41</v>
      </c>
      <c r="FQ105" s="94" t="s">
        <v>958</v>
      </c>
      <c r="FU105" s="32" t="b">
        <v>1</v>
      </c>
      <c r="FV105" s="102" t="s">
        <v>243</v>
      </c>
    </row>
    <row r="106" spans="1:178" x14ac:dyDescent="0.25">
      <c r="A106" s="32" t="s">
        <v>1086</v>
      </c>
      <c r="B106" s="104" t="s">
        <v>244</v>
      </c>
      <c r="C106" s="103" t="s">
        <v>699</v>
      </c>
      <c r="D106" s="165">
        <v>34219.550000000003</v>
      </c>
      <c r="E106" s="165">
        <v>675546.66</v>
      </c>
      <c r="F106" s="165">
        <v>35401.199999999997</v>
      </c>
      <c r="G106" s="165">
        <v>678827.35</v>
      </c>
      <c r="H106" s="165">
        <v>3044.59</v>
      </c>
      <c r="I106" s="165">
        <v>612031.31000000006</v>
      </c>
      <c r="J106" s="165">
        <v>25090.83</v>
      </c>
      <c r="K106" s="165">
        <v>581192.76</v>
      </c>
      <c r="L106" s="165">
        <v>64860.83</v>
      </c>
      <c r="M106" s="165">
        <v>626050.24</v>
      </c>
      <c r="N106" s="165">
        <v>51243.56</v>
      </c>
      <c r="O106" s="165">
        <v>576963.06000000006</v>
      </c>
      <c r="P106" s="165">
        <v>18621.990000000002</v>
      </c>
      <c r="Q106" s="165">
        <v>591008.06000000006</v>
      </c>
      <c r="R106" s="165">
        <v>21382.04</v>
      </c>
      <c r="S106" s="165">
        <v>494340.55</v>
      </c>
      <c r="T106" s="165">
        <v>131945.51</v>
      </c>
      <c r="U106" s="165">
        <v>552382.69999999995</v>
      </c>
      <c r="V106" s="165">
        <v>-29906.47</v>
      </c>
      <c r="W106" s="165">
        <v>501601.34</v>
      </c>
      <c r="X106" s="165">
        <v>32550.21</v>
      </c>
      <c r="Y106" s="165">
        <v>505616.9</v>
      </c>
      <c r="Z106" s="165">
        <v>182393.47</v>
      </c>
      <c r="AA106" s="165">
        <v>570847.31000000006</v>
      </c>
      <c r="AB106" s="165">
        <v>53939.38</v>
      </c>
      <c r="AC106" s="165">
        <v>590567.14</v>
      </c>
      <c r="AD106" s="165">
        <v>30784.16</v>
      </c>
      <c r="AE106" s="165">
        <v>585950.1</v>
      </c>
      <c r="AF106" s="165">
        <v>24408.28</v>
      </c>
      <c r="AG106" s="165">
        <v>607313.79</v>
      </c>
      <c r="AH106" s="165">
        <v>21001.54</v>
      </c>
      <c r="AI106" s="165">
        <v>603224.5</v>
      </c>
      <c r="AJ106" s="165">
        <v>3351.07</v>
      </c>
      <c r="AK106" s="165">
        <v>541714.74</v>
      </c>
      <c r="AL106" s="165">
        <v>530.9</v>
      </c>
      <c r="AM106" s="165">
        <v>491002.08</v>
      </c>
      <c r="AN106" s="165">
        <v>83495.31</v>
      </c>
      <c r="AO106" s="165">
        <v>555875.4</v>
      </c>
      <c r="AP106" s="165">
        <v>-764.56</v>
      </c>
      <c r="AQ106" s="165">
        <v>533728.80000000005</v>
      </c>
      <c r="AR106" s="165">
        <v>98465.85</v>
      </c>
      <c r="AS106" s="165">
        <v>500249.14</v>
      </c>
      <c r="AT106" s="165">
        <v>-13675.37</v>
      </c>
      <c r="AU106" s="165">
        <v>516480.24</v>
      </c>
      <c r="AV106" s="165">
        <v>33844.769999999997</v>
      </c>
      <c r="AW106" s="165">
        <v>517774.8</v>
      </c>
      <c r="AX106" s="165">
        <v>91057.08</v>
      </c>
      <c r="AY106" s="165">
        <v>426438.41</v>
      </c>
      <c r="AZ106" s="165">
        <v>50702.32</v>
      </c>
      <c r="BA106" s="165">
        <v>423201.35</v>
      </c>
      <c r="BB106" s="165">
        <v>9454.99</v>
      </c>
      <c r="BC106" s="165">
        <v>401872.18</v>
      </c>
      <c r="BD106" s="165">
        <v>11238.95</v>
      </c>
      <c r="BE106" s="165">
        <v>388702.85</v>
      </c>
      <c r="BF106" s="165">
        <v>56555.05</v>
      </c>
      <c r="BG106" s="165">
        <v>424256.36</v>
      </c>
      <c r="BH106" s="165">
        <v>75021.919999999998</v>
      </c>
      <c r="BI106" s="165">
        <v>495927.21</v>
      </c>
      <c r="BJ106" s="165">
        <v>-5720.44</v>
      </c>
      <c r="BK106" s="165">
        <v>489675.87</v>
      </c>
      <c r="BL106" s="165">
        <v>-7025.67</v>
      </c>
      <c r="BM106" s="165">
        <v>399154.89</v>
      </c>
      <c r="BN106" s="165">
        <v>35133.24</v>
      </c>
      <c r="BO106" s="165">
        <v>435052.69000000006</v>
      </c>
      <c r="BP106" s="165">
        <v>96695.96</v>
      </c>
      <c r="BQ106" s="165">
        <v>433282.80000000005</v>
      </c>
      <c r="BR106" s="165">
        <v>11683.7</v>
      </c>
      <c r="BS106" s="165">
        <v>458641.87</v>
      </c>
      <c r="BT106" s="165">
        <v>14366.33</v>
      </c>
      <c r="BU106" s="165">
        <v>439163.43</v>
      </c>
      <c r="BV106" s="165">
        <v>129097.08</v>
      </c>
      <c r="BW106" s="165">
        <v>477203.43</v>
      </c>
      <c r="BX106" s="165">
        <v>328280.83</v>
      </c>
      <c r="BY106" s="165">
        <v>754781.94000000006</v>
      </c>
      <c r="BZ106" s="165">
        <v>31045.69</v>
      </c>
      <c r="CA106" s="165">
        <v>776372.64000000013</v>
      </c>
      <c r="CB106" s="165">
        <v>10961.95</v>
      </c>
      <c r="CC106" s="165">
        <v>776095.64000000013</v>
      </c>
      <c r="CD106" s="165">
        <v>8161.13</v>
      </c>
      <c r="CE106" s="165">
        <v>727701.72000000009</v>
      </c>
      <c r="CF106" s="165">
        <v>5964.59</v>
      </c>
      <c r="CG106" s="165">
        <v>658644.3899999999</v>
      </c>
      <c r="CH106" s="165">
        <v>4326.2700000000004</v>
      </c>
      <c r="CI106" s="165">
        <v>668691.09999999986</v>
      </c>
      <c r="CJ106" s="165">
        <v>6922.82</v>
      </c>
      <c r="CK106" s="165">
        <v>682639.58999999985</v>
      </c>
      <c r="CL106" s="165">
        <v>1515.41</v>
      </c>
      <c r="CM106" s="165">
        <v>649021.75999999989</v>
      </c>
      <c r="CN106" s="165">
        <v>3510.71</v>
      </c>
      <c r="CO106" s="165">
        <v>555836.50999999989</v>
      </c>
      <c r="CP106" s="165">
        <v>30997.640000000003</v>
      </c>
      <c r="CQ106" s="165">
        <v>575150.44999999995</v>
      </c>
      <c r="CR106" s="165">
        <v>49497.42</v>
      </c>
      <c r="CS106" s="165">
        <v>610281.54</v>
      </c>
      <c r="CT106" s="165">
        <v>44694.64</v>
      </c>
      <c r="CU106" s="165">
        <v>525879.10000000009</v>
      </c>
      <c r="CV106" s="165">
        <v>31250</v>
      </c>
      <c r="CW106" s="165">
        <v>228848.27000000002</v>
      </c>
      <c r="CX106" s="165">
        <v>31250</v>
      </c>
      <c r="CY106" s="165">
        <v>229052.58000000002</v>
      </c>
      <c r="CZ106" s="165">
        <v>31250</v>
      </c>
      <c r="DA106" s="165">
        <v>249340.63</v>
      </c>
      <c r="DB106" s="165">
        <v>31250</v>
      </c>
      <c r="DC106" s="165">
        <v>272429.50000000006</v>
      </c>
      <c r="DD106" s="165">
        <v>31250</v>
      </c>
      <c r="DE106" s="165">
        <v>297714.91000000003</v>
      </c>
      <c r="DF106" s="165">
        <v>31250</v>
      </c>
      <c r="DG106" s="165">
        <v>324638.64</v>
      </c>
      <c r="DH106" s="165">
        <v>31250</v>
      </c>
      <c r="DI106" s="165">
        <v>348965.82</v>
      </c>
      <c r="DJ106" s="165">
        <v>31250</v>
      </c>
      <c r="DK106" s="165">
        <v>378700.41000000003</v>
      </c>
      <c r="DL106" s="165">
        <v>31250</v>
      </c>
      <c r="DM106" s="165">
        <v>406439.7</v>
      </c>
      <c r="DN106" s="165">
        <v>31250</v>
      </c>
      <c r="DO106" s="165">
        <v>406692.06</v>
      </c>
      <c r="DP106" s="165">
        <v>31250</v>
      </c>
      <c r="DQ106" s="165">
        <v>388444.64</v>
      </c>
      <c r="DR106" s="165">
        <v>31250</v>
      </c>
      <c r="DS106" s="165">
        <v>375000</v>
      </c>
      <c r="DT106" s="165">
        <v>31250</v>
      </c>
      <c r="DU106" s="165">
        <v>375000</v>
      </c>
      <c r="DV106" s="165">
        <v>31250</v>
      </c>
      <c r="DW106" s="165">
        <v>375000</v>
      </c>
      <c r="DX106" s="165">
        <v>31250</v>
      </c>
      <c r="DY106" s="165">
        <v>375000</v>
      </c>
      <c r="DZ106" s="165">
        <v>31250</v>
      </c>
      <c r="EA106" s="165">
        <v>375000</v>
      </c>
      <c r="EB106" s="165">
        <v>31250</v>
      </c>
      <c r="EC106" s="165">
        <v>375000</v>
      </c>
      <c r="ED106" s="165">
        <v>31250</v>
      </c>
      <c r="EE106" s="165">
        <v>375000</v>
      </c>
      <c r="EF106" s="165">
        <v>31250</v>
      </c>
      <c r="EG106" s="165">
        <v>375000</v>
      </c>
      <c r="EH106" s="165">
        <v>31250</v>
      </c>
      <c r="EI106" s="165">
        <v>375000</v>
      </c>
      <c r="EJ106" s="165">
        <v>31250</v>
      </c>
      <c r="EK106" s="165">
        <v>375000</v>
      </c>
      <c r="EL106" s="165">
        <v>31250</v>
      </c>
      <c r="EM106" s="165">
        <v>375000</v>
      </c>
      <c r="EN106" s="165">
        <v>31250</v>
      </c>
      <c r="EO106" s="165">
        <v>375000</v>
      </c>
      <c r="EP106" s="165">
        <v>31250</v>
      </c>
      <c r="EQ106" s="165">
        <v>375000</v>
      </c>
      <c r="ER106" s="165">
        <v>31250</v>
      </c>
      <c r="ES106" s="165">
        <v>375000</v>
      </c>
      <c r="ET106" s="165">
        <v>31250</v>
      </c>
      <c r="EU106" s="165">
        <v>375000</v>
      </c>
      <c r="EV106" s="165">
        <v>31250</v>
      </c>
      <c r="EW106" s="165">
        <v>375000</v>
      </c>
      <c r="EX106" s="165">
        <v>31250</v>
      </c>
      <c r="EY106" s="165">
        <v>375000</v>
      </c>
      <c r="EZ106" s="165">
        <v>31250</v>
      </c>
      <c r="FA106" s="165">
        <v>375000</v>
      </c>
      <c r="FB106" s="165">
        <v>31250</v>
      </c>
      <c r="FC106" s="165">
        <v>375000</v>
      </c>
      <c r="FD106" s="165">
        <v>31250</v>
      </c>
      <c r="FE106" s="165">
        <v>375000</v>
      </c>
      <c r="FF106" s="165">
        <v>31250</v>
      </c>
      <c r="FG106" s="165">
        <v>375000</v>
      </c>
      <c r="FH106" s="165">
        <v>31250</v>
      </c>
      <c r="FI106" s="165">
        <v>375000</v>
      </c>
      <c r="FJ106" s="165">
        <v>31250</v>
      </c>
      <c r="FK106" s="165">
        <v>375000</v>
      </c>
      <c r="FL106" s="165">
        <v>31250</v>
      </c>
      <c r="FM106" s="165">
        <v>375000</v>
      </c>
      <c r="FN106" s="165">
        <v>31250</v>
      </c>
      <c r="FO106" s="165">
        <v>375000</v>
      </c>
      <c r="FQ106" s="94" t="s">
        <v>959</v>
      </c>
      <c r="FU106" s="32" t="b">
        <v>1</v>
      </c>
      <c r="FV106" s="102" t="s">
        <v>244</v>
      </c>
    </row>
    <row r="107" spans="1:178" x14ac:dyDescent="0.25">
      <c r="A107" s="32" t="s">
        <v>1087</v>
      </c>
      <c r="B107" s="104" t="s">
        <v>246</v>
      </c>
      <c r="C107" s="103" t="s">
        <v>698</v>
      </c>
      <c r="D107" s="165">
        <v>1221222.58</v>
      </c>
      <c r="E107" s="165">
        <v>12878955.890000001</v>
      </c>
      <c r="F107" s="165">
        <v>1221222.58</v>
      </c>
      <c r="G107" s="165">
        <v>12964590.26</v>
      </c>
      <c r="H107" s="165">
        <v>1221222.58</v>
      </c>
      <c r="I107" s="165">
        <v>13050224.630000001</v>
      </c>
      <c r="J107" s="165">
        <v>1221222.58</v>
      </c>
      <c r="K107" s="165">
        <v>13135859</v>
      </c>
      <c r="L107" s="165">
        <v>1221222.58</v>
      </c>
      <c r="M107" s="165">
        <v>13221493.369999999</v>
      </c>
      <c r="N107" s="165">
        <v>1221222.58</v>
      </c>
      <c r="O107" s="165">
        <v>13307127.74</v>
      </c>
      <c r="P107" s="165">
        <v>-2177277.44</v>
      </c>
      <c r="Q107" s="165">
        <v>10827999.09</v>
      </c>
      <c r="R107" s="165">
        <v>1221222.58</v>
      </c>
      <c r="S107" s="165">
        <v>10913633.460000001</v>
      </c>
      <c r="T107" s="165">
        <v>1221222.58</v>
      </c>
      <c r="U107" s="165">
        <v>10999267.83</v>
      </c>
      <c r="V107" s="165">
        <v>1436074.58</v>
      </c>
      <c r="W107" s="165">
        <v>11299754.199999999</v>
      </c>
      <c r="X107" s="165">
        <v>1489537.58</v>
      </c>
      <c r="Y107" s="165">
        <v>11653703.57</v>
      </c>
      <c r="Z107" s="165">
        <v>1221222.58</v>
      </c>
      <c r="AA107" s="165">
        <v>11739337.939999999</v>
      </c>
      <c r="AB107" s="165">
        <v>1353836.79</v>
      </c>
      <c r="AC107" s="165">
        <v>11871952.15</v>
      </c>
      <c r="AD107" s="165">
        <v>1353836.79</v>
      </c>
      <c r="AE107" s="165">
        <v>12004566.359999999</v>
      </c>
      <c r="AF107" s="165">
        <v>1225189.9099999999</v>
      </c>
      <c r="AG107" s="165">
        <v>12008533.689999999</v>
      </c>
      <c r="AH107" s="165">
        <v>1225189.9099999999</v>
      </c>
      <c r="AI107" s="165">
        <v>12012501.02</v>
      </c>
      <c r="AJ107" s="165">
        <v>1225189.9099999999</v>
      </c>
      <c r="AK107" s="165">
        <v>12016468.35</v>
      </c>
      <c r="AL107" s="165">
        <v>1225189.9099999999</v>
      </c>
      <c r="AM107" s="165">
        <v>12020435.68</v>
      </c>
      <c r="AN107" s="165">
        <v>1225189.9099999999</v>
      </c>
      <c r="AO107" s="165">
        <v>15422903.029999999</v>
      </c>
      <c r="AP107" s="165">
        <v>1225189.9099999999</v>
      </c>
      <c r="AQ107" s="165">
        <v>15426870.359999999</v>
      </c>
      <c r="AR107" s="165">
        <v>312768.03000000003</v>
      </c>
      <c r="AS107" s="165">
        <v>14518415.810000001</v>
      </c>
      <c r="AT107" s="165">
        <v>1225189.9099999999</v>
      </c>
      <c r="AU107" s="165">
        <v>14307531.140000001</v>
      </c>
      <c r="AV107" s="165">
        <v>1225189.9099999999</v>
      </c>
      <c r="AW107" s="165">
        <v>14043183.470000001</v>
      </c>
      <c r="AX107" s="165">
        <v>1225189.9099999999</v>
      </c>
      <c r="AY107" s="165">
        <v>14047150.800000001</v>
      </c>
      <c r="AZ107" s="165">
        <v>1387431.66</v>
      </c>
      <c r="BA107" s="165">
        <v>14080745.67</v>
      </c>
      <c r="BB107" s="165">
        <v>1387431.66</v>
      </c>
      <c r="BC107" s="165">
        <v>14114340.539999999</v>
      </c>
      <c r="BD107" s="165">
        <v>1387431.66</v>
      </c>
      <c r="BE107" s="165">
        <v>14276582.289999999</v>
      </c>
      <c r="BF107" s="165">
        <v>1387431.66</v>
      </c>
      <c r="BG107" s="165">
        <v>14438824.039999999</v>
      </c>
      <c r="BH107" s="165">
        <v>1387431.66</v>
      </c>
      <c r="BI107" s="165">
        <v>14601065.789999999</v>
      </c>
      <c r="BJ107" s="165">
        <v>1387431.66</v>
      </c>
      <c r="BK107" s="165">
        <v>14763307.539999999</v>
      </c>
      <c r="BL107" s="165">
        <v>1387431.66</v>
      </c>
      <c r="BM107" s="165">
        <v>14925549.289999999</v>
      </c>
      <c r="BN107" s="165">
        <v>1387431.66</v>
      </c>
      <c r="BO107" s="165">
        <v>15087791.039999999</v>
      </c>
      <c r="BP107" s="165">
        <v>1387431.66</v>
      </c>
      <c r="BQ107" s="165">
        <v>16162454.67</v>
      </c>
      <c r="BR107" s="165">
        <v>2573836.14</v>
      </c>
      <c r="BS107" s="165">
        <v>17511100.899999999</v>
      </c>
      <c r="BT107" s="165">
        <v>1387431.66</v>
      </c>
      <c r="BU107" s="165">
        <v>17673342.649999999</v>
      </c>
      <c r="BV107" s="165">
        <v>1387431.66</v>
      </c>
      <c r="BW107" s="165">
        <v>17835584.399999999</v>
      </c>
      <c r="BX107" s="165">
        <v>1350690.89</v>
      </c>
      <c r="BY107" s="165">
        <v>17798843.629999999</v>
      </c>
      <c r="BZ107" s="165">
        <v>1350690.89</v>
      </c>
      <c r="CA107" s="165">
        <v>17762102.859999999</v>
      </c>
      <c r="CB107" s="165">
        <v>1350690.89</v>
      </c>
      <c r="CC107" s="165">
        <v>17725362.09</v>
      </c>
      <c r="CD107" s="165">
        <v>1350690.89</v>
      </c>
      <c r="CE107" s="165">
        <v>17688621.32</v>
      </c>
      <c r="CF107" s="165">
        <v>1350690.89</v>
      </c>
      <c r="CG107" s="165">
        <v>17651880.550000001</v>
      </c>
      <c r="CH107" s="165">
        <v>1350690.89</v>
      </c>
      <c r="CI107" s="165">
        <v>17615139.779999997</v>
      </c>
      <c r="CJ107" s="165">
        <v>1350690.89</v>
      </c>
      <c r="CK107" s="165">
        <v>17578399.009999998</v>
      </c>
      <c r="CL107" s="165">
        <v>1350690.89</v>
      </c>
      <c r="CM107" s="165">
        <v>17541658.239999998</v>
      </c>
      <c r="CN107" s="165">
        <v>1506909.89</v>
      </c>
      <c r="CO107" s="165">
        <v>17661136.469999999</v>
      </c>
      <c r="CP107" s="165">
        <v>1789404</v>
      </c>
      <c r="CQ107" s="165">
        <v>16876704.330000002</v>
      </c>
      <c r="CR107" s="165">
        <v>1789404</v>
      </c>
      <c r="CS107" s="165">
        <v>17278676.670000002</v>
      </c>
      <c r="CT107" s="165">
        <v>1789404.01</v>
      </c>
      <c r="CU107" s="165">
        <v>17680649.020000003</v>
      </c>
      <c r="CV107" s="165">
        <v>1911466.29</v>
      </c>
      <c r="CW107" s="165">
        <v>18241424.420000002</v>
      </c>
      <c r="CX107" s="165">
        <v>1911466.29</v>
      </c>
      <c r="CY107" s="165">
        <v>18802199.820000004</v>
      </c>
      <c r="CZ107" s="165">
        <v>1911466.3</v>
      </c>
      <c r="DA107" s="165">
        <v>19362975.230000004</v>
      </c>
      <c r="DB107" s="165">
        <v>1911466.28</v>
      </c>
      <c r="DC107" s="165">
        <v>19923750.620000001</v>
      </c>
      <c r="DD107" s="165">
        <v>1911466.29</v>
      </c>
      <c r="DE107" s="165">
        <v>20484526.02</v>
      </c>
      <c r="DF107" s="165">
        <v>1911466.3</v>
      </c>
      <c r="DG107" s="165">
        <v>21045301.43</v>
      </c>
      <c r="DH107" s="165">
        <v>1911466.29</v>
      </c>
      <c r="DI107" s="165">
        <v>21606076.829999998</v>
      </c>
      <c r="DJ107" s="165">
        <v>1911466.29</v>
      </c>
      <c r="DK107" s="165">
        <v>22166852.23</v>
      </c>
      <c r="DL107" s="165">
        <v>1911466.3</v>
      </c>
      <c r="DM107" s="165">
        <v>22571408.640000001</v>
      </c>
      <c r="DN107" s="165">
        <v>1911466.29</v>
      </c>
      <c r="DO107" s="165">
        <v>22693470.930000003</v>
      </c>
      <c r="DP107" s="165">
        <v>1911466.29</v>
      </c>
      <c r="DQ107" s="165">
        <v>22815533.219999999</v>
      </c>
      <c r="DR107" s="165">
        <v>1911466.3</v>
      </c>
      <c r="DS107" s="165">
        <v>22937595.509999998</v>
      </c>
      <c r="DT107" s="165">
        <v>1540952.26</v>
      </c>
      <c r="DU107" s="165">
        <v>22567081.48</v>
      </c>
      <c r="DV107" s="165">
        <v>1540952.26</v>
      </c>
      <c r="DW107" s="165">
        <v>22196567.450000003</v>
      </c>
      <c r="DX107" s="165">
        <v>1540952.25</v>
      </c>
      <c r="DY107" s="165">
        <v>21826053.399999999</v>
      </c>
      <c r="DZ107" s="165">
        <v>1540952.26</v>
      </c>
      <c r="EA107" s="165">
        <v>21455539.379999999</v>
      </c>
      <c r="EB107" s="165">
        <v>1540952.26</v>
      </c>
      <c r="EC107" s="165">
        <v>21085025.349999998</v>
      </c>
      <c r="ED107" s="165">
        <v>1540952.25</v>
      </c>
      <c r="EE107" s="165">
        <v>20714511.299999997</v>
      </c>
      <c r="EF107" s="165">
        <v>1540952.26</v>
      </c>
      <c r="EG107" s="165">
        <v>20343997.27</v>
      </c>
      <c r="EH107" s="165">
        <v>1540952.26</v>
      </c>
      <c r="EI107" s="165">
        <v>19973483.239999998</v>
      </c>
      <c r="EJ107" s="165">
        <v>1540952.25</v>
      </c>
      <c r="EK107" s="165">
        <v>19602969.189999998</v>
      </c>
      <c r="EL107" s="165">
        <v>1540952.26</v>
      </c>
      <c r="EM107" s="165">
        <v>19232455.159999996</v>
      </c>
      <c r="EN107" s="165">
        <v>1540952.26</v>
      </c>
      <c r="EO107" s="165">
        <v>18861941.129999999</v>
      </c>
      <c r="EP107" s="165">
        <v>1540952.25</v>
      </c>
      <c r="EQ107" s="165">
        <v>18491427.080000002</v>
      </c>
      <c r="ER107" s="165">
        <v>1575931.87</v>
      </c>
      <c r="ES107" s="165">
        <v>18526406.690000001</v>
      </c>
      <c r="ET107" s="165">
        <v>1575931.88</v>
      </c>
      <c r="EU107" s="165">
        <v>18561386.309999999</v>
      </c>
      <c r="EV107" s="165">
        <v>1575931.87</v>
      </c>
      <c r="EW107" s="165">
        <v>18596365.930000003</v>
      </c>
      <c r="EX107" s="165">
        <v>1575931.87</v>
      </c>
      <c r="EY107" s="165">
        <v>18631345.540000003</v>
      </c>
      <c r="EZ107" s="165">
        <v>1575931.87</v>
      </c>
      <c r="FA107" s="165">
        <v>18666325.149999999</v>
      </c>
      <c r="FB107" s="165">
        <v>1575931.88</v>
      </c>
      <c r="FC107" s="165">
        <v>18701304.780000001</v>
      </c>
      <c r="FD107" s="165">
        <v>1575931.87</v>
      </c>
      <c r="FE107" s="165">
        <v>18736284.390000001</v>
      </c>
      <c r="FF107" s="165">
        <v>1575931.87</v>
      </c>
      <c r="FG107" s="165">
        <v>18771264</v>
      </c>
      <c r="FH107" s="165">
        <v>1575931.87</v>
      </c>
      <c r="FI107" s="165">
        <v>18806243.620000005</v>
      </c>
      <c r="FJ107" s="165">
        <v>1575931.88</v>
      </c>
      <c r="FK107" s="165">
        <v>18841223.240000002</v>
      </c>
      <c r="FL107" s="165">
        <v>1575931.87</v>
      </c>
      <c r="FM107" s="165">
        <v>18876202.850000001</v>
      </c>
      <c r="FN107" s="165">
        <v>1575931.87</v>
      </c>
      <c r="FO107" s="165">
        <v>18911182.470000003</v>
      </c>
      <c r="FQ107" s="94" t="s">
        <v>960</v>
      </c>
      <c r="FU107" s="32" t="b">
        <v>1</v>
      </c>
      <c r="FV107" s="102" t="s">
        <v>246</v>
      </c>
    </row>
    <row r="108" spans="1:178" x14ac:dyDescent="0.25">
      <c r="A108" s="32" t="s">
        <v>1088</v>
      </c>
      <c r="B108" s="104" t="s">
        <v>247</v>
      </c>
      <c r="C108" s="103" t="s">
        <v>698</v>
      </c>
      <c r="D108" s="165">
        <v>2202085.17</v>
      </c>
      <c r="E108" s="165">
        <v>15280774.02</v>
      </c>
      <c r="F108" s="165">
        <v>2539767.2599999998</v>
      </c>
      <c r="G108" s="165">
        <v>16091982.51</v>
      </c>
      <c r="H108" s="165">
        <v>2793846.34</v>
      </c>
      <c r="I108" s="165">
        <v>17506292.18</v>
      </c>
      <c r="J108" s="165">
        <v>213713.87</v>
      </c>
      <c r="K108" s="165">
        <v>16728399.619999999</v>
      </c>
      <c r="L108" s="165">
        <v>1382621.49</v>
      </c>
      <c r="M108" s="165">
        <v>17076126.010000002</v>
      </c>
      <c r="N108" s="165">
        <v>-694480.36</v>
      </c>
      <c r="O108" s="165">
        <v>15727151.52</v>
      </c>
      <c r="P108" s="165">
        <v>804438.52</v>
      </c>
      <c r="Q108" s="165">
        <v>16212048.779999999</v>
      </c>
      <c r="R108" s="165">
        <v>497851.71</v>
      </c>
      <c r="S108" s="165">
        <v>16019889.439999999</v>
      </c>
      <c r="T108" s="165">
        <v>1246010.95</v>
      </c>
      <c r="U108" s="165">
        <v>16552201.779999999</v>
      </c>
      <c r="V108" s="165">
        <v>1690885.42</v>
      </c>
      <c r="W108" s="165">
        <v>16859061.16</v>
      </c>
      <c r="X108" s="165">
        <v>2199118.7200000002</v>
      </c>
      <c r="Y108" s="165">
        <v>16967442.5</v>
      </c>
      <c r="Z108" s="165">
        <v>2320900.56</v>
      </c>
      <c r="AA108" s="165">
        <v>17196759.649999999</v>
      </c>
      <c r="AB108" s="165">
        <v>2270836.0299999998</v>
      </c>
      <c r="AC108" s="165">
        <v>17265510.510000002</v>
      </c>
      <c r="AD108" s="165">
        <v>2203511.87</v>
      </c>
      <c r="AE108" s="165">
        <v>16929255.120000001</v>
      </c>
      <c r="AF108" s="165">
        <v>2161118.59</v>
      </c>
      <c r="AG108" s="165">
        <v>16296527.369999999</v>
      </c>
      <c r="AH108" s="165">
        <v>1343871.68</v>
      </c>
      <c r="AI108" s="165">
        <v>17426685.18</v>
      </c>
      <c r="AJ108" s="165">
        <v>1441835.52</v>
      </c>
      <c r="AK108" s="165">
        <v>17485899.210000001</v>
      </c>
      <c r="AL108" s="165">
        <v>-627741.06000000006</v>
      </c>
      <c r="AM108" s="165">
        <v>17552638.510000002</v>
      </c>
      <c r="AN108" s="165">
        <v>1138718.77</v>
      </c>
      <c r="AO108" s="165">
        <v>17886918.760000002</v>
      </c>
      <c r="AP108" s="165">
        <v>784730.58</v>
      </c>
      <c r="AQ108" s="165">
        <v>18173797.629999999</v>
      </c>
      <c r="AR108" s="165">
        <v>930009.01</v>
      </c>
      <c r="AS108" s="165">
        <v>17857795.690000001</v>
      </c>
      <c r="AT108" s="165">
        <v>882319.74</v>
      </c>
      <c r="AU108" s="165">
        <v>17049230.010000002</v>
      </c>
      <c r="AV108" s="165">
        <v>1856564.66</v>
      </c>
      <c r="AW108" s="165">
        <v>16706675.949999999</v>
      </c>
      <c r="AX108" s="165">
        <v>2130913.7799999998</v>
      </c>
      <c r="AY108" s="165">
        <v>16516689.17</v>
      </c>
      <c r="AZ108" s="165">
        <v>1594907.32</v>
      </c>
      <c r="BA108" s="165">
        <v>15840760.460000001</v>
      </c>
      <c r="BB108" s="165">
        <v>2075396.5</v>
      </c>
      <c r="BC108" s="165">
        <v>15712645.09</v>
      </c>
      <c r="BD108" s="165">
        <v>2025710.93</v>
      </c>
      <c r="BE108" s="165">
        <v>15577237.43</v>
      </c>
      <c r="BF108" s="165">
        <v>1887221.21</v>
      </c>
      <c r="BG108" s="165">
        <v>16120586.960000001</v>
      </c>
      <c r="BH108" s="165">
        <v>2165572.39</v>
      </c>
      <c r="BI108" s="165">
        <v>16844323.829999998</v>
      </c>
      <c r="BJ108" s="165">
        <v>618358.61</v>
      </c>
      <c r="BK108" s="165">
        <v>18090423.5</v>
      </c>
      <c r="BL108" s="165">
        <v>936267.92</v>
      </c>
      <c r="BM108" s="165">
        <v>17887972.649999999</v>
      </c>
      <c r="BN108" s="165">
        <v>785078.73</v>
      </c>
      <c r="BO108" s="165">
        <v>17888320.800000001</v>
      </c>
      <c r="BP108" s="165">
        <v>876565.08</v>
      </c>
      <c r="BQ108" s="165">
        <v>17834876.869999997</v>
      </c>
      <c r="BR108" s="165">
        <v>1550843.42</v>
      </c>
      <c r="BS108" s="165">
        <v>18503400.549999997</v>
      </c>
      <c r="BT108" s="165">
        <v>2026838.65</v>
      </c>
      <c r="BU108" s="165">
        <v>18673674.539999999</v>
      </c>
      <c r="BV108" s="165">
        <v>2508320.29</v>
      </c>
      <c r="BW108" s="165">
        <v>19051081.050000001</v>
      </c>
      <c r="BX108" s="165">
        <v>2363793.48</v>
      </c>
      <c r="BY108" s="165">
        <v>19819967.210000001</v>
      </c>
      <c r="BZ108" s="165">
        <v>2030738.73</v>
      </c>
      <c r="CA108" s="165">
        <v>19775309.440000001</v>
      </c>
      <c r="CB108" s="165">
        <v>2207793.86</v>
      </c>
      <c r="CC108" s="165">
        <v>19957392.370000001</v>
      </c>
      <c r="CD108" s="165">
        <v>1924530.42</v>
      </c>
      <c r="CE108" s="165">
        <v>19994701.580000002</v>
      </c>
      <c r="CF108" s="165">
        <v>1397123.11</v>
      </c>
      <c r="CG108" s="165">
        <v>19226252.300000001</v>
      </c>
      <c r="CH108" s="165">
        <v>153447.24</v>
      </c>
      <c r="CI108" s="165">
        <v>18761340.93</v>
      </c>
      <c r="CJ108" s="165">
        <v>2137730.5699999998</v>
      </c>
      <c r="CK108" s="165">
        <v>19962803.579999998</v>
      </c>
      <c r="CL108" s="165">
        <v>-239274.38</v>
      </c>
      <c r="CM108" s="165">
        <v>18938450.469999999</v>
      </c>
      <c r="CN108" s="165">
        <v>1073502.26</v>
      </c>
      <c r="CO108" s="165">
        <v>19135387.649999999</v>
      </c>
      <c r="CP108" s="165">
        <v>1434870.36</v>
      </c>
      <c r="CQ108" s="165">
        <v>19019414.59</v>
      </c>
      <c r="CR108" s="165">
        <v>1422481.2100000002</v>
      </c>
      <c r="CS108" s="165">
        <v>18415057.149999999</v>
      </c>
      <c r="CT108" s="165">
        <v>1437266.61</v>
      </c>
      <c r="CU108" s="165">
        <v>17344003.469999999</v>
      </c>
      <c r="CV108" s="165">
        <v>437901.9</v>
      </c>
      <c r="CW108" s="165">
        <v>15418111.890000001</v>
      </c>
      <c r="CX108" s="165">
        <v>431180.79000000004</v>
      </c>
      <c r="CY108" s="165">
        <v>13818553.949999999</v>
      </c>
      <c r="CZ108" s="165">
        <v>444562.4</v>
      </c>
      <c r="DA108" s="165">
        <v>12055322.49</v>
      </c>
      <c r="DB108" s="165">
        <v>400037.22</v>
      </c>
      <c r="DC108" s="165">
        <v>10530829.289999999</v>
      </c>
      <c r="DD108" s="165">
        <v>400037.22</v>
      </c>
      <c r="DE108" s="165">
        <v>9533743.4000000004</v>
      </c>
      <c r="DF108" s="165">
        <v>153084.93</v>
      </c>
      <c r="DG108" s="165">
        <v>9533381.0899999999</v>
      </c>
      <c r="DH108" s="165">
        <v>153084.93</v>
      </c>
      <c r="DI108" s="165">
        <v>7548735.4500000002</v>
      </c>
      <c r="DJ108" s="165">
        <v>153084.93</v>
      </c>
      <c r="DK108" s="165">
        <v>7941094.7599999998</v>
      </c>
      <c r="DL108" s="165">
        <v>153084.93</v>
      </c>
      <c r="DM108" s="165">
        <v>7020677.4300000006</v>
      </c>
      <c r="DN108" s="165">
        <v>153084.93</v>
      </c>
      <c r="DO108" s="165">
        <v>5738892</v>
      </c>
      <c r="DP108" s="165">
        <v>153084.93</v>
      </c>
      <c r="DQ108" s="165">
        <v>4469495.72</v>
      </c>
      <c r="DR108" s="165">
        <v>153084.93</v>
      </c>
      <c r="DS108" s="165">
        <v>3185314.0399999996</v>
      </c>
      <c r="DT108" s="165">
        <v>153084.93</v>
      </c>
      <c r="DU108" s="165">
        <v>2900497.07</v>
      </c>
      <c r="DV108" s="165">
        <v>153084.93</v>
      </c>
      <c r="DW108" s="165">
        <v>2622401.2099999995</v>
      </c>
      <c r="DX108" s="165">
        <v>153084.93</v>
      </c>
      <c r="DY108" s="165">
        <v>2330923.7399999993</v>
      </c>
      <c r="DZ108" s="165">
        <v>153084.93</v>
      </c>
      <c r="EA108" s="165">
        <v>2083971.4499999995</v>
      </c>
      <c r="EB108" s="165">
        <v>153084.93</v>
      </c>
      <c r="EC108" s="165">
        <v>1837019.1599999995</v>
      </c>
      <c r="ED108" s="165">
        <v>158466.62</v>
      </c>
      <c r="EE108" s="165">
        <v>1842400.8499999994</v>
      </c>
      <c r="EF108" s="165">
        <v>158466.62</v>
      </c>
      <c r="EG108" s="165">
        <v>1847782.5399999996</v>
      </c>
      <c r="EH108" s="165">
        <v>158466.62</v>
      </c>
      <c r="EI108" s="165">
        <v>1853164.2299999995</v>
      </c>
      <c r="EJ108" s="165">
        <v>158466.62</v>
      </c>
      <c r="EK108" s="165">
        <v>1858545.9199999995</v>
      </c>
      <c r="EL108" s="165">
        <v>158466.62</v>
      </c>
      <c r="EM108" s="165">
        <v>1863927.6099999996</v>
      </c>
      <c r="EN108" s="165">
        <v>158466.62</v>
      </c>
      <c r="EO108" s="165">
        <v>1869309.2999999996</v>
      </c>
      <c r="EP108" s="165">
        <v>158466.62</v>
      </c>
      <c r="EQ108" s="165">
        <v>1874690.9899999995</v>
      </c>
      <c r="ER108" s="165">
        <v>158466.62</v>
      </c>
      <c r="ES108" s="165">
        <v>1880072.6799999997</v>
      </c>
      <c r="ET108" s="165">
        <v>158466.62</v>
      </c>
      <c r="EU108" s="165">
        <v>1885454.3699999999</v>
      </c>
      <c r="EV108" s="165">
        <v>158466.62</v>
      </c>
      <c r="EW108" s="165">
        <v>1890836.06</v>
      </c>
      <c r="EX108" s="165">
        <v>158466.62</v>
      </c>
      <c r="EY108" s="165">
        <v>1896217.7500000002</v>
      </c>
      <c r="EZ108" s="165">
        <v>158466.62</v>
      </c>
      <c r="FA108" s="165">
        <v>1901599.4400000004</v>
      </c>
      <c r="FB108" s="165">
        <v>163954.87</v>
      </c>
      <c r="FC108" s="165">
        <v>1907087.6900000004</v>
      </c>
      <c r="FD108" s="165">
        <v>163954.87</v>
      </c>
      <c r="FE108" s="165">
        <v>1912575.9400000004</v>
      </c>
      <c r="FF108" s="165">
        <v>163954.87</v>
      </c>
      <c r="FG108" s="165">
        <v>1918064.1900000004</v>
      </c>
      <c r="FH108" s="165">
        <v>163954.87</v>
      </c>
      <c r="FI108" s="165">
        <v>1923552.4400000004</v>
      </c>
      <c r="FJ108" s="165">
        <v>163954.87</v>
      </c>
      <c r="FK108" s="165">
        <v>1929040.6900000004</v>
      </c>
      <c r="FL108" s="165">
        <v>163954.87</v>
      </c>
      <c r="FM108" s="165">
        <v>1934528.9400000004</v>
      </c>
      <c r="FN108" s="165">
        <v>163954.87</v>
      </c>
      <c r="FO108" s="165">
        <v>1940017.1900000004</v>
      </c>
      <c r="FQ108" s="94" t="s">
        <v>960</v>
      </c>
      <c r="FU108" s="32" t="b">
        <v>1</v>
      </c>
      <c r="FV108" s="102" t="s">
        <v>247</v>
      </c>
    </row>
    <row r="109" spans="1:178" x14ac:dyDescent="0.25">
      <c r="A109" s="32" t="s">
        <v>1089</v>
      </c>
      <c r="B109" s="104" t="s">
        <v>248</v>
      </c>
      <c r="C109" s="103" t="s">
        <v>698</v>
      </c>
      <c r="D109" s="165">
        <v>146633.28</v>
      </c>
      <c r="E109" s="165">
        <v>12772306.130000001</v>
      </c>
      <c r="F109" s="165">
        <v>145969.54</v>
      </c>
      <c r="G109" s="165">
        <v>12194038.449999999</v>
      </c>
      <c r="H109" s="165">
        <v>688676.93</v>
      </c>
      <c r="I109" s="165">
        <v>11940072.560000001</v>
      </c>
      <c r="J109" s="165">
        <v>830080.13</v>
      </c>
      <c r="K109" s="165">
        <v>11340953.720000001</v>
      </c>
      <c r="L109" s="165">
        <v>974223.81</v>
      </c>
      <c r="M109" s="165">
        <v>10972032.390000001</v>
      </c>
      <c r="N109" s="165">
        <v>1213597.78</v>
      </c>
      <c r="O109" s="165">
        <v>10456511.33</v>
      </c>
      <c r="P109" s="165">
        <v>1788559.9</v>
      </c>
      <c r="Q109" s="165">
        <v>10615602.550000001</v>
      </c>
      <c r="R109" s="165">
        <v>1958424.87</v>
      </c>
      <c r="S109" s="165">
        <v>10870537.92</v>
      </c>
      <c r="T109" s="165">
        <v>1275814.3700000001</v>
      </c>
      <c r="U109" s="165">
        <v>10468796.74</v>
      </c>
      <c r="V109" s="165">
        <v>702334.92</v>
      </c>
      <c r="W109" s="165">
        <v>10191818.08</v>
      </c>
      <c r="X109" s="165">
        <v>57.87</v>
      </c>
      <c r="Y109" s="165">
        <v>9935264.4700000007</v>
      </c>
      <c r="Z109" s="165">
        <v>88244.57</v>
      </c>
      <c r="AA109" s="165">
        <v>9812617.9700000007</v>
      </c>
      <c r="AB109" s="165">
        <v>23.55</v>
      </c>
      <c r="AC109" s="165">
        <v>9666008.2400000002</v>
      </c>
      <c r="AD109" s="165">
        <v>83957.79</v>
      </c>
      <c r="AE109" s="165">
        <v>9603996.4900000002</v>
      </c>
      <c r="AF109" s="165">
        <v>67310.11</v>
      </c>
      <c r="AG109" s="165">
        <v>8982629.6699999999</v>
      </c>
      <c r="AH109" s="165">
        <v>752545.01</v>
      </c>
      <c r="AI109" s="165">
        <v>8905094.5500000007</v>
      </c>
      <c r="AJ109" s="165">
        <v>667700.28</v>
      </c>
      <c r="AK109" s="165">
        <v>8598571.0199999996</v>
      </c>
      <c r="AL109" s="165">
        <v>1444911.22</v>
      </c>
      <c r="AM109" s="165">
        <v>8829884.4600000009</v>
      </c>
      <c r="AN109" s="165">
        <v>1450481.85</v>
      </c>
      <c r="AO109" s="165">
        <v>8491806.4100000001</v>
      </c>
      <c r="AP109" s="165">
        <v>1600683.97</v>
      </c>
      <c r="AQ109" s="165">
        <v>8134065.5099999998</v>
      </c>
      <c r="AR109" s="165">
        <v>1350560.59</v>
      </c>
      <c r="AS109" s="165">
        <v>8208811.7300000004</v>
      </c>
      <c r="AT109" s="165">
        <v>1479048.99</v>
      </c>
      <c r="AU109" s="165">
        <v>8985525.8000000007</v>
      </c>
      <c r="AV109" s="165">
        <v>457392.12</v>
      </c>
      <c r="AW109" s="165">
        <v>9442860.0500000007</v>
      </c>
      <c r="AX109" s="165">
        <v>198384.83</v>
      </c>
      <c r="AY109" s="165">
        <v>9553000.3100000005</v>
      </c>
      <c r="AZ109" s="165">
        <v>775680.32</v>
      </c>
      <c r="BA109" s="165">
        <v>10328657.08</v>
      </c>
      <c r="BB109" s="165">
        <v>502259.15</v>
      </c>
      <c r="BC109" s="165">
        <v>10746958.439999999</v>
      </c>
      <c r="BD109" s="165">
        <v>146322.64000000001</v>
      </c>
      <c r="BE109" s="165">
        <v>10825970.970000001</v>
      </c>
      <c r="BF109" s="165">
        <v>466867.68</v>
      </c>
      <c r="BG109" s="165">
        <v>10540293.640000001</v>
      </c>
      <c r="BH109" s="165">
        <v>539475.99</v>
      </c>
      <c r="BI109" s="165">
        <v>10412069.35</v>
      </c>
      <c r="BJ109" s="165">
        <v>1206758.21</v>
      </c>
      <c r="BK109" s="165">
        <v>10173916.34</v>
      </c>
      <c r="BL109" s="165">
        <v>1859548.18</v>
      </c>
      <c r="BM109" s="165">
        <v>10582982.67</v>
      </c>
      <c r="BN109" s="165">
        <v>1940848.29</v>
      </c>
      <c r="BO109" s="165">
        <v>10923146.99</v>
      </c>
      <c r="BP109" s="165">
        <v>1551501.39</v>
      </c>
      <c r="BQ109" s="165">
        <v>11124087.789999999</v>
      </c>
      <c r="BR109" s="165">
        <v>1009778.56</v>
      </c>
      <c r="BS109" s="165">
        <v>10654817.360000001</v>
      </c>
      <c r="BT109" s="165">
        <v>486233.85</v>
      </c>
      <c r="BU109" s="165">
        <v>10683659.09</v>
      </c>
      <c r="BV109" s="165">
        <v>30193.73</v>
      </c>
      <c r="BW109" s="165">
        <v>10515467.99</v>
      </c>
      <c r="BX109" s="165">
        <v>236216.03</v>
      </c>
      <c r="BY109" s="165">
        <v>9976003.6999999993</v>
      </c>
      <c r="BZ109" s="165">
        <v>438760.68</v>
      </c>
      <c r="CA109" s="165">
        <v>9912505.2300000004</v>
      </c>
      <c r="CB109" s="165">
        <v>242228</v>
      </c>
      <c r="CC109" s="165">
        <v>10008410.59</v>
      </c>
      <c r="CD109" s="165">
        <v>718178.94</v>
      </c>
      <c r="CE109" s="165">
        <v>10259721.85</v>
      </c>
      <c r="CF109" s="165">
        <v>1275611.1000000001</v>
      </c>
      <c r="CG109" s="165">
        <v>10995856.960000001</v>
      </c>
      <c r="CH109" s="165">
        <v>1900202.79</v>
      </c>
      <c r="CI109" s="165">
        <v>11689301.539999999</v>
      </c>
      <c r="CJ109" s="165">
        <v>3655501.47</v>
      </c>
      <c r="CK109" s="165">
        <v>13485254.829999998</v>
      </c>
      <c r="CL109" s="165">
        <v>-44689.8</v>
      </c>
      <c r="CM109" s="165">
        <v>11499716.74</v>
      </c>
      <c r="CN109" s="165">
        <v>1715577.3</v>
      </c>
      <c r="CO109" s="165">
        <v>11663792.65</v>
      </c>
      <c r="CP109" s="165">
        <v>497701.25</v>
      </c>
      <c r="CQ109" s="165">
        <v>11151715.34</v>
      </c>
      <c r="CR109" s="165">
        <v>541877.92999999993</v>
      </c>
      <c r="CS109" s="165">
        <v>11207359.42</v>
      </c>
      <c r="CT109" s="165">
        <v>487587.12000000005</v>
      </c>
      <c r="CU109" s="165">
        <v>11664752.809999999</v>
      </c>
      <c r="CV109" s="165">
        <v>202156.5</v>
      </c>
      <c r="CW109" s="165">
        <v>11630693.279999999</v>
      </c>
      <c r="CX109" s="165">
        <v>189338.18000000002</v>
      </c>
      <c r="CY109" s="165">
        <v>11381270.780000001</v>
      </c>
      <c r="CZ109" s="165">
        <v>202723.38</v>
      </c>
      <c r="DA109" s="165">
        <v>11341766.16</v>
      </c>
      <c r="DB109" s="165">
        <v>201349.35</v>
      </c>
      <c r="DC109" s="165">
        <v>10824936.569999998</v>
      </c>
      <c r="DD109" s="165">
        <v>208988.88</v>
      </c>
      <c r="DE109" s="165">
        <v>9758314.3500000015</v>
      </c>
      <c r="DF109" s="165">
        <v>200889.63999999998</v>
      </c>
      <c r="DG109" s="165">
        <v>8059001.2000000011</v>
      </c>
      <c r="DH109" s="165">
        <v>207914.14</v>
      </c>
      <c r="DI109" s="165">
        <v>4611413.87</v>
      </c>
      <c r="DJ109" s="165">
        <v>207914.14</v>
      </c>
      <c r="DK109" s="165">
        <v>4864017.8099999996</v>
      </c>
      <c r="DL109" s="165">
        <v>197800.83999999997</v>
      </c>
      <c r="DM109" s="165">
        <v>3346241.3499999996</v>
      </c>
      <c r="DN109" s="165">
        <v>202916.17</v>
      </c>
      <c r="DO109" s="165">
        <v>3051456.2699999996</v>
      </c>
      <c r="DP109" s="165">
        <v>195866.53999999998</v>
      </c>
      <c r="DQ109" s="165">
        <v>2705444.88</v>
      </c>
      <c r="DR109" s="165">
        <v>202151.05</v>
      </c>
      <c r="DS109" s="165">
        <v>2420008.81</v>
      </c>
      <c r="DT109" s="165">
        <v>177730.61000000002</v>
      </c>
      <c r="DU109" s="165">
        <v>2395582.9200000004</v>
      </c>
      <c r="DV109" s="165">
        <v>161397.51</v>
      </c>
      <c r="DW109" s="165">
        <v>2367642.25</v>
      </c>
      <c r="DX109" s="165">
        <v>178674.01</v>
      </c>
      <c r="DY109" s="165">
        <v>2343592.8800000004</v>
      </c>
      <c r="DZ109" s="165">
        <v>178921.87</v>
      </c>
      <c r="EA109" s="165">
        <v>2321165.4000000004</v>
      </c>
      <c r="EB109" s="165">
        <v>184150.44</v>
      </c>
      <c r="EC109" s="165">
        <v>2296326.9600000004</v>
      </c>
      <c r="ED109" s="165">
        <v>176897.81</v>
      </c>
      <c r="EE109" s="165">
        <v>2272335.1300000004</v>
      </c>
      <c r="EF109" s="165">
        <v>183367.53</v>
      </c>
      <c r="EG109" s="165">
        <v>2247788.52</v>
      </c>
      <c r="EH109" s="165">
        <v>183599.14</v>
      </c>
      <c r="EI109" s="165">
        <v>2223473.52</v>
      </c>
      <c r="EJ109" s="165">
        <v>174674.15</v>
      </c>
      <c r="EK109" s="165">
        <v>2200346.83</v>
      </c>
      <c r="EL109" s="165">
        <v>179054.38</v>
      </c>
      <c r="EM109" s="165">
        <v>2176485.04</v>
      </c>
      <c r="EN109" s="165">
        <v>172400.13999999998</v>
      </c>
      <c r="EO109" s="165">
        <v>2153018.64</v>
      </c>
      <c r="EP109" s="165">
        <v>177739.33000000002</v>
      </c>
      <c r="EQ109" s="165">
        <v>2128606.92</v>
      </c>
      <c r="ER109" s="165">
        <v>158385.01</v>
      </c>
      <c r="ES109" s="165">
        <v>2109261.3199999998</v>
      </c>
      <c r="ET109" s="165">
        <v>148434.78</v>
      </c>
      <c r="EU109" s="165">
        <v>2096298.59</v>
      </c>
      <c r="EV109" s="165">
        <v>159038.65</v>
      </c>
      <c r="EW109" s="165">
        <v>2076663.23</v>
      </c>
      <c r="EX109" s="165">
        <v>155790.08999999997</v>
      </c>
      <c r="EY109" s="165">
        <v>2053531.45</v>
      </c>
      <c r="EZ109" s="165">
        <v>161619.63</v>
      </c>
      <c r="FA109" s="165">
        <v>2031000.64</v>
      </c>
      <c r="FB109" s="165">
        <v>154562.71</v>
      </c>
      <c r="FC109" s="165">
        <v>2008665.5399999998</v>
      </c>
      <c r="FD109" s="165">
        <v>160737.88</v>
      </c>
      <c r="FE109" s="165">
        <v>1986035.8900000001</v>
      </c>
      <c r="FF109" s="165">
        <v>160742.01</v>
      </c>
      <c r="FG109" s="165">
        <v>1963178.7599999998</v>
      </c>
      <c r="FH109" s="165">
        <v>154477.55999999997</v>
      </c>
      <c r="FI109" s="165">
        <v>1942982.17</v>
      </c>
      <c r="FJ109" s="165">
        <v>159435.08000000002</v>
      </c>
      <c r="FK109" s="165">
        <v>1923362.8699999999</v>
      </c>
      <c r="FL109" s="165">
        <v>153578.37</v>
      </c>
      <c r="FM109" s="165">
        <v>1904541.1</v>
      </c>
      <c r="FN109" s="165">
        <v>158389.39000000001</v>
      </c>
      <c r="FO109" s="165">
        <v>1885191.1599999997</v>
      </c>
      <c r="FQ109" s="94" t="s">
        <v>960</v>
      </c>
      <c r="FU109" s="32" t="b">
        <v>1</v>
      </c>
      <c r="FV109" s="102" t="s">
        <v>248</v>
      </c>
    </row>
    <row r="110" spans="1:178" x14ac:dyDescent="0.25">
      <c r="A110" s="32" t="s">
        <v>1090</v>
      </c>
      <c r="B110" s="104" t="s">
        <v>250</v>
      </c>
      <c r="C110" s="103" t="s">
        <v>697</v>
      </c>
      <c r="D110" s="165">
        <v>182135.55</v>
      </c>
      <c r="E110" s="165">
        <v>3636432.16</v>
      </c>
      <c r="F110" s="165">
        <v>184912.44</v>
      </c>
      <c r="G110" s="165">
        <v>3642739.86</v>
      </c>
      <c r="H110" s="165">
        <v>206604.79</v>
      </c>
      <c r="I110" s="165">
        <v>3630270.11</v>
      </c>
      <c r="J110" s="165">
        <v>334456.09999999998</v>
      </c>
      <c r="K110" s="165">
        <v>3772886.72</v>
      </c>
      <c r="L110" s="165">
        <v>288801.23</v>
      </c>
      <c r="M110" s="165">
        <v>3376601.01</v>
      </c>
      <c r="N110" s="165">
        <v>3780871.81</v>
      </c>
      <c r="O110" s="165">
        <v>6835989.5300000003</v>
      </c>
      <c r="P110" s="165">
        <v>233621.04</v>
      </c>
      <c r="Q110" s="165">
        <v>6846029.9800000004</v>
      </c>
      <c r="R110" s="165">
        <v>373509.42</v>
      </c>
      <c r="S110" s="165">
        <v>6869684.1399999997</v>
      </c>
      <c r="T110" s="165">
        <v>315182.92</v>
      </c>
      <c r="U110" s="165">
        <v>6891821.6900000004</v>
      </c>
      <c r="V110" s="165">
        <v>6002638.9800000004</v>
      </c>
      <c r="W110" s="165">
        <v>12557816.25</v>
      </c>
      <c r="X110" s="165">
        <v>884058.3</v>
      </c>
      <c r="Y110" s="165">
        <v>13064967.85</v>
      </c>
      <c r="Z110" s="165">
        <v>1071910.8</v>
      </c>
      <c r="AA110" s="165">
        <v>13858703.380000001</v>
      </c>
      <c r="AB110" s="165">
        <v>821385.95</v>
      </c>
      <c r="AC110" s="165">
        <v>14497953.779999999</v>
      </c>
      <c r="AD110" s="165">
        <v>870347.29</v>
      </c>
      <c r="AE110" s="165">
        <v>15183388.630000001</v>
      </c>
      <c r="AF110" s="165">
        <v>876431.17</v>
      </c>
      <c r="AG110" s="165">
        <v>15853215.01</v>
      </c>
      <c r="AH110" s="165">
        <v>903126.99</v>
      </c>
      <c r="AI110" s="165">
        <v>16421885.9</v>
      </c>
      <c r="AJ110" s="165">
        <v>792342.04</v>
      </c>
      <c r="AK110" s="165">
        <v>16925426.710000001</v>
      </c>
      <c r="AL110" s="165">
        <v>753500.51</v>
      </c>
      <c r="AM110" s="165">
        <v>13898055.41</v>
      </c>
      <c r="AN110" s="165">
        <v>830599.69</v>
      </c>
      <c r="AO110" s="165">
        <v>14495034.060000001</v>
      </c>
      <c r="AP110" s="165">
        <v>829822.96</v>
      </c>
      <c r="AQ110" s="165">
        <v>14951347.6</v>
      </c>
      <c r="AR110" s="165">
        <v>844943.39</v>
      </c>
      <c r="AS110" s="165">
        <v>15481108.07</v>
      </c>
      <c r="AT110" s="165">
        <v>835190.93</v>
      </c>
      <c r="AU110" s="165">
        <v>10313660.02</v>
      </c>
      <c r="AV110" s="165">
        <v>860143.35</v>
      </c>
      <c r="AW110" s="165">
        <v>10289745.07</v>
      </c>
      <c r="AX110" s="165">
        <v>990426.69</v>
      </c>
      <c r="AY110" s="165">
        <v>10208260.960000001</v>
      </c>
      <c r="AZ110" s="165">
        <v>812349.79</v>
      </c>
      <c r="BA110" s="165">
        <v>10199224.800000001</v>
      </c>
      <c r="BB110" s="165">
        <v>807498.89</v>
      </c>
      <c r="BC110" s="165">
        <v>10136376.4</v>
      </c>
      <c r="BD110" s="165">
        <v>799513.35</v>
      </c>
      <c r="BE110" s="165">
        <v>10059458.58</v>
      </c>
      <c r="BF110" s="165">
        <v>891308.35</v>
      </c>
      <c r="BG110" s="165">
        <v>10047639.939999999</v>
      </c>
      <c r="BH110" s="165">
        <v>939296.95</v>
      </c>
      <c r="BI110" s="165">
        <v>10194594.85</v>
      </c>
      <c r="BJ110" s="165">
        <v>620907.65</v>
      </c>
      <c r="BK110" s="165">
        <v>10062001.99</v>
      </c>
      <c r="BL110" s="165">
        <v>1000754.77</v>
      </c>
      <c r="BM110" s="165">
        <v>10232157.07</v>
      </c>
      <c r="BN110" s="165">
        <v>906008.11</v>
      </c>
      <c r="BO110" s="165">
        <v>10308342.219999999</v>
      </c>
      <c r="BP110" s="165">
        <v>423062.06</v>
      </c>
      <c r="BQ110" s="165">
        <v>9886460.8899999987</v>
      </c>
      <c r="BR110" s="165">
        <v>486072.22</v>
      </c>
      <c r="BS110" s="165">
        <v>9537342.1799999978</v>
      </c>
      <c r="BT110" s="165">
        <v>464820.66</v>
      </c>
      <c r="BU110" s="165">
        <v>9142019.4899999984</v>
      </c>
      <c r="BV110" s="165">
        <v>534818.64</v>
      </c>
      <c r="BW110" s="165">
        <v>8686411.4399999995</v>
      </c>
      <c r="BX110" s="165">
        <v>424156.44</v>
      </c>
      <c r="BY110" s="165">
        <v>8298218.0899999999</v>
      </c>
      <c r="BZ110" s="165">
        <v>430327.57</v>
      </c>
      <c r="CA110" s="165">
        <v>7921046.7699999996</v>
      </c>
      <c r="CB110" s="165">
        <v>586226.11</v>
      </c>
      <c r="CC110" s="165">
        <v>7707759.5300000003</v>
      </c>
      <c r="CD110" s="165">
        <v>618035.53</v>
      </c>
      <c r="CE110" s="165">
        <v>7434486.71</v>
      </c>
      <c r="CF110" s="165">
        <v>603671.68999999994</v>
      </c>
      <c r="CG110" s="165">
        <v>7098861.4500000011</v>
      </c>
      <c r="CH110" s="165">
        <v>508859.81</v>
      </c>
      <c r="CI110" s="165">
        <v>6986813.6099999994</v>
      </c>
      <c r="CJ110" s="165">
        <v>467903.49</v>
      </c>
      <c r="CK110" s="165">
        <v>6453962.3299999991</v>
      </c>
      <c r="CL110" s="165">
        <v>522772.16</v>
      </c>
      <c r="CM110" s="165">
        <v>6070726.379999999</v>
      </c>
      <c r="CN110" s="165">
        <v>513924.33</v>
      </c>
      <c r="CO110" s="165">
        <v>6161588.6499999994</v>
      </c>
      <c r="CP110" s="165">
        <v>553630.96000000008</v>
      </c>
      <c r="CQ110" s="165">
        <v>6229147.3900000006</v>
      </c>
      <c r="CR110" s="165">
        <v>520765.54999999964</v>
      </c>
      <c r="CS110" s="165">
        <v>6285092.2800000012</v>
      </c>
      <c r="CT110" s="165">
        <v>559988.56000000017</v>
      </c>
      <c r="CU110" s="165">
        <v>6310262.2000000011</v>
      </c>
      <c r="CV110" s="165">
        <v>298789.64000000007</v>
      </c>
      <c r="CW110" s="165">
        <v>6184895.4000000013</v>
      </c>
      <c r="CX110" s="165">
        <v>345503.84000000008</v>
      </c>
      <c r="CY110" s="165">
        <v>6100071.6699999999</v>
      </c>
      <c r="CZ110" s="165">
        <v>350309.54000000004</v>
      </c>
      <c r="DA110" s="165">
        <v>5864155.1000000006</v>
      </c>
      <c r="DB110" s="165">
        <v>343932.92999999993</v>
      </c>
      <c r="DC110" s="165">
        <v>5590052.5</v>
      </c>
      <c r="DD110" s="165">
        <v>357429.91999999987</v>
      </c>
      <c r="DE110" s="165">
        <v>5343810.7299999995</v>
      </c>
      <c r="DF110" s="165">
        <v>344881.10999999993</v>
      </c>
      <c r="DG110" s="165">
        <v>5179832.03</v>
      </c>
      <c r="DH110" s="165">
        <v>321635.79999999993</v>
      </c>
      <c r="DI110" s="165">
        <v>5033564.34</v>
      </c>
      <c r="DJ110" s="165">
        <v>334651.31999999989</v>
      </c>
      <c r="DK110" s="165">
        <v>4845443.5</v>
      </c>
      <c r="DL110" s="165">
        <v>324346.83999999985</v>
      </c>
      <c r="DM110" s="165">
        <v>4655866.01</v>
      </c>
      <c r="DN110" s="165">
        <v>332280.70999999996</v>
      </c>
      <c r="DO110" s="165">
        <v>4434515.7599999988</v>
      </c>
      <c r="DP110" s="165">
        <v>336514</v>
      </c>
      <c r="DQ110" s="165">
        <v>4250264.209999999</v>
      </c>
      <c r="DR110" s="165">
        <v>324810.76000000007</v>
      </c>
      <c r="DS110" s="165">
        <v>4015086.4099999997</v>
      </c>
      <c r="DT110" s="165">
        <v>314937.49999999971</v>
      </c>
      <c r="DU110" s="165">
        <v>4031234.2699999986</v>
      </c>
      <c r="DV110" s="165">
        <v>319282.00999999983</v>
      </c>
      <c r="DW110" s="165">
        <v>4005012.4399999985</v>
      </c>
      <c r="DX110" s="165">
        <v>363437.91999999981</v>
      </c>
      <c r="DY110" s="165">
        <v>4018140.8199999984</v>
      </c>
      <c r="DZ110" s="165">
        <v>352761.69999999972</v>
      </c>
      <c r="EA110" s="165">
        <v>4026969.5899999985</v>
      </c>
      <c r="EB110" s="165">
        <v>383661.01999999984</v>
      </c>
      <c r="EC110" s="165">
        <v>4053200.6899999981</v>
      </c>
      <c r="ED110" s="165">
        <v>377120.26999999967</v>
      </c>
      <c r="EE110" s="165">
        <v>4085439.8499999982</v>
      </c>
      <c r="EF110" s="165">
        <v>338898.41999999975</v>
      </c>
      <c r="EG110" s="165">
        <v>4102702.4699999979</v>
      </c>
      <c r="EH110" s="165">
        <v>344160.43000000011</v>
      </c>
      <c r="EI110" s="165">
        <v>4112211.5799999982</v>
      </c>
      <c r="EJ110" s="165">
        <v>328076.74999999977</v>
      </c>
      <c r="EK110" s="165">
        <v>4115941.4899999984</v>
      </c>
      <c r="EL110" s="165">
        <v>338483.16999999934</v>
      </c>
      <c r="EM110" s="165">
        <v>4122143.9499999979</v>
      </c>
      <c r="EN110" s="165">
        <v>332254.32000000007</v>
      </c>
      <c r="EO110" s="165">
        <v>4117884.2699999977</v>
      </c>
      <c r="EP110" s="165">
        <v>315389.52999999991</v>
      </c>
      <c r="EQ110" s="165">
        <v>4108463.0399999977</v>
      </c>
      <c r="ER110" s="165">
        <v>341408.72</v>
      </c>
      <c r="ES110" s="165">
        <v>4134934.2599999979</v>
      </c>
      <c r="ET110" s="165">
        <v>326149.43000000005</v>
      </c>
      <c r="EU110" s="165">
        <v>4141801.6799999983</v>
      </c>
      <c r="EV110" s="165">
        <v>352298.71000000014</v>
      </c>
      <c r="EW110" s="165">
        <v>4130662.4699999983</v>
      </c>
      <c r="EX110" s="165">
        <v>354044.64000000019</v>
      </c>
      <c r="EY110" s="165">
        <v>4131945.4099999992</v>
      </c>
      <c r="EZ110" s="165">
        <v>374228.16999999975</v>
      </c>
      <c r="FA110" s="165">
        <v>4122512.5599999991</v>
      </c>
      <c r="FB110" s="165">
        <v>368886.38999999984</v>
      </c>
      <c r="FC110" s="165">
        <v>4114278.6799999983</v>
      </c>
      <c r="FD110" s="165">
        <v>343255.23000000027</v>
      </c>
      <c r="FE110" s="165">
        <v>4118635.4899999988</v>
      </c>
      <c r="FF110" s="165">
        <v>356484.2099999999</v>
      </c>
      <c r="FG110" s="165">
        <v>4130959.2699999986</v>
      </c>
      <c r="FH110" s="165">
        <v>335932.55000000005</v>
      </c>
      <c r="FI110" s="165">
        <v>4138815.0699999989</v>
      </c>
      <c r="FJ110" s="165">
        <v>356595.18000000017</v>
      </c>
      <c r="FK110" s="165">
        <v>4156927.08</v>
      </c>
      <c r="FL110" s="165">
        <v>357706.54999999993</v>
      </c>
      <c r="FM110" s="165">
        <v>4182379.31</v>
      </c>
      <c r="FN110" s="165">
        <v>343208.38999999984</v>
      </c>
      <c r="FO110" s="165">
        <v>4210198.17</v>
      </c>
      <c r="FQ110" s="94" t="s">
        <v>961</v>
      </c>
      <c r="FU110" s="32" t="b">
        <v>1</v>
      </c>
      <c r="FV110" s="102" t="s">
        <v>250</v>
      </c>
    </row>
    <row r="111" spans="1:178" x14ac:dyDescent="0.25">
      <c r="A111" s="32" t="s">
        <v>1188</v>
      </c>
      <c r="B111" s="104" t="s">
        <v>251</v>
      </c>
      <c r="C111" s="103" t="s">
        <v>697</v>
      </c>
      <c r="D111" s="165">
        <v>0</v>
      </c>
      <c r="E111" s="165">
        <v>0</v>
      </c>
      <c r="F111" s="165">
        <v>0</v>
      </c>
      <c r="G111" s="165">
        <v>0</v>
      </c>
      <c r="H111" s="165">
        <v>0</v>
      </c>
      <c r="I111" s="165">
        <v>0</v>
      </c>
      <c r="J111" s="165">
        <v>0</v>
      </c>
      <c r="K111" s="165">
        <v>0</v>
      </c>
      <c r="L111" s="165">
        <v>0</v>
      </c>
      <c r="M111" s="165">
        <v>0</v>
      </c>
      <c r="N111" s="165">
        <v>0</v>
      </c>
      <c r="O111" s="165">
        <v>0</v>
      </c>
      <c r="P111" s="165">
        <v>3964916.69</v>
      </c>
      <c r="Q111" s="165">
        <v>3964916.69</v>
      </c>
      <c r="R111" s="165">
        <v>566416.67000000004</v>
      </c>
      <c r="S111" s="165">
        <v>4531333.3600000003</v>
      </c>
      <c r="T111" s="165">
        <v>566416.67000000004</v>
      </c>
      <c r="U111" s="165">
        <v>5097750.03</v>
      </c>
      <c r="V111" s="165">
        <v>-5097750.03</v>
      </c>
      <c r="W111" s="165">
        <v>0</v>
      </c>
      <c r="X111" s="165">
        <v>0</v>
      </c>
      <c r="Y111" s="165">
        <v>0</v>
      </c>
      <c r="Z111" s="165">
        <v>0</v>
      </c>
      <c r="AA111" s="165">
        <v>0</v>
      </c>
      <c r="AB111" s="165">
        <v>0</v>
      </c>
      <c r="AC111" s="165">
        <v>0</v>
      </c>
      <c r="AD111" s="165">
        <v>0</v>
      </c>
      <c r="AE111" s="165">
        <v>0</v>
      </c>
      <c r="AF111" s="165">
        <v>0</v>
      </c>
      <c r="AG111" s="165">
        <v>0</v>
      </c>
      <c r="AH111" s="165">
        <v>0</v>
      </c>
      <c r="AI111" s="165">
        <v>0</v>
      </c>
      <c r="AJ111" s="165">
        <v>0</v>
      </c>
      <c r="AK111" s="165">
        <v>0</v>
      </c>
      <c r="AL111" s="165">
        <v>0</v>
      </c>
      <c r="AM111" s="165">
        <v>0</v>
      </c>
      <c r="AN111" s="165">
        <v>0</v>
      </c>
      <c r="AO111" s="165">
        <v>-3964916.69</v>
      </c>
      <c r="AP111" s="165">
        <v>0</v>
      </c>
      <c r="AQ111" s="165">
        <v>-4531333.3600000003</v>
      </c>
      <c r="AR111" s="165">
        <v>0</v>
      </c>
      <c r="AS111" s="165">
        <v>-5097750.03</v>
      </c>
      <c r="AT111" s="165">
        <v>0</v>
      </c>
      <c r="AU111" s="165">
        <v>0</v>
      </c>
      <c r="AV111" s="165">
        <v>0</v>
      </c>
      <c r="AW111" s="165">
        <v>0</v>
      </c>
      <c r="AX111" s="165">
        <v>0</v>
      </c>
      <c r="AY111" s="165">
        <v>0</v>
      </c>
      <c r="AZ111" s="165">
        <v>0</v>
      </c>
      <c r="BA111" s="165">
        <v>0</v>
      </c>
      <c r="BB111" s="165">
        <v>0</v>
      </c>
      <c r="BC111" s="165">
        <v>0</v>
      </c>
      <c r="BD111" s="165">
        <v>0</v>
      </c>
      <c r="BE111" s="165">
        <v>0</v>
      </c>
      <c r="BF111" s="165">
        <v>0</v>
      </c>
      <c r="BG111" s="165">
        <v>0</v>
      </c>
      <c r="BH111" s="165">
        <v>0</v>
      </c>
      <c r="BI111" s="165">
        <v>0</v>
      </c>
      <c r="BJ111" s="165">
        <v>0</v>
      </c>
      <c r="BK111" s="165">
        <v>0</v>
      </c>
      <c r="BL111" s="165">
        <v>0</v>
      </c>
      <c r="BM111" s="165">
        <v>0</v>
      </c>
      <c r="BN111" s="165">
        <v>0</v>
      </c>
      <c r="BO111" s="165">
        <v>0</v>
      </c>
      <c r="BP111" s="165">
        <v>0</v>
      </c>
      <c r="BQ111" s="165">
        <v>0</v>
      </c>
      <c r="BR111" s="165">
        <v>0</v>
      </c>
      <c r="BS111" s="165">
        <v>0</v>
      </c>
      <c r="BT111" s="165">
        <v>0</v>
      </c>
      <c r="BU111" s="165">
        <v>0</v>
      </c>
      <c r="BV111" s="165">
        <v>0</v>
      </c>
      <c r="BW111" s="165">
        <v>0</v>
      </c>
      <c r="BX111" s="165">
        <v>0</v>
      </c>
      <c r="BY111" s="165">
        <v>0</v>
      </c>
      <c r="BZ111" s="165">
        <v>0</v>
      </c>
      <c r="CA111" s="165">
        <v>0</v>
      </c>
      <c r="CB111" s="165">
        <v>0</v>
      </c>
      <c r="CC111" s="165">
        <v>0</v>
      </c>
      <c r="CD111" s="165">
        <v>0</v>
      </c>
      <c r="CE111" s="165">
        <v>0</v>
      </c>
      <c r="CF111" s="165">
        <v>0</v>
      </c>
      <c r="CG111" s="165">
        <v>0</v>
      </c>
      <c r="CH111" s="165">
        <v>0</v>
      </c>
      <c r="CI111" s="165">
        <v>0</v>
      </c>
      <c r="CJ111" s="165">
        <v>0</v>
      </c>
      <c r="CK111" s="165">
        <v>0</v>
      </c>
      <c r="CL111" s="165">
        <v>0</v>
      </c>
      <c r="CM111" s="165">
        <v>0</v>
      </c>
      <c r="CN111" s="165">
        <v>0</v>
      </c>
      <c r="CO111" s="165">
        <v>0</v>
      </c>
      <c r="CP111" s="165">
        <v>0</v>
      </c>
      <c r="CQ111" s="165">
        <v>0</v>
      </c>
      <c r="CR111" s="165">
        <v>0</v>
      </c>
      <c r="CS111" s="165">
        <v>0</v>
      </c>
      <c r="CT111" s="165">
        <v>0</v>
      </c>
      <c r="CU111" s="165">
        <v>0</v>
      </c>
      <c r="CV111" s="165">
        <v>0</v>
      </c>
      <c r="CW111" s="165">
        <v>0</v>
      </c>
      <c r="CX111" s="165">
        <v>0</v>
      </c>
      <c r="CY111" s="165">
        <v>0</v>
      </c>
      <c r="CZ111" s="165">
        <v>0</v>
      </c>
      <c r="DA111" s="165">
        <v>0</v>
      </c>
      <c r="DB111" s="165">
        <v>0</v>
      </c>
      <c r="DC111" s="165">
        <v>0</v>
      </c>
      <c r="DD111" s="165">
        <v>0</v>
      </c>
      <c r="DE111" s="165">
        <v>0</v>
      </c>
      <c r="DF111" s="165">
        <v>0</v>
      </c>
      <c r="DG111" s="165">
        <v>0</v>
      </c>
      <c r="DH111" s="165">
        <v>0</v>
      </c>
      <c r="DI111" s="165">
        <v>0</v>
      </c>
      <c r="DJ111" s="165">
        <v>0</v>
      </c>
      <c r="DK111" s="165">
        <v>0</v>
      </c>
      <c r="DL111" s="165">
        <v>0</v>
      </c>
      <c r="DM111" s="165">
        <v>0</v>
      </c>
      <c r="DN111" s="165">
        <v>0</v>
      </c>
      <c r="DO111" s="165">
        <v>0</v>
      </c>
      <c r="DP111" s="165">
        <v>0</v>
      </c>
      <c r="DQ111" s="165">
        <v>0</v>
      </c>
      <c r="DR111" s="165">
        <v>0</v>
      </c>
      <c r="DS111" s="165">
        <v>0</v>
      </c>
      <c r="DT111" s="165">
        <v>0</v>
      </c>
      <c r="DU111" s="165">
        <v>0</v>
      </c>
      <c r="DV111" s="165">
        <v>0</v>
      </c>
      <c r="DW111" s="165">
        <v>0</v>
      </c>
      <c r="DX111" s="165">
        <v>0</v>
      </c>
      <c r="DY111" s="165">
        <v>0</v>
      </c>
      <c r="DZ111" s="165">
        <v>0</v>
      </c>
      <c r="EA111" s="165">
        <v>0</v>
      </c>
      <c r="EB111" s="165">
        <v>0</v>
      </c>
      <c r="EC111" s="165">
        <v>0</v>
      </c>
      <c r="ED111" s="165">
        <v>0</v>
      </c>
      <c r="EE111" s="165">
        <v>0</v>
      </c>
      <c r="EF111" s="165">
        <v>0</v>
      </c>
      <c r="EG111" s="165">
        <v>0</v>
      </c>
      <c r="EH111" s="165">
        <v>0</v>
      </c>
      <c r="EI111" s="165">
        <v>0</v>
      </c>
      <c r="EJ111" s="165">
        <v>0</v>
      </c>
      <c r="EK111" s="165">
        <v>0</v>
      </c>
      <c r="EL111" s="165">
        <v>0</v>
      </c>
      <c r="EM111" s="165">
        <v>0</v>
      </c>
      <c r="EN111" s="165">
        <v>0</v>
      </c>
      <c r="EO111" s="165">
        <v>0</v>
      </c>
      <c r="EP111" s="165">
        <v>0</v>
      </c>
      <c r="EQ111" s="165">
        <v>0</v>
      </c>
      <c r="ER111" s="165">
        <v>0</v>
      </c>
      <c r="ES111" s="165">
        <v>0</v>
      </c>
      <c r="ET111" s="165">
        <v>0</v>
      </c>
      <c r="EU111" s="165">
        <v>0</v>
      </c>
      <c r="EV111" s="165">
        <v>0</v>
      </c>
      <c r="EW111" s="165">
        <v>0</v>
      </c>
      <c r="EX111" s="165">
        <v>0</v>
      </c>
      <c r="EY111" s="165">
        <v>0</v>
      </c>
      <c r="EZ111" s="165">
        <v>0</v>
      </c>
      <c r="FA111" s="165">
        <v>0</v>
      </c>
      <c r="FB111" s="165">
        <v>0</v>
      </c>
      <c r="FC111" s="165">
        <v>0</v>
      </c>
      <c r="FD111" s="165">
        <v>0</v>
      </c>
      <c r="FE111" s="165">
        <v>0</v>
      </c>
      <c r="FF111" s="165">
        <v>0</v>
      </c>
      <c r="FG111" s="165">
        <v>0</v>
      </c>
      <c r="FH111" s="165">
        <v>0</v>
      </c>
      <c r="FI111" s="165">
        <v>0</v>
      </c>
      <c r="FJ111" s="165">
        <v>0</v>
      </c>
      <c r="FK111" s="165">
        <v>0</v>
      </c>
      <c r="FL111" s="165">
        <v>0</v>
      </c>
      <c r="FM111" s="165">
        <v>0</v>
      </c>
      <c r="FN111" s="165">
        <v>0</v>
      </c>
      <c r="FO111" s="165">
        <v>0</v>
      </c>
      <c r="FQ111" s="94" t="s">
        <v>961</v>
      </c>
      <c r="FU111" s="32" t="b">
        <v>1</v>
      </c>
      <c r="FV111" s="102" t="s">
        <v>251</v>
      </c>
    </row>
    <row r="112" spans="1:178" x14ac:dyDescent="0.25">
      <c r="A112" s="32" t="s">
        <v>1091</v>
      </c>
      <c r="B112" s="104" t="s">
        <v>252</v>
      </c>
      <c r="C112" s="103" t="s">
        <v>696</v>
      </c>
      <c r="D112" s="165">
        <v>7676</v>
      </c>
      <c r="E112" s="165">
        <v>15565.02</v>
      </c>
      <c r="F112" s="165">
        <v>0</v>
      </c>
      <c r="G112" s="165">
        <v>15565.02</v>
      </c>
      <c r="H112" s="165">
        <v>0</v>
      </c>
      <c r="I112" s="165">
        <v>15565.02</v>
      </c>
      <c r="J112" s="165">
        <v>0</v>
      </c>
      <c r="K112" s="165">
        <v>15565.02</v>
      </c>
      <c r="L112" s="165">
        <v>1200</v>
      </c>
      <c r="M112" s="165">
        <v>16765.02</v>
      </c>
      <c r="N112" s="165">
        <v>0</v>
      </c>
      <c r="O112" s="165">
        <v>16765.02</v>
      </c>
      <c r="P112" s="165">
        <v>0</v>
      </c>
      <c r="Q112" s="165">
        <v>16765.02</v>
      </c>
      <c r="R112" s="165">
        <v>0</v>
      </c>
      <c r="S112" s="165">
        <v>16765.02</v>
      </c>
      <c r="T112" s="165">
        <v>0</v>
      </c>
      <c r="U112" s="165">
        <v>16765.02</v>
      </c>
      <c r="V112" s="165">
        <v>0</v>
      </c>
      <c r="W112" s="165">
        <v>8876</v>
      </c>
      <c r="X112" s="165">
        <v>0</v>
      </c>
      <c r="Y112" s="165">
        <v>8876</v>
      </c>
      <c r="Z112" s="165">
        <v>0</v>
      </c>
      <c r="AA112" s="165">
        <v>8876</v>
      </c>
      <c r="AB112" s="165">
        <v>0</v>
      </c>
      <c r="AC112" s="165">
        <v>1200</v>
      </c>
      <c r="AD112" s="165">
        <v>0</v>
      </c>
      <c r="AE112" s="165">
        <v>1200</v>
      </c>
      <c r="AF112" s="165">
        <v>0</v>
      </c>
      <c r="AG112" s="165">
        <v>1200</v>
      </c>
      <c r="AH112" s="165">
        <v>0</v>
      </c>
      <c r="AI112" s="165">
        <v>1200</v>
      </c>
      <c r="AJ112" s="165">
        <v>0</v>
      </c>
      <c r="AK112" s="165">
        <v>0</v>
      </c>
      <c r="AL112" s="165">
        <v>1200</v>
      </c>
      <c r="AM112" s="165">
        <v>1200</v>
      </c>
      <c r="AN112" s="165">
        <v>8639.6200000000008</v>
      </c>
      <c r="AO112" s="165">
        <v>9839.6200000000008</v>
      </c>
      <c r="AP112" s="165">
        <v>0</v>
      </c>
      <c r="AQ112" s="165">
        <v>9839.6200000000008</v>
      </c>
      <c r="AR112" s="165">
        <v>8154.21</v>
      </c>
      <c r="AS112" s="165">
        <v>17993.830000000002</v>
      </c>
      <c r="AT112" s="165">
        <v>0</v>
      </c>
      <c r="AU112" s="165">
        <v>17993.830000000002</v>
      </c>
      <c r="AV112" s="165">
        <v>0</v>
      </c>
      <c r="AW112" s="165">
        <v>17993.830000000002</v>
      </c>
      <c r="AX112" s="165">
        <v>0</v>
      </c>
      <c r="AY112" s="165">
        <v>17993.830000000002</v>
      </c>
      <c r="AZ112" s="165">
        <v>0</v>
      </c>
      <c r="BA112" s="165">
        <v>17993.830000000002</v>
      </c>
      <c r="BB112" s="165">
        <v>0</v>
      </c>
      <c r="BC112" s="165">
        <v>17993.830000000002</v>
      </c>
      <c r="BD112" s="165">
        <v>0</v>
      </c>
      <c r="BE112" s="165">
        <v>17993.830000000002</v>
      </c>
      <c r="BF112" s="165">
        <v>0</v>
      </c>
      <c r="BG112" s="165">
        <v>17993.830000000002</v>
      </c>
      <c r="BH112" s="165">
        <v>0</v>
      </c>
      <c r="BI112" s="165">
        <v>17993.830000000002</v>
      </c>
      <c r="BJ112" s="165">
        <v>271.76</v>
      </c>
      <c r="BK112" s="165">
        <v>17065.59</v>
      </c>
      <c r="BL112" s="165">
        <v>0</v>
      </c>
      <c r="BM112" s="165">
        <v>8425.9699999999993</v>
      </c>
      <c r="BN112" s="165">
        <v>0</v>
      </c>
      <c r="BO112" s="165">
        <v>8425.9699999999993</v>
      </c>
      <c r="BP112" s="165">
        <v>0</v>
      </c>
      <c r="BQ112" s="165">
        <v>271.76</v>
      </c>
      <c r="BR112" s="165">
        <v>0</v>
      </c>
      <c r="BS112" s="165">
        <v>271.76</v>
      </c>
      <c r="BT112" s="165">
        <v>0</v>
      </c>
      <c r="BU112" s="165">
        <v>271.76</v>
      </c>
      <c r="BV112" s="165">
        <v>0</v>
      </c>
      <c r="BW112" s="165">
        <v>271.76</v>
      </c>
      <c r="BX112" s="165">
        <v>0</v>
      </c>
      <c r="BY112" s="165">
        <v>271.76</v>
      </c>
      <c r="BZ112" s="165">
        <v>0</v>
      </c>
      <c r="CA112" s="165">
        <v>271.76</v>
      </c>
      <c r="CB112" s="165">
        <v>1200</v>
      </c>
      <c r="CC112" s="165">
        <v>1471.76</v>
      </c>
      <c r="CD112" s="165">
        <v>0</v>
      </c>
      <c r="CE112" s="165">
        <v>1471.76</v>
      </c>
      <c r="CF112" s="165">
        <v>1200</v>
      </c>
      <c r="CG112" s="165">
        <v>2671.76</v>
      </c>
      <c r="CH112" s="165">
        <v>0</v>
      </c>
      <c r="CI112" s="165">
        <v>2400</v>
      </c>
      <c r="CJ112" s="165">
        <v>0</v>
      </c>
      <c r="CK112" s="165">
        <v>2400</v>
      </c>
      <c r="CL112" s="165">
        <v>0</v>
      </c>
      <c r="CM112" s="165">
        <v>2400</v>
      </c>
      <c r="CN112" s="165">
        <v>0</v>
      </c>
      <c r="CO112" s="165">
        <v>2400</v>
      </c>
      <c r="CP112" s="165">
        <v>11051</v>
      </c>
      <c r="CQ112" s="165">
        <v>13451</v>
      </c>
      <c r="CR112" s="165">
        <v>11051</v>
      </c>
      <c r="CS112" s="165">
        <v>24502</v>
      </c>
      <c r="CT112" s="165">
        <v>11051</v>
      </c>
      <c r="CU112" s="165">
        <v>35553</v>
      </c>
      <c r="CV112" s="165">
        <v>0</v>
      </c>
      <c r="CW112" s="165">
        <v>35553</v>
      </c>
      <c r="CX112" s="165">
        <v>0</v>
      </c>
      <c r="CY112" s="165">
        <v>35553</v>
      </c>
      <c r="CZ112" s="165">
        <v>0</v>
      </c>
      <c r="DA112" s="165">
        <v>34353</v>
      </c>
      <c r="DB112" s="165">
        <v>0</v>
      </c>
      <c r="DC112" s="165">
        <v>34353</v>
      </c>
      <c r="DD112" s="165">
        <v>0</v>
      </c>
      <c r="DE112" s="165">
        <v>33153</v>
      </c>
      <c r="DF112" s="165">
        <v>0</v>
      </c>
      <c r="DG112" s="165">
        <v>33153</v>
      </c>
      <c r="DH112" s="165">
        <v>12000</v>
      </c>
      <c r="DI112" s="165">
        <v>45153</v>
      </c>
      <c r="DJ112" s="165">
        <v>0</v>
      </c>
      <c r="DK112" s="165">
        <v>45153</v>
      </c>
      <c r="DL112" s="165">
        <v>0</v>
      </c>
      <c r="DM112" s="165">
        <v>45153</v>
      </c>
      <c r="DN112" s="165">
        <v>0</v>
      </c>
      <c r="DO112" s="165">
        <v>34102</v>
      </c>
      <c r="DP112" s="165">
        <v>0</v>
      </c>
      <c r="DQ112" s="165">
        <v>23051</v>
      </c>
      <c r="DR112" s="165">
        <v>0</v>
      </c>
      <c r="DS112" s="165">
        <v>12000</v>
      </c>
      <c r="DT112" s="165">
        <v>0</v>
      </c>
      <c r="DU112" s="165">
        <v>12000</v>
      </c>
      <c r="DV112" s="165">
        <v>0</v>
      </c>
      <c r="DW112" s="165">
        <v>12000</v>
      </c>
      <c r="DX112" s="165">
        <v>0</v>
      </c>
      <c r="DY112" s="165">
        <v>12000</v>
      </c>
      <c r="DZ112" s="165">
        <v>0</v>
      </c>
      <c r="EA112" s="165">
        <v>12000</v>
      </c>
      <c r="EB112" s="165">
        <v>0</v>
      </c>
      <c r="EC112" s="165">
        <v>12000</v>
      </c>
      <c r="ED112" s="165">
        <v>0</v>
      </c>
      <c r="EE112" s="165">
        <v>12000</v>
      </c>
      <c r="EF112" s="165">
        <v>12000</v>
      </c>
      <c r="EG112" s="165">
        <v>12000</v>
      </c>
      <c r="EH112" s="165">
        <v>0</v>
      </c>
      <c r="EI112" s="165">
        <v>12000</v>
      </c>
      <c r="EJ112" s="165">
        <v>0</v>
      </c>
      <c r="EK112" s="165">
        <v>12000</v>
      </c>
      <c r="EL112" s="165">
        <v>0</v>
      </c>
      <c r="EM112" s="165">
        <v>12000</v>
      </c>
      <c r="EN112" s="165">
        <v>0</v>
      </c>
      <c r="EO112" s="165">
        <v>12000</v>
      </c>
      <c r="EP112" s="165">
        <v>0</v>
      </c>
      <c r="EQ112" s="165">
        <v>12000</v>
      </c>
      <c r="ER112" s="165">
        <v>0</v>
      </c>
      <c r="ES112" s="165">
        <v>12000</v>
      </c>
      <c r="ET112" s="165">
        <v>0</v>
      </c>
      <c r="EU112" s="165">
        <v>12000</v>
      </c>
      <c r="EV112" s="165">
        <v>0</v>
      </c>
      <c r="EW112" s="165">
        <v>12000</v>
      </c>
      <c r="EX112" s="165">
        <v>0</v>
      </c>
      <c r="EY112" s="165">
        <v>12000</v>
      </c>
      <c r="EZ112" s="165">
        <v>0</v>
      </c>
      <c r="FA112" s="165">
        <v>12000</v>
      </c>
      <c r="FB112" s="165">
        <v>0</v>
      </c>
      <c r="FC112" s="165">
        <v>12000</v>
      </c>
      <c r="FD112" s="165">
        <v>-12000</v>
      </c>
      <c r="FE112" s="165">
        <v>-12000</v>
      </c>
      <c r="FF112" s="165">
        <v>0</v>
      </c>
      <c r="FG112" s="165">
        <v>-12000</v>
      </c>
      <c r="FH112" s="165">
        <v>0</v>
      </c>
      <c r="FI112" s="165">
        <v>-12000</v>
      </c>
      <c r="FJ112" s="165">
        <v>0</v>
      </c>
      <c r="FK112" s="165">
        <v>-12000</v>
      </c>
      <c r="FL112" s="165">
        <v>0</v>
      </c>
      <c r="FM112" s="165">
        <v>-12000</v>
      </c>
      <c r="FN112" s="165">
        <v>0</v>
      </c>
      <c r="FO112" s="165">
        <v>-12000</v>
      </c>
      <c r="FQ112" s="94" t="s">
        <v>962</v>
      </c>
      <c r="FU112" s="32" t="b">
        <v>1</v>
      </c>
      <c r="FV112" s="102" t="s">
        <v>252</v>
      </c>
    </row>
    <row r="113" spans="1:178" x14ac:dyDescent="0.25">
      <c r="A113" s="32" t="s">
        <v>1092</v>
      </c>
      <c r="B113" s="104" t="s">
        <v>253</v>
      </c>
      <c r="C113" s="103" t="s">
        <v>695</v>
      </c>
      <c r="D113" s="165">
        <v>117644.42</v>
      </c>
      <c r="E113" s="165">
        <v>1098589.1000000001</v>
      </c>
      <c r="F113" s="165">
        <v>104640.48</v>
      </c>
      <c r="G113" s="165">
        <v>1148979.02</v>
      </c>
      <c r="H113" s="165">
        <v>113857.74</v>
      </c>
      <c r="I113" s="165">
        <v>1173071.51</v>
      </c>
      <c r="J113" s="165">
        <v>89467.07</v>
      </c>
      <c r="K113" s="165">
        <v>1147168.32</v>
      </c>
      <c r="L113" s="165">
        <v>79765.789999999994</v>
      </c>
      <c r="M113" s="165">
        <v>1109051.48</v>
      </c>
      <c r="N113" s="165">
        <v>-26618.97</v>
      </c>
      <c r="O113" s="165">
        <v>1077293.54</v>
      </c>
      <c r="P113" s="165">
        <v>115236.18</v>
      </c>
      <c r="Q113" s="165">
        <v>998789.75</v>
      </c>
      <c r="R113" s="165">
        <v>80963.63</v>
      </c>
      <c r="S113" s="165">
        <v>1005270.3</v>
      </c>
      <c r="T113" s="165">
        <v>51412.28</v>
      </c>
      <c r="U113" s="165">
        <v>903842.23</v>
      </c>
      <c r="V113" s="165">
        <v>87101.55</v>
      </c>
      <c r="W113" s="165">
        <v>872168.7</v>
      </c>
      <c r="X113" s="165">
        <v>19496.46</v>
      </c>
      <c r="Y113" s="165">
        <v>767134.83</v>
      </c>
      <c r="Z113" s="165">
        <v>497100.54</v>
      </c>
      <c r="AA113" s="165">
        <v>1330067.17</v>
      </c>
      <c r="AB113" s="165">
        <v>149646.70000000001</v>
      </c>
      <c r="AC113" s="165">
        <v>1362069.45</v>
      </c>
      <c r="AD113" s="165">
        <v>45838.55</v>
      </c>
      <c r="AE113" s="165">
        <v>1303267.52</v>
      </c>
      <c r="AF113" s="165">
        <v>58748.87</v>
      </c>
      <c r="AG113" s="165">
        <v>1248158.6499999999</v>
      </c>
      <c r="AH113" s="165">
        <v>106642.53</v>
      </c>
      <c r="AI113" s="165">
        <v>1265334.1100000001</v>
      </c>
      <c r="AJ113" s="165">
        <v>258.39999999999998</v>
      </c>
      <c r="AK113" s="165">
        <v>1185826.72</v>
      </c>
      <c r="AL113" s="165">
        <v>27873.72</v>
      </c>
      <c r="AM113" s="165">
        <v>1240319.4099999999</v>
      </c>
      <c r="AN113" s="165">
        <v>121090.2</v>
      </c>
      <c r="AO113" s="165">
        <v>1246173.43</v>
      </c>
      <c r="AP113" s="165">
        <v>16454.189999999999</v>
      </c>
      <c r="AQ113" s="165">
        <v>1181663.99</v>
      </c>
      <c r="AR113" s="165">
        <v>62241.46</v>
      </c>
      <c r="AS113" s="165">
        <v>1192493.17</v>
      </c>
      <c r="AT113" s="165">
        <v>25765.45</v>
      </c>
      <c r="AU113" s="165">
        <v>1131157.07</v>
      </c>
      <c r="AV113" s="165">
        <v>-21893.39</v>
      </c>
      <c r="AW113" s="165">
        <v>1089767.22</v>
      </c>
      <c r="AX113" s="165">
        <v>60979.42</v>
      </c>
      <c r="AY113" s="165">
        <v>653646.1</v>
      </c>
      <c r="AZ113" s="165">
        <v>49541.440000000002</v>
      </c>
      <c r="BA113" s="165">
        <v>553540.84</v>
      </c>
      <c r="BB113" s="165">
        <v>-11986.84</v>
      </c>
      <c r="BC113" s="165">
        <v>495715.45</v>
      </c>
      <c r="BD113" s="165">
        <v>29531.759999999998</v>
      </c>
      <c r="BE113" s="165">
        <v>466498.34</v>
      </c>
      <c r="BF113" s="165">
        <v>43953.54</v>
      </c>
      <c r="BG113" s="165">
        <v>403809.35</v>
      </c>
      <c r="BH113" s="165">
        <v>-2291.0100000000002</v>
      </c>
      <c r="BI113" s="165">
        <v>401259.94</v>
      </c>
      <c r="BJ113" s="165">
        <v>80477.27</v>
      </c>
      <c r="BK113" s="165">
        <v>453863.49</v>
      </c>
      <c r="BL113" s="165">
        <v>76481.88</v>
      </c>
      <c r="BM113" s="165">
        <v>409255.17</v>
      </c>
      <c r="BN113" s="165">
        <v>96911.71</v>
      </c>
      <c r="BO113" s="165">
        <v>489712.69</v>
      </c>
      <c r="BP113" s="165">
        <v>92013.81</v>
      </c>
      <c r="BQ113" s="165">
        <v>519485.04</v>
      </c>
      <c r="BR113" s="165">
        <v>50849.77</v>
      </c>
      <c r="BS113" s="165">
        <v>544569.36</v>
      </c>
      <c r="BT113" s="165">
        <v>52021.41</v>
      </c>
      <c r="BU113" s="165">
        <v>618484.16</v>
      </c>
      <c r="BV113" s="165">
        <v>98768.49</v>
      </c>
      <c r="BW113" s="165">
        <v>656273.23</v>
      </c>
      <c r="BX113" s="165">
        <v>117009.42</v>
      </c>
      <c r="BY113" s="165">
        <v>723741.21000000008</v>
      </c>
      <c r="BZ113" s="165">
        <v>57383.54</v>
      </c>
      <c r="CA113" s="165">
        <v>793111.59000000008</v>
      </c>
      <c r="CB113" s="165">
        <v>89154.65</v>
      </c>
      <c r="CC113" s="165">
        <v>852734.4800000001</v>
      </c>
      <c r="CD113" s="165">
        <v>44074.97</v>
      </c>
      <c r="CE113" s="165">
        <v>852855.91</v>
      </c>
      <c r="CF113" s="165">
        <v>38343.4</v>
      </c>
      <c r="CG113" s="165">
        <v>893490.32</v>
      </c>
      <c r="CH113" s="165">
        <v>115497.08</v>
      </c>
      <c r="CI113" s="165">
        <v>928510.13</v>
      </c>
      <c r="CJ113" s="165">
        <v>112947.3</v>
      </c>
      <c r="CK113" s="165">
        <v>964975.55</v>
      </c>
      <c r="CL113" s="165">
        <v>82795.070000000007</v>
      </c>
      <c r="CM113" s="165">
        <v>950858.91000000015</v>
      </c>
      <c r="CN113" s="165">
        <v>86056.52</v>
      </c>
      <c r="CO113" s="165">
        <v>944901.62000000023</v>
      </c>
      <c r="CP113" s="165">
        <v>40769.65</v>
      </c>
      <c r="CQ113" s="165">
        <v>934821.50000000023</v>
      </c>
      <c r="CR113" s="165">
        <v>39157.67</v>
      </c>
      <c r="CS113" s="165">
        <v>921957.76000000013</v>
      </c>
      <c r="CT113" s="165">
        <v>42048.799999999988</v>
      </c>
      <c r="CU113" s="165">
        <v>865238.07000000007</v>
      </c>
      <c r="CV113" s="165">
        <v>50348.290000000008</v>
      </c>
      <c r="CW113" s="165">
        <v>798576.94000000006</v>
      </c>
      <c r="CX113" s="165">
        <v>50272.100000000006</v>
      </c>
      <c r="CY113" s="165">
        <v>791465.5</v>
      </c>
      <c r="CZ113" s="165">
        <v>53697.070000000007</v>
      </c>
      <c r="DA113" s="165">
        <v>756007.92</v>
      </c>
      <c r="DB113" s="165">
        <v>51075.880000000005</v>
      </c>
      <c r="DC113" s="165">
        <v>763008.83000000007</v>
      </c>
      <c r="DD113" s="165">
        <v>52213.05</v>
      </c>
      <c r="DE113" s="165">
        <v>776878.4800000001</v>
      </c>
      <c r="DF113" s="165">
        <v>52422.390000000007</v>
      </c>
      <c r="DG113" s="165">
        <v>713803.79</v>
      </c>
      <c r="DH113" s="165">
        <v>50939.87000000001</v>
      </c>
      <c r="DI113" s="165">
        <v>651796.3600000001</v>
      </c>
      <c r="DJ113" s="165">
        <v>53623.670000000006</v>
      </c>
      <c r="DK113" s="165">
        <v>622624.96000000008</v>
      </c>
      <c r="DL113" s="165">
        <v>56130.250000000007</v>
      </c>
      <c r="DM113" s="165">
        <v>592698.69000000006</v>
      </c>
      <c r="DN113" s="165">
        <v>50286.610000000008</v>
      </c>
      <c r="DO113" s="165">
        <v>602215.65</v>
      </c>
      <c r="DP113" s="165">
        <v>51544.000000000022</v>
      </c>
      <c r="DQ113" s="165">
        <v>614601.98000000021</v>
      </c>
      <c r="DR113" s="165">
        <v>51745.750000000036</v>
      </c>
      <c r="DS113" s="165">
        <v>624298.93000000017</v>
      </c>
      <c r="DT113" s="165">
        <v>49242.89</v>
      </c>
      <c r="DU113" s="165">
        <v>623193.53000000014</v>
      </c>
      <c r="DV113" s="165">
        <v>48573.56</v>
      </c>
      <c r="DW113" s="165">
        <v>621494.99000000022</v>
      </c>
      <c r="DX113" s="165">
        <v>52244.339999999967</v>
      </c>
      <c r="DY113" s="165">
        <v>620042.26</v>
      </c>
      <c r="DZ113" s="165">
        <v>49400.530000000006</v>
      </c>
      <c r="EA113" s="165">
        <v>618366.91</v>
      </c>
      <c r="EB113" s="165">
        <v>51183.05000000001</v>
      </c>
      <c r="EC113" s="165">
        <v>617336.91</v>
      </c>
      <c r="ED113" s="165">
        <v>50988.020000000011</v>
      </c>
      <c r="EE113" s="165">
        <v>615902.54</v>
      </c>
      <c r="EF113" s="165">
        <v>49588.66</v>
      </c>
      <c r="EG113" s="165">
        <v>614551.33000000019</v>
      </c>
      <c r="EH113" s="165">
        <v>52244.339999999967</v>
      </c>
      <c r="EI113" s="165">
        <v>613172</v>
      </c>
      <c r="EJ113" s="165">
        <v>54504.010000000017</v>
      </c>
      <c r="EK113" s="165">
        <v>611545.76000000013</v>
      </c>
      <c r="EL113" s="165">
        <v>49928.420000000006</v>
      </c>
      <c r="EM113" s="165">
        <v>611187.57000000007</v>
      </c>
      <c r="EN113" s="165">
        <v>50822.250000000022</v>
      </c>
      <c r="EO113" s="165">
        <v>610465.81999999995</v>
      </c>
      <c r="EP113" s="165">
        <v>50640.520000000011</v>
      </c>
      <c r="EQ113" s="165">
        <v>609360.59</v>
      </c>
      <c r="ER113" s="165">
        <v>48848.790000000008</v>
      </c>
      <c r="ES113" s="165">
        <v>608966.49000000022</v>
      </c>
      <c r="ET113" s="165">
        <v>48350.080000000009</v>
      </c>
      <c r="EU113" s="165">
        <v>608743.01</v>
      </c>
      <c r="EV113" s="165">
        <v>51886.419999999991</v>
      </c>
      <c r="EW113" s="165">
        <v>608385.09000000008</v>
      </c>
      <c r="EX113" s="165">
        <v>49158.25</v>
      </c>
      <c r="EY113" s="165">
        <v>608142.81000000006</v>
      </c>
      <c r="EZ113" s="165">
        <v>50790.630000000019</v>
      </c>
      <c r="FA113" s="165">
        <v>607750.39</v>
      </c>
      <c r="FB113" s="165">
        <v>50645.320000000014</v>
      </c>
      <c r="FC113" s="165">
        <v>607407.69000000006</v>
      </c>
      <c r="FD113" s="165">
        <v>49298.43</v>
      </c>
      <c r="FE113" s="165">
        <v>607117.46000000008</v>
      </c>
      <c r="FF113" s="165">
        <v>51886.419999999991</v>
      </c>
      <c r="FG113" s="165">
        <v>606759.54000000015</v>
      </c>
      <c r="FH113" s="165">
        <v>54282.290000000008</v>
      </c>
      <c r="FI113" s="165">
        <v>606537.82000000007</v>
      </c>
      <c r="FJ113" s="165">
        <v>49551.57</v>
      </c>
      <c r="FK113" s="165">
        <v>606160.97000000009</v>
      </c>
      <c r="FL113" s="165">
        <v>50558.170000000006</v>
      </c>
      <c r="FM113" s="165">
        <v>605896.89</v>
      </c>
      <c r="FN113" s="165">
        <v>50422.760000000009</v>
      </c>
      <c r="FO113" s="165">
        <v>605679.13</v>
      </c>
      <c r="FQ113" s="94" t="s">
        <v>963</v>
      </c>
      <c r="FU113" s="32" t="b">
        <v>1</v>
      </c>
      <c r="FV113" s="102" t="s">
        <v>253</v>
      </c>
    </row>
    <row r="114" spans="1:178" x14ac:dyDescent="0.25">
      <c r="A114" s="32" t="s">
        <v>1093</v>
      </c>
      <c r="B114" s="104" t="s">
        <v>254</v>
      </c>
      <c r="C114" s="103" t="s">
        <v>694</v>
      </c>
      <c r="D114" s="165">
        <v>542103.18999999994</v>
      </c>
      <c r="E114" s="165">
        <v>5931888.0700000003</v>
      </c>
      <c r="F114" s="165">
        <v>322456.62</v>
      </c>
      <c r="G114" s="165">
        <v>6042566.1500000004</v>
      </c>
      <c r="H114" s="165">
        <v>329605.39</v>
      </c>
      <c r="I114" s="165">
        <v>6050442.3300000001</v>
      </c>
      <c r="J114" s="165">
        <v>362817.56</v>
      </c>
      <c r="K114" s="165">
        <v>5762806.4800000004</v>
      </c>
      <c r="L114" s="165">
        <v>392751.31</v>
      </c>
      <c r="M114" s="165">
        <v>5721819.4000000004</v>
      </c>
      <c r="N114" s="165">
        <v>444780.9</v>
      </c>
      <c r="O114" s="165">
        <v>5734283.0099999998</v>
      </c>
      <c r="P114" s="165">
        <v>549653.56999999995</v>
      </c>
      <c r="Q114" s="165">
        <v>5946177.2199999997</v>
      </c>
      <c r="R114" s="165">
        <v>522583.52</v>
      </c>
      <c r="S114" s="165">
        <v>5916094.75</v>
      </c>
      <c r="T114" s="165">
        <v>493283.96</v>
      </c>
      <c r="U114" s="165">
        <v>5896724.2999999998</v>
      </c>
      <c r="V114" s="165">
        <v>472978.8</v>
      </c>
      <c r="W114" s="165">
        <v>5926713.9500000002</v>
      </c>
      <c r="X114" s="165">
        <v>422490.03</v>
      </c>
      <c r="Y114" s="165">
        <v>5853910.1900000004</v>
      </c>
      <c r="Z114" s="165">
        <v>1659176.36</v>
      </c>
      <c r="AA114" s="165">
        <v>6514681.21</v>
      </c>
      <c r="AB114" s="165">
        <v>593855.79</v>
      </c>
      <c r="AC114" s="165">
        <v>6566433.8099999996</v>
      </c>
      <c r="AD114" s="165">
        <v>510632.91</v>
      </c>
      <c r="AE114" s="165">
        <v>6754610.0999999996</v>
      </c>
      <c r="AF114" s="165">
        <v>487622.37</v>
      </c>
      <c r="AG114" s="165">
        <v>6912627.0800000001</v>
      </c>
      <c r="AH114" s="165">
        <v>569671</v>
      </c>
      <c r="AI114" s="165">
        <v>7119480.5199999996</v>
      </c>
      <c r="AJ114" s="165">
        <v>660136.1</v>
      </c>
      <c r="AK114" s="165">
        <v>7386865.3099999996</v>
      </c>
      <c r="AL114" s="165">
        <v>375186.69</v>
      </c>
      <c r="AM114" s="165">
        <v>7317271.0999999996</v>
      </c>
      <c r="AN114" s="165">
        <v>538921.65</v>
      </c>
      <c r="AO114" s="165">
        <v>7306539.1799999997</v>
      </c>
      <c r="AP114" s="165">
        <v>578653.78</v>
      </c>
      <c r="AQ114" s="165">
        <v>7362609.4400000004</v>
      </c>
      <c r="AR114" s="165">
        <v>402469.9</v>
      </c>
      <c r="AS114" s="165">
        <v>7271795.3799999999</v>
      </c>
      <c r="AT114" s="165">
        <v>462794.78</v>
      </c>
      <c r="AU114" s="165">
        <v>7261611.3600000003</v>
      </c>
      <c r="AV114" s="165">
        <v>473439.43</v>
      </c>
      <c r="AW114" s="165">
        <v>7312560.7599999998</v>
      </c>
      <c r="AX114" s="165">
        <v>1376680.83</v>
      </c>
      <c r="AY114" s="165">
        <v>7030065.2300000004</v>
      </c>
      <c r="AZ114" s="165">
        <v>387490.72</v>
      </c>
      <c r="BA114" s="165">
        <v>6823700.1600000001</v>
      </c>
      <c r="BB114" s="165">
        <v>296743.57</v>
      </c>
      <c r="BC114" s="165">
        <v>6609810.8200000003</v>
      </c>
      <c r="BD114" s="165">
        <v>215367.35</v>
      </c>
      <c r="BE114" s="165">
        <v>6337555.7999999998</v>
      </c>
      <c r="BF114" s="165">
        <v>483692.4</v>
      </c>
      <c r="BG114" s="165">
        <v>6251577.2000000002</v>
      </c>
      <c r="BH114" s="165">
        <v>478728.2</v>
      </c>
      <c r="BI114" s="165">
        <v>6070169.2999999998</v>
      </c>
      <c r="BJ114" s="165">
        <v>314117.53999999998</v>
      </c>
      <c r="BK114" s="165">
        <v>6009100.1500000004</v>
      </c>
      <c r="BL114" s="165">
        <v>292135.55</v>
      </c>
      <c r="BM114" s="165">
        <v>5762314.0499999998</v>
      </c>
      <c r="BN114" s="165">
        <v>447480.81000000006</v>
      </c>
      <c r="BO114" s="165">
        <v>5631141.0800000001</v>
      </c>
      <c r="BP114" s="165">
        <v>310154.18</v>
      </c>
      <c r="BQ114" s="165">
        <v>5538825.3600000003</v>
      </c>
      <c r="BR114" s="165">
        <v>237613.52000000002</v>
      </c>
      <c r="BS114" s="165">
        <v>5313644.0999999996</v>
      </c>
      <c r="BT114" s="165">
        <v>324739.07</v>
      </c>
      <c r="BU114" s="165">
        <v>5164943.74</v>
      </c>
      <c r="BV114" s="165">
        <v>1039604.37</v>
      </c>
      <c r="BW114" s="165">
        <v>4827867.28</v>
      </c>
      <c r="BX114" s="165">
        <v>317464.67</v>
      </c>
      <c r="BY114" s="165">
        <v>4757841.2300000004</v>
      </c>
      <c r="BZ114" s="165">
        <v>283555.92000000004</v>
      </c>
      <c r="CA114" s="165">
        <v>4744653.58</v>
      </c>
      <c r="CB114" s="165">
        <v>384616.14</v>
      </c>
      <c r="CC114" s="165">
        <v>4913902.37</v>
      </c>
      <c r="CD114" s="165">
        <v>118806.13</v>
      </c>
      <c r="CE114" s="165">
        <v>4549016.0999999996</v>
      </c>
      <c r="CF114" s="165">
        <v>315232.65000000002</v>
      </c>
      <c r="CG114" s="165">
        <v>4385520.55</v>
      </c>
      <c r="CH114" s="165">
        <v>237986.52000000002</v>
      </c>
      <c r="CI114" s="165">
        <v>4309389.53</v>
      </c>
      <c r="CJ114" s="165">
        <v>246494.93</v>
      </c>
      <c r="CK114" s="165">
        <v>4263748.91</v>
      </c>
      <c r="CL114" s="165">
        <v>232716.21</v>
      </c>
      <c r="CM114" s="165">
        <v>4048984.31</v>
      </c>
      <c r="CN114" s="165">
        <v>272995.45999999996</v>
      </c>
      <c r="CO114" s="165">
        <v>4011825.59</v>
      </c>
      <c r="CP114" s="165">
        <v>269706.68</v>
      </c>
      <c r="CQ114" s="165">
        <v>4043918.7499999995</v>
      </c>
      <c r="CR114" s="165">
        <v>240779.75</v>
      </c>
      <c r="CS114" s="165">
        <v>3959959.4299999997</v>
      </c>
      <c r="CT114" s="165">
        <v>486175.17</v>
      </c>
      <c r="CU114" s="165">
        <v>3406530.2299999995</v>
      </c>
      <c r="CV114" s="165">
        <v>309336.48000000004</v>
      </c>
      <c r="CW114" s="165">
        <v>3398402.04</v>
      </c>
      <c r="CX114" s="165">
        <v>202245.77000000002</v>
      </c>
      <c r="CY114" s="165">
        <v>3317091.8899999997</v>
      </c>
      <c r="CZ114" s="165">
        <v>218615.44000000003</v>
      </c>
      <c r="DA114" s="165">
        <v>3151091.19</v>
      </c>
      <c r="DB114" s="165">
        <v>259433.03999999998</v>
      </c>
      <c r="DC114" s="165">
        <v>3291718.1</v>
      </c>
      <c r="DD114" s="165">
        <v>393910.12000000005</v>
      </c>
      <c r="DE114" s="165">
        <v>3370395.5700000003</v>
      </c>
      <c r="DF114" s="165">
        <v>389025.5</v>
      </c>
      <c r="DG114" s="165">
        <v>3521434.5500000003</v>
      </c>
      <c r="DH114" s="165">
        <v>337342.83000000007</v>
      </c>
      <c r="DI114" s="165">
        <v>3612282.45</v>
      </c>
      <c r="DJ114" s="165">
        <v>382533.2</v>
      </c>
      <c r="DK114" s="165">
        <v>3762099.4400000004</v>
      </c>
      <c r="DL114" s="165">
        <v>299887.8</v>
      </c>
      <c r="DM114" s="165">
        <v>3788991.7800000003</v>
      </c>
      <c r="DN114" s="165">
        <v>272225.08</v>
      </c>
      <c r="DO114" s="165">
        <v>3791510.18</v>
      </c>
      <c r="DP114" s="165">
        <v>344927.68</v>
      </c>
      <c r="DQ114" s="165">
        <v>3895658.11</v>
      </c>
      <c r="DR114" s="165">
        <v>416115.33</v>
      </c>
      <c r="DS114" s="165">
        <v>3825598.27</v>
      </c>
      <c r="DT114" s="165">
        <v>335595.88</v>
      </c>
      <c r="DU114" s="165">
        <v>3851857.67</v>
      </c>
      <c r="DV114" s="165">
        <v>234314.44999999995</v>
      </c>
      <c r="DW114" s="165">
        <v>3883926.35</v>
      </c>
      <c r="DX114" s="165">
        <v>259932.92999999996</v>
      </c>
      <c r="DY114" s="165">
        <v>3925243.8400000003</v>
      </c>
      <c r="DZ114" s="165">
        <v>268632.73</v>
      </c>
      <c r="EA114" s="165">
        <v>3934443.53</v>
      </c>
      <c r="EB114" s="165">
        <v>471509.72</v>
      </c>
      <c r="EC114" s="165">
        <v>4012043.1300000004</v>
      </c>
      <c r="ED114" s="165">
        <v>411318.73</v>
      </c>
      <c r="EE114" s="165">
        <v>4034336.3600000003</v>
      </c>
      <c r="EF114" s="165">
        <v>318207.01999999996</v>
      </c>
      <c r="EG114" s="165">
        <v>4015200.5500000003</v>
      </c>
      <c r="EH114" s="165">
        <v>359885.55999999988</v>
      </c>
      <c r="EI114" s="165">
        <v>3992552.9099999997</v>
      </c>
      <c r="EJ114" s="165">
        <v>308510.81</v>
      </c>
      <c r="EK114" s="165">
        <v>4001175.9200000004</v>
      </c>
      <c r="EL114" s="165">
        <v>300759.27999999997</v>
      </c>
      <c r="EM114" s="165">
        <v>4029710.1200000006</v>
      </c>
      <c r="EN114" s="165">
        <v>390813.58</v>
      </c>
      <c r="EO114" s="165">
        <v>4075596.0199999996</v>
      </c>
      <c r="EP114" s="165">
        <v>466033.29</v>
      </c>
      <c r="EQ114" s="165">
        <v>4125513.9799999995</v>
      </c>
      <c r="ER114" s="165">
        <v>347424.70999999996</v>
      </c>
      <c r="ES114" s="165">
        <v>4137342.8100000005</v>
      </c>
      <c r="ET114" s="165">
        <v>237122.13999999998</v>
      </c>
      <c r="EU114" s="165">
        <v>4140150.5</v>
      </c>
      <c r="EV114" s="165">
        <v>263678.58</v>
      </c>
      <c r="EW114" s="165">
        <v>4143896.15</v>
      </c>
      <c r="EX114" s="165">
        <v>277800.17</v>
      </c>
      <c r="EY114" s="165">
        <v>4153063.59</v>
      </c>
      <c r="EZ114" s="165">
        <v>422567.20999999996</v>
      </c>
      <c r="FA114" s="165">
        <v>4104121.0799999996</v>
      </c>
      <c r="FB114" s="165">
        <v>414715.14999999997</v>
      </c>
      <c r="FC114" s="165">
        <v>4107517.4999999995</v>
      </c>
      <c r="FD114" s="165">
        <v>378380.99</v>
      </c>
      <c r="FE114" s="165">
        <v>4167691.4699999997</v>
      </c>
      <c r="FF114" s="165">
        <v>369500.05</v>
      </c>
      <c r="FG114" s="165">
        <v>4177305.96</v>
      </c>
      <c r="FH114" s="165">
        <v>311208.44</v>
      </c>
      <c r="FI114" s="165">
        <v>4180003.59</v>
      </c>
      <c r="FJ114" s="165">
        <v>311239.88999999996</v>
      </c>
      <c r="FK114" s="165">
        <v>4190484.1999999997</v>
      </c>
      <c r="FL114" s="165">
        <v>396784.69</v>
      </c>
      <c r="FM114" s="165">
        <v>4196455.3099999996</v>
      </c>
      <c r="FN114" s="165">
        <v>466254.39</v>
      </c>
      <c r="FO114" s="165">
        <v>4196676.41</v>
      </c>
      <c r="FQ114" s="94" t="s">
        <v>964</v>
      </c>
      <c r="FU114" s="32" t="b">
        <v>1</v>
      </c>
      <c r="FV114" s="102" t="s">
        <v>254</v>
      </c>
    </row>
    <row r="115" spans="1:178" x14ac:dyDescent="0.25">
      <c r="A115" s="32" t="s">
        <v>1094</v>
      </c>
      <c r="B115" s="104" t="s">
        <v>255</v>
      </c>
      <c r="C115" s="103" t="s">
        <v>693</v>
      </c>
      <c r="D115" s="165">
        <v>688286.53</v>
      </c>
      <c r="E115" s="165">
        <v>8186472.6600000001</v>
      </c>
      <c r="F115" s="165">
        <v>734958.43</v>
      </c>
      <c r="G115" s="165">
        <v>8473327.6500000004</v>
      </c>
      <c r="H115" s="165">
        <v>686943.56</v>
      </c>
      <c r="I115" s="165">
        <v>8631910.4299999997</v>
      </c>
      <c r="J115" s="165">
        <v>632594.38</v>
      </c>
      <c r="K115" s="165">
        <v>8660366.0600000005</v>
      </c>
      <c r="L115" s="165">
        <v>501226.73</v>
      </c>
      <c r="M115" s="165">
        <v>8615803.6300000008</v>
      </c>
      <c r="N115" s="165">
        <v>323628.05</v>
      </c>
      <c r="O115" s="165">
        <v>8037057.21</v>
      </c>
      <c r="P115" s="165">
        <v>736973.81</v>
      </c>
      <c r="Q115" s="165">
        <v>8162360.8700000001</v>
      </c>
      <c r="R115" s="165">
        <v>476165.02</v>
      </c>
      <c r="S115" s="165">
        <v>7950294.9299999997</v>
      </c>
      <c r="T115" s="165">
        <v>406887.73</v>
      </c>
      <c r="U115" s="165">
        <v>7604523.46</v>
      </c>
      <c r="V115" s="165">
        <v>484226.19</v>
      </c>
      <c r="W115" s="165">
        <v>6976946.8899999997</v>
      </c>
      <c r="X115" s="165">
        <v>762705.7</v>
      </c>
      <c r="Y115" s="165">
        <v>7314038.6399999997</v>
      </c>
      <c r="Z115" s="165">
        <v>3236659.07</v>
      </c>
      <c r="AA115" s="165">
        <v>9671255.1999999993</v>
      </c>
      <c r="AB115" s="165">
        <v>538826.15</v>
      </c>
      <c r="AC115" s="165">
        <v>9521794.8200000003</v>
      </c>
      <c r="AD115" s="165">
        <v>513747.62</v>
      </c>
      <c r="AE115" s="165">
        <v>9300584.0099999998</v>
      </c>
      <c r="AF115" s="165">
        <v>490453.27</v>
      </c>
      <c r="AG115" s="165">
        <v>9104093.7200000007</v>
      </c>
      <c r="AH115" s="165">
        <v>548903.4</v>
      </c>
      <c r="AI115" s="165">
        <v>9020402.7400000002</v>
      </c>
      <c r="AJ115" s="165">
        <v>662718.54</v>
      </c>
      <c r="AK115" s="165">
        <v>9181894.5500000007</v>
      </c>
      <c r="AL115" s="165">
        <v>307679.12</v>
      </c>
      <c r="AM115" s="165">
        <v>9165945.6199999992</v>
      </c>
      <c r="AN115" s="165">
        <v>618553.77</v>
      </c>
      <c r="AO115" s="165">
        <v>9047525.5800000001</v>
      </c>
      <c r="AP115" s="165">
        <v>396421.05</v>
      </c>
      <c r="AQ115" s="165">
        <v>8967781.6099999994</v>
      </c>
      <c r="AR115" s="165">
        <v>453130.52</v>
      </c>
      <c r="AS115" s="165">
        <v>9014024.4000000004</v>
      </c>
      <c r="AT115" s="165">
        <v>491329.18</v>
      </c>
      <c r="AU115" s="165">
        <v>9021127.3900000006</v>
      </c>
      <c r="AV115" s="165">
        <v>567336.44999999995</v>
      </c>
      <c r="AW115" s="165">
        <v>8825758.1400000006</v>
      </c>
      <c r="AX115" s="165">
        <v>433303.95</v>
      </c>
      <c r="AY115" s="165">
        <v>6022403.0199999996</v>
      </c>
      <c r="AZ115" s="165">
        <v>465981.94</v>
      </c>
      <c r="BA115" s="165">
        <v>5949558.8099999996</v>
      </c>
      <c r="BB115" s="165">
        <v>599723.94999999995</v>
      </c>
      <c r="BC115" s="165">
        <v>6035535.1399999997</v>
      </c>
      <c r="BD115" s="165">
        <v>592827.63</v>
      </c>
      <c r="BE115" s="165">
        <v>6137909.5</v>
      </c>
      <c r="BF115" s="165">
        <v>754399</v>
      </c>
      <c r="BG115" s="165">
        <v>6343405.0999999996</v>
      </c>
      <c r="BH115" s="165">
        <v>578806.01</v>
      </c>
      <c r="BI115" s="165">
        <v>6259492.5700000003</v>
      </c>
      <c r="BJ115" s="165">
        <v>405197.3</v>
      </c>
      <c r="BK115" s="165">
        <v>6357010.75</v>
      </c>
      <c r="BL115" s="165">
        <v>495563.72</v>
      </c>
      <c r="BM115" s="165">
        <v>6234020.7000000002</v>
      </c>
      <c r="BN115" s="165">
        <v>510862.47</v>
      </c>
      <c r="BO115" s="165">
        <v>6348462.120000001</v>
      </c>
      <c r="BP115" s="165">
        <v>495523.62</v>
      </c>
      <c r="BQ115" s="165">
        <v>6390855.2200000007</v>
      </c>
      <c r="BR115" s="165">
        <v>512137.57</v>
      </c>
      <c r="BS115" s="165">
        <v>6411663.6100000003</v>
      </c>
      <c r="BT115" s="165">
        <v>468210.85</v>
      </c>
      <c r="BU115" s="165">
        <v>6312538.0100000007</v>
      </c>
      <c r="BV115" s="165">
        <v>598069.17000000004</v>
      </c>
      <c r="BW115" s="165">
        <v>6477303.2299999995</v>
      </c>
      <c r="BX115" s="165">
        <v>498822.28</v>
      </c>
      <c r="BY115" s="165">
        <v>6510143.5699999994</v>
      </c>
      <c r="BZ115" s="165">
        <v>586196.17000000004</v>
      </c>
      <c r="CA115" s="165">
        <v>6496615.7899999991</v>
      </c>
      <c r="CB115" s="165">
        <v>473314.95</v>
      </c>
      <c r="CC115" s="165">
        <v>6377103.1099999994</v>
      </c>
      <c r="CD115" s="165">
        <v>445183.31</v>
      </c>
      <c r="CE115" s="165">
        <v>6067887.4199999999</v>
      </c>
      <c r="CF115" s="165">
        <v>383233.36</v>
      </c>
      <c r="CG115" s="165">
        <v>5872314.7699999996</v>
      </c>
      <c r="CH115" s="165">
        <v>527173.39</v>
      </c>
      <c r="CI115" s="165">
        <v>5994290.8599999994</v>
      </c>
      <c r="CJ115" s="165">
        <v>509944.48</v>
      </c>
      <c r="CK115" s="165">
        <v>6008671.6200000001</v>
      </c>
      <c r="CL115" s="165">
        <v>471357.66</v>
      </c>
      <c r="CM115" s="165">
        <v>5969166.8099999996</v>
      </c>
      <c r="CN115" s="165">
        <v>488676.81</v>
      </c>
      <c r="CO115" s="165">
        <v>5962320</v>
      </c>
      <c r="CP115" s="165">
        <v>490381.34999999974</v>
      </c>
      <c r="CQ115" s="165">
        <v>5940563.7799999993</v>
      </c>
      <c r="CR115" s="165">
        <v>592862.40999999992</v>
      </c>
      <c r="CS115" s="165">
        <v>6065215.3399999999</v>
      </c>
      <c r="CT115" s="165">
        <v>779283.14</v>
      </c>
      <c r="CU115" s="165">
        <v>6246429.3099999996</v>
      </c>
      <c r="CV115" s="165">
        <v>287003.09000000003</v>
      </c>
      <c r="CW115" s="165">
        <v>6034610.1200000001</v>
      </c>
      <c r="CX115" s="165">
        <v>399481.92999999993</v>
      </c>
      <c r="CY115" s="165">
        <v>5847895.8799999999</v>
      </c>
      <c r="CZ115" s="165">
        <v>342791.51000000007</v>
      </c>
      <c r="DA115" s="165">
        <v>5717372.4399999995</v>
      </c>
      <c r="DB115" s="165">
        <v>318364.59000000026</v>
      </c>
      <c r="DC115" s="165">
        <v>5590553.7199999997</v>
      </c>
      <c r="DD115" s="165">
        <v>329659.0900000002</v>
      </c>
      <c r="DE115" s="165">
        <v>5536979.4500000002</v>
      </c>
      <c r="DF115" s="165">
        <v>353352.6500000002</v>
      </c>
      <c r="DG115" s="165">
        <v>5363158.7100000009</v>
      </c>
      <c r="DH115" s="165">
        <v>320791.80000000005</v>
      </c>
      <c r="DI115" s="165">
        <v>5174006.03</v>
      </c>
      <c r="DJ115" s="165">
        <v>381783.98000000039</v>
      </c>
      <c r="DK115" s="165">
        <v>5084432.3500000006</v>
      </c>
      <c r="DL115" s="165">
        <v>316523.82000000007</v>
      </c>
      <c r="DM115" s="165">
        <v>4912279.3600000003</v>
      </c>
      <c r="DN115" s="165">
        <v>310274.65000000014</v>
      </c>
      <c r="DO115" s="165">
        <v>4732172.6600000011</v>
      </c>
      <c r="DP115" s="165">
        <v>309779.78000000003</v>
      </c>
      <c r="DQ115" s="165">
        <v>4449090.0300000012</v>
      </c>
      <c r="DR115" s="165">
        <v>349580.27000000014</v>
      </c>
      <c r="DS115" s="165">
        <v>4019387.160000002</v>
      </c>
      <c r="DT115" s="165">
        <v>355775.49999999994</v>
      </c>
      <c r="DU115" s="165">
        <v>4088159.5700000022</v>
      </c>
      <c r="DV115" s="165">
        <v>582749.46999999962</v>
      </c>
      <c r="DW115" s="165">
        <v>4271427.1100000013</v>
      </c>
      <c r="DX115" s="165">
        <v>508923.54999999993</v>
      </c>
      <c r="DY115" s="165">
        <v>4437559.1500000013</v>
      </c>
      <c r="DZ115" s="165">
        <v>338188.04999999987</v>
      </c>
      <c r="EA115" s="165">
        <v>4457382.6100000003</v>
      </c>
      <c r="EB115" s="165">
        <v>363267.55999999982</v>
      </c>
      <c r="EC115" s="165">
        <v>4490991.080000001</v>
      </c>
      <c r="ED115" s="165">
        <v>389073.23999999987</v>
      </c>
      <c r="EE115" s="165">
        <v>4526711.67</v>
      </c>
      <c r="EF115" s="165">
        <v>338924.62999999983</v>
      </c>
      <c r="EG115" s="165">
        <v>4544844.5</v>
      </c>
      <c r="EH115" s="165">
        <v>423731.49000000011</v>
      </c>
      <c r="EI115" s="165">
        <v>4586792.01</v>
      </c>
      <c r="EJ115" s="165">
        <v>336813.35999999993</v>
      </c>
      <c r="EK115" s="165">
        <v>4607081.55</v>
      </c>
      <c r="EL115" s="165">
        <v>348625.82999999996</v>
      </c>
      <c r="EM115" s="165">
        <v>4645432.7299999995</v>
      </c>
      <c r="EN115" s="165">
        <v>333274.84999999992</v>
      </c>
      <c r="EO115" s="165">
        <v>4668927.7999999989</v>
      </c>
      <c r="EP115" s="165">
        <v>375694.97999999986</v>
      </c>
      <c r="EQ115" s="165">
        <v>4695042.5099999988</v>
      </c>
      <c r="ER115" s="165">
        <v>342635.14999999991</v>
      </c>
      <c r="ES115" s="165">
        <v>4681902.1599999983</v>
      </c>
      <c r="ET115" s="165">
        <v>395028.32999999984</v>
      </c>
      <c r="EU115" s="165">
        <v>4494181.0199999986</v>
      </c>
      <c r="EV115" s="165">
        <v>412953.33000000013</v>
      </c>
      <c r="EW115" s="165">
        <v>4398210.7999999989</v>
      </c>
      <c r="EX115" s="165">
        <v>400346.1399999999</v>
      </c>
      <c r="EY115" s="165">
        <v>4460368.8899999997</v>
      </c>
      <c r="EZ115" s="165">
        <v>360711.10000000003</v>
      </c>
      <c r="FA115" s="165">
        <v>4457812.43</v>
      </c>
      <c r="FB115" s="165">
        <v>385935.34</v>
      </c>
      <c r="FC115" s="165">
        <v>4454674.5299999993</v>
      </c>
      <c r="FD115" s="165">
        <v>341109.29999999981</v>
      </c>
      <c r="FE115" s="165">
        <v>4456859.2</v>
      </c>
      <c r="FF115" s="165">
        <v>415867.3000000001</v>
      </c>
      <c r="FG115" s="165">
        <v>4448995.01</v>
      </c>
      <c r="FH115" s="165">
        <v>328883.04999999993</v>
      </c>
      <c r="FI115" s="165">
        <v>4441064.6999999993</v>
      </c>
      <c r="FJ115" s="165">
        <v>330005.59999999998</v>
      </c>
      <c r="FK115" s="165">
        <v>4422444.47</v>
      </c>
      <c r="FL115" s="165">
        <v>329450.75999999995</v>
      </c>
      <c r="FM115" s="165">
        <v>4418620.38</v>
      </c>
      <c r="FN115" s="165">
        <v>382938.68000000011</v>
      </c>
      <c r="FO115" s="165">
        <v>4425864.08</v>
      </c>
      <c r="FQ115" s="94" t="s">
        <v>965</v>
      </c>
      <c r="FU115" s="32" t="b">
        <v>1</v>
      </c>
      <c r="FV115" s="102" t="s">
        <v>255</v>
      </c>
    </row>
    <row r="116" spans="1:178" x14ac:dyDescent="0.25">
      <c r="A116" s="32" t="s">
        <v>1095</v>
      </c>
      <c r="B116" s="104" t="s">
        <v>256</v>
      </c>
      <c r="C116" s="103" t="s">
        <v>693</v>
      </c>
      <c r="D116" s="165">
        <v>-71204.039999999994</v>
      </c>
      <c r="E116" s="165">
        <v>1556719.94</v>
      </c>
      <c r="F116" s="165">
        <v>104741.37</v>
      </c>
      <c r="G116" s="165">
        <v>1443261.04</v>
      </c>
      <c r="H116" s="165">
        <v>37812.79</v>
      </c>
      <c r="I116" s="165">
        <v>1253704.2</v>
      </c>
      <c r="J116" s="165">
        <v>128401.05</v>
      </c>
      <c r="K116" s="165">
        <v>1294637.26</v>
      </c>
      <c r="L116" s="165">
        <v>255164.72</v>
      </c>
      <c r="M116" s="165">
        <v>1339803.02</v>
      </c>
      <c r="N116" s="165">
        <v>38713.910000000003</v>
      </c>
      <c r="O116" s="165">
        <v>1332611.45</v>
      </c>
      <c r="P116" s="165">
        <v>-1595.59</v>
      </c>
      <c r="Q116" s="165">
        <v>1325292.92</v>
      </c>
      <c r="R116" s="165">
        <v>94335.51</v>
      </c>
      <c r="S116" s="165">
        <v>1407242.38</v>
      </c>
      <c r="T116" s="165">
        <v>13063.32</v>
      </c>
      <c r="U116" s="165">
        <v>1217991.77</v>
      </c>
      <c r="V116" s="165">
        <v>241183.77</v>
      </c>
      <c r="W116" s="165">
        <v>1358063.1</v>
      </c>
      <c r="X116" s="165">
        <v>38463.42</v>
      </c>
      <c r="Y116" s="165">
        <v>1310495.32</v>
      </c>
      <c r="Z116" s="165">
        <v>117617.32</v>
      </c>
      <c r="AA116" s="165">
        <v>996697.55</v>
      </c>
      <c r="AB116" s="165">
        <v>11984.15</v>
      </c>
      <c r="AC116" s="165">
        <v>1079885.74</v>
      </c>
      <c r="AD116" s="165">
        <v>103316.04</v>
      </c>
      <c r="AE116" s="165">
        <v>1078460.4099999999</v>
      </c>
      <c r="AF116" s="165">
        <v>145178.93</v>
      </c>
      <c r="AG116" s="165">
        <v>1185826.55</v>
      </c>
      <c r="AH116" s="165">
        <v>13521.41</v>
      </c>
      <c r="AI116" s="165">
        <v>1070946.9099999999</v>
      </c>
      <c r="AJ116" s="165">
        <v>77103.570000000007</v>
      </c>
      <c r="AK116" s="165">
        <v>892885.76</v>
      </c>
      <c r="AL116" s="165">
        <v>49013.29</v>
      </c>
      <c r="AM116" s="165">
        <v>903185.14</v>
      </c>
      <c r="AN116" s="165">
        <v>163577.43</v>
      </c>
      <c r="AO116" s="165">
        <v>1068358.1599999999</v>
      </c>
      <c r="AP116" s="165">
        <v>30482.33</v>
      </c>
      <c r="AQ116" s="165">
        <v>1004504.98</v>
      </c>
      <c r="AR116" s="165">
        <v>127711.4</v>
      </c>
      <c r="AS116" s="165">
        <v>1119153.06</v>
      </c>
      <c r="AT116" s="165">
        <v>206323.49</v>
      </c>
      <c r="AU116" s="165">
        <v>1084292.78</v>
      </c>
      <c r="AV116" s="165">
        <v>339279.08</v>
      </c>
      <c r="AW116" s="165">
        <v>1385108.44</v>
      </c>
      <c r="AX116" s="165">
        <v>108245.3</v>
      </c>
      <c r="AY116" s="165">
        <v>1375736.42</v>
      </c>
      <c r="AZ116" s="165">
        <v>269029.83</v>
      </c>
      <c r="BA116" s="165">
        <v>1632782.1</v>
      </c>
      <c r="BB116" s="165">
        <v>273396.24</v>
      </c>
      <c r="BC116" s="165">
        <v>1802862.3</v>
      </c>
      <c r="BD116" s="165">
        <v>360258.19</v>
      </c>
      <c r="BE116" s="165">
        <v>2017941.56</v>
      </c>
      <c r="BF116" s="165">
        <v>99444.21</v>
      </c>
      <c r="BG116" s="165">
        <v>2103864.36</v>
      </c>
      <c r="BH116" s="165">
        <v>60652.72</v>
      </c>
      <c r="BI116" s="165">
        <v>2087413.51</v>
      </c>
      <c r="BJ116" s="165">
        <v>66396.06</v>
      </c>
      <c r="BK116" s="165">
        <v>2104796.2799999998</v>
      </c>
      <c r="BL116" s="165">
        <v>74457.119999999995</v>
      </c>
      <c r="BM116" s="165">
        <v>2015675.97</v>
      </c>
      <c r="BN116" s="165">
        <v>359800.87</v>
      </c>
      <c r="BO116" s="165">
        <v>2344994.5100000002</v>
      </c>
      <c r="BP116" s="165">
        <v>72072.990000000005</v>
      </c>
      <c r="BQ116" s="165">
        <v>2289356.1</v>
      </c>
      <c r="BR116" s="165">
        <v>59948.21</v>
      </c>
      <c r="BS116" s="165">
        <v>2142980.8199999998</v>
      </c>
      <c r="BT116" s="165">
        <v>44985.87</v>
      </c>
      <c r="BU116" s="165">
        <v>1848687.6099999999</v>
      </c>
      <c r="BV116" s="165">
        <v>125077.23999999999</v>
      </c>
      <c r="BW116" s="165">
        <v>1865519.5499999998</v>
      </c>
      <c r="BX116" s="165">
        <v>208187.08</v>
      </c>
      <c r="BY116" s="165">
        <v>1804676.7999999998</v>
      </c>
      <c r="BZ116" s="165">
        <v>123643.33</v>
      </c>
      <c r="CA116" s="165">
        <v>1654923.89</v>
      </c>
      <c r="CB116" s="165">
        <v>141721.62</v>
      </c>
      <c r="CC116" s="165">
        <v>1436387.32</v>
      </c>
      <c r="CD116" s="165">
        <v>18270.25</v>
      </c>
      <c r="CE116" s="165">
        <v>1355213.36</v>
      </c>
      <c r="CF116" s="165">
        <v>63008.35</v>
      </c>
      <c r="CG116" s="165">
        <v>1357568.9900000002</v>
      </c>
      <c r="CH116" s="165">
        <v>255204.96000000002</v>
      </c>
      <c r="CI116" s="165">
        <v>1546377.8900000001</v>
      </c>
      <c r="CJ116" s="165">
        <v>124728.59000000001</v>
      </c>
      <c r="CK116" s="165">
        <v>1596649.3599999999</v>
      </c>
      <c r="CL116" s="165">
        <v>42986.91</v>
      </c>
      <c r="CM116" s="165">
        <v>1279835.3999999999</v>
      </c>
      <c r="CN116" s="165">
        <v>85798.5</v>
      </c>
      <c r="CO116" s="165">
        <v>1293560.9100000001</v>
      </c>
      <c r="CP116" s="165">
        <v>106368</v>
      </c>
      <c r="CQ116" s="165">
        <v>1339980.7</v>
      </c>
      <c r="CR116" s="165">
        <v>115000</v>
      </c>
      <c r="CS116" s="165">
        <v>1409994.83</v>
      </c>
      <c r="CT116" s="165">
        <v>115000</v>
      </c>
      <c r="CU116" s="165">
        <v>1399917.59</v>
      </c>
      <c r="CV116" s="165">
        <v>92901.83</v>
      </c>
      <c r="CW116" s="165">
        <v>1284632.3400000001</v>
      </c>
      <c r="CX116" s="165">
        <v>112868.86</v>
      </c>
      <c r="CY116" s="165">
        <v>1273857.8700000001</v>
      </c>
      <c r="CZ116" s="165">
        <v>92901.83</v>
      </c>
      <c r="DA116" s="165">
        <v>1225038.08</v>
      </c>
      <c r="DB116" s="165">
        <v>92901.83</v>
      </c>
      <c r="DC116" s="165">
        <v>1299669.6600000001</v>
      </c>
      <c r="DD116" s="165">
        <v>92901.83</v>
      </c>
      <c r="DE116" s="165">
        <v>1329563.1399999999</v>
      </c>
      <c r="DF116" s="165">
        <v>77926.55</v>
      </c>
      <c r="DG116" s="165">
        <v>1152284.73</v>
      </c>
      <c r="DH116" s="165">
        <v>77926.55</v>
      </c>
      <c r="DI116" s="165">
        <v>1105482.69</v>
      </c>
      <c r="DJ116" s="165">
        <v>77926.55</v>
      </c>
      <c r="DK116" s="165">
        <v>1140422.33</v>
      </c>
      <c r="DL116" s="165">
        <v>77926.55</v>
      </c>
      <c r="DM116" s="165">
        <v>1132550.3799999999</v>
      </c>
      <c r="DN116" s="165">
        <v>92901.83</v>
      </c>
      <c r="DO116" s="165">
        <v>1119084.21</v>
      </c>
      <c r="DP116" s="165">
        <v>142819.4</v>
      </c>
      <c r="DQ116" s="165">
        <v>1146903.6099999999</v>
      </c>
      <c r="DR116" s="165">
        <v>142819.4</v>
      </c>
      <c r="DS116" s="165">
        <v>1174723.01</v>
      </c>
      <c r="DT116" s="165">
        <v>93711.58</v>
      </c>
      <c r="DU116" s="165">
        <v>1175532.7600000002</v>
      </c>
      <c r="DV116" s="165">
        <v>113678.61</v>
      </c>
      <c r="DW116" s="165">
        <v>1176342.5100000002</v>
      </c>
      <c r="DX116" s="165">
        <v>93711.58</v>
      </c>
      <c r="DY116" s="165">
        <v>1177152.2600000002</v>
      </c>
      <c r="DZ116" s="165">
        <v>93711.58</v>
      </c>
      <c r="EA116" s="165">
        <v>1177962.0100000002</v>
      </c>
      <c r="EB116" s="165">
        <v>93711.58</v>
      </c>
      <c r="EC116" s="165">
        <v>1178771.76</v>
      </c>
      <c r="ED116" s="165">
        <v>78736.3</v>
      </c>
      <c r="EE116" s="165">
        <v>1179581.51</v>
      </c>
      <c r="EF116" s="165">
        <v>78736.3</v>
      </c>
      <c r="EG116" s="165">
        <v>1180391.26</v>
      </c>
      <c r="EH116" s="165">
        <v>78736.3</v>
      </c>
      <c r="EI116" s="165">
        <v>1181201.0100000002</v>
      </c>
      <c r="EJ116" s="165">
        <v>78736.3</v>
      </c>
      <c r="EK116" s="165">
        <v>1182010.76</v>
      </c>
      <c r="EL116" s="165">
        <v>93711.58</v>
      </c>
      <c r="EM116" s="165">
        <v>1182820.5099999998</v>
      </c>
      <c r="EN116" s="165">
        <v>143629.15</v>
      </c>
      <c r="EO116" s="165">
        <v>1183630.2599999998</v>
      </c>
      <c r="EP116" s="165">
        <v>143629.15</v>
      </c>
      <c r="EQ116" s="165">
        <v>1184440.01</v>
      </c>
      <c r="ER116" s="165">
        <v>88919.91</v>
      </c>
      <c r="ES116" s="165">
        <v>1179648.3400000001</v>
      </c>
      <c r="ET116" s="165">
        <v>108886.94</v>
      </c>
      <c r="EU116" s="165">
        <v>1174856.6700000002</v>
      </c>
      <c r="EV116" s="165">
        <v>88919.91</v>
      </c>
      <c r="EW116" s="165">
        <v>1170065.0000000002</v>
      </c>
      <c r="EX116" s="165">
        <v>88919.91</v>
      </c>
      <c r="EY116" s="165">
        <v>1165273.3300000003</v>
      </c>
      <c r="EZ116" s="165">
        <v>88919.91</v>
      </c>
      <c r="FA116" s="165">
        <v>1160481.6600000001</v>
      </c>
      <c r="FB116" s="165">
        <v>73944.63</v>
      </c>
      <c r="FC116" s="165">
        <v>1155689.99</v>
      </c>
      <c r="FD116" s="165">
        <v>73944.63</v>
      </c>
      <c r="FE116" s="165">
        <v>1150898.32</v>
      </c>
      <c r="FF116" s="165">
        <v>73944.63</v>
      </c>
      <c r="FG116" s="165">
        <v>1146106.6500000001</v>
      </c>
      <c r="FH116" s="165">
        <v>73944.63</v>
      </c>
      <c r="FI116" s="165">
        <v>1141314.9800000002</v>
      </c>
      <c r="FJ116" s="165">
        <v>88919.91</v>
      </c>
      <c r="FK116" s="165">
        <v>1136523.31</v>
      </c>
      <c r="FL116" s="165">
        <v>138837.47999999998</v>
      </c>
      <c r="FM116" s="165">
        <v>1131731.6400000001</v>
      </c>
      <c r="FN116" s="165">
        <v>138837.47999999998</v>
      </c>
      <c r="FO116" s="165">
        <v>1126939.97</v>
      </c>
      <c r="FQ116" s="94" t="s">
        <v>965</v>
      </c>
      <c r="FU116" s="32" t="b">
        <v>1</v>
      </c>
      <c r="FV116" s="102" t="s">
        <v>256</v>
      </c>
    </row>
    <row r="117" spans="1:178" x14ac:dyDescent="0.25">
      <c r="A117" s="32" t="s">
        <v>1096</v>
      </c>
      <c r="B117" s="104" t="s">
        <v>257</v>
      </c>
      <c r="C117" s="103" t="s">
        <v>692</v>
      </c>
      <c r="D117" s="165">
        <v>735453.78</v>
      </c>
      <c r="E117" s="165">
        <v>12153207.18</v>
      </c>
      <c r="F117" s="165">
        <v>1298755.2</v>
      </c>
      <c r="G117" s="165">
        <v>12824906.32</v>
      </c>
      <c r="H117" s="165">
        <v>712672.8</v>
      </c>
      <c r="I117" s="165">
        <v>12563146.75</v>
      </c>
      <c r="J117" s="165">
        <v>771323.57</v>
      </c>
      <c r="K117" s="165">
        <v>12165556.43</v>
      </c>
      <c r="L117" s="165">
        <v>829680.32</v>
      </c>
      <c r="M117" s="165">
        <v>12084744.859999999</v>
      </c>
      <c r="N117" s="165">
        <v>924204.75</v>
      </c>
      <c r="O117" s="165">
        <v>11657756.17</v>
      </c>
      <c r="P117" s="165">
        <v>765994.7</v>
      </c>
      <c r="Q117" s="165">
        <v>11027910.74</v>
      </c>
      <c r="R117" s="165">
        <v>1032836.79</v>
      </c>
      <c r="S117" s="165">
        <v>10751568.35</v>
      </c>
      <c r="T117" s="165">
        <v>925182.03</v>
      </c>
      <c r="U117" s="165">
        <v>10551648.77</v>
      </c>
      <c r="V117" s="165">
        <v>772761.2</v>
      </c>
      <c r="W117" s="165">
        <v>10263378.630000001</v>
      </c>
      <c r="X117" s="165">
        <v>687351.68</v>
      </c>
      <c r="Y117" s="165">
        <v>10359309.33</v>
      </c>
      <c r="Z117" s="165">
        <v>1213978.28</v>
      </c>
      <c r="AA117" s="165">
        <v>10670195.1</v>
      </c>
      <c r="AB117" s="165">
        <v>829012.54</v>
      </c>
      <c r="AC117" s="165">
        <v>10763753.859999999</v>
      </c>
      <c r="AD117" s="165">
        <v>610967.39</v>
      </c>
      <c r="AE117" s="165">
        <v>10075966.050000001</v>
      </c>
      <c r="AF117" s="165">
        <v>843218.02</v>
      </c>
      <c r="AG117" s="165">
        <v>10206511.27</v>
      </c>
      <c r="AH117" s="165">
        <v>916008.4</v>
      </c>
      <c r="AI117" s="165">
        <v>10351196.1</v>
      </c>
      <c r="AJ117" s="165">
        <v>1068442.8799999999</v>
      </c>
      <c r="AK117" s="165">
        <v>10589958.66</v>
      </c>
      <c r="AL117" s="165">
        <v>1058777.71</v>
      </c>
      <c r="AM117" s="165">
        <v>10724531.619999999</v>
      </c>
      <c r="AN117" s="165">
        <v>815724.12</v>
      </c>
      <c r="AO117" s="165">
        <v>10774261.039999999</v>
      </c>
      <c r="AP117" s="165">
        <v>1087758.97</v>
      </c>
      <c r="AQ117" s="165">
        <v>10829183.220000001</v>
      </c>
      <c r="AR117" s="165">
        <v>1120578.8</v>
      </c>
      <c r="AS117" s="165">
        <v>11024579.99</v>
      </c>
      <c r="AT117" s="165">
        <v>946922.41</v>
      </c>
      <c r="AU117" s="165">
        <v>11198741.199999999</v>
      </c>
      <c r="AV117" s="165">
        <v>746114.13</v>
      </c>
      <c r="AW117" s="165">
        <v>11257503.65</v>
      </c>
      <c r="AX117" s="165">
        <v>852844.92</v>
      </c>
      <c r="AY117" s="165">
        <v>10896370.289999999</v>
      </c>
      <c r="AZ117" s="165">
        <v>613698.39</v>
      </c>
      <c r="BA117" s="165">
        <v>10681056.140000001</v>
      </c>
      <c r="BB117" s="165">
        <v>738015.69</v>
      </c>
      <c r="BC117" s="165">
        <v>10808104.439999999</v>
      </c>
      <c r="BD117" s="165">
        <v>899145.61</v>
      </c>
      <c r="BE117" s="165">
        <v>10864032.029999999</v>
      </c>
      <c r="BF117" s="165">
        <v>976082.28</v>
      </c>
      <c r="BG117" s="165">
        <v>10924105.91</v>
      </c>
      <c r="BH117" s="165">
        <v>696307.1</v>
      </c>
      <c r="BI117" s="165">
        <v>10551970.130000001</v>
      </c>
      <c r="BJ117" s="165">
        <v>742408.34</v>
      </c>
      <c r="BK117" s="165">
        <v>10235600.76</v>
      </c>
      <c r="BL117" s="165">
        <v>589662.68000000005</v>
      </c>
      <c r="BM117" s="165">
        <v>10009539.32</v>
      </c>
      <c r="BN117" s="165">
        <v>943806.77</v>
      </c>
      <c r="BO117" s="165">
        <v>9865587.120000001</v>
      </c>
      <c r="BP117" s="165">
        <v>1060816.52</v>
      </c>
      <c r="BQ117" s="165">
        <v>9805824.8399999999</v>
      </c>
      <c r="BR117" s="165">
        <v>1099540.5900000001</v>
      </c>
      <c r="BS117" s="165">
        <v>9958443.0200000014</v>
      </c>
      <c r="BT117" s="165">
        <v>576529.21</v>
      </c>
      <c r="BU117" s="165">
        <v>9788858.1000000015</v>
      </c>
      <c r="BV117" s="165">
        <v>757396.03</v>
      </c>
      <c r="BW117" s="165">
        <v>9693409.2100000009</v>
      </c>
      <c r="BX117" s="165">
        <v>433178.7</v>
      </c>
      <c r="BY117" s="165">
        <v>9512889.5199999996</v>
      </c>
      <c r="BZ117" s="165">
        <v>853926.88</v>
      </c>
      <c r="CA117" s="165">
        <v>9628800.7099999972</v>
      </c>
      <c r="CB117" s="165">
        <v>912095.78</v>
      </c>
      <c r="CC117" s="165">
        <v>9641750.879999999</v>
      </c>
      <c r="CD117" s="165">
        <v>996840.05</v>
      </c>
      <c r="CE117" s="165">
        <v>9662508.6499999985</v>
      </c>
      <c r="CF117" s="165">
        <v>866278.54</v>
      </c>
      <c r="CG117" s="165">
        <v>9832480.0899999999</v>
      </c>
      <c r="CH117" s="165">
        <v>1084014.5900000001</v>
      </c>
      <c r="CI117" s="165">
        <v>10174086.34</v>
      </c>
      <c r="CJ117" s="165">
        <v>1595615.66</v>
      </c>
      <c r="CK117" s="165">
        <v>11180039.32</v>
      </c>
      <c r="CL117" s="165">
        <v>1201214.6599999999</v>
      </c>
      <c r="CM117" s="165">
        <v>11437447.210000001</v>
      </c>
      <c r="CN117" s="165">
        <v>990528.88</v>
      </c>
      <c r="CO117" s="165">
        <v>11367159.57</v>
      </c>
      <c r="CP117" s="165">
        <v>1136840.9900000002</v>
      </c>
      <c r="CQ117" s="165">
        <v>11404459.969999999</v>
      </c>
      <c r="CR117" s="165">
        <v>1694405.1799999983</v>
      </c>
      <c r="CS117" s="165">
        <v>12522335.939999998</v>
      </c>
      <c r="CT117" s="165">
        <v>951940.54999999993</v>
      </c>
      <c r="CU117" s="165">
        <v>12716880.460000001</v>
      </c>
      <c r="CV117" s="165">
        <v>764020.86999999988</v>
      </c>
      <c r="CW117" s="165">
        <v>13047722.629999999</v>
      </c>
      <c r="CX117" s="165">
        <v>734792.3899999999</v>
      </c>
      <c r="CY117" s="165">
        <v>12928588.139999999</v>
      </c>
      <c r="CZ117" s="165">
        <v>800545.85999999987</v>
      </c>
      <c r="DA117" s="165">
        <v>12817038.219999999</v>
      </c>
      <c r="DB117" s="165">
        <v>882820.84</v>
      </c>
      <c r="DC117" s="165">
        <v>12703019.009999998</v>
      </c>
      <c r="DD117" s="165">
        <v>836537.48999999953</v>
      </c>
      <c r="DE117" s="165">
        <v>12673277.959999999</v>
      </c>
      <c r="DF117" s="165">
        <v>812544.54999999958</v>
      </c>
      <c r="DG117" s="165">
        <v>12401807.919999998</v>
      </c>
      <c r="DH117" s="165">
        <v>818977.89999999979</v>
      </c>
      <c r="DI117" s="165">
        <v>11625170.159999998</v>
      </c>
      <c r="DJ117" s="165">
        <v>802634.85</v>
      </c>
      <c r="DK117" s="165">
        <v>11226590.349999998</v>
      </c>
      <c r="DL117" s="165">
        <v>815206.52999999956</v>
      </c>
      <c r="DM117" s="165">
        <v>11051267.999999996</v>
      </c>
      <c r="DN117" s="165">
        <v>903249.73999999987</v>
      </c>
      <c r="DO117" s="165">
        <v>10817676.749999996</v>
      </c>
      <c r="DP117" s="165">
        <v>817019.2699999999</v>
      </c>
      <c r="DQ117" s="165">
        <v>9940290.839999998</v>
      </c>
      <c r="DR117" s="165">
        <v>774303.75999999966</v>
      </c>
      <c r="DS117" s="165">
        <v>9762654.049999997</v>
      </c>
      <c r="DT117" s="165">
        <v>928771.07000000053</v>
      </c>
      <c r="DU117" s="165">
        <v>9927404.2499999981</v>
      </c>
      <c r="DV117" s="165">
        <v>855518.42000000074</v>
      </c>
      <c r="DW117" s="165">
        <v>10048130.279999997</v>
      </c>
      <c r="DX117" s="165">
        <v>930088.13</v>
      </c>
      <c r="DY117" s="165">
        <v>10177672.549999999</v>
      </c>
      <c r="DZ117" s="165">
        <v>1029321.7100000007</v>
      </c>
      <c r="EA117" s="165">
        <v>10324173.42</v>
      </c>
      <c r="EB117" s="165">
        <v>993133.70000000007</v>
      </c>
      <c r="EC117" s="165">
        <v>10480769.630000001</v>
      </c>
      <c r="ED117" s="165">
        <v>957086.71000000008</v>
      </c>
      <c r="EE117" s="165">
        <v>10625311.790000001</v>
      </c>
      <c r="EF117" s="165">
        <v>943544.62000000034</v>
      </c>
      <c r="EG117" s="165">
        <v>10749878.51</v>
      </c>
      <c r="EH117" s="165">
        <v>930313.28000000014</v>
      </c>
      <c r="EI117" s="165">
        <v>10877556.940000001</v>
      </c>
      <c r="EJ117" s="165">
        <v>936924.17000000027</v>
      </c>
      <c r="EK117" s="165">
        <v>10999274.580000002</v>
      </c>
      <c r="EL117" s="165">
        <v>1030221.2000000004</v>
      </c>
      <c r="EM117" s="165">
        <v>11126246.040000003</v>
      </c>
      <c r="EN117" s="165">
        <v>941356.84000000055</v>
      </c>
      <c r="EO117" s="165">
        <v>11250583.610000003</v>
      </c>
      <c r="EP117" s="165">
        <v>943668.22000000032</v>
      </c>
      <c r="EQ117" s="165">
        <v>11419948.070000004</v>
      </c>
      <c r="ER117" s="165">
        <v>957810.53999999992</v>
      </c>
      <c r="ES117" s="165">
        <v>11448987.540000003</v>
      </c>
      <c r="ET117" s="165">
        <v>884408.52</v>
      </c>
      <c r="EU117" s="165">
        <v>11477877.640000002</v>
      </c>
      <c r="EV117" s="165">
        <v>953920.82999999984</v>
      </c>
      <c r="EW117" s="165">
        <v>11501710.340000002</v>
      </c>
      <c r="EX117" s="165">
        <v>1055259.9200000002</v>
      </c>
      <c r="EY117" s="165">
        <v>11527648.550000003</v>
      </c>
      <c r="EZ117" s="165">
        <v>1019976.2600000001</v>
      </c>
      <c r="FA117" s="165">
        <v>11554491.110000003</v>
      </c>
      <c r="FB117" s="165">
        <v>982154.96999999986</v>
      </c>
      <c r="FC117" s="165">
        <v>11579559.370000003</v>
      </c>
      <c r="FD117" s="165">
        <v>969030.20000000007</v>
      </c>
      <c r="FE117" s="165">
        <v>11605044.950000003</v>
      </c>
      <c r="FF117" s="165">
        <v>956810.86999999988</v>
      </c>
      <c r="FG117" s="165">
        <v>11631542.540000001</v>
      </c>
      <c r="FH117" s="165">
        <v>963189.71</v>
      </c>
      <c r="FI117" s="165">
        <v>11657808.08</v>
      </c>
      <c r="FJ117" s="165">
        <v>1056030.21</v>
      </c>
      <c r="FK117" s="165">
        <v>11683617.09</v>
      </c>
      <c r="FL117" s="165">
        <v>968150.83000000031</v>
      </c>
      <c r="FM117" s="165">
        <v>11710411.079999998</v>
      </c>
      <c r="FN117" s="165">
        <v>972481.66000000027</v>
      </c>
      <c r="FO117" s="165">
        <v>11739224.52</v>
      </c>
      <c r="FQ117" s="94" t="s">
        <v>966</v>
      </c>
      <c r="FU117" s="32" t="b">
        <v>1</v>
      </c>
      <c r="FV117" s="102" t="s">
        <v>257</v>
      </c>
    </row>
    <row r="118" spans="1:178" x14ac:dyDescent="0.25">
      <c r="A118" s="32" t="s">
        <v>1097</v>
      </c>
      <c r="B118" s="104" t="s">
        <v>258</v>
      </c>
      <c r="C118" s="103" t="s">
        <v>691</v>
      </c>
      <c r="D118" s="165">
        <v>87766.66</v>
      </c>
      <c r="E118" s="165">
        <v>1392853.8</v>
      </c>
      <c r="F118" s="165">
        <v>86301.73</v>
      </c>
      <c r="G118" s="165">
        <v>1417705.96</v>
      </c>
      <c r="H118" s="165">
        <v>105830.9</v>
      </c>
      <c r="I118" s="165">
        <v>1429026.26</v>
      </c>
      <c r="J118" s="165">
        <v>91365.71</v>
      </c>
      <c r="K118" s="165">
        <v>1406925.47</v>
      </c>
      <c r="L118" s="165">
        <v>78586.240000000005</v>
      </c>
      <c r="M118" s="165">
        <v>1384509.88</v>
      </c>
      <c r="N118" s="165">
        <v>85043.75</v>
      </c>
      <c r="O118" s="165">
        <v>1385064.91</v>
      </c>
      <c r="P118" s="165">
        <v>72701.13</v>
      </c>
      <c r="Q118" s="165">
        <v>1431311.53</v>
      </c>
      <c r="R118" s="165">
        <v>72706.34</v>
      </c>
      <c r="S118" s="165">
        <v>1344220.85</v>
      </c>
      <c r="T118" s="165">
        <v>58885.59</v>
      </c>
      <c r="U118" s="165">
        <v>1307388.06</v>
      </c>
      <c r="V118" s="165">
        <v>40319.870000000003</v>
      </c>
      <c r="W118" s="165">
        <v>1035301.04</v>
      </c>
      <c r="X118" s="165">
        <v>58154.18</v>
      </c>
      <c r="Y118" s="165">
        <v>901885.81</v>
      </c>
      <c r="Z118" s="165">
        <v>81339.63</v>
      </c>
      <c r="AA118" s="165">
        <v>919001.73</v>
      </c>
      <c r="AB118" s="165">
        <v>79018.86</v>
      </c>
      <c r="AC118" s="165">
        <v>910253.93</v>
      </c>
      <c r="AD118" s="165">
        <v>91902.36</v>
      </c>
      <c r="AE118" s="165">
        <v>915854.56</v>
      </c>
      <c r="AF118" s="165">
        <v>83335.360000000001</v>
      </c>
      <c r="AG118" s="165">
        <v>893359.02</v>
      </c>
      <c r="AH118" s="165">
        <v>99001.2</v>
      </c>
      <c r="AI118" s="165">
        <v>900994.51</v>
      </c>
      <c r="AJ118" s="165">
        <v>123651.64</v>
      </c>
      <c r="AK118" s="165">
        <v>946059.91</v>
      </c>
      <c r="AL118" s="165">
        <v>69505.289999999994</v>
      </c>
      <c r="AM118" s="165">
        <v>930521.45</v>
      </c>
      <c r="AN118" s="165">
        <v>95382.79</v>
      </c>
      <c r="AO118" s="165">
        <v>953203.11</v>
      </c>
      <c r="AP118" s="165">
        <v>67612.789999999994</v>
      </c>
      <c r="AQ118" s="165">
        <v>948109.56</v>
      </c>
      <c r="AR118" s="165">
        <v>64396.42</v>
      </c>
      <c r="AS118" s="165">
        <v>953620.39</v>
      </c>
      <c r="AT118" s="165">
        <v>90156.42</v>
      </c>
      <c r="AU118" s="165">
        <v>1003456.94</v>
      </c>
      <c r="AV118" s="165">
        <v>14961.87</v>
      </c>
      <c r="AW118" s="165">
        <v>960264.63</v>
      </c>
      <c r="AX118" s="165">
        <v>80600.91</v>
      </c>
      <c r="AY118" s="165">
        <v>959525.91</v>
      </c>
      <c r="AZ118" s="165">
        <v>83545.69</v>
      </c>
      <c r="BA118" s="165">
        <v>964052.74</v>
      </c>
      <c r="BB118" s="165">
        <v>61178.11</v>
      </c>
      <c r="BC118" s="165">
        <v>933328.49</v>
      </c>
      <c r="BD118" s="165">
        <v>86119.13</v>
      </c>
      <c r="BE118" s="165">
        <v>936112.26</v>
      </c>
      <c r="BF118" s="165">
        <v>70445.399999999994</v>
      </c>
      <c r="BG118" s="165">
        <v>907556.46</v>
      </c>
      <c r="BH118" s="165">
        <v>92230.91</v>
      </c>
      <c r="BI118" s="165">
        <v>876135.73</v>
      </c>
      <c r="BJ118" s="165">
        <v>72103.95</v>
      </c>
      <c r="BK118" s="165">
        <v>878734.39</v>
      </c>
      <c r="BL118" s="165">
        <v>118061.67</v>
      </c>
      <c r="BM118" s="165">
        <v>901413.27</v>
      </c>
      <c r="BN118" s="165">
        <v>75080.479999999996</v>
      </c>
      <c r="BO118" s="165">
        <v>908880.9600000002</v>
      </c>
      <c r="BP118" s="165">
        <v>150625.59</v>
      </c>
      <c r="BQ118" s="165">
        <v>995110.13</v>
      </c>
      <c r="BR118" s="165">
        <v>78229.08</v>
      </c>
      <c r="BS118" s="165">
        <v>983182.79</v>
      </c>
      <c r="BT118" s="165">
        <v>-38676.42</v>
      </c>
      <c r="BU118" s="165">
        <v>929544.50000000012</v>
      </c>
      <c r="BV118" s="165">
        <v>48496.76</v>
      </c>
      <c r="BW118" s="165">
        <v>897440.35000000009</v>
      </c>
      <c r="BX118" s="165">
        <v>50899.16</v>
      </c>
      <c r="BY118" s="165">
        <v>864793.82000000007</v>
      </c>
      <c r="BZ118" s="165">
        <v>117408.56</v>
      </c>
      <c r="CA118" s="165">
        <v>921024.27</v>
      </c>
      <c r="CB118" s="165">
        <v>126250.37</v>
      </c>
      <c r="CC118" s="165">
        <v>961155.51</v>
      </c>
      <c r="CD118" s="165">
        <v>105461.18</v>
      </c>
      <c r="CE118" s="165">
        <v>996171.29</v>
      </c>
      <c r="CF118" s="165">
        <v>71739.8</v>
      </c>
      <c r="CG118" s="165">
        <v>975680.17999999993</v>
      </c>
      <c r="CH118" s="165">
        <v>490912.27</v>
      </c>
      <c r="CI118" s="165">
        <v>1394488.5</v>
      </c>
      <c r="CJ118" s="165">
        <v>117034.82</v>
      </c>
      <c r="CK118" s="165">
        <v>1393461.6500000001</v>
      </c>
      <c r="CL118" s="165">
        <v>41152.879999999997</v>
      </c>
      <c r="CM118" s="165">
        <v>1359534.05</v>
      </c>
      <c r="CN118" s="165">
        <v>108048.24</v>
      </c>
      <c r="CO118" s="165">
        <v>1316956.7000000002</v>
      </c>
      <c r="CP118" s="165">
        <v>62908.329999999994</v>
      </c>
      <c r="CQ118" s="165">
        <v>1301635.9500000002</v>
      </c>
      <c r="CR118" s="165">
        <v>55970.720000000001</v>
      </c>
      <c r="CS118" s="165">
        <v>1396283.0899999999</v>
      </c>
      <c r="CT118" s="165">
        <v>54671.619999999988</v>
      </c>
      <c r="CU118" s="165">
        <v>1402457.95</v>
      </c>
      <c r="CV118" s="165">
        <v>45750</v>
      </c>
      <c r="CW118" s="165">
        <v>1397308.79</v>
      </c>
      <c r="CX118" s="165">
        <v>95750</v>
      </c>
      <c r="CY118" s="165">
        <v>1375650.23</v>
      </c>
      <c r="CZ118" s="165">
        <v>100750</v>
      </c>
      <c r="DA118" s="165">
        <v>1350149.8599999999</v>
      </c>
      <c r="DB118" s="165">
        <v>155750</v>
      </c>
      <c r="DC118" s="165">
        <v>1400438.68</v>
      </c>
      <c r="DD118" s="165">
        <v>100750</v>
      </c>
      <c r="DE118" s="165">
        <v>1429448.88</v>
      </c>
      <c r="DF118" s="165">
        <v>150750</v>
      </c>
      <c r="DG118" s="165">
        <v>1089286.6099999999</v>
      </c>
      <c r="DH118" s="165">
        <v>100750</v>
      </c>
      <c r="DI118" s="165">
        <v>1073001.7899999998</v>
      </c>
      <c r="DJ118" s="165">
        <v>100750</v>
      </c>
      <c r="DK118" s="165">
        <v>1132598.9099999999</v>
      </c>
      <c r="DL118" s="165">
        <v>100750</v>
      </c>
      <c r="DM118" s="165">
        <v>1125300.6700000002</v>
      </c>
      <c r="DN118" s="165">
        <v>100750</v>
      </c>
      <c r="DO118" s="165">
        <v>1163142.3399999999</v>
      </c>
      <c r="DP118" s="165">
        <v>100750</v>
      </c>
      <c r="DQ118" s="165">
        <v>1207921.6199999999</v>
      </c>
      <c r="DR118" s="165">
        <v>100750</v>
      </c>
      <c r="DS118" s="165">
        <v>1254000</v>
      </c>
      <c r="DT118" s="165">
        <v>45750</v>
      </c>
      <c r="DU118" s="165">
        <v>1254000</v>
      </c>
      <c r="DV118" s="165">
        <v>95750</v>
      </c>
      <c r="DW118" s="165">
        <v>1254000</v>
      </c>
      <c r="DX118" s="165">
        <v>100750</v>
      </c>
      <c r="DY118" s="165">
        <v>1254000</v>
      </c>
      <c r="DZ118" s="165">
        <v>155750</v>
      </c>
      <c r="EA118" s="165">
        <v>1254000</v>
      </c>
      <c r="EB118" s="165">
        <v>100750</v>
      </c>
      <c r="EC118" s="165">
        <v>1254000</v>
      </c>
      <c r="ED118" s="165">
        <v>150750</v>
      </c>
      <c r="EE118" s="165">
        <v>1254000</v>
      </c>
      <c r="EF118" s="165">
        <v>100750</v>
      </c>
      <c r="EG118" s="165">
        <v>1254000</v>
      </c>
      <c r="EH118" s="165">
        <v>100750</v>
      </c>
      <c r="EI118" s="165">
        <v>1254000</v>
      </c>
      <c r="EJ118" s="165">
        <v>100750</v>
      </c>
      <c r="EK118" s="165">
        <v>1254000</v>
      </c>
      <c r="EL118" s="165">
        <v>100750</v>
      </c>
      <c r="EM118" s="165">
        <v>1254000</v>
      </c>
      <c r="EN118" s="165">
        <v>100750</v>
      </c>
      <c r="EO118" s="165">
        <v>1254000</v>
      </c>
      <c r="EP118" s="165">
        <v>100750</v>
      </c>
      <c r="EQ118" s="165">
        <v>1254000</v>
      </c>
      <c r="ER118" s="165">
        <v>45750</v>
      </c>
      <c r="ES118" s="165">
        <v>1254000</v>
      </c>
      <c r="ET118" s="165">
        <v>95750</v>
      </c>
      <c r="EU118" s="165">
        <v>1254000</v>
      </c>
      <c r="EV118" s="165">
        <v>100750</v>
      </c>
      <c r="EW118" s="165">
        <v>1254000</v>
      </c>
      <c r="EX118" s="165">
        <v>155750</v>
      </c>
      <c r="EY118" s="165">
        <v>1254000</v>
      </c>
      <c r="EZ118" s="165">
        <v>100750</v>
      </c>
      <c r="FA118" s="165">
        <v>1254000</v>
      </c>
      <c r="FB118" s="165">
        <v>150750</v>
      </c>
      <c r="FC118" s="165">
        <v>1254000</v>
      </c>
      <c r="FD118" s="165">
        <v>100750</v>
      </c>
      <c r="FE118" s="165">
        <v>1254000</v>
      </c>
      <c r="FF118" s="165">
        <v>100750</v>
      </c>
      <c r="FG118" s="165">
        <v>1254000</v>
      </c>
      <c r="FH118" s="165">
        <v>100750</v>
      </c>
      <c r="FI118" s="165">
        <v>1254000</v>
      </c>
      <c r="FJ118" s="165">
        <v>100750</v>
      </c>
      <c r="FK118" s="165">
        <v>1254000</v>
      </c>
      <c r="FL118" s="165">
        <v>100750</v>
      </c>
      <c r="FM118" s="165">
        <v>1254000</v>
      </c>
      <c r="FN118" s="165">
        <v>100750</v>
      </c>
      <c r="FO118" s="165">
        <v>1254000</v>
      </c>
      <c r="FQ118" s="94" t="s">
        <v>967</v>
      </c>
      <c r="FU118" s="32" t="b">
        <v>1</v>
      </c>
      <c r="FV118" s="102" t="s">
        <v>258</v>
      </c>
    </row>
    <row r="119" spans="1:178" ht="13.8" thickBot="1" x14ac:dyDescent="0.3">
      <c r="A119" s="32" t="s">
        <v>1098</v>
      </c>
      <c r="B119" s="104" t="s">
        <v>259</v>
      </c>
      <c r="C119" s="103" t="s">
        <v>690</v>
      </c>
      <c r="D119" s="165">
        <v>32386.29</v>
      </c>
      <c r="E119" s="165">
        <v>551746.35</v>
      </c>
      <c r="F119" s="165">
        <v>40671.699999999997</v>
      </c>
      <c r="G119" s="165">
        <v>560121.22</v>
      </c>
      <c r="H119" s="165">
        <v>39497.89</v>
      </c>
      <c r="I119" s="165">
        <v>566548.81000000006</v>
      </c>
      <c r="J119" s="165">
        <v>26762.05</v>
      </c>
      <c r="K119" s="165">
        <v>536501</v>
      </c>
      <c r="L119" s="165">
        <v>49266.28</v>
      </c>
      <c r="M119" s="165">
        <v>526922.03</v>
      </c>
      <c r="N119" s="165">
        <v>39823.69</v>
      </c>
      <c r="O119" s="165">
        <v>495512.14</v>
      </c>
      <c r="P119" s="165">
        <v>33507.78</v>
      </c>
      <c r="Q119" s="165">
        <v>484606.06</v>
      </c>
      <c r="R119" s="165">
        <v>48035.01</v>
      </c>
      <c r="S119" s="165">
        <v>487375.07</v>
      </c>
      <c r="T119" s="165">
        <v>37817.69</v>
      </c>
      <c r="U119" s="165">
        <v>486437.69</v>
      </c>
      <c r="V119" s="165">
        <v>64172.85</v>
      </c>
      <c r="W119" s="165">
        <v>506230.62</v>
      </c>
      <c r="X119" s="165">
        <v>39874.230000000003</v>
      </c>
      <c r="Y119" s="165">
        <v>498058.6</v>
      </c>
      <c r="Z119" s="165">
        <v>101983.4</v>
      </c>
      <c r="AA119" s="165">
        <v>553798.86</v>
      </c>
      <c r="AB119" s="165">
        <v>20451.419999999998</v>
      </c>
      <c r="AC119" s="165">
        <v>541863.99</v>
      </c>
      <c r="AD119" s="165">
        <v>40370.36</v>
      </c>
      <c r="AE119" s="165">
        <v>541562.65</v>
      </c>
      <c r="AF119" s="165">
        <v>33321.24</v>
      </c>
      <c r="AG119" s="165">
        <v>535386</v>
      </c>
      <c r="AH119" s="165">
        <v>57296.59</v>
      </c>
      <c r="AI119" s="165">
        <v>565920.54</v>
      </c>
      <c r="AJ119" s="165">
        <v>44834.45</v>
      </c>
      <c r="AK119" s="165">
        <v>561488.71</v>
      </c>
      <c r="AL119" s="165">
        <v>45206.29</v>
      </c>
      <c r="AM119" s="165">
        <v>566871.31000000006</v>
      </c>
      <c r="AN119" s="165">
        <v>43323.71</v>
      </c>
      <c r="AO119" s="165">
        <v>576687.24</v>
      </c>
      <c r="AP119" s="165">
        <v>30862.17</v>
      </c>
      <c r="AQ119" s="165">
        <v>559514.4</v>
      </c>
      <c r="AR119" s="165">
        <v>38664.74</v>
      </c>
      <c r="AS119" s="165">
        <v>560361.44999999995</v>
      </c>
      <c r="AT119" s="165">
        <v>46536.88</v>
      </c>
      <c r="AU119" s="165">
        <v>542725.48</v>
      </c>
      <c r="AV119" s="165">
        <v>49766.25</v>
      </c>
      <c r="AW119" s="165">
        <v>552617.5</v>
      </c>
      <c r="AX119" s="165">
        <v>62885.83</v>
      </c>
      <c r="AY119" s="165">
        <v>513519.93</v>
      </c>
      <c r="AZ119" s="165">
        <v>20501.98</v>
      </c>
      <c r="BA119" s="165">
        <v>513570.49</v>
      </c>
      <c r="BB119" s="165">
        <v>36524.400000000001</v>
      </c>
      <c r="BC119" s="165">
        <v>509724.53</v>
      </c>
      <c r="BD119" s="165">
        <v>42746.07</v>
      </c>
      <c r="BE119" s="165">
        <v>519149.36</v>
      </c>
      <c r="BF119" s="165">
        <v>32217.37</v>
      </c>
      <c r="BG119" s="165">
        <v>494070.14</v>
      </c>
      <c r="BH119" s="165">
        <v>47458.99</v>
      </c>
      <c r="BI119" s="165">
        <v>496694.68</v>
      </c>
      <c r="BJ119" s="165">
        <v>43851.77</v>
      </c>
      <c r="BK119" s="165">
        <v>495340.16</v>
      </c>
      <c r="BL119" s="165">
        <v>57109.760000000002</v>
      </c>
      <c r="BM119" s="165">
        <v>509126.21</v>
      </c>
      <c r="BN119" s="165">
        <v>49110.32</v>
      </c>
      <c r="BO119" s="165">
        <v>527374.36</v>
      </c>
      <c r="BP119" s="165">
        <v>46680.63</v>
      </c>
      <c r="BQ119" s="165">
        <v>535390.25</v>
      </c>
      <c r="BR119" s="165">
        <v>39598.32</v>
      </c>
      <c r="BS119" s="165">
        <v>528451.68999999994</v>
      </c>
      <c r="BT119" s="165">
        <v>45409.89</v>
      </c>
      <c r="BU119" s="165">
        <v>524095.33</v>
      </c>
      <c r="BV119" s="165">
        <v>104272.66</v>
      </c>
      <c r="BW119" s="165">
        <v>565482.16</v>
      </c>
      <c r="BX119" s="165">
        <v>46971.47</v>
      </c>
      <c r="BY119" s="165">
        <v>591951.65</v>
      </c>
      <c r="BZ119" s="165">
        <v>24956.57</v>
      </c>
      <c r="CA119" s="165">
        <v>580383.82000000007</v>
      </c>
      <c r="CB119" s="165">
        <v>46166.31</v>
      </c>
      <c r="CC119" s="165">
        <v>583804.06000000006</v>
      </c>
      <c r="CD119" s="165">
        <v>49689.95</v>
      </c>
      <c r="CE119" s="165">
        <v>601276.64</v>
      </c>
      <c r="CF119" s="165">
        <v>39210.089999999997</v>
      </c>
      <c r="CG119" s="165">
        <v>593027.74</v>
      </c>
      <c r="CH119" s="165">
        <v>33888.35</v>
      </c>
      <c r="CI119" s="165">
        <v>583064.32000000007</v>
      </c>
      <c r="CJ119" s="165">
        <v>81740.289999999994</v>
      </c>
      <c r="CK119" s="165">
        <v>607694.85</v>
      </c>
      <c r="CL119" s="165">
        <v>54236.58</v>
      </c>
      <c r="CM119" s="165">
        <v>612821.11</v>
      </c>
      <c r="CN119" s="165">
        <v>38877.17</v>
      </c>
      <c r="CO119" s="165">
        <v>605017.65</v>
      </c>
      <c r="CP119" s="165">
        <v>76918.47</v>
      </c>
      <c r="CQ119" s="165">
        <v>642337.80000000005</v>
      </c>
      <c r="CR119" s="165">
        <v>44327.840000000018</v>
      </c>
      <c r="CS119" s="165">
        <v>641255.75000000012</v>
      </c>
      <c r="CT119" s="165">
        <v>42612.740000000013</v>
      </c>
      <c r="CU119" s="165">
        <v>579595.82999999996</v>
      </c>
      <c r="CV119" s="165">
        <v>41076.490000000013</v>
      </c>
      <c r="CW119" s="165">
        <v>573700.85</v>
      </c>
      <c r="CX119" s="165">
        <v>40111.44999999999</v>
      </c>
      <c r="CY119" s="165">
        <v>588855.73</v>
      </c>
      <c r="CZ119" s="165">
        <v>47368.489999999976</v>
      </c>
      <c r="DA119" s="165">
        <v>590057.90999999992</v>
      </c>
      <c r="DB119" s="165">
        <v>48082.19999999999</v>
      </c>
      <c r="DC119" s="165">
        <v>588450.16</v>
      </c>
      <c r="DD119" s="165">
        <v>50285.27</v>
      </c>
      <c r="DE119" s="165">
        <v>599525.34</v>
      </c>
      <c r="DF119" s="165">
        <v>47661.14</v>
      </c>
      <c r="DG119" s="165">
        <v>613298.13</v>
      </c>
      <c r="DH119" s="165">
        <v>54048.94</v>
      </c>
      <c r="DI119" s="165">
        <v>585606.78</v>
      </c>
      <c r="DJ119" s="165">
        <v>55610.11</v>
      </c>
      <c r="DK119" s="165">
        <v>586980.31000000006</v>
      </c>
      <c r="DL119" s="165">
        <v>47763.430000000008</v>
      </c>
      <c r="DM119" s="165">
        <v>595866.56999999995</v>
      </c>
      <c r="DN119" s="165">
        <v>52179.27</v>
      </c>
      <c r="DO119" s="165">
        <v>571127.37</v>
      </c>
      <c r="DP119" s="165">
        <v>47326.630000000005</v>
      </c>
      <c r="DQ119" s="165">
        <v>574126.16</v>
      </c>
      <c r="DR119" s="165">
        <v>58419.579999999994</v>
      </c>
      <c r="DS119" s="165">
        <v>589933</v>
      </c>
      <c r="DT119" s="165">
        <v>44568.360000000008</v>
      </c>
      <c r="DU119" s="165">
        <v>593424.87</v>
      </c>
      <c r="DV119" s="165">
        <v>52828.800000000003</v>
      </c>
      <c r="DW119" s="165">
        <v>606142.22</v>
      </c>
      <c r="DX119" s="165">
        <v>48550.850000000006</v>
      </c>
      <c r="DY119" s="165">
        <v>607324.57999999996</v>
      </c>
      <c r="DZ119" s="165">
        <v>78097.990000000005</v>
      </c>
      <c r="EA119" s="165">
        <v>637340.37</v>
      </c>
      <c r="EB119" s="165">
        <v>51533.530000000006</v>
      </c>
      <c r="EC119" s="165">
        <v>638588.63</v>
      </c>
      <c r="ED119" s="165">
        <v>48837.57</v>
      </c>
      <c r="EE119" s="165">
        <v>639765.06000000006</v>
      </c>
      <c r="EF119" s="165">
        <v>55089.8</v>
      </c>
      <c r="EG119" s="165">
        <v>640805.92000000004</v>
      </c>
      <c r="EH119" s="165">
        <v>53847.770000000004</v>
      </c>
      <c r="EI119" s="165">
        <v>639043.58000000007</v>
      </c>
      <c r="EJ119" s="165">
        <v>48933.840000000011</v>
      </c>
      <c r="EK119" s="165">
        <v>640213.99000000011</v>
      </c>
      <c r="EL119" s="165">
        <v>53298.3</v>
      </c>
      <c r="EM119" s="165">
        <v>641333.02</v>
      </c>
      <c r="EN119" s="165">
        <v>48514.66</v>
      </c>
      <c r="EO119" s="165">
        <v>642521.05000000005</v>
      </c>
      <c r="EP119" s="165">
        <v>59682.080000000009</v>
      </c>
      <c r="EQ119" s="165">
        <v>643783.55000000016</v>
      </c>
      <c r="ER119" s="165">
        <v>45908.44</v>
      </c>
      <c r="ES119" s="165">
        <v>645123.63000000012</v>
      </c>
      <c r="ET119" s="165">
        <v>55655.490000000005</v>
      </c>
      <c r="EU119" s="165">
        <v>647950.32000000007</v>
      </c>
      <c r="EV119" s="165">
        <v>49742.950000000004</v>
      </c>
      <c r="EW119" s="165">
        <v>649142.42000000004</v>
      </c>
      <c r="EX119" s="165">
        <v>83127.829999999987</v>
      </c>
      <c r="EY119" s="165">
        <v>654172.26000000013</v>
      </c>
      <c r="EZ119" s="165">
        <v>52791.420000000013</v>
      </c>
      <c r="FA119" s="165">
        <v>655430.15</v>
      </c>
      <c r="FB119" s="165">
        <v>50025.969999999994</v>
      </c>
      <c r="FC119" s="165">
        <v>656618.55000000016</v>
      </c>
      <c r="FD119" s="165">
        <v>57188.75</v>
      </c>
      <c r="FE119" s="165">
        <v>658717.5</v>
      </c>
      <c r="FF119" s="165">
        <v>56443.89</v>
      </c>
      <c r="FG119" s="165">
        <v>661313.62</v>
      </c>
      <c r="FH119" s="165">
        <v>50117.349999999991</v>
      </c>
      <c r="FI119" s="165">
        <v>662497.13</v>
      </c>
      <c r="FJ119" s="165">
        <v>55057.77</v>
      </c>
      <c r="FK119" s="165">
        <v>664256.6</v>
      </c>
      <c r="FL119" s="165">
        <v>49716.05</v>
      </c>
      <c r="FM119" s="165">
        <v>665457.98999999987</v>
      </c>
      <c r="FN119" s="165">
        <v>61721.890000000007</v>
      </c>
      <c r="FO119" s="165">
        <v>667497.79999999981</v>
      </c>
      <c r="FQ119" s="94" t="s">
        <v>968</v>
      </c>
      <c r="FU119" s="32" t="b">
        <v>1</v>
      </c>
      <c r="FV119" s="102" t="s">
        <v>259</v>
      </c>
    </row>
    <row r="120" spans="1:178" x14ac:dyDescent="0.25">
      <c r="A120" s="32" t="s">
        <v>1082</v>
      </c>
      <c r="B120" s="101" t="s">
        <v>240</v>
      </c>
      <c r="C120" s="98" t="s">
        <v>3</v>
      </c>
      <c r="D120" s="166">
        <v>7300952.9900000002</v>
      </c>
      <c r="E120" s="166">
        <v>91424243.720000014</v>
      </c>
      <c r="F120" s="166">
        <v>7933604.540000001</v>
      </c>
      <c r="G120" s="166">
        <v>93091987.970000014</v>
      </c>
      <c r="H120" s="166">
        <v>8032556.8999999994</v>
      </c>
      <c r="I120" s="166">
        <v>92862171.900000006</v>
      </c>
      <c r="J120" s="166">
        <v>6016184.5899999999</v>
      </c>
      <c r="K120" s="166">
        <v>91303914.069999993</v>
      </c>
      <c r="L120" s="166">
        <v>7023861.4900000021</v>
      </c>
      <c r="M120" s="166">
        <v>90721964.229999989</v>
      </c>
      <c r="N120" s="166">
        <v>8230942.1500000013</v>
      </c>
      <c r="O120" s="166">
        <v>91079445.5</v>
      </c>
      <c r="P120" s="166">
        <v>8169506.8200000012</v>
      </c>
      <c r="Q120" s="166">
        <v>92565527.000000015</v>
      </c>
      <c r="R120" s="166">
        <v>7931315.8199999994</v>
      </c>
      <c r="S120" s="166">
        <v>92323875.24999997</v>
      </c>
      <c r="T120" s="166">
        <v>7871555.8200000003</v>
      </c>
      <c r="U120" s="166">
        <v>92022616.36999999</v>
      </c>
      <c r="V120" s="166">
        <v>8156240.5899999999</v>
      </c>
      <c r="W120" s="166">
        <v>91077698.090000004</v>
      </c>
      <c r="X120" s="166">
        <v>8037465.1900000004</v>
      </c>
      <c r="Y120" s="166">
        <v>92428034.809999987</v>
      </c>
      <c r="Z120" s="166">
        <v>16734791.380000001</v>
      </c>
      <c r="AA120" s="166">
        <v>101438978.27999999</v>
      </c>
      <c r="AB120" s="166">
        <v>7614442.9400000013</v>
      </c>
      <c r="AC120" s="166">
        <v>101752468.23</v>
      </c>
      <c r="AD120" s="166">
        <v>7397633.5800000001</v>
      </c>
      <c r="AE120" s="166">
        <v>101216497.27</v>
      </c>
      <c r="AF120" s="166">
        <v>7433120.3899999997</v>
      </c>
      <c r="AG120" s="166">
        <v>100617060.75999999</v>
      </c>
      <c r="AH120" s="166">
        <v>7617870.4900000012</v>
      </c>
      <c r="AI120" s="166">
        <v>102218746.66</v>
      </c>
      <c r="AJ120" s="166">
        <v>7815462.1699999999</v>
      </c>
      <c r="AK120" s="166">
        <v>103010347.33999999</v>
      </c>
      <c r="AL120" s="166">
        <v>5618157.0899999999</v>
      </c>
      <c r="AM120" s="166">
        <v>100397562.28000002</v>
      </c>
      <c r="AN120" s="166">
        <v>8234954.9500000002</v>
      </c>
      <c r="AO120" s="166">
        <v>100463010.41</v>
      </c>
      <c r="AP120" s="166">
        <v>7347202.2000000002</v>
      </c>
      <c r="AQ120" s="166">
        <v>99878896.790000007</v>
      </c>
      <c r="AR120" s="166">
        <v>6645231.3700000001</v>
      </c>
      <c r="AS120" s="166">
        <v>98652572.340000018</v>
      </c>
      <c r="AT120" s="166">
        <v>7856882.3900000006</v>
      </c>
      <c r="AU120" s="166">
        <v>98353214.139999986</v>
      </c>
      <c r="AV120" s="166">
        <v>7586011.2400000002</v>
      </c>
      <c r="AW120" s="166">
        <v>97901760.190000013</v>
      </c>
      <c r="AX120" s="166">
        <v>9686387.6499999985</v>
      </c>
      <c r="AY120" s="166">
        <v>90853356.460000008</v>
      </c>
      <c r="AZ120" s="166">
        <v>7356476.4300000016</v>
      </c>
      <c r="BA120" s="166">
        <v>90595389.949999988</v>
      </c>
      <c r="BB120" s="166">
        <v>7569873.330000001</v>
      </c>
      <c r="BC120" s="166">
        <v>90767629.699999988</v>
      </c>
      <c r="BD120" s="166">
        <v>7583286.0199999996</v>
      </c>
      <c r="BE120" s="166">
        <v>90917795.330000013</v>
      </c>
      <c r="BF120" s="166">
        <v>7888988.0600000005</v>
      </c>
      <c r="BG120" s="166">
        <v>91188912.899999976</v>
      </c>
      <c r="BH120" s="166">
        <v>7904425.580000001</v>
      </c>
      <c r="BI120" s="166">
        <v>91277876.310000002</v>
      </c>
      <c r="BJ120" s="166">
        <v>6465698.9799999986</v>
      </c>
      <c r="BK120" s="166">
        <v>92125418.200000018</v>
      </c>
      <c r="BL120" s="166">
        <v>7785464.0699999984</v>
      </c>
      <c r="BM120" s="166">
        <v>91675927.319999993</v>
      </c>
      <c r="BN120" s="166">
        <v>8227191.8200000003</v>
      </c>
      <c r="BO120" s="166">
        <v>92555916.940000013</v>
      </c>
      <c r="BP120" s="166">
        <v>7461804.4799999995</v>
      </c>
      <c r="BQ120" s="166">
        <v>93372490.049999997</v>
      </c>
      <c r="BR120" s="166">
        <v>8504985.9199999999</v>
      </c>
      <c r="BS120" s="166">
        <v>94020593.579999983</v>
      </c>
      <c r="BT120" s="166">
        <v>6684266.1599999992</v>
      </c>
      <c r="BU120" s="166">
        <v>93118848.499999985</v>
      </c>
      <c r="BV120" s="166">
        <v>15285523.809999999</v>
      </c>
      <c r="BW120" s="166">
        <v>98717984.659999996</v>
      </c>
      <c r="BX120" s="166">
        <v>7877758.3900000015</v>
      </c>
      <c r="BY120" s="166">
        <v>99239266.61999999</v>
      </c>
      <c r="BZ120" s="166">
        <v>7555945.6799999997</v>
      </c>
      <c r="CA120" s="166">
        <v>99225338.969999984</v>
      </c>
      <c r="CB120" s="166">
        <v>7943273.3600000003</v>
      </c>
      <c r="CC120" s="166">
        <v>99585326.310000017</v>
      </c>
      <c r="CD120" s="166">
        <v>7657682.5399999991</v>
      </c>
      <c r="CE120" s="166">
        <v>99354020.789999992</v>
      </c>
      <c r="CF120" s="166">
        <v>7687614.1599999992</v>
      </c>
      <c r="CG120" s="166">
        <v>99137209.370000005</v>
      </c>
      <c r="CH120" s="166">
        <v>8086459.3099999987</v>
      </c>
      <c r="CI120" s="166">
        <v>100757969.69999999</v>
      </c>
      <c r="CJ120" s="166">
        <v>11865917.040000001</v>
      </c>
      <c r="CK120" s="166">
        <v>104838422.66999999</v>
      </c>
      <c r="CL120" s="166">
        <v>5317179.9399999995</v>
      </c>
      <c r="CM120" s="166">
        <v>101928410.78999999</v>
      </c>
      <c r="CN120" s="166">
        <v>8441987.8899999987</v>
      </c>
      <c r="CO120" s="166">
        <v>102908594.2</v>
      </c>
      <c r="CP120" s="166">
        <v>8133528.4699999997</v>
      </c>
      <c r="CQ120" s="166">
        <v>102537136.75000001</v>
      </c>
      <c r="CR120" s="166">
        <v>8767077.0999999978</v>
      </c>
      <c r="CS120" s="166">
        <v>104619947.69000001</v>
      </c>
      <c r="CT120" s="166">
        <v>8589418.8200000003</v>
      </c>
      <c r="CU120" s="166">
        <v>97923842.700000018</v>
      </c>
      <c r="CV120" s="166">
        <v>6083897.4300000006</v>
      </c>
      <c r="CW120" s="166">
        <v>96129981.74000001</v>
      </c>
      <c r="CX120" s="166">
        <v>6138418.29</v>
      </c>
      <c r="CY120" s="166">
        <v>94712454.350000024</v>
      </c>
      <c r="CZ120" s="166">
        <v>6204149.3500000015</v>
      </c>
      <c r="DA120" s="166">
        <v>92973330.339999989</v>
      </c>
      <c r="DB120" s="166">
        <v>6312585.54</v>
      </c>
      <c r="DC120" s="166">
        <v>91628233.340000004</v>
      </c>
      <c r="DD120" s="166">
        <v>6389302.5099999979</v>
      </c>
      <c r="DE120" s="166">
        <v>90329921.689999983</v>
      </c>
      <c r="DF120" s="166">
        <v>6116043.2600000007</v>
      </c>
      <c r="DG120" s="166">
        <v>88359505.640000001</v>
      </c>
      <c r="DH120" s="166">
        <v>6054083.9900000002</v>
      </c>
      <c r="DI120" s="166">
        <v>82547672.590000004</v>
      </c>
      <c r="DJ120" s="166">
        <v>6140789.4900000012</v>
      </c>
      <c r="DK120" s="166">
        <v>83371282.139999986</v>
      </c>
      <c r="DL120" s="166">
        <v>5995123.839999998</v>
      </c>
      <c r="DM120" s="166">
        <v>80924418.089999989</v>
      </c>
      <c r="DN120" s="166">
        <v>6088184.4500000002</v>
      </c>
      <c r="DO120" s="166">
        <v>78879074.070000008</v>
      </c>
      <c r="DP120" s="166">
        <v>6086869.9900000002</v>
      </c>
      <c r="DQ120" s="166">
        <v>76198866.959999993</v>
      </c>
      <c r="DR120" s="166">
        <v>6058425.5500000017</v>
      </c>
      <c r="DS120" s="166">
        <v>73667873.689999998</v>
      </c>
      <c r="DT120" s="166">
        <v>5798919.6400000006</v>
      </c>
      <c r="DU120" s="166">
        <v>73382895.900000006</v>
      </c>
      <c r="DV120" s="166">
        <v>5868460.0100000007</v>
      </c>
      <c r="DW120" s="166">
        <v>73112937.620000005</v>
      </c>
      <c r="DX120" s="166">
        <v>5990046.2999999989</v>
      </c>
      <c r="DY120" s="166">
        <v>72898834.569999993</v>
      </c>
      <c r="DZ120" s="166">
        <v>5971387.0100000007</v>
      </c>
      <c r="EA120" s="166">
        <v>72557636.039999992</v>
      </c>
      <c r="EB120" s="166">
        <v>6209896.8700000001</v>
      </c>
      <c r="EC120" s="166">
        <v>72378230.399999976</v>
      </c>
      <c r="ED120" s="166">
        <v>6091130.6299999999</v>
      </c>
      <c r="EE120" s="166">
        <v>72353317.769999996</v>
      </c>
      <c r="EF120" s="166">
        <v>5951854.3399999999</v>
      </c>
      <c r="EG120" s="166">
        <v>72251088.11999999</v>
      </c>
      <c r="EH120" s="166">
        <v>6043613.2700000005</v>
      </c>
      <c r="EI120" s="166">
        <v>72153911.899999991</v>
      </c>
      <c r="EJ120" s="166">
        <v>5829195.4400000004</v>
      </c>
      <c r="EK120" s="166">
        <v>71987983.499999985</v>
      </c>
      <c r="EL120" s="166">
        <v>6086048.7699999996</v>
      </c>
      <c r="EM120" s="166">
        <v>71985847.819999993</v>
      </c>
      <c r="EN120" s="166">
        <v>6049060.7500000019</v>
      </c>
      <c r="EO120" s="166">
        <v>71948038.579999998</v>
      </c>
      <c r="EP120" s="166">
        <v>6098483.4100000011</v>
      </c>
      <c r="EQ120" s="166">
        <v>71988096.439999998</v>
      </c>
      <c r="ER120" s="166">
        <v>5968760.9800000004</v>
      </c>
      <c r="ES120" s="166">
        <v>72157937.780000016</v>
      </c>
      <c r="ET120" s="166">
        <v>5808562.4400000013</v>
      </c>
      <c r="EU120" s="166">
        <v>72098040.209999993</v>
      </c>
      <c r="EV120" s="166">
        <v>5961182.5200000005</v>
      </c>
      <c r="EW120" s="166">
        <v>72069176.430000007</v>
      </c>
      <c r="EX120" s="166">
        <v>6184983.540000001</v>
      </c>
      <c r="EY120" s="166">
        <v>72282772.960000008</v>
      </c>
      <c r="EZ120" s="166">
        <v>6255203.5799999991</v>
      </c>
      <c r="FA120" s="166">
        <v>72328079.670000002</v>
      </c>
      <c r="FB120" s="166">
        <v>6155280.7699999986</v>
      </c>
      <c r="FC120" s="166">
        <v>72392229.810000002</v>
      </c>
      <c r="FD120" s="166">
        <v>6108360.0100000007</v>
      </c>
      <c r="FE120" s="166">
        <v>72548735.480000019</v>
      </c>
      <c r="FF120" s="166">
        <v>6145946.4299999988</v>
      </c>
      <c r="FG120" s="166">
        <v>72651068.640000001</v>
      </c>
      <c r="FH120" s="166">
        <v>5881503.3200000003</v>
      </c>
      <c r="FI120" s="166">
        <v>72703376.520000011</v>
      </c>
      <c r="FJ120" s="166">
        <v>6214277.3599999994</v>
      </c>
      <c r="FK120" s="166">
        <v>72831605.109999999</v>
      </c>
      <c r="FL120" s="166">
        <v>6163684.0000000009</v>
      </c>
      <c r="FM120" s="166">
        <v>72946228.359999999</v>
      </c>
      <c r="FN120" s="166">
        <v>6212625.0799999991</v>
      </c>
      <c r="FO120" s="166">
        <v>73060370.030000001</v>
      </c>
      <c r="FQ120" s="94" t="s">
        <v>3</v>
      </c>
      <c r="FU120" s="32" t="b">
        <v>1</v>
      </c>
      <c r="FV120" s="100" t="s">
        <v>240</v>
      </c>
    </row>
    <row r="121" spans="1:178" x14ac:dyDescent="0.25">
      <c r="A121" s="32" t="s">
        <v>3</v>
      </c>
      <c r="C121" s="106"/>
      <c r="FQ121" s="94" t="s">
        <v>3</v>
      </c>
      <c r="FU121" s="32" t="b">
        <v>1</v>
      </c>
      <c r="FV121" s="93"/>
    </row>
    <row r="122" spans="1:178" x14ac:dyDescent="0.25">
      <c r="A122" s="32" t="s">
        <v>1099</v>
      </c>
      <c r="B122" s="101" t="s">
        <v>260</v>
      </c>
      <c r="C122" s="103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5"/>
      <c r="BN122" s="165"/>
      <c r="BO122" s="165"/>
      <c r="BP122" s="165"/>
      <c r="BQ122" s="165"/>
      <c r="BR122" s="165"/>
      <c r="BS122" s="165"/>
      <c r="BT122" s="165"/>
      <c r="BU122" s="165"/>
      <c r="BV122" s="165"/>
      <c r="BW122" s="165"/>
      <c r="BX122" s="165"/>
      <c r="BY122" s="165"/>
      <c r="BZ122" s="165"/>
      <c r="CA122" s="165"/>
      <c r="CB122" s="165"/>
      <c r="CC122" s="165"/>
      <c r="CD122" s="165"/>
      <c r="CE122" s="165"/>
      <c r="CF122" s="165"/>
      <c r="CG122" s="165"/>
      <c r="CH122" s="165"/>
      <c r="CI122" s="165"/>
      <c r="CJ122" s="165"/>
      <c r="CK122" s="165"/>
      <c r="CL122" s="165"/>
      <c r="CM122" s="165"/>
      <c r="CN122" s="165"/>
      <c r="CO122" s="165"/>
      <c r="CP122" s="165"/>
      <c r="CQ122" s="165"/>
      <c r="CR122" s="165"/>
      <c r="CS122" s="165"/>
      <c r="CT122" s="165"/>
      <c r="CU122" s="165"/>
      <c r="CV122" s="165"/>
      <c r="CW122" s="165"/>
      <c r="CX122" s="165"/>
      <c r="CY122" s="165"/>
      <c r="CZ122" s="165"/>
      <c r="DA122" s="165"/>
      <c r="DB122" s="165"/>
      <c r="DC122" s="165"/>
      <c r="DD122" s="165"/>
      <c r="DE122" s="165"/>
      <c r="DF122" s="165"/>
      <c r="DG122" s="165"/>
      <c r="DH122" s="165"/>
      <c r="DI122" s="165"/>
      <c r="DJ122" s="165"/>
      <c r="DK122" s="165"/>
      <c r="DL122" s="165"/>
      <c r="DM122" s="165"/>
      <c r="DN122" s="165"/>
      <c r="DO122" s="165"/>
      <c r="DP122" s="165"/>
      <c r="DQ122" s="165"/>
      <c r="DR122" s="165"/>
      <c r="DS122" s="165"/>
      <c r="DT122" s="165"/>
      <c r="DU122" s="165"/>
      <c r="DV122" s="165"/>
      <c r="DW122" s="165"/>
      <c r="DX122" s="165"/>
      <c r="DY122" s="165"/>
      <c r="DZ122" s="165"/>
      <c r="EA122" s="165"/>
      <c r="EB122" s="165"/>
      <c r="EC122" s="165"/>
      <c r="ED122" s="165"/>
      <c r="EE122" s="165"/>
      <c r="EF122" s="165"/>
      <c r="EG122" s="165"/>
      <c r="EH122" s="165"/>
      <c r="EI122" s="165"/>
      <c r="EJ122" s="165"/>
      <c r="EK122" s="165"/>
      <c r="EL122" s="165"/>
      <c r="EM122" s="165"/>
      <c r="EN122" s="165"/>
      <c r="EO122" s="165"/>
      <c r="EP122" s="165"/>
      <c r="EQ122" s="165"/>
      <c r="ER122" s="165"/>
      <c r="ES122" s="165"/>
      <c r="ET122" s="165"/>
      <c r="EU122" s="165"/>
      <c r="EV122" s="165"/>
      <c r="EW122" s="165"/>
      <c r="EX122" s="165"/>
      <c r="EY122" s="165"/>
      <c r="EZ122" s="165"/>
      <c r="FA122" s="165"/>
      <c r="FB122" s="165"/>
      <c r="FC122" s="165"/>
      <c r="FD122" s="165"/>
      <c r="FE122" s="165"/>
      <c r="FF122" s="165"/>
      <c r="FG122" s="165"/>
      <c r="FH122" s="165"/>
      <c r="FI122" s="165"/>
      <c r="FJ122" s="165"/>
      <c r="FK122" s="165"/>
      <c r="FL122" s="165"/>
      <c r="FM122" s="165"/>
      <c r="FN122" s="165"/>
      <c r="FO122" s="165"/>
      <c r="FQ122" s="94" t="s">
        <v>3</v>
      </c>
      <c r="FU122" s="32" t="b">
        <v>1</v>
      </c>
      <c r="FV122" s="100" t="s">
        <v>260</v>
      </c>
    </row>
    <row r="123" spans="1:178" x14ac:dyDescent="0.25">
      <c r="A123" s="32" t="s">
        <v>1100</v>
      </c>
      <c r="B123" s="104" t="s">
        <v>261</v>
      </c>
      <c r="C123" s="103" t="s">
        <v>689</v>
      </c>
      <c r="D123" s="165">
        <v>1698563.33</v>
      </c>
      <c r="E123" s="165">
        <v>19550084.629999999</v>
      </c>
      <c r="F123" s="165">
        <v>1745315.05</v>
      </c>
      <c r="G123" s="165">
        <v>20208040.949999999</v>
      </c>
      <c r="H123" s="165">
        <v>1593405.25</v>
      </c>
      <c r="I123" s="165">
        <v>18652434.710000001</v>
      </c>
      <c r="J123" s="165">
        <v>1594570.7</v>
      </c>
      <c r="K123" s="165">
        <v>18992644.379999999</v>
      </c>
      <c r="L123" s="165">
        <v>2021095.38</v>
      </c>
      <c r="M123" s="165">
        <v>19738874.539999999</v>
      </c>
      <c r="N123" s="165">
        <v>1629681.87</v>
      </c>
      <c r="O123" s="165">
        <v>20395861.960000001</v>
      </c>
      <c r="P123" s="165">
        <v>1454147.39</v>
      </c>
      <c r="Q123" s="165">
        <v>19037138.140000001</v>
      </c>
      <c r="R123" s="165">
        <v>1580387.51</v>
      </c>
      <c r="S123" s="165">
        <v>18816483.300000001</v>
      </c>
      <c r="T123" s="165">
        <v>1317981.21</v>
      </c>
      <c r="U123" s="165">
        <v>18475036.23</v>
      </c>
      <c r="V123" s="165">
        <v>1710795.67</v>
      </c>
      <c r="W123" s="165">
        <v>18283195.379999999</v>
      </c>
      <c r="X123" s="165">
        <v>1134173.3700000001</v>
      </c>
      <c r="Y123" s="165">
        <v>18325617.379999999</v>
      </c>
      <c r="Z123" s="165">
        <v>1888217.5</v>
      </c>
      <c r="AA123" s="165">
        <v>19368334.23</v>
      </c>
      <c r="AB123" s="165">
        <v>1785509.81</v>
      </c>
      <c r="AC123" s="165">
        <v>19455280.710000001</v>
      </c>
      <c r="AD123" s="165">
        <v>1357161.02</v>
      </c>
      <c r="AE123" s="165">
        <v>19067126.68</v>
      </c>
      <c r="AF123" s="165">
        <v>1742062.61</v>
      </c>
      <c r="AG123" s="165">
        <v>19215784.039999999</v>
      </c>
      <c r="AH123" s="165">
        <v>1781395.94</v>
      </c>
      <c r="AI123" s="165">
        <v>19402609.280000001</v>
      </c>
      <c r="AJ123" s="165">
        <v>1773036.13</v>
      </c>
      <c r="AK123" s="165">
        <v>19154550.030000001</v>
      </c>
      <c r="AL123" s="165">
        <v>1376151.98</v>
      </c>
      <c r="AM123" s="165">
        <v>18901020.140000001</v>
      </c>
      <c r="AN123" s="165">
        <v>1802336.01</v>
      </c>
      <c r="AO123" s="165">
        <v>19249208.760000002</v>
      </c>
      <c r="AP123" s="165">
        <v>1327751.49</v>
      </c>
      <c r="AQ123" s="165">
        <v>18996572.739999998</v>
      </c>
      <c r="AR123" s="165">
        <v>1280775.43</v>
      </c>
      <c r="AS123" s="165">
        <v>18959366.960000001</v>
      </c>
      <c r="AT123" s="165">
        <v>1395774.95</v>
      </c>
      <c r="AU123" s="165">
        <v>18644346.239999998</v>
      </c>
      <c r="AV123" s="165">
        <v>1130278.27</v>
      </c>
      <c r="AW123" s="165">
        <v>18640451.140000001</v>
      </c>
      <c r="AX123" s="165">
        <v>1338518.6299999999</v>
      </c>
      <c r="AY123" s="165">
        <v>18090752.27</v>
      </c>
      <c r="AZ123" s="165">
        <v>1592535.08</v>
      </c>
      <c r="BA123" s="165">
        <v>17897777.539999999</v>
      </c>
      <c r="BB123" s="165">
        <v>1095884.72</v>
      </c>
      <c r="BC123" s="165">
        <v>17636501.239999998</v>
      </c>
      <c r="BD123" s="165">
        <v>1476484.98</v>
      </c>
      <c r="BE123" s="165">
        <v>17370923.609999999</v>
      </c>
      <c r="BF123" s="165">
        <v>1553990.36</v>
      </c>
      <c r="BG123" s="165">
        <v>17143518.030000001</v>
      </c>
      <c r="BH123" s="165">
        <v>1429977.63</v>
      </c>
      <c r="BI123" s="165">
        <v>16800459.530000001</v>
      </c>
      <c r="BJ123" s="165">
        <v>944935.85</v>
      </c>
      <c r="BK123" s="165">
        <v>16369243.4</v>
      </c>
      <c r="BL123" s="165">
        <v>1737501.2</v>
      </c>
      <c r="BM123" s="165">
        <v>16304408.59</v>
      </c>
      <c r="BN123" s="165">
        <v>963204.43</v>
      </c>
      <c r="BO123" s="165">
        <v>15939861.529999997</v>
      </c>
      <c r="BP123" s="165">
        <v>1456171.11</v>
      </c>
      <c r="BQ123" s="165">
        <v>16115257.210000001</v>
      </c>
      <c r="BR123" s="165">
        <v>1196640.82</v>
      </c>
      <c r="BS123" s="165">
        <v>15916123.080000002</v>
      </c>
      <c r="BT123" s="165">
        <v>1525512.46</v>
      </c>
      <c r="BU123" s="165">
        <v>16311357.27</v>
      </c>
      <c r="BV123" s="165">
        <v>1997488.78</v>
      </c>
      <c r="BW123" s="165">
        <v>16970327.420000002</v>
      </c>
      <c r="BX123" s="165">
        <v>1521010.51</v>
      </c>
      <c r="BY123" s="165">
        <v>16898802.849999998</v>
      </c>
      <c r="BZ123" s="165">
        <v>1277805.51</v>
      </c>
      <c r="CA123" s="165">
        <v>17080723.639999997</v>
      </c>
      <c r="CB123" s="165">
        <v>1578252.85</v>
      </c>
      <c r="CC123" s="165">
        <v>17182491.509999998</v>
      </c>
      <c r="CD123" s="165">
        <v>1569410.17</v>
      </c>
      <c r="CE123" s="165">
        <v>17197911.32</v>
      </c>
      <c r="CF123" s="165">
        <v>1090049.22</v>
      </c>
      <c r="CG123" s="165">
        <v>16857982.91</v>
      </c>
      <c r="CH123" s="165">
        <v>1282023.08</v>
      </c>
      <c r="CI123" s="165">
        <v>17195070.139999997</v>
      </c>
      <c r="CJ123" s="165">
        <v>1201541.55</v>
      </c>
      <c r="CK123" s="165">
        <v>16659110.489999998</v>
      </c>
      <c r="CL123" s="165">
        <v>856577.63</v>
      </c>
      <c r="CM123" s="165">
        <v>16552483.689999998</v>
      </c>
      <c r="CN123" s="165">
        <v>867253.32</v>
      </c>
      <c r="CO123" s="165">
        <v>15963565.899999999</v>
      </c>
      <c r="CP123" s="165">
        <v>1702475.08</v>
      </c>
      <c r="CQ123" s="165">
        <v>16469400.16</v>
      </c>
      <c r="CR123" s="165">
        <v>2307200.109999998</v>
      </c>
      <c r="CS123" s="165">
        <v>17251087.809999999</v>
      </c>
      <c r="CT123" s="165">
        <v>2450443.9000000022</v>
      </c>
      <c r="CU123" s="165">
        <v>17704042.93</v>
      </c>
      <c r="CV123" s="165">
        <v>1872225.82</v>
      </c>
      <c r="CW123" s="165">
        <v>18055258.240000006</v>
      </c>
      <c r="CX123" s="165">
        <v>1781776.3300000003</v>
      </c>
      <c r="CY123" s="165">
        <v>18559229.060000002</v>
      </c>
      <c r="CZ123" s="165">
        <v>1994848.1399999997</v>
      </c>
      <c r="DA123" s="165">
        <v>18975824.350000001</v>
      </c>
      <c r="DB123" s="165">
        <v>1762365.4600000023</v>
      </c>
      <c r="DC123" s="165">
        <v>19168779.640000001</v>
      </c>
      <c r="DD123" s="165">
        <v>1895855.9900000012</v>
      </c>
      <c r="DE123" s="165">
        <v>19974586.410000004</v>
      </c>
      <c r="DF123" s="165">
        <v>1644671.0000000005</v>
      </c>
      <c r="DG123" s="165">
        <v>20337234.330000006</v>
      </c>
      <c r="DH123" s="165">
        <v>1701987.9100000008</v>
      </c>
      <c r="DI123" s="165">
        <v>20837680.690000001</v>
      </c>
      <c r="DJ123" s="165">
        <v>1549793.2100000023</v>
      </c>
      <c r="DK123" s="165">
        <v>21530896.270000003</v>
      </c>
      <c r="DL123" s="165">
        <v>1758558.6200000013</v>
      </c>
      <c r="DM123" s="165">
        <v>22422201.570000008</v>
      </c>
      <c r="DN123" s="165">
        <v>1626503.25</v>
      </c>
      <c r="DO123" s="165">
        <v>22346229.74000001</v>
      </c>
      <c r="DP123" s="165">
        <v>2246505.4800000023</v>
      </c>
      <c r="DQ123" s="165">
        <v>22285535.110000014</v>
      </c>
      <c r="DR123" s="165">
        <v>2279698.5399999996</v>
      </c>
      <c r="DS123" s="165">
        <v>22114789.750000011</v>
      </c>
      <c r="DT123" s="165">
        <v>1826691.0099999988</v>
      </c>
      <c r="DU123" s="165">
        <v>22069254.940000009</v>
      </c>
      <c r="DV123" s="165">
        <v>1759125.0799999998</v>
      </c>
      <c r="DW123" s="165">
        <v>22046603.690000009</v>
      </c>
      <c r="DX123" s="165">
        <v>2042798.56</v>
      </c>
      <c r="DY123" s="165">
        <v>22094554.110000007</v>
      </c>
      <c r="DZ123" s="165">
        <v>1763985.7600000016</v>
      </c>
      <c r="EA123" s="165">
        <v>22096174.410000008</v>
      </c>
      <c r="EB123" s="165">
        <v>1993207.0399999993</v>
      </c>
      <c r="EC123" s="165">
        <v>22193525.460000005</v>
      </c>
      <c r="ED123" s="165">
        <v>1669393.4000000001</v>
      </c>
      <c r="EE123" s="165">
        <v>22218247.860000007</v>
      </c>
      <c r="EF123" s="165">
        <v>1583726.8700000013</v>
      </c>
      <c r="EG123" s="165">
        <v>22099986.820000004</v>
      </c>
      <c r="EH123" s="165">
        <v>1553614.6600000006</v>
      </c>
      <c r="EI123" s="165">
        <v>22103808.270000007</v>
      </c>
      <c r="EJ123" s="165">
        <v>1721336.4499999993</v>
      </c>
      <c r="EK123" s="165">
        <v>22066586.100000001</v>
      </c>
      <c r="EL123" s="165">
        <v>1642406.8499999989</v>
      </c>
      <c r="EM123" s="165">
        <v>22082489.700000003</v>
      </c>
      <c r="EN123" s="165">
        <v>2067819</v>
      </c>
      <c r="EO123" s="165">
        <v>21903803.219999999</v>
      </c>
      <c r="EP123" s="165">
        <v>2077445.0699999987</v>
      </c>
      <c r="EQ123" s="165">
        <v>21701549.749999996</v>
      </c>
      <c r="ER123" s="165">
        <v>1947442.2000000009</v>
      </c>
      <c r="ES123" s="165">
        <v>21822300.939999994</v>
      </c>
      <c r="ET123" s="165">
        <v>1815745.9</v>
      </c>
      <c r="EU123" s="165">
        <v>21878921.759999998</v>
      </c>
      <c r="EV123" s="165">
        <v>2029874.2199999995</v>
      </c>
      <c r="EW123" s="165">
        <v>21865997.419999998</v>
      </c>
      <c r="EX123" s="165">
        <v>1832470.0600000017</v>
      </c>
      <c r="EY123" s="165">
        <v>21934481.719999999</v>
      </c>
      <c r="EZ123" s="165">
        <v>2008664.6500000025</v>
      </c>
      <c r="FA123" s="165">
        <v>21949939.330000002</v>
      </c>
      <c r="FB123" s="165">
        <v>1644563.0300000003</v>
      </c>
      <c r="FC123" s="165">
        <v>21925108.960000001</v>
      </c>
      <c r="FD123" s="165">
        <v>1659736.43</v>
      </c>
      <c r="FE123" s="165">
        <v>22001118.52</v>
      </c>
      <c r="FF123" s="165">
        <v>1563399.9799999997</v>
      </c>
      <c r="FG123" s="165">
        <v>22010903.84</v>
      </c>
      <c r="FH123" s="165">
        <v>1679491.8100000003</v>
      </c>
      <c r="FI123" s="165">
        <v>21969059.200000003</v>
      </c>
      <c r="FJ123" s="165">
        <v>1720616.8200000022</v>
      </c>
      <c r="FK123" s="165">
        <v>22047269.170000006</v>
      </c>
      <c r="FL123" s="165">
        <v>2137859.1799999992</v>
      </c>
      <c r="FM123" s="165">
        <v>22117309.350000001</v>
      </c>
      <c r="FN123" s="165">
        <v>2138759.9799999995</v>
      </c>
      <c r="FO123" s="165">
        <v>22178624.260000002</v>
      </c>
      <c r="FQ123" s="94" t="s">
        <v>969</v>
      </c>
      <c r="FU123" s="32" t="b">
        <v>1</v>
      </c>
      <c r="FV123" s="102" t="s">
        <v>261</v>
      </c>
    </row>
    <row r="124" spans="1:178" x14ac:dyDescent="0.25">
      <c r="A124" s="32" t="s">
        <v>1101</v>
      </c>
      <c r="B124" s="104" t="s">
        <v>262</v>
      </c>
      <c r="C124" s="103" t="s">
        <v>688</v>
      </c>
      <c r="D124" s="165">
        <v>146880.34</v>
      </c>
      <c r="E124" s="165">
        <v>922491.86</v>
      </c>
      <c r="F124" s="165">
        <v>95094.33</v>
      </c>
      <c r="G124" s="165">
        <v>957260.18</v>
      </c>
      <c r="H124" s="165">
        <v>18548.89</v>
      </c>
      <c r="I124" s="165">
        <v>926182.98</v>
      </c>
      <c r="J124" s="165">
        <v>47243.63</v>
      </c>
      <c r="K124" s="165">
        <v>912332.71</v>
      </c>
      <c r="L124" s="165">
        <v>82905.25</v>
      </c>
      <c r="M124" s="165">
        <v>845144.03</v>
      </c>
      <c r="N124" s="165">
        <v>165642.45000000001</v>
      </c>
      <c r="O124" s="165">
        <v>1002779.92</v>
      </c>
      <c r="P124" s="165">
        <v>217429.82</v>
      </c>
      <c r="Q124" s="165">
        <v>1170364.7</v>
      </c>
      <c r="R124" s="165">
        <v>184130.07</v>
      </c>
      <c r="S124" s="165">
        <v>1290875.08</v>
      </c>
      <c r="T124" s="165">
        <v>211214.81</v>
      </c>
      <c r="U124" s="165">
        <v>1428960.15</v>
      </c>
      <c r="V124" s="165">
        <v>116383.67</v>
      </c>
      <c r="W124" s="165">
        <v>1472401.89</v>
      </c>
      <c r="X124" s="165">
        <v>102146.67</v>
      </c>
      <c r="Y124" s="165">
        <v>1495875</v>
      </c>
      <c r="Z124" s="165">
        <v>153308.51999999999</v>
      </c>
      <c r="AA124" s="165">
        <v>1540928.45</v>
      </c>
      <c r="AB124" s="165">
        <v>180120.21</v>
      </c>
      <c r="AC124" s="165">
        <v>1574168.32</v>
      </c>
      <c r="AD124" s="165">
        <v>152332.53</v>
      </c>
      <c r="AE124" s="165">
        <v>1631406.52</v>
      </c>
      <c r="AF124" s="165">
        <v>158345.41</v>
      </c>
      <c r="AG124" s="165">
        <v>1771203.04</v>
      </c>
      <c r="AH124" s="165">
        <v>149958.9</v>
      </c>
      <c r="AI124" s="165">
        <v>1873918.31</v>
      </c>
      <c r="AJ124" s="165">
        <v>173251.8</v>
      </c>
      <c r="AK124" s="165">
        <v>1964264.86</v>
      </c>
      <c r="AL124" s="165">
        <v>200540.56</v>
      </c>
      <c r="AM124" s="165">
        <v>1999162.97</v>
      </c>
      <c r="AN124" s="165">
        <v>168609.91</v>
      </c>
      <c r="AO124" s="165">
        <v>1950343.06</v>
      </c>
      <c r="AP124" s="165">
        <v>164639.79</v>
      </c>
      <c r="AQ124" s="165">
        <v>1930852.78</v>
      </c>
      <c r="AR124" s="165">
        <v>164782.66</v>
      </c>
      <c r="AS124" s="165">
        <v>1884420.63</v>
      </c>
      <c r="AT124" s="165">
        <v>161435.88</v>
      </c>
      <c r="AU124" s="165">
        <v>1929472.84</v>
      </c>
      <c r="AV124" s="165">
        <v>139060.75</v>
      </c>
      <c r="AW124" s="165">
        <v>1966386.92</v>
      </c>
      <c r="AX124" s="165">
        <v>175769.35</v>
      </c>
      <c r="AY124" s="165">
        <v>1988847.75</v>
      </c>
      <c r="AZ124" s="165">
        <v>324103.7</v>
      </c>
      <c r="BA124" s="165">
        <v>2132831.2400000002</v>
      </c>
      <c r="BB124" s="165">
        <v>313273.40999999997</v>
      </c>
      <c r="BC124" s="165">
        <v>2293772.12</v>
      </c>
      <c r="BD124" s="165">
        <v>317529.46999999997</v>
      </c>
      <c r="BE124" s="165">
        <v>2452956.1800000002</v>
      </c>
      <c r="BF124" s="165">
        <v>325805.48</v>
      </c>
      <c r="BG124" s="165">
        <v>2628802.7599999998</v>
      </c>
      <c r="BH124" s="165">
        <v>323301.31</v>
      </c>
      <c r="BI124" s="165">
        <v>2778852.27</v>
      </c>
      <c r="BJ124" s="165">
        <v>317418.2</v>
      </c>
      <c r="BK124" s="165">
        <v>2895729.91</v>
      </c>
      <c r="BL124" s="165">
        <v>335833.8</v>
      </c>
      <c r="BM124" s="165">
        <v>3062953.8</v>
      </c>
      <c r="BN124" s="165">
        <v>322321.73</v>
      </c>
      <c r="BO124" s="165">
        <v>3220635.74</v>
      </c>
      <c r="BP124" s="165">
        <v>328984.84000000003</v>
      </c>
      <c r="BQ124" s="165">
        <v>3384837.9200000004</v>
      </c>
      <c r="BR124" s="165">
        <v>375281.06</v>
      </c>
      <c r="BS124" s="165">
        <v>3598683.1</v>
      </c>
      <c r="BT124" s="165">
        <v>1630276.19</v>
      </c>
      <c r="BU124" s="165">
        <v>5089898.54</v>
      </c>
      <c r="BV124" s="165">
        <v>341370.74</v>
      </c>
      <c r="BW124" s="165">
        <v>5255499.93</v>
      </c>
      <c r="BX124" s="165">
        <v>352816.72</v>
      </c>
      <c r="BY124" s="165">
        <v>5284212.95</v>
      </c>
      <c r="BZ124" s="165">
        <v>341274.51</v>
      </c>
      <c r="CA124" s="165">
        <v>5312214.05</v>
      </c>
      <c r="CB124" s="165">
        <v>369526.63</v>
      </c>
      <c r="CC124" s="165">
        <v>5364211.209999999</v>
      </c>
      <c r="CD124" s="165">
        <v>382452.55</v>
      </c>
      <c r="CE124" s="165">
        <v>5420858.2799999993</v>
      </c>
      <c r="CF124" s="165">
        <v>390701.92</v>
      </c>
      <c r="CG124" s="165">
        <v>5488258.8900000006</v>
      </c>
      <c r="CH124" s="165">
        <v>388495.37</v>
      </c>
      <c r="CI124" s="165">
        <v>5559336.0599999996</v>
      </c>
      <c r="CJ124" s="165">
        <v>342619.58</v>
      </c>
      <c r="CK124" s="165">
        <v>5566121.839999998</v>
      </c>
      <c r="CL124" s="165">
        <v>360666.29</v>
      </c>
      <c r="CM124" s="165">
        <v>5604466.3999999994</v>
      </c>
      <c r="CN124" s="165">
        <v>382362.7</v>
      </c>
      <c r="CO124" s="165">
        <v>5657844.2599999988</v>
      </c>
      <c r="CP124" s="165">
        <v>372691.03</v>
      </c>
      <c r="CQ124" s="165">
        <v>5655254.2300000004</v>
      </c>
      <c r="CR124" s="165">
        <v>378113.16000000003</v>
      </c>
      <c r="CS124" s="165">
        <v>4403091.2</v>
      </c>
      <c r="CT124" s="165">
        <v>409075.60000000003</v>
      </c>
      <c r="CU124" s="165">
        <v>4470796.0599999996</v>
      </c>
      <c r="CV124" s="165">
        <v>433149.3</v>
      </c>
      <c r="CW124" s="165">
        <v>4551128.6399999997</v>
      </c>
      <c r="CX124" s="165">
        <v>417832.23000000004</v>
      </c>
      <c r="CY124" s="165">
        <v>4627686.3600000003</v>
      </c>
      <c r="CZ124" s="165">
        <v>420027.58000000007</v>
      </c>
      <c r="DA124" s="165">
        <v>4678187.3100000005</v>
      </c>
      <c r="DB124" s="165">
        <v>423826.23000000004</v>
      </c>
      <c r="DC124" s="165">
        <v>4719560.99</v>
      </c>
      <c r="DD124" s="165">
        <v>429070.15</v>
      </c>
      <c r="DE124" s="165">
        <v>4757929.2200000007</v>
      </c>
      <c r="DF124" s="165">
        <v>431710.42000000004</v>
      </c>
      <c r="DG124" s="165">
        <v>4801144.2700000005</v>
      </c>
      <c r="DH124" s="165">
        <v>435310.12</v>
      </c>
      <c r="DI124" s="165">
        <v>4893834.8100000005</v>
      </c>
      <c r="DJ124" s="165">
        <v>432486.98000000004</v>
      </c>
      <c r="DK124" s="165">
        <v>4965655.5</v>
      </c>
      <c r="DL124" s="165">
        <v>417224.92000000004</v>
      </c>
      <c r="DM124" s="165">
        <v>5000517.72</v>
      </c>
      <c r="DN124" s="165">
        <v>416260.68</v>
      </c>
      <c r="DO124" s="165">
        <v>5044087.37</v>
      </c>
      <c r="DP124" s="165">
        <v>415338.08</v>
      </c>
      <c r="DQ124" s="165">
        <v>5081312.29</v>
      </c>
      <c r="DR124" s="165">
        <v>435293.11000000004</v>
      </c>
      <c r="DS124" s="165">
        <v>5107529.8</v>
      </c>
      <c r="DT124" s="165">
        <v>485367.52</v>
      </c>
      <c r="DU124" s="165">
        <v>5159748.0200000005</v>
      </c>
      <c r="DV124" s="165">
        <v>472125.14</v>
      </c>
      <c r="DW124" s="165">
        <v>5214040.9300000006</v>
      </c>
      <c r="DX124" s="165">
        <v>475207.73000000004</v>
      </c>
      <c r="DY124" s="165">
        <v>5269221.080000001</v>
      </c>
      <c r="DZ124" s="165">
        <v>473124.14</v>
      </c>
      <c r="EA124" s="165">
        <v>5318518.99</v>
      </c>
      <c r="EB124" s="165">
        <v>494960.71000000008</v>
      </c>
      <c r="EC124" s="165">
        <v>5384409.5500000007</v>
      </c>
      <c r="ED124" s="165">
        <v>487313.07000000007</v>
      </c>
      <c r="EE124" s="165">
        <v>5440012.2000000011</v>
      </c>
      <c r="EF124" s="165">
        <v>483892.20999999996</v>
      </c>
      <c r="EG124" s="165">
        <v>5488594.29</v>
      </c>
      <c r="EH124" s="165">
        <v>479796.86000000004</v>
      </c>
      <c r="EI124" s="165">
        <v>5535904.1699999999</v>
      </c>
      <c r="EJ124" s="165">
        <v>471004.07000000007</v>
      </c>
      <c r="EK124" s="165">
        <v>5589683.3200000012</v>
      </c>
      <c r="EL124" s="165">
        <v>473274.66000000003</v>
      </c>
      <c r="EM124" s="165">
        <v>5646697.2999999998</v>
      </c>
      <c r="EN124" s="165">
        <v>475275.62000000011</v>
      </c>
      <c r="EO124" s="165">
        <v>5706634.8400000008</v>
      </c>
      <c r="EP124" s="165">
        <v>496793.18000000005</v>
      </c>
      <c r="EQ124" s="165">
        <v>5768134.9100000001</v>
      </c>
      <c r="ER124" s="165">
        <v>505462.27999999997</v>
      </c>
      <c r="ES124" s="165">
        <v>5788229.6699999999</v>
      </c>
      <c r="ET124" s="165">
        <v>490918.63</v>
      </c>
      <c r="EU124" s="165">
        <v>5807023.1600000001</v>
      </c>
      <c r="EV124" s="165">
        <v>494015.17</v>
      </c>
      <c r="EW124" s="165">
        <v>5825830.5999999996</v>
      </c>
      <c r="EX124" s="165">
        <v>492264.03000000009</v>
      </c>
      <c r="EY124" s="165">
        <v>5844970.4900000012</v>
      </c>
      <c r="EZ124" s="165">
        <v>503559.34</v>
      </c>
      <c r="FA124" s="165">
        <v>5853569.120000001</v>
      </c>
      <c r="FB124" s="165">
        <v>506086.25999999995</v>
      </c>
      <c r="FC124" s="165">
        <v>5872342.3100000005</v>
      </c>
      <c r="FD124" s="165">
        <v>512587.66000000003</v>
      </c>
      <c r="FE124" s="165">
        <v>5901037.7600000007</v>
      </c>
      <c r="FF124" s="165">
        <v>499356.6</v>
      </c>
      <c r="FG124" s="165">
        <v>5920597.5</v>
      </c>
      <c r="FH124" s="165">
        <v>489657.86000000004</v>
      </c>
      <c r="FI124" s="165">
        <v>5939251.29</v>
      </c>
      <c r="FJ124" s="165">
        <v>492653.37</v>
      </c>
      <c r="FK124" s="165">
        <v>5958630</v>
      </c>
      <c r="FL124" s="165">
        <v>494168.45999999996</v>
      </c>
      <c r="FM124" s="165">
        <v>5977522.8399999999</v>
      </c>
      <c r="FN124" s="165">
        <v>514753.58999999997</v>
      </c>
      <c r="FO124" s="165">
        <v>5995483.25</v>
      </c>
      <c r="FQ124" s="94" t="s">
        <v>970</v>
      </c>
      <c r="FU124" s="32" t="b">
        <v>1</v>
      </c>
      <c r="FV124" s="102" t="s">
        <v>262</v>
      </c>
    </row>
    <row r="125" spans="1:178" x14ac:dyDescent="0.25">
      <c r="A125" s="32" t="s">
        <v>1102</v>
      </c>
      <c r="B125" s="104" t="s">
        <v>263</v>
      </c>
      <c r="C125" s="103" t="s">
        <v>687</v>
      </c>
      <c r="D125" s="165">
        <v>216639.16</v>
      </c>
      <c r="E125" s="165">
        <v>2840472.29</v>
      </c>
      <c r="F125" s="165">
        <v>205714.28</v>
      </c>
      <c r="G125" s="165">
        <v>2754628.81</v>
      </c>
      <c r="H125" s="165">
        <v>252981.61</v>
      </c>
      <c r="I125" s="165">
        <v>2886374.04</v>
      </c>
      <c r="J125" s="165">
        <v>160511.39000000001</v>
      </c>
      <c r="K125" s="165">
        <v>2782253.45</v>
      </c>
      <c r="L125" s="165">
        <v>286167.63</v>
      </c>
      <c r="M125" s="165">
        <v>2847138.4</v>
      </c>
      <c r="N125" s="165">
        <v>251755.58</v>
      </c>
      <c r="O125" s="165">
        <v>2883112.7</v>
      </c>
      <c r="P125" s="165">
        <v>136665.25</v>
      </c>
      <c r="Q125" s="165">
        <v>2803826.93</v>
      </c>
      <c r="R125" s="165">
        <v>221304.79</v>
      </c>
      <c r="S125" s="165">
        <v>2768016.11</v>
      </c>
      <c r="T125" s="165">
        <v>205814.54</v>
      </c>
      <c r="U125" s="165">
        <v>2725642.54</v>
      </c>
      <c r="V125" s="165">
        <v>270329.98</v>
      </c>
      <c r="W125" s="165">
        <v>2739740.18</v>
      </c>
      <c r="X125" s="165">
        <v>372232.57</v>
      </c>
      <c r="Y125" s="165">
        <v>2848275.23</v>
      </c>
      <c r="Z125" s="165">
        <v>227927.96</v>
      </c>
      <c r="AA125" s="165">
        <v>2808044.74</v>
      </c>
      <c r="AB125" s="165">
        <v>73721.929999999993</v>
      </c>
      <c r="AC125" s="165">
        <v>2665127.5099999998</v>
      </c>
      <c r="AD125" s="165">
        <v>339116.93</v>
      </c>
      <c r="AE125" s="165">
        <v>2798530.16</v>
      </c>
      <c r="AF125" s="165">
        <v>44035.09</v>
      </c>
      <c r="AG125" s="165">
        <v>2589583.64</v>
      </c>
      <c r="AH125" s="165">
        <v>227345.61</v>
      </c>
      <c r="AI125" s="165">
        <v>2656417.86</v>
      </c>
      <c r="AJ125" s="165">
        <v>206575.04</v>
      </c>
      <c r="AK125" s="165">
        <v>2576825.27</v>
      </c>
      <c r="AL125" s="165">
        <v>285044.13</v>
      </c>
      <c r="AM125" s="165">
        <v>2610113.8199999998</v>
      </c>
      <c r="AN125" s="165">
        <v>353573.26</v>
      </c>
      <c r="AO125" s="165">
        <v>2827021.83</v>
      </c>
      <c r="AP125" s="165">
        <v>141935.73000000001</v>
      </c>
      <c r="AQ125" s="165">
        <v>2747652.77</v>
      </c>
      <c r="AR125" s="165">
        <v>226463.6</v>
      </c>
      <c r="AS125" s="165">
        <v>2768301.83</v>
      </c>
      <c r="AT125" s="165">
        <v>397838.13</v>
      </c>
      <c r="AU125" s="165">
        <v>2895809.98</v>
      </c>
      <c r="AV125" s="165">
        <v>155622.78</v>
      </c>
      <c r="AW125" s="165">
        <v>2679200.19</v>
      </c>
      <c r="AX125" s="165">
        <v>389676.01</v>
      </c>
      <c r="AY125" s="165">
        <v>2840948.24</v>
      </c>
      <c r="AZ125" s="165">
        <v>116303.52</v>
      </c>
      <c r="BA125" s="165">
        <v>2883529.83</v>
      </c>
      <c r="BB125" s="165">
        <v>285825.18</v>
      </c>
      <c r="BC125" s="165">
        <v>2830238.08</v>
      </c>
      <c r="BD125" s="165">
        <v>263885.21000000002</v>
      </c>
      <c r="BE125" s="165">
        <v>3050088.2</v>
      </c>
      <c r="BF125" s="165">
        <v>271887.90000000002</v>
      </c>
      <c r="BG125" s="165">
        <v>3094630.49</v>
      </c>
      <c r="BH125" s="165">
        <v>220275.61</v>
      </c>
      <c r="BI125" s="165">
        <v>3108331.06</v>
      </c>
      <c r="BJ125" s="165">
        <v>178190.16</v>
      </c>
      <c r="BK125" s="165">
        <v>3001477.09</v>
      </c>
      <c r="BL125" s="165">
        <v>380125.25</v>
      </c>
      <c r="BM125" s="165">
        <v>3028029.08</v>
      </c>
      <c r="BN125" s="165">
        <v>105680.25</v>
      </c>
      <c r="BO125" s="165">
        <v>2991773.5999999996</v>
      </c>
      <c r="BP125" s="165">
        <v>298830.48</v>
      </c>
      <c r="BQ125" s="165">
        <v>3064140.4799999991</v>
      </c>
      <c r="BR125" s="165">
        <v>279967.51</v>
      </c>
      <c r="BS125" s="165">
        <v>2946269.86</v>
      </c>
      <c r="BT125" s="165">
        <v>104515.8</v>
      </c>
      <c r="BU125" s="165">
        <v>2895162.88</v>
      </c>
      <c r="BV125" s="165">
        <v>375596.5</v>
      </c>
      <c r="BW125" s="165">
        <v>2881083.37</v>
      </c>
      <c r="BX125" s="165">
        <v>114585.7</v>
      </c>
      <c r="BY125" s="165">
        <v>2879365.55</v>
      </c>
      <c r="BZ125" s="165">
        <v>66343.94</v>
      </c>
      <c r="CA125" s="165">
        <v>2659884.31</v>
      </c>
      <c r="CB125" s="165">
        <v>298143.89</v>
      </c>
      <c r="CC125" s="165">
        <v>2694142.9899999998</v>
      </c>
      <c r="CD125" s="165">
        <v>284292.84000000003</v>
      </c>
      <c r="CE125" s="165">
        <v>2706547.93</v>
      </c>
      <c r="CF125" s="165">
        <v>260068.51</v>
      </c>
      <c r="CG125" s="165">
        <v>2746340.83</v>
      </c>
      <c r="CH125" s="165">
        <v>291305.96999999997</v>
      </c>
      <c r="CI125" s="165">
        <v>2859456.6399999997</v>
      </c>
      <c r="CJ125" s="165">
        <v>316190.98</v>
      </c>
      <c r="CK125" s="165">
        <v>2795522.3699999996</v>
      </c>
      <c r="CL125" s="165">
        <v>355557.99</v>
      </c>
      <c r="CM125" s="165">
        <v>3045400.11</v>
      </c>
      <c r="CN125" s="165">
        <v>196443.09</v>
      </c>
      <c r="CO125" s="165">
        <v>2943012.7199999997</v>
      </c>
      <c r="CP125" s="165">
        <v>220781.55000000002</v>
      </c>
      <c r="CQ125" s="165">
        <v>2883826.76</v>
      </c>
      <c r="CR125" s="165">
        <v>223189.45999999996</v>
      </c>
      <c r="CS125" s="165">
        <v>3002500.42</v>
      </c>
      <c r="CT125" s="165">
        <v>219147.73</v>
      </c>
      <c r="CU125" s="165">
        <v>2846051.65</v>
      </c>
      <c r="CV125" s="165">
        <v>143321.72999999998</v>
      </c>
      <c r="CW125" s="165">
        <v>2874787.6799999997</v>
      </c>
      <c r="CX125" s="165">
        <v>224627.93999999994</v>
      </c>
      <c r="CY125" s="165">
        <v>3033071.68</v>
      </c>
      <c r="CZ125" s="165">
        <v>183002.11000000002</v>
      </c>
      <c r="DA125" s="165">
        <v>2917929.8999999994</v>
      </c>
      <c r="DB125" s="165">
        <v>222714.34999999992</v>
      </c>
      <c r="DC125" s="165">
        <v>2856351.4099999992</v>
      </c>
      <c r="DD125" s="165">
        <v>245814.88999999993</v>
      </c>
      <c r="DE125" s="165">
        <v>2842097.79</v>
      </c>
      <c r="DF125" s="165">
        <v>245514.45000000016</v>
      </c>
      <c r="DG125" s="165">
        <v>2796306.27</v>
      </c>
      <c r="DH125" s="165">
        <v>280707.07999999984</v>
      </c>
      <c r="DI125" s="165">
        <v>2760822.3699999992</v>
      </c>
      <c r="DJ125" s="165">
        <v>166725.05000000002</v>
      </c>
      <c r="DK125" s="165">
        <v>2571989.4299999997</v>
      </c>
      <c r="DL125" s="165">
        <v>252461.52</v>
      </c>
      <c r="DM125" s="165">
        <v>2628007.86</v>
      </c>
      <c r="DN125" s="165">
        <v>286162.33</v>
      </c>
      <c r="DO125" s="165">
        <v>2693388.6399999997</v>
      </c>
      <c r="DP125" s="165">
        <v>234273.99999999994</v>
      </c>
      <c r="DQ125" s="165">
        <v>2704473.1799999997</v>
      </c>
      <c r="DR125" s="165">
        <v>291534.11000000004</v>
      </c>
      <c r="DS125" s="165">
        <v>2776859.5599999996</v>
      </c>
      <c r="DT125" s="165">
        <v>145037.28999999998</v>
      </c>
      <c r="DU125" s="165">
        <v>2778575.12</v>
      </c>
      <c r="DV125" s="165">
        <v>226635.75</v>
      </c>
      <c r="DW125" s="165">
        <v>2780582.93</v>
      </c>
      <c r="DX125" s="165">
        <v>181868.08999999997</v>
      </c>
      <c r="DY125" s="165">
        <v>2779448.91</v>
      </c>
      <c r="DZ125" s="165">
        <v>218013.11</v>
      </c>
      <c r="EA125" s="165">
        <v>2774747.6700000004</v>
      </c>
      <c r="EB125" s="165">
        <v>243319.37000000002</v>
      </c>
      <c r="EC125" s="165">
        <v>2772252.1500000004</v>
      </c>
      <c r="ED125" s="165">
        <v>239402.47999999986</v>
      </c>
      <c r="EE125" s="165">
        <v>2766140.1799999997</v>
      </c>
      <c r="EF125" s="165">
        <v>265876.87000000005</v>
      </c>
      <c r="EG125" s="165">
        <v>2751309.9699999997</v>
      </c>
      <c r="EH125" s="165">
        <v>150972.82999999999</v>
      </c>
      <c r="EI125" s="165">
        <v>2735557.75</v>
      </c>
      <c r="EJ125" s="165">
        <v>236590.17000000004</v>
      </c>
      <c r="EK125" s="165">
        <v>2719686.4</v>
      </c>
      <c r="EL125" s="165">
        <v>272725.27</v>
      </c>
      <c r="EM125" s="165">
        <v>2706249.34</v>
      </c>
      <c r="EN125" s="165">
        <v>229210.68000000005</v>
      </c>
      <c r="EO125" s="165">
        <v>2701186.0199999996</v>
      </c>
      <c r="EP125" s="165">
        <v>286382.86</v>
      </c>
      <c r="EQ125" s="165">
        <v>2696034.77</v>
      </c>
      <c r="ER125" s="165">
        <v>146258.13999999998</v>
      </c>
      <c r="ES125" s="165">
        <v>2697255.62</v>
      </c>
      <c r="ET125" s="165">
        <v>228578.83000000007</v>
      </c>
      <c r="EU125" s="165">
        <v>2699198.7</v>
      </c>
      <c r="EV125" s="165">
        <v>177548.4500000001</v>
      </c>
      <c r="EW125" s="165">
        <v>2694879.0600000005</v>
      </c>
      <c r="EX125" s="165">
        <v>213567.46</v>
      </c>
      <c r="EY125" s="165">
        <v>2690433.4100000006</v>
      </c>
      <c r="EZ125" s="165">
        <v>237950.38000000006</v>
      </c>
      <c r="FA125" s="165">
        <v>2685064.4200000004</v>
      </c>
      <c r="FB125" s="165">
        <v>230715.17999999993</v>
      </c>
      <c r="FC125" s="165">
        <v>2676377.1200000006</v>
      </c>
      <c r="FD125" s="165">
        <v>261558.41</v>
      </c>
      <c r="FE125" s="165">
        <v>2672058.66</v>
      </c>
      <c r="FF125" s="165">
        <v>144394.49000000005</v>
      </c>
      <c r="FG125" s="165">
        <v>2665480.3200000003</v>
      </c>
      <c r="FH125" s="165">
        <v>230832.86000000002</v>
      </c>
      <c r="FI125" s="165">
        <v>2659723.0100000002</v>
      </c>
      <c r="FJ125" s="165">
        <v>269945.54000000004</v>
      </c>
      <c r="FK125" s="165">
        <v>2656943.2800000003</v>
      </c>
      <c r="FL125" s="165">
        <v>225522.31</v>
      </c>
      <c r="FM125" s="165">
        <v>2653254.91</v>
      </c>
      <c r="FN125" s="165">
        <v>283356.0500000001</v>
      </c>
      <c r="FO125" s="165">
        <v>2650228.1000000006</v>
      </c>
      <c r="FQ125" s="94" t="s">
        <v>971</v>
      </c>
      <c r="FU125" s="32" t="b">
        <v>1</v>
      </c>
      <c r="FV125" s="102" t="s">
        <v>263</v>
      </c>
    </row>
    <row r="126" spans="1:178" x14ac:dyDescent="0.25">
      <c r="A126" s="32" t="s">
        <v>1103</v>
      </c>
      <c r="B126" s="104" t="s">
        <v>264</v>
      </c>
      <c r="C126" s="103" t="s">
        <v>686</v>
      </c>
      <c r="D126" s="165">
        <v>686788.94</v>
      </c>
      <c r="E126" s="165">
        <v>5315078.17</v>
      </c>
      <c r="F126" s="165">
        <v>-730366.8</v>
      </c>
      <c r="G126" s="165">
        <v>3956136.97</v>
      </c>
      <c r="H126" s="165">
        <v>467048.28</v>
      </c>
      <c r="I126" s="165">
        <v>3735019.55</v>
      </c>
      <c r="J126" s="165">
        <v>277228.46000000002</v>
      </c>
      <c r="K126" s="165">
        <v>3052227.53</v>
      </c>
      <c r="L126" s="165">
        <v>434135.82</v>
      </c>
      <c r="M126" s="165">
        <v>3167518.87</v>
      </c>
      <c r="N126" s="165">
        <v>593515.56999999995</v>
      </c>
      <c r="O126" s="165">
        <v>3185037.95</v>
      </c>
      <c r="P126" s="165">
        <v>194518.87</v>
      </c>
      <c r="Q126" s="165">
        <v>3318975.75</v>
      </c>
      <c r="R126" s="165">
        <v>179733.74</v>
      </c>
      <c r="S126" s="165">
        <v>3148500.69</v>
      </c>
      <c r="T126" s="165">
        <v>465752.08</v>
      </c>
      <c r="U126" s="165">
        <v>3221183.42</v>
      </c>
      <c r="V126" s="165">
        <v>755597.25</v>
      </c>
      <c r="W126" s="165">
        <v>3356788.15</v>
      </c>
      <c r="X126" s="165">
        <v>129460.66</v>
      </c>
      <c r="Y126" s="165">
        <v>2909509.89</v>
      </c>
      <c r="Z126" s="165">
        <v>553756</v>
      </c>
      <c r="AA126" s="165">
        <v>4007168.87</v>
      </c>
      <c r="AB126" s="165">
        <v>-83935.67</v>
      </c>
      <c r="AC126" s="165">
        <v>3236444.26</v>
      </c>
      <c r="AD126" s="165">
        <v>413476.92</v>
      </c>
      <c r="AE126" s="165">
        <v>4380287.9800000004</v>
      </c>
      <c r="AF126" s="165">
        <v>133104.99</v>
      </c>
      <c r="AG126" s="165">
        <v>4046344.69</v>
      </c>
      <c r="AH126" s="165">
        <v>826180.91</v>
      </c>
      <c r="AI126" s="165">
        <v>4595297.1399999997</v>
      </c>
      <c r="AJ126" s="165">
        <v>164108.03</v>
      </c>
      <c r="AK126" s="165">
        <v>4325269.3499999996</v>
      </c>
      <c r="AL126" s="165">
        <v>144869.85999999999</v>
      </c>
      <c r="AM126" s="165">
        <v>3876623.64</v>
      </c>
      <c r="AN126" s="165">
        <v>-328542.14</v>
      </c>
      <c r="AO126" s="165">
        <v>3353562.63</v>
      </c>
      <c r="AP126" s="165">
        <v>382331.13</v>
      </c>
      <c r="AQ126" s="165">
        <v>3556160.02</v>
      </c>
      <c r="AR126" s="165">
        <v>98206.54</v>
      </c>
      <c r="AS126" s="165">
        <v>3188614.48</v>
      </c>
      <c r="AT126" s="165">
        <v>-14145293.48</v>
      </c>
      <c r="AU126" s="165">
        <v>-11712276.25</v>
      </c>
      <c r="AV126" s="165">
        <v>-565505.54</v>
      </c>
      <c r="AW126" s="165">
        <v>-12407242.449999999</v>
      </c>
      <c r="AX126" s="165">
        <v>1193268.55</v>
      </c>
      <c r="AY126" s="165">
        <v>-11767729.9</v>
      </c>
      <c r="AZ126" s="165">
        <v>-3113152.8</v>
      </c>
      <c r="BA126" s="165">
        <v>-14796947.029999999</v>
      </c>
      <c r="BB126" s="165">
        <v>-889747.07</v>
      </c>
      <c r="BC126" s="165">
        <v>-16100171.02</v>
      </c>
      <c r="BD126" s="165">
        <v>-3078594.32</v>
      </c>
      <c r="BE126" s="165">
        <v>-19311870.329999998</v>
      </c>
      <c r="BF126" s="165">
        <v>691706.62</v>
      </c>
      <c r="BG126" s="165">
        <v>-19446344.620000001</v>
      </c>
      <c r="BH126" s="165">
        <v>-104762.48</v>
      </c>
      <c r="BI126" s="165">
        <v>-19715215.129999999</v>
      </c>
      <c r="BJ126" s="165">
        <v>-539716.01</v>
      </c>
      <c r="BK126" s="165">
        <v>-20399801</v>
      </c>
      <c r="BL126" s="165">
        <v>12214456.5</v>
      </c>
      <c r="BM126" s="165">
        <v>-7856802.3600000003</v>
      </c>
      <c r="BN126" s="165">
        <v>1128425.1500000001</v>
      </c>
      <c r="BO126" s="165">
        <v>-7110708.3400000017</v>
      </c>
      <c r="BP126" s="165">
        <v>1330146.4099999999</v>
      </c>
      <c r="BQ126" s="165">
        <v>-5878768.4700000016</v>
      </c>
      <c r="BR126" s="165">
        <v>673598.85</v>
      </c>
      <c r="BS126" s="165">
        <v>8940123.8599999994</v>
      </c>
      <c r="BT126" s="165">
        <v>1186045.68</v>
      </c>
      <c r="BU126" s="165">
        <v>10691675.079999998</v>
      </c>
      <c r="BV126" s="165">
        <v>559900.6</v>
      </c>
      <c r="BW126" s="165">
        <v>10058307.129999999</v>
      </c>
      <c r="BX126" s="165">
        <v>737947.45</v>
      </c>
      <c r="BY126" s="165">
        <v>13909407.379999999</v>
      </c>
      <c r="BZ126" s="165">
        <v>745234.53</v>
      </c>
      <c r="CA126" s="165">
        <v>15544388.98</v>
      </c>
      <c r="CB126" s="165">
        <v>886499.25</v>
      </c>
      <c r="CC126" s="165">
        <v>19509482.550000001</v>
      </c>
      <c r="CD126" s="165">
        <v>1312210.3899999999</v>
      </c>
      <c r="CE126" s="165">
        <v>20129986.319999997</v>
      </c>
      <c r="CF126" s="165">
        <v>1181939.1000000001</v>
      </c>
      <c r="CG126" s="165">
        <v>21416687.899999999</v>
      </c>
      <c r="CH126" s="165">
        <v>1173332.82</v>
      </c>
      <c r="CI126" s="165">
        <v>23129736.73</v>
      </c>
      <c r="CJ126" s="165">
        <v>940912.12</v>
      </c>
      <c r="CK126" s="165">
        <v>11856192.35</v>
      </c>
      <c r="CL126" s="165">
        <v>1726680.35</v>
      </c>
      <c r="CM126" s="165">
        <v>12454447.549999999</v>
      </c>
      <c r="CN126" s="165">
        <v>1275749.19</v>
      </c>
      <c r="CO126" s="165">
        <v>12400050.329999996</v>
      </c>
      <c r="CP126" s="165">
        <v>1443541.310000001</v>
      </c>
      <c r="CQ126" s="165">
        <v>13169992.790000001</v>
      </c>
      <c r="CR126" s="165">
        <v>1364173.0500000014</v>
      </c>
      <c r="CS126" s="165">
        <v>13348120.160000002</v>
      </c>
      <c r="CT126" s="165">
        <v>1338932.7499999993</v>
      </c>
      <c r="CU126" s="165">
        <v>14127152.310000001</v>
      </c>
      <c r="CV126" s="165">
        <v>1155514.3900000015</v>
      </c>
      <c r="CW126" s="165">
        <v>14544719.250000002</v>
      </c>
      <c r="CX126" s="165">
        <v>1068372.0200000016</v>
      </c>
      <c r="CY126" s="165">
        <v>14867856.740000004</v>
      </c>
      <c r="CZ126" s="165">
        <v>1130879.3400000017</v>
      </c>
      <c r="DA126" s="165">
        <v>15112236.830000006</v>
      </c>
      <c r="DB126" s="165">
        <v>1169523.5900000005</v>
      </c>
      <c r="DC126" s="165">
        <v>14969550.030000005</v>
      </c>
      <c r="DD126" s="165">
        <v>1247995.5500000033</v>
      </c>
      <c r="DE126" s="165">
        <v>15035606.480000008</v>
      </c>
      <c r="DF126" s="165">
        <v>1092860.1200000001</v>
      </c>
      <c r="DG126" s="165">
        <v>14955133.780000009</v>
      </c>
      <c r="DH126" s="165">
        <v>1242576.3300000031</v>
      </c>
      <c r="DI126" s="165">
        <v>15256797.990000011</v>
      </c>
      <c r="DJ126" s="165">
        <v>1112521.7800000024</v>
      </c>
      <c r="DK126" s="165">
        <v>14642639.420000015</v>
      </c>
      <c r="DL126" s="165">
        <v>1078694.0400000005</v>
      </c>
      <c r="DM126" s="165">
        <v>14445584.270000016</v>
      </c>
      <c r="DN126" s="165">
        <v>1035349.5800000025</v>
      </c>
      <c r="DO126" s="165">
        <v>14037392.540000018</v>
      </c>
      <c r="DP126" s="165">
        <v>952427.21000000089</v>
      </c>
      <c r="DQ126" s="165">
        <v>13625646.700000018</v>
      </c>
      <c r="DR126" s="165">
        <v>958222.08999999939</v>
      </c>
      <c r="DS126" s="165">
        <v>13244936.040000018</v>
      </c>
      <c r="DT126" s="165">
        <v>1210350.8900000022</v>
      </c>
      <c r="DU126" s="165">
        <v>13299772.540000016</v>
      </c>
      <c r="DV126" s="165">
        <v>1077518.6900000009</v>
      </c>
      <c r="DW126" s="165">
        <v>13308919.210000016</v>
      </c>
      <c r="DX126" s="165">
        <v>1136826.8300000026</v>
      </c>
      <c r="DY126" s="165">
        <v>13314866.70000002</v>
      </c>
      <c r="DZ126" s="165">
        <v>1164697.3400000045</v>
      </c>
      <c r="EA126" s="165">
        <v>13310040.450000023</v>
      </c>
      <c r="EB126" s="165">
        <v>1280096.8400000005</v>
      </c>
      <c r="EC126" s="165">
        <v>13342141.740000021</v>
      </c>
      <c r="ED126" s="165">
        <v>1278147.3000000024</v>
      </c>
      <c r="EE126" s="165">
        <v>13527428.920000024</v>
      </c>
      <c r="EF126" s="165">
        <v>1434255.9000000006</v>
      </c>
      <c r="EG126" s="165">
        <v>13719108.490000021</v>
      </c>
      <c r="EH126" s="165">
        <v>1307609.0100000007</v>
      </c>
      <c r="EI126" s="165">
        <v>13914195.720000019</v>
      </c>
      <c r="EJ126" s="165">
        <v>1239853.1100000043</v>
      </c>
      <c r="EK126" s="165">
        <v>14075354.790000021</v>
      </c>
      <c r="EL126" s="165">
        <v>1218672.9900000046</v>
      </c>
      <c r="EM126" s="165">
        <v>14258678.200000023</v>
      </c>
      <c r="EN126" s="165">
        <v>1111678.2000000011</v>
      </c>
      <c r="EO126" s="165">
        <v>14417929.190000026</v>
      </c>
      <c r="EP126" s="165">
        <v>967270.37000000221</v>
      </c>
      <c r="EQ126" s="165">
        <v>14426977.470000027</v>
      </c>
      <c r="ER126" s="165">
        <v>1245937.5900000038</v>
      </c>
      <c r="ES126" s="165">
        <v>14462564.170000028</v>
      </c>
      <c r="ET126" s="165">
        <v>1095194.400000002</v>
      </c>
      <c r="EU126" s="165">
        <v>14480239.880000029</v>
      </c>
      <c r="EV126" s="165">
        <v>1185048.540000004</v>
      </c>
      <c r="EW126" s="165">
        <v>14528461.59000003</v>
      </c>
      <c r="EX126" s="165">
        <v>1259326.9000000025</v>
      </c>
      <c r="EY126" s="165">
        <v>14623091.150000028</v>
      </c>
      <c r="EZ126" s="165">
        <v>1317186.260000003</v>
      </c>
      <c r="FA126" s="165">
        <v>14660180.57000003</v>
      </c>
      <c r="FB126" s="165">
        <v>1271092.1800000018</v>
      </c>
      <c r="FC126" s="165">
        <v>14653125.450000031</v>
      </c>
      <c r="FD126" s="165">
        <v>1468750.9200000037</v>
      </c>
      <c r="FE126" s="165">
        <v>14687620.470000036</v>
      </c>
      <c r="FF126" s="165">
        <v>1349291.1600000053</v>
      </c>
      <c r="FG126" s="165">
        <v>14729302.620000038</v>
      </c>
      <c r="FH126" s="165">
        <v>1271093.110000005</v>
      </c>
      <c r="FI126" s="165">
        <v>14760542.62000004</v>
      </c>
      <c r="FJ126" s="165">
        <v>1308329.7300000028</v>
      </c>
      <c r="FK126" s="165">
        <v>14850199.360000039</v>
      </c>
      <c r="FL126" s="165">
        <v>1105776.0800000008</v>
      </c>
      <c r="FM126" s="165">
        <v>14844297.240000037</v>
      </c>
      <c r="FN126" s="165">
        <v>995825.58999999985</v>
      </c>
      <c r="FO126" s="165">
        <v>14872852.460000036</v>
      </c>
      <c r="FQ126" s="94" t="s">
        <v>972</v>
      </c>
      <c r="FU126" s="32" t="b">
        <v>1</v>
      </c>
      <c r="FV126" s="102" t="s">
        <v>264</v>
      </c>
    </row>
    <row r="127" spans="1:178" x14ac:dyDescent="0.25">
      <c r="A127" s="32" t="s">
        <v>1104</v>
      </c>
      <c r="B127" s="104" t="s">
        <v>265</v>
      </c>
      <c r="C127" s="103" t="s">
        <v>685</v>
      </c>
      <c r="D127" s="165">
        <v>730026.43</v>
      </c>
      <c r="E127" s="165">
        <v>6100048.6699999999</v>
      </c>
      <c r="F127" s="165">
        <v>731323.31</v>
      </c>
      <c r="G127" s="165">
        <v>6364314.2599999998</v>
      </c>
      <c r="H127" s="165">
        <v>415200.25</v>
      </c>
      <c r="I127" s="165">
        <v>6379343.6799999997</v>
      </c>
      <c r="J127" s="165">
        <v>512070.16</v>
      </c>
      <c r="K127" s="165">
        <v>6410807</v>
      </c>
      <c r="L127" s="165">
        <v>492914.5</v>
      </c>
      <c r="M127" s="165">
        <v>6449633.8399999999</v>
      </c>
      <c r="N127" s="165">
        <v>494666.84</v>
      </c>
      <c r="O127" s="165">
        <v>6430532.0800000001</v>
      </c>
      <c r="P127" s="165">
        <v>551789.93000000005</v>
      </c>
      <c r="Q127" s="165">
        <v>6638618.2000000002</v>
      </c>
      <c r="R127" s="165">
        <v>605165.61</v>
      </c>
      <c r="S127" s="165">
        <v>6800230.3300000001</v>
      </c>
      <c r="T127" s="165">
        <v>490291.81</v>
      </c>
      <c r="U127" s="165">
        <v>6610633.1299999999</v>
      </c>
      <c r="V127" s="165">
        <v>560885.61</v>
      </c>
      <c r="W127" s="165">
        <v>6629703.25</v>
      </c>
      <c r="X127" s="165">
        <v>518527.97</v>
      </c>
      <c r="Y127" s="165">
        <v>6585806.04</v>
      </c>
      <c r="Z127" s="165">
        <v>561031.47</v>
      </c>
      <c r="AA127" s="165">
        <v>6663893.8899999997</v>
      </c>
      <c r="AB127" s="165">
        <v>569686.06999999995</v>
      </c>
      <c r="AC127" s="165">
        <v>6503553.5300000003</v>
      </c>
      <c r="AD127" s="165">
        <v>557430.89</v>
      </c>
      <c r="AE127" s="165">
        <v>6329661.1100000003</v>
      </c>
      <c r="AF127" s="165">
        <v>655515.35</v>
      </c>
      <c r="AG127" s="165">
        <v>6569976.21</v>
      </c>
      <c r="AH127" s="165">
        <v>866756.7</v>
      </c>
      <c r="AI127" s="165">
        <v>6924662.75</v>
      </c>
      <c r="AJ127" s="165">
        <v>485224.25</v>
      </c>
      <c r="AK127" s="165">
        <v>6916972.5</v>
      </c>
      <c r="AL127" s="165">
        <v>512947.25</v>
      </c>
      <c r="AM127" s="165">
        <v>6935252.9100000001</v>
      </c>
      <c r="AN127" s="165">
        <v>447856.61</v>
      </c>
      <c r="AO127" s="165">
        <v>6831319.5899999999</v>
      </c>
      <c r="AP127" s="165">
        <v>454385.6</v>
      </c>
      <c r="AQ127" s="165">
        <v>6680539.5800000001</v>
      </c>
      <c r="AR127" s="165">
        <v>400999.37</v>
      </c>
      <c r="AS127" s="165">
        <v>6591247.1399999997</v>
      </c>
      <c r="AT127" s="165">
        <v>376824.64</v>
      </c>
      <c r="AU127" s="165">
        <v>6407186.1699999999</v>
      </c>
      <c r="AV127" s="165">
        <v>441533.43</v>
      </c>
      <c r="AW127" s="165">
        <v>6330191.6299999999</v>
      </c>
      <c r="AX127" s="165">
        <v>560299.68000000005</v>
      </c>
      <c r="AY127" s="165">
        <v>6329459.8399999999</v>
      </c>
      <c r="AZ127" s="165">
        <v>584273.72</v>
      </c>
      <c r="BA127" s="165">
        <v>6344047.4900000002</v>
      </c>
      <c r="BB127" s="165">
        <v>495871.19</v>
      </c>
      <c r="BC127" s="165">
        <v>6282487.79</v>
      </c>
      <c r="BD127" s="165">
        <v>208903.14</v>
      </c>
      <c r="BE127" s="165">
        <v>5835875.5800000001</v>
      </c>
      <c r="BF127" s="165">
        <v>361989.25</v>
      </c>
      <c r="BG127" s="165">
        <v>5331108.13</v>
      </c>
      <c r="BH127" s="165">
        <v>373313.84</v>
      </c>
      <c r="BI127" s="165">
        <v>5219197.72</v>
      </c>
      <c r="BJ127" s="165">
        <v>407758.05</v>
      </c>
      <c r="BK127" s="165">
        <v>5114008.5199999996</v>
      </c>
      <c r="BL127" s="165">
        <v>467277.23</v>
      </c>
      <c r="BM127" s="165">
        <v>5133429.1399999997</v>
      </c>
      <c r="BN127" s="165">
        <v>531887.12</v>
      </c>
      <c r="BO127" s="165">
        <v>5210930.66</v>
      </c>
      <c r="BP127" s="165">
        <v>581368.71</v>
      </c>
      <c r="BQ127" s="165">
        <v>5391299.9999999991</v>
      </c>
      <c r="BR127" s="165">
        <v>443743.13</v>
      </c>
      <c r="BS127" s="165">
        <v>5458218.4899999993</v>
      </c>
      <c r="BT127" s="165">
        <v>394321.44</v>
      </c>
      <c r="BU127" s="165">
        <v>5411006.4999999991</v>
      </c>
      <c r="BV127" s="165">
        <v>375974.23</v>
      </c>
      <c r="BW127" s="165">
        <v>5226681.05</v>
      </c>
      <c r="BX127" s="165">
        <v>413914.38</v>
      </c>
      <c r="BY127" s="165">
        <v>5056321.71</v>
      </c>
      <c r="BZ127" s="165">
        <v>407848.16</v>
      </c>
      <c r="CA127" s="165">
        <v>4968298.68</v>
      </c>
      <c r="CB127" s="165">
        <v>463835.57</v>
      </c>
      <c r="CC127" s="165">
        <v>5223231.1099999994</v>
      </c>
      <c r="CD127" s="165">
        <v>453701.23</v>
      </c>
      <c r="CE127" s="165">
        <v>5314943.0899999989</v>
      </c>
      <c r="CF127" s="165">
        <v>458501.47</v>
      </c>
      <c r="CG127" s="165">
        <v>5400130.7199999997</v>
      </c>
      <c r="CH127" s="165">
        <v>534060.24</v>
      </c>
      <c r="CI127" s="165">
        <v>5526432.9100000001</v>
      </c>
      <c r="CJ127" s="165">
        <v>596849.84</v>
      </c>
      <c r="CK127" s="165">
        <v>5656005.5200000005</v>
      </c>
      <c r="CL127" s="165">
        <v>830143.84</v>
      </c>
      <c r="CM127" s="165">
        <v>5954262.2399999993</v>
      </c>
      <c r="CN127" s="165">
        <v>666290.49</v>
      </c>
      <c r="CO127" s="165">
        <v>6039184.0199999996</v>
      </c>
      <c r="CP127" s="165">
        <v>486794.69</v>
      </c>
      <c r="CQ127" s="165">
        <v>6082235.5799999991</v>
      </c>
      <c r="CR127" s="165">
        <v>436153.11000000034</v>
      </c>
      <c r="CS127" s="165">
        <v>6124067.25</v>
      </c>
      <c r="CT127" s="165">
        <v>435136.31999999977</v>
      </c>
      <c r="CU127" s="165">
        <v>6183229.3400000008</v>
      </c>
      <c r="CV127" s="165">
        <v>438292.70000000036</v>
      </c>
      <c r="CW127" s="165">
        <v>6207607.6600000001</v>
      </c>
      <c r="CX127" s="165">
        <v>417685.72000000044</v>
      </c>
      <c r="CY127" s="165">
        <v>6217445.2200000007</v>
      </c>
      <c r="CZ127" s="165">
        <v>443655.2600000003</v>
      </c>
      <c r="DA127" s="165">
        <v>6197264.9100000001</v>
      </c>
      <c r="DB127" s="165">
        <v>428516.76000000007</v>
      </c>
      <c r="DC127" s="165">
        <v>6172080.4400000004</v>
      </c>
      <c r="DD127" s="165">
        <v>467507.09999999974</v>
      </c>
      <c r="DE127" s="165">
        <v>6181086.0700000012</v>
      </c>
      <c r="DF127" s="165">
        <v>479072.91000000021</v>
      </c>
      <c r="DG127" s="165">
        <v>6126098.7400000012</v>
      </c>
      <c r="DH127" s="165">
        <v>490252.34000000026</v>
      </c>
      <c r="DI127" s="165">
        <v>6019501.2400000012</v>
      </c>
      <c r="DJ127" s="165">
        <v>519634.08000000007</v>
      </c>
      <c r="DK127" s="165">
        <v>5708991.4800000014</v>
      </c>
      <c r="DL127" s="165">
        <v>458788.59000000008</v>
      </c>
      <c r="DM127" s="165">
        <v>5501489.5800000019</v>
      </c>
      <c r="DN127" s="165">
        <v>476185.32000000012</v>
      </c>
      <c r="DO127" s="165">
        <v>5490880.2100000009</v>
      </c>
      <c r="DP127" s="165">
        <v>453022.02999999991</v>
      </c>
      <c r="DQ127" s="165">
        <v>5507749.1300000008</v>
      </c>
      <c r="DR127" s="165">
        <v>457431.19999999995</v>
      </c>
      <c r="DS127" s="165">
        <v>5530044.0100000016</v>
      </c>
      <c r="DT127" s="165">
        <v>461644.43999999942</v>
      </c>
      <c r="DU127" s="165">
        <v>5553395.7500000009</v>
      </c>
      <c r="DV127" s="165">
        <v>435953.45999999973</v>
      </c>
      <c r="DW127" s="165">
        <v>5571663.4900000002</v>
      </c>
      <c r="DX127" s="165">
        <v>467573.96999999962</v>
      </c>
      <c r="DY127" s="165">
        <v>5595582.1999999983</v>
      </c>
      <c r="DZ127" s="165">
        <v>447562.99000000011</v>
      </c>
      <c r="EA127" s="165">
        <v>5614628.4299999988</v>
      </c>
      <c r="EB127" s="165">
        <v>495882.13000000035</v>
      </c>
      <c r="EC127" s="165">
        <v>5643003.46</v>
      </c>
      <c r="ED127" s="165">
        <v>501321.32000000007</v>
      </c>
      <c r="EE127" s="165">
        <v>5665251.8699999992</v>
      </c>
      <c r="EF127" s="165">
        <v>512320.64000000025</v>
      </c>
      <c r="EG127" s="165">
        <v>5687320.1700000009</v>
      </c>
      <c r="EH127" s="165">
        <v>542511.16999999993</v>
      </c>
      <c r="EI127" s="165">
        <v>5710197.2599999998</v>
      </c>
      <c r="EJ127" s="165">
        <v>476739.12999999995</v>
      </c>
      <c r="EK127" s="165">
        <v>5728147.8000000007</v>
      </c>
      <c r="EL127" s="165">
        <v>505065.18999999994</v>
      </c>
      <c r="EM127" s="165">
        <v>5757027.6699999999</v>
      </c>
      <c r="EN127" s="165">
        <v>472925.24999999983</v>
      </c>
      <c r="EO127" s="165">
        <v>5776930.8899999997</v>
      </c>
      <c r="EP127" s="165">
        <v>473458.51999999979</v>
      </c>
      <c r="EQ127" s="165">
        <v>5792958.209999999</v>
      </c>
      <c r="ER127" s="165">
        <v>517750.7599999996</v>
      </c>
      <c r="ES127" s="165">
        <v>5849064.5299999993</v>
      </c>
      <c r="ET127" s="165">
        <v>503314.27999999945</v>
      </c>
      <c r="EU127" s="165">
        <v>5916425.3499999987</v>
      </c>
      <c r="EV127" s="165">
        <v>516612.34999999963</v>
      </c>
      <c r="EW127" s="165">
        <v>5965463.7299999986</v>
      </c>
      <c r="EX127" s="165">
        <v>517867.69999999978</v>
      </c>
      <c r="EY127" s="165">
        <v>6035768.4399999995</v>
      </c>
      <c r="EZ127" s="165">
        <v>534045.73999999953</v>
      </c>
      <c r="FA127" s="165">
        <v>6073932.0499999989</v>
      </c>
      <c r="FB127" s="165">
        <v>564937.02999999968</v>
      </c>
      <c r="FC127" s="165">
        <v>6137547.759999997</v>
      </c>
      <c r="FD127" s="165">
        <v>570610.25999999954</v>
      </c>
      <c r="FE127" s="165">
        <v>6195837.3799999962</v>
      </c>
      <c r="FF127" s="165">
        <v>582617.43999999913</v>
      </c>
      <c r="FG127" s="165">
        <v>6235943.6499999957</v>
      </c>
      <c r="FH127" s="165">
        <v>548361.55999999912</v>
      </c>
      <c r="FI127" s="165">
        <v>6307566.0799999945</v>
      </c>
      <c r="FJ127" s="165">
        <v>546708.68999999936</v>
      </c>
      <c r="FK127" s="165">
        <v>6349209.5799999945</v>
      </c>
      <c r="FL127" s="165">
        <v>524658.88000000024</v>
      </c>
      <c r="FM127" s="165">
        <v>6400943.2099999953</v>
      </c>
      <c r="FN127" s="165">
        <v>509419.83</v>
      </c>
      <c r="FO127" s="165">
        <v>6436904.5199999958</v>
      </c>
      <c r="FQ127" s="94" t="s">
        <v>973</v>
      </c>
      <c r="FU127" s="32" t="b">
        <v>1</v>
      </c>
      <c r="FV127" s="102" t="s">
        <v>265</v>
      </c>
    </row>
    <row r="128" spans="1:178" x14ac:dyDescent="0.25">
      <c r="A128" s="32" t="s">
        <v>1105</v>
      </c>
      <c r="B128" s="104" t="s">
        <v>266</v>
      </c>
      <c r="C128" s="103" t="s">
        <v>684</v>
      </c>
      <c r="D128" s="165">
        <v>256550.65</v>
      </c>
      <c r="E128" s="165">
        <v>2815339.84</v>
      </c>
      <c r="F128" s="165">
        <v>247060.41</v>
      </c>
      <c r="G128" s="165">
        <v>2813275.33</v>
      </c>
      <c r="H128" s="165">
        <v>217013.96</v>
      </c>
      <c r="I128" s="165">
        <v>2786021.78</v>
      </c>
      <c r="J128" s="165">
        <v>323043.89</v>
      </c>
      <c r="K128" s="165">
        <v>2837030.56</v>
      </c>
      <c r="L128" s="165">
        <v>104663.17</v>
      </c>
      <c r="M128" s="165">
        <v>2737570.93</v>
      </c>
      <c r="N128" s="165">
        <v>153791.19</v>
      </c>
      <c r="O128" s="165">
        <v>2663488.2000000002</v>
      </c>
      <c r="P128" s="165">
        <v>53267.16</v>
      </c>
      <c r="Q128" s="165">
        <v>2547649.27</v>
      </c>
      <c r="R128" s="165">
        <v>51496.32</v>
      </c>
      <c r="S128" s="165">
        <v>2416002.2999999998</v>
      </c>
      <c r="T128" s="165">
        <v>55605.54</v>
      </c>
      <c r="U128" s="165">
        <v>2257885.8199999998</v>
      </c>
      <c r="V128" s="165">
        <v>68447.02</v>
      </c>
      <c r="W128" s="165">
        <v>2060301.56</v>
      </c>
      <c r="X128" s="165">
        <v>47860.91</v>
      </c>
      <c r="Y128" s="165">
        <v>1829073.83</v>
      </c>
      <c r="Z128" s="165">
        <v>49202.62</v>
      </c>
      <c r="AA128" s="165">
        <v>1628002.84</v>
      </c>
      <c r="AB128" s="165">
        <v>31425.599999999999</v>
      </c>
      <c r="AC128" s="165">
        <v>1402877.79</v>
      </c>
      <c r="AD128" s="165">
        <v>13075.95</v>
      </c>
      <c r="AE128" s="165">
        <v>1168893.33</v>
      </c>
      <c r="AF128" s="165">
        <v>23758.41</v>
      </c>
      <c r="AG128" s="165">
        <v>975637.78</v>
      </c>
      <c r="AH128" s="165">
        <v>38022.89</v>
      </c>
      <c r="AI128" s="165">
        <v>690616.78</v>
      </c>
      <c r="AJ128" s="165">
        <v>20751.669999999998</v>
      </c>
      <c r="AK128" s="165">
        <v>606705.28</v>
      </c>
      <c r="AL128" s="165">
        <v>22471.07</v>
      </c>
      <c r="AM128" s="165">
        <v>475385.16</v>
      </c>
      <c r="AN128" s="165">
        <v>22134.799999999999</v>
      </c>
      <c r="AO128" s="165">
        <v>444252.8</v>
      </c>
      <c r="AP128" s="165">
        <v>25090.13</v>
      </c>
      <c r="AQ128" s="165">
        <v>417846.61</v>
      </c>
      <c r="AR128" s="165">
        <v>20278.14</v>
      </c>
      <c r="AS128" s="165">
        <v>382519.21</v>
      </c>
      <c r="AT128" s="165">
        <v>19450.61</v>
      </c>
      <c r="AU128" s="165">
        <v>333522.8</v>
      </c>
      <c r="AV128" s="165">
        <v>14674.56</v>
      </c>
      <c r="AW128" s="165">
        <v>300336.45</v>
      </c>
      <c r="AX128" s="165">
        <v>18058.2</v>
      </c>
      <c r="AY128" s="165">
        <v>269192.03000000003</v>
      </c>
      <c r="AZ128" s="165">
        <v>17434.23</v>
      </c>
      <c r="BA128" s="165">
        <v>255200.66</v>
      </c>
      <c r="BB128" s="165">
        <v>16363.17</v>
      </c>
      <c r="BC128" s="165">
        <v>258487.88</v>
      </c>
      <c r="BD128" s="165">
        <v>14688.75</v>
      </c>
      <c r="BE128" s="165">
        <v>249418.22</v>
      </c>
      <c r="BF128" s="165">
        <v>15616.01</v>
      </c>
      <c r="BG128" s="165">
        <v>227011.34</v>
      </c>
      <c r="BH128" s="165">
        <v>16035.8</v>
      </c>
      <c r="BI128" s="165">
        <v>222295.47</v>
      </c>
      <c r="BJ128" s="165">
        <v>21951.46</v>
      </c>
      <c r="BK128" s="165">
        <v>221775.86</v>
      </c>
      <c r="BL128" s="165">
        <v>14702.59</v>
      </c>
      <c r="BM128" s="165">
        <v>214343.65</v>
      </c>
      <c r="BN128" s="165">
        <v>15490.24</v>
      </c>
      <c r="BO128" s="165">
        <v>204743.76</v>
      </c>
      <c r="BP128" s="165">
        <v>16935.900000000001</v>
      </c>
      <c r="BQ128" s="165">
        <v>201401.52000000002</v>
      </c>
      <c r="BR128" s="165">
        <v>18590.599999999999</v>
      </c>
      <c r="BS128" s="165">
        <v>200541.51000000004</v>
      </c>
      <c r="BT128" s="165">
        <v>18154.84</v>
      </c>
      <c r="BU128" s="165">
        <v>204021.79000000004</v>
      </c>
      <c r="BV128" s="165">
        <v>197281.16</v>
      </c>
      <c r="BW128" s="165">
        <v>383244.75</v>
      </c>
      <c r="BX128" s="165">
        <v>15000.37</v>
      </c>
      <c r="BY128" s="165">
        <v>380810.89</v>
      </c>
      <c r="BZ128" s="165">
        <v>14260.29</v>
      </c>
      <c r="CA128" s="165">
        <v>378708.01000000007</v>
      </c>
      <c r="CB128" s="165">
        <v>-47365.9</v>
      </c>
      <c r="CC128" s="165">
        <v>316653.36000000004</v>
      </c>
      <c r="CD128" s="165">
        <v>15334.76</v>
      </c>
      <c r="CE128" s="165">
        <v>316372.11000000004</v>
      </c>
      <c r="CF128" s="165">
        <v>13757.84</v>
      </c>
      <c r="CG128" s="165">
        <v>314094.15000000002</v>
      </c>
      <c r="CH128" s="165">
        <v>15288.09</v>
      </c>
      <c r="CI128" s="165">
        <v>307430.78000000003</v>
      </c>
      <c r="CJ128" s="165">
        <v>18950.93</v>
      </c>
      <c r="CK128" s="165">
        <v>311679.12</v>
      </c>
      <c r="CL128" s="165">
        <v>13916.82</v>
      </c>
      <c r="CM128" s="165">
        <v>310105.7</v>
      </c>
      <c r="CN128" s="165">
        <v>14267.29</v>
      </c>
      <c r="CO128" s="165">
        <v>307437.09000000003</v>
      </c>
      <c r="CP128" s="165">
        <v>17982.740000000005</v>
      </c>
      <c r="CQ128" s="165">
        <v>306829.23000000004</v>
      </c>
      <c r="CR128" s="165">
        <v>16016.380000000005</v>
      </c>
      <c r="CS128" s="165">
        <v>304690.77</v>
      </c>
      <c r="CT128" s="165">
        <v>102316.01</v>
      </c>
      <c r="CU128" s="165">
        <v>209725.62000000002</v>
      </c>
      <c r="CV128" s="165">
        <v>22178.880000000001</v>
      </c>
      <c r="CW128" s="165">
        <v>216904.13000000003</v>
      </c>
      <c r="CX128" s="165">
        <v>22313.38</v>
      </c>
      <c r="CY128" s="165">
        <v>224957.22</v>
      </c>
      <c r="CZ128" s="165">
        <v>20438.899999999987</v>
      </c>
      <c r="DA128" s="165">
        <v>292762.02</v>
      </c>
      <c r="DB128" s="165">
        <v>22420.89</v>
      </c>
      <c r="DC128" s="165">
        <v>299848.15000000008</v>
      </c>
      <c r="DD128" s="165">
        <v>23166.300000000007</v>
      </c>
      <c r="DE128" s="165">
        <v>309256.61</v>
      </c>
      <c r="DF128" s="165">
        <v>19417.929999999989</v>
      </c>
      <c r="DG128" s="165">
        <v>313386.44999999995</v>
      </c>
      <c r="DH128" s="165">
        <v>22332.260000000006</v>
      </c>
      <c r="DI128" s="165">
        <v>316767.77999999997</v>
      </c>
      <c r="DJ128" s="165">
        <v>24164.949999999986</v>
      </c>
      <c r="DK128" s="165">
        <v>327015.90999999997</v>
      </c>
      <c r="DL128" s="165">
        <v>19514.019999999997</v>
      </c>
      <c r="DM128" s="165">
        <v>332262.63999999996</v>
      </c>
      <c r="DN128" s="165">
        <v>22519.030000000006</v>
      </c>
      <c r="DO128" s="165">
        <v>336798.93</v>
      </c>
      <c r="DP128" s="165">
        <v>23094.569999999989</v>
      </c>
      <c r="DQ128" s="165">
        <v>343877.12</v>
      </c>
      <c r="DR128" s="165">
        <v>19566.429999999989</v>
      </c>
      <c r="DS128" s="165">
        <v>261127.54</v>
      </c>
      <c r="DT128" s="165">
        <v>23201.850000000009</v>
      </c>
      <c r="DU128" s="165">
        <v>262150.50999999995</v>
      </c>
      <c r="DV128" s="165">
        <v>21663.879999999997</v>
      </c>
      <c r="DW128" s="165">
        <v>261501.00999999998</v>
      </c>
      <c r="DX128" s="165">
        <v>21101.239999999994</v>
      </c>
      <c r="DY128" s="165">
        <v>262163.34999999998</v>
      </c>
      <c r="DZ128" s="165">
        <v>22271.790000000008</v>
      </c>
      <c r="EA128" s="165">
        <v>262014.25</v>
      </c>
      <c r="EB128" s="165">
        <v>24764.239999999987</v>
      </c>
      <c r="EC128" s="165">
        <v>263612.18999999994</v>
      </c>
      <c r="ED128" s="165">
        <v>20039.489999999994</v>
      </c>
      <c r="EE128" s="165">
        <v>264233.74999999994</v>
      </c>
      <c r="EF128" s="165">
        <v>23032.99</v>
      </c>
      <c r="EG128" s="165">
        <v>264934.47999999992</v>
      </c>
      <c r="EH128" s="165">
        <v>24926.240000000009</v>
      </c>
      <c r="EI128" s="165">
        <v>265695.76999999996</v>
      </c>
      <c r="EJ128" s="165">
        <v>19272.829999999991</v>
      </c>
      <c r="EK128" s="165">
        <v>265454.57999999996</v>
      </c>
      <c r="EL128" s="165">
        <v>24091.300000000007</v>
      </c>
      <c r="EM128" s="165">
        <v>267026.84999999998</v>
      </c>
      <c r="EN128" s="165">
        <v>23830.400000000001</v>
      </c>
      <c r="EO128" s="165">
        <v>267762.68</v>
      </c>
      <c r="EP128" s="165">
        <v>19332.250000000004</v>
      </c>
      <c r="EQ128" s="165">
        <v>267528.5</v>
      </c>
      <c r="ER128" s="165">
        <v>23931.26</v>
      </c>
      <c r="ES128" s="165">
        <v>268257.90999999997</v>
      </c>
      <c r="ET128" s="165">
        <v>21649.499999999993</v>
      </c>
      <c r="EU128" s="165">
        <v>268243.53000000003</v>
      </c>
      <c r="EV128" s="165">
        <v>20060.21999999999</v>
      </c>
      <c r="EW128" s="165">
        <v>267202.51</v>
      </c>
      <c r="EX128" s="165">
        <v>23119.829999999994</v>
      </c>
      <c r="EY128" s="165">
        <v>268050.55</v>
      </c>
      <c r="EZ128" s="165">
        <v>24587.339999999993</v>
      </c>
      <c r="FA128" s="165">
        <v>267873.64999999997</v>
      </c>
      <c r="FB128" s="165">
        <v>19085.909999999996</v>
      </c>
      <c r="FC128" s="165">
        <v>266920.07</v>
      </c>
      <c r="FD128" s="165">
        <v>23788.86</v>
      </c>
      <c r="FE128" s="165">
        <v>267675.93999999994</v>
      </c>
      <c r="FF128" s="165">
        <v>24774.37000000001</v>
      </c>
      <c r="FG128" s="165">
        <v>267524.07</v>
      </c>
      <c r="FH128" s="165">
        <v>18366.619999999995</v>
      </c>
      <c r="FI128" s="165">
        <v>266617.86</v>
      </c>
      <c r="FJ128" s="165">
        <v>24784.550000000003</v>
      </c>
      <c r="FK128" s="165">
        <v>267311.11</v>
      </c>
      <c r="FL128" s="165">
        <v>23761.239999999994</v>
      </c>
      <c r="FM128" s="165">
        <v>267241.95</v>
      </c>
      <c r="FN128" s="165">
        <v>19201.419999999991</v>
      </c>
      <c r="FO128" s="165">
        <v>267111.12</v>
      </c>
      <c r="FQ128" s="94" t="s">
        <v>974</v>
      </c>
      <c r="FU128" s="32" t="b">
        <v>1</v>
      </c>
      <c r="FV128" s="102" t="s">
        <v>266</v>
      </c>
    </row>
    <row r="129" spans="1:178" x14ac:dyDescent="0.25">
      <c r="A129" s="32" t="s">
        <v>1106</v>
      </c>
      <c r="B129" s="104" t="s">
        <v>267</v>
      </c>
      <c r="C129" s="103" t="s">
        <v>683</v>
      </c>
      <c r="D129" s="165">
        <v>330214.25</v>
      </c>
      <c r="E129" s="165">
        <v>8056999.7999999998</v>
      </c>
      <c r="F129" s="165">
        <v>603337.01</v>
      </c>
      <c r="G129" s="165">
        <v>7833117.3200000003</v>
      </c>
      <c r="H129" s="165">
        <v>-403172.89</v>
      </c>
      <c r="I129" s="165">
        <v>6853708.4199999999</v>
      </c>
      <c r="J129" s="165">
        <v>718720.36</v>
      </c>
      <c r="K129" s="165">
        <v>6773454.2699999996</v>
      </c>
      <c r="L129" s="165">
        <v>854275.42</v>
      </c>
      <c r="M129" s="165">
        <v>6932732.9400000004</v>
      </c>
      <c r="N129" s="165">
        <v>832189.15</v>
      </c>
      <c r="O129" s="165">
        <v>6803492.5599999996</v>
      </c>
      <c r="P129" s="165">
        <v>743951.73</v>
      </c>
      <c r="Q129" s="165">
        <v>6986475.0099999998</v>
      </c>
      <c r="R129" s="165">
        <v>696222.54</v>
      </c>
      <c r="S129" s="165">
        <v>6812129.29</v>
      </c>
      <c r="T129" s="165">
        <v>795638.74</v>
      </c>
      <c r="U129" s="165">
        <v>6949083.29</v>
      </c>
      <c r="V129" s="165">
        <v>625223.31000000006</v>
      </c>
      <c r="W129" s="165">
        <v>7045213.0999999996</v>
      </c>
      <c r="X129" s="165">
        <v>885306.56</v>
      </c>
      <c r="Y129" s="165">
        <v>7211885.0300000003</v>
      </c>
      <c r="Z129" s="165">
        <v>946131.99</v>
      </c>
      <c r="AA129" s="165">
        <v>7628038.1699999999</v>
      </c>
      <c r="AB129" s="165">
        <v>623892.34</v>
      </c>
      <c r="AC129" s="165">
        <v>7921716.2599999998</v>
      </c>
      <c r="AD129" s="165">
        <v>898039.19</v>
      </c>
      <c r="AE129" s="165">
        <v>8216418.4400000004</v>
      </c>
      <c r="AF129" s="165">
        <v>641582.16</v>
      </c>
      <c r="AG129" s="165">
        <v>9261173.4900000002</v>
      </c>
      <c r="AH129" s="165">
        <v>835959.47</v>
      </c>
      <c r="AI129" s="165">
        <v>9378412.5999999996</v>
      </c>
      <c r="AJ129" s="165">
        <v>842325.02</v>
      </c>
      <c r="AK129" s="165">
        <v>9366462.1999999993</v>
      </c>
      <c r="AL129" s="165">
        <v>332756.3</v>
      </c>
      <c r="AM129" s="165">
        <v>8867029.3499999996</v>
      </c>
      <c r="AN129" s="165">
        <v>577762.46</v>
      </c>
      <c r="AO129" s="165">
        <v>8700840.0800000001</v>
      </c>
      <c r="AP129" s="165">
        <v>495454.39</v>
      </c>
      <c r="AQ129" s="165">
        <v>8500071.9299999997</v>
      </c>
      <c r="AR129" s="165">
        <v>654447.04</v>
      </c>
      <c r="AS129" s="165">
        <v>8358880.2300000004</v>
      </c>
      <c r="AT129" s="165">
        <v>619532.19999999995</v>
      </c>
      <c r="AU129" s="165">
        <v>8353189.1200000001</v>
      </c>
      <c r="AV129" s="165">
        <v>-656414.93999999994</v>
      </c>
      <c r="AW129" s="165">
        <v>6811467.6200000001</v>
      </c>
      <c r="AX129" s="165">
        <v>-243983.98</v>
      </c>
      <c r="AY129" s="165">
        <v>5621351.6500000004</v>
      </c>
      <c r="AZ129" s="165">
        <v>701822.28</v>
      </c>
      <c r="BA129" s="165">
        <v>5699281.5899999999</v>
      </c>
      <c r="BB129" s="165">
        <v>506726.2</v>
      </c>
      <c r="BC129" s="165">
        <v>5307968.5999999996</v>
      </c>
      <c r="BD129" s="165">
        <v>51017.16</v>
      </c>
      <c r="BE129" s="165">
        <v>4717403.5999999996</v>
      </c>
      <c r="BF129" s="165">
        <v>42024.13</v>
      </c>
      <c r="BG129" s="165">
        <v>3923468.26</v>
      </c>
      <c r="BH129" s="165">
        <v>311253.78000000003</v>
      </c>
      <c r="BI129" s="165">
        <v>3392397.02</v>
      </c>
      <c r="BJ129" s="165">
        <v>498351.71</v>
      </c>
      <c r="BK129" s="165">
        <v>3557992.43</v>
      </c>
      <c r="BL129" s="165">
        <v>289119.78000000003</v>
      </c>
      <c r="BM129" s="165">
        <v>3269349.75</v>
      </c>
      <c r="BN129" s="165">
        <v>699489.92999999993</v>
      </c>
      <c r="BO129" s="165">
        <v>3473385.29</v>
      </c>
      <c r="BP129" s="165">
        <v>643225.92000000004</v>
      </c>
      <c r="BQ129" s="165">
        <v>3462164.1700000009</v>
      </c>
      <c r="BR129" s="165">
        <v>964995.39</v>
      </c>
      <c r="BS129" s="165">
        <v>3807627.3600000008</v>
      </c>
      <c r="BT129" s="165">
        <v>328272.62</v>
      </c>
      <c r="BU129" s="165">
        <v>4792314.9200000009</v>
      </c>
      <c r="BV129" s="165">
        <v>961944.43</v>
      </c>
      <c r="BW129" s="165">
        <v>5998243.330000001</v>
      </c>
      <c r="BX129" s="165">
        <v>760540.61</v>
      </c>
      <c r="BY129" s="165">
        <v>6056961.6600000011</v>
      </c>
      <c r="BZ129" s="165">
        <v>748043.57</v>
      </c>
      <c r="CA129" s="165">
        <v>6298279.0300000003</v>
      </c>
      <c r="CB129" s="165">
        <v>-593021.5</v>
      </c>
      <c r="CC129" s="165">
        <v>5654240.3700000001</v>
      </c>
      <c r="CD129" s="165">
        <v>618051.4</v>
      </c>
      <c r="CE129" s="165">
        <v>6230267.6400000006</v>
      </c>
      <c r="CF129" s="165">
        <v>-83421.75</v>
      </c>
      <c r="CG129" s="165">
        <v>5835592.1100000003</v>
      </c>
      <c r="CH129" s="165">
        <v>-1934755.35</v>
      </c>
      <c r="CI129" s="165">
        <v>3402485.05</v>
      </c>
      <c r="CJ129" s="165">
        <v>955950.72</v>
      </c>
      <c r="CK129" s="165">
        <v>4069315.99</v>
      </c>
      <c r="CL129" s="165">
        <v>267451.52000000002</v>
      </c>
      <c r="CM129" s="165">
        <v>3637277.58</v>
      </c>
      <c r="CN129" s="165">
        <v>145813.59</v>
      </c>
      <c r="CO129" s="165">
        <v>3139865.25</v>
      </c>
      <c r="CP129" s="165">
        <v>938499.68999999983</v>
      </c>
      <c r="CQ129" s="165">
        <v>3113369.55</v>
      </c>
      <c r="CR129" s="165">
        <v>342846.90000000061</v>
      </c>
      <c r="CS129" s="165">
        <v>3127943.83</v>
      </c>
      <c r="CT129" s="165">
        <v>848950.28000000061</v>
      </c>
      <c r="CU129" s="165">
        <v>3014949.6800000006</v>
      </c>
      <c r="CV129" s="165">
        <v>384906.61000000034</v>
      </c>
      <c r="CW129" s="165">
        <v>2639315.6800000011</v>
      </c>
      <c r="CX129" s="165">
        <v>485907.49000000063</v>
      </c>
      <c r="CY129" s="165">
        <v>2377179.6000000015</v>
      </c>
      <c r="CZ129" s="165">
        <v>415050.68999999989</v>
      </c>
      <c r="DA129" s="165">
        <v>3385251.7900000019</v>
      </c>
      <c r="DB129" s="165">
        <v>410028.97</v>
      </c>
      <c r="DC129" s="165">
        <v>3177229.3600000017</v>
      </c>
      <c r="DD129" s="165">
        <v>467693.43</v>
      </c>
      <c r="DE129" s="165">
        <v>3728344.5400000014</v>
      </c>
      <c r="DF129" s="165">
        <v>365529.27000000025</v>
      </c>
      <c r="DG129" s="165">
        <v>6028629.1600000011</v>
      </c>
      <c r="DH129" s="165">
        <v>411821.61000000022</v>
      </c>
      <c r="DI129" s="165">
        <v>5484500.0500000026</v>
      </c>
      <c r="DJ129" s="165">
        <v>466241.83999999968</v>
      </c>
      <c r="DK129" s="165">
        <v>5683290.370000001</v>
      </c>
      <c r="DL129" s="165">
        <v>378104.21999999974</v>
      </c>
      <c r="DM129" s="165">
        <v>5915581.0000000009</v>
      </c>
      <c r="DN129" s="165">
        <v>438422.5799999999</v>
      </c>
      <c r="DO129" s="165">
        <v>5415503.8900000015</v>
      </c>
      <c r="DP129" s="165">
        <v>486350.42999999993</v>
      </c>
      <c r="DQ129" s="165">
        <v>5559007.4200000009</v>
      </c>
      <c r="DR129" s="165">
        <v>395080.00999999989</v>
      </c>
      <c r="DS129" s="165">
        <v>5105137.1500000004</v>
      </c>
      <c r="DT129" s="165">
        <v>277105.58000000037</v>
      </c>
      <c r="DU129" s="165">
        <v>4997336.12</v>
      </c>
      <c r="DV129" s="165">
        <v>312494.93000000046</v>
      </c>
      <c r="DW129" s="165">
        <v>4823923.5600000005</v>
      </c>
      <c r="DX129" s="165">
        <v>277394.03000000038</v>
      </c>
      <c r="DY129" s="165">
        <v>4686266.9000000004</v>
      </c>
      <c r="DZ129" s="165">
        <v>236769.83000000112</v>
      </c>
      <c r="EA129" s="165">
        <v>4513007.7600000016</v>
      </c>
      <c r="EB129" s="165">
        <v>379527.77999999945</v>
      </c>
      <c r="EC129" s="165">
        <v>4424842.1100000022</v>
      </c>
      <c r="ED129" s="165">
        <v>231211.96000000049</v>
      </c>
      <c r="EE129" s="165">
        <v>4290524.8000000017</v>
      </c>
      <c r="EF129" s="165">
        <v>274332.20000000054</v>
      </c>
      <c r="EG129" s="165">
        <v>4153035.3900000015</v>
      </c>
      <c r="EH129" s="165">
        <v>331784.64000000106</v>
      </c>
      <c r="EI129" s="165">
        <v>4018578.1900000032</v>
      </c>
      <c r="EJ129" s="165">
        <v>209404.45000000071</v>
      </c>
      <c r="EK129" s="165">
        <v>3849878.4200000046</v>
      </c>
      <c r="EL129" s="165">
        <v>335083.63000000047</v>
      </c>
      <c r="EM129" s="165">
        <v>3746539.4700000044</v>
      </c>
      <c r="EN129" s="165">
        <v>351163.39</v>
      </c>
      <c r="EO129" s="165">
        <v>3611352.4300000048</v>
      </c>
      <c r="EP129" s="165">
        <v>254137.50000000006</v>
      </c>
      <c r="EQ129" s="165">
        <v>3470409.920000005</v>
      </c>
      <c r="ER129" s="165">
        <v>354616.93999999994</v>
      </c>
      <c r="ES129" s="165">
        <v>3547921.2800000045</v>
      </c>
      <c r="ET129" s="165">
        <v>353880.87999999977</v>
      </c>
      <c r="EU129" s="165">
        <v>3589307.2300000037</v>
      </c>
      <c r="EV129" s="165">
        <v>294272.55999999976</v>
      </c>
      <c r="EW129" s="165">
        <v>3606185.760000003</v>
      </c>
      <c r="EX129" s="165">
        <v>326728.3299999999</v>
      </c>
      <c r="EY129" s="165">
        <v>3696144.2600000021</v>
      </c>
      <c r="EZ129" s="165">
        <v>420444.72</v>
      </c>
      <c r="FA129" s="165">
        <v>3737061.2000000025</v>
      </c>
      <c r="FB129" s="165">
        <v>240284.76000000074</v>
      </c>
      <c r="FC129" s="165">
        <v>3746134.0000000028</v>
      </c>
      <c r="FD129" s="165">
        <v>361072.38000000024</v>
      </c>
      <c r="FE129" s="165">
        <v>3832874.1800000025</v>
      </c>
      <c r="FF129" s="165">
        <v>384270.94000000041</v>
      </c>
      <c r="FG129" s="165">
        <v>3885360.4800000018</v>
      </c>
      <c r="FH129" s="165">
        <v>224726.66999999984</v>
      </c>
      <c r="FI129" s="165">
        <v>3900682.7000000011</v>
      </c>
      <c r="FJ129" s="165">
        <v>429102.34999999974</v>
      </c>
      <c r="FK129" s="165">
        <v>3994701.4200000004</v>
      </c>
      <c r="FL129" s="165">
        <v>396861.03</v>
      </c>
      <c r="FM129" s="165">
        <v>4040399.06</v>
      </c>
      <c r="FN129" s="165">
        <v>273181.5399999998</v>
      </c>
      <c r="FO129" s="165">
        <v>4059443.1</v>
      </c>
      <c r="FQ129" s="94" t="s">
        <v>975</v>
      </c>
      <c r="FU129" s="32" t="b">
        <v>1</v>
      </c>
      <c r="FV129" s="102" t="s">
        <v>267</v>
      </c>
    </row>
    <row r="130" spans="1:178" x14ac:dyDescent="0.25">
      <c r="A130" s="32" t="s">
        <v>1107</v>
      </c>
      <c r="B130" s="104" t="s">
        <v>268</v>
      </c>
      <c r="C130" s="103" t="s">
        <v>682</v>
      </c>
      <c r="D130" s="165">
        <v>181571.02</v>
      </c>
      <c r="E130" s="165">
        <v>1843718.58</v>
      </c>
      <c r="F130" s="165">
        <v>145163.79</v>
      </c>
      <c r="G130" s="165">
        <v>1854995.79</v>
      </c>
      <c r="H130" s="165">
        <v>130930.21</v>
      </c>
      <c r="I130" s="165">
        <v>1800913.53</v>
      </c>
      <c r="J130" s="165">
        <v>150820.03</v>
      </c>
      <c r="K130" s="165">
        <v>1869686.94</v>
      </c>
      <c r="L130" s="165">
        <v>161859.82999999999</v>
      </c>
      <c r="M130" s="165">
        <v>1883353.34</v>
      </c>
      <c r="N130" s="165">
        <v>141433.39000000001</v>
      </c>
      <c r="O130" s="165">
        <v>1868074.24</v>
      </c>
      <c r="P130" s="165">
        <v>128823.98</v>
      </c>
      <c r="Q130" s="165">
        <v>1870290.37</v>
      </c>
      <c r="R130" s="165">
        <v>121351.75</v>
      </c>
      <c r="S130" s="165">
        <v>1836997.1</v>
      </c>
      <c r="T130" s="165">
        <v>117470.75</v>
      </c>
      <c r="U130" s="165">
        <v>1782675.3</v>
      </c>
      <c r="V130" s="165">
        <v>141042.16</v>
      </c>
      <c r="W130" s="165">
        <v>1743531.1</v>
      </c>
      <c r="X130" s="165">
        <v>126304.19</v>
      </c>
      <c r="Y130" s="165">
        <v>1708532.44</v>
      </c>
      <c r="Z130" s="165">
        <v>126619.72</v>
      </c>
      <c r="AA130" s="165">
        <v>1673390.82</v>
      </c>
      <c r="AB130" s="165">
        <v>125161.63</v>
      </c>
      <c r="AC130" s="165">
        <v>1616981.43</v>
      </c>
      <c r="AD130" s="165">
        <v>102949.53</v>
      </c>
      <c r="AE130" s="165">
        <v>1574767.17</v>
      </c>
      <c r="AF130" s="165">
        <v>127894.26</v>
      </c>
      <c r="AG130" s="165">
        <v>1571731.22</v>
      </c>
      <c r="AH130" s="165">
        <v>147137.68</v>
      </c>
      <c r="AI130" s="165">
        <v>1568048.87</v>
      </c>
      <c r="AJ130" s="165">
        <v>164977.94</v>
      </c>
      <c r="AK130" s="165">
        <v>1571166.98</v>
      </c>
      <c r="AL130" s="165">
        <v>121856.2</v>
      </c>
      <c r="AM130" s="165">
        <v>1551589.79</v>
      </c>
      <c r="AN130" s="165">
        <v>131994.20000000001</v>
      </c>
      <c r="AO130" s="165">
        <v>1554760.01</v>
      </c>
      <c r="AP130" s="165">
        <v>128012.12</v>
      </c>
      <c r="AQ130" s="165">
        <v>1561420.38</v>
      </c>
      <c r="AR130" s="165">
        <v>124487.07</v>
      </c>
      <c r="AS130" s="165">
        <v>1568436.7</v>
      </c>
      <c r="AT130" s="165">
        <v>161876.14000000001</v>
      </c>
      <c r="AU130" s="165">
        <v>1589270.68</v>
      </c>
      <c r="AV130" s="165">
        <v>112852.36</v>
      </c>
      <c r="AW130" s="165">
        <v>1575818.85</v>
      </c>
      <c r="AX130" s="165">
        <v>135690.88</v>
      </c>
      <c r="AY130" s="165">
        <v>1584890.01</v>
      </c>
      <c r="AZ130" s="165">
        <v>189787.65</v>
      </c>
      <c r="BA130" s="165">
        <v>1649516.03</v>
      </c>
      <c r="BB130" s="165">
        <v>214605.58</v>
      </c>
      <c r="BC130" s="165">
        <v>1761172.08</v>
      </c>
      <c r="BD130" s="165">
        <v>210366.28</v>
      </c>
      <c r="BE130" s="165">
        <v>1843644.1</v>
      </c>
      <c r="BF130" s="165">
        <v>197694.38</v>
      </c>
      <c r="BG130" s="165">
        <v>1894200.8</v>
      </c>
      <c r="BH130" s="165">
        <v>168183.62</v>
      </c>
      <c r="BI130" s="165">
        <v>1897406.48</v>
      </c>
      <c r="BJ130" s="165">
        <v>165739.14000000001</v>
      </c>
      <c r="BK130" s="165">
        <v>1941289.42</v>
      </c>
      <c r="BL130" s="165">
        <v>182836.06</v>
      </c>
      <c r="BM130" s="165">
        <v>1992131.28</v>
      </c>
      <c r="BN130" s="165">
        <v>211412.59</v>
      </c>
      <c r="BO130" s="165">
        <v>2075531.7500000002</v>
      </c>
      <c r="BP130" s="165">
        <v>219832.71</v>
      </c>
      <c r="BQ130" s="165">
        <v>2170877.39</v>
      </c>
      <c r="BR130" s="165">
        <v>230263.16</v>
      </c>
      <c r="BS130" s="165">
        <v>2239264.41</v>
      </c>
      <c r="BT130" s="165">
        <v>174828.89</v>
      </c>
      <c r="BU130" s="165">
        <v>2301240.94</v>
      </c>
      <c r="BV130" s="165">
        <v>205646.06</v>
      </c>
      <c r="BW130" s="165">
        <v>2371196.1199999996</v>
      </c>
      <c r="BX130" s="165">
        <v>139015.65</v>
      </c>
      <c r="BY130" s="165">
        <v>2320424.12</v>
      </c>
      <c r="BZ130" s="165">
        <v>133041.29999999999</v>
      </c>
      <c r="CA130" s="165">
        <v>2238859.84</v>
      </c>
      <c r="CB130" s="165">
        <v>159321.56</v>
      </c>
      <c r="CC130" s="165">
        <v>2187815.12</v>
      </c>
      <c r="CD130" s="165">
        <v>156662.09</v>
      </c>
      <c r="CE130" s="165">
        <v>2146782.83</v>
      </c>
      <c r="CF130" s="165">
        <v>180884.41</v>
      </c>
      <c r="CG130" s="165">
        <v>2159483.62</v>
      </c>
      <c r="CH130" s="165">
        <v>159637.74</v>
      </c>
      <c r="CI130" s="165">
        <v>2153382.2200000002</v>
      </c>
      <c r="CJ130" s="165">
        <v>164667.4</v>
      </c>
      <c r="CK130" s="165">
        <v>2135213.56</v>
      </c>
      <c r="CL130" s="165">
        <v>159971.28</v>
      </c>
      <c r="CM130" s="165">
        <v>2083772.2499999998</v>
      </c>
      <c r="CN130" s="165">
        <v>156916.95000000001</v>
      </c>
      <c r="CO130" s="165">
        <v>2020856.49</v>
      </c>
      <c r="CP130" s="165">
        <v>190878.85000000015</v>
      </c>
      <c r="CQ130" s="165">
        <v>1981472.1800000002</v>
      </c>
      <c r="CR130" s="165">
        <v>156852.65999999983</v>
      </c>
      <c r="CS130" s="165">
        <v>1963495.9500000002</v>
      </c>
      <c r="CT130" s="165">
        <v>175993.00999999986</v>
      </c>
      <c r="CU130" s="165">
        <v>1933842.9</v>
      </c>
      <c r="CV130" s="165">
        <v>181904.56000000006</v>
      </c>
      <c r="CW130" s="165">
        <v>1976731.8099999998</v>
      </c>
      <c r="CX130" s="165">
        <v>182512.00000000006</v>
      </c>
      <c r="CY130" s="165">
        <v>2026202.5099999998</v>
      </c>
      <c r="CZ130" s="165">
        <v>196933.2300000001</v>
      </c>
      <c r="DA130" s="165">
        <v>2063814.18</v>
      </c>
      <c r="DB130" s="165">
        <v>182369.04999999996</v>
      </c>
      <c r="DC130" s="165">
        <v>2089521.1399999997</v>
      </c>
      <c r="DD130" s="165">
        <v>232295.57000000007</v>
      </c>
      <c r="DE130" s="165">
        <v>2140932.2999999998</v>
      </c>
      <c r="DF130" s="165">
        <v>192356.52000000011</v>
      </c>
      <c r="DG130" s="165">
        <v>2173651.08</v>
      </c>
      <c r="DH130" s="165">
        <v>194355.91000000009</v>
      </c>
      <c r="DI130" s="165">
        <v>2203339.59</v>
      </c>
      <c r="DJ130" s="165">
        <v>195214.05000000008</v>
      </c>
      <c r="DK130" s="165">
        <v>2238582.3600000003</v>
      </c>
      <c r="DL130" s="165">
        <v>187621.52000000008</v>
      </c>
      <c r="DM130" s="165">
        <v>2269286.9300000006</v>
      </c>
      <c r="DN130" s="165">
        <v>203020.71000000005</v>
      </c>
      <c r="DO130" s="165">
        <v>2281428.79</v>
      </c>
      <c r="DP130" s="165">
        <v>193572.13000000009</v>
      </c>
      <c r="DQ130" s="165">
        <v>2318148.2600000002</v>
      </c>
      <c r="DR130" s="165">
        <v>192484.94000000018</v>
      </c>
      <c r="DS130" s="165">
        <v>2334640.1900000009</v>
      </c>
      <c r="DT130" s="165">
        <v>196775.19000000015</v>
      </c>
      <c r="DU130" s="165">
        <v>2349510.8200000012</v>
      </c>
      <c r="DV130" s="165">
        <v>184831.80999999994</v>
      </c>
      <c r="DW130" s="165">
        <v>2351830.6300000008</v>
      </c>
      <c r="DX130" s="165">
        <v>206060.53</v>
      </c>
      <c r="DY130" s="165">
        <v>2360957.9300000006</v>
      </c>
      <c r="DZ130" s="165">
        <v>185267.16</v>
      </c>
      <c r="EA130" s="165">
        <v>2363856.040000001</v>
      </c>
      <c r="EB130" s="165">
        <v>248973.22000000023</v>
      </c>
      <c r="EC130" s="165">
        <v>2380533.6900000009</v>
      </c>
      <c r="ED130" s="165">
        <v>202619.66999999987</v>
      </c>
      <c r="EE130" s="165">
        <v>2390796.8400000008</v>
      </c>
      <c r="EF130" s="165">
        <v>204413.18000000023</v>
      </c>
      <c r="EG130" s="165">
        <v>2400854.1100000013</v>
      </c>
      <c r="EH130" s="165">
        <v>205680.5</v>
      </c>
      <c r="EI130" s="165">
        <v>2411320.560000001</v>
      </c>
      <c r="EJ130" s="165">
        <v>191554.51000000004</v>
      </c>
      <c r="EK130" s="165">
        <v>2415253.5500000003</v>
      </c>
      <c r="EL130" s="165">
        <v>219002.5500000001</v>
      </c>
      <c r="EM130" s="165">
        <v>2431235.3900000006</v>
      </c>
      <c r="EN130" s="165">
        <v>203079.49999999997</v>
      </c>
      <c r="EO130" s="165">
        <v>2440742.7600000007</v>
      </c>
      <c r="EP130" s="165">
        <v>194398.99000000008</v>
      </c>
      <c r="EQ130" s="165">
        <v>2442656.8100000005</v>
      </c>
      <c r="ER130" s="165">
        <v>209560.87000000014</v>
      </c>
      <c r="ES130" s="165">
        <v>2455442.4900000007</v>
      </c>
      <c r="ET130" s="165">
        <v>190885.57000000012</v>
      </c>
      <c r="EU130" s="165">
        <v>2461496.2500000005</v>
      </c>
      <c r="EV130" s="165">
        <v>206105.81000000011</v>
      </c>
      <c r="EW130" s="165">
        <v>2461541.5300000012</v>
      </c>
      <c r="EX130" s="165">
        <v>197694.71000000002</v>
      </c>
      <c r="EY130" s="165">
        <v>2473969.0800000005</v>
      </c>
      <c r="EZ130" s="165">
        <v>255929.1100000001</v>
      </c>
      <c r="FA130" s="165">
        <v>2480924.9700000007</v>
      </c>
      <c r="FB130" s="165">
        <v>202461.76000000015</v>
      </c>
      <c r="FC130" s="165">
        <v>2480767.060000001</v>
      </c>
      <c r="FD130" s="165">
        <v>216747.50999999995</v>
      </c>
      <c r="FE130" s="165">
        <v>2493101.3900000006</v>
      </c>
      <c r="FF130" s="165">
        <v>212279.96</v>
      </c>
      <c r="FG130" s="165">
        <v>2499700.850000001</v>
      </c>
      <c r="FH130" s="165">
        <v>191142.86</v>
      </c>
      <c r="FI130" s="165">
        <v>2499289.2000000007</v>
      </c>
      <c r="FJ130" s="165">
        <v>231890.10000000006</v>
      </c>
      <c r="FK130" s="165">
        <v>2512176.7500000009</v>
      </c>
      <c r="FL130" s="165">
        <v>209508.33000000002</v>
      </c>
      <c r="FM130" s="165">
        <v>2518605.580000001</v>
      </c>
      <c r="FN130" s="165">
        <v>200599.36</v>
      </c>
      <c r="FO130" s="165">
        <v>2524805.9500000007</v>
      </c>
      <c r="FQ130" s="94" t="s">
        <v>976</v>
      </c>
      <c r="FU130" s="32" t="b">
        <v>1</v>
      </c>
      <c r="FV130" s="102" t="s">
        <v>268</v>
      </c>
    </row>
    <row r="131" spans="1:178" x14ac:dyDescent="0.25">
      <c r="A131" s="32" t="s">
        <v>1108</v>
      </c>
      <c r="B131" s="104" t="s">
        <v>269</v>
      </c>
      <c r="C131" s="103" t="s">
        <v>682</v>
      </c>
      <c r="D131" s="165">
        <v>72241.62</v>
      </c>
      <c r="E131" s="165">
        <v>-537075.26</v>
      </c>
      <c r="F131" s="165">
        <v>86834.69</v>
      </c>
      <c r="G131" s="165">
        <v>-525265.28</v>
      </c>
      <c r="H131" s="165">
        <v>70591.28</v>
      </c>
      <c r="I131" s="165">
        <v>-438637.44</v>
      </c>
      <c r="J131" s="165">
        <v>107085.14</v>
      </c>
      <c r="K131" s="165">
        <v>-341824.18</v>
      </c>
      <c r="L131" s="165">
        <v>97772.79</v>
      </c>
      <c r="M131" s="165">
        <v>-113270.25</v>
      </c>
      <c r="N131" s="165">
        <v>171223.13</v>
      </c>
      <c r="O131" s="165">
        <v>145496.04</v>
      </c>
      <c r="P131" s="165">
        <v>108236.37</v>
      </c>
      <c r="Q131" s="165">
        <v>240560.68</v>
      </c>
      <c r="R131" s="165">
        <v>-59459.4</v>
      </c>
      <c r="S131" s="165">
        <v>131278.25</v>
      </c>
      <c r="T131" s="165">
        <v>-191157.1</v>
      </c>
      <c r="U131" s="165">
        <v>309372.06</v>
      </c>
      <c r="V131" s="165">
        <v>-390202.26</v>
      </c>
      <c r="W131" s="165">
        <v>266164.96999999997</v>
      </c>
      <c r="X131" s="165">
        <v>55057.59</v>
      </c>
      <c r="Y131" s="165">
        <v>223956.82</v>
      </c>
      <c r="Z131" s="165">
        <v>57383.199999999997</v>
      </c>
      <c r="AA131" s="165">
        <v>185607.05</v>
      </c>
      <c r="AB131" s="165">
        <v>110522.8</v>
      </c>
      <c r="AC131" s="165">
        <v>223888.23</v>
      </c>
      <c r="AD131" s="165">
        <v>108524.81</v>
      </c>
      <c r="AE131" s="165">
        <v>245578.35</v>
      </c>
      <c r="AF131" s="165">
        <v>-38043.4</v>
      </c>
      <c r="AG131" s="165">
        <v>136943.67000000001</v>
      </c>
      <c r="AH131" s="165">
        <v>-77975.58</v>
      </c>
      <c r="AI131" s="165">
        <v>-48117.05</v>
      </c>
      <c r="AJ131" s="165">
        <v>-96425.73</v>
      </c>
      <c r="AK131" s="165">
        <v>-242315.57</v>
      </c>
      <c r="AL131" s="165">
        <v>-131814.51999999999</v>
      </c>
      <c r="AM131" s="165">
        <v>-545353.22</v>
      </c>
      <c r="AN131" s="165">
        <v>-133639.60999999999</v>
      </c>
      <c r="AO131" s="165">
        <v>-787229.2</v>
      </c>
      <c r="AP131" s="165">
        <v>-96578.49</v>
      </c>
      <c r="AQ131" s="165">
        <v>-824348.29</v>
      </c>
      <c r="AR131" s="165">
        <v>-124012.39</v>
      </c>
      <c r="AS131" s="165">
        <v>-757203.58</v>
      </c>
      <c r="AT131" s="165">
        <v>-13129.28</v>
      </c>
      <c r="AU131" s="165">
        <v>-380130.6</v>
      </c>
      <c r="AV131" s="165">
        <v>168299.83</v>
      </c>
      <c r="AW131" s="165">
        <v>-266888.36</v>
      </c>
      <c r="AX131" s="165">
        <v>89004.88</v>
      </c>
      <c r="AY131" s="165">
        <v>-235266.68</v>
      </c>
      <c r="AZ131" s="165">
        <v>116383.15</v>
      </c>
      <c r="BA131" s="165">
        <v>-229406.33</v>
      </c>
      <c r="BB131" s="165">
        <v>103180.77</v>
      </c>
      <c r="BC131" s="165">
        <v>-234750.37</v>
      </c>
      <c r="BD131" s="165">
        <v>-101427.48</v>
      </c>
      <c r="BE131" s="165">
        <v>-298134.45</v>
      </c>
      <c r="BF131" s="165">
        <v>-409223.12</v>
      </c>
      <c r="BG131" s="165">
        <v>-629381.99</v>
      </c>
      <c r="BH131" s="165">
        <v>181747.04</v>
      </c>
      <c r="BI131" s="165">
        <v>-351209.22</v>
      </c>
      <c r="BJ131" s="165">
        <v>-32884.49</v>
      </c>
      <c r="BK131" s="165">
        <v>-252279.19</v>
      </c>
      <c r="BL131" s="165">
        <v>-95830.62</v>
      </c>
      <c r="BM131" s="165">
        <v>-214470.2</v>
      </c>
      <c r="BN131" s="165">
        <v>-117338.15</v>
      </c>
      <c r="BO131" s="165">
        <v>-235229.85999999993</v>
      </c>
      <c r="BP131" s="165">
        <v>-167082.68</v>
      </c>
      <c r="BQ131" s="165">
        <v>-278300.14999999991</v>
      </c>
      <c r="BR131" s="165">
        <v>-163070.74</v>
      </c>
      <c r="BS131" s="165">
        <v>-428241.60999999987</v>
      </c>
      <c r="BT131" s="165">
        <v>104066.25</v>
      </c>
      <c r="BU131" s="165">
        <v>-492475.18999999983</v>
      </c>
      <c r="BV131" s="165">
        <v>138879.21</v>
      </c>
      <c r="BW131" s="165">
        <v>-442600.85999999987</v>
      </c>
      <c r="BX131" s="165">
        <v>105203.3</v>
      </c>
      <c r="BY131" s="165">
        <v>-453780.70999999996</v>
      </c>
      <c r="BZ131" s="165">
        <v>73631.63</v>
      </c>
      <c r="CA131" s="165">
        <v>-483329.84999999992</v>
      </c>
      <c r="CB131" s="165">
        <v>-84801.95</v>
      </c>
      <c r="CC131" s="165">
        <v>-466704.31999999995</v>
      </c>
      <c r="CD131" s="165">
        <v>-63386.239999999998</v>
      </c>
      <c r="CE131" s="165">
        <v>-120867.43999999997</v>
      </c>
      <c r="CF131" s="165">
        <v>145687.18</v>
      </c>
      <c r="CG131" s="165">
        <v>-156927.29999999996</v>
      </c>
      <c r="CH131" s="165">
        <v>-348500.26</v>
      </c>
      <c r="CI131" s="165">
        <v>-472543.07</v>
      </c>
      <c r="CJ131" s="165">
        <v>-311541.31</v>
      </c>
      <c r="CK131" s="165">
        <v>-688253.76000000013</v>
      </c>
      <c r="CL131" s="165">
        <v>-196931.53</v>
      </c>
      <c r="CM131" s="165">
        <v>-767847.1399999999</v>
      </c>
      <c r="CN131" s="165">
        <v>-178840.17</v>
      </c>
      <c r="CO131" s="165">
        <v>-779604.63</v>
      </c>
      <c r="CP131" s="165">
        <v>-106227.54000000002</v>
      </c>
      <c r="CQ131" s="165">
        <v>-722761.42999999993</v>
      </c>
      <c r="CR131" s="165">
        <v>120226.04</v>
      </c>
      <c r="CS131" s="165">
        <v>-706601.64</v>
      </c>
      <c r="CT131" s="165">
        <v>265080.70999999996</v>
      </c>
      <c r="CU131" s="165">
        <v>-580400.14</v>
      </c>
      <c r="CV131" s="165">
        <v>375301.74000000005</v>
      </c>
      <c r="CW131" s="165">
        <v>-310301.70000000013</v>
      </c>
      <c r="CX131" s="165">
        <v>371346.83999999997</v>
      </c>
      <c r="CY131" s="165">
        <v>-12586.490000000034</v>
      </c>
      <c r="CZ131" s="165">
        <v>13052.150000000041</v>
      </c>
      <c r="DA131" s="165">
        <v>85267.60999999987</v>
      </c>
      <c r="DB131" s="165">
        <v>10433.770000000048</v>
      </c>
      <c r="DC131" s="165">
        <v>159087.61999999988</v>
      </c>
      <c r="DD131" s="165">
        <v>14695.520000000073</v>
      </c>
      <c r="DE131" s="165">
        <v>28095.960000000137</v>
      </c>
      <c r="DF131" s="165">
        <v>7742.9600000000746</v>
      </c>
      <c r="DG131" s="165">
        <v>384339.18000000011</v>
      </c>
      <c r="DH131" s="165">
        <v>5433.7700000000495</v>
      </c>
      <c r="DI131" s="165">
        <v>701314.26000000013</v>
      </c>
      <c r="DJ131" s="165">
        <v>2052.1500000000419</v>
      </c>
      <c r="DK131" s="165">
        <v>900297.94000000029</v>
      </c>
      <c r="DL131" s="165">
        <v>-1257.0399999999254</v>
      </c>
      <c r="DM131" s="165">
        <v>1077881.0700000003</v>
      </c>
      <c r="DN131" s="165">
        <v>-1566.2299999999511</v>
      </c>
      <c r="DO131" s="165">
        <v>1182542.3800000004</v>
      </c>
      <c r="DP131" s="165">
        <v>369302.51</v>
      </c>
      <c r="DQ131" s="165">
        <v>1431618.8500000006</v>
      </c>
      <c r="DR131" s="165">
        <v>366303.51</v>
      </c>
      <c r="DS131" s="165">
        <v>1532841.6500000001</v>
      </c>
      <c r="DT131" s="165">
        <v>375832.14</v>
      </c>
      <c r="DU131" s="165">
        <v>1533372.0500000003</v>
      </c>
      <c r="DV131" s="165">
        <v>371271.12</v>
      </c>
      <c r="DW131" s="165">
        <v>1533296.3300000003</v>
      </c>
      <c r="DX131" s="165">
        <v>13318.520000000002</v>
      </c>
      <c r="DY131" s="165">
        <v>1533562.7000000002</v>
      </c>
      <c r="DZ131" s="165">
        <v>10358.97000000003</v>
      </c>
      <c r="EA131" s="165">
        <v>1533487.9000000001</v>
      </c>
      <c r="EB131" s="165">
        <v>15271.080000000002</v>
      </c>
      <c r="EC131" s="165">
        <v>1534063.4600000002</v>
      </c>
      <c r="ED131" s="165">
        <v>7998.6699999999955</v>
      </c>
      <c r="EE131" s="165">
        <v>1534319.1700000002</v>
      </c>
      <c r="EF131" s="165">
        <v>5678.8299999999981</v>
      </c>
      <c r="EG131" s="165">
        <v>1534564.2300000002</v>
      </c>
      <c r="EH131" s="165">
        <v>2318.5200000000023</v>
      </c>
      <c r="EI131" s="165">
        <v>1534830.6</v>
      </c>
      <c r="EJ131" s="165">
        <v>-1321.1700000000023</v>
      </c>
      <c r="EK131" s="165">
        <v>1534766.47</v>
      </c>
      <c r="EL131" s="165">
        <v>-1001.3300000000047</v>
      </c>
      <c r="EM131" s="165">
        <v>1535331.37</v>
      </c>
      <c r="EN131" s="165">
        <v>369559.24</v>
      </c>
      <c r="EO131" s="165">
        <v>1535588.1</v>
      </c>
      <c r="EP131" s="165">
        <v>366238.80999999994</v>
      </c>
      <c r="EQ131" s="165">
        <v>1535523.4</v>
      </c>
      <c r="ER131" s="165">
        <v>376412.12</v>
      </c>
      <c r="ES131" s="165">
        <v>1536103.38</v>
      </c>
      <c r="ET131" s="165">
        <v>371502.36</v>
      </c>
      <c r="EU131" s="165">
        <v>1536334.62</v>
      </c>
      <c r="EV131" s="165">
        <v>13218.710000000026</v>
      </c>
      <c r="EW131" s="165">
        <v>1536234.81</v>
      </c>
      <c r="EX131" s="165">
        <v>10890.029999999986</v>
      </c>
      <c r="EY131" s="165">
        <v>1536765.8699999999</v>
      </c>
      <c r="EZ131" s="165">
        <v>15499.940000000002</v>
      </c>
      <c r="FA131" s="165">
        <v>1536994.7299999997</v>
      </c>
      <c r="FB131" s="165">
        <v>7890.0299999999861</v>
      </c>
      <c r="FC131" s="165">
        <v>1536886.09</v>
      </c>
      <c r="FD131" s="165">
        <v>6218.7100000000282</v>
      </c>
      <c r="FE131" s="165">
        <v>1537425.97</v>
      </c>
      <c r="FF131" s="165">
        <v>2547.3800000000019</v>
      </c>
      <c r="FG131" s="165">
        <v>1537654.8299999998</v>
      </c>
      <c r="FH131" s="165">
        <v>-1438.629999999979</v>
      </c>
      <c r="FI131" s="165">
        <v>1537537.3699999999</v>
      </c>
      <c r="FJ131" s="165">
        <v>-452.61999999999762</v>
      </c>
      <c r="FK131" s="165">
        <v>1538086.0799999998</v>
      </c>
      <c r="FL131" s="165">
        <v>369780.32</v>
      </c>
      <c r="FM131" s="165">
        <v>1538307.1600000001</v>
      </c>
      <c r="FN131" s="165">
        <v>366451.01</v>
      </c>
      <c r="FO131" s="165">
        <v>1538519.3600000003</v>
      </c>
      <c r="FQ131" s="94" t="s">
        <v>976</v>
      </c>
      <c r="FU131" s="32" t="b">
        <v>1</v>
      </c>
      <c r="FV131" s="102" t="s">
        <v>269</v>
      </c>
    </row>
    <row r="132" spans="1:178" x14ac:dyDescent="0.25">
      <c r="A132" s="32" t="s">
        <v>1109</v>
      </c>
      <c r="B132" s="104" t="s">
        <v>270</v>
      </c>
      <c r="C132" s="103" t="s">
        <v>681</v>
      </c>
      <c r="D132" s="165">
        <v>1576140.57</v>
      </c>
      <c r="E132" s="165">
        <v>27585866.829999998</v>
      </c>
      <c r="F132" s="165">
        <v>1990429.44</v>
      </c>
      <c r="G132" s="165">
        <v>27670868.640000001</v>
      </c>
      <c r="H132" s="165">
        <v>2298813.0499999998</v>
      </c>
      <c r="I132" s="165">
        <v>27171533.530000001</v>
      </c>
      <c r="J132" s="165">
        <v>1856681.82</v>
      </c>
      <c r="K132" s="165">
        <v>27019611.27</v>
      </c>
      <c r="L132" s="165">
        <v>2438851.77</v>
      </c>
      <c r="M132" s="165">
        <v>27544052.149999999</v>
      </c>
      <c r="N132" s="165">
        <v>2869329.39</v>
      </c>
      <c r="O132" s="165">
        <v>27041247.530000001</v>
      </c>
      <c r="P132" s="165">
        <v>1128752.28</v>
      </c>
      <c r="Q132" s="165">
        <v>26635428.260000002</v>
      </c>
      <c r="R132" s="165">
        <v>3161186.12</v>
      </c>
      <c r="S132" s="165">
        <v>27024605.190000001</v>
      </c>
      <c r="T132" s="165">
        <v>2264919.29</v>
      </c>
      <c r="U132" s="165">
        <v>26585415.68</v>
      </c>
      <c r="V132" s="165">
        <v>2672276.6</v>
      </c>
      <c r="W132" s="165">
        <v>27036427.940000001</v>
      </c>
      <c r="X132" s="165">
        <v>2305737.64</v>
      </c>
      <c r="Y132" s="165">
        <v>26800905.640000001</v>
      </c>
      <c r="Z132" s="165">
        <v>2157475.15</v>
      </c>
      <c r="AA132" s="165">
        <v>26720593.120000001</v>
      </c>
      <c r="AB132" s="165">
        <v>1567148.45</v>
      </c>
      <c r="AC132" s="165">
        <v>26711601</v>
      </c>
      <c r="AD132" s="165">
        <v>1988833.75</v>
      </c>
      <c r="AE132" s="165">
        <v>26710005.309999999</v>
      </c>
      <c r="AF132" s="165">
        <v>2445070.15</v>
      </c>
      <c r="AG132" s="165">
        <v>26856262.41</v>
      </c>
      <c r="AH132" s="165">
        <v>2310783.58</v>
      </c>
      <c r="AI132" s="165">
        <v>27310364.170000002</v>
      </c>
      <c r="AJ132" s="165">
        <v>1352773.08</v>
      </c>
      <c r="AK132" s="165">
        <v>26224285.48</v>
      </c>
      <c r="AL132" s="165">
        <v>1719725.62</v>
      </c>
      <c r="AM132" s="165">
        <v>25074681.710000001</v>
      </c>
      <c r="AN132" s="165">
        <v>1937929.12</v>
      </c>
      <c r="AO132" s="165">
        <v>25883858.550000001</v>
      </c>
      <c r="AP132" s="165">
        <v>3281568.14</v>
      </c>
      <c r="AQ132" s="165">
        <v>26004240.57</v>
      </c>
      <c r="AR132" s="165">
        <v>1745096.43</v>
      </c>
      <c r="AS132" s="165">
        <v>25484417.710000001</v>
      </c>
      <c r="AT132" s="165">
        <v>2491746.0699999998</v>
      </c>
      <c r="AU132" s="165">
        <v>25303887.18</v>
      </c>
      <c r="AV132" s="165">
        <v>2470477.4900000002</v>
      </c>
      <c r="AW132" s="165">
        <v>25468627.030000001</v>
      </c>
      <c r="AX132" s="165">
        <v>3456931.37</v>
      </c>
      <c r="AY132" s="165">
        <v>26768083.25</v>
      </c>
      <c r="AZ132" s="165">
        <v>2013367.43</v>
      </c>
      <c r="BA132" s="165">
        <v>27214302.23</v>
      </c>
      <c r="BB132" s="165">
        <v>2256699.59</v>
      </c>
      <c r="BC132" s="165">
        <v>27482168.07</v>
      </c>
      <c r="BD132" s="165">
        <v>2074770.44</v>
      </c>
      <c r="BE132" s="165">
        <v>27111868.359999999</v>
      </c>
      <c r="BF132" s="165">
        <v>1984350.21</v>
      </c>
      <c r="BG132" s="165">
        <v>26785434.989999998</v>
      </c>
      <c r="BH132" s="165">
        <v>2536102.94</v>
      </c>
      <c r="BI132" s="165">
        <v>27968764.850000001</v>
      </c>
      <c r="BJ132" s="165">
        <v>3371518.86</v>
      </c>
      <c r="BK132" s="165">
        <v>29620558.09</v>
      </c>
      <c r="BL132" s="165">
        <v>3030943.48</v>
      </c>
      <c r="BM132" s="165">
        <v>30713572.449999999</v>
      </c>
      <c r="BN132" s="165">
        <v>2743183.02</v>
      </c>
      <c r="BO132" s="165">
        <v>30175187.329999998</v>
      </c>
      <c r="BP132" s="165">
        <v>2855413.31</v>
      </c>
      <c r="BQ132" s="165">
        <v>31285504.210000001</v>
      </c>
      <c r="BR132" s="165">
        <v>2874160.38</v>
      </c>
      <c r="BS132" s="165">
        <v>31667918.520000003</v>
      </c>
      <c r="BT132" s="165">
        <v>2089245.33</v>
      </c>
      <c r="BU132" s="165">
        <v>31286686.360000003</v>
      </c>
      <c r="BV132" s="165">
        <v>2934751.5</v>
      </c>
      <c r="BW132" s="165">
        <v>30764506.490000002</v>
      </c>
      <c r="BX132" s="165">
        <v>1502484.29</v>
      </c>
      <c r="BY132" s="165">
        <v>30253623.350000001</v>
      </c>
      <c r="BZ132" s="165">
        <v>1941160.27</v>
      </c>
      <c r="CA132" s="165">
        <v>29938084.030000005</v>
      </c>
      <c r="CB132" s="165">
        <v>2484625.91</v>
      </c>
      <c r="CC132" s="165">
        <v>30347939.500000004</v>
      </c>
      <c r="CD132" s="165">
        <v>2246926.46</v>
      </c>
      <c r="CE132" s="165">
        <v>30610515.75</v>
      </c>
      <c r="CF132" s="165">
        <v>2250863.0300000003</v>
      </c>
      <c r="CG132" s="165">
        <v>30325275.84</v>
      </c>
      <c r="CH132" s="165">
        <v>3337676.59</v>
      </c>
      <c r="CI132" s="165">
        <v>30291433.57</v>
      </c>
      <c r="CJ132" s="165">
        <v>3352281.8800000004</v>
      </c>
      <c r="CK132" s="165">
        <v>30612771.969999995</v>
      </c>
      <c r="CL132" s="165">
        <v>2462092.4899999998</v>
      </c>
      <c r="CM132" s="165">
        <v>30331681.439999998</v>
      </c>
      <c r="CN132" s="165">
        <v>3186402.98</v>
      </c>
      <c r="CO132" s="165">
        <v>30662671.109999996</v>
      </c>
      <c r="CP132" s="165">
        <v>5396163.0099999979</v>
      </c>
      <c r="CQ132" s="165">
        <v>33184673.740000002</v>
      </c>
      <c r="CR132" s="165">
        <v>4912231.9600000046</v>
      </c>
      <c r="CS132" s="165">
        <v>36007660.370000005</v>
      </c>
      <c r="CT132" s="165">
        <v>5475829.6099999975</v>
      </c>
      <c r="CU132" s="165">
        <v>38548738.480000004</v>
      </c>
      <c r="CV132" s="165">
        <v>2968726.6900000004</v>
      </c>
      <c r="CW132" s="165">
        <v>40014980.880000003</v>
      </c>
      <c r="CX132" s="165">
        <v>3106414.2100000014</v>
      </c>
      <c r="CY132" s="165">
        <v>41180234.820000008</v>
      </c>
      <c r="CZ132" s="165">
        <v>2705607.3899999987</v>
      </c>
      <c r="DA132" s="165">
        <v>41401216.300000004</v>
      </c>
      <c r="DB132" s="165">
        <v>3046196.790000001</v>
      </c>
      <c r="DC132" s="165">
        <v>42200486.629999995</v>
      </c>
      <c r="DD132" s="165">
        <v>2181284.4900000002</v>
      </c>
      <c r="DE132" s="165">
        <v>42130908.090000004</v>
      </c>
      <c r="DF132" s="165">
        <v>2559459.7099999976</v>
      </c>
      <c r="DG132" s="165">
        <v>41352691.210000001</v>
      </c>
      <c r="DH132" s="165">
        <v>2863876.2199999974</v>
      </c>
      <c r="DI132" s="165">
        <v>40864285.549999997</v>
      </c>
      <c r="DJ132" s="165">
        <v>2353536.8699999982</v>
      </c>
      <c r="DK132" s="165">
        <v>40755729.93</v>
      </c>
      <c r="DL132" s="165">
        <v>2511707.2399999979</v>
      </c>
      <c r="DM132" s="165">
        <v>40081034.18999999</v>
      </c>
      <c r="DN132" s="165">
        <v>2867552.4300000011</v>
      </c>
      <c r="DO132" s="165">
        <v>37552423.609999999</v>
      </c>
      <c r="DP132" s="165">
        <v>2400933.4999999981</v>
      </c>
      <c r="DQ132" s="165">
        <v>35041125.149999991</v>
      </c>
      <c r="DR132" s="165">
        <v>2711089.3800000013</v>
      </c>
      <c r="DS132" s="165">
        <v>32276384.919999998</v>
      </c>
      <c r="DT132" s="165">
        <v>3029726.8600000013</v>
      </c>
      <c r="DU132" s="165">
        <v>32337385.089999996</v>
      </c>
      <c r="DV132" s="165">
        <v>3124021.1899999981</v>
      </c>
      <c r="DW132" s="165">
        <v>32354992.069999993</v>
      </c>
      <c r="DX132" s="165">
        <v>3222674.5799999996</v>
      </c>
      <c r="DY132" s="165">
        <v>32872059.25999999</v>
      </c>
      <c r="DZ132" s="165">
        <v>3416417.7499999967</v>
      </c>
      <c r="EA132" s="165">
        <v>33242280.219999984</v>
      </c>
      <c r="EB132" s="165">
        <v>2769637.2599999965</v>
      </c>
      <c r="EC132" s="165">
        <v>33830632.98999998</v>
      </c>
      <c r="ED132" s="165">
        <v>3071678.98</v>
      </c>
      <c r="EE132" s="165">
        <v>34342852.259999983</v>
      </c>
      <c r="EF132" s="165">
        <v>3402088.1299999943</v>
      </c>
      <c r="EG132" s="165">
        <v>34881064.169999987</v>
      </c>
      <c r="EH132" s="165">
        <v>2922481.819999998</v>
      </c>
      <c r="EI132" s="165">
        <v>35450009.119999982</v>
      </c>
      <c r="EJ132" s="165">
        <v>2985805.379999999</v>
      </c>
      <c r="EK132" s="165">
        <v>35924107.259999983</v>
      </c>
      <c r="EL132" s="165">
        <v>3521792.3699999941</v>
      </c>
      <c r="EM132" s="165">
        <v>36578347.199999981</v>
      </c>
      <c r="EN132" s="165">
        <v>3112874.7999999938</v>
      </c>
      <c r="EO132" s="165">
        <v>37290288.49999997</v>
      </c>
      <c r="EP132" s="165">
        <v>3048821.2699999926</v>
      </c>
      <c r="EQ132" s="165">
        <v>37628020.389999963</v>
      </c>
      <c r="ER132" s="165">
        <v>3547926.5999999968</v>
      </c>
      <c r="ES132" s="165">
        <v>38146220.129999958</v>
      </c>
      <c r="ET132" s="165">
        <v>3419315.3599999994</v>
      </c>
      <c r="EU132" s="165">
        <v>38441514.29999996</v>
      </c>
      <c r="EV132" s="165">
        <v>3941874.129999998</v>
      </c>
      <c r="EW132" s="165">
        <v>39160713.849999964</v>
      </c>
      <c r="EX132" s="165">
        <v>4086869.7799999984</v>
      </c>
      <c r="EY132" s="165">
        <v>39831165.879999958</v>
      </c>
      <c r="EZ132" s="165">
        <v>3290749.2600000002</v>
      </c>
      <c r="FA132" s="165">
        <v>40352277.879999965</v>
      </c>
      <c r="FB132" s="165">
        <v>3397802.5099999951</v>
      </c>
      <c r="FC132" s="165">
        <v>40678401.409999959</v>
      </c>
      <c r="FD132" s="165">
        <v>3694759.9099999974</v>
      </c>
      <c r="FE132" s="165">
        <v>40971073.18999996</v>
      </c>
      <c r="FF132" s="165">
        <v>3438449.8300000019</v>
      </c>
      <c r="FG132" s="165">
        <v>41487041.199999973</v>
      </c>
      <c r="FH132" s="165">
        <v>3324421.689999999</v>
      </c>
      <c r="FI132" s="165">
        <v>41825657.509999976</v>
      </c>
      <c r="FJ132" s="165">
        <v>3660656.3700000034</v>
      </c>
      <c r="FK132" s="165">
        <v>41964521.509999983</v>
      </c>
      <c r="FL132" s="165">
        <v>3560589.4200000037</v>
      </c>
      <c r="FM132" s="165">
        <v>42412236.129999988</v>
      </c>
      <c r="FN132" s="165">
        <v>3439707.149999999</v>
      </c>
      <c r="FO132" s="165">
        <v>42803122.00999999</v>
      </c>
      <c r="FQ132" s="94" t="s">
        <v>977</v>
      </c>
      <c r="FU132" s="32" t="b">
        <v>1</v>
      </c>
      <c r="FV132" s="102" t="s">
        <v>270</v>
      </c>
    </row>
    <row r="133" spans="1:178" x14ac:dyDescent="0.25">
      <c r="A133" s="32" t="s">
        <v>1110</v>
      </c>
      <c r="B133" s="104" t="s">
        <v>271</v>
      </c>
      <c r="C133" s="103" t="s">
        <v>680</v>
      </c>
      <c r="D133" s="165">
        <v>758731.9</v>
      </c>
      <c r="E133" s="165">
        <v>8124295.4900000002</v>
      </c>
      <c r="F133" s="165">
        <v>968846.86</v>
      </c>
      <c r="G133" s="165">
        <v>9040656.5600000005</v>
      </c>
      <c r="H133" s="165">
        <v>788714.81</v>
      </c>
      <c r="I133" s="165">
        <v>9104044.3699999992</v>
      </c>
      <c r="J133" s="165">
        <v>743900</v>
      </c>
      <c r="K133" s="165">
        <v>9122617.3699999992</v>
      </c>
      <c r="L133" s="165">
        <v>775768.01</v>
      </c>
      <c r="M133" s="165">
        <v>9173058.3800000008</v>
      </c>
      <c r="N133" s="165">
        <v>754951.33</v>
      </c>
      <c r="O133" s="165">
        <v>9202682.7100000009</v>
      </c>
      <c r="P133" s="165">
        <v>774650.08</v>
      </c>
      <c r="Q133" s="165">
        <v>9252005.7899999991</v>
      </c>
      <c r="R133" s="165">
        <v>767751.58</v>
      </c>
      <c r="S133" s="165">
        <v>9294430.3699999992</v>
      </c>
      <c r="T133" s="165">
        <v>755033.08</v>
      </c>
      <c r="U133" s="165">
        <v>9301092.8499999996</v>
      </c>
      <c r="V133" s="165">
        <v>755016.73</v>
      </c>
      <c r="W133" s="165">
        <v>9318082.75</v>
      </c>
      <c r="X133" s="165">
        <v>772310.53</v>
      </c>
      <c r="Y133" s="165">
        <v>9351920.9299999997</v>
      </c>
      <c r="Z133" s="165">
        <v>717805.53</v>
      </c>
      <c r="AA133" s="165">
        <v>9333480.4399999995</v>
      </c>
      <c r="AB133" s="165">
        <v>768404.24</v>
      </c>
      <c r="AC133" s="165">
        <v>9343152.7799999993</v>
      </c>
      <c r="AD133" s="165">
        <v>783311</v>
      </c>
      <c r="AE133" s="165">
        <v>9157616.9199999999</v>
      </c>
      <c r="AF133" s="165">
        <v>793802.85</v>
      </c>
      <c r="AG133" s="165">
        <v>9162704.9600000009</v>
      </c>
      <c r="AH133" s="165">
        <v>811417.58</v>
      </c>
      <c r="AI133" s="165">
        <v>9230222.5399999991</v>
      </c>
      <c r="AJ133" s="165">
        <v>792419.66</v>
      </c>
      <c r="AK133" s="165">
        <v>9246874.1899999995</v>
      </c>
      <c r="AL133" s="165">
        <v>802052.08</v>
      </c>
      <c r="AM133" s="165">
        <v>9293974.9399999995</v>
      </c>
      <c r="AN133" s="165">
        <v>772853.33</v>
      </c>
      <c r="AO133" s="165">
        <v>9292178.1899999995</v>
      </c>
      <c r="AP133" s="165">
        <v>774530.09</v>
      </c>
      <c r="AQ133" s="165">
        <v>9298956.6999999993</v>
      </c>
      <c r="AR133" s="165">
        <v>784997.72</v>
      </c>
      <c r="AS133" s="165">
        <v>9328921.3399999999</v>
      </c>
      <c r="AT133" s="165">
        <v>752938.33</v>
      </c>
      <c r="AU133" s="165">
        <v>9326842.9399999995</v>
      </c>
      <c r="AV133" s="165">
        <v>772939.33</v>
      </c>
      <c r="AW133" s="165">
        <v>9327471.7400000002</v>
      </c>
      <c r="AX133" s="165">
        <v>770987.69</v>
      </c>
      <c r="AY133" s="165">
        <v>9380653.9000000004</v>
      </c>
      <c r="AZ133" s="165">
        <v>793098</v>
      </c>
      <c r="BA133" s="165">
        <v>9405347.6600000001</v>
      </c>
      <c r="BB133" s="165">
        <v>800099.6</v>
      </c>
      <c r="BC133" s="165">
        <v>9422136.2599999998</v>
      </c>
      <c r="BD133" s="165">
        <v>800099.36</v>
      </c>
      <c r="BE133" s="165">
        <v>9428432.7699999996</v>
      </c>
      <c r="BF133" s="165">
        <v>875238.12</v>
      </c>
      <c r="BG133" s="165">
        <v>9492253.3100000005</v>
      </c>
      <c r="BH133" s="165">
        <v>833849.53</v>
      </c>
      <c r="BI133" s="165">
        <v>9533683.1799999997</v>
      </c>
      <c r="BJ133" s="165">
        <v>821559</v>
      </c>
      <c r="BK133" s="165">
        <v>9553190.0999999996</v>
      </c>
      <c r="BL133" s="165">
        <v>792547.24</v>
      </c>
      <c r="BM133" s="165">
        <v>9572884.0099999998</v>
      </c>
      <c r="BN133" s="165">
        <v>812412.5</v>
      </c>
      <c r="BO133" s="165">
        <v>9610766.4200000018</v>
      </c>
      <c r="BP133" s="165">
        <v>768455.96</v>
      </c>
      <c r="BQ133" s="165">
        <v>9594224.6600000001</v>
      </c>
      <c r="BR133" s="165">
        <v>791209.33</v>
      </c>
      <c r="BS133" s="165">
        <v>9632495.6600000001</v>
      </c>
      <c r="BT133" s="165">
        <v>791346.49</v>
      </c>
      <c r="BU133" s="165">
        <v>9650902.8199999984</v>
      </c>
      <c r="BV133" s="165">
        <v>791209.33</v>
      </c>
      <c r="BW133" s="165">
        <v>9671124.4600000009</v>
      </c>
      <c r="BX133" s="165">
        <v>826328.97</v>
      </c>
      <c r="BY133" s="165">
        <v>9704355.4299999997</v>
      </c>
      <c r="BZ133" s="165">
        <v>847218.63</v>
      </c>
      <c r="CA133" s="165">
        <v>9751474.459999999</v>
      </c>
      <c r="CB133" s="165">
        <v>824583.73</v>
      </c>
      <c r="CC133" s="165">
        <v>9775958.8300000001</v>
      </c>
      <c r="CD133" s="165">
        <v>843916.01</v>
      </c>
      <c r="CE133" s="165">
        <v>9744636.7200000007</v>
      </c>
      <c r="CF133" s="165">
        <v>816018.33</v>
      </c>
      <c r="CG133" s="165">
        <v>9726805.5199999996</v>
      </c>
      <c r="CH133" s="165">
        <v>834517.08</v>
      </c>
      <c r="CI133" s="165">
        <v>9739763.5999999996</v>
      </c>
      <c r="CJ133" s="165">
        <v>814818.33</v>
      </c>
      <c r="CK133" s="165">
        <v>9762034.6900000013</v>
      </c>
      <c r="CL133" s="165">
        <v>652889.32999999996</v>
      </c>
      <c r="CM133" s="165">
        <v>9602511.5199999996</v>
      </c>
      <c r="CN133" s="165">
        <v>803452.28</v>
      </c>
      <c r="CO133" s="165">
        <v>9637507.8399999999</v>
      </c>
      <c r="CP133" s="165">
        <v>784000</v>
      </c>
      <c r="CQ133" s="165">
        <v>9630298.5099999998</v>
      </c>
      <c r="CR133" s="165">
        <v>784000</v>
      </c>
      <c r="CS133" s="165">
        <v>9622952.0199999996</v>
      </c>
      <c r="CT133" s="165">
        <v>784000</v>
      </c>
      <c r="CU133" s="165">
        <v>9615742.6900000013</v>
      </c>
      <c r="CV133" s="165">
        <v>852500</v>
      </c>
      <c r="CW133" s="165">
        <v>9641913.7200000007</v>
      </c>
      <c r="CX133" s="165">
        <v>834800</v>
      </c>
      <c r="CY133" s="165">
        <v>9629495.0900000017</v>
      </c>
      <c r="CZ133" s="165">
        <v>873000</v>
      </c>
      <c r="DA133" s="165">
        <v>9677911.3599999994</v>
      </c>
      <c r="DB133" s="165">
        <v>834200</v>
      </c>
      <c r="DC133" s="165">
        <v>9668195.3499999996</v>
      </c>
      <c r="DD133" s="165">
        <v>835400</v>
      </c>
      <c r="DE133" s="165">
        <v>9687577.0199999996</v>
      </c>
      <c r="DF133" s="165">
        <v>854000</v>
      </c>
      <c r="DG133" s="165">
        <v>9707059.9399999995</v>
      </c>
      <c r="DH133" s="165">
        <v>834200</v>
      </c>
      <c r="DI133" s="165">
        <v>9726441.6099999994</v>
      </c>
      <c r="DJ133" s="165">
        <v>837000</v>
      </c>
      <c r="DK133" s="165">
        <v>9910552.2799999993</v>
      </c>
      <c r="DL133" s="165">
        <v>840000</v>
      </c>
      <c r="DM133" s="165">
        <v>9947100</v>
      </c>
      <c r="DN133" s="165">
        <v>842500</v>
      </c>
      <c r="DO133" s="165">
        <v>10005600</v>
      </c>
      <c r="DP133" s="165">
        <v>834200</v>
      </c>
      <c r="DQ133" s="165">
        <v>10055800</v>
      </c>
      <c r="DR133" s="165">
        <v>834200</v>
      </c>
      <c r="DS133" s="165">
        <v>10106000</v>
      </c>
      <c r="DT133" s="165">
        <v>873500</v>
      </c>
      <c r="DU133" s="165">
        <v>10127000</v>
      </c>
      <c r="DV133" s="165">
        <v>855800</v>
      </c>
      <c r="DW133" s="165">
        <v>10148000</v>
      </c>
      <c r="DX133" s="165">
        <v>894000</v>
      </c>
      <c r="DY133" s="165">
        <v>10169000</v>
      </c>
      <c r="DZ133" s="165">
        <v>855200</v>
      </c>
      <c r="EA133" s="165">
        <v>10190000</v>
      </c>
      <c r="EB133" s="165">
        <v>856400</v>
      </c>
      <c r="EC133" s="165">
        <v>10211000</v>
      </c>
      <c r="ED133" s="165">
        <v>875000</v>
      </c>
      <c r="EE133" s="165">
        <v>10232000</v>
      </c>
      <c r="EF133" s="165">
        <v>855200</v>
      </c>
      <c r="EG133" s="165">
        <v>10253000</v>
      </c>
      <c r="EH133" s="165">
        <v>858000</v>
      </c>
      <c r="EI133" s="165">
        <v>10274000</v>
      </c>
      <c r="EJ133" s="165">
        <v>861000</v>
      </c>
      <c r="EK133" s="165">
        <v>10295000</v>
      </c>
      <c r="EL133" s="165">
        <v>863500</v>
      </c>
      <c r="EM133" s="165">
        <v>10316000</v>
      </c>
      <c r="EN133" s="165">
        <v>855200</v>
      </c>
      <c r="EO133" s="165">
        <v>10337000</v>
      </c>
      <c r="EP133" s="165">
        <v>855200</v>
      </c>
      <c r="EQ133" s="165">
        <v>10358000</v>
      </c>
      <c r="ER133" s="165">
        <v>895500</v>
      </c>
      <c r="ES133" s="165">
        <v>10380000</v>
      </c>
      <c r="ET133" s="165">
        <v>877800</v>
      </c>
      <c r="EU133" s="165">
        <v>10402000</v>
      </c>
      <c r="EV133" s="165">
        <v>916000</v>
      </c>
      <c r="EW133" s="165">
        <v>10424000</v>
      </c>
      <c r="EX133" s="165">
        <v>877200</v>
      </c>
      <c r="EY133" s="165">
        <v>10446000</v>
      </c>
      <c r="EZ133" s="165">
        <v>878400</v>
      </c>
      <c r="FA133" s="165">
        <v>10468000</v>
      </c>
      <c r="FB133" s="165">
        <v>897000</v>
      </c>
      <c r="FC133" s="165">
        <v>10490000</v>
      </c>
      <c r="FD133" s="165">
        <v>877200</v>
      </c>
      <c r="FE133" s="165">
        <v>10512000</v>
      </c>
      <c r="FF133" s="165">
        <v>880000</v>
      </c>
      <c r="FG133" s="165">
        <v>10534000</v>
      </c>
      <c r="FH133" s="165">
        <v>883000</v>
      </c>
      <c r="FI133" s="165">
        <v>10556000</v>
      </c>
      <c r="FJ133" s="165">
        <v>885500</v>
      </c>
      <c r="FK133" s="165">
        <v>10578000</v>
      </c>
      <c r="FL133" s="165">
        <v>877200</v>
      </c>
      <c r="FM133" s="165">
        <v>10600000</v>
      </c>
      <c r="FN133" s="165">
        <v>877200</v>
      </c>
      <c r="FO133" s="165">
        <v>10622000</v>
      </c>
      <c r="FQ133" s="94" t="s">
        <v>978</v>
      </c>
      <c r="FU133" s="32" t="b">
        <v>1</v>
      </c>
      <c r="FV133" s="102" t="s">
        <v>271</v>
      </c>
    </row>
    <row r="134" spans="1:178" x14ac:dyDescent="0.25">
      <c r="A134" s="32" t="s">
        <v>1111</v>
      </c>
      <c r="B134" s="104" t="s">
        <v>272</v>
      </c>
      <c r="C134" s="103" t="s">
        <v>679</v>
      </c>
      <c r="D134" s="165">
        <v>1643156.34</v>
      </c>
      <c r="E134" s="165">
        <v>18808674.260000002</v>
      </c>
      <c r="F134" s="165">
        <v>1644499.93</v>
      </c>
      <c r="G134" s="165">
        <v>19297786.609999999</v>
      </c>
      <c r="H134" s="165">
        <v>1648436.98</v>
      </c>
      <c r="I134" s="165">
        <v>18689354.34</v>
      </c>
      <c r="J134" s="165">
        <v>1698386.36</v>
      </c>
      <c r="K134" s="165">
        <v>18953864.73</v>
      </c>
      <c r="L134" s="165">
        <v>1799440.91</v>
      </c>
      <c r="M134" s="165">
        <v>19382926.91</v>
      </c>
      <c r="N134" s="165">
        <v>1556009.33</v>
      </c>
      <c r="O134" s="165">
        <v>20236314.870000001</v>
      </c>
      <c r="P134" s="165">
        <v>1655635.44</v>
      </c>
      <c r="Q134" s="165">
        <v>19588911.940000001</v>
      </c>
      <c r="R134" s="165">
        <v>1662184.24</v>
      </c>
      <c r="S134" s="165">
        <v>19602787.719999999</v>
      </c>
      <c r="T134" s="165">
        <v>1568116.95</v>
      </c>
      <c r="U134" s="165">
        <v>19473389.34</v>
      </c>
      <c r="V134" s="165">
        <v>1697372.01</v>
      </c>
      <c r="W134" s="165">
        <v>19455296.140000001</v>
      </c>
      <c r="X134" s="165">
        <v>1486962.9</v>
      </c>
      <c r="Y134" s="165">
        <v>19552541.41</v>
      </c>
      <c r="Z134" s="165">
        <v>2035669.83</v>
      </c>
      <c r="AA134" s="165">
        <v>20095871.219999999</v>
      </c>
      <c r="AB134" s="165">
        <v>1739401.72</v>
      </c>
      <c r="AC134" s="165">
        <v>20192116.600000001</v>
      </c>
      <c r="AD134" s="165">
        <v>1484777.35</v>
      </c>
      <c r="AE134" s="165">
        <v>20032394.02</v>
      </c>
      <c r="AF134" s="165">
        <v>1624053.46</v>
      </c>
      <c r="AG134" s="165">
        <v>20008010.5</v>
      </c>
      <c r="AH134" s="165">
        <v>1688648.03</v>
      </c>
      <c r="AI134" s="165">
        <v>19998272.170000002</v>
      </c>
      <c r="AJ134" s="165">
        <v>1728531.12</v>
      </c>
      <c r="AK134" s="165">
        <v>19927362.379999999</v>
      </c>
      <c r="AL134" s="165">
        <v>1358187.6</v>
      </c>
      <c r="AM134" s="165">
        <v>19729540.649999999</v>
      </c>
      <c r="AN134" s="165">
        <v>1722308.72</v>
      </c>
      <c r="AO134" s="165">
        <v>19796213.93</v>
      </c>
      <c r="AP134" s="165">
        <v>1472521.41</v>
      </c>
      <c r="AQ134" s="165">
        <v>19606551.100000001</v>
      </c>
      <c r="AR134" s="165">
        <v>1471349.85</v>
      </c>
      <c r="AS134" s="165">
        <v>19509784</v>
      </c>
      <c r="AT134" s="165">
        <v>1613049.71</v>
      </c>
      <c r="AU134" s="165">
        <v>19425461.699999999</v>
      </c>
      <c r="AV134" s="165">
        <v>1612721.34</v>
      </c>
      <c r="AW134" s="165">
        <v>19551220.140000001</v>
      </c>
      <c r="AX134" s="165">
        <v>1622264.08</v>
      </c>
      <c r="AY134" s="165">
        <v>19137814.390000001</v>
      </c>
      <c r="AZ134" s="165">
        <v>1466121.55</v>
      </c>
      <c r="BA134" s="165">
        <v>18864534.219999999</v>
      </c>
      <c r="BB134" s="165">
        <v>1324591.8400000001</v>
      </c>
      <c r="BC134" s="165">
        <v>18704348.710000001</v>
      </c>
      <c r="BD134" s="165">
        <v>1418104.11</v>
      </c>
      <c r="BE134" s="165">
        <v>18498399.359999999</v>
      </c>
      <c r="BF134" s="165">
        <v>1518068.3</v>
      </c>
      <c r="BG134" s="165">
        <v>18327819.629999999</v>
      </c>
      <c r="BH134" s="165">
        <v>1318122.73</v>
      </c>
      <c r="BI134" s="165">
        <v>17917411.239999998</v>
      </c>
      <c r="BJ134" s="165">
        <v>1559774.42</v>
      </c>
      <c r="BK134" s="165">
        <v>18118998.059999999</v>
      </c>
      <c r="BL134" s="165">
        <v>1847428.16</v>
      </c>
      <c r="BM134" s="165">
        <v>18244117.5</v>
      </c>
      <c r="BN134" s="165">
        <v>1507784.18</v>
      </c>
      <c r="BO134" s="165">
        <v>18279380.270000003</v>
      </c>
      <c r="BP134" s="165">
        <v>1716318.22</v>
      </c>
      <c r="BQ134" s="165">
        <v>18524348.640000001</v>
      </c>
      <c r="BR134" s="165">
        <v>1490935.76</v>
      </c>
      <c r="BS134" s="165">
        <v>18402234.690000001</v>
      </c>
      <c r="BT134" s="165">
        <v>1345812.64</v>
      </c>
      <c r="BU134" s="165">
        <v>18135325.990000002</v>
      </c>
      <c r="BV134" s="165">
        <v>1960627.71</v>
      </c>
      <c r="BW134" s="165">
        <v>18473689.620000001</v>
      </c>
      <c r="BX134" s="165">
        <v>1681799.92</v>
      </c>
      <c r="BY134" s="165">
        <v>18689367.990000002</v>
      </c>
      <c r="BZ134" s="165">
        <v>1588859.51</v>
      </c>
      <c r="CA134" s="165">
        <v>18953635.66</v>
      </c>
      <c r="CB134" s="165">
        <v>1754247.63</v>
      </c>
      <c r="CC134" s="165">
        <v>19289779.18</v>
      </c>
      <c r="CD134" s="165">
        <v>1525940.21</v>
      </c>
      <c r="CE134" s="165">
        <v>19297651.09</v>
      </c>
      <c r="CF134" s="165">
        <v>1146815.53</v>
      </c>
      <c r="CG134" s="165">
        <v>19126343.890000001</v>
      </c>
      <c r="CH134" s="165">
        <v>1627249.3</v>
      </c>
      <c r="CI134" s="165">
        <v>19193818.77</v>
      </c>
      <c r="CJ134" s="165">
        <v>1781284.08</v>
      </c>
      <c r="CK134" s="165">
        <v>19127674.690000001</v>
      </c>
      <c r="CL134" s="165">
        <v>1547305.1</v>
      </c>
      <c r="CM134" s="165">
        <v>19167195.610000003</v>
      </c>
      <c r="CN134" s="165">
        <v>1359548.98</v>
      </c>
      <c r="CO134" s="165">
        <v>18810426.370000001</v>
      </c>
      <c r="CP134" s="165">
        <v>1198939.3500000008</v>
      </c>
      <c r="CQ134" s="165">
        <v>18518429.960000001</v>
      </c>
      <c r="CR134" s="165">
        <v>1186343.1200000008</v>
      </c>
      <c r="CS134" s="165">
        <v>18358960.440000001</v>
      </c>
      <c r="CT134" s="165">
        <v>1253455.3200000022</v>
      </c>
      <c r="CU134" s="165">
        <v>17651788.050000001</v>
      </c>
      <c r="CV134" s="165">
        <v>1252064.9500000002</v>
      </c>
      <c r="CW134" s="165">
        <v>17222053.080000006</v>
      </c>
      <c r="CX134" s="165">
        <v>1290466.7600000009</v>
      </c>
      <c r="CY134" s="165">
        <v>16923660.330000002</v>
      </c>
      <c r="CZ134" s="165">
        <v>1360715.7800000014</v>
      </c>
      <c r="DA134" s="165">
        <v>16530128.480000004</v>
      </c>
      <c r="DB134" s="165">
        <v>1288029.9000000001</v>
      </c>
      <c r="DC134" s="165">
        <v>16292218.170000007</v>
      </c>
      <c r="DD134" s="165">
        <v>1309200.7500000012</v>
      </c>
      <c r="DE134" s="165">
        <v>16454603.390000008</v>
      </c>
      <c r="DF134" s="165">
        <v>1322129.5500000007</v>
      </c>
      <c r="DG134" s="165">
        <v>16149483.640000008</v>
      </c>
      <c r="DH134" s="165">
        <v>1293127.4799999997</v>
      </c>
      <c r="DI134" s="165">
        <v>15661327.040000008</v>
      </c>
      <c r="DJ134" s="165">
        <v>1352773.5800000003</v>
      </c>
      <c r="DK134" s="165">
        <v>15466795.520000009</v>
      </c>
      <c r="DL134" s="165">
        <v>1327126.7100000011</v>
      </c>
      <c r="DM134" s="165">
        <v>15434373.250000013</v>
      </c>
      <c r="DN134" s="165">
        <v>1275355.5800000003</v>
      </c>
      <c r="DO134" s="165">
        <v>15510789.48000001</v>
      </c>
      <c r="DP134" s="165">
        <v>1307797.5600000012</v>
      </c>
      <c r="DQ134" s="165">
        <v>15632243.920000011</v>
      </c>
      <c r="DR134" s="165">
        <v>1279876.9900000002</v>
      </c>
      <c r="DS134" s="165">
        <v>15658665.590000007</v>
      </c>
      <c r="DT134" s="165">
        <v>1327499.78</v>
      </c>
      <c r="DU134" s="165">
        <v>15734100.420000009</v>
      </c>
      <c r="DV134" s="165">
        <v>1253991.0999999987</v>
      </c>
      <c r="DW134" s="165">
        <v>15697624.760000007</v>
      </c>
      <c r="DX134" s="165">
        <v>1408423.2900000017</v>
      </c>
      <c r="DY134" s="165">
        <v>15745332.270000007</v>
      </c>
      <c r="DZ134" s="165">
        <v>1299881.3299999994</v>
      </c>
      <c r="EA134" s="165">
        <v>15757183.700000007</v>
      </c>
      <c r="EB134" s="165">
        <v>1405473.0900000019</v>
      </c>
      <c r="EC134" s="165">
        <v>15853456.040000005</v>
      </c>
      <c r="ED134" s="165">
        <v>1379871.2000000009</v>
      </c>
      <c r="EE134" s="165">
        <v>15911197.690000005</v>
      </c>
      <c r="EF134" s="165">
        <v>1316016.7200000011</v>
      </c>
      <c r="EG134" s="165">
        <v>15934086.930000005</v>
      </c>
      <c r="EH134" s="165">
        <v>1402248.5700000012</v>
      </c>
      <c r="EI134" s="165">
        <v>15983561.920000006</v>
      </c>
      <c r="EJ134" s="165">
        <v>1328305.3200000008</v>
      </c>
      <c r="EK134" s="165">
        <v>15984740.530000005</v>
      </c>
      <c r="EL134" s="165">
        <v>1344494.9999999995</v>
      </c>
      <c r="EM134" s="165">
        <v>16053879.950000005</v>
      </c>
      <c r="EN134" s="165">
        <v>1342081.9200000004</v>
      </c>
      <c r="EO134" s="165">
        <v>16088164.310000006</v>
      </c>
      <c r="EP134" s="165">
        <v>1289418.3200000008</v>
      </c>
      <c r="EQ134" s="165">
        <v>16097705.640000006</v>
      </c>
      <c r="ER134" s="165">
        <v>1422279.7699999996</v>
      </c>
      <c r="ES134" s="165">
        <v>16192485.630000006</v>
      </c>
      <c r="ET134" s="165">
        <v>1298281.9100000004</v>
      </c>
      <c r="EU134" s="165">
        <v>16236776.440000007</v>
      </c>
      <c r="EV134" s="165">
        <v>1412130.6900000009</v>
      </c>
      <c r="EW134" s="165">
        <v>16240483.840000007</v>
      </c>
      <c r="EX134" s="165">
        <v>1364935.610000001</v>
      </c>
      <c r="EY134" s="165">
        <v>16305538.120000007</v>
      </c>
      <c r="EZ134" s="165">
        <v>1435322.5500000003</v>
      </c>
      <c r="FA134" s="165">
        <v>16335387.580000006</v>
      </c>
      <c r="FB134" s="165">
        <v>1363586.4200000006</v>
      </c>
      <c r="FC134" s="165">
        <v>16319102.800000006</v>
      </c>
      <c r="FD134" s="165">
        <v>1388172.290000001</v>
      </c>
      <c r="FE134" s="165">
        <v>16391258.370000005</v>
      </c>
      <c r="FF134" s="165">
        <v>1431288.129999999</v>
      </c>
      <c r="FG134" s="165">
        <v>16420297.930000003</v>
      </c>
      <c r="FH134" s="165">
        <v>1332032.8699999999</v>
      </c>
      <c r="FI134" s="165">
        <v>16424025.480000004</v>
      </c>
      <c r="FJ134" s="165">
        <v>1433009.7199999997</v>
      </c>
      <c r="FK134" s="165">
        <v>16512540.200000003</v>
      </c>
      <c r="FL134" s="165">
        <v>1388750.3300000008</v>
      </c>
      <c r="FM134" s="165">
        <v>16559208.610000005</v>
      </c>
      <c r="FN134" s="165">
        <v>1328631.3799999999</v>
      </c>
      <c r="FO134" s="165">
        <v>16598421.670000004</v>
      </c>
      <c r="FQ134" s="94" t="s">
        <v>979</v>
      </c>
      <c r="FU134" s="32" t="b">
        <v>1</v>
      </c>
      <c r="FV134" s="102" t="s">
        <v>272</v>
      </c>
    </row>
    <row r="135" spans="1:178" x14ac:dyDescent="0.25">
      <c r="A135" s="32" t="s">
        <v>1112</v>
      </c>
      <c r="B135" s="104" t="s">
        <v>273</v>
      </c>
      <c r="C135" s="103" t="s">
        <v>679</v>
      </c>
      <c r="D135" s="165">
        <v>119688.68</v>
      </c>
      <c r="E135" s="165">
        <v>1969725.39</v>
      </c>
      <c r="F135" s="165">
        <v>157156.04999999999</v>
      </c>
      <c r="G135" s="165">
        <v>1967413.74</v>
      </c>
      <c r="H135" s="165">
        <v>214803.28</v>
      </c>
      <c r="I135" s="165">
        <v>2026537.88</v>
      </c>
      <c r="J135" s="165">
        <v>89621.91</v>
      </c>
      <c r="K135" s="165">
        <v>1960244</v>
      </c>
      <c r="L135" s="165">
        <v>147618.04999999999</v>
      </c>
      <c r="M135" s="165">
        <v>1904518.13</v>
      </c>
      <c r="N135" s="165">
        <v>161014.88</v>
      </c>
      <c r="O135" s="165">
        <v>1855666.56</v>
      </c>
      <c r="P135" s="165">
        <v>163550.75</v>
      </c>
      <c r="Q135" s="165">
        <v>1910568.18</v>
      </c>
      <c r="R135" s="165">
        <v>113314.54</v>
      </c>
      <c r="S135" s="165">
        <v>1869166.66</v>
      </c>
      <c r="T135" s="165">
        <v>115712.77</v>
      </c>
      <c r="U135" s="165">
        <v>1886846.05</v>
      </c>
      <c r="V135" s="165">
        <v>264451.65000000002</v>
      </c>
      <c r="W135" s="165">
        <v>2020205.72</v>
      </c>
      <c r="X135" s="165">
        <v>97474.73</v>
      </c>
      <c r="Y135" s="165">
        <v>1845858.54</v>
      </c>
      <c r="Z135" s="165">
        <v>179950.06</v>
      </c>
      <c r="AA135" s="165">
        <v>1824357.35</v>
      </c>
      <c r="AB135" s="165">
        <v>109445.49</v>
      </c>
      <c r="AC135" s="165">
        <v>1814114.16</v>
      </c>
      <c r="AD135" s="165">
        <v>115021.56</v>
      </c>
      <c r="AE135" s="165">
        <v>1771979.67</v>
      </c>
      <c r="AF135" s="165">
        <v>125062.23</v>
      </c>
      <c r="AG135" s="165">
        <v>1682238.62</v>
      </c>
      <c r="AH135" s="165">
        <v>107021.75</v>
      </c>
      <c r="AI135" s="165">
        <v>1699638.46</v>
      </c>
      <c r="AJ135" s="165">
        <v>181851.24</v>
      </c>
      <c r="AK135" s="165">
        <v>1733871.65</v>
      </c>
      <c r="AL135" s="165">
        <v>122184.13</v>
      </c>
      <c r="AM135" s="165">
        <v>1695040.9</v>
      </c>
      <c r="AN135" s="165">
        <v>89789.83</v>
      </c>
      <c r="AO135" s="165">
        <v>1621279.98</v>
      </c>
      <c r="AP135" s="165">
        <v>107217.63</v>
      </c>
      <c r="AQ135" s="165">
        <v>1615183.07</v>
      </c>
      <c r="AR135" s="165">
        <v>192520.53</v>
      </c>
      <c r="AS135" s="165">
        <v>1691990.83</v>
      </c>
      <c r="AT135" s="165">
        <v>228162.97</v>
      </c>
      <c r="AU135" s="165">
        <v>1655702.15</v>
      </c>
      <c r="AV135" s="165">
        <v>124049.85</v>
      </c>
      <c r="AW135" s="165">
        <v>1682277.27</v>
      </c>
      <c r="AX135" s="165">
        <v>119815.77</v>
      </c>
      <c r="AY135" s="165">
        <v>1622142.98</v>
      </c>
      <c r="AZ135" s="165">
        <v>129096.56</v>
      </c>
      <c r="BA135" s="165">
        <v>1641794.05</v>
      </c>
      <c r="BB135" s="165">
        <v>94670.28</v>
      </c>
      <c r="BC135" s="165">
        <v>1621442.77</v>
      </c>
      <c r="BD135" s="165">
        <v>118166.3</v>
      </c>
      <c r="BE135" s="165">
        <v>1614546.84</v>
      </c>
      <c r="BF135" s="165">
        <v>94517.83</v>
      </c>
      <c r="BG135" s="165">
        <v>1602042.92</v>
      </c>
      <c r="BH135" s="165">
        <v>126011.8</v>
      </c>
      <c r="BI135" s="165">
        <v>1546203.48</v>
      </c>
      <c r="BJ135" s="165">
        <v>231017.94</v>
      </c>
      <c r="BK135" s="165">
        <v>1655037.29</v>
      </c>
      <c r="BL135" s="165">
        <v>91826.07</v>
      </c>
      <c r="BM135" s="165">
        <v>1657073.53</v>
      </c>
      <c r="BN135" s="165">
        <v>191926.81</v>
      </c>
      <c r="BO135" s="165">
        <v>1741782.7100000002</v>
      </c>
      <c r="BP135" s="165">
        <v>171947</v>
      </c>
      <c r="BQ135" s="165">
        <v>1721209.1800000002</v>
      </c>
      <c r="BR135" s="165">
        <v>142424.87</v>
      </c>
      <c r="BS135" s="165">
        <v>1635471.0800000003</v>
      </c>
      <c r="BT135" s="165">
        <v>122400.25</v>
      </c>
      <c r="BU135" s="165">
        <v>1633821.4800000002</v>
      </c>
      <c r="BV135" s="165">
        <v>132439.19</v>
      </c>
      <c r="BW135" s="165">
        <v>1646444.9000000004</v>
      </c>
      <c r="BX135" s="165">
        <v>120297.16</v>
      </c>
      <c r="BY135" s="165">
        <v>1637645.5000000002</v>
      </c>
      <c r="BZ135" s="165">
        <v>92701.1</v>
      </c>
      <c r="CA135" s="165">
        <v>1635676.3200000003</v>
      </c>
      <c r="CB135" s="165">
        <v>113798.17000000001</v>
      </c>
      <c r="CC135" s="165">
        <v>1631308.1900000002</v>
      </c>
      <c r="CD135" s="165">
        <v>161261.70000000001</v>
      </c>
      <c r="CE135" s="165">
        <v>1698052.06</v>
      </c>
      <c r="CF135" s="165">
        <v>220562.09000000003</v>
      </c>
      <c r="CG135" s="165">
        <v>1792602.3500000003</v>
      </c>
      <c r="CH135" s="165">
        <v>150904.89000000001</v>
      </c>
      <c r="CI135" s="165">
        <v>1712489.3</v>
      </c>
      <c r="CJ135" s="165">
        <v>170079.76</v>
      </c>
      <c r="CK135" s="165">
        <v>1790742.9900000002</v>
      </c>
      <c r="CL135" s="165">
        <v>85274.46</v>
      </c>
      <c r="CM135" s="165">
        <v>1684090.6400000001</v>
      </c>
      <c r="CN135" s="165">
        <v>100668.75</v>
      </c>
      <c r="CO135" s="165">
        <v>1612812.3900000001</v>
      </c>
      <c r="CP135" s="165">
        <v>206643.55</v>
      </c>
      <c r="CQ135" s="165">
        <v>1677031.0699999998</v>
      </c>
      <c r="CR135" s="165">
        <v>193614.69999999998</v>
      </c>
      <c r="CS135" s="165">
        <v>1748245.5199999998</v>
      </c>
      <c r="CT135" s="165">
        <v>202885.47999999998</v>
      </c>
      <c r="CU135" s="165">
        <v>1818691.8099999998</v>
      </c>
      <c r="CV135" s="165">
        <v>89933.790000000008</v>
      </c>
      <c r="CW135" s="165">
        <v>1788328.44</v>
      </c>
      <c r="CX135" s="165">
        <v>70753.429999999993</v>
      </c>
      <c r="CY135" s="165">
        <v>1766380.77</v>
      </c>
      <c r="CZ135" s="165">
        <v>80041.549999999988</v>
      </c>
      <c r="DA135" s="165">
        <v>1732624.15</v>
      </c>
      <c r="DB135" s="165">
        <v>75936.100000000006</v>
      </c>
      <c r="DC135" s="165">
        <v>1647298.55</v>
      </c>
      <c r="DD135" s="165">
        <v>220340.66999999998</v>
      </c>
      <c r="DE135" s="165">
        <v>1647077.13</v>
      </c>
      <c r="DF135" s="165">
        <v>193195.37</v>
      </c>
      <c r="DG135" s="165">
        <v>1689367.6099999999</v>
      </c>
      <c r="DH135" s="165">
        <v>84559.59</v>
      </c>
      <c r="DI135" s="165">
        <v>1603847.44</v>
      </c>
      <c r="DJ135" s="165">
        <v>98488.700000000012</v>
      </c>
      <c r="DK135" s="165">
        <v>1617061.68</v>
      </c>
      <c r="DL135" s="165">
        <v>94502.399999999994</v>
      </c>
      <c r="DM135" s="165">
        <v>1610895.3299999998</v>
      </c>
      <c r="DN135" s="165">
        <v>86434.81</v>
      </c>
      <c r="DO135" s="165">
        <v>1490686.5899999999</v>
      </c>
      <c r="DP135" s="165">
        <v>75383.540000000008</v>
      </c>
      <c r="DQ135" s="165">
        <v>1372455.43</v>
      </c>
      <c r="DR135" s="165">
        <v>74869.150000000009</v>
      </c>
      <c r="DS135" s="165">
        <v>1244439.0999999999</v>
      </c>
      <c r="DT135" s="165">
        <v>93861.65</v>
      </c>
      <c r="DU135" s="165">
        <v>1248366.9600000002</v>
      </c>
      <c r="DV135" s="165">
        <v>71054.350000000006</v>
      </c>
      <c r="DW135" s="165">
        <v>1248667.8800000001</v>
      </c>
      <c r="DX135" s="165">
        <v>82550.14</v>
      </c>
      <c r="DY135" s="165">
        <v>1251176.47</v>
      </c>
      <c r="DZ135" s="165">
        <v>76532.5</v>
      </c>
      <c r="EA135" s="165">
        <v>1251772.8700000001</v>
      </c>
      <c r="EB135" s="165">
        <v>224643.04000000004</v>
      </c>
      <c r="EC135" s="165">
        <v>1256075.2400000002</v>
      </c>
      <c r="ED135" s="165">
        <v>195853.14</v>
      </c>
      <c r="EE135" s="165">
        <v>1258733.01</v>
      </c>
      <c r="EF135" s="165">
        <v>86210.919999999984</v>
      </c>
      <c r="EG135" s="165">
        <v>1260384.3400000001</v>
      </c>
      <c r="EH135" s="165">
        <v>100479.11999999998</v>
      </c>
      <c r="EI135" s="165">
        <v>1262374.76</v>
      </c>
      <c r="EJ135" s="165">
        <v>93446.669999999984</v>
      </c>
      <c r="EK135" s="165">
        <v>1261319.03</v>
      </c>
      <c r="EL135" s="165">
        <v>88693.209999999992</v>
      </c>
      <c r="EM135" s="165">
        <v>1263577.43</v>
      </c>
      <c r="EN135" s="165">
        <v>75536.58</v>
      </c>
      <c r="EO135" s="165">
        <v>1263730.4699999997</v>
      </c>
      <c r="EP135" s="165">
        <v>73321.100000000006</v>
      </c>
      <c r="EQ135" s="165">
        <v>1262182.42</v>
      </c>
      <c r="ER135" s="165">
        <v>95436.210000000021</v>
      </c>
      <c r="ES135" s="165">
        <v>1263756.9799999997</v>
      </c>
      <c r="ET135" s="165">
        <v>71736.100000000006</v>
      </c>
      <c r="EU135" s="165">
        <v>1264438.7299999997</v>
      </c>
      <c r="EV135" s="165">
        <v>81616.88</v>
      </c>
      <c r="EW135" s="165">
        <v>1263505.4700000002</v>
      </c>
      <c r="EX135" s="165">
        <v>79155.12000000001</v>
      </c>
      <c r="EY135" s="165">
        <v>1266128.0900000003</v>
      </c>
      <c r="EZ135" s="165">
        <v>226154.12000000002</v>
      </c>
      <c r="FA135" s="165">
        <v>1267639.17</v>
      </c>
      <c r="FB135" s="165">
        <v>195696.83000000002</v>
      </c>
      <c r="FC135" s="165">
        <v>1267482.8599999996</v>
      </c>
      <c r="FD135" s="165">
        <v>91307.459999999992</v>
      </c>
      <c r="FE135" s="165">
        <v>1272579.3999999997</v>
      </c>
      <c r="FF135" s="165">
        <v>103048.96000000001</v>
      </c>
      <c r="FG135" s="165">
        <v>1275149.2399999998</v>
      </c>
      <c r="FH135" s="165">
        <v>93896.819999999992</v>
      </c>
      <c r="FI135" s="165">
        <v>1275599.3900000001</v>
      </c>
      <c r="FJ135" s="165">
        <v>92733.33</v>
      </c>
      <c r="FK135" s="165">
        <v>1279639.51</v>
      </c>
      <c r="FL135" s="165">
        <v>77386.949999999983</v>
      </c>
      <c r="FM135" s="165">
        <v>1281489.8800000001</v>
      </c>
      <c r="FN135" s="165">
        <v>75058.429999999993</v>
      </c>
      <c r="FO135" s="165">
        <v>1283227.21</v>
      </c>
      <c r="FQ135" s="94" t="s">
        <v>979</v>
      </c>
      <c r="FU135" s="32" t="b">
        <v>1</v>
      </c>
      <c r="FV135" s="102" t="s">
        <v>273</v>
      </c>
    </row>
    <row r="136" spans="1:178" x14ac:dyDescent="0.25">
      <c r="A136" s="32" t="s">
        <v>1113</v>
      </c>
      <c r="B136" s="104" t="s">
        <v>274</v>
      </c>
      <c r="C136" s="103" t="s">
        <v>678</v>
      </c>
      <c r="D136" s="165">
        <v>2143.5300000000002</v>
      </c>
      <c r="E136" s="165">
        <v>19714.23</v>
      </c>
      <c r="F136" s="165">
        <v>2480.7800000000002</v>
      </c>
      <c r="G136" s="165">
        <v>19511.3</v>
      </c>
      <c r="H136" s="165">
        <v>2015.14</v>
      </c>
      <c r="I136" s="165">
        <v>20839.13</v>
      </c>
      <c r="J136" s="165">
        <v>2546.9499999999998</v>
      </c>
      <c r="K136" s="165">
        <v>20970.59</v>
      </c>
      <c r="L136" s="165">
        <v>2686.27</v>
      </c>
      <c r="M136" s="165">
        <v>22775.63</v>
      </c>
      <c r="N136" s="165">
        <v>5316.48</v>
      </c>
      <c r="O136" s="165">
        <v>26518.15</v>
      </c>
      <c r="P136" s="165">
        <v>3230.8</v>
      </c>
      <c r="Q136" s="165">
        <v>29483.99</v>
      </c>
      <c r="R136" s="165">
        <v>1441.44</v>
      </c>
      <c r="S136" s="165">
        <v>28018.67</v>
      </c>
      <c r="T136" s="165">
        <v>1684.8</v>
      </c>
      <c r="U136" s="165">
        <v>28326.240000000002</v>
      </c>
      <c r="V136" s="165">
        <v>2801.38</v>
      </c>
      <c r="W136" s="165">
        <v>30024.28</v>
      </c>
      <c r="X136" s="165">
        <v>2095.58</v>
      </c>
      <c r="Y136" s="165">
        <v>30125.57</v>
      </c>
      <c r="Z136" s="165">
        <v>2885.84</v>
      </c>
      <c r="AA136" s="165">
        <v>31328.99</v>
      </c>
      <c r="AB136" s="165">
        <v>1732.95</v>
      </c>
      <c r="AC136" s="165">
        <v>30918.41</v>
      </c>
      <c r="AD136" s="165">
        <v>1925.5</v>
      </c>
      <c r="AE136" s="165">
        <v>30363.13</v>
      </c>
      <c r="AF136" s="165">
        <v>1232.32</v>
      </c>
      <c r="AG136" s="165">
        <v>29580.31</v>
      </c>
      <c r="AH136" s="165">
        <v>1782.69</v>
      </c>
      <c r="AI136" s="165">
        <v>28816.05</v>
      </c>
      <c r="AJ136" s="165">
        <v>2503.15</v>
      </c>
      <c r="AK136" s="165">
        <v>28632.93</v>
      </c>
      <c r="AL136" s="165">
        <v>2860.97</v>
      </c>
      <c r="AM136" s="165">
        <v>26177.42</v>
      </c>
      <c r="AN136" s="165">
        <v>1762.94</v>
      </c>
      <c r="AO136" s="165">
        <v>24709.56</v>
      </c>
      <c r="AP136" s="165">
        <v>2618.6799999999998</v>
      </c>
      <c r="AQ136" s="165">
        <v>25886.799999999999</v>
      </c>
      <c r="AR136" s="165">
        <v>2657.69</v>
      </c>
      <c r="AS136" s="165">
        <v>26859.69</v>
      </c>
      <c r="AT136" s="165">
        <v>8590.18</v>
      </c>
      <c r="AU136" s="165">
        <v>32648.49</v>
      </c>
      <c r="AV136" s="165">
        <v>20672.2</v>
      </c>
      <c r="AW136" s="165">
        <v>51225.11</v>
      </c>
      <c r="AX136" s="165">
        <v>5011.2</v>
      </c>
      <c r="AY136" s="165">
        <v>53350.47</v>
      </c>
      <c r="AZ136" s="165">
        <v>2726.5</v>
      </c>
      <c r="BA136" s="165">
        <v>54344.02</v>
      </c>
      <c r="BB136" s="165">
        <v>2741.95</v>
      </c>
      <c r="BC136" s="165">
        <v>55160.47</v>
      </c>
      <c r="BD136" s="165">
        <v>3049.2</v>
      </c>
      <c r="BE136" s="165">
        <v>56977.35</v>
      </c>
      <c r="BF136" s="165">
        <v>3128.4</v>
      </c>
      <c r="BG136" s="165">
        <v>58323.06</v>
      </c>
      <c r="BH136" s="165">
        <v>3708.4</v>
      </c>
      <c r="BI136" s="165">
        <v>59528.31</v>
      </c>
      <c r="BJ136" s="165">
        <v>4770.6000000000004</v>
      </c>
      <c r="BK136" s="165">
        <v>61437.94</v>
      </c>
      <c r="BL136" s="165">
        <v>3207.6</v>
      </c>
      <c r="BM136" s="165">
        <v>62882.6</v>
      </c>
      <c r="BN136" s="165">
        <v>4136.95</v>
      </c>
      <c r="BO136" s="165">
        <v>64400.87</v>
      </c>
      <c r="BP136" s="165">
        <v>2695.94</v>
      </c>
      <c r="BQ136" s="165">
        <v>64439.12</v>
      </c>
      <c r="BR136" s="165">
        <v>2772.9</v>
      </c>
      <c r="BS136" s="165">
        <v>58621.84</v>
      </c>
      <c r="BT136" s="165">
        <v>1498.04</v>
      </c>
      <c r="BU136" s="165">
        <v>39447.680000000008</v>
      </c>
      <c r="BV136" s="165">
        <v>789.12</v>
      </c>
      <c r="BW136" s="165">
        <v>35225.600000000006</v>
      </c>
      <c r="BX136" s="165">
        <v>5705.26</v>
      </c>
      <c r="BY136" s="165">
        <v>38204.359999999993</v>
      </c>
      <c r="BZ136" s="165">
        <v>3221.67</v>
      </c>
      <c r="CA136" s="165">
        <v>38684.080000000002</v>
      </c>
      <c r="CB136" s="165">
        <v>1981.37</v>
      </c>
      <c r="CC136" s="165">
        <v>37616.25</v>
      </c>
      <c r="CD136" s="165">
        <v>1693.22</v>
      </c>
      <c r="CE136" s="165">
        <v>36181.07</v>
      </c>
      <c r="CF136" s="165">
        <v>1537.56</v>
      </c>
      <c r="CG136" s="165">
        <v>34010.230000000003</v>
      </c>
      <c r="CH136" s="165">
        <v>1592.53</v>
      </c>
      <c r="CI136" s="165">
        <v>30832.16</v>
      </c>
      <c r="CJ136" s="165">
        <v>2486.86</v>
      </c>
      <c r="CK136" s="165">
        <v>30111.420000000002</v>
      </c>
      <c r="CL136" s="165">
        <v>2531.37</v>
      </c>
      <c r="CM136" s="165">
        <v>28505.84</v>
      </c>
      <c r="CN136" s="165">
        <v>4129.82</v>
      </c>
      <c r="CO136" s="165">
        <v>29939.720000000005</v>
      </c>
      <c r="CP136" s="165">
        <v>0</v>
      </c>
      <c r="CQ136" s="165">
        <v>27166.820000000003</v>
      </c>
      <c r="CR136" s="165">
        <v>0</v>
      </c>
      <c r="CS136" s="165">
        <v>25668.780000000002</v>
      </c>
      <c r="CT136" s="165">
        <v>0</v>
      </c>
      <c r="CU136" s="165">
        <v>24879.660000000003</v>
      </c>
      <c r="CV136" s="165">
        <v>0</v>
      </c>
      <c r="CW136" s="165">
        <v>19174.400000000001</v>
      </c>
      <c r="CX136" s="165">
        <v>0</v>
      </c>
      <c r="CY136" s="165">
        <v>15952.73</v>
      </c>
      <c r="CZ136" s="165">
        <v>0</v>
      </c>
      <c r="DA136" s="165">
        <v>13971.359999999999</v>
      </c>
      <c r="DB136" s="165">
        <v>0</v>
      </c>
      <c r="DC136" s="165">
        <v>12278.14</v>
      </c>
      <c r="DD136" s="165">
        <v>0</v>
      </c>
      <c r="DE136" s="165">
        <v>10740.58</v>
      </c>
      <c r="DF136" s="165">
        <v>0</v>
      </c>
      <c r="DG136" s="165">
        <v>9148.0499999999993</v>
      </c>
      <c r="DH136" s="165">
        <v>0</v>
      </c>
      <c r="DI136" s="165">
        <v>6661.19</v>
      </c>
      <c r="DJ136" s="165">
        <v>0</v>
      </c>
      <c r="DK136" s="165">
        <v>4129.82</v>
      </c>
      <c r="DL136" s="165">
        <v>0</v>
      </c>
      <c r="DM136" s="165">
        <v>0</v>
      </c>
      <c r="DN136" s="165">
        <v>0</v>
      </c>
      <c r="DO136" s="165">
        <v>0</v>
      </c>
      <c r="DP136" s="165">
        <v>0</v>
      </c>
      <c r="DQ136" s="165">
        <v>0</v>
      </c>
      <c r="DR136" s="165">
        <v>0</v>
      </c>
      <c r="DS136" s="165">
        <v>0</v>
      </c>
      <c r="DT136" s="165">
        <v>0</v>
      </c>
      <c r="DU136" s="165">
        <v>0</v>
      </c>
      <c r="DV136" s="165">
        <v>0</v>
      </c>
      <c r="DW136" s="165">
        <v>0</v>
      </c>
      <c r="DX136" s="165">
        <v>0</v>
      </c>
      <c r="DY136" s="165">
        <v>0</v>
      </c>
      <c r="DZ136" s="165">
        <v>0</v>
      </c>
      <c r="EA136" s="165">
        <v>0</v>
      </c>
      <c r="EB136" s="165">
        <v>0</v>
      </c>
      <c r="EC136" s="165">
        <v>0</v>
      </c>
      <c r="ED136" s="165">
        <v>0</v>
      </c>
      <c r="EE136" s="165">
        <v>0</v>
      </c>
      <c r="EF136" s="165">
        <v>0</v>
      </c>
      <c r="EG136" s="165">
        <v>0</v>
      </c>
      <c r="EH136" s="165">
        <v>0</v>
      </c>
      <c r="EI136" s="165">
        <v>0</v>
      </c>
      <c r="EJ136" s="165">
        <v>0</v>
      </c>
      <c r="EK136" s="165">
        <v>0</v>
      </c>
      <c r="EL136" s="165">
        <v>0</v>
      </c>
      <c r="EM136" s="165">
        <v>0</v>
      </c>
      <c r="EN136" s="165">
        <v>0</v>
      </c>
      <c r="EO136" s="165">
        <v>0</v>
      </c>
      <c r="EP136" s="165">
        <v>0</v>
      </c>
      <c r="EQ136" s="165">
        <v>0</v>
      </c>
      <c r="ER136" s="165">
        <v>0</v>
      </c>
      <c r="ES136" s="165">
        <v>0</v>
      </c>
      <c r="ET136" s="165">
        <v>0</v>
      </c>
      <c r="EU136" s="165">
        <v>0</v>
      </c>
      <c r="EV136" s="165">
        <v>0</v>
      </c>
      <c r="EW136" s="165">
        <v>0</v>
      </c>
      <c r="EX136" s="165">
        <v>0</v>
      </c>
      <c r="EY136" s="165">
        <v>0</v>
      </c>
      <c r="EZ136" s="165">
        <v>0</v>
      </c>
      <c r="FA136" s="165">
        <v>0</v>
      </c>
      <c r="FB136" s="165">
        <v>0</v>
      </c>
      <c r="FC136" s="165">
        <v>0</v>
      </c>
      <c r="FD136" s="165">
        <v>0</v>
      </c>
      <c r="FE136" s="165">
        <v>0</v>
      </c>
      <c r="FF136" s="165">
        <v>0</v>
      </c>
      <c r="FG136" s="165">
        <v>0</v>
      </c>
      <c r="FH136" s="165">
        <v>0</v>
      </c>
      <c r="FI136" s="165">
        <v>0</v>
      </c>
      <c r="FJ136" s="165">
        <v>0</v>
      </c>
      <c r="FK136" s="165">
        <v>0</v>
      </c>
      <c r="FL136" s="165">
        <v>0</v>
      </c>
      <c r="FM136" s="165">
        <v>0</v>
      </c>
      <c r="FN136" s="165">
        <v>0</v>
      </c>
      <c r="FO136" s="165">
        <v>0</v>
      </c>
      <c r="FQ136" s="94" t="s">
        <v>980</v>
      </c>
      <c r="FU136" s="32" t="b">
        <v>1</v>
      </c>
      <c r="FV136" s="102" t="s">
        <v>274</v>
      </c>
    </row>
    <row r="137" spans="1:178" x14ac:dyDescent="0.25">
      <c r="A137" s="32" t="s">
        <v>1114</v>
      </c>
      <c r="B137" s="104" t="s">
        <v>275</v>
      </c>
      <c r="C137" s="103" t="s">
        <v>677</v>
      </c>
      <c r="D137" s="165">
        <v>613128.73</v>
      </c>
      <c r="E137" s="165">
        <v>8026027.1900000004</v>
      </c>
      <c r="F137" s="165">
        <v>705666.63</v>
      </c>
      <c r="G137" s="165">
        <v>8436765.9499999993</v>
      </c>
      <c r="H137" s="165">
        <v>454971.82</v>
      </c>
      <c r="I137" s="165">
        <v>8169547.9400000004</v>
      </c>
      <c r="J137" s="165">
        <v>758408.81</v>
      </c>
      <c r="K137" s="165">
        <v>7991473.9500000002</v>
      </c>
      <c r="L137" s="165">
        <v>593446.74</v>
      </c>
      <c r="M137" s="165">
        <v>7979928.0599999996</v>
      </c>
      <c r="N137" s="165">
        <v>425607.38</v>
      </c>
      <c r="O137" s="165">
        <v>7503838.1500000004</v>
      </c>
      <c r="P137" s="165">
        <v>504345.1</v>
      </c>
      <c r="Q137" s="165">
        <v>7473412.2000000002</v>
      </c>
      <c r="R137" s="165">
        <v>520415.06</v>
      </c>
      <c r="S137" s="165">
        <v>7276739.7400000002</v>
      </c>
      <c r="T137" s="165">
        <v>529425.31999999995</v>
      </c>
      <c r="U137" s="165">
        <v>7095348.7199999997</v>
      </c>
      <c r="V137" s="165">
        <v>597849.30000000005</v>
      </c>
      <c r="W137" s="165">
        <v>7011378.0099999998</v>
      </c>
      <c r="X137" s="165">
        <v>565871.6</v>
      </c>
      <c r="Y137" s="165">
        <v>6966074.1600000001</v>
      </c>
      <c r="Z137" s="165">
        <v>1032285.38</v>
      </c>
      <c r="AA137" s="165">
        <v>7301421.8700000001</v>
      </c>
      <c r="AB137" s="165">
        <v>603040.82999999996</v>
      </c>
      <c r="AC137" s="165">
        <v>7291333.9699999997</v>
      </c>
      <c r="AD137" s="165">
        <v>730794.25</v>
      </c>
      <c r="AE137" s="165">
        <v>7316461.5899999999</v>
      </c>
      <c r="AF137" s="165">
        <v>625424.38</v>
      </c>
      <c r="AG137" s="165">
        <v>7486914.1500000004</v>
      </c>
      <c r="AH137" s="165">
        <v>741656.16</v>
      </c>
      <c r="AI137" s="165">
        <v>7470161.5</v>
      </c>
      <c r="AJ137" s="165">
        <v>615424.4</v>
      </c>
      <c r="AK137" s="165">
        <v>7492139.1600000001</v>
      </c>
      <c r="AL137" s="165">
        <v>465085.23</v>
      </c>
      <c r="AM137" s="165">
        <v>7531617.0099999998</v>
      </c>
      <c r="AN137" s="165">
        <v>699774.83</v>
      </c>
      <c r="AO137" s="165">
        <v>7727046.7400000002</v>
      </c>
      <c r="AP137" s="165">
        <v>671592.16</v>
      </c>
      <c r="AQ137" s="165">
        <v>7878223.8399999999</v>
      </c>
      <c r="AR137" s="165">
        <v>679653.02</v>
      </c>
      <c r="AS137" s="165">
        <v>8028451.54</v>
      </c>
      <c r="AT137" s="165">
        <v>897036.37</v>
      </c>
      <c r="AU137" s="165">
        <v>8327638.6100000003</v>
      </c>
      <c r="AV137" s="165">
        <v>654443.37</v>
      </c>
      <c r="AW137" s="165">
        <v>8416210.3800000008</v>
      </c>
      <c r="AX137" s="165">
        <v>566642.72</v>
      </c>
      <c r="AY137" s="165">
        <v>7950567.7199999997</v>
      </c>
      <c r="AZ137" s="165">
        <v>735838.35</v>
      </c>
      <c r="BA137" s="165">
        <v>8083365.2400000002</v>
      </c>
      <c r="BB137" s="165">
        <v>769539.38</v>
      </c>
      <c r="BC137" s="165">
        <v>8122110.3700000001</v>
      </c>
      <c r="BD137" s="165">
        <v>598759.71</v>
      </c>
      <c r="BE137" s="165">
        <v>8095445.7000000002</v>
      </c>
      <c r="BF137" s="165">
        <v>765794.6</v>
      </c>
      <c r="BG137" s="165">
        <v>8119584.1399999997</v>
      </c>
      <c r="BH137" s="165">
        <v>887207.08</v>
      </c>
      <c r="BI137" s="165">
        <v>8391366.8200000003</v>
      </c>
      <c r="BJ137" s="165">
        <v>995807.63</v>
      </c>
      <c r="BK137" s="165">
        <v>8922089.2200000007</v>
      </c>
      <c r="BL137" s="165">
        <v>699904.12</v>
      </c>
      <c r="BM137" s="165">
        <v>8922218.5099999998</v>
      </c>
      <c r="BN137" s="165">
        <v>866969.52999999991</v>
      </c>
      <c r="BO137" s="165">
        <v>9117595.879999999</v>
      </c>
      <c r="BP137" s="165">
        <v>885622.36</v>
      </c>
      <c r="BQ137" s="165">
        <v>9323565.2199999969</v>
      </c>
      <c r="BR137" s="165">
        <v>660014.88</v>
      </c>
      <c r="BS137" s="165">
        <v>9086543.7299999986</v>
      </c>
      <c r="BT137" s="165">
        <v>953720.12</v>
      </c>
      <c r="BU137" s="165">
        <v>9385820.4800000004</v>
      </c>
      <c r="BV137" s="165">
        <v>636362.54</v>
      </c>
      <c r="BW137" s="165">
        <v>9455540.2999999989</v>
      </c>
      <c r="BX137" s="165">
        <v>662398.4</v>
      </c>
      <c r="BY137" s="165">
        <v>9382100.3499999996</v>
      </c>
      <c r="BZ137" s="165">
        <v>803880.84</v>
      </c>
      <c r="CA137" s="165">
        <v>9416441.8100000024</v>
      </c>
      <c r="CB137" s="165">
        <v>887618.36</v>
      </c>
      <c r="CC137" s="165">
        <v>9705300.4600000009</v>
      </c>
      <c r="CD137" s="165">
        <v>1199402.03</v>
      </c>
      <c r="CE137" s="165">
        <v>10138907.890000001</v>
      </c>
      <c r="CF137" s="165">
        <v>584385.78</v>
      </c>
      <c r="CG137" s="165">
        <v>9836086.5899999999</v>
      </c>
      <c r="CH137" s="165">
        <v>809487.95</v>
      </c>
      <c r="CI137" s="165">
        <v>9649766.9100000001</v>
      </c>
      <c r="CJ137" s="165">
        <v>930416.77</v>
      </c>
      <c r="CK137" s="165">
        <v>9880279.5600000005</v>
      </c>
      <c r="CL137" s="165">
        <v>794520.74</v>
      </c>
      <c r="CM137" s="165">
        <v>9807830.7700000014</v>
      </c>
      <c r="CN137" s="165">
        <v>805449.82</v>
      </c>
      <c r="CO137" s="165">
        <v>9727658.2300000023</v>
      </c>
      <c r="CP137" s="165">
        <v>1136545.6499999997</v>
      </c>
      <c r="CQ137" s="165">
        <v>10204188.999999998</v>
      </c>
      <c r="CR137" s="165">
        <v>1251215.4600000004</v>
      </c>
      <c r="CS137" s="165">
        <v>10501684.34</v>
      </c>
      <c r="CT137" s="165">
        <v>1217026.9100000015</v>
      </c>
      <c r="CU137" s="165">
        <v>11082348.710000001</v>
      </c>
      <c r="CV137" s="165">
        <v>842953.99</v>
      </c>
      <c r="CW137" s="165">
        <v>11262904.300000001</v>
      </c>
      <c r="CX137" s="165">
        <v>986585.55999999971</v>
      </c>
      <c r="CY137" s="165">
        <v>11445609.02</v>
      </c>
      <c r="CZ137" s="165">
        <v>959035.50000000047</v>
      </c>
      <c r="DA137" s="165">
        <v>11517026.16</v>
      </c>
      <c r="DB137" s="165">
        <v>873503.82999999973</v>
      </c>
      <c r="DC137" s="165">
        <v>11191127.959999999</v>
      </c>
      <c r="DD137" s="165">
        <v>995640.24000000057</v>
      </c>
      <c r="DE137" s="165">
        <v>11602382.42</v>
      </c>
      <c r="DF137" s="165">
        <v>999407.72000000044</v>
      </c>
      <c r="DG137" s="165">
        <v>11792302.190000003</v>
      </c>
      <c r="DH137" s="165">
        <v>855729.70999999961</v>
      </c>
      <c r="DI137" s="165">
        <v>11717615.130000005</v>
      </c>
      <c r="DJ137" s="165">
        <v>1162149.5900000001</v>
      </c>
      <c r="DK137" s="165">
        <v>12085243.980000004</v>
      </c>
      <c r="DL137" s="165">
        <v>856131.4100000005</v>
      </c>
      <c r="DM137" s="165">
        <v>12135925.570000004</v>
      </c>
      <c r="DN137" s="165">
        <v>835946.95999999985</v>
      </c>
      <c r="DO137" s="165">
        <v>11835326.880000005</v>
      </c>
      <c r="DP137" s="165">
        <v>850913.38</v>
      </c>
      <c r="DQ137" s="165">
        <v>11435024.800000004</v>
      </c>
      <c r="DR137" s="165">
        <v>954000.98000000021</v>
      </c>
      <c r="DS137" s="165">
        <v>11171998.870000003</v>
      </c>
      <c r="DT137" s="165">
        <v>846105.41000000027</v>
      </c>
      <c r="DU137" s="165">
        <v>11175150.290000001</v>
      </c>
      <c r="DV137" s="165">
        <v>925504.02000000025</v>
      </c>
      <c r="DW137" s="165">
        <v>11114068.750000002</v>
      </c>
      <c r="DX137" s="165">
        <v>952497.48000000021</v>
      </c>
      <c r="DY137" s="165">
        <v>11107530.73</v>
      </c>
      <c r="DZ137" s="165">
        <v>872310.7100000002</v>
      </c>
      <c r="EA137" s="165">
        <v>11106337.610000001</v>
      </c>
      <c r="EB137" s="165">
        <v>994961.41</v>
      </c>
      <c r="EC137" s="165">
        <v>11105658.780000001</v>
      </c>
      <c r="ED137" s="165">
        <v>991053.52000000025</v>
      </c>
      <c r="EE137" s="165">
        <v>11097304.580000002</v>
      </c>
      <c r="EF137" s="165">
        <v>854124.36999999941</v>
      </c>
      <c r="EG137" s="165">
        <v>11095699.24</v>
      </c>
      <c r="EH137" s="165">
        <v>1147404.6200000001</v>
      </c>
      <c r="EI137" s="165">
        <v>11080954.270000001</v>
      </c>
      <c r="EJ137" s="165">
        <v>856322.59000000032</v>
      </c>
      <c r="EK137" s="165">
        <v>11081145.450000003</v>
      </c>
      <c r="EL137" s="165">
        <v>835452.0500000004</v>
      </c>
      <c r="EM137" s="165">
        <v>11080650.540000003</v>
      </c>
      <c r="EN137" s="165">
        <v>851391.87000000023</v>
      </c>
      <c r="EO137" s="165">
        <v>11081129.030000001</v>
      </c>
      <c r="EP137" s="165">
        <v>946829.95000000042</v>
      </c>
      <c r="EQ137" s="165">
        <v>11073958.000000002</v>
      </c>
      <c r="ER137" s="165">
        <v>845141.27999999991</v>
      </c>
      <c r="ES137" s="165">
        <v>11072993.870000001</v>
      </c>
      <c r="ET137" s="165">
        <v>910916.36</v>
      </c>
      <c r="EU137" s="165">
        <v>11058406.210000003</v>
      </c>
      <c r="EV137" s="165">
        <v>941464.93000000075</v>
      </c>
      <c r="EW137" s="165">
        <v>11047373.660000004</v>
      </c>
      <c r="EX137" s="165">
        <v>874415.44000000029</v>
      </c>
      <c r="EY137" s="165">
        <v>11049478.390000002</v>
      </c>
      <c r="EZ137" s="165">
        <v>997971.71000000101</v>
      </c>
      <c r="FA137" s="165">
        <v>11052488.690000003</v>
      </c>
      <c r="FB137" s="165">
        <v>966277.89000000095</v>
      </c>
      <c r="FC137" s="165">
        <v>11027713.060000004</v>
      </c>
      <c r="FD137" s="165">
        <v>857646.69000000006</v>
      </c>
      <c r="FE137" s="165">
        <v>11031235.380000003</v>
      </c>
      <c r="FF137" s="165">
        <v>1137289.4800000009</v>
      </c>
      <c r="FG137" s="165">
        <v>11021120.240000006</v>
      </c>
      <c r="FH137" s="165">
        <v>861333.11000000068</v>
      </c>
      <c r="FI137" s="165">
        <v>11026130.760000007</v>
      </c>
      <c r="FJ137" s="165">
        <v>839396.18000000028</v>
      </c>
      <c r="FK137" s="165">
        <v>11030074.890000006</v>
      </c>
      <c r="FL137" s="165">
        <v>854364.23000000068</v>
      </c>
      <c r="FM137" s="165">
        <v>11033047.250000006</v>
      </c>
      <c r="FN137" s="165">
        <v>951637.61000000092</v>
      </c>
      <c r="FO137" s="165">
        <v>11037854.910000006</v>
      </c>
      <c r="FQ137" s="94" t="s">
        <v>981</v>
      </c>
      <c r="FU137" s="32" t="b">
        <v>1</v>
      </c>
      <c r="FV137" s="102" t="s">
        <v>275</v>
      </c>
    </row>
    <row r="138" spans="1:178" x14ac:dyDescent="0.25">
      <c r="A138" s="32" t="s">
        <v>1115</v>
      </c>
      <c r="B138" s="104" t="s">
        <v>276</v>
      </c>
      <c r="C138" s="103" t="s">
        <v>677</v>
      </c>
      <c r="D138" s="165">
        <v>70463.839999999997</v>
      </c>
      <c r="E138" s="165">
        <v>2286755.1800000002</v>
      </c>
      <c r="F138" s="165">
        <v>237616.73</v>
      </c>
      <c r="G138" s="165">
        <v>2340547.4</v>
      </c>
      <c r="H138" s="165">
        <v>92582.44</v>
      </c>
      <c r="I138" s="165">
        <v>2268630.37</v>
      </c>
      <c r="J138" s="165">
        <v>97063.74</v>
      </c>
      <c r="K138" s="165">
        <v>2235386.94</v>
      </c>
      <c r="L138" s="165">
        <v>222395.32</v>
      </c>
      <c r="M138" s="165">
        <v>2348168.65</v>
      </c>
      <c r="N138" s="165">
        <v>97854.81</v>
      </c>
      <c r="O138" s="165">
        <v>2210285.09</v>
      </c>
      <c r="P138" s="165">
        <v>164035.29999999999</v>
      </c>
      <c r="Q138" s="165">
        <v>2292766.08</v>
      </c>
      <c r="R138" s="165">
        <v>220099.59</v>
      </c>
      <c r="S138" s="165">
        <v>2273344.92</v>
      </c>
      <c r="T138" s="165">
        <v>149505.95000000001</v>
      </c>
      <c r="U138" s="165">
        <v>2196535.7400000002</v>
      </c>
      <c r="V138" s="165">
        <v>172339.53</v>
      </c>
      <c r="W138" s="165">
        <v>2237869.3199999998</v>
      </c>
      <c r="X138" s="165">
        <v>131167.43</v>
      </c>
      <c r="Y138" s="165">
        <v>1963244.59</v>
      </c>
      <c r="Z138" s="165">
        <v>495282.15</v>
      </c>
      <c r="AA138" s="165">
        <v>2150406.83</v>
      </c>
      <c r="AB138" s="165">
        <v>110357.06</v>
      </c>
      <c r="AC138" s="165">
        <v>2190300.0499999998</v>
      </c>
      <c r="AD138" s="165">
        <v>147546.72</v>
      </c>
      <c r="AE138" s="165">
        <v>2100230.04</v>
      </c>
      <c r="AF138" s="165">
        <v>205505.72</v>
      </c>
      <c r="AG138" s="165">
        <v>2213153.3199999998</v>
      </c>
      <c r="AH138" s="165">
        <v>287636.95</v>
      </c>
      <c r="AI138" s="165">
        <v>2403726.5299999998</v>
      </c>
      <c r="AJ138" s="165">
        <v>301597.83</v>
      </c>
      <c r="AK138" s="165">
        <v>2482929.04</v>
      </c>
      <c r="AL138" s="165">
        <v>319532.25</v>
      </c>
      <c r="AM138" s="165">
        <v>2704606.48</v>
      </c>
      <c r="AN138" s="165">
        <v>278616.34000000003</v>
      </c>
      <c r="AO138" s="165">
        <v>2819187.52</v>
      </c>
      <c r="AP138" s="165">
        <v>219806.01</v>
      </c>
      <c r="AQ138" s="165">
        <v>2818893.94</v>
      </c>
      <c r="AR138" s="165">
        <v>177908.03</v>
      </c>
      <c r="AS138" s="165">
        <v>2847296.02</v>
      </c>
      <c r="AT138" s="165">
        <v>197036.01</v>
      </c>
      <c r="AU138" s="165">
        <v>2871992.5</v>
      </c>
      <c r="AV138" s="165">
        <v>169365.24</v>
      </c>
      <c r="AW138" s="165">
        <v>2910190.31</v>
      </c>
      <c r="AX138" s="165">
        <v>811937.48</v>
      </c>
      <c r="AY138" s="165">
        <v>3226845.64</v>
      </c>
      <c r="AZ138" s="165">
        <v>120702.71</v>
      </c>
      <c r="BA138" s="165">
        <v>3237191.29</v>
      </c>
      <c r="BB138" s="165">
        <v>242763.6</v>
      </c>
      <c r="BC138" s="165">
        <v>3332408.17</v>
      </c>
      <c r="BD138" s="165">
        <v>118123.33</v>
      </c>
      <c r="BE138" s="165">
        <v>3245025.78</v>
      </c>
      <c r="BF138" s="165">
        <v>99160.81</v>
      </c>
      <c r="BG138" s="165">
        <v>3056549.64</v>
      </c>
      <c r="BH138" s="165">
        <v>305363.57</v>
      </c>
      <c r="BI138" s="165">
        <v>3060315.38</v>
      </c>
      <c r="BJ138" s="165">
        <v>116443.98</v>
      </c>
      <c r="BK138" s="165">
        <v>2857227.11</v>
      </c>
      <c r="BL138" s="165">
        <v>147766.57999999999</v>
      </c>
      <c r="BM138" s="165">
        <v>2726377.35</v>
      </c>
      <c r="BN138" s="165">
        <v>298240.08999999997</v>
      </c>
      <c r="BO138" s="165">
        <v>2804811.43</v>
      </c>
      <c r="BP138" s="165">
        <v>347330.61</v>
      </c>
      <c r="BQ138" s="165">
        <v>2974234.01</v>
      </c>
      <c r="BR138" s="165">
        <v>-15427.930000000022</v>
      </c>
      <c r="BS138" s="165">
        <v>2761770.0700000003</v>
      </c>
      <c r="BT138" s="165">
        <v>287685.57</v>
      </c>
      <c r="BU138" s="165">
        <v>2880090.4000000004</v>
      </c>
      <c r="BV138" s="165">
        <v>177113.33000000002</v>
      </c>
      <c r="BW138" s="165">
        <v>2245266.25</v>
      </c>
      <c r="BX138" s="165">
        <v>396157.17</v>
      </c>
      <c r="BY138" s="165">
        <v>2520720.71</v>
      </c>
      <c r="BZ138" s="165">
        <v>300023.54000000004</v>
      </c>
      <c r="CA138" s="165">
        <v>2577980.65</v>
      </c>
      <c r="CB138" s="165">
        <v>288349.01</v>
      </c>
      <c r="CC138" s="165">
        <v>2748206.33</v>
      </c>
      <c r="CD138" s="165">
        <v>334370.46000000002</v>
      </c>
      <c r="CE138" s="165">
        <v>2983415.98</v>
      </c>
      <c r="CF138" s="165">
        <v>453142.16000000003</v>
      </c>
      <c r="CG138" s="165">
        <v>3131194.57</v>
      </c>
      <c r="CH138" s="165">
        <v>327612.21999999997</v>
      </c>
      <c r="CI138" s="165">
        <v>3342362.8099999996</v>
      </c>
      <c r="CJ138" s="165">
        <v>-161858.64000000001</v>
      </c>
      <c r="CK138" s="165">
        <v>3032737.5899999994</v>
      </c>
      <c r="CL138" s="165">
        <v>332781.62</v>
      </c>
      <c r="CM138" s="165">
        <v>3067279.1199999996</v>
      </c>
      <c r="CN138" s="165">
        <v>222650.36</v>
      </c>
      <c r="CO138" s="165">
        <v>2942598.8699999996</v>
      </c>
      <c r="CP138" s="165">
        <v>263757</v>
      </c>
      <c r="CQ138" s="165">
        <v>3221783.8</v>
      </c>
      <c r="CR138" s="165">
        <v>285264</v>
      </c>
      <c r="CS138" s="165">
        <v>3219362.2300000004</v>
      </c>
      <c r="CT138" s="165">
        <v>259675</v>
      </c>
      <c r="CU138" s="165">
        <v>3301923.8999999994</v>
      </c>
      <c r="CV138" s="165">
        <v>278256.92</v>
      </c>
      <c r="CW138" s="165">
        <v>3184023.6499999994</v>
      </c>
      <c r="CX138" s="165">
        <v>278256.92</v>
      </c>
      <c r="CY138" s="165">
        <v>3162257.0299999993</v>
      </c>
      <c r="CZ138" s="165">
        <v>278776.92</v>
      </c>
      <c r="DA138" s="165">
        <v>3152684.9400000004</v>
      </c>
      <c r="DB138" s="165">
        <v>280096.92</v>
      </c>
      <c r="DC138" s="165">
        <v>3098411.4000000004</v>
      </c>
      <c r="DD138" s="165">
        <v>278256.92</v>
      </c>
      <c r="DE138" s="165">
        <v>2923526.1599999992</v>
      </c>
      <c r="DF138" s="165">
        <v>278256.92</v>
      </c>
      <c r="DG138" s="165">
        <v>2874170.8599999994</v>
      </c>
      <c r="DH138" s="165">
        <v>278256.92</v>
      </c>
      <c r="DI138" s="165">
        <v>3314286.4199999995</v>
      </c>
      <c r="DJ138" s="165">
        <v>278256.92</v>
      </c>
      <c r="DK138" s="165">
        <v>3259761.7199999997</v>
      </c>
      <c r="DL138" s="165">
        <v>278776.92</v>
      </c>
      <c r="DM138" s="165">
        <v>3315888.28</v>
      </c>
      <c r="DN138" s="165">
        <v>280096.92</v>
      </c>
      <c r="DO138" s="165">
        <v>3332228.1999999997</v>
      </c>
      <c r="DP138" s="165">
        <v>279521.91999999998</v>
      </c>
      <c r="DQ138" s="165">
        <v>3326486.1199999996</v>
      </c>
      <c r="DR138" s="165">
        <v>278256.92</v>
      </c>
      <c r="DS138" s="165">
        <v>3345068.0399999996</v>
      </c>
      <c r="DT138" s="165">
        <v>276772.5</v>
      </c>
      <c r="DU138" s="165">
        <v>3343583.6199999992</v>
      </c>
      <c r="DV138" s="165">
        <v>276772.5</v>
      </c>
      <c r="DW138" s="165">
        <v>3342099.1999999993</v>
      </c>
      <c r="DX138" s="165">
        <v>277308.09999999998</v>
      </c>
      <c r="DY138" s="165">
        <v>3340630.3799999994</v>
      </c>
      <c r="DZ138" s="165">
        <v>278667.69999999995</v>
      </c>
      <c r="EA138" s="165">
        <v>3339201.1599999992</v>
      </c>
      <c r="EB138" s="165">
        <v>276772.5</v>
      </c>
      <c r="EC138" s="165">
        <v>3337716.7399999993</v>
      </c>
      <c r="ED138" s="165">
        <v>276772.5</v>
      </c>
      <c r="EE138" s="165">
        <v>3336232.3199999994</v>
      </c>
      <c r="EF138" s="165">
        <v>276772.5</v>
      </c>
      <c r="EG138" s="165">
        <v>3334747.8999999994</v>
      </c>
      <c r="EH138" s="165">
        <v>276772.5</v>
      </c>
      <c r="EI138" s="165">
        <v>3333263.4799999995</v>
      </c>
      <c r="EJ138" s="165">
        <v>277308.09999999998</v>
      </c>
      <c r="EK138" s="165">
        <v>3331794.6599999997</v>
      </c>
      <c r="EL138" s="165">
        <v>278667.69999999995</v>
      </c>
      <c r="EM138" s="165">
        <v>3330365.4399999995</v>
      </c>
      <c r="EN138" s="165">
        <v>278075.44999999995</v>
      </c>
      <c r="EO138" s="165">
        <v>3328918.97</v>
      </c>
      <c r="EP138" s="165">
        <v>276772.5</v>
      </c>
      <c r="EQ138" s="165">
        <v>3327434.5500000003</v>
      </c>
      <c r="ER138" s="165">
        <v>265105.82999999996</v>
      </c>
      <c r="ES138" s="165">
        <v>3315767.8800000004</v>
      </c>
      <c r="ET138" s="165">
        <v>265105.82999999996</v>
      </c>
      <c r="EU138" s="165">
        <v>3304101.2099999995</v>
      </c>
      <c r="EV138" s="165">
        <v>265657.5</v>
      </c>
      <c r="EW138" s="165">
        <v>3292450.6099999994</v>
      </c>
      <c r="EX138" s="165">
        <v>267057.88999999996</v>
      </c>
      <c r="EY138" s="165">
        <v>3280840.8</v>
      </c>
      <c r="EZ138" s="165">
        <v>265105.82999999996</v>
      </c>
      <c r="FA138" s="165">
        <v>3269174.13</v>
      </c>
      <c r="FB138" s="165">
        <v>265105.82999999996</v>
      </c>
      <c r="FC138" s="165">
        <v>3257507.4600000004</v>
      </c>
      <c r="FD138" s="165">
        <v>265105.82999999996</v>
      </c>
      <c r="FE138" s="165">
        <v>3245840.7900000005</v>
      </c>
      <c r="FF138" s="165">
        <v>265105.82999999996</v>
      </c>
      <c r="FG138" s="165">
        <v>3234174.1199999996</v>
      </c>
      <c r="FH138" s="165">
        <v>265657.5</v>
      </c>
      <c r="FI138" s="165">
        <v>3222523.5199999996</v>
      </c>
      <c r="FJ138" s="165">
        <v>267057.88999999996</v>
      </c>
      <c r="FK138" s="165">
        <v>3210913.71</v>
      </c>
      <c r="FL138" s="165">
        <v>266447.87</v>
      </c>
      <c r="FM138" s="165">
        <v>3199286.1300000004</v>
      </c>
      <c r="FN138" s="165">
        <v>265105.82999999996</v>
      </c>
      <c r="FO138" s="165">
        <v>3187619.4600000004</v>
      </c>
      <c r="FQ138" s="94" t="s">
        <v>981</v>
      </c>
      <c r="FU138" s="32" t="b">
        <v>1</v>
      </c>
      <c r="FV138" s="102" t="s">
        <v>276</v>
      </c>
    </row>
    <row r="139" spans="1:178" x14ac:dyDescent="0.25">
      <c r="A139" s="32" t="s">
        <v>1116</v>
      </c>
      <c r="B139" s="104" t="s">
        <v>277</v>
      </c>
      <c r="C139" s="103" t="s">
        <v>676</v>
      </c>
      <c r="D139" s="165">
        <v>10004987.800000001</v>
      </c>
      <c r="E139" s="165">
        <v>124652333.98</v>
      </c>
      <c r="F139" s="165">
        <v>9080161.3100000005</v>
      </c>
      <c r="G139" s="165">
        <v>125358450.48999999</v>
      </c>
      <c r="H139" s="165">
        <v>11083891.439999999</v>
      </c>
      <c r="I139" s="165">
        <v>127150478.18000001</v>
      </c>
      <c r="J139" s="165">
        <v>11523790.439999999</v>
      </c>
      <c r="K139" s="165">
        <v>129679866.37</v>
      </c>
      <c r="L139" s="165">
        <v>10861239.09</v>
      </c>
      <c r="M139" s="165">
        <v>131901756.62</v>
      </c>
      <c r="N139" s="165">
        <v>10406873.76</v>
      </c>
      <c r="O139" s="165">
        <v>131285002.81999999</v>
      </c>
      <c r="P139" s="165">
        <v>9600780.75</v>
      </c>
      <c r="Q139" s="165">
        <v>130005456.09999999</v>
      </c>
      <c r="R139" s="165">
        <v>11023880.83</v>
      </c>
      <c r="S139" s="165">
        <v>129923389.84</v>
      </c>
      <c r="T139" s="165">
        <v>10389559.310000001</v>
      </c>
      <c r="U139" s="165">
        <v>129202769.47</v>
      </c>
      <c r="V139" s="165">
        <v>10797938.189999999</v>
      </c>
      <c r="W139" s="165">
        <v>125248238.45</v>
      </c>
      <c r="X139" s="165">
        <v>8583174.9600000009</v>
      </c>
      <c r="Y139" s="165">
        <v>123988046.20999999</v>
      </c>
      <c r="Z139" s="165">
        <v>9412416.5199999996</v>
      </c>
      <c r="AA139" s="165">
        <v>122768694.40000001</v>
      </c>
      <c r="AB139" s="165">
        <v>9963879.0600000005</v>
      </c>
      <c r="AC139" s="165">
        <v>122727585.66</v>
      </c>
      <c r="AD139" s="165">
        <v>9834842.7400000002</v>
      </c>
      <c r="AE139" s="165">
        <v>123482267.09</v>
      </c>
      <c r="AF139" s="165">
        <v>10522961.98</v>
      </c>
      <c r="AG139" s="165">
        <v>122921337.63</v>
      </c>
      <c r="AH139" s="165">
        <v>10879449.300000001</v>
      </c>
      <c r="AI139" s="165">
        <v>122276996.48999999</v>
      </c>
      <c r="AJ139" s="165">
        <v>11387479.58</v>
      </c>
      <c r="AK139" s="165">
        <v>122803236.98</v>
      </c>
      <c r="AL139" s="165">
        <v>9058813.0299999993</v>
      </c>
      <c r="AM139" s="165">
        <v>121455176.25</v>
      </c>
      <c r="AN139" s="165">
        <v>9277867.2100000009</v>
      </c>
      <c r="AO139" s="165">
        <v>121132262.70999999</v>
      </c>
      <c r="AP139" s="165">
        <v>10324709.08</v>
      </c>
      <c r="AQ139" s="165">
        <v>120433090.95999999</v>
      </c>
      <c r="AR139" s="165">
        <v>9940491.5</v>
      </c>
      <c r="AS139" s="165">
        <v>119984023.15000001</v>
      </c>
      <c r="AT139" s="165">
        <v>10862054.279999999</v>
      </c>
      <c r="AU139" s="165">
        <v>120048139.23999999</v>
      </c>
      <c r="AV139" s="165">
        <v>10448255.810000001</v>
      </c>
      <c r="AW139" s="165">
        <v>121913220.09</v>
      </c>
      <c r="AX139" s="165">
        <v>11014107.109999999</v>
      </c>
      <c r="AY139" s="165">
        <v>123514910.68000001</v>
      </c>
      <c r="AZ139" s="165">
        <v>9436722.3000000007</v>
      </c>
      <c r="BA139" s="165">
        <v>122987753.92</v>
      </c>
      <c r="BB139" s="165">
        <v>9350494.7899999991</v>
      </c>
      <c r="BC139" s="165">
        <v>122503405.97</v>
      </c>
      <c r="BD139" s="165">
        <v>10656693.4</v>
      </c>
      <c r="BE139" s="165">
        <v>122637137.39</v>
      </c>
      <c r="BF139" s="165">
        <v>10593531.66</v>
      </c>
      <c r="BG139" s="165">
        <v>122351219.75</v>
      </c>
      <c r="BH139" s="165">
        <v>11485944.34</v>
      </c>
      <c r="BI139" s="165">
        <v>122449684.51000001</v>
      </c>
      <c r="BJ139" s="165">
        <v>12021427.73</v>
      </c>
      <c r="BK139" s="165">
        <v>125412299.20999999</v>
      </c>
      <c r="BL139" s="165">
        <v>14514247.5</v>
      </c>
      <c r="BM139" s="165">
        <v>130648679.5</v>
      </c>
      <c r="BN139" s="165">
        <v>-4989244.6900000004</v>
      </c>
      <c r="BO139" s="165">
        <v>115334725.73</v>
      </c>
      <c r="BP139" s="165">
        <v>9254240.3200000003</v>
      </c>
      <c r="BQ139" s="165">
        <v>114648474.55</v>
      </c>
      <c r="BR139" s="165">
        <v>10754447.32</v>
      </c>
      <c r="BS139" s="165">
        <v>114540867.59</v>
      </c>
      <c r="BT139" s="165">
        <v>5630963.7800000003</v>
      </c>
      <c r="BU139" s="165">
        <v>109723575.56</v>
      </c>
      <c r="BV139" s="165">
        <v>6484022.0599999996</v>
      </c>
      <c r="BW139" s="165">
        <v>105193490.51000001</v>
      </c>
      <c r="BX139" s="165">
        <v>8235207.2800000003</v>
      </c>
      <c r="BY139" s="165">
        <v>103991975.49000001</v>
      </c>
      <c r="BZ139" s="165">
        <v>9013490.6899999995</v>
      </c>
      <c r="CA139" s="165">
        <v>103654971.39</v>
      </c>
      <c r="CB139" s="165">
        <v>8433713.6300000008</v>
      </c>
      <c r="CC139" s="165">
        <v>101431991.62</v>
      </c>
      <c r="CD139" s="165">
        <v>9693754.6799999997</v>
      </c>
      <c r="CE139" s="165">
        <v>100532214.64000002</v>
      </c>
      <c r="CF139" s="165">
        <v>9039186.2100000009</v>
      </c>
      <c r="CG139" s="165">
        <v>98085456.510000005</v>
      </c>
      <c r="CH139" s="165">
        <v>9001579.0700000003</v>
      </c>
      <c r="CI139" s="165">
        <v>95065607.849999994</v>
      </c>
      <c r="CJ139" s="165">
        <v>10214170.24</v>
      </c>
      <c r="CK139" s="165">
        <v>90765530.590000004</v>
      </c>
      <c r="CL139" s="165">
        <v>10287575.99</v>
      </c>
      <c r="CM139" s="165">
        <v>106042351.27000001</v>
      </c>
      <c r="CN139" s="165">
        <v>9135820.2799999993</v>
      </c>
      <c r="CO139" s="165">
        <v>105923931.23000002</v>
      </c>
      <c r="CP139" s="165">
        <v>9472510.8000000175</v>
      </c>
      <c r="CQ139" s="165">
        <v>104641994.71000002</v>
      </c>
      <c r="CR139" s="165">
        <v>6843824.3099999772</v>
      </c>
      <c r="CS139" s="165">
        <v>105854855.23999999</v>
      </c>
      <c r="CT139" s="165">
        <v>6872858.4599999795</v>
      </c>
      <c r="CU139" s="165">
        <v>106243691.63999999</v>
      </c>
      <c r="CV139" s="165">
        <v>8239468.1599999918</v>
      </c>
      <c r="CW139" s="165">
        <v>106247952.51999998</v>
      </c>
      <c r="CX139" s="165">
        <v>8542365.6099999696</v>
      </c>
      <c r="CY139" s="165">
        <v>105776827.43999994</v>
      </c>
      <c r="CZ139" s="165">
        <v>8989116.8899999876</v>
      </c>
      <c r="DA139" s="165">
        <v>106332230.69999993</v>
      </c>
      <c r="DB139" s="165">
        <v>9369814.2999999877</v>
      </c>
      <c r="DC139" s="165">
        <v>106008290.3199999</v>
      </c>
      <c r="DD139" s="165">
        <v>9683621.2600000091</v>
      </c>
      <c r="DE139" s="165">
        <v>106652725.36999992</v>
      </c>
      <c r="DF139" s="165">
        <v>9622909.6899999864</v>
      </c>
      <c r="DG139" s="165">
        <v>107274055.98999989</v>
      </c>
      <c r="DH139" s="165">
        <v>9550871.3700000029</v>
      </c>
      <c r="DI139" s="165">
        <v>106610757.11999989</v>
      </c>
      <c r="DJ139" s="165">
        <v>9692928.6699999627</v>
      </c>
      <c r="DK139" s="165">
        <v>106016109.79999986</v>
      </c>
      <c r="DL139" s="165">
        <v>9395626.1499999873</v>
      </c>
      <c r="DM139" s="165">
        <v>106275915.66999984</v>
      </c>
      <c r="DN139" s="165">
        <v>9002624.5499999896</v>
      </c>
      <c r="DO139" s="165">
        <v>105806029.41999984</v>
      </c>
      <c r="DP139" s="165">
        <v>8631331.5200000051</v>
      </c>
      <c r="DQ139" s="165">
        <v>107593536.62999985</v>
      </c>
      <c r="DR139" s="165">
        <v>8191102.8999999911</v>
      </c>
      <c r="DS139" s="165">
        <v>108911781.06999987</v>
      </c>
      <c r="DT139" s="165">
        <v>8941380.4899999965</v>
      </c>
      <c r="DU139" s="165">
        <v>109613693.39999987</v>
      </c>
      <c r="DV139" s="165">
        <v>9108990.9100000188</v>
      </c>
      <c r="DW139" s="165">
        <v>110180318.6999999</v>
      </c>
      <c r="DX139" s="165">
        <v>8556541.0199999958</v>
      </c>
      <c r="DY139" s="165">
        <v>109747742.82999991</v>
      </c>
      <c r="DZ139" s="165">
        <v>9912447.2100000232</v>
      </c>
      <c r="EA139" s="165">
        <v>110290375.73999995</v>
      </c>
      <c r="EB139" s="165">
        <v>10340355.65000003</v>
      </c>
      <c r="EC139" s="165">
        <v>110947110.12999998</v>
      </c>
      <c r="ED139" s="165">
        <v>10318755.609999992</v>
      </c>
      <c r="EE139" s="165">
        <v>111642956.05</v>
      </c>
      <c r="EF139" s="165">
        <v>10195500.340000007</v>
      </c>
      <c r="EG139" s="165">
        <v>112287585.02</v>
      </c>
      <c r="EH139" s="165">
        <v>10441320.75</v>
      </c>
      <c r="EI139" s="165">
        <v>113035977.10000004</v>
      </c>
      <c r="EJ139" s="165">
        <v>10194962.930000007</v>
      </c>
      <c r="EK139" s="165">
        <v>113835313.88000005</v>
      </c>
      <c r="EL139" s="165">
        <v>9888234.8900000006</v>
      </c>
      <c r="EM139" s="165">
        <v>114720924.22000006</v>
      </c>
      <c r="EN139" s="165">
        <v>9408995.6500000153</v>
      </c>
      <c r="EO139" s="165">
        <v>115498588.35000008</v>
      </c>
      <c r="EP139" s="165">
        <v>8770628.9600000307</v>
      </c>
      <c r="EQ139" s="165">
        <v>116078114.41000013</v>
      </c>
      <c r="ER139" s="165">
        <v>9692906.6800000016</v>
      </c>
      <c r="ES139" s="165">
        <v>116829640.60000014</v>
      </c>
      <c r="ET139" s="165">
        <v>9828559.730000006</v>
      </c>
      <c r="EU139" s="165">
        <v>117549209.42000011</v>
      </c>
      <c r="EV139" s="165">
        <v>11297275.529999953</v>
      </c>
      <c r="EW139" s="165">
        <v>120289943.93000005</v>
      </c>
      <c r="EX139" s="165">
        <v>10772004.700000003</v>
      </c>
      <c r="EY139" s="165">
        <v>121149501.42000005</v>
      </c>
      <c r="EZ139" s="165">
        <v>11091323.399999999</v>
      </c>
      <c r="FA139" s="165">
        <v>121900469.17000002</v>
      </c>
      <c r="FB139" s="165">
        <v>10970266.939999999</v>
      </c>
      <c r="FC139" s="165">
        <v>122551980.50000001</v>
      </c>
      <c r="FD139" s="165">
        <v>10971632.509999987</v>
      </c>
      <c r="FE139" s="165">
        <v>123328112.67000002</v>
      </c>
      <c r="FF139" s="165">
        <v>11188365.969999984</v>
      </c>
      <c r="FG139" s="165">
        <v>124075157.88999999</v>
      </c>
      <c r="FH139" s="165">
        <v>10917385.480000013</v>
      </c>
      <c r="FI139" s="165">
        <v>124797580.44</v>
      </c>
      <c r="FJ139" s="165">
        <v>10748688.320000021</v>
      </c>
      <c r="FK139" s="165">
        <v>125658033.87000002</v>
      </c>
      <c r="FL139" s="165">
        <v>10077421.189999988</v>
      </c>
      <c r="FM139" s="165">
        <v>126326459.41</v>
      </c>
      <c r="FN139" s="165">
        <v>9489893.2500000149</v>
      </c>
      <c r="FO139" s="165">
        <v>127045723.69999997</v>
      </c>
      <c r="FQ139" s="94" t="s">
        <v>982</v>
      </c>
      <c r="FU139" s="32" t="b">
        <v>1</v>
      </c>
      <c r="FV139" s="102" t="s">
        <v>277</v>
      </c>
    </row>
    <row r="140" spans="1:178" x14ac:dyDescent="0.25">
      <c r="A140" s="32" t="s">
        <v>1117</v>
      </c>
      <c r="B140" s="104" t="s">
        <v>278</v>
      </c>
      <c r="C140" s="103" t="s">
        <v>675</v>
      </c>
      <c r="D140" s="165">
        <v>2529482.1</v>
      </c>
      <c r="E140" s="165">
        <v>31831665.16</v>
      </c>
      <c r="F140" s="165">
        <v>2706239.9</v>
      </c>
      <c r="G140" s="165">
        <v>32392609.780000001</v>
      </c>
      <c r="H140" s="165">
        <v>2645788.2799999998</v>
      </c>
      <c r="I140" s="165">
        <v>32480177.600000001</v>
      </c>
      <c r="J140" s="165">
        <v>2570471.27</v>
      </c>
      <c r="K140" s="165">
        <v>32198256.370000001</v>
      </c>
      <c r="L140" s="165">
        <v>2718835.08</v>
      </c>
      <c r="M140" s="165">
        <v>32228458.719999999</v>
      </c>
      <c r="N140" s="165">
        <v>2596629.29</v>
      </c>
      <c r="O140" s="165">
        <v>31557172.210000001</v>
      </c>
      <c r="P140" s="165">
        <v>2649929.2599999998</v>
      </c>
      <c r="Q140" s="165">
        <v>32542440.620000001</v>
      </c>
      <c r="R140" s="165">
        <v>2880413.37</v>
      </c>
      <c r="S140" s="165">
        <v>32302566.73</v>
      </c>
      <c r="T140" s="165">
        <v>2715226.09</v>
      </c>
      <c r="U140" s="165">
        <v>32460873.43</v>
      </c>
      <c r="V140" s="165">
        <v>2845961.83</v>
      </c>
      <c r="W140" s="165">
        <v>31105997.370000001</v>
      </c>
      <c r="X140" s="165">
        <v>2382455</v>
      </c>
      <c r="Y140" s="165">
        <v>31309286.359999999</v>
      </c>
      <c r="Z140" s="165">
        <v>2210857.1</v>
      </c>
      <c r="AA140" s="165">
        <v>31452288.57</v>
      </c>
      <c r="AB140" s="165">
        <v>2203858.23</v>
      </c>
      <c r="AC140" s="165">
        <v>31126664.699999999</v>
      </c>
      <c r="AD140" s="165">
        <v>2255703.86</v>
      </c>
      <c r="AE140" s="165">
        <v>30676128.66</v>
      </c>
      <c r="AF140" s="165">
        <v>2270584.83</v>
      </c>
      <c r="AG140" s="165">
        <v>30300925.210000001</v>
      </c>
      <c r="AH140" s="165">
        <v>2635331.3199999998</v>
      </c>
      <c r="AI140" s="165">
        <v>30365785.260000002</v>
      </c>
      <c r="AJ140" s="165">
        <v>2656528.46</v>
      </c>
      <c r="AK140" s="165">
        <v>30303478.640000001</v>
      </c>
      <c r="AL140" s="165">
        <v>2349224.58</v>
      </c>
      <c r="AM140" s="165">
        <v>30056073.93</v>
      </c>
      <c r="AN140" s="165">
        <v>2528220.06</v>
      </c>
      <c r="AO140" s="165">
        <v>29934364.73</v>
      </c>
      <c r="AP140" s="165">
        <v>2561985.75</v>
      </c>
      <c r="AQ140" s="165">
        <v>29615937.109999999</v>
      </c>
      <c r="AR140" s="165">
        <v>2226894.61</v>
      </c>
      <c r="AS140" s="165">
        <v>29127605.629999999</v>
      </c>
      <c r="AT140" s="165">
        <v>2173811.35</v>
      </c>
      <c r="AU140" s="165">
        <v>28455455.149999999</v>
      </c>
      <c r="AV140" s="165">
        <v>2362773.36</v>
      </c>
      <c r="AW140" s="165">
        <v>28435773.510000002</v>
      </c>
      <c r="AX140" s="165">
        <v>2584360</v>
      </c>
      <c r="AY140" s="165">
        <v>28809276.41</v>
      </c>
      <c r="AZ140" s="165">
        <v>2072564.83</v>
      </c>
      <c r="BA140" s="165">
        <v>28677983.010000002</v>
      </c>
      <c r="BB140" s="165">
        <v>2021491.93</v>
      </c>
      <c r="BC140" s="165">
        <v>28443771.079999998</v>
      </c>
      <c r="BD140" s="165">
        <v>2183615.84</v>
      </c>
      <c r="BE140" s="165">
        <v>28356802.09</v>
      </c>
      <c r="BF140" s="165">
        <v>2003151.5</v>
      </c>
      <c r="BG140" s="165">
        <v>27724622.27</v>
      </c>
      <c r="BH140" s="165">
        <v>2173514.25</v>
      </c>
      <c r="BI140" s="165">
        <v>27241608.059999999</v>
      </c>
      <c r="BJ140" s="165">
        <v>2220378.04</v>
      </c>
      <c r="BK140" s="165">
        <v>27112761.52</v>
      </c>
      <c r="BL140" s="165">
        <v>2938967.93</v>
      </c>
      <c r="BM140" s="165">
        <v>27523509.390000001</v>
      </c>
      <c r="BN140" s="165">
        <v>274219</v>
      </c>
      <c r="BO140" s="165">
        <v>25235742.640000001</v>
      </c>
      <c r="BP140" s="165">
        <v>2334739.36</v>
      </c>
      <c r="BQ140" s="165">
        <v>25343587.390000001</v>
      </c>
      <c r="BR140" s="165">
        <v>1791965.57</v>
      </c>
      <c r="BS140" s="165">
        <v>24961741.609999999</v>
      </c>
      <c r="BT140" s="165">
        <v>1393561.12</v>
      </c>
      <c r="BU140" s="165">
        <v>23992529.369999997</v>
      </c>
      <c r="BV140" s="165">
        <v>691968.12</v>
      </c>
      <c r="BW140" s="165">
        <v>22100137.490000002</v>
      </c>
      <c r="BX140" s="165">
        <v>1159385.6499999999</v>
      </c>
      <c r="BY140" s="165">
        <v>21186958.309999999</v>
      </c>
      <c r="BZ140" s="165">
        <v>1474429.8</v>
      </c>
      <c r="CA140" s="165">
        <v>20639896.18</v>
      </c>
      <c r="CB140" s="165">
        <v>1460548.04</v>
      </c>
      <c r="CC140" s="165">
        <v>19916828.379999999</v>
      </c>
      <c r="CD140" s="165">
        <v>1457476.42</v>
      </c>
      <c r="CE140" s="165">
        <v>19371153.300000001</v>
      </c>
      <c r="CF140" s="165">
        <v>1460664.8</v>
      </c>
      <c r="CG140" s="165">
        <v>18658303.849999998</v>
      </c>
      <c r="CH140" s="165">
        <v>1754175.74</v>
      </c>
      <c r="CI140" s="165">
        <v>18192101.549999997</v>
      </c>
      <c r="CJ140" s="165">
        <v>1886890.9</v>
      </c>
      <c r="CK140" s="165">
        <v>17140024.52</v>
      </c>
      <c r="CL140" s="165">
        <v>2088694.98</v>
      </c>
      <c r="CM140" s="165">
        <v>18954500.5</v>
      </c>
      <c r="CN140" s="165">
        <v>1731109.53</v>
      </c>
      <c r="CO140" s="165">
        <v>18350870.670000002</v>
      </c>
      <c r="CP140" s="165">
        <v>2267297.3100000015</v>
      </c>
      <c r="CQ140" s="165">
        <v>18826202.410000004</v>
      </c>
      <c r="CR140" s="165">
        <v>1489687.5800000024</v>
      </c>
      <c r="CS140" s="165">
        <v>18922328.870000005</v>
      </c>
      <c r="CT140" s="165">
        <v>1414479.4500000007</v>
      </c>
      <c r="CU140" s="165">
        <v>19644840.200000007</v>
      </c>
      <c r="CV140" s="165">
        <v>1696483.6400000025</v>
      </c>
      <c r="CW140" s="165">
        <v>20181938.190000009</v>
      </c>
      <c r="CX140" s="165">
        <v>1754289.059999997</v>
      </c>
      <c r="CY140" s="165">
        <v>20461797.450000003</v>
      </c>
      <c r="CZ140" s="165">
        <v>1920006.2900000007</v>
      </c>
      <c r="DA140" s="165">
        <v>20921255.700000003</v>
      </c>
      <c r="DB140" s="165">
        <v>1892754.3400000005</v>
      </c>
      <c r="DC140" s="165">
        <v>21356533.620000005</v>
      </c>
      <c r="DD140" s="165">
        <v>1976857.1700000011</v>
      </c>
      <c r="DE140" s="165">
        <v>21872725.990000002</v>
      </c>
      <c r="DF140" s="165">
        <v>2232101.3199999961</v>
      </c>
      <c r="DG140" s="165">
        <v>22350651.570000004</v>
      </c>
      <c r="DH140" s="165">
        <v>2183811.859999998</v>
      </c>
      <c r="DI140" s="165">
        <v>22647572.530000001</v>
      </c>
      <c r="DJ140" s="165">
        <v>2322580.0399999907</v>
      </c>
      <c r="DK140" s="165">
        <v>22881457.589999992</v>
      </c>
      <c r="DL140" s="165">
        <v>2139958.5500000049</v>
      </c>
      <c r="DM140" s="165">
        <v>23290306.609999996</v>
      </c>
      <c r="DN140" s="165">
        <v>1905861.970000003</v>
      </c>
      <c r="DO140" s="165">
        <v>22928871.269999996</v>
      </c>
      <c r="DP140" s="165">
        <v>1758069.7399999972</v>
      </c>
      <c r="DQ140" s="165">
        <v>23197253.429999996</v>
      </c>
      <c r="DR140" s="165">
        <v>1636690.1099999992</v>
      </c>
      <c r="DS140" s="165">
        <v>23419464.089999996</v>
      </c>
      <c r="DT140" s="165">
        <v>1844743.4199999974</v>
      </c>
      <c r="DU140" s="165">
        <v>23567723.869999982</v>
      </c>
      <c r="DV140" s="165">
        <v>1858220.0200000021</v>
      </c>
      <c r="DW140" s="165">
        <v>23671654.829999987</v>
      </c>
      <c r="DX140" s="165">
        <v>2053418.8100000047</v>
      </c>
      <c r="DY140" s="165">
        <v>23805067.349999994</v>
      </c>
      <c r="DZ140" s="165">
        <v>1993251.5700000047</v>
      </c>
      <c r="EA140" s="165">
        <v>23905564.579999998</v>
      </c>
      <c r="EB140" s="165">
        <v>2150821.7300000009</v>
      </c>
      <c r="EC140" s="165">
        <v>24079529.140000001</v>
      </c>
      <c r="ED140" s="165">
        <v>2370158.4999999995</v>
      </c>
      <c r="EE140" s="165">
        <v>24217586.320000004</v>
      </c>
      <c r="EF140" s="165">
        <v>2308121.6699999967</v>
      </c>
      <c r="EG140" s="165">
        <v>24341896.129999999</v>
      </c>
      <c r="EH140" s="165">
        <v>2485416.3099999977</v>
      </c>
      <c r="EI140" s="165">
        <v>24504732.400000006</v>
      </c>
      <c r="EJ140" s="165">
        <v>2277890.4299999992</v>
      </c>
      <c r="EK140" s="165">
        <v>24642664.280000001</v>
      </c>
      <c r="EL140" s="165">
        <v>2101980.8300000029</v>
      </c>
      <c r="EM140" s="165">
        <v>24838783.140000004</v>
      </c>
      <c r="EN140" s="165">
        <v>1906255.7399999977</v>
      </c>
      <c r="EO140" s="165">
        <v>24986969.140000008</v>
      </c>
      <c r="EP140" s="165">
        <v>1740854.7299999995</v>
      </c>
      <c r="EQ140" s="165">
        <v>25091133.760000005</v>
      </c>
      <c r="ER140" s="165">
        <v>2106076.8999999994</v>
      </c>
      <c r="ES140" s="165">
        <v>25352467.240000006</v>
      </c>
      <c r="ET140" s="165">
        <v>2096473.6900000023</v>
      </c>
      <c r="EU140" s="165">
        <v>25590720.910000008</v>
      </c>
      <c r="EV140" s="165">
        <v>2328756.2499999986</v>
      </c>
      <c r="EW140" s="165">
        <v>25866058.350000001</v>
      </c>
      <c r="EX140" s="165">
        <v>2386300.9300000025</v>
      </c>
      <c r="EY140" s="165">
        <v>26259107.710000001</v>
      </c>
      <c r="EZ140" s="165">
        <v>2452872.1699999976</v>
      </c>
      <c r="FA140" s="165">
        <v>26561158.149999995</v>
      </c>
      <c r="FB140" s="165">
        <v>2588408.7200000021</v>
      </c>
      <c r="FC140" s="165">
        <v>26779408.369999997</v>
      </c>
      <c r="FD140" s="165">
        <v>2592757.2900000024</v>
      </c>
      <c r="FE140" s="165">
        <v>27064043.990000002</v>
      </c>
      <c r="FF140" s="165">
        <v>2801025.4700000039</v>
      </c>
      <c r="FG140" s="165">
        <v>27379653.15000001</v>
      </c>
      <c r="FH140" s="165">
        <v>2560498.8000000115</v>
      </c>
      <c r="FI140" s="165">
        <v>27662261.520000022</v>
      </c>
      <c r="FJ140" s="165">
        <v>2498845.5500000012</v>
      </c>
      <c r="FK140" s="165">
        <v>28059126.240000021</v>
      </c>
      <c r="FL140" s="165">
        <v>2143495.4099999983</v>
      </c>
      <c r="FM140" s="165">
        <v>28296365.910000023</v>
      </c>
      <c r="FN140" s="165">
        <v>1976185.2499999984</v>
      </c>
      <c r="FO140" s="165">
        <v>28531696.430000018</v>
      </c>
      <c r="FQ140" s="94" t="s">
        <v>983</v>
      </c>
      <c r="FU140" s="32" t="b">
        <v>1</v>
      </c>
      <c r="FV140" s="102" t="s">
        <v>278</v>
      </c>
    </row>
    <row r="141" spans="1:178" x14ac:dyDescent="0.25">
      <c r="A141" s="32" t="s">
        <v>1118</v>
      </c>
      <c r="B141" s="104" t="s">
        <v>279</v>
      </c>
      <c r="C141" s="103" t="s">
        <v>674</v>
      </c>
      <c r="D141" s="165">
        <v>2302.39</v>
      </c>
      <c r="E141" s="165">
        <v>130345.72</v>
      </c>
      <c r="F141" s="165">
        <v>3202.84</v>
      </c>
      <c r="G141" s="165">
        <v>123435.49</v>
      </c>
      <c r="H141" s="165">
        <v>4507.7299999999996</v>
      </c>
      <c r="I141" s="165">
        <v>119816.9</v>
      </c>
      <c r="J141" s="165">
        <v>4405.74</v>
      </c>
      <c r="K141" s="165">
        <v>113450.04</v>
      </c>
      <c r="L141" s="165">
        <v>3845.17</v>
      </c>
      <c r="M141" s="165">
        <v>105402.96</v>
      </c>
      <c r="N141" s="165">
        <v>3960.32</v>
      </c>
      <c r="O141" s="165">
        <v>99135.82</v>
      </c>
      <c r="P141" s="165">
        <v>3429.03</v>
      </c>
      <c r="Q141" s="165">
        <v>98481.09</v>
      </c>
      <c r="R141" s="165">
        <v>4924.67</v>
      </c>
      <c r="S141" s="165">
        <v>92051.21</v>
      </c>
      <c r="T141" s="165">
        <v>1539.28</v>
      </c>
      <c r="U141" s="165">
        <v>89925.3</v>
      </c>
      <c r="V141" s="165">
        <v>5470.25</v>
      </c>
      <c r="W141" s="165">
        <v>63873.14</v>
      </c>
      <c r="X141" s="165">
        <v>2422.4699999999998</v>
      </c>
      <c r="Y141" s="165">
        <v>45861.65</v>
      </c>
      <c r="Z141" s="165">
        <v>2057.4899999999998</v>
      </c>
      <c r="AA141" s="165">
        <v>42067.38</v>
      </c>
      <c r="AB141" s="165">
        <v>1318.96</v>
      </c>
      <c r="AC141" s="165">
        <v>41083.949999999997</v>
      </c>
      <c r="AD141" s="165">
        <v>3094.02</v>
      </c>
      <c r="AE141" s="165">
        <v>40975.129999999997</v>
      </c>
      <c r="AF141" s="165">
        <v>2249.81</v>
      </c>
      <c r="AG141" s="165">
        <v>38717.21</v>
      </c>
      <c r="AH141" s="165">
        <v>3714.68</v>
      </c>
      <c r="AI141" s="165">
        <v>38026.15</v>
      </c>
      <c r="AJ141" s="165">
        <v>3013.16</v>
      </c>
      <c r="AK141" s="165">
        <v>37194.14</v>
      </c>
      <c r="AL141" s="165">
        <v>8081.4</v>
      </c>
      <c r="AM141" s="165">
        <v>41315.22</v>
      </c>
      <c r="AN141" s="165">
        <v>6589.05</v>
      </c>
      <c r="AO141" s="165">
        <v>44475.24</v>
      </c>
      <c r="AP141" s="165">
        <v>1933.43</v>
      </c>
      <c r="AQ141" s="165">
        <v>41484</v>
      </c>
      <c r="AR141" s="165">
        <v>4255.37</v>
      </c>
      <c r="AS141" s="165">
        <v>44200.09</v>
      </c>
      <c r="AT141" s="165">
        <v>1811.4</v>
      </c>
      <c r="AU141" s="165">
        <v>40541.24</v>
      </c>
      <c r="AV141" s="165">
        <v>2296.31</v>
      </c>
      <c r="AW141" s="165">
        <v>40415.08</v>
      </c>
      <c r="AX141" s="165">
        <v>2853</v>
      </c>
      <c r="AY141" s="165">
        <v>41210.589999999997</v>
      </c>
      <c r="AZ141" s="165">
        <v>988.35</v>
      </c>
      <c r="BA141" s="165">
        <v>40879.980000000003</v>
      </c>
      <c r="BB141" s="165">
        <v>1006.44</v>
      </c>
      <c r="BC141" s="165">
        <v>38792.400000000001</v>
      </c>
      <c r="BD141" s="165">
        <v>6037.93</v>
      </c>
      <c r="BE141" s="165">
        <v>42580.52</v>
      </c>
      <c r="BF141" s="165">
        <v>6129.55</v>
      </c>
      <c r="BG141" s="165">
        <v>44995.39</v>
      </c>
      <c r="BH141" s="165">
        <v>4091.78</v>
      </c>
      <c r="BI141" s="165">
        <v>46074.01</v>
      </c>
      <c r="BJ141" s="165">
        <v>4089.51</v>
      </c>
      <c r="BK141" s="165">
        <v>42082.12</v>
      </c>
      <c r="BL141" s="165">
        <v>1443.52</v>
      </c>
      <c r="BM141" s="165">
        <v>36936.589999999997</v>
      </c>
      <c r="BN141" s="165">
        <v>4154.46</v>
      </c>
      <c r="BO141" s="165">
        <v>39157.620000000003</v>
      </c>
      <c r="BP141" s="165">
        <v>3114.38</v>
      </c>
      <c r="BQ141" s="165">
        <v>38016.629999999997</v>
      </c>
      <c r="BR141" s="165">
        <v>3869.03</v>
      </c>
      <c r="BS141" s="165">
        <v>40074.26</v>
      </c>
      <c r="BT141" s="165">
        <v>3051.22</v>
      </c>
      <c r="BU141" s="165">
        <v>40829.170000000006</v>
      </c>
      <c r="BV141" s="165">
        <v>4416.08</v>
      </c>
      <c r="BW141" s="165">
        <v>42392.25</v>
      </c>
      <c r="BX141" s="165">
        <v>1607.67</v>
      </c>
      <c r="BY141" s="165">
        <v>43011.570000000007</v>
      </c>
      <c r="BZ141" s="165">
        <v>1947.18</v>
      </c>
      <c r="CA141" s="165">
        <v>43952.310000000005</v>
      </c>
      <c r="CB141" s="165">
        <v>1868.77</v>
      </c>
      <c r="CC141" s="165">
        <v>39783.15</v>
      </c>
      <c r="CD141" s="165">
        <v>2186.7399999999998</v>
      </c>
      <c r="CE141" s="165">
        <v>35840.339999999997</v>
      </c>
      <c r="CF141" s="165">
        <v>3101.73</v>
      </c>
      <c r="CG141" s="165">
        <v>34850.29</v>
      </c>
      <c r="CH141" s="165">
        <v>5556.52</v>
      </c>
      <c r="CI141" s="165">
        <v>36317.300000000003</v>
      </c>
      <c r="CJ141" s="165">
        <v>4153.8</v>
      </c>
      <c r="CK141" s="165">
        <v>39027.579999999994</v>
      </c>
      <c r="CL141" s="165">
        <v>5233.87</v>
      </c>
      <c r="CM141" s="165">
        <v>40106.990000000005</v>
      </c>
      <c r="CN141" s="165">
        <v>2755.8</v>
      </c>
      <c r="CO141" s="165">
        <v>39748.410000000003</v>
      </c>
      <c r="CP141" s="165">
        <v>3077.9299999999994</v>
      </c>
      <c r="CQ141" s="165">
        <v>38957.310000000005</v>
      </c>
      <c r="CR141" s="165">
        <v>3077.5599999999995</v>
      </c>
      <c r="CS141" s="165">
        <v>38983.649999999994</v>
      </c>
      <c r="CT141" s="165">
        <v>3077.49</v>
      </c>
      <c r="CU141" s="165">
        <v>37645.05999999999</v>
      </c>
      <c r="CV141" s="165">
        <v>3164.0899999999997</v>
      </c>
      <c r="CW141" s="165">
        <v>39201.479999999996</v>
      </c>
      <c r="CX141" s="165">
        <v>3164.0799999999995</v>
      </c>
      <c r="CY141" s="165">
        <v>40418.379999999997</v>
      </c>
      <c r="CZ141" s="165">
        <v>3164.0399999999995</v>
      </c>
      <c r="DA141" s="165">
        <v>41713.649999999994</v>
      </c>
      <c r="DB141" s="165">
        <v>3163.9799999999996</v>
      </c>
      <c r="DC141" s="165">
        <v>42690.890000000007</v>
      </c>
      <c r="DD141" s="165">
        <v>3164.1</v>
      </c>
      <c r="DE141" s="165">
        <v>42753.259999999995</v>
      </c>
      <c r="DF141" s="165">
        <v>3164.0899999999997</v>
      </c>
      <c r="DG141" s="165">
        <v>40360.829999999994</v>
      </c>
      <c r="DH141" s="165">
        <v>3164.0299999999997</v>
      </c>
      <c r="DI141" s="165">
        <v>39371.06</v>
      </c>
      <c r="DJ141" s="165">
        <v>3164.1</v>
      </c>
      <c r="DK141" s="165">
        <v>37301.29</v>
      </c>
      <c r="DL141" s="165">
        <v>3164.0999999999995</v>
      </c>
      <c r="DM141" s="165">
        <v>37709.589999999997</v>
      </c>
      <c r="DN141" s="165">
        <v>3164.0599999999995</v>
      </c>
      <c r="DO141" s="165">
        <v>37795.719999999994</v>
      </c>
      <c r="DP141" s="165">
        <v>3164.08</v>
      </c>
      <c r="DQ141" s="165">
        <v>37882.239999999991</v>
      </c>
      <c r="DR141" s="165">
        <v>3164.0999999999995</v>
      </c>
      <c r="DS141" s="165">
        <v>37968.849999999991</v>
      </c>
      <c r="DT141" s="165">
        <v>3252.69</v>
      </c>
      <c r="DU141" s="165">
        <v>38057.449999999997</v>
      </c>
      <c r="DV141" s="165">
        <v>3252.6899999999996</v>
      </c>
      <c r="DW141" s="165">
        <v>38146.05999999999</v>
      </c>
      <c r="DX141" s="165">
        <v>3252.6399999999994</v>
      </c>
      <c r="DY141" s="165">
        <v>38234.659999999989</v>
      </c>
      <c r="DZ141" s="165">
        <v>3252.5899999999997</v>
      </c>
      <c r="EA141" s="165">
        <v>38323.26999999999</v>
      </c>
      <c r="EB141" s="165">
        <v>3252.7099999999996</v>
      </c>
      <c r="EC141" s="165">
        <v>38411.87999999999</v>
      </c>
      <c r="ED141" s="165">
        <v>3252.6999999999994</v>
      </c>
      <c r="EE141" s="165">
        <v>38500.489999999991</v>
      </c>
      <c r="EF141" s="165">
        <v>3252.61</v>
      </c>
      <c r="EG141" s="165">
        <v>38589.069999999992</v>
      </c>
      <c r="EH141" s="165">
        <v>3252.7099999999996</v>
      </c>
      <c r="EI141" s="165">
        <v>38677.679999999993</v>
      </c>
      <c r="EJ141" s="165">
        <v>3252.6999999999994</v>
      </c>
      <c r="EK141" s="165">
        <v>38766.279999999992</v>
      </c>
      <c r="EL141" s="165">
        <v>3252.65</v>
      </c>
      <c r="EM141" s="165">
        <v>38854.869999999995</v>
      </c>
      <c r="EN141" s="165">
        <v>3252.6899999999996</v>
      </c>
      <c r="EO141" s="165">
        <v>38943.479999999996</v>
      </c>
      <c r="EP141" s="165">
        <v>3252.7099999999996</v>
      </c>
      <c r="EQ141" s="165">
        <v>39032.089999999997</v>
      </c>
      <c r="ER141" s="165">
        <v>-0.06</v>
      </c>
      <c r="ES141" s="165">
        <v>35779.339999999997</v>
      </c>
      <c r="ET141" s="165">
        <v>-0.05</v>
      </c>
      <c r="EU141" s="165">
        <v>32526.599999999995</v>
      </c>
      <c r="EV141" s="165">
        <v>-0.13000000000000006</v>
      </c>
      <c r="EW141" s="165">
        <v>29273.829999999998</v>
      </c>
      <c r="EX141" s="165">
        <v>-0.17000000000000004</v>
      </c>
      <c r="EY141" s="165">
        <v>26021.069999999996</v>
      </c>
      <c r="EZ141" s="165">
        <v>-4.9999999999999989E-2</v>
      </c>
      <c r="FA141" s="165">
        <v>22768.309999999998</v>
      </c>
      <c r="FB141" s="165">
        <v>-0.05</v>
      </c>
      <c r="FC141" s="165">
        <v>19515.559999999998</v>
      </c>
      <c r="FD141" s="165">
        <v>-0.13000000000000006</v>
      </c>
      <c r="FE141" s="165">
        <v>16262.819999999998</v>
      </c>
      <c r="FF141" s="165">
        <v>-6.9999999999999993E-2</v>
      </c>
      <c r="FG141" s="165">
        <v>13010.039999999997</v>
      </c>
      <c r="FH141" s="165">
        <v>-3.0000000000000027E-2</v>
      </c>
      <c r="FI141" s="165">
        <v>9757.31</v>
      </c>
      <c r="FJ141" s="165">
        <v>-9.0000000000000011E-2</v>
      </c>
      <c r="FK141" s="165">
        <v>6504.57</v>
      </c>
      <c r="FL141" s="165">
        <v>-5.0000000000000017E-2</v>
      </c>
      <c r="FM141" s="165">
        <v>3251.8299999999995</v>
      </c>
      <c r="FN141" s="165">
        <v>-3.0000000000000013E-2</v>
      </c>
      <c r="FO141" s="165">
        <v>-0.91000000000000036</v>
      </c>
      <c r="FQ141" s="94" t="s">
        <v>984</v>
      </c>
      <c r="FU141" s="32" t="b">
        <v>1</v>
      </c>
      <c r="FV141" s="102" t="s">
        <v>279</v>
      </c>
    </row>
    <row r="142" spans="1:178" x14ac:dyDescent="0.25">
      <c r="A142" s="32" t="s">
        <v>1119</v>
      </c>
      <c r="B142" s="104" t="s">
        <v>280</v>
      </c>
      <c r="C142" s="103" t="s">
        <v>673</v>
      </c>
      <c r="D142" s="165">
        <v>828674.47</v>
      </c>
      <c r="E142" s="165">
        <v>7087484.6500000004</v>
      </c>
      <c r="F142" s="165">
        <v>786650.87</v>
      </c>
      <c r="G142" s="165">
        <v>7397574.8399999999</v>
      </c>
      <c r="H142" s="165">
        <v>614350.31999999995</v>
      </c>
      <c r="I142" s="165">
        <v>7547772.3600000003</v>
      </c>
      <c r="J142" s="165">
        <v>651896.51</v>
      </c>
      <c r="K142" s="165">
        <v>7625023.8799999999</v>
      </c>
      <c r="L142" s="165">
        <v>517536.71</v>
      </c>
      <c r="M142" s="165">
        <v>7647494.6100000003</v>
      </c>
      <c r="N142" s="165">
        <v>1241711.1000000001</v>
      </c>
      <c r="O142" s="165">
        <v>8305451.0499999998</v>
      </c>
      <c r="P142" s="165">
        <v>945663.49</v>
      </c>
      <c r="Q142" s="165">
        <v>8846086.4700000007</v>
      </c>
      <c r="R142" s="165">
        <v>703494.65</v>
      </c>
      <c r="S142" s="165">
        <v>9079435.1300000008</v>
      </c>
      <c r="T142" s="165">
        <v>625827</v>
      </c>
      <c r="U142" s="165">
        <v>9210793.7300000004</v>
      </c>
      <c r="V142" s="165">
        <v>930824</v>
      </c>
      <c r="W142" s="165">
        <v>9461850.6099999994</v>
      </c>
      <c r="X142" s="165">
        <v>925183.94</v>
      </c>
      <c r="Y142" s="165">
        <v>9606092.7799999993</v>
      </c>
      <c r="Z142" s="165">
        <v>687794.69</v>
      </c>
      <c r="AA142" s="165">
        <v>9459607.75</v>
      </c>
      <c r="AB142" s="165">
        <v>785699.31</v>
      </c>
      <c r="AC142" s="165">
        <v>9416632.5899999999</v>
      </c>
      <c r="AD142" s="165">
        <v>696902.47</v>
      </c>
      <c r="AE142" s="165">
        <v>9326884.1899999995</v>
      </c>
      <c r="AF142" s="165">
        <v>630590.57999999996</v>
      </c>
      <c r="AG142" s="165">
        <v>9343124.4499999993</v>
      </c>
      <c r="AH142" s="165">
        <v>592465.65</v>
      </c>
      <c r="AI142" s="165">
        <v>9283693.5899999999</v>
      </c>
      <c r="AJ142" s="165">
        <v>685824.67</v>
      </c>
      <c r="AK142" s="165">
        <v>9451981.5500000007</v>
      </c>
      <c r="AL142" s="165">
        <v>796387.64</v>
      </c>
      <c r="AM142" s="165">
        <v>9006658.0899999999</v>
      </c>
      <c r="AN142" s="165">
        <v>907537.49</v>
      </c>
      <c r="AO142" s="165">
        <v>8968532.0899999999</v>
      </c>
      <c r="AP142" s="165">
        <v>880581.56</v>
      </c>
      <c r="AQ142" s="165">
        <v>9145619</v>
      </c>
      <c r="AR142" s="165">
        <v>902390.03</v>
      </c>
      <c r="AS142" s="165">
        <v>9422182.0299999993</v>
      </c>
      <c r="AT142" s="165">
        <v>1139211.55</v>
      </c>
      <c r="AU142" s="165">
        <v>9630569.5800000001</v>
      </c>
      <c r="AV142" s="165">
        <v>1165137.6000000001</v>
      </c>
      <c r="AW142" s="165">
        <v>9870523.2400000002</v>
      </c>
      <c r="AX142" s="165">
        <v>1028129.6</v>
      </c>
      <c r="AY142" s="165">
        <v>10210858.15</v>
      </c>
      <c r="AZ142" s="165">
        <v>951923.19</v>
      </c>
      <c r="BA142" s="165">
        <v>10377082.029999999</v>
      </c>
      <c r="BB142" s="165">
        <v>999801.74</v>
      </c>
      <c r="BC142" s="165">
        <v>10679981.300000001</v>
      </c>
      <c r="BD142" s="165">
        <v>864291.39</v>
      </c>
      <c r="BE142" s="165">
        <v>10913682.109999999</v>
      </c>
      <c r="BF142" s="165">
        <v>839446.4</v>
      </c>
      <c r="BG142" s="165">
        <v>11160662.859999999</v>
      </c>
      <c r="BH142" s="165">
        <v>772710.2</v>
      </c>
      <c r="BI142" s="165">
        <v>11247548.390000001</v>
      </c>
      <c r="BJ142" s="165">
        <v>762911.09</v>
      </c>
      <c r="BK142" s="165">
        <v>11214071.84</v>
      </c>
      <c r="BL142" s="165">
        <v>781399.08</v>
      </c>
      <c r="BM142" s="165">
        <v>11087933.43</v>
      </c>
      <c r="BN142" s="165">
        <v>707343.62</v>
      </c>
      <c r="BO142" s="165">
        <v>10914695.49</v>
      </c>
      <c r="BP142" s="165">
        <v>858722.29</v>
      </c>
      <c r="BQ142" s="165">
        <v>10871027.75</v>
      </c>
      <c r="BR142" s="165">
        <v>1000877.21</v>
      </c>
      <c r="BS142" s="165">
        <v>10732693.41</v>
      </c>
      <c r="BT142" s="165">
        <v>781589.27</v>
      </c>
      <c r="BU142" s="165">
        <v>10349145.08</v>
      </c>
      <c r="BV142" s="165">
        <v>911843.48</v>
      </c>
      <c r="BW142" s="165">
        <v>10232858.959999999</v>
      </c>
      <c r="BX142" s="165">
        <v>831098.59</v>
      </c>
      <c r="BY142" s="165">
        <v>10112034.360000001</v>
      </c>
      <c r="BZ142" s="165">
        <v>878210.92</v>
      </c>
      <c r="CA142" s="165">
        <v>9990443.540000001</v>
      </c>
      <c r="CB142" s="165">
        <v>841068.44</v>
      </c>
      <c r="CC142" s="165">
        <v>9967220.5899999999</v>
      </c>
      <c r="CD142" s="165">
        <v>894984.71</v>
      </c>
      <c r="CE142" s="165">
        <v>10022758.899999999</v>
      </c>
      <c r="CF142" s="165">
        <v>847061.11</v>
      </c>
      <c r="CG142" s="165">
        <v>10097109.809999999</v>
      </c>
      <c r="CH142" s="165">
        <v>729935.7</v>
      </c>
      <c r="CI142" s="165">
        <v>10064134.419999998</v>
      </c>
      <c r="CJ142" s="165">
        <v>769761.98</v>
      </c>
      <c r="CK142" s="165">
        <v>10052497.319999998</v>
      </c>
      <c r="CL142" s="165">
        <v>711953.11</v>
      </c>
      <c r="CM142" s="165">
        <v>10057106.809999999</v>
      </c>
      <c r="CN142" s="165">
        <v>801388.36</v>
      </c>
      <c r="CO142" s="165">
        <v>9999772.879999999</v>
      </c>
      <c r="CP142" s="165">
        <v>910946.42000000377</v>
      </c>
      <c r="CQ142" s="165">
        <v>9909842.0900000036</v>
      </c>
      <c r="CR142" s="165">
        <v>876419.87000000116</v>
      </c>
      <c r="CS142" s="165">
        <v>10004672.690000005</v>
      </c>
      <c r="CT142" s="165">
        <v>936066.13000000292</v>
      </c>
      <c r="CU142" s="165">
        <v>10028895.340000009</v>
      </c>
      <c r="CV142" s="165">
        <v>947620.51000000164</v>
      </c>
      <c r="CW142" s="165">
        <v>10145417.260000009</v>
      </c>
      <c r="CX142" s="165">
        <v>917992.8900000006</v>
      </c>
      <c r="CY142" s="165">
        <v>10185199.23000001</v>
      </c>
      <c r="CZ142" s="165">
        <v>943449.12999999931</v>
      </c>
      <c r="DA142" s="165">
        <v>10287579.920000009</v>
      </c>
      <c r="DB142" s="165">
        <v>885953.60000000009</v>
      </c>
      <c r="DC142" s="165">
        <v>10278548.810000008</v>
      </c>
      <c r="DD142" s="165">
        <v>828179.11000000045</v>
      </c>
      <c r="DE142" s="165">
        <v>10259666.81000001</v>
      </c>
      <c r="DF142" s="165">
        <v>808854.11000000127</v>
      </c>
      <c r="DG142" s="165">
        <v>10338585.22000001</v>
      </c>
      <c r="DH142" s="165">
        <v>834099.49000000057</v>
      </c>
      <c r="DI142" s="165">
        <v>10402922.73000001</v>
      </c>
      <c r="DJ142" s="165">
        <v>893054.9799999994</v>
      </c>
      <c r="DK142" s="165">
        <v>10584024.600000009</v>
      </c>
      <c r="DL142" s="165">
        <v>846438.44999999984</v>
      </c>
      <c r="DM142" s="165">
        <v>10629074.690000011</v>
      </c>
      <c r="DN142" s="165">
        <v>983411.86000000185</v>
      </c>
      <c r="DO142" s="165">
        <v>10701540.130000008</v>
      </c>
      <c r="DP142" s="165">
        <v>933679.38000000129</v>
      </c>
      <c r="DQ142" s="165">
        <v>10758799.640000008</v>
      </c>
      <c r="DR142" s="165">
        <v>921968.18000000075</v>
      </c>
      <c r="DS142" s="165">
        <v>10744701.690000005</v>
      </c>
      <c r="DT142" s="165">
        <v>1003105.3600000015</v>
      </c>
      <c r="DU142" s="165">
        <v>10800186.540000007</v>
      </c>
      <c r="DV142" s="165">
        <v>938583.9100000019</v>
      </c>
      <c r="DW142" s="165">
        <v>10820777.560000008</v>
      </c>
      <c r="DX142" s="165">
        <v>978691.90000000026</v>
      </c>
      <c r="DY142" s="165">
        <v>10856020.330000009</v>
      </c>
      <c r="DZ142" s="165">
        <v>899341.47000000137</v>
      </c>
      <c r="EA142" s="165">
        <v>10869408.20000001</v>
      </c>
      <c r="EB142" s="165">
        <v>867103.60000000277</v>
      </c>
      <c r="EC142" s="165">
        <v>10908332.690000013</v>
      </c>
      <c r="ED142" s="165">
        <v>841044.24000000278</v>
      </c>
      <c r="EE142" s="165">
        <v>10940522.820000013</v>
      </c>
      <c r="EF142" s="165">
        <v>862113.5400000005</v>
      </c>
      <c r="EG142" s="165">
        <v>10968536.870000012</v>
      </c>
      <c r="EH142" s="165">
        <v>929703.88000000117</v>
      </c>
      <c r="EI142" s="165">
        <v>11005185.770000014</v>
      </c>
      <c r="EJ142" s="165">
        <v>875303.61000000185</v>
      </c>
      <c r="EK142" s="165">
        <v>11034050.930000016</v>
      </c>
      <c r="EL142" s="165">
        <v>1043586.4200000019</v>
      </c>
      <c r="EM142" s="165">
        <v>11094225.490000019</v>
      </c>
      <c r="EN142" s="165">
        <v>976026.41000000061</v>
      </c>
      <c r="EO142" s="165">
        <v>11136572.520000018</v>
      </c>
      <c r="EP142" s="165">
        <v>943694.82999999973</v>
      </c>
      <c r="EQ142" s="165">
        <v>11158299.170000015</v>
      </c>
      <c r="ER142" s="165">
        <v>1057577.8900000001</v>
      </c>
      <c r="ES142" s="165">
        <v>11212771.700000014</v>
      </c>
      <c r="ET142" s="165">
        <v>976578.79000000085</v>
      </c>
      <c r="EU142" s="165">
        <v>11250766.580000013</v>
      </c>
      <c r="EV142" s="165">
        <v>1023691.5900000026</v>
      </c>
      <c r="EW142" s="165">
        <v>11295766.270000014</v>
      </c>
      <c r="EX142" s="165">
        <v>994960.54000000167</v>
      </c>
      <c r="EY142" s="165">
        <v>11391385.340000018</v>
      </c>
      <c r="EZ142" s="165">
        <v>923609.6600000012</v>
      </c>
      <c r="FA142" s="165">
        <v>11447891.400000013</v>
      </c>
      <c r="FB142" s="165">
        <v>863070.53000000073</v>
      </c>
      <c r="FC142" s="165">
        <v>11469917.690000013</v>
      </c>
      <c r="FD142" s="165">
        <v>912584.03000000119</v>
      </c>
      <c r="FE142" s="165">
        <v>11520388.180000013</v>
      </c>
      <c r="FF142" s="165">
        <v>987402.44000000122</v>
      </c>
      <c r="FG142" s="165">
        <v>11578086.740000013</v>
      </c>
      <c r="FH142" s="165">
        <v>920342.93</v>
      </c>
      <c r="FI142" s="165">
        <v>11623126.060000012</v>
      </c>
      <c r="FJ142" s="165">
        <v>1145539.1700000006</v>
      </c>
      <c r="FK142" s="165">
        <v>11725078.81000001</v>
      </c>
      <c r="FL142" s="165">
        <v>1014276.0000000003</v>
      </c>
      <c r="FM142" s="165">
        <v>11763328.400000013</v>
      </c>
      <c r="FN142" s="165">
        <v>983036.80000000121</v>
      </c>
      <c r="FO142" s="165">
        <v>11802670.370000014</v>
      </c>
      <c r="FQ142" s="94" t="s">
        <v>985</v>
      </c>
      <c r="FU142" s="32" t="b">
        <v>1</v>
      </c>
      <c r="FV142" s="102" t="s">
        <v>280</v>
      </c>
    </row>
    <row r="143" spans="1:178" x14ac:dyDescent="0.25">
      <c r="A143" s="32" t="s">
        <v>1120</v>
      </c>
      <c r="B143" s="104" t="s">
        <v>281</v>
      </c>
      <c r="C143" s="103" t="s">
        <v>672</v>
      </c>
      <c r="D143" s="165">
        <v>423440.91</v>
      </c>
      <c r="E143" s="165">
        <v>4040141.07</v>
      </c>
      <c r="F143" s="165">
        <v>396367.43</v>
      </c>
      <c r="G143" s="165">
        <v>4226637.41</v>
      </c>
      <c r="H143" s="165">
        <v>421687.03999999998</v>
      </c>
      <c r="I143" s="165">
        <v>4417281.58</v>
      </c>
      <c r="J143" s="165">
        <v>400980.29</v>
      </c>
      <c r="K143" s="165">
        <v>4614491.96</v>
      </c>
      <c r="L143" s="165">
        <v>454760.54</v>
      </c>
      <c r="M143" s="165">
        <v>4874737.96</v>
      </c>
      <c r="N143" s="165">
        <v>437614.97</v>
      </c>
      <c r="O143" s="165">
        <v>4922298.09</v>
      </c>
      <c r="P143" s="165">
        <v>452469.25</v>
      </c>
      <c r="Q143" s="165">
        <v>5016646.8</v>
      </c>
      <c r="R143" s="165">
        <v>501601.7</v>
      </c>
      <c r="S143" s="165">
        <v>5105127.57</v>
      </c>
      <c r="T143" s="165">
        <v>453929.14</v>
      </c>
      <c r="U143" s="165">
        <v>5141084.03</v>
      </c>
      <c r="V143" s="165">
        <v>514656.9</v>
      </c>
      <c r="W143" s="165">
        <v>5272051.87</v>
      </c>
      <c r="X143" s="165">
        <v>497949.76</v>
      </c>
      <c r="Y143" s="165">
        <v>5368708.07</v>
      </c>
      <c r="Z143" s="165">
        <v>453386.35</v>
      </c>
      <c r="AA143" s="165">
        <v>5408844.2800000003</v>
      </c>
      <c r="AB143" s="165">
        <v>501914.25</v>
      </c>
      <c r="AC143" s="165">
        <v>5487317.6200000001</v>
      </c>
      <c r="AD143" s="165">
        <v>440451.16</v>
      </c>
      <c r="AE143" s="165">
        <v>5531401.3499999996</v>
      </c>
      <c r="AF143" s="165">
        <v>449444.34</v>
      </c>
      <c r="AG143" s="165">
        <v>5559158.6500000004</v>
      </c>
      <c r="AH143" s="165">
        <v>474880.7</v>
      </c>
      <c r="AI143" s="165">
        <v>5633059.0599999996</v>
      </c>
      <c r="AJ143" s="165">
        <v>521017.68</v>
      </c>
      <c r="AK143" s="165">
        <v>5699316.2000000002</v>
      </c>
      <c r="AL143" s="165">
        <v>461546.46</v>
      </c>
      <c r="AM143" s="165">
        <v>5723247.6900000004</v>
      </c>
      <c r="AN143" s="165">
        <v>507652.5</v>
      </c>
      <c r="AO143" s="165">
        <v>5778430.9400000004</v>
      </c>
      <c r="AP143" s="165">
        <v>520187.83</v>
      </c>
      <c r="AQ143" s="165">
        <v>5797017.0700000003</v>
      </c>
      <c r="AR143" s="165">
        <v>466117.03</v>
      </c>
      <c r="AS143" s="165">
        <v>5809204.96</v>
      </c>
      <c r="AT143" s="165">
        <v>497674.7</v>
      </c>
      <c r="AU143" s="165">
        <v>5792222.7599999998</v>
      </c>
      <c r="AV143" s="165">
        <v>448560.38</v>
      </c>
      <c r="AW143" s="165">
        <v>5742833.3799999999</v>
      </c>
      <c r="AX143" s="165">
        <v>404745.8</v>
      </c>
      <c r="AY143" s="165">
        <v>5694192.8300000001</v>
      </c>
      <c r="AZ143" s="165">
        <v>385423.19</v>
      </c>
      <c r="BA143" s="165">
        <v>5577701.7699999996</v>
      </c>
      <c r="BB143" s="165">
        <v>323760.93</v>
      </c>
      <c r="BC143" s="165">
        <v>5461011.54</v>
      </c>
      <c r="BD143" s="165">
        <v>320902.96999999997</v>
      </c>
      <c r="BE143" s="165">
        <v>5332470.17</v>
      </c>
      <c r="BF143" s="165">
        <v>367903.64</v>
      </c>
      <c r="BG143" s="165">
        <v>5225493.1100000003</v>
      </c>
      <c r="BH143" s="165">
        <v>345864.55</v>
      </c>
      <c r="BI143" s="165">
        <v>5050339.9800000004</v>
      </c>
      <c r="BJ143" s="165">
        <v>298977.64</v>
      </c>
      <c r="BK143" s="165">
        <v>4887771.16</v>
      </c>
      <c r="BL143" s="165">
        <v>343478.78</v>
      </c>
      <c r="BM143" s="165">
        <v>4723597.4400000004</v>
      </c>
      <c r="BN143" s="165">
        <v>339370.13</v>
      </c>
      <c r="BO143" s="165">
        <v>4542779.74</v>
      </c>
      <c r="BP143" s="165">
        <v>361585.09</v>
      </c>
      <c r="BQ143" s="165">
        <v>4438247.8</v>
      </c>
      <c r="BR143" s="165">
        <v>362546.04</v>
      </c>
      <c r="BS143" s="165">
        <v>4303119.1399999997</v>
      </c>
      <c r="BT143" s="165">
        <v>278162.06</v>
      </c>
      <c r="BU143" s="165">
        <v>4132720.8199999994</v>
      </c>
      <c r="BV143" s="165">
        <v>332311.76</v>
      </c>
      <c r="BW143" s="165">
        <v>4060286.7800000003</v>
      </c>
      <c r="BX143" s="165">
        <v>309503.62</v>
      </c>
      <c r="BY143" s="165">
        <v>3984367.2100000004</v>
      </c>
      <c r="BZ143" s="165">
        <v>300289.09999999998</v>
      </c>
      <c r="CA143" s="165">
        <v>3960895.38</v>
      </c>
      <c r="CB143" s="165">
        <v>333134.61</v>
      </c>
      <c r="CC143" s="165">
        <v>3973127.0199999996</v>
      </c>
      <c r="CD143" s="165">
        <v>336273.35</v>
      </c>
      <c r="CE143" s="165">
        <v>3941496.73</v>
      </c>
      <c r="CF143" s="165">
        <v>296646.33</v>
      </c>
      <c r="CG143" s="165">
        <v>3892278.5099999993</v>
      </c>
      <c r="CH143" s="165">
        <v>312160.56</v>
      </c>
      <c r="CI143" s="165">
        <v>3905461.4299999997</v>
      </c>
      <c r="CJ143" s="165">
        <v>325927.59999999998</v>
      </c>
      <c r="CK143" s="165">
        <v>3887910.2499999995</v>
      </c>
      <c r="CL143" s="165">
        <v>302989.83</v>
      </c>
      <c r="CM143" s="165">
        <v>3851529.9499999997</v>
      </c>
      <c r="CN143" s="165">
        <v>293955.49</v>
      </c>
      <c r="CO143" s="165">
        <v>3783900.35</v>
      </c>
      <c r="CP143" s="165">
        <v>324485.90999999997</v>
      </c>
      <c r="CQ143" s="165">
        <v>3745840.22</v>
      </c>
      <c r="CR143" s="165">
        <v>307526.46999999974</v>
      </c>
      <c r="CS143" s="165">
        <v>3775204.63</v>
      </c>
      <c r="CT143" s="165">
        <v>335329.5399999998</v>
      </c>
      <c r="CU143" s="165">
        <v>3778222.4099999997</v>
      </c>
      <c r="CV143" s="165">
        <v>304043.8</v>
      </c>
      <c r="CW143" s="165">
        <v>3772762.59</v>
      </c>
      <c r="CX143" s="165">
        <v>304067.77999999997</v>
      </c>
      <c r="CY143" s="165">
        <v>3776541.2699999996</v>
      </c>
      <c r="CZ143" s="165">
        <v>325829.76999999996</v>
      </c>
      <c r="DA143" s="165">
        <v>3769236.4299999997</v>
      </c>
      <c r="DB143" s="165">
        <v>302576.06000000006</v>
      </c>
      <c r="DC143" s="165">
        <v>3735539.1399999997</v>
      </c>
      <c r="DD143" s="165">
        <v>328061.73000000004</v>
      </c>
      <c r="DE143" s="165">
        <v>3766954.54</v>
      </c>
      <c r="DF143" s="165">
        <v>311484.43</v>
      </c>
      <c r="DG143" s="165">
        <v>3766278.4099999997</v>
      </c>
      <c r="DH143" s="165">
        <v>307330.5199999999</v>
      </c>
      <c r="DI143" s="165">
        <v>3747681.33</v>
      </c>
      <c r="DJ143" s="165">
        <v>322379.83999999997</v>
      </c>
      <c r="DK143" s="165">
        <v>3767071.34</v>
      </c>
      <c r="DL143" s="165">
        <v>311484.43</v>
      </c>
      <c r="DM143" s="165">
        <v>3784600.2799999993</v>
      </c>
      <c r="DN143" s="165">
        <v>313521.68999999994</v>
      </c>
      <c r="DO143" s="165">
        <v>3773636.0599999987</v>
      </c>
      <c r="DP143" s="165">
        <v>321585.68999999994</v>
      </c>
      <c r="DQ143" s="165">
        <v>3787695.2799999993</v>
      </c>
      <c r="DR143" s="165">
        <v>320895.49999999983</v>
      </c>
      <c r="DS143" s="165">
        <v>3773261.2399999993</v>
      </c>
      <c r="DT143" s="165">
        <v>332807.25000000012</v>
      </c>
      <c r="DU143" s="165">
        <v>3802024.69</v>
      </c>
      <c r="DV143" s="165">
        <v>310731.11</v>
      </c>
      <c r="DW143" s="165">
        <v>3808688.02</v>
      </c>
      <c r="DX143" s="165">
        <v>344349.41000000027</v>
      </c>
      <c r="DY143" s="165">
        <v>3827207.66</v>
      </c>
      <c r="DZ143" s="165">
        <v>310571.27</v>
      </c>
      <c r="EA143" s="165">
        <v>3835202.87</v>
      </c>
      <c r="EB143" s="165">
        <v>359694.7200000002</v>
      </c>
      <c r="EC143" s="165">
        <v>3866835.8600000003</v>
      </c>
      <c r="ED143" s="165">
        <v>332914.84000000014</v>
      </c>
      <c r="EE143" s="165">
        <v>3888266.2700000005</v>
      </c>
      <c r="EF143" s="165">
        <v>328427.11000000004</v>
      </c>
      <c r="EG143" s="165">
        <v>3909362.8600000003</v>
      </c>
      <c r="EH143" s="165">
        <v>344144.27000000025</v>
      </c>
      <c r="EI143" s="165">
        <v>3931127.290000001</v>
      </c>
      <c r="EJ143" s="165">
        <v>321855.25000000006</v>
      </c>
      <c r="EK143" s="165">
        <v>3941498.1100000008</v>
      </c>
      <c r="EL143" s="165">
        <v>344770.8400000002</v>
      </c>
      <c r="EM143" s="165">
        <v>3972747.2600000007</v>
      </c>
      <c r="EN143" s="165">
        <v>341083.74000000022</v>
      </c>
      <c r="EO143" s="165">
        <v>3992245.3100000015</v>
      </c>
      <c r="EP143" s="165">
        <v>327270.14000000019</v>
      </c>
      <c r="EQ143" s="165">
        <v>3998619.9500000016</v>
      </c>
      <c r="ER143" s="165">
        <v>355372.56999999983</v>
      </c>
      <c r="ES143" s="165">
        <v>4021185.2700000014</v>
      </c>
      <c r="ET143" s="165">
        <v>320989.30999999988</v>
      </c>
      <c r="EU143" s="165">
        <v>4031443.4700000007</v>
      </c>
      <c r="EV143" s="165">
        <v>344386.42999999993</v>
      </c>
      <c r="EW143" s="165">
        <v>4031480.4900000012</v>
      </c>
      <c r="EX143" s="165">
        <v>332309.35999999993</v>
      </c>
      <c r="EY143" s="165">
        <v>4053218.5800000005</v>
      </c>
      <c r="EZ143" s="165">
        <v>373200.3899999999</v>
      </c>
      <c r="FA143" s="165">
        <v>4066724.25</v>
      </c>
      <c r="FB143" s="165">
        <v>332533.76999999984</v>
      </c>
      <c r="FC143" s="165">
        <v>4066343.18</v>
      </c>
      <c r="FD143" s="165">
        <v>348809.39999999997</v>
      </c>
      <c r="FE143" s="165">
        <v>4086725.4699999997</v>
      </c>
      <c r="FF143" s="165">
        <v>355659.10999999987</v>
      </c>
      <c r="FG143" s="165">
        <v>4098240.3099999996</v>
      </c>
      <c r="FH143" s="165">
        <v>321055.9599999999</v>
      </c>
      <c r="FI143" s="165">
        <v>4097441.0199999996</v>
      </c>
      <c r="FJ143" s="165">
        <v>367345.32999999984</v>
      </c>
      <c r="FK143" s="165">
        <v>4120015.5099999993</v>
      </c>
      <c r="FL143" s="165">
        <v>352344.69999999995</v>
      </c>
      <c r="FM143" s="165">
        <v>4131276.4699999993</v>
      </c>
      <c r="FN143" s="165">
        <v>338105.46000000008</v>
      </c>
      <c r="FO143" s="165">
        <v>4142111.7899999991</v>
      </c>
      <c r="FQ143" s="94" t="s">
        <v>986</v>
      </c>
      <c r="FU143" s="32" t="b">
        <v>1</v>
      </c>
      <c r="FV143" s="102" t="s">
        <v>281</v>
      </c>
    </row>
    <row r="144" spans="1:178" ht="13.8" thickBot="1" x14ac:dyDescent="0.3">
      <c r="A144" s="32" t="s">
        <v>1121</v>
      </c>
      <c r="B144" s="104" t="s">
        <v>282</v>
      </c>
      <c r="C144" s="103" t="s">
        <v>671</v>
      </c>
      <c r="D144" s="165">
        <v>282532.15999999997</v>
      </c>
      <c r="E144" s="165">
        <v>5394816.0999999996</v>
      </c>
      <c r="F144" s="165">
        <v>377796.3</v>
      </c>
      <c r="G144" s="165">
        <v>5523388.9100000001</v>
      </c>
      <c r="H144" s="165">
        <v>390768.8</v>
      </c>
      <c r="I144" s="165">
        <v>5523114.9299999997</v>
      </c>
      <c r="J144" s="165">
        <v>398671.14</v>
      </c>
      <c r="K144" s="165">
        <v>5438108.9500000002</v>
      </c>
      <c r="L144" s="165">
        <v>459099.67</v>
      </c>
      <c r="M144" s="165">
        <v>5339304.8600000003</v>
      </c>
      <c r="N144" s="165">
        <v>277005.5</v>
      </c>
      <c r="O144" s="165">
        <v>5035693.9000000004</v>
      </c>
      <c r="P144" s="165">
        <v>251984.06</v>
      </c>
      <c r="Q144" s="165">
        <v>4953607.3</v>
      </c>
      <c r="R144" s="165">
        <v>427853.96</v>
      </c>
      <c r="S144" s="165">
        <v>4893659.63</v>
      </c>
      <c r="T144" s="165">
        <v>507495.3</v>
      </c>
      <c r="U144" s="165">
        <v>4951801.5199999996</v>
      </c>
      <c r="V144" s="165">
        <v>365212.17</v>
      </c>
      <c r="W144" s="165">
        <v>4677140.6900000004</v>
      </c>
      <c r="X144" s="165">
        <v>256052.24</v>
      </c>
      <c r="Y144" s="165">
        <v>4480959.1900000004</v>
      </c>
      <c r="Z144" s="165">
        <v>277165.13</v>
      </c>
      <c r="AA144" s="165">
        <v>4271636.43</v>
      </c>
      <c r="AB144" s="165">
        <v>142751.16</v>
      </c>
      <c r="AC144" s="165">
        <v>4131855.43</v>
      </c>
      <c r="AD144" s="165">
        <v>295959.19</v>
      </c>
      <c r="AE144" s="165">
        <v>4050018.32</v>
      </c>
      <c r="AF144" s="165">
        <v>168198.64</v>
      </c>
      <c r="AG144" s="165">
        <v>3827448.16</v>
      </c>
      <c r="AH144" s="165">
        <v>371610.1</v>
      </c>
      <c r="AI144" s="165">
        <v>3800387.12</v>
      </c>
      <c r="AJ144" s="165">
        <v>376161.8</v>
      </c>
      <c r="AK144" s="165">
        <v>3717449.25</v>
      </c>
      <c r="AL144" s="165">
        <v>500505.16</v>
      </c>
      <c r="AM144" s="165">
        <v>3940948.91</v>
      </c>
      <c r="AN144" s="165">
        <v>470228.64</v>
      </c>
      <c r="AO144" s="165">
        <v>4159193.49</v>
      </c>
      <c r="AP144" s="165">
        <v>344866.9</v>
      </c>
      <c r="AQ144" s="165">
        <v>4076206.43</v>
      </c>
      <c r="AR144" s="165">
        <v>388386.23</v>
      </c>
      <c r="AS144" s="165">
        <v>3957097.36</v>
      </c>
      <c r="AT144" s="165">
        <v>509239.44</v>
      </c>
      <c r="AU144" s="165">
        <v>4101124.63</v>
      </c>
      <c r="AV144" s="165">
        <v>466807.26</v>
      </c>
      <c r="AW144" s="165">
        <v>4311879.6500000004</v>
      </c>
      <c r="AX144" s="165">
        <v>645470.71999999997</v>
      </c>
      <c r="AY144" s="165">
        <v>4680185.24</v>
      </c>
      <c r="AZ144" s="165">
        <v>317773.24</v>
      </c>
      <c r="BA144" s="165">
        <v>4855207.32</v>
      </c>
      <c r="BB144" s="165">
        <v>396405.29</v>
      </c>
      <c r="BC144" s="165">
        <v>4955653.42</v>
      </c>
      <c r="BD144" s="165">
        <v>485539.2</v>
      </c>
      <c r="BE144" s="165">
        <v>5272993.9800000004</v>
      </c>
      <c r="BF144" s="165">
        <v>361839.59</v>
      </c>
      <c r="BG144" s="165">
        <v>5263223.47</v>
      </c>
      <c r="BH144" s="165">
        <v>456699.71</v>
      </c>
      <c r="BI144" s="165">
        <v>5343761.38</v>
      </c>
      <c r="BJ144" s="165">
        <v>448092.59</v>
      </c>
      <c r="BK144" s="165">
        <v>5291348.8099999996</v>
      </c>
      <c r="BL144" s="165">
        <v>470946.76</v>
      </c>
      <c r="BM144" s="165">
        <v>5292066.93</v>
      </c>
      <c r="BN144" s="165">
        <v>358038.48</v>
      </c>
      <c r="BO144" s="165">
        <v>5305238.51</v>
      </c>
      <c r="BP144" s="165">
        <v>487070.83</v>
      </c>
      <c r="BQ144" s="165">
        <v>5403923.1100000003</v>
      </c>
      <c r="BR144" s="165">
        <v>474846.89</v>
      </c>
      <c r="BS144" s="165">
        <v>5369530.5599999996</v>
      </c>
      <c r="BT144" s="165">
        <v>482015.23</v>
      </c>
      <c r="BU144" s="165">
        <v>5384738.5299999993</v>
      </c>
      <c r="BV144" s="165">
        <v>1222953.7</v>
      </c>
      <c r="BW144" s="165">
        <v>5962221.5099999998</v>
      </c>
      <c r="BX144" s="165">
        <v>393294.28</v>
      </c>
      <c r="BY144" s="165">
        <v>6037742.5499999998</v>
      </c>
      <c r="BZ144" s="165">
        <v>354015.59</v>
      </c>
      <c r="CA144" s="165">
        <v>5995352.8499999996</v>
      </c>
      <c r="CB144" s="165">
        <v>724502.52</v>
      </c>
      <c r="CC144" s="165">
        <v>6234316.169999999</v>
      </c>
      <c r="CD144" s="165">
        <v>505017.01</v>
      </c>
      <c r="CE144" s="165">
        <v>6377493.5899999989</v>
      </c>
      <c r="CF144" s="165">
        <v>462969.32</v>
      </c>
      <c r="CG144" s="165">
        <v>6383763.1999999993</v>
      </c>
      <c r="CH144" s="165">
        <v>412872.26</v>
      </c>
      <c r="CI144" s="165">
        <v>6348542.8699999992</v>
      </c>
      <c r="CJ144" s="165">
        <v>577537.07999999996</v>
      </c>
      <c r="CK144" s="165">
        <v>6455133.1899999995</v>
      </c>
      <c r="CL144" s="165">
        <v>542318.06000000006</v>
      </c>
      <c r="CM144" s="165">
        <v>6639412.7700000005</v>
      </c>
      <c r="CN144" s="165">
        <v>374746.26</v>
      </c>
      <c r="CO144" s="165">
        <v>6527088.2000000002</v>
      </c>
      <c r="CP144" s="165">
        <v>522159.71000000066</v>
      </c>
      <c r="CQ144" s="165">
        <v>6574401.0200000014</v>
      </c>
      <c r="CR144" s="165">
        <v>418650.15000000113</v>
      </c>
      <c r="CS144" s="165">
        <v>6511035.9400000013</v>
      </c>
      <c r="CT144" s="165">
        <v>433566.63000000163</v>
      </c>
      <c r="CU144" s="165">
        <v>5721648.8700000038</v>
      </c>
      <c r="CV144" s="165">
        <v>390348.17999999988</v>
      </c>
      <c r="CW144" s="165">
        <v>5718702.7700000033</v>
      </c>
      <c r="CX144" s="165">
        <v>378153.04000000033</v>
      </c>
      <c r="CY144" s="165">
        <v>5742840.2200000044</v>
      </c>
      <c r="CZ144" s="165">
        <v>435491.64000000042</v>
      </c>
      <c r="DA144" s="165">
        <v>5453829.3400000045</v>
      </c>
      <c r="DB144" s="165">
        <v>411464.35000000056</v>
      </c>
      <c r="DC144" s="165">
        <v>5360276.6800000044</v>
      </c>
      <c r="DD144" s="165">
        <v>440680.32</v>
      </c>
      <c r="DE144" s="165">
        <v>5337987.6800000053</v>
      </c>
      <c r="DF144" s="165">
        <v>432289.87999999995</v>
      </c>
      <c r="DG144" s="165">
        <v>5357405.3000000045</v>
      </c>
      <c r="DH144" s="165">
        <v>444907.02999999962</v>
      </c>
      <c r="DI144" s="165">
        <v>5224775.2500000037</v>
      </c>
      <c r="DJ144" s="165">
        <v>475005.5300000002</v>
      </c>
      <c r="DK144" s="165">
        <v>5157462.7200000044</v>
      </c>
      <c r="DL144" s="165">
        <v>551636.75000000012</v>
      </c>
      <c r="DM144" s="165">
        <v>5334353.2100000046</v>
      </c>
      <c r="DN144" s="165">
        <v>479643.41999999993</v>
      </c>
      <c r="DO144" s="165">
        <v>5291836.9200000046</v>
      </c>
      <c r="DP144" s="165">
        <v>478155.12000000034</v>
      </c>
      <c r="DQ144" s="165">
        <v>5351341.8900000034</v>
      </c>
      <c r="DR144" s="165">
        <v>520802.43000000069</v>
      </c>
      <c r="DS144" s="165">
        <v>5438577.6900000023</v>
      </c>
      <c r="DT144" s="165">
        <v>428012.31</v>
      </c>
      <c r="DU144" s="165">
        <v>5476241.8200000022</v>
      </c>
      <c r="DV144" s="165">
        <v>437627.25000000017</v>
      </c>
      <c r="DW144" s="165">
        <v>5535716.0300000031</v>
      </c>
      <c r="DX144" s="165">
        <v>478594.70000000007</v>
      </c>
      <c r="DY144" s="165">
        <v>5578819.0900000017</v>
      </c>
      <c r="DZ144" s="165">
        <v>534239.25999999989</v>
      </c>
      <c r="EA144" s="165">
        <v>5701594.0000000009</v>
      </c>
      <c r="EB144" s="165">
        <v>509228.32000000065</v>
      </c>
      <c r="EC144" s="165">
        <v>5770142.0000000009</v>
      </c>
      <c r="ED144" s="165">
        <v>473679.43000000116</v>
      </c>
      <c r="EE144" s="165">
        <v>5811531.5500000026</v>
      </c>
      <c r="EF144" s="165">
        <v>504781.03000000067</v>
      </c>
      <c r="EG144" s="165">
        <v>5871405.5500000035</v>
      </c>
      <c r="EH144" s="165">
        <v>505761.79000000068</v>
      </c>
      <c r="EI144" s="165">
        <v>5902161.8100000042</v>
      </c>
      <c r="EJ144" s="165">
        <v>575276.17000000027</v>
      </c>
      <c r="EK144" s="165">
        <v>5925801.2300000042</v>
      </c>
      <c r="EL144" s="165">
        <v>551998.52000000118</v>
      </c>
      <c r="EM144" s="165">
        <v>5998156.3300000047</v>
      </c>
      <c r="EN144" s="165">
        <v>558288.23000000045</v>
      </c>
      <c r="EO144" s="165">
        <v>6078289.4400000051</v>
      </c>
      <c r="EP144" s="165">
        <v>613096.23000000115</v>
      </c>
      <c r="EQ144" s="165">
        <v>6170583.2400000058</v>
      </c>
      <c r="ER144" s="165">
        <v>426496.02000000019</v>
      </c>
      <c r="ES144" s="165">
        <v>6169066.9500000058</v>
      </c>
      <c r="ET144" s="165">
        <v>437456.52000000054</v>
      </c>
      <c r="EU144" s="165">
        <v>6168896.2200000063</v>
      </c>
      <c r="EV144" s="165">
        <v>480001.85000000091</v>
      </c>
      <c r="EW144" s="165">
        <v>6170303.3700000076</v>
      </c>
      <c r="EX144" s="165">
        <v>547130.07000000088</v>
      </c>
      <c r="EY144" s="165">
        <v>6183194.1800000081</v>
      </c>
      <c r="EZ144" s="165">
        <v>489193.73000000103</v>
      </c>
      <c r="FA144" s="165">
        <v>6163159.5900000092</v>
      </c>
      <c r="FB144" s="165">
        <v>443897.65000000142</v>
      </c>
      <c r="FC144" s="165">
        <v>6133377.8100000089</v>
      </c>
      <c r="FD144" s="165">
        <v>456006.12000000023</v>
      </c>
      <c r="FE144" s="165">
        <v>6084602.9000000088</v>
      </c>
      <c r="FF144" s="165">
        <v>444767.58000000066</v>
      </c>
      <c r="FG144" s="165">
        <v>6023608.6900000088</v>
      </c>
      <c r="FH144" s="165">
        <v>504020.74000000051</v>
      </c>
      <c r="FI144" s="165">
        <v>5952353.2600000091</v>
      </c>
      <c r="FJ144" s="165">
        <v>462741.63000000041</v>
      </c>
      <c r="FK144" s="165">
        <v>5863096.3700000085</v>
      </c>
      <c r="FL144" s="165">
        <v>445326.65000000049</v>
      </c>
      <c r="FM144" s="165">
        <v>5750134.7900000084</v>
      </c>
      <c r="FN144" s="165">
        <v>498889.79000000079</v>
      </c>
      <c r="FO144" s="165">
        <v>5635928.350000008</v>
      </c>
      <c r="FQ144" s="94" t="s">
        <v>987</v>
      </c>
      <c r="FU144" s="32" t="b">
        <v>1</v>
      </c>
      <c r="FV144" s="102" t="s">
        <v>282</v>
      </c>
    </row>
    <row r="145" spans="1:178" x14ac:dyDescent="0.25">
      <c r="A145" s="32" t="s">
        <v>1099</v>
      </c>
      <c r="B145" s="101" t="s">
        <v>260</v>
      </c>
      <c r="C145" s="98" t="s">
        <v>3</v>
      </c>
      <c r="D145" s="166">
        <v>23174349.160000004</v>
      </c>
      <c r="E145" s="166">
        <v>286865003.83000004</v>
      </c>
      <c r="F145" s="166">
        <v>22186591.140000001</v>
      </c>
      <c r="G145" s="166">
        <v>290012151.44999999</v>
      </c>
      <c r="H145" s="166">
        <v>23423877.970000003</v>
      </c>
      <c r="I145" s="166">
        <v>288270490.36000001</v>
      </c>
      <c r="J145" s="166">
        <v>24688118.739999998</v>
      </c>
      <c r="K145" s="166">
        <v>290261979.07999998</v>
      </c>
      <c r="L145" s="166">
        <v>25531313.120000005</v>
      </c>
      <c r="M145" s="166">
        <v>294941280.27999997</v>
      </c>
      <c r="N145" s="166">
        <v>25267777.710000001</v>
      </c>
      <c r="O145" s="166">
        <v>294659182.59999996</v>
      </c>
      <c r="P145" s="166">
        <v>21887286.089999996</v>
      </c>
      <c r="Q145" s="166">
        <v>293259193.87</v>
      </c>
      <c r="R145" s="166">
        <v>25568894.68</v>
      </c>
      <c r="S145" s="166">
        <v>292785835.82999998</v>
      </c>
      <c r="T145" s="166">
        <v>23546586.660000004</v>
      </c>
      <c r="U145" s="166">
        <v>291384674.03999996</v>
      </c>
      <c r="V145" s="166">
        <v>25480672.950000003</v>
      </c>
      <c r="W145" s="166">
        <v>286535475.87</v>
      </c>
      <c r="X145" s="166">
        <v>21379929.27</v>
      </c>
      <c r="Y145" s="166">
        <v>284448156.75999999</v>
      </c>
      <c r="Z145" s="166">
        <v>24228610.200000007</v>
      </c>
      <c r="AA145" s="166">
        <v>286364007.69</v>
      </c>
      <c r="AB145" s="166">
        <v>21915056.43</v>
      </c>
      <c r="AC145" s="166">
        <v>285104714.95999992</v>
      </c>
      <c r="AD145" s="166">
        <v>22721271.34</v>
      </c>
      <c r="AE145" s="166">
        <v>285639395.16000003</v>
      </c>
      <c r="AF145" s="166">
        <v>23352436.170000002</v>
      </c>
      <c r="AG145" s="166">
        <v>285567953.36000001</v>
      </c>
      <c r="AH145" s="166">
        <v>25701181.009999998</v>
      </c>
      <c r="AI145" s="166">
        <v>286581015.63</v>
      </c>
      <c r="AJ145" s="166">
        <v>24338949.980000004</v>
      </c>
      <c r="AK145" s="166">
        <v>285388652.49000001</v>
      </c>
      <c r="AL145" s="166">
        <v>20829008.98</v>
      </c>
      <c r="AM145" s="166">
        <v>280949883.76000005</v>
      </c>
      <c r="AN145" s="166">
        <v>22243215.559999999</v>
      </c>
      <c r="AO145" s="166">
        <v>281305813.22999996</v>
      </c>
      <c r="AP145" s="166">
        <v>24187140.559999995</v>
      </c>
      <c r="AQ145" s="166">
        <v>279924059.11000001</v>
      </c>
      <c r="AR145" s="166">
        <v>21829145.500000004</v>
      </c>
      <c r="AS145" s="166">
        <v>278206617.94999999</v>
      </c>
      <c r="AT145" s="166">
        <v>10346672.15</v>
      </c>
      <c r="AU145" s="166">
        <v>263072617.15000001</v>
      </c>
      <c r="AV145" s="166">
        <v>21658901.040000003</v>
      </c>
      <c r="AW145" s="166">
        <v>263351588.92000002</v>
      </c>
      <c r="AX145" s="166">
        <v>26689558.739999998</v>
      </c>
      <c r="AY145" s="166">
        <v>265812537.46000004</v>
      </c>
      <c r="AZ145" s="166">
        <v>18955836.73</v>
      </c>
      <c r="BA145" s="166">
        <v>262853317.75999996</v>
      </c>
      <c r="BB145" s="166">
        <v>20726050.509999998</v>
      </c>
      <c r="BC145" s="166">
        <v>260858096.92999998</v>
      </c>
      <c r="BD145" s="166">
        <v>19011006.370000001</v>
      </c>
      <c r="BE145" s="166">
        <v>256516667.13</v>
      </c>
      <c r="BF145" s="166">
        <v>22563751.619999997</v>
      </c>
      <c r="BG145" s="166">
        <v>253379237.73999998</v>
      </c>
      <c r="BH145" s="166">
        <v>24168517.030000001</v>
      </c>
      <c r="BI145" s="166">
        <v>253208804.78999999</v>
      </c>
      <c r="BJ145" s="166">
        <v>24818513.100000001</v>
      </c>
      <c r="BK145" s="166">
        <v>257198308.91</v>
      </c>
      <c r="BL145" s="166">
        <v>41190128.609999999</v>
      </c>
      <c r="BM145" s="166">
        <v>276145221.96000004</v>
      </c>
      <c r="BN145" s="166">
        <v>6979107.3699999992</v>
      </c>
      <c r="BO145" s="166">
        <v>258937188.77000004</v>
      </c>
      <c r="BP145" s="166">
        <v>24755669.069999993</v>
      </c>
      <c r="BQ145" s="166">
        <v>261863712.34000003</v>
      </c>
      <c r="BR145" s="166">
        <v>24354652.030000001</v>
      </c>
      <c r="BS145" s="166">
        <v>275871692.22000003</v>
      </c>
      <c r="BT145" s="166">
        <v>19627045.289999999</v>
      </c>
      <c r="BU145" s="166">
        <v>273839836.47000003</v>
      </c>
      <c r="BV145" s="166">
        <v>21434889.629999999</v>
      </c>
      <c r="BW145" s="166">
        <v>268585167.36000001</v>
      </c>
      <c r="BX145" s="166">
        <v>20285302.950000003</v>
      </c>
      <c r="BY145" s="166">
        <v>269914633.58000004</v>
      </c>
      <c r="BZ145" s="166">
        <v>21406932.280000001</v>
      </c>
      <c r="CA145" s="166">
        <v>270595515.35000002</v>
      </c>
      <c r="CB145" s="166">
        <v>21180430.59</v>
      </c>
      <c r="CC145" s="166">
        <v>272764939.56999999</v>
      </c>
      <c r="CD145" s="166">
        <v>23931932.190000005</v>
      </c>
      <c r="CE145" s="166">
        <v>274133120.13999999</v>
      </c>
      <c r="CF145" s="166">
        <v>21221121.879999999</v>
      </c>
      <c r="CG145" s="166">
        <v>271185724.98999995</v>
      </c>
      <c r="CH145" s="166">
        <v>20866208.109999996</v>
      </c>
      <c r="CI145" s="166">
        <v>267233419.99999997</v>
      </c>
      <c r="CJ145" s="166">
        <v>24894092.449999999</v>
      </c>
      <c r="CK145" s="166">
        <v>250937383.84000003</v>
      </c>
      <c r="CL145" s="166">
        <v>24190195.139999997</v>
      </c>
      <c r="CM145" s="166">
        <v>268148471.61000001</v>
      </c>
      <c r="CN145" s="166">
        <v>22348335.16</v>
      </c>
      <c r="CO145" s="166">
        <v>265741137.69999999</v>
      </c>
      <c r="CP145" s="166">
        <v>27753944.040000029</v>
      </c>
      <c r="CQ145" s="166">
        <v>269140429.70999998</v>
      </c>
      <c r="CR145" s="166">
        <v>23896626.049999986</v>
      </c>
      <c r="CS145" s="166">
        <v>273410010.47000003</v>
      </c>
      <c r="CT145" s="166">
        <v>25433326.329999983</v>
      </c>
      <c r="CU145" s="166">
        <v>277408447.17000002</v>
      </c>
      <c r="CV145" s="166">
        <v>22872360.449999999</v>
      </c>
      <c r="CW145" s="166">
        <v>279995504.66999996</v>
      </c>
      <c r="CX145" s="166">
        <v>23439683.289999973</v>
      </c>
      <c r="CY145" s="166">
        <v>282028255.67999995</v>
      </c>
      <c r="CZ145" s="166">
        <v>23692122.29999999</v>
      </c>
      <c r="DA145" s="166">
        <v>284539947.38999999</v>
      </c>
      <c r="DB145" s="166">
        <v>23895889.239999991</v>
      </c>
      <c r="DC145" s="166">
        <v>284503904.43999988</v>
      </c>
      <c r="DD145" s="166">
        <v>24104781.260000017</v>
      </c>
      <c r="DE145" s="166">
        <v>287387563.81999993</v>
      </c>
      <c r="DF145" s="166">
        <v>24096128.369999979</v>
      </c>
      <c r="DG145" s="166">
        <v>290617484.07999998</v>
      </c>
      <c r="DH145" s="166">
        <v>24318711.550000008</v>
      </c>
      <c r="DI145" s="166">
        <v>290042103.17999989</v>
      </c>
      <c r="DJ145" s="166">
        <v>24260152.909999959</v>
      </c>
      <c r="DK145" s="166">
        <v>290112060.94999993</v>
      </c>
      <c r="DL145" s="166">
        <v>23706263.519999992</v>
      </c>
      <c r="DM145" s="166">
        <v>291469989.30999976</v>
      </c>
      <c r="DN145" s="166">
        <v>23378971.5</v>
      </c>
      <c r="DO145" s="166">
        <v>287095016.76999992</v>
      </c>
      <c r="DP145" s="166">
        <v>23248621.870000008</v>
      </c>
      <c r="DQ145" s="166">
        <v>286447012.58999985</v>
      </c>
      <c r="DR145" s="166">
        <v>23122530.579999991</v>
      </c>
      <c r="DS145" s="166">
        <v>284136216.83999991</v>
      </c>
      <c r="DT145" s="166">
        <v>24002773.630000003</v>
      </c>
      <c r="DU145" s="166">
        <v>285266630.01999986</v>
      </c>
      <c r="DV145" s="166">
        <v>24026168.910000019</v>
      </c>
      <c r="DW145" s="166">
        <v>285853115.63999993</v>
      </c>
      <c r="DX145" s="166">
        <v>24074451.570000004</v>
      </c>
      <c r="DY145" s="166">
        <v>286235444.90999991</v>
      </c>
      <c r="DZ145" s="166">
        <v>24974164.450000037</v>
      </c>
      <c r="EA145" s="166">
        <v>287313720.12</v>
      </c>
      <c r="EB145" s="166">
        <v>25934346.440000031</v>
      </c>
      <c r="EC145" s="166">
        <v>289143285.29999995</v>
      </c>
      <c r="ED145" s="166">
        <v>25767482.019999996</v>
      </c>
      <c r="EE145" s="166">
        <v>290814638.94999999</v>
      </c>
      <c r="EF145" s="166">
        <v>25780138.629999999</v>
      </c>
      <c r="EG145" s="166">
        <v>292276066.03000003</v>
      </c>
      <c r="EH145" s="166">
        <v>26016200.77</v>
      </c>
      <c r="EI145" s="166">
        <v>294032113.8900001</v>
      </c>
      <c r="EJ145" s="166">
        <v>25215162.700000014</v>
      </c>
      <c r="EK145" s="166">
        <v>295541013.07000011</v>
      </c>
      <c r="EL145" s="166">
        <v>25555745.59</v>
      </c>
      <c r="EM145" s="166">
        <v>297717787.16000009</v>
      </c>
      <c r="EN145" s="166">
        <v>25013604.360000011</v>
      </c>
      <c r="EO145" s="166">
        <v>299482769.65000015</v>
      </c>
      <c r="EP145" s="166">
        <v>24024618.290000025</v>
      </c>
      <c r="EQ145" s="166">
        <v>300384857.36000013</v>
      </c>
      <c r="ER145" s="166">
        <v>26037191.850000001</v>
      </c>
      <c r="ES145" s="166">
        <v>302419275.58000004</v>
      </c>
      <c r="ET145" s="166">
        <v>25574883.900000006</v>
      </c>
      <c r="EU145" s="166">
        <v>303967990.57000029</v>
      </c>
      <c r="EV145" s="166">
        <v>27969611.679999962</v>
      </c>
      <c r="EW145" s="166">
        <v>307863150.68000013</v>
      </c>
      <c r="EX145" s="166">
        <v>27456268.320000008</v>
      </c>
      <c r="EY145" s="166">
        <v>310345254.55000007</v>
      </c>
      <c r="EZ145" s="166">
        <v>27741770.250000004</v>
      </c>
      <c r="FA145" s="166">
        <v>312152678.36000007</v>
      </c>
      <c r="FB145" s="166">
        <v>26970763.18</v>
      </c>
      <c r="FC145" s="166">
        <v>313355959.52000004</v>
      </c>
      <c r="FD145" s="166">
        <v>27537052.539999995</v>
      </c>
      <c r="FE145" s="166">
        <v>315112873.43000007</v>
      </c>
      <c r="FF145" s="166">
        <v>27795335.049999993</v>
      </c>
      <c r="FG145" s="166">
        <v>316892007.71000004</v>
      </c>
      <c r="FH145" s="166">
        <v>26635880.590000033</v>
      </c>
      <c r="FI145" s="166">
        <v>318312725.60000008</v>
      </c>
      <c r="FJ145" s="166">
        <v>27425091.930000026</v>
      </c>
      <c r="FK145" s="166">
        <v>320182071.94000006</v>
      </c>
      <c r="FL145" s="166">
        <v>26545498.52999999</v>
      </c>
      <c r="FM145" s="166">
        <v>321713966.11000013</v>
      </c>
      <c r="FN145" s="166">
        <v>25524999.290000014</v>
      </c>
      <c r="FO145" s="166">
        <v>323214347.11000001</v>
      </c>
      <c r="FQ145" s="94" t="s">
        <v>3</v>
      </c>
      <c r="FU145" s="32" t="b">
        <v>1</v>
      </c>
      <c r="FV145" s="100" t="s">
        <v>260</v>
      </c>
    </row>
    <row r="146" spans="1:178" x14ac:dyDescent="0.25">
      <c r="A146" s="32" t="s">
        <v>3</v>
      </c>
      <c r="C146" s="106"/>
      <c r="FQ146" s="94" t="s">
        <v>3</v>
      </c>
      <c r="FU146" s="32" t="b">
        <v>1</v>
      </c>
      <c r="FV146" s="93"/>
    </row>
    <row r="147" spans="1:178" x14ac:dyDescent="0.25">
      <c r="A147" s="32" t="s">
        <v>1122</v>
      </c>
      <c r="B147" s="101" t="s">
        <v>9</v>
      </c>
      <c r="C147" s="103"/>
      <c r="D147" s="165"/>
      <c r="E147" s="165"/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  <c r="AZ147" s="165"/>
      <c r="BA147" s="165"/>
      <c r="BB147" s="165"/>
      <c r="BC147" s="165"/>
      <c r="BD147" s="165"/>
      <c r="BE147" s="165"/>
      <c r="BF147" s="165"/>
      <c r="BG147" s="165"/>
      <c r="BH147" s="165"/>
      <c r="BI147" s="165"/>
      <c r="BJ147" s="165"/>
      <c r="BK147" s="165"/>
      <c r="BL147" s="165"/>
      <c r="BM147" s="165"/>
      <c r="BN147" s="165"/>
      <c r="BO147" s="165"/>
      <c r="BP147" s="165"/>
      <c r="BQ147" s="165"/>
      <c r="BR147" s="165"/>
      <c r="BS147" s="165"/>
      <c r="BT147" s="165"/>
      <c r="BU147" s="165"/>
      <c r="BV147" s="165"/>
      <c r="BW147" s="165"/>
      <c r="BX147" s="165"/>
      <c r="BY147" s="165"/>
      <c r="BZ147" s="165"/>
      <c r="CA147" s="165"/>
      <c r="CB147" s="165"/>
      <c r="CC147" s="165"/>
      <c r="CD147" s="165"/>
      <c r="CE147" s="165"/>
      <c r="CF147" s="165"/>
      <c r="CG147" s="165"/>
      <c r="CH147" s="165"/>
      <c r="CI147" s="165"/>
      <c r="CJ147" s="165"/>
      <c r="CK147" s="165"/>
      <c r="CL147" s="165"/>
      <c r="CM147" s="165"/>
      <c r="CN147" s="165"/>
      <c r="CO147" s="165"/>
      <c r="CP147" s="165"/>
      <c r="CQ147" s="165"/>
      <c r="CR147" s="165"/>
      <c r="CS147" s="165"/>
      <c r="CT147" s="165"/>
      <c r="CU147" s="165"/>
      <c r="CV147" s="165"/>
      <c r="CW147" s="165"/>
      <c r="CX147" s="165"/>
      <c r="CY147" s="165"/>
      <c r="CZ147" s="165"/>
      <c r="DA147" s="165"/>
      <c r="DB147" s="165"/>
      <c r="DC147" s="165"/>
      <c r="DD147" s="165"/>
      <c r="DE147" s="165"/>
      <c r="DF147" s="165"/>
      <c r="DG147" s="165"/>
      <c r="DH147" s="165"/>
      <c r="DI147" s="165"/>
      <c r="DJ147" s="165"/>
      <c r="DK147" s="165"/>
      <c r="DL147" s="165"/>
      <c r="DM147" s="165"/>
      <c r="DN147" s="165"/>
      <c r="DO147" s="165"/>
      <c r="DP147" s="165"/>
      <c r="DQ147" s="165"/>
      <c r="DR147" s="165"/>
      <c r="DS147" s="165"/>
      <c r="DT147" s="165"/>
      <c r="DU147" s="165"/>
      <c r="DV147" s="165"/>
      <c r="DW147" s="165"/>
      <c r="DX147" s="165"/>
      <c r="DY147" s="165"/>
      <c r="DZ147" s="165"/>
      <c r="EA147" s="165"/>
      <c r="EB147" s="165"/>
      <c r="EC147" s="165"/>
      <c r="ED147" s="165"/>
      <c r="EE147" s="165"/>
      <c r="EF147" s="165"/>
      <c r="EG147" s="165"/>
      <c r="EH147" s="165"/>
      <c r="EI147" s="165"/>
      <c r="EJ147" s="165"/>
      <c r="EK147" s="165"/>
      <c r="EL147" s="165"/>
      <c r="EM147" s="165"/>
      <c r="EN147" s="165"/>
      <c r="EO147" s="165"/>
      <c r="EP147" s="165"/>
      <c r="EQ147" s="165"/>
      <c r="ER147" s="165"/>
      <c r="ES147" s="165"/>
      <c r="ET147" s="165"/>
      <c r="EU147" s="165"/>
      <c r="EV147" s="165"/>
      <c r="EW147" s="165"/>
      <c r="EX147" s="165"/>
      <c r="EY147" s="165"/>
      <c r="EZ147" s="165"/>
      <c r="FA147" s="165"/>
      <c r="FB147" s="165"/>
      <c r="FC147" s="165"/>
      <c r="FD147" s="165"/>
      <c r="FE147" s="165"/>
      <c r="FF147" s="165"/>
      <c r="FG147" s="165"/>
      <c r="FH147" s="165"/>
      <c r="FI147" s="165"/>
      <c r="FJ147" s="165"/>
      <c r="FK147" s="165"/>
      <c r="FL147" s="165"/>
      <c r="FM147" s="165"/>
      <c r="FN147" s="165"/>
      <c r="FO147" s="165"/>
      <c r="FQ147" s="94" t="s">
        <v>3</v>
      </c>
      <c r="FU147" s="32" t="b">
        <v>1</v>
      </c>
      <c r="FV147" s="100" t="s">
        <v>9</v>
      </c>
    </row>
    <row r="148" spans="1:178" x14ac:dyDescent="0.25">
      <c r="A148" s="32" t="s">
        <v>1123</v>
      </c>
      <c r="B148" s="104" t="s">
        <v>283</v>
      </c>
      <c r="C148" s="103" t="s">
        <v>670</v>
      </c>
      <c r="D148" s="165">
        <v>273274.32</v>
      </c>
      <c r="E148" s="165">
        <v>3985648.4</v>
      </c>
      <c r="F148" s="165">
        <v>276527.65999999997</v>
      </c>
      <c r="G148" s="165">
        <v>3962838.37</v>
      </c>
      <c r="H148" s="165">
        <v>375759.99</v>
      </c>
      <c r="I148" s="165">
        <v>3945607.92</v>
      </c>
      <c r="J148" s="165">
        <v>333321.49</v>
      </c>
      <c r="K148" s="165">
        <v>3871930.02</v>
      </c>
      <c r="L148" s="165">
        <v>337581.18</v>
      </c>
      <c r="M148" s="165">
        <v>3725513.68</v>
      </c>
      <c r="N148" s="165">
        <v>366854.6</v>
      </c>
      <c r="O148" s="165">
        <v>3720876.72</v>
      </c>
      <c r="P148" s="165">
        <v>388925.5</v>
      </c>
      <c r="Q148" s="165">
        <v>3880563.33</v>
      </c>
      <c r="R148" s="165">
        <v>427435.03</v>
      </c>
      <c r="S148" s="165">
        <v>4001596.89</v>
      </c>
      <c r="T148" s="165">
        <v>319631.69</v>
      </c>
      <c r="U148" s="165">
        <v>3991725.73</v>
      </c>
      <c r="V148" s="165">
        <v>388087.21</v>
      </c>
      <c r="W148" s="165">
        <v>4134085.69</v>
      </c>
      <c r="X148" s="165">
        <v>348974.22</v>
      </c>
      <c r="Y148" s="165">
        <v>4193938.03</v>
      </c>
      <c r="Z148" s="165">
        <v>533424.62</v>
      </c>
      <c r="AA148" s="165">
        <v>4369797.51</v>
      </c>
      <c r="AB148" s="165">
        <v>335073.02</v>
      </c>
      <c r="AC148" s="165">
        <v>4431596.21</v>
      </c>
      <c r="AD148" s="165">
        <v>306461.51</v>
      </c>
      <c r="AE148" s="165">
        <v>4461530.0599999996</v>
      </c>
      <c r="AF148" s="165">
        <v>334714.06</v>
      </c>
      <c r="AG148" s="165">
        <v>4420484.13</v>
      </c>
      <c r="AH148" s="165">
        <v>206455</v>
      </c>
      <c r="AI148" s="165">
        <v>4293617.6399999997</v>
      </c>
      <c r="AJ148" s="165">
        <v>262546.01</v>
      </c>
      <c r="AK148" s="165">
        <v>4218582.47</v>
      </c>
      <c r="AL148" s="165">
        <v>279924.32</v>
      </c>
      <c r="AM148" s="165">
        <v>4131652.19</v>
      </c>
      <c r="AN148" s="165">
        <v>350577.18</v>
      </c>
      <c r="AO148" s="165">
        <v>4093303.87</v>
      </c>
      <c r="AP148" s="165">
        <v>396806.61</v>
      </c>
      <c r="AQ148" s="165">
        <v>4062675.45</v>
      </c>
      <c r="AR148" s="165">
        <v>246916.42</v>
      </c>
      <c r="AS148" s="165">
        <v>3989960.18</v>
      </c>
      <c r="AT148" s="165">
        <v>301030.83</v>
      </c>
      <c r="AU148" s="165">
        <v>3902903.8</v>
      </c>
      <c r="AV148" s="165">
        <v>268232.23</v>
      </c>
      <c r="AW148" s="165">
        <v>3822161.81</v>
      </c>
      <c r="AX148" s="165">
        <v>295794.40000000002</v>
      </c>
      <c r="AY148" s="165">
        <v>3584531.59</v>
      </c>
      <c r="AZ148" s="165">
        <v>277430.65999999997</v>
      </c>
      <c r="BA148" s="165">
        <v>3526889.23</v>
      </c>
      <c r="BB148" s="165">
        <v>307480.21999999997</v>
      </c>
      <c r="BC148" s="165">
        <v>3527907.94</v>
      </c>
      <c r="BD148" s="165">
        <v>305161.40999999997</v>
      </c>
      <c r="BE148" s="165">
        <v>3498355.29</v>
      </c>
      <c r="BF148" s="165">
        <v>434427.2</v>
      </c>
      <c r="BG148" s="165">
        <v>3726327.49</v>
      </c>
      <c r="BH148" s="165">
        <v>390066.54</v>
      </c>
      <c r="BI148" s="165">
        <v>3853848.02</v>
      </c>
      <c r="BJ148" s="165">
        <v>291469.45</v>
      </c>
      <c r="BK148" s="165">
        <v>3865393.15</v>
      </c>
      <c r="BL148" s="165">
        <v>327344.87</v>
      </c>
      <c r="BM148" s="165">
        <v>3842160.84</v>
      </c>
      <c r="BN148" s="165">
        <v>321064.49</v>
      </c>
      <c r="BO148" s="165">
        <v>3766418.7199999997</v>
      </c>
      <c r="BP148" s="165">
        <v>318366.44</v>
      </c>
      <c r="BQ148" s="165">
        <v>3837868.74</v>
      </c>
      <c r="BR148" s="165">
        <v>356195.9</v>
      </c>
      <c r="BS148" s="165">
        <v>3893033.8100000005</v>
      </c>
      <c r="BT148" s="165">
        <v>287659.21000000002</v>
      </c>
      <c r="BU148" s="165">
        <v>3912460.7900000005</v>
      </c>
      <c r="BV148" s="165">
        <v>471622.04</v>
      </c>
      <c r="BW148" s="165">
        <v>4088288.4300000006</v>
      </c>
      <c r="BX148" s="165">
        <v>362719.3</v>
      </c>
      <c r="BY148" s="165">
        <v>4173577.0700000003</v>
      </c>
      <c r="BZ148" s="165">
        <v>320328.87</v>
      </c>
      <c r="CA148" s="165">
        <v>4186425.7200000007</v>
      </c>
      <c r="CB148" s="165">
        <v>614585.73</v>
      </c>
      <c r="CC148" s="165">
        <v>4495850.04</v>
      </c>
      <c r="CD148" s="165">
        <v>696257.19</v>
      </c>
      <c r="CE148" s="165">
        <v>4757680.03</v>
      </c>
      <c r="CF148" s="165">
        <v>593080.52</v>
      </c>
      <c r="CG148" s="165">
        <v>4960694.01</v>
      </c>
      <c r="CH148" s="165">
        <v>481972.38</v>
      </c>
      <c r="CI148" s="165">
        <v>5151196.9400000004</v>
      </c>
      <c r="CJ148" s="165">
        <v>419920.76</v>
      </c>
      <c r="CK148" s="165">
        <v>5243772.830000001</v>
      </c>
      <c r="CL148" s="165">
        <v>407263.83</v>
      </c>
      <c r="CM148" s="165">
        <v>5329972.1700000009</v>
      </c>
      <c r="CN148" s="165">
        <v>449907.88</v>
      </c>
      <c r="CO148" s="165">
        <v>5461513.6100000003</v>
      </c>
      <c r="CP148" s="165">
        <v>488525.17</v>
      </c>
      <c r="CQ148" s="165">
        <v>5593842.8799999999</v>
      </c>
      <c r="CR148" s="165">
        <v>394287.73</v>
      </c>
      <c r="CS148" s="165">
        <v>5700471.3999999994</v>
      </c>
      <c r="CT148" s="165">
        <v>462799.21999999986</v>
      </c>
      <c r="CU148" s="165">
        <v>5691648.5800000001</v>
      </c>
      <c r="CV148" s="165">
        <v>413846.19000000006</v>
      </c>
      <c r="CW148" s="165">
        <v>5742775.4699999997</v>
      </c>
      <c r="CX148" s="165">
        <v>433784.71000000008</v>
      </c>
      <c r="CY148" s="165">
        <v>5856231.3100000005</v>
      </c>
      <c r="CZ148" s="165">
        <v>766470.57000000018</v>
      </c>
      <c r="DA148" s="165">
        <v>6008116.1499999985</v>
      </c>
      <c r="DB148" s="165">
        <v>436847.27999999991</v>
      </c>
      <c r="DC148" s="165">
        <v>5748706.2399999984</v>
      </c>
      <c r="DD148" s="165">
        <v>435829.41000000027</v>
      </c>
      <c r="DE148" s="165">
        <v>5591455.1299999999</v>
      </c>
      <c r="DF148" s="165">
        <v>756948.5900000002</v>
      </c>
      <c r="DG148" s="165">
        <v>5866431.3399999999</v>
      </c>
      <c r="DH148" s="165">
        <v>428333.29999999993</v>
      </c>
      <c r="DI148" s="165">
        <v>5874843.8799999999</v>
      </c>
      <c r="DJ148" s="165">
        <v>450269.80000000005</v>
      </c>
      <c r="DK148" s="165">
        <v>5917849.8500000006</v>
      </c>
      <c r="DL148" s="165">
        <v>736546.0900000002</v>
      </c>
      <c r="DM148" s="165">
        <v>6204488.0600000005</v>
      </c>
      <c r="DN148" s="165">
        <v>415934.77999999991</v>
      </c>
      <c r="DO148" s="165">
        <v>6131897.6699999999</v>
      </c>
      <c r="DP148" s="165">
        <v>427822.77000000014</v>
      </c>
      <c r="DQ148" s="165">
        <v>6165432.7100000009</v>
      </c>
      <c r="DR148" s="165">
        <v>746568.34000000008</v>
      </c>
      <c r="DS148" s="165">
        <v>6449201.8300000019</v>
      </c>
      <c r="DT148" s="165">
        <v>439485.24000000011</v>
      </c>
      <c r="DU148" s="165">
        <v>6474840.8800000008</v>
      </c>
      <c r="DV148" s="165">
        <v>424714.11000000016</v>
      </c>
      <c r="DW148" s="165">
        <v>6465770.2800000012</v>
      </c>
      <c r="DX148" s="165">
        <v>676524</v>
      </c>
      <c r="DY148" s="165">
        <v>6375823.7100000009</v>
      </c>
      <c r="DZ148" s="165">
        <v>431961.09000000014</v>
      </c>
      <c r="EA148" s="165">
        <v>6370937.5199999996</v>
      </c>
      <c r="EB148" s="165">
        <v>467742.76000000018</v>
      </c>
      <c r="EC148" s="165">
        <v>6402850.8700000001</v>
      </c>
      <c r="ED148" s="165">
        <v>651262.95000000007</v>
      </c>
      <c r="EE148" s="165">
        <v>6297165.2300000014</v>
      </c>
      <c r="EF148" s="165">
        <v>441546.29000000004</v>
      </c>
      <c r="EG148" s="165">
        <v>6310378.2200000016</v>
      </c>
      <c r="EH148" s="165">
        <v>464696.86000000004</v>
      </c>
      <c r="EI148" s="165">
        <v>6324805.2800000021</v>
      </c>
      <c r="EJ148" s="165">
        <v>605772.37</v>
      </c>
      <c r="EK148" s="165">
        <v>6194031.5600000015</v>
      </c>
      <c r="EL148" s="165">
        <v>447283.74999999994</v>
      </c>
      <c r="EM148" s="165">
        <v>6225380.5300000012</v>
      </c>
      <c r="EN148" s="165">
        <v>713872.75</v>
      </c>
      <c r="EO148" s="165">
        <v>6511430.5100000007</v>
      </c>
      <c r="EP148" s="165">
        <v>615069.53999999992</v>
      </c>
      <c r="EQ148" s="165">
        <v>6379931.7100000009</v>
      </c>
      <c r="ER148" s="165">
        <v>467401.68000000005</v>
      </c>
      <c r="ES148" s="165">
        <v>6407848.1499999994</v>
      </c>
      <c r="ET148" s="165">
        <v>434195.56000000017</v>
      </c>
      <c r="EU148" s="165">
        <v>6417329.5999999996</v>
      </c>
      <c r="EV148" s="165">
        <v>668756.74</v>
      </c>
      <c r="EW148" s="165">
        <v>6409562.3400000008</v>
      </c>
      <c r="EX148" s="165">
        <v>459788.9800000001</v>
      </c>
      <c r="EY148" s="165">
        <v>6437390.2300000004</v>
      </c>
      <c r="EZ148" s="165">
        <v>478398.03000000014</v>
      </c>
      <c r="FA148" s="165">
        <v>6448045.5000000009</v>
      </c>
      <c r="FB148" s="165">
        <v>642749.95000000007</v>
      </c>
      <c r="FC148" s="165">
        <v>6439532.5000000009</v>
      </c>
      <c r="FD148" s="165">
        <v>469979.78000000009</v>
      </c>
      <c r="FE148" s="165">
        <v>6467965.9900000012</v>
      </c>
      <c r="FF148" s="165">
        <v>475340.46</v>
      </c>
      <c r="FG148" s="165">
        <v>6478609.5900000008</v>
      </c>
      <c r="FH148" s="165">
        <v>596927.35</v>
      </c>
      <c r="FI148" s="165">
        <v>6469764.5700000003</v>
      </c>
      <c r="FJ148" s="165">
        <v>476026.53</v>
      </c>
      <c r="FK148" s="165">
        <v>6498507.3500000006</v>
      </c>
      <c r="FL148" s="165">
        <v>724052.91999999993</v>
      </c>
      <c r="FM148" s="165">
        <v>6508687.5200000014</v>
      </c>
      <c r="FN148" s="165">
        <v>630650.2699999999</v>
      </c>
      <c r="FO148" s="165">
        <v>6524268.2500000009</v>
      </c>
      <c r="FQ148" s="94" t="s">
        <v>988</v>
      </c>
      <c r="FU148" s="32" t="b">
        <v>1</v>
      </c>
      <c r="FV148" s="102" t="s">
        <v>283</v>
      </c>
    </row>
    <row r="149" spans="1:178" x14ac:dyDescent="0.25">
      <c r="A149" s="32" t="s">
        <v>1124</v>
      </c>
      <c r="B149" s="104" t="s">
        <v>284</v>
      </c>
      <c r="C149" s="103" t="s">
        <v>669</v>
      </c>
      <c r="D149" s="165">
        <v>2690555.4</v>
      </c>
      <c r="E149" s="165">
        <v>35750821.140000001</v>
      </c>
      <c r="F149" s="165">
        <v>2855626.29</v>
      </c>
      <c r="G149" s="165">
        <v>35706957.68</v>
      </c>
      <c r="H149" s="165">
        <v>3091782.6</v>
      </c>
      <c r="I149" s="165">
        <v>36243486.82</v>
      </c>
      <c r="J149" s="165">
        <v>2740477.7</v>
      </c>
      <c r="K149" s="165">
        <v>36185397.719999999</v>
      </c>
      <c r="L149" s="165">
        <v>3333344.18</v>
      </c>
      <c r="M149" s="165">
        <v>36679860.880000003</v>
      </c>
      <c r="N149" s="165">
        <v>2746641.62</v>
      </c>
      <c r="O149" s="165">
        <v>35804673.530000001</v>
      </c>
      <c r="P149" s="165">
        <v>2605973.2400000002</v>
      </c>
      <c r="Q149" s="165">
        <v>35615940.18</v>
      </c>
      <c r="R149" s="165">
        <v>2995994.24</v>
      </c>
      <c r="S149" s="165">
        <v>35653351.75</v>
      </c>
      <c r="T149" s="165">
        <v>3203885.93</v>
      </c>
      <c r="U149" s="165">
        <v>36148314.43</v>
      </c>
      <c r="V149" s="165">
        <v>3023076.24</v>
      </c>
      <c r="W149" s="165">
        <v>36236754.380000003</v>
      </c>
      <c r="X149" s="165">
        <v>2938426.61</v>
      </c>
      <c r="Y149" s="165">
        <v>35250896.119999997</v>
      </c>
      <c r="Z149" s="165">
        <v>3086030.34</v>
      </c>
      <c r="AA149" s="165">
        <v>35311814.390000001</v>
      </c>
      <c r="AB149" s="165">
        <v>2899432.42</v>
      </c>
      <c r="AC149" s="165">
        <v>35520691.409999996</v>
      </c>
      <c r="AD149" s="165">
        <v>3140327.07</v>
      </c>
      <c r="AE149" s="165">
        <v>35805392.189999998</v>
      </c>
      <c r="AF149" s="165">
        <v>2642993.27</v>
      </c>
      <c r="AG149" s="165">
        <v>35356602.859999999</v>
      </c>
      <c r="AH149" s="165">
        <v>2349107.67</v>
      </c>
      <c r="AI149" s="165">
        <v>34965232.829999998</v>
      </c>
      <c r="AJ149" s="165">
        <v>2360917.0099999998</v>
      </c>
      <c r="AK149" s="165">
        <v>33992805.659999996</v>
      </c>
      <c r="AL149" s="165">
        <v>2420374.7400000002</v>
      </c>
      <c r="AM149" s="165">
        <v>33666538.780000001</v>
      </c>
      <c r="AN149" s="165">
        <v>2065469.59</v>
      </c>
      <c r="AO149" s="165">
        <v>33126035.129999999</v>
      </c>
      <c r="AP149" s="165">
        <v>1863948.2</v>
      </c>
      <c r="AQ149" s="165">
        <v>31993989.09</v>
      </c>
      <c r="AR149" s="165">
        <v>2346234.5</v>
      </c>
      <c r="AS149" s="165">
        <v>31136337.66</v>
      </c>
      <c r="AT149" s="165">
        <v>1911628.43</v>
      </c>
      <c r="AU149" s="165">
        <v>30024889.850000001</v>
      </c>
      <c r="AV149" s="165">
        <v>2587268.13</v>
      </c>
      <c r="AW149" s="165">
        <v>29673731.370000001</v>
      </c>
      <c r="AX149" s="165">
        <v>2723808.8</v>
      </c>
      <c r="AY149" s="165">
        <v>29311509.829999998</v>
      </c>
      <c r="AZ149" s="165">
        <v>1971396.39</v>
      </c>
      <c r="BA149" s="165">
        <v>28383473.800000001</v>
      </c>
      <c r="BB149" s="165">
        <v>1582361.87</v>
      </c>
      <c r="BC149" s="165">
        <v>26825508.600000001</v>
      </c>
      <c r="BD149" s="165">
        <v>1600726.98</v>
      </c>
      <c r="BE149" s="165">
        <v>25783242.309999999</v>
      </c>
      <c r="BF149" s="165">
        <v>1463290.96</v>
      </c>
      <c r="BG149" s="165">
        <v>24897425.600000001</v>
      </c>
      <c r="BH149" s="165">
        <v>1441642.23</v>
      </c>
      <c r="BI149" s="165">
        <v>23978150.82</v>
      </c>
      <c r="BJ149" s="165">
        <v>1353723.78</v>
      </c>
      <c r="BK149" s="165">
        <v>22911499.859999999</v>
      </c>
      <c r="BL149" s="165">
        <v>1487815.64</v>
      </c>
      <c r="BM149" s="165">
        <v>22333845.91</v>
      </c>
      <c r="BN149" s="165">
        <v>1547795.18</v>
      </c>
      <c r="BO149" s="165">
        <v>22017692.890000001</v>
      </c>
      <c r="BP149" s="165">
        <v>1354092.3</v>
      </c>
      <c r="BQ149" s="165">
        <v>21025550.690000001</v>
      </c>
      <c r="BR149" s="165">
        <v>1369518.71</v>
      </c>
      <c r="BS149" s="165">
        <v>20483440.970000003</v>
      </c>
      <c r="BT149" s="165">
        <v>1384885.69</v>
      </c>
      <c r="BU149" s="165">
        <v>19281058.530000001</v>
      </c>
      <c r="BV149" s="165">
        <v>1860361.19</v>
      </c>
      <c r="BW149" s="165">
        <v>18417610.920000002</v>
      </c>
      <c r="BX149" s="165">
        <v>2453648.2000000002</v>
      </c>
      <c r="BY149" s="165">
        <v>18899862.73</v>
      </c>
      <c r="BZ149" s="165">
        <v>1149840.3700000001</v>
      </c>
      <c r="CA149" s="165">
        <v>18467341.23</v>
      </c>
      <c r="CB149" s="165">
        <v>1588708.68</v>
      </c>
      <c r="CC149" s="165">
        <v>18455322.93</v>
      </c>
      <c r="CD149" s="165">
        <v>1145321.4099999999</v>
      </c>
      <c r="CE149" s="165">
        <v>18137353.379999999</v>
      </c>
      <c r="CF149" s="165">
        <v>916326.7</v>
      </c>
      <c r="CG149" s="165">
        <v>17612037.850000001</v>
      </c>
      <c r="CH149" s="165">
        <v>1018962.87</v>
      </c>
      <c r="CI149" s="165">
        <v>17277276.940000001</v>
      </c>
      <c r="CJ149" s="165">
        <v>1909643.87</v>
      </c>
      <c r="CK149" s="165">
        <v>17699105.170000002</v>
      </c>
      <c r="CL149" s="165">
        <v>922263.13</v>
      </c>
      <c r="CM149" s="165">
        <v>17073573.120000001</v>
      </c>
      <c r="CN149" s="165">
        <v>913245.3</v>
      </c>
      <c r="CO149" s="165">
        <v>16632726.120000001</v>
      </c>
      <c r="CP149" s="165">
        <v>1541864.1500000001</v>
      </c>
      <c r="CQ149" s="165">
        <v>16805071.559999999</v>
      </c>
      <c r="CR149" s="165">
        <v>891936.04000000015</v>
      </c>
      <c r="CS149" s="165">
        <v>16312121.909999998</v>
      </c>
      <c r="CT149" s="165">
        <v>908243.18000000028</v>
      </c>
      <c r="CU149" s="165">
        <v>15360003.899999999</v>
      </c>
      <c r="CV149" s="165">
        <v>2362342.3099999987</v>
      </c>
      <c r="CW149" s="165">
        <v>15268698.009999998</v>
      </c>
      <c r="CX149" s="165">
        <v>876010.07</v>
      </c>
      <c r="CY149" s="165">
        <v>14994867.709999999</v>
      </c>
      <c r="CZ149" s="165">
        <v>857157.54999999981</v>
      </c>
      <c r="DA149" s="165">
        <v>14263316.579999996</v>
      </c>
      <c r="DB149" s="165">
        <v>862731.31000000029</v>
      </c>
      <c r="DC149" s="165">
        <v>13980726.479999999</v>
      </c>
      <c r="DD149" s="165">
        <v>872327.19</v>
      </c>
      <c r="DE149" s="165">
        <v>13936726.970000001</v>
      </c>
      <c r="DF149" s="165">
        <v>849028.36000000022</v>
      </c>
      <c r="DG149" s="165">
        <v>13766792.460000001</v>
      </c>
      <c r="DH149" s="165">
        <v>803090.52000000014</v>
      </c>
      <c r="DI149" s="165">
        <v>12660239.110000003</v>
      </c>
      <c r="DJ149" s="165">
        <v>837820.05999999982</v>
      </c>
      <c r="DK149" s="165">
        <v>12575796.040000001</v>
      </c>
      <c r="DL149" s="165">
        <v>818827.02000000025</v>
      </c>
      <c r="DM149" s="165">
        <v>12481377.760000002</v>
      </c>
      <c r="DN149" s="165">
        <v>932621.00000000012</v>
      </c>
      <c r="DO149" s="165">
        <v>11872134.610000001</v>
      </c>
      <c r="DP149" s="165">
        <v>854712.22000000009</v>
      </c>
      <c r="DQ149" s="165">
        <v>11834910.789999999</v>
      </c>
      <c r="DR149" s="165">
        <v>921910.63000000035</v>
      </c>
      <c r="DS149" s="165">
        <v>11848578.240000002</v>
      </c>
      <c r="DT149" s="165">
        <v>2335942.4399999985</v>
      </c>
      <c r="DU149" s="165">
        <v>11822178.370000001</v>
      </c>
      <c r="DV149" s="165">
        <v>863412.32999999984</v>
      </c>
      <c r="DW149" s="165">
        <v>11809580.629999999</v>
      </c>
      <c r="DX149" s="165">
        <v>891178.46000000031</v>
      </c>
      <c r="DY149" s="165">
        <v>11843601.539999999</v>
      </c>
      <c r="DZ149" s="165">
        <v>845543.66</v>
      </c>
      <c r="EA149" s="165">
        <v>11826413.889999999</v>
      </c>
      <c r="EB149" s="165">
        <v>914919.14000000036</v>
      </c>
      <c r="EC149" s="165">
        <v>11869005.84</v>
      </c>
      <c r="ED149" s="165">
        <v>877296.41000000027</v>
      </c>
      <c r="EE149" s="165">
        <v>11897273.890000001</v>
      </c>
      <c r="EF149" s="165">
        <v>895766.03</v>
      </c>
      <c r="EG149" s="165">
        <v>11989949.4</v>
      </c>
      <c r="EH149" s="165">
        <v>860281.02000000025</v>
      </c>
      <c r="EI149" s="165">
        <v>12012410.359999999</v>
      </c>
      <c r="EJ149" s="165">
        <v>831512.06</v>
      </c>
      <c r="EK149" s="165">
        <v>12025095.400000002</v>
      </c>
      <c r="EL149" s="165">
        <v>888131.29999999993</v>
      </c>
      <c r="EM149" s="165">
        <v>11980605.700000001</v>
      </c>
      <c r="EN149" s="165">
        <v>878602.50000000012</v>
      </c>
      <c r="EO149" s="165">
        <v>12004495.980000002</v>
      </c>
      <c r="EP149" s="165">
        <v>948616.84000000032</v>
      </c>
      <c r="EQ149" s="165">
        <v>12031202.190000001</v>
      </c>
      <c r="ER149" s="165">
        <v>2390202.4999999991</v>
      </c>
      <c r="ES149" s="165">
        <v>12085462.250000002</v>
      </c>
      <c r="ET149" s="165">
        <v>868336.72</v>
      </c>
      <c r="EU149" s="165">
        <v>12090386.640000001</v>
      </c>
      <c r="EV149" s="165">
        <v>881788.12000000011</v>
      </c>
      <c r="EW149" s="165">
        <v>12080996.299999999</v>
      </c>
      <c r="EX149" s="165">
        <v>878212.9800000001</v>
      </c>
      <c r="EY149" s="165">
        <v>12113665.619999999</v>
      </c>
      <c r="EZ149" s="165">
        <v>926616.37</v>
      </c>
      <c r="FA149" s="165">
        <v>12125362.85</v>
      </c>
      <c r="FB149" s="165">
        <v>859598.29000000015</v>
      </c>
      <c r="FC149" s="165">
        <v>12107664.73</v>
      </c>
      <c r="FD149" s="165">
        <v>855207.00999999989</v>
      </c>
      <c r="FE149" s="165">
        <v>12067105.709999999</v>
      </c>
      <c r="FF149" s="165">
        <v>869721.7</v>
      </c>
      <c r="FG149" s="165">
        <v>12076546.390000001</v>
      </c>
      <c r="FH149" s="165">
        <v>810334.94</v>
      </c>
      <c r="FI149" s="165">
        <v>12055369.27</v>
      </c>
      <c r="FJ149" s="165">
        <v>919180.71000000008</v>
      </c>
      <c r="FK149" s="165">
        <v>12086418.68</v>
      </c>
      <c r="FL149" s="165">
        <v>888236.4600000002</v>
      </c>
      <c r="FM149" s="165">
        <v>12096052.640000001</v>
      </c>
      <c r="FN149" s="165">
        <v>962017.95000000054</v>
      </c>
      <c r="FO149" s="165">
        <v>12109453.75</v>
      </c>
      <c r="FQ149" s="94" t="s">
        <v>989</v>
      </c>
      <c r="FU149" s="32" t="b">
        <v>1</v>
      </c>
      <c r="FV149" s="102" t="s">
        <v>284</v>
      </c>
    </row>
    <row r="150" spans="1:178" x14ac:dyDescent="0.25">
      <c r="A150" s="32" t="s">
        <v>1125</v>
      </c>
      <c r="B150" s="104" t="s">
        <v>285</v>
      </c>
      <c r="C150" s="103" t="s">
        <v>668</v>
      </c>
      <c r="D150" s="165">
        <v>7346618.2800000003</v>
      </c>
      <c r="E150" s="165">
        <v>89963133.689999998</v>
      </c>
      <c r="F150" s="165">
        <v>7658791.0800000001</v>
      </c>
      <c r="G150" s="165">
        <v>91112995.519999996</v>
      </c>
      <c r="H150" s="165">
        <v>7608322.7599999998</v>
      </c>
      <c r="I150" s="165">
        <v>91073693.920000002</v>
      </c>
      <c r="J150" s="165">
        <v>7456464.0899999999</v>
      </c>
      <c r="K150" s="165">
        <v>91435509.400000006</v>
      </c>
      <c r="L150" s="165">
        <v>7964374.79</v>
      </c>
      <c r="M150" s="165">
        <v>92129700.950000003</v>
      </c>
      <c r="N150" s="165">
        <v>7851865.1900000004</v>
      </c>
      <c r="O150" s="165">
        <v>91848627.790000007</v>
      </c>
      <c r="P150" s="165">
        <v>7853250.2999999998</v>
      </c>
      <c r="Q150" s="165">
        <v>92501201.290000007</v>
      </c>
      <c r="R150" s="165">
        <v>7943812.5</v>
      </c>
      <c r="S150" s="165">
        <v>92225791.260000005</v>
      </c>
      <c r="T150" s="165">
        <v>7807964.25</v>
      </c>
      <c r="U150" s="165">
        <v>92446851.290000007</v>
      </c>
      <c r="V150" s="165">
        <v>8348843.8899999997</v>
      </c>
      <c r="W150" s="165">
        <v>93541826.849999994</v>
      </c>
      <c r="X150" s="165">
        <v>8264944.1200000001</v>
      </c>
      <c r="Y150" s="165">
        <v>94249551.280000001</v>
      </c>
      <c r="Z150" s="165">
        <v>8655658.1899999995</v>
      </c>
      <c r="AA150" s="165">
        <v>94760909.439999998</v>
      </c>
      <c r="AB150" s="165">
        <v>7991651.8700000001</v>
      </c>
      <c r="AC150" s="165">
        <v>95405943.030000001</v>
      </c>
      <c r="AD150" s="165">
        <v>7444439.3799999999</v>
      </c>
      <c r="AE150" s="165">
        <v>95191591.329999998</v>
      </c>
      <c r="AF150" s="165">
        <v>7466596.3499999996</v>
      </c>
      <c r="AG150" s="165">
        <v>95049864.920000002</v>
      </c>
      <c r="AH150" s="165">
        <v>7829913.7999999998</v>
      </c>
      <c r="AI150" s="165">
        <v>95423314.629999995</v>
      </c>
      <c r="AJ150" s="165">
        <v>8280508.9000000004</v>
      </c>
      <c r="AK150" s="165">
        <v>95739448.739999995</v>
      </c>
      <c r="AL150" s="165">
        <v>7312719.5700000003</v>
      </c>
      <c r="AM150" s="165">
        <v>95200303.120000005</v>
      </c>
      <c r="AN150" s="165">
        <v>7986099.2400000002</v>
      </c>
      <c r="AO150" s="165">
        <v>95333152.060000002</v>
      </c>
      <c r="AP150" s="165">
        <v>9075435.4399999995</v>
      </c>
      <c r="AQ150" s="165">
        <v>96464775</v>
      </c>
      <c r="AR150" s="165">
        <v>7197424.1799999997</v>
      </c>
      <c r="AS150" s="165">
        <v>95854234.930000007</v>
      </c>
      <c r="AT150" s="165">
        <v>7932190.4699999997</v>
      </c>
      <c r="AU150" s="165">
        <v>95437581.510000005</v>
      </c>
      <c r="AV150" s="165">
        <v>7333638.8600000003</v>
      </c>
      <c r="AW150" s="165">
        <v>94506276.25</v>
      </c>
      <c r="AX150" s="165">
        <v>7260060.9699999997</v>
      </c>
      <c r="AY150" s="165">
        <v>93110679.030000001</v>
      </c>
      <c r="AZ150" s="165">
        <v>7292945.6299999999</v>
      </c>
      <c r="BA150" s="165">
        <v>92411972.790000007</v>
      </c>
      <c r="BB150" s="165">
        <v>6587327.1399999997</v>
      </c>
      <c r="BC150" s="165">
        <v>91554860.549999997</v>
      </c>
      <c r="BD150" s="165">
        <v>6889360.5099999998</v>
      </c>
      <c r="BE150" s="165">
        <v>90977624.709999993</v>
      </c>
      <c r="BF150" s="165">
        <v>7042308.5199999996</v>
      </c>
      <c r="BG150" s="165">
        <v>90190019.430000007</v>
      </c>
      <c r="BH150" s="165">
        <v>7037430.1799999997</v>
      </c>
      <c r="BI150" s="165">
        <v>88946940.709999993</v>
      </c>
      <c r="BJ150" s="165">
        <v>7058818.5800000001</v>
      </c>
      <c r="BK150" s="165">
        <v>88693039.719999999</v>
      </c>
      <c r="BL150" s="165">
        <v>7526707.7300000004</v>
      </c>
      <c r="BM150" s="165">
        <v>88233648.209999993</v>
      </c>
      <c r="BN150" s="165">
        <v>7211962.9800000004</v>
      </c>
      <c r="BO150" s="165">
        <v>86370175.75</v>
      </c>
      <c r="BP150" s="165">
        <v>7417791.46</v>
      </c>
      <c r="BQ150" s="165">
        <v>86590543.030000001</v>
      </c>
      <c r="BR150" s="165">
        <v>7737252.7999999998</v>
      </c>
      <c r="BS150" s="165">
        <v>86395605.359999999</v>
      </c>
      <c r="BT150" s="165">
        <v>6496699.3799999999</v>
      </c>
      <c r="BU150" s="165">
        <v>85558665.87999998</v>
      </c>
      <c r="BV150" s="165">
        <v>7966758.6900000004</v>
      </c>
      <c r="BW150" s="165">
        <v>86265363.600000009</v>
      </c>
      <c r="BX150" s="165">
        <v>7074433.7400000002</v>
      </c>
      <c r="BY150" s="165">
        <v>86046851.710000008</v>
      </c>
      <c r="BZ150" s="165">
        <v>6388073.1600000001</v>
      </c>
      <c r="CA150" s="165">
        <v>85847597.729999989</v>
      </c>
      <c r="CB150" s="165">
        <v>6959898.5700000003</v>
      </c>
      <c r="CC150" s="165">
        <v>85918135.790000007</v>
      </c>
      <c r="CD150" s="165">
        <v>6735667.75</v>
      </c>
      <c r="CE150" s="165">
        <v>85611495.020000011</v>
      </c>
      <c r="CF150" s="165">
        <v>6892012.21</v>
      </c>
      <c r="CG150" s="165">
        <v>85466077.049999997</v>
      </c>
      <c r="CH150" s="165">
        <v>7422893.5700000003</v>
      </c>
      <c r="CI150" s="165">
        <v>85830152.040000007</v>
      </c>
      <c r="CJ150" s="165">
        <v>7167568.7999999998</v>
      </c>
      <c r="CK150" s="165">
        <v>85471013.109999999</v>
      </c>
      <c r="CL150" s="165">
        <v>7251669.2000000002</v>
      </c>
      <c r="CM150" s="165">
        <v>85510719.329999998</v>
      </c>
      <c r="CN150" s="165">
        <v>7307697.1100000003</v>
      </c>
      <c r="CO150" s="165">
        <v>85400624.980000004</v>
      </c>
      <c r="CP150" s="165">
        <v>7322075.2600000016</v>
      </c>
      <c r="CQ150" s="165">
        <v>84985447.439999983</v>
      </c>
      <c r="CR150" s="165">
        <v>6645191.5099999998</v>
      </c>
      <c r="CS150" s="165">
        <v>85133939.569999993</v>
      </c>
      <c r="CT150" s="165">
        <v>7184853.1399999922</v>
      </c>
      <c r="CU150" s="165">
        <v>84352034.019999981</v>
      </c>
      <c r="CV150" s="165">
        <v>6887734.0799999954</v>
      </c>
      <c r="CW150" s="165">
        <v>84165334.359999985</v>
      </c>
      <c r="CX150" s="165">
        <v>6462030.969999996</v>
      </c>
      <c r="CY150" s="165">
        <v>84239292.169999987</v>
      </c>
      <c r="CZ150" s="165">
        <v>7088154.0499999896</v>
      </c>
      <c r="DA150" s="165">
        <v>84367547.649999961</v>
      </c>
      <c r="DB150" s="165">
        <v>6548322.9899999984</v>
      </c>
      <c r="DC150" s="165">
        <v>84180202.889999971</v>
      </c>
      <c r="DD150" s="165">
        <v>6905648.7999999905</v>
      </c>
      <c r="DE150" s="165">
        <v>84193839.479999959</v>
      </c>
      <c r="DF150" s="165">
        <v>7074713.2899999861</v>
      </c>
      <c r="DG150" s="165">
        <v>83845659.199999958</v>
      </c>
      <c r="DH150" s="165">
        <v>7039851.8599999975</v>
      </c>
      <c r="DI150" s="165">
        <v>83717942.259999961</v>
      </c>
      <c r="DJ150" s="165">
        <v>7347004.2399999872</v>
      </c>
      <c r="DK150" s="165">
        <v>83813277.299999952</v>
      </c>
      <c r="DL150" s="165">
        <v>7065213.659999988</v>
      </c>
      <c r="DM150" s="165">
        <v>83570793.849999934</v>
      </c>
      <c r="DN150" s="165">
        <v>6695857.1599999955</v>
      </c>
      <c r="DO150" s="165">
        <v>82944575.749999911</v>
      </c>
      <c r="DP150" s="165">
        <v>6705401.4299999876</v>
      </c>
      <c r="DQ150" s="165">
        <v>83004785.669999897</v>
      </c>
      <c r="DR150" s="165">
        <v>6753624.959999986</v>
      </c>
      <c r="DS150" s="165">
        <v>82573557.489999905</v>
      </c>
      <c r="DT150" s="165">
        <v>7262731.7000000039</v>
      </c>
      <c r="DU150" s="165">
        <v>82948555.109999895</v>
      </c>
      <c r="DV150" s="165">
        <v>6341391.9199999981</v>
      </c>
      <c r="DW150" s="165">
        <v>82827916.059999913</v>
      </c>
      <c r="DX150" s="165">
        <v>7123309.0900000026</v>
      </c>
      <c r="DY150" s="165">
        <v>82863071.099999934</v>
      </c>
      <c r="DZ150" s="165">
        <v>6460544.9300000044</v>
      </c>
      <c r="EA150" s="165">
        <v>82775293.039999932</v>
      </c>
      <c r="EB150" s="165">
        <v>7192760.3600000022</v>
      </c>
      <c r="EC150" s="165">
        <v>83062404.599999949</v>
      </c>
      <c r="ED150" s="165">
        <v>7165958.8199999956</v>
      </c>
      <c r="EE150" s="165">
        <v>83153650.129999951</v>
      </c>
      <c r="EF150" s="165">
        <v>7069644.4900000021</v>
      </c>
      <c r="EG150" s="165">
        <v>83183442.759999931</v>
      </c>
      <c r="EH150" s="165">
        <v>7451618.7200000007</v>
      </c>
      <c r="EI150" s="165">
        <v>83288057.239999965</v>
      </c>
      <c r="EJ150" s="165">
        <v>6967894.6999999937</v>
      </c>
      <c r="EK150" s="165">
        <v>83190738.279999986</v>
      </c>
      <c r="EL150" s="165">
        <v>7149965.2100000037</v>
      </c>
      <c r="EM150" s="165">
        <v>83644846.329999968</v>
      </c>
      <c r="EN150" s="165">
        <v>6862404.6800000006</v>
      </c>
      <c r="EO150" s="165">
        <v>83801849.579999983</v>
      </c>
      <c r="EP150" s="165">
        <v>6711182.0300000003</v>
      </c>
      <c r="EQ150" s="165">
        <v>83759406.650000006</v>
      </c>
      <c r="ER150" s="165">
        <v>7824987.3100000042</v>
      </c>
      <c r="ES150" s="165">
        <v>84321662.260000005</v>
      </c>
      <c r="ET150" s="165">
        <v>6339612.6099999957</v>
      </c>
      <c r="EU150" s="165">
        <v>84319882.950000003</v>
      </c>
      <c r="EV150" s="165">
        <v>6793548.6400000006</v>
      </c>
      <c r="EW150" s="165">
        <v>83990122.5</v>
      </c>
      <c r="EX150" s="165">
        <v>6681954.9500000039</v>
      </c>
      <c r="EY150" s="165">
        <v>84211532.519999996</v>
      </c>
      <c r="EZ150" s="165">
        <v>7254549.2200000035</v>
      </c>
      <c r="FA150" s="165">
        <v>84273321.379999995</v>
      </c>
      <c r="FB150" s="165">
        <v>7031453.6199999992</v>
      </c>
      <c r="FC150" s="165">
        <v>84138816.180000007</v>
      </c>
      <c r="FD150" s="165">
        <v>7135662.8900000034</v>
      </c>
      <c r="FE150" s="165">
        <v>84204834.579999998</v>
      </c>
      <c r="FF150" s="165">
        <v>7392650.6699999999</v>
      </c>
      <c r="FG150" s="165">
        <v>84145866.530000016</v>
      </c>
      <c r="FH150" s="165">
        <v>6691146.150000006</v>
      </c>
      <c r="FI150" s="165">
        <v>83869117.980000034</v>
      </c>
      <c r="FJ150" s="165">
        <v>7294304.7300000032</v>
      </c>
      <c r="FK150" s="165">
        <v>84013457.50000003</v>
      </c>
      <c r="FL150" s="165">
        <v>6800380.3000000045</v>
      </c>
      <c r="FM150" s="165">
        <v>83951433.12000002</v>
      </c>
      <c r="FN150" s="165">
        <v>6666467.8600000078</v>
      </c>
      <c r="FO150" s="165">
        <v>83906718.950000033</v>
      </c>
      <c r="FQ150" s="94" t="s">
        <v>990</v>
      </c>
      <c r="FU150" s="32" t="b">
        <v>1</v>
      </c>
      <c r="FV150" s="102" t="s">
        <v>285</v>
      </c>
    </row>
    <row r="151" spans="1:178" x14ac:dyDescent="0.25">
      <c r="A151" s="32" t="s">
        <v>1126</v>
      </c>
      <c r="B151" s="104" t="s">
        <v>286</v>
      </c>
      <c r="C151" s="103" t="s">
        <v>667</v>
      </c>
      <c r="D151" s="165">
        <v>-237257.27</v>
      </c>
      <c r="E151" s="165">
        <v>7103542.9000000004</v>
      </c>
      <c r="F151" s="165">
        <v>123781.04</v>
      </c>
      <c r="G151" s="165">
        <v>8949500.9499999993</v>
      </c>
      <c r="H151" s="165">
        <v>208761.73</v>
      </c>
      <c r="I151" s="165">
        <v>10145475.08</v>
      </c>
      <c r="J151" s="165">
        <v>968553.16</v>
      </c>
      <c r="K151" s="165">
        <v>10255877.82</v>
      </c>
      <c r="L151" s="165">
        <v>956366.25</v>
      </c>
      <c r="M151" s="165">
        <v>10042060.68</v>
      </c>
      <c r="N151" s="165">
        <v>2471103.8199999998</v>
      </c>
      <c r="O151" s="165">
        <v>10961209.210000001</v>
      </c>
      <c r="P151" s="165">
        <v>1775394.08</v>
      </c>
      <c r="Q151" s="165">
        <v>10523206.300000001</v>
      </c>
      <c r="R151" s="165">
        <v>1695666.79</v>
      </c>
      <c r="S151" s="165">
        <v>10627361.09</v>
      </c>
      <c r="T151" s="165">
        <v>460426.95</v>
      </c>
      <c r="U151" s="165">
        <v>10456191.23</v>
      </c>
      <c r="V151" s="165">
        <v>69123.83</v>
      </c>
      <c r="W151" s="165">
        <v>10984433.51</v>
      </c>
      <c r="X151" s="165">
        <v>550663.48</v>
      </c>
      <c r="Y151" s="165">
        <v>10662263.390000001</v>
      </c>
      <c r="Z151" s="165">
        <v>344251.52</v>
      </c>
      <c r="AA151" s="165">
        <v>9386835.3800000008</v>
      </c>
      <c r="AB151" s="165">
        <v>-221772.77</v>
      </c>
      <c r="AC151" s="165">
        <v>9402319.8800000008</v>
      </c>
      <c r="AD151" s="165">
        <v>-338618.27</v>
      </c>
      <c r="AE151" s="165">
        <v>8939920.5700000003</v>
      </c>
      <c r="AF151" s="165">
        <v>413984.26</v>
      </c>
      <c r="AG151" s="165">
        <v>9145143.0999999996</v>
      </c>
      <c r="AH151" s="165">
        <v>527313.35</v>
      </c>
      <c r="AI151" s="165">
        <v>8703903.2899999991</v>
      </c>
      <c r="AJ151" s="165">
        <v>1053170.9099999999</v>
      </c>
      <c r="AK151" s="165">
        <v>8800707.9499999993</v>
      </c>
      <c r="AL151" s="165">
        <v>1568846.29</v>
      </c>
      <c r="AM151" s="165">
        <v>7898450.4199999999</v>
      </c>
      <c r="AN151" s="165">
        <v>1795664.43</v>
      </c>
      <c r="AO151" s="165">
        <v>7918720.7699999996</v>
      </c>
      <c r="AP151" s="165">
        <v>1602517.77</v>
      </c>
      <c r="AQ151" s="165">
        <v>7825571.75</v>
      </c>
      <c r="AR151" s="165">
        <v>-476050.1</v>
      </c>
      <c r="AS151" s="165">
        <v>6889094.7000000002</v>
      </c>
      <c r="AT151" s="165">
        <v>129904.63</v>
      </c>
      <c r="AU151" s="165">
        <v>6949875.5</v>
      </c>
      <c r="AV151" s="165">
        <v>1656698.97</v>
      </c>
      <c r="AW151" s="165">
        <v>8055910.9900000002</v>
      </c>
      <c r="AX151" s="165">
        <v>1001640.47</v>
      </c>
      <c r="AY151" s="165">
        <v>8713299.9399999995</v>
      </c>
      <c r="AZ151" s="165">
        <v>648043.35</v>
      </c>
      <c r="BA151" s="165">
        <v>9583116.0600000005</v>
      </c>
      <c r="BB151" s="165">
        <v>573238.96</v>
      </c>
      <c r="BC151" s="165">
        <v>10494973.289999999</v>
      </c>
      <c r="BD151" s="165">
        <v>714137.56</v>
      </c>
      <c r="BE151" s="165">
        <v>10795126.59</v>
      </c>
      <c r="BF151" s="165">
        <v>678476.73</v>
      </c>
      <c r="BG151" s="165">
        <v>10946289.970000001</v>
      </c>
      <c r="BH151" s="165">
        <v>2162827.59</v>
      </c>
      <c r="BI151" s="165">
        <v>12055946.65</v>
      </c>
      <c r="BJ151" s="165">
        <v>1718100.03</v>
      </c>
      <c r="BK151" s="165">
        <v>12205200.390000001</v>
      </c>
      <c r="BL151" s="165">
        <v>1764597.18</v>
      </c>
      <c r="BM151" s="165">
        <v>12174133.140000001</v>
      </c>
      <c r="BN151" s="165">
        <v>1982984.73</v>
      </c>
      <c r="BO151" s="165">
        <v>12554600.100000003</v>
      </c>
      <c r="BP151" s="165">
        <v>299398.44</v>
      </c>
      <c r="BQ151" s="165">
        <v>13330048.640000001</v>
      </c>
      <c r="BR151" s="165">
        <v>-637071.24</v>
      </c>
      <c r="BS151" s="165">
        <v>12563072.770000001</v>
      </c>
      <c r="BT151" s="165">
        <v>-6443.18</v>
      </c>
      <c r="BU151" s="165">
        <v>10899930.620000001</v>
      </c>
      <c r="BV151" s="165">
        <v>-365601.8</v>
      </c>
      <c r="BW151" s="165">
        <v>9532688.3499999996</v>
      </c>
      <c r="BX151" s="165">
        <v>-593227.29</v>
      </c>
      <c r="BY151" s="165">
        <v>8291417.71</v>
      </c>
      <c r="BZ151" s="165">
        <v>-555603.80000000005</v>
      </c>
      <c r="CA151" s="165">
        <v>7162574.9500000011</v>
      </c>
      <c r="CB151" s="165">
        <v>358708.18</v>
      </c>
      <c r="CC151" s="165">
        <v>6807145.5700000003</v>
      </c>
      <c r="CD151" s="165">
        <v>538429.25</v>
      </c>
      <c r="CE151" s="165">
        <v>6667098.0899999999</v>
      </c>
      <c r="CF151" s="165">
        <v>1037605.72</v>
      </c>
      <c r="CG151" s="165">
        <v>5541876.2199999997</v>
      </c>
      <c r="CH151" s="165">
        <v>1409946.26</v>
      </c>
      <c r="CI151" s="165">
        <v>5233722.45</v>
      </c>
      <c r="CJ151" s="165">
        <v>1628249.84</v>
      </c>
      <c r="CK151" s="165">
        <v>5097375.1100000003</v>
      </c>
      <c r="CL151" s="165">
        <v>981417.31</v>
      </c>
      <c r="CM151" s="165">
        <v>4095807.69</v>
      </c>
      <c r="CN151" s="165">
        <v>379690.22</v>
      </c>
      <c r="CO151" s="165">
        <v>4176099.4699999997</v>
      </c>
      <c r="CP151" s="165">
        <v>228194.3899999999</v>
      </c>
      <c r="CQ151" s="165">
        <v>5041365.0999999996</v>
      </c>
      <c r="CR151" s="165">
        <v>315201.65999999992</v>
      </c>
      <c r="CS151" s="165">
        <v>5363009.9399999995</v>
      </c>
      <c r="CT151" s="165">
        <v>460507.58999999991</v>
      </c>
      <c r="CU151" s="165">
        <v>6189119.3299999991</v>
      </c>
      <c r="CV151" s="165">
        <v>-201407.77000000002</v>
      </c>
      <c r="CW151" s="165">
        <v>6580938.8499999987</v>
      </c>
      <c r="CX151" s="165">
        <v>298484.04000000004</v>
      </c>
      <c r="CY151" s="165">
        <v>7435026.6899999985</v>
      </c>
      <c r="CZ151" s="165">
        <v>306912.02999999997</v>
      </c>
      <c r="DA151" s="165">
        <v>7383230.5399999991</v>
      </c>
      <c r="DB151" s="165">
        <v>767815.66999999993</v>
      </c>
      <c r="DC151" s="165">
        <v>7612616.959999999</v>
      </c>
      <c r="DD151" s="165">
        <v>862194.54</v>
      </c>
      <c r="DE151" s="165">
        <v>7437205.7799999993</v>
      </c>
      <c r="DF151" s="165">
        <v>1429214.27</v>
      </c>
      <c r="DG151" s="165">
        <v>7456473.7899999991</v>
      </c>
      <c r="DH151" s="165">
        <v>1019510.26</v>
      </c>
      <c r="DI151" s="165">
        <v>6847734.2100000009</v>
      </c>
      <c r="DJ151" s="165">
        <v>1085965.73</v>
      </c>
      <c r="DK151" s="165">
        <v>6952282.6300000008</v>
      </c>
      <c r="DL151" s="165">
        <v>193147.99</v>
      </c>
      <c r="DM151" s="165">
        <v>6765740.3999999994</v>
      </c>
      <c r="DN151" s="165">
        <v>-199424.47999999998</v>
      </c>
      <c r="DO151" s="165">
        <v>6338121.5300000012</v>
      </c>
      <c r="DP151" s="165">
        <v>644470.50999999989</v>
      </c>
      <c r="DQ151" s="165">
        <v>6667390.3800000008</v>
      </c>
      <c r="DR151" s="165">
        <v>394770.14000000013</v>
      </c>
      <c r="DS151" s="165">
        <v>6601652.9299999997</v>
      </c>
      <c r="DT151" s="165">
        <v>139581.60000000009</v>
      </c>
      <c r="DU151" s="165">
        <v>6942642.2999999998</v>
      </c>
      <c r="DV151" s="165">
        <v>166777.72999999998</v>
      </c>
      <c r="DW151" s="165">
        <v>6810935.9900000002</v>
      </c>
      <c r="DX151" s="165">
        <v>66903.149999999994</v>
      </c>
      <c r="DY151" s="165">
        <v>6570927.1100000003</v>
      </c>
      <c r="DZ151" s="165">
        <v>498938.13</v>
      </c>
      <c r="EA151" s="165">
        <v>6302049.5699999994</v>
      </c>
      <c r="EB151" s="165">
        <v>534986.49</v>
      </c>
      <c r="EC151" s="165">
        <v>5974841.5199999996</v>
      </c>
      <c r="ED151" s="165">
        <v>1187952.83</v>
      </c>
      <c r="EE151" s="165">
        <v>5733580.0800000001</v>
      </c>
      <c r="EF151" s="165">
        <v>1286738.74</v>
      </c>
      <c r="EG151" s="165">
        <v>6000808.5600000005</v>
      </c>
      <c r="EH151" s="165">
        <v>1054075.6299999999</v>
      </c>
      <c r="EI151" s="165">
        <v>5968918.4600000009</v>
      </c>
      <c r="EJ151" s="165">
        <v>731143.56</v>
      </c>
      <c r="EK151" s="165">
        <v>6506914.0299999993</v>
      </c>
      <c r="EL151" s="165">
        <v>218114.71999999997</v>
      </c>
      <c r="EM151" s="165">
        <v>6924453.2300000004</v>
      </c>
      <c r="EN151" s="165">
        <v>347562.12999999989</v>
      </c>
      <c r="EO151" s="165">
        <v>6627544.8500000015</v>
      </c>
      <c r="EP151" s="165">
        <v>212936.65999999992</v>
      </c>
      <c r="EQ151" s="165">
        <v>6445711.3699999992</v>
      </c>
      <c r="ER151" s="165">
        <v>143347.87</v>
      </c>
      <c r="ES151" s="165">
        <v>6449477.6400000006</v>
      </c>
      <c r="ET151" s="165">
        <v>112699.03000000003</v>
      </c>
      <c r="EU151" s="165">
        <v>6395398.9400000004</v>
      </c>
      <c r="EV151" s="165">
        <v>139005.66</v>
      </c>
      <c r="EW151" s="165">
        <v>6467501.4500000002</v>
      </c>
      <c r="EX151" s="165">
        <v>498711.34</v>
      </c>
      <c r="EY151" s="165">
        <v>6467274.6600000001</v>
      </c>
      <c r="EZ151" s="165">
        <v>594836.9</v>
      </c>
      <c r="FA151" s="165">
        <v>6527125.0699999994</v>
      </c>
      <c r="FB151" s="165">
        <v>1307020.28</v>
      </c>
      <c r="FC151" s="165">
        <v>6646192.5200000005</v>
      </c>
      <c r="FD151" s="165">
        <v>1417248.97</v>
      </c>
      <c r="FE151" s="165">
        <v>6776702.7499999991</v>
      </c>
      <c r="FF151" s="165">
        <v>1154246.21</v>
      </c>
      <c r="FG151" s="165">
        <v>6876873.3300000001</v>
      </c>
      <c r="FH151" s="165">
        <v>791186.19</v>
      </c>
      <c r="FI151" s="165">
        <v>6936915.9600000009</v>
      </c>
      <c r="FJ151" s="165">
        <v>239904.09000000003</v>
      </c>
      <c r="FK151" s="165">
        <v>6958705.330000001</v>
      </c>
      <c r="FL151" s="165">
        <v>326318.78999999992</v>
      </c>
      <c r="FM151" s="165">
        <v>6937461.9900000012</v>
      </c>
      <c r="FN151" s="165">
        <v>280559.21999999997</v>
      </c>
      <c r="FO151" s="165">
        <v>7005084.5500000007</v>
      </c>
      <c r="FQ151" s="94" t="s">
        <v>991</v>
      </c>
      <c r="FU151" s="32" t="b">
        <v>1</v>
      </c>
      <c r="FV151" s="102" t="s">
        <v>286</v>
      </c>
    </row>
    <row r="152" spans="1:178" ht="13.8" thickBot="1" x14ac:dyDescent="0.3">
      <c r="A152" s="32" t="s">
        <v>1127</v>
      </c>
      <c r="B152" s="104" t="s">
        <v>287</v>
      </c>
      <c r="C152" s="103" t="s">
        <v>667</v>
      </c>
      <c r="D152" s="165">
        <v>12033.61</v>
      </c>
      <c r="E152" s="165">
        <v>172219.18</v>
      </c>
      <c r="F152" s="165">
        <v>10618.97</v>
      </c>
      <c r="G152" s="165">
        <v>165736.57</v>
      </c>
      <c r="H152" s="165">
        <v>11088.9</v>
      </c>
      <c r="I152" s="165">
        <v>165496.48000000001</v>
      </c>
      <c r="J152" s="165">
        <v>11996</v>
      </c>
      <c r="K152" s="165">
        <v>164159.41</v>
      </c>
      <c r="L152" s="165">
        <v>17378.38</v>
      </c>
      <c r="M152" s="165">
        <v>167230.94</v>
      </c>
      <c r="N152" s="165">
        <v>20461.47</v>
      </c>
      <c r="O152" s="165">
        <v>171121.06</v>
      </c>
      <c r="P152" s="165">
        <v>16544.189999999999</v>
      </c>
      <c r="Q152" s="165">
        <v>170992.48</v>
      </c>
      <c r="R152" s="165">
        <v>17116.830000000002</v>
      </c>
      <c r="S152" s="165">
        <v>170659.09</v>
      </c>
      <c r="T152" s="165">
        <v>16360.42</v>
      </c>
      <c r="U152" s="165">
        <v>170421.76000000001</v>
      </c>
      <c r="V152" s="165">
        <v>15638.64</v>
      </c>
      <c r="W152" s="165">
        <v>172143.58</v>
      </c>
      <c r="X152" s="165">
        <v>12698.34</v>
      </c>
      <c r="Y152" s="165">
        <v>173445.02</v>
      </c>
      <c r="Z152" s="165">
        <v>12002.64</v>
      </c>
      <c r="AA152" s="165">
        <v>173938.39</v>
      </c>
      <c r="AB152" s="165">
        <v>4166.72</v>
      </c>
      <c r="AC152" s="165">
        <v>166071.5</v>
      </c>
      <c r="AD152" s="165">
        <v>3836.26</v>
      </c>
      <c r="AE152" s="165">
        <v>159288.79</v>
      </c>
      <c r="AF152" s="165">
        <v>90879.94</v>
      </c>
      <c r="AG152" s="165">
        <v>239079.83</v>
      </c>
      <c r="AH152" s="165">
        <v>50644.94</v>
      </c>
      <c r="AI152" s="165">
        <v>277728.77</v>
      </c>
      <c r="AJ152" s="165">
        <v>112325.84</v>
      </c>
      <c r="AK152" s="165">
        <v>372676.23</v>
      </c>
      <c r="AL152" s="165">
        <v>119623.62</v>
      </c>
      <c r="AM152" s="165">
        <v>471838.38</v>
      </c>
      <c r="AN152" s="165">
        <v>128209.38</v>
      </c>
      <c r="AO152" s="165">
        <v>583503.56999999995</v>
      </c>
      <c r="AP152" s="165">
        <v>136131.32</v>
      </c>
      <c r="AQ152" s="165">
        <v>702518.06</v>
      </c>
      <c r="AR152" s="165">
        <v>93817.69</v>
      </c>
      <c r="AS152" s="165">
        <v>779975.33</v>
      </c>
      <c r="AT152" s="165">
        <v>81683.58</v>
      </c>
      <c r="AU152" s="165">
        <v>846020.27</v>
      </c>
      <c r="AV152" s="165">
        <v>-768940.73</v>
      </c>
      <c r="AW152" s="165">
        <v>64381.2</v>
      </c>
      <c r="AX152" s="165">
        <v>7040.5</v>
      </c>
      <c r="AY152" s="165">
        <v>59419.06</v>
      </c>
      <c r="AZ152" s="165">
        <v>5735.34</v>
      </c>
      <c r="BA152" s="165">
        <v>60987.68</v>
      </c>
      <c r="BB152" s="165">
        <v>5240.66</v>
      </c>
      <c r="BC152" s="165">
        <v>62392.08</v>
      </c>
      <c r="BD152" s="165">
        <v>8662.81</v>
      </c>
      <c r="BE152" s="165">
        <v>-19825.05</v>
      </c>
      <c r="BF152" s="165">
        <v>9103.9500000000007</v>
      </c>
      <c r="BG152" s="165">
        <v>-61366.04</v>
      </c>
      <c r="BH152" s="165">
        <v>10756.2</v>
      </c>
      <c r="BI152" s="165">
        <v>-162935.67999999999</v>
      </c>
      <c r="BJ152" s="165">
        <v>11369.71</v>
      </c>
      <c r="BK152" s="165">
        <v>-271189.59000000003</v>
      </c>
      <c r="BL152" s="165">
        <v>12073.66</v>
      </c>
      <c r="BM152" s="165">
        <v>-387325.31</v>
      </c>
      <c r="BN152" s="165">
        <v>12828.27</v>
      </c>
      <c r="BO152" s="165">
        <v>-510628.36000000004</v>
      </c>
      <c r="BP152" s="165">
        <v>10839.72</v>
      </c>
      <c r="BQ152" s="165">
        <v>-593606.33000000007</v>
      </c>
      <c r="BR152" s="165">
        <v>9276.56</v>
      </c>
      <c r="BS152" s="165">
        <v>-666013.35</v>
      </c>
      <c r="BT152" s="165">
        <v>7926.41</v>
      </c>
      <c r="BU152" s="165">
        <v>110853.79000000001</v>
      </c>
      <c r="BV152" s="165">
        <v>7632.02</v>
      </c>
      <c r="BW152" s="165">
        <v>111445.31</v>
      </c>
      <c r="BX152" s="165">
        <v>5967.15</v>
      </c>
      <c r="BY152" s="165">
        <v>111677.12</v>
      </c>
      <c r="BZ152" s="165">
        <v>5347.24</v>
      </c>
      <c r="CA152" s="165">
        <v>111783.69999999998</v>
      </c>
      <c r="CB152" s="165">
        <v>8059.13</v>
      </c>
      <c r="CC152" s="165">
        <v>111180.01999999999</v>
      </c>
      <c r="CD152" s="165">
        <v>8998.5400000000009</v>
      </c>
      <c r="CE152" s="165">
        <v>111074.61</v>
      </c>
      <c r="CF152" s="165">
        <v>9779.7999999999993</v>
      </c>
      <c r="CG152" s="165">
        <v>110098.21000000002</v>
      </c>
      <c r="CH152" s="165">
        <v>11267.38</v>
      </c>
      <c r="CI152" s="165">
        <v>109995.88</v>
      </c>
      <c r="CJ152" s="165">
        <v>12202.65</v>
      </c>
      <c r="CK152" s="165">
        <v>110124.87000000001</v>
      </c>
      <c r="CL152" s="165">
        <v>12016.83</v>
      </c>
      <c r="CM152" s="165">
        <v>109313.43000000001</v>
      </c>
      <c r="CN152" s="165">
        <v>8058.13</v>
      </c>
      <c r="CO152" s="165">
        <v>106531.84</v>
      </c>
      <c r="CP152" s="165">
        <v>9276.56</v>
      </c>
      <c r="CQ152" s="165">
        <v>106531.84</v>
      </c>
      <c r="CR152" s="165">
        <v>7926.41</v>
      </c>
      <c r="CS152" s="165">
        <v>106531.84</v>
      </c>
      <c r="CT152" s="165">
        <v>7632.02</v>
      </c>
      <c r="CU152" s="165">
        <v>106531.84000000001</v>
      </c>
      <c r="CV152" s="165">
        <v>5967.15</v>
      </c>
      <c r="CW152" s="165">
        <v>106531.84000000001</v>
      </c>
      <c r="CX152" s="165">
        <v>5347.24</v>
      </c>
      <c r="CY152" s="165">
        <v>106531.84</v>
      </c>
      <c r="CZ152" s="165">
        <v>8059.13</v>
      </c>
      <c r="DA152" s="165">
        <v>106531.84</v>
      </c>
      <c r="DB152" s="165">
        <v>8998.5400000000009</v>
      </c>
      <c r="DC152" s="165">
        <v>106531.84</v>
      </c>
      <c r="DD152" s="165">
        <v>9779.7999999999993</v>
      </c>
      <c r="DE152" s="165">
        <v>106531.84000000001</v>
      </c>
      <c r="DF152" s="165">
        <v>11267.38</v>
      </c>
      <c r="DG152" s="165">
        <v>106531.84</v>
      </c>
      <c r="DH152" s="165">
        <v>12202.65</v>
      </c>
      <c r="DI152" s="165">
        <v>106531.84000000001</v>
      </c>
      <c r="DJ152" s="165">
        <v>12016.83</v>
      </c>
      <c r="DK152" s="165">
        <v>106531.84000000001</v>
      </c>
      <c r="DL152" s="165">
        <v>8058.13</v>
      </c>
      <c r="DM152" s="165">
        <v>106531.84</v>
      </c>
      <c r="DN152" s="165">
        <v>9276.56</v>
      </c>
      <c r="DO152" s="165">
        <v>106531.84</v>
      </c>
      <c r="DP152" s="165">
        <v>7926.41</v>
      </c>
      <c r="DQ152" s="165">
        <v>106531.84</v>
      </c>
      <c r="DR152" s="165">
        <v>7632.02</v>
      </c>
      <c r="DS152" s="165">
        <v>106531.84000000001</v>
      </c>
      <c r="DT152" s="165">
        <v>5967.15</v>
      </c>
      <c r="DU152" s="165">
        <v>106531.84000000001</v>
      </c>
      <c r="DV152" s="165">
        <v>5347.24</v>
      </c>
      <c r="DW152" s="165">
        <v>106531.84</v>
      </c>
      <c r="DX152" s="165">
        <v>8059.13</v>
      </c>
      <c r="DY152" s="165">
        <v>106531.84</v>
      </c>
      <c r="DZ152" s="165">
        <v>8998.5400000000009</v>
      </c>
      <c r="EA152" s="165">
        <v>106531.84</v>
      </c>
      <c r="EB152" s="165">
        <v>9779.7999999999993</v>
      </c>
      <c r="EC152" s="165">
        <v>106531.84000000001</v>
      </c>
      <c r="ED152" s="165">
        <v>11267.38</v>
      </c>
      <c r="EE152" s="165">
        <v>106531.84</v>
      </c>
      <c r="EF152" s="165">
        <v>12202.65</v>
      </c>
      <c r="EG152" s="165">
        <v>106531.84000000001</v>
      </c>
      <c r="EH152" s="165">
        <v>12016.83</v>
      </c>
      <c r="EI152" s="165">
        <v>106531.84000000001</v>
      </c>
      <c r="EJ152" s="165">
        <v>8058.13</v>
      </c>
      <c r="EK152" s="165">
        <v>106531.84</v>
      </c>
      <c r="EL152" s="165">
        <v>9276.56</v>
      </c>
      <c r="EM152" s="165">
        <v>106531.84</v>
      </c>
      <c r="EN152" s="165">
        <v>7926.41</v>
      </c>
      <c r="EO152" s="165">
        <v>106531.84</v>
      </c>
      <c r="EP152" s="165">
        <v>7632.02</v>
      </c>
      <c r="EQ152" s="165">
        <v>106531.84000000001</v>
      </c>
      <c r="ER152" s="165">
        <v>5967.15</v>
      </c>
      <c r="ES152" s="165">
        <v>106531.84000000001</v>
      </c>
      <c r="ET152" s="165">
        <v>5347.24</v>
      </c>
      <c r="EU152" s="165">
        <v>106531.84</v>
      </c>
      <c r="EV152" s="165">
        <v>8059.13</v>
      </c>
      <c r="EW152" s="165">
        <v>106531.84</v>
      </c>
      <c r="EX152" s="165">
        <v>8998.5400000000009</v>
      </c>
      <c r="EY152" s="165">
        <v>106531.84</v>
      </c>
      <c r="EZ152" s="165">
        <v>9779.7999999999993</v>
      </c>
      <c r="FA152" s="165">
        <v>106531.84000000001</v>
      </c>
      <c r="FB152" s="165">
        <v>11267.38</v>
      </c>
      <c r="FC152" s="165">
        <v>106531.84</v>
      </c>
      <c r="FD152" s="165">
        <v>12202.65</v>
      </c>
      <c r="FE152" s="165">
        <v>106531.84000000001</v>
      </c>
      <c r="FF152" s="165">
        <v>12016.83</v>
      </c>
      <c r="FG152" s="165">
        <v>106531.84000000001</v>
      </c>
      <c r="FH152" s="165">
        <v>8058.13</v>
      </c>
      <c r="FI152" s="165">
        <v>106531.84</v>
      </c>
      <c r="FJ152" s="165">
        <v>9276.56</v>
      </c>
      <c r="FK152" s="165">
        <v>106531.84</v>
      </c>
      <c r="FL152" s="165">
        <v>7926.41</v>
      </c>
      <c r="FM152" s="165">
        <v>106531.84</v>
      </c>
      <c r="FN152" s="165">
        <v>7632.02</v>
      </c>
      <c r="FO152" s="165">
        <v>106531.84000000001</v>
      </c>
      <c r="FQ152" s="94" t="s">
        <v>991</v>
      </c>
      <c r="FU152" s="32" t="b">
        <v>1</v>
      </c>
      <c r="FV152" s="102" t="s">
        <v>287</v>
      </c>
    </row>
    <row r="153" spans="1:178" x14ac:dyDescent="0.25">
      <c r="A153" s="32" t="s">
        <v>1122</v>
      </c>
      <c r="B153" s="101" t="s">
        <v>9</v>
      </c>
      <c r="C153" s="98" t="s">
        <v>3</v>
      </c>
      <c r="D153" s="166">
        <v>10085224.34</v>
      </c>
      <c r="E153" s="166">
        <v>136975365.31</v>
      </c>
      <c r="F153" s="166">
        <v>10925345.040000001</v>
      </c>
      <c r="G153" s="166">
        <v>139898029.08999997</v>
      </c>
      <c r="H153" s="166">
        <v>11295715.98</v>
      </c>
      <c r="I153" s="166">
        <v>141573760.22</v>
      </c>
      <c r="J153" s="166">
        <v>11510812.440000001</v>
      </c>
      <c r="K153" s="166">
        <v>141912874.37</v>
      </c>
      <c r="L153" s="166">
        <v>12609044.780000001</v>
      </c>
      <c r="M153" s="166">
        <v>142744367.13</v>
      </c>
      <c r="N153" s="166">
        <v>13456926.700000001</v>
      </c>
      <c r="O153" s="166">
        <v>142506508.31</v>
      </c>
      <c r="P153" s="166">
        <v>12640087.309999999</v>
      </c>
      <c r="Q153" s="166">
        <v>142691903.58000001</v>
      </c>
      <c r="R153" s="166">
        <v>13080025.389999999</v>
      </c>
      <c r="S153" s="166">
        <v>142678760.08000001</v>
      </c>
      <c r="T153" s="166">
        <v>11808269.24</v>
      </c>
      <c r="U153" s="166">
        <v>143213504.44</v>
      </c>
      <c r="V153" s="166">
        <v>11844769.810000001</v>
      </c>
      <c r="W153" s="166">
        <v>145069244.00999999</v>
      </c>
      <c r="X153" s="166">
        <v>12115706.77</v>
      </c>
      <c r="Y153" s="166">
        <v>144530093.84</v>
      </c>
      <c r="Z153" s="166">
        <v>12631367.309999999</v>
      </c>
      <c r="AA153" s="166">
        <v>144003295.10999998</v>
      </c>
      <c r="AB153" s="166">
        <v>11008551.260000002</v>
      </c>
      <c r="AC153" s="166">
        <v>144926622.03</v>
      </c>
      <c r="AD153" s="166">
        <v>10556445.950000001</v>
      </c>
      <c r="AE153" s="166">
        <v>144557722.93999997</v>
      </c>
      <c r="AF153" s="166">
        <v>10949167.879999999</v>
      </c>
      <c r="AG153" s="166">
        <v>144211174.84</v>
      </c>
      <c r="AH153" s="166">
        <v>10963434.759999998</v>
      </c>
      <c r="AI153" s="166">
        <v>143663797.16</v>
      </c>
      <c r="AJ153" s="166">
        <v>12069468.67</v>
      </c>
      <c r="AK153" s="166">
        <v>143124221.04999998</v>
      </c>
      <c r="AL153" s="166">
        <v>11701488.540000001</v>
      </c>
      <c r="AM153" s="166">
        <v>141368782.88999999</v>
      </c>
      <c r="AN153" s="166">
        <v>12326019.82</v>
      </c>
      <c r="AO153" s="166">
        <v>141054715.40000001</v>
      </c>
      <c r="AP153" s="166">
        <v>13074839.34</v>
      </c>
      <c r="AQ153" s="166">
        <v>141049529.34999999</v>
      </c>
      <c r="AR153" s="166">
        <v>9408342.6899999995</v>
      </c>
      <c r="AS153" s="166">
        <v>138649602.80000001</v>
      </c>
      <c r="AT153" s="166">
        <v>10356437.940000001</v>
      </c>
      <c r="AU153" s="166">
        <v>137161270.93000001</v>
      </c>
      <c r="AV153" s="166">
        <v>11076897.460000001</v>
      </c>
      <c r="AW153" s="166">
        <v>136122461.62</v>
      </c>
      <c r="AX153" s="166">
        <v>11288345.140000001</v>
      </c>
      <c r="AY153" s="166">
        <v>134779439.45000002</v>
      </c>
      <c r="AZ153" s="166">
        <v>10195551.369999999</v>
      </c>
      <c r="BA153" s="166">
        <v>133966439.56000002</v>
      </c>
      <c r="BB153" s="166">
        <v>9055648.8500000015</v>
      </c>
      <c r="BC153" s="166">
        <v>132465642.45999999</v>
      </c>
      <c r="BD153" s="166">
        <v>9518049.2700000014</v>
      </c>
      <c r="BE153" s="166">
        <v>131034523.84999999</v>
      </c>
      <c r="BF153" s="166">
        <v>9627607.3599999994</v>
      </c>
      <c r="BG153" s="166">
        <v>129698696.45</v>
      </c>
      <c r="BH153" s="166">
        <v>11042722.739999998</v>
      </c>
      <c r="BI153" s="166">
        <v>128671950.52</v>
      </c>
      <c r="BJ153" s="166">
        <v>10433481.550000001</v>
      </c>
      <c r="BK153" s="166">
        <v>127403943.52999999</v>
      </c>
      <c r="BL153" s="166">
        <v>11118539.08</v>
      </c>
      <c r="BM153" s="166">
        <v>126196462.78999999</v>
      </c>
      <c r="BN153" s="166">
        <v>11076635.65</v>
      </c>
      <c r="BO153" s="166">
        <v>124198259.10000001</v>
      </c>
      <c r="BP153" s="166">
        <v>9400488.3599999994</v>
      </c>
      <c r="BQ153" s="166">
        <v>124190404.77000001</v>
      </c>
      <c r="BR153" s="166">
        <v>8835172.7300000004</v>
      </c>
      <c r="BS153" s="166">
        <v>122669139.56</v>
      </c>
      <c r="BT153" s="166">
        <v>8170727.5099999998</v>
      </c>
      <c r="BU153" s="166">
        <v>119762969.61</v>
      </c>
      <c r="BV153" s="166">
        <v>9940772.1399999987</v>
      </c>
      <c r="BW153" s="166">
        <v>118415396.61000001</v>
      </c>
      <c r="BX153" s="166">
        <v>9303541.0999999996</v>
      </c>
      <c r="BY153" s="166">
        <v>117523386.34</v>
      </c>
      <c r="BZ153" s="166">
        <v>7307985.8400000008</v>
      </c>
      <c r="CA153" s="166">
        <v>115775723.33</v>
      </c>
      <c r="CB153" s="166">
        <v>9529960.290000001</v>
      </c>
      <c r="CC153" s="166">
        <v>115787634.35000001</v>
      </c>
      <c r="CD153" s="166">
        <v>9124674.1399999987</v>
      </c>
      <c r="CE153" s="166">
        <v>115284701.13000001</v>
      </c>
      <c r="CF153" s="166">
        <v>9448804.9500000011</v>
      </c>
      <c r="CG153" s="166">
        <v>113690783.33999999</v>
      </c>
      <c r="CH153" s="166">
        <v>10345042.460000001</v>
      </c>
      <c r="CI153" s="166">
        <v>113602344.25000001</v>
      </c>
      <c r="CJ153" s="166">
        <v>11137585.92</v>
      </c>
      <c r="CK153" s="166">
        <v>113621391.09</v>
      </c>
      <c r="CL153" s="166">
        <v>9574630.3000000007</v>
      </c>
      <c r="CM153" s="166">
        <v>112119385.74000001</v>
      </c>
      <c r="CN153" s="166">
        <v>9058598.6400000025</v>
      </c>
      <c r="CO153" s="166">
        <v>111777496.02000001</v>
      </c>
      <c r="CP153" s="166">
        <v>9589935.5300000031</v>
      </c>
      <c r="CQ153" s="166">
        <v>112532258.81999998</v>
      </c>
      <c r="CR153" s="166">
        <v>8254543.3499999996</v>
      </c>
      <c r="CS153" s="166">
        <v>112616074.66</v>
      </c>
      <c r="CT153" s="166">
        <v>9024035.1499999911</v>
      </c>
      <c r="CU153" s="166">
        <v>111699337.66999997</v>
      </c>
      <c r="CV153" s="166">
        <v>9468481.9599999953</v>
      </c>
      <c r="CW153" s="166">
        <v>111864278.52999997</v>
      </c>
      <c r="CX153" s="166">
        <v>8075657.0299999965</v>
      </c>
      <c r="CY153" s="166">
        <v>112631949.71999998</v>
      </c>
      <c r="CZ153" s="166">
        <v>9026753.3299999908</v>
      </c>
      <c r="DA153" s="166">
        <v>112128742.75999996</v>
      </c>
      <c r="DB153" s="166">
        <v>8624715.7899999972</v>
      </c>
      <c r="DC153" s="166">
        <v>111628784.40999997</v>
      </c>
      <c r="DD153" s="166">
        <v>9085779.7399999909</v>
      </c>
      <c r="DE153" s="166">
        <v>111265759.19999996</v>
      </c>
      <c r="DF153" s="166">
        <v>10121171.889999988</v>
      </c>
      <c r="DG153" s="166">
        <v>111041888.62999997</v>
      </c>
      <c r="DH153" s="166">
        <v>9302988.589999998</v>
      </c>
      <c r="DI153" s="166">
        <v>109207291.29999998</v>
      </c>
      <c r="DJ153" s="166">
        <v>9733076.6599999871</v>
      </c>
      <c r="DK153" s="166">
        <v>109365737.65999995</v>
      </c>
      <c r="DL153" s="166">
        <v>8821792.8899999894</v>
      </c>
      <c r="DM153" s="166">
        <v>109128931.90999994</v>
      </c>
      <c r="DN153" s="166">
        <v>7854265.0199999949</v>
      </c>
      <c r="DO153" s="166">
        <v>107393261.39999992</v>
      </c>
      <c r="DP153" s="166">
        <v>8640333.3399999887</v>
      </c>
      <c r="DQ153" s="166">
        <v>107779051.3899999</v>
      </c>
      <c r="DR153" s="166">
        <v>8824506.0899999868</v>
      </c>
      <c r="DS153" s="166">
        <v>107579522.32999992</v>
      </c>
      <c r="DT153" s="166">
        <v>10183708.130000003</v>
      </c>
      <c r="DU153" s="166">
        <v>108294748.4999999</v>
      </c>
      <c r="DV153" s="166">
        <v>7801643.3299999982</v>
      </c>
      <c r="DW153" s="166">
        <v>108020734.79999991</v>
      </c>
      <c r="DX153" s="166">
        <v>8765973.8300000038</v>
      </c>
      <c r="DY153" s="166">
        <v>107759955.29999994</v>
      </c>
      <c r="DZ153" s="166">
        <v>8245986.3500000043</v>
      </c>
      <c r="EA153" s="166">
        <v>107381225.85999992</v>
      </c>
      <c r="EB153" s="166">
        <v>9120188.5500000045</v>
      </c>
      <c r="EC153" s="166">
        <v>107415634.66999994</v>
      </c>
      <c r="ED153" s="166">
        <v>9893738.3899999969</v>
      </c>
      <c r="EE153" s="166">
        <v>107188201.16999996</v>
      </c>
      <c r="EF153" s="166">
        <v>9705898.200000003</v>
      </c>
      <c r="EG153" s="166">
        <v>107591110.77999994</v>
      </c>
      <c r="EH153" s="166">
        <v>9842689.0600000005</v>
      </c>
      <c r="EI153" s="166">
        <v>107700723.17999998</v>
      </c>
      <c r="EJ153" s="166">
        <v>9144380.8199999947</v>
      </c>
      <c r="EK153" s="166">
        <v>108023311.11</v>
      </c>
      <c r="EL153" s="166">
        <v>8712771.5400000047</v>
      </c>
      <c r="EM153" s="166">
        <v>108881817.62999998</v>
      </c>
      <c r="EN153" s="166">
        <v>8810368.4699999988</v>
      </c>
      <c r="EO153" s="166">
        <v>109051852.75999999</v>
      </c>
      <c r="EP153" s="166">
        <v>8495437.0899999999</v>
      </c>
      <c r="EQ153" s="166">
        <v>108722783.76000002</v>
      </c>
      <c r="ER153" s="166">
        <v>10831906.510000004</v>
      </c>
      <c r="ES153" s="166">
        <v>109370982.14000002</v>
      </c>
      <c r="ET153" s="166">
        <v>7760191.1599999964</v>
      </c>
      <c r="EU153" s="166">
        <v>109329529.97</v>
      </c>
      <c r="EV153" s="166">
        <v>8491158.290000001</v>
      </c>
      <c r="EW153" s="166">
        <v>109054714.43000001</v>
      </c>
      <c r="EX153" s="166">
        <v>8527666.7900000028</v>
      </c>
      <c r="EY153" s="166">
        <v>109336394.87</v>
      </c>
      <c r="EZ153" s="166">
        <v>9264180.320000004</v>
      </c>
      <c r="FA153" s="166">
        <v>109480386.63999999</v>
      </c>
      <c r="FB153" s="166">
        <v>9852089.5199999996</v>
      </c>
      <c r="FC153" s="166">
        <v>109438737.77000001</v>
      </c>
      <c r="FD153" s="166">
        <v>9890301.3000000045</v>
      </c>
      <c r="FE153" s="166">
        <v>109623140.87</v>
      </c>
      <c r="FF153" s="166">
        <v>9903975.8699999992</v>
      </c>
      <c r="FG153" s="166">
        <v>109684427.68000002</v>
      </c>
      <c r="FH153" s="166">
        <v>8897652.7600000072</v>
      </c>
      <c r="FI153" s="166">
        <v>109437699.62000003</v>
      </c>
      <c r="FJ153" s="166">
        <v>8938692.6200000029</v>
      </c>
      <c r="FK153" s="166">
        <v>109663620.70000003</v>
      </c>
      <c r="FL153" s="166">
        <v>8746914.8800000045</v>
      </c>
      <c r="FM153" s="166">
        <v>109600167.11000003</v>
      </c>
      <c r="FN153" s="166">
        <v>8547327.3200000077</v>
      </c>
      <c r="FO153" s="166">
        <v>109652057.34000003</v>
      </c>
      <c r="FQ153" s="94" t="s">
        <v>3</v>
      </c>
      <c r="FU153" s="32" t="b">
        <v>1</v>
      </c>
      <c r="FV153" s="100" t="s">
        <v>9</v>
      </c>
    </row>
    <row r="154" spans="1:178" x14ac:dyDescent="0.25">
      <c r="A154" s="32" t="s">
        <v>3</v>
      </c>
      <c r="C154" s="106"/>
      <c r="FQ154" s="94" t="s">
        <v>3</v>
      </c>
      <c r="FU154" s="32" t="b">
        <v>1</v>
      </c>
      <c r="FV154" s="93"/>
    </row>
    <row r="155" spans="1:178" x14ac:dyDescent="0.25">
      <c r="A155" s="32" t="s">
        <v>1122</v>
      </c>
      <c r="B155" s="101" t="s">
        <v>289</v>
      </c>
      <c r="C155" s="103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5"/>
      <c r="BN155" s="165"/>
      <c r="BO155" s="165"/>
      <c r="BP155" s="165"/>
      <c r="BQ155" s="165"/>
      <c r="BR155" s="165"/>
      <c r="BS155" s="165"/>
      <c r="BT155" s="165"/>
      <c r="BU155" s="165"/>
      <c r="BV155" s="165"/>
      <c r="BW155" s="165"/>
      <c r="BX155" s="165"/>
      <c r="BY155" s="165"/>
      <c r="BZ155" s="165"/>
      <c r="CA155" s="165"/>
      <c r="CB155" s="165"/>
      <c r="CC155" s="165"/>
      <c r="CD155" s="165"/>
      <c r="CE155" s="165"/>
      <c r="CF155" s="165"/>
      <c r="CG155" s="165"/>
      <c r="CH155" s="165"/>
      <c r="CI155" s="165"/>
      <c r="CJ155" s="165"/>
      <c r="CK155" s="165"/>
      <c r="CL155" s="165"/>
      <c r="CM155" s="165"/>
      <c r="CN155" s="165"/>
      <c r="CO155" s="165"/>
      <c r="CP155" s="165"/>
      <c r="CQ155" s="165"/>
      <c r="CR155" s="165"/>
      <c r="CS155" s="165"/>
      <c r="CT155" s="165"/>
      <c r="CU155" s="165"/>
      <c r="CV155" s="165"/>
      <c r="CW155" s="165"/>
      <c r="CX155" s="165"/>
      <c r="CY155" s="165"/>
      <c r="CZ155" s="165"/>
      <c r="DA155" s="165"/>
      <c r="DB155" s="165"/>
      <c r="DC155" s="165"/>
      <c r="DD155" s="165"/>
      <c r="DE155" s="165"/>
      <c r="DF155" s="165"/>
      <c r="DG155" s="165"/>
      <c r="DH155" s="165"/>
      <c r="DI155" s="165"/>
      <c r="DJ155" s="165"/>
      <c r="DK155" s="165"/>
      <c r="DL155" s="165"/>
      <c r="DM155" s="165"/>
      <c r="DN155" s="165"/>
      <c r="DO155" s="165"/>
      <c r="DP155" s="165"/>
      <c r="DQ155" s="165"/>
      <c r="DR155" s="165"/>
      <c r="DS155" s="165"/>
      <c r="DT155" s="165"/>
      <c r="DU155" s="165"/>
      <c r="DV155" s="165"/>
      <c r="DW155" s="165"/>
      <c r="DX155" s="165"/>
      <c r="DY155" s="165"/>
      <c r="DZ155" s="165"/>
      <c r="EA155" s="165"/>
      <c r="EB155" s="165"/>
      <c r="EC155" s="165"/>
      <c r="ED155" s="165"/>
      <c r="EE155" s="165"/>
      <c r="EF155" s="165"/>
      <c r="EG155" s="165"/>
      <c r="EH155" s="165"/>
      <c r="EI155" s="165"/>
      <c r="EJ155" s="165"/>
      <c r="EK155" s="165"/>
      <c r="EL155" s="165"/>
      <c r="EM155" s="165"/>
      <c r="EN155" s="165"/>
      <c r="EO155" s="165"/>
      <c r="EP155" s="165"/>
      <c r="EQ155" s="165"/>
      <c r="ER155" s="165"/>
      <c r="ES155" s="165"/>
      <c r="ET155" s="165"/>
      <c r="EU155" s="165"/>
      <c r="EV155" s="165"/>
      <c r="EW155" s="165"/>
      <c r="EX155" s="165"/>
      <c r="EY155" s="165"/>
      <c r="EZ155" s="165"/>
      <c r="FA155" s="165"/>
      <c r="FB155" s="165"/>
      <c r="FC155" s="165"/>
      <c r="FD155" s="165"/>
      <c r="FE155" s="165"/>
      <c r="FF155" s="165"/>
      <c r="FG155" s="165"/>
      <c r="FH155" s="165"/>
      <c r="FI155" s="165"/>
      <c r="FJ155" s="165"/>
      <c r="FK155" s="165"/>
      <c r="FL155" s="165"/>
      <c r="FM155" s="165"/>
      <c r="FN155" s="165"/>
      <c r="FO155" s="165"/>
      <c r="FQ155" s="94" t="s">
        <v>3</v>
      </c>
      <c r="FU155" s="32" t="b">
        <v>1</v>
      </c>
      <c r="FV155" s="100" t="s">
        <v>289</v>
      </c>
    </row>
    <row r="156" spans="1:178" x14ac:dyDescent="0.25">
      <c r="A156" s="32" t="s">
        <v>1128</v>
      </c>
      <c r="B156" s="104" t="s">
        <v>290</v>
      </c>
      <c r="C156" s="103" t="s">
        <v>666</v>
      </c>
      <c r="D156" s="165">
        <v>180522.34</v>
      </c>
      <c r="E156" s="165">
        <v>5267494.05</v>
      </c>
      <c r="F156" s="165">
        <v>137711.64000000001</v>
      </c>
      <c r="G156" s="165">
        <v>5185752.2</v>
      </c>
      <c r="H156" s="165">
        <v>128468.33</v>
      </c>
      <c r="I156" s="165">
        <v>1969917.7</v>
      </c>
      <c r="J156" s="165">
        <v>182995.18</v>
      </c>
      <c r="K156" s="165">
        <v>1914203.22</v>
      </c>
      <c r="L156" s="165">
        <v>176430.21</v>
      </c>
      <c r="M156" s="165">
        <v>1875711.7</v>
      </c>
      <c r="N156" s="165">
        <v>147212.41</v>
      </c>
      <c r="O156" s="165">
        <v>1689645.47</v>
      </c>
      <c r="P156" s="165">
        <v>160802.62</v>
      </c>
      <c r="Q156" s="165">
        <v>1743183.19</v>
      </c>
      <c r="R156" s="165">
        <v>141262.01999999999</v>
      </c>
      <c r="S156" s="165">
        <v>1693665.97</v>
      </c>
      <c r="T156" s="165">
        <v>136904.56</v>
      </c>
      <c r="U156" s="165">
        <v>1736324.58</v>
      </c>
      <c r="V156" s="165">
        <v>190176.07</v>
      </c>
      <c r="W156" s="165">
        <v>1796147.18</v>
      </c>
      <c r="X156" s="165">
        <v>135586.79999999999</v>
      </c>
      <c r="Y156" s="165">
        <v>1811711.41</v>
      </c>
      <c r="Z156" s="165">
        <v>354889.7</v>
      </c>
      <c r="AA156" s="165">
        <v>2072961.88</v>
      </c>
      <c r="AB156" s="165">
        <v>150665.75</v>
      </c>
      <c r="AC156" s="165">
        <v>2043105.29</v>
      </c>
      <c r="AD156" s="165">
        <v>166767.04000000001</v>
      </c>
      <c r="AE156" s="165">
        <v>2072160.69</v>
      </c>
      <c r="AF156" s="165">
        <v>162385.07999999999</v>
      </c>
      <c r="AG156" s="165">
        <v>2106077.44</v>
      </c>
      <c r="AH156" s="165">
        <v>144838.72</v>
      </c>
      <c r="AI156" s="165">
        <v>2067920.98</v>
      </c>
      <c r="AJ156" s="165">
        <v>154437.63</v>
      </c>
      <c r="AK156" s="165">
        <v>2045928.4</v>
      </c>
      <c r="AL156" s="165">
        <v>127998.74</v>
      </c>
      <c r="AM156" s="165">
        <v>2026714.73</v>
      </c>
      <c r="AN156" s="165">
        <v>186260.61</v>
      </c>
      <c r="AO156" s="165">
        <v>2052172.72</v>
      </c>
      <c r="AP156" s="165">
        <v>211149.16</v>
      </c>
      <c r="AQ156" s="165">
        <v>2122059.86</v>
      </c>
      <c r="AR156" s="165">
        <v>144820.17000000001</v>
      </c>
      <c r="AS156" s="165">
        <v>2129975.4700000002</v>
      </c>
      <c r="AT156" s="165">
        <v>180963.61</v>
      </c>
      <c r="AU156" s="165">
        <v>2120763.0099999998</v>
      </c>
      <c r="AV156" s="165">
        <v>152849.88</v>
      </c>
      <c r="AW156" s="165">
        <v>2138026.09</v>
      </c>
      <c r="AX156" s="165">
        <v>206046.06</v>
      </c>
      <c r="AY156" s="165">
        <v>1989182.45</v>
      </c>
      <c r="AZ156" s="165">
        <v>116029.23</v>
      </c>
      <c r="BA156" s="165">
        <v>1954545.93</v>
      </c>
      <c r="BB156" s="165">
        <v>170963.88</v>
      </c>
      <c r="BC156" s="165">
        <v>1958742.77</v>
      </c>
      <c r="BD156" s="165">
        <v>180707.13</v>
      </c>
      <c r="BE156" s="165">
        <v>1977064.82</v>
      </c>
      <c r="BF156" s="165">
        <v>183575.25</v>
      </c>
      <c r="BG156" s="165">
        <v>2015801.35</v>
      </c>
      <c r="BH156" s="165">
        <v>165641.68</v>
      </c>
      <c r="BI156" s="165">
        <v>2027005.4</v>
      </c>
      <c r="BJ156" s="165">
        <v>193745.36</v>
      </c>
      <c r="BK156" s="165">
        <v>2092752.02</v>
      </c>
      <c r="BL156" s="165">
        <v>157508.35999999999</v>
      </c>
      <c r="BM156" s="165">
        <v>2063999.77</v>
      </c>
      <c r="BN156" s="165">
        <v>140126.23000000001</v>
      </c>
      <c r="BO156" s="165">
        <v>1992976.8399999999</v>
      </c>
      <c r="BP156" s="165">
        <v>159848.22</v>
      </c>
      <c r="BQ156" s="165">
        <v>2008004.8899999997</v>
      </c>
      <c r="BR156" s="165">
        <v>181313.71000000002</v>
      </c>
      <c r="BS156" s="165">
        <v>2008354.9899999998</v>
      </c>
      <c r="BT156" s="165">
        <v>156753.49</v>
      </c>
      <c r="BU156" s="165">
        <v>2012258.6</v>
      </c>
      <c r="BV156" s="165">
        <v>228182.91</v>
      </c>
      <c r="BW156" s="165">
        <v>2034395.4499999997</v>
      </c>
      <c r="BX156" s="165">
        <v>143315.89000000001</v>
      </c>
      <c r="BY156" s="165">
        <v>2061682.1099999999</v>
      </c>
      <c r="BZ156" s="165">
        <v>129427.74</v>
      </c>
      <c r="CA156" s="165">
        <v>2020145.9699999997</v>
      </c>
      <c r="CB156" s="165">
        <v>178572.74</v>
      </c>
      <c r="CC156" s="165">
        <v>2018011.5799999998</v>
      </c>
      <c r="CD156" s="165">
        <v>269870.52</v>
      </c>
      <c r="CE156" s="165">
        <v>2104306.85</v>
      </c>
      <c r="CF156" s="165">
        <v>209623.49</v>
      </c>
      <c r="CG156" s="165">
        <v>2148288.6599999997</v>
      </c>
      <c r="CH156" s="165">
        <v>203212.15</v>
      </c>
      <c r="CI156" s="165">
        <v>2157755.4499999997</v>
      </c>
      <c r="CJ156" s="165">
        <v>148519.57999999999</v>
      </c>
      <c r="CK156" s="165">
        <v>2148766.67</v>
      </c>
      <c r="CL156" s="165">
        <v>144915.31</v>
      </c>
      <c r="CM156" s="165">
        <v>2153555.75</v>
      </c>
      <c r="CN156" s="165">
        <v>171794.19</v>
      </c>
      <c r="CO156" s="165">
        <v>2165501.7199999997</v>
      </c>
      <c r="CP156" s="165">
        <v>164271.31000000006</v>
      </c>
      <c r="CQ156" s="165">
        <v>2148459.3199999998</v>
      </c>
      <c r="CR156" s="165">
        <v>167591.70000000001</v>
      </c>
      <c r="CS156" s="165">
        <v>2159297.5300000003</v>
      </c>
      <c r="CT156" s="165">
        <v>165002.87</v>
      </c>
      <c r="CU156" s="165">
        <v>2096117.4900000002</v>
      </c>
      <c r="CV156" s="165">
        <v>205326.4500000001</v>
      </c>
      <c r="CW156" s="165">
        <v>2158128.0500000003</v>
      </c>
      <c r="CX156" s="165">
        <v>209059.03000000009</v>
      </c>
      <c r="CY156" s="165">
        <v>2237759.3400000003</v>
      </c>
      <c r="CZ156" s="165">
        <v>248057.99000000002</v>
      </c>
      <c r="DA156" s="165">
        <v>2307244.5900000003</v>
      </c>
      <c r="DB156" s="165">
        <v>264070.06</v>
      </c>
      <c r="DC156" s="165">
        <v>2301444.13</v>
      </c>
      <c r="DD156" s="165">
        <v>219689.61000000004</v>
      </c>
      <c r="DE156" s="165">
        <v>2311510.25</v>
      </c>
      <c r="DF156" s="165">
        <v>281199.61999999994</v>
      </c>
      <c r="DG156" s="165">
        <v>2389497.7200000002</v>
      </c>
      <c r="DH156" s="165">
        <v>214361.52000000011</v>
      </c>
      <c r="DI156" s="165">
        <v>2455339.66</v>
      </c>
      <c r="DJ156" s="165">
        <v>231945.10999999996</v>
      </c>
      <c r="DK156" s="165">
        <v>2542369.4600000004</v>
      </c>
      <c r="DL156" s="165">
        <v>242858.35000000009</v>
      </c>
      <c r="DM156" s="165">
        <v>2613433.6200000006</v>
      </c>
      <c r="DN156" s="165">
        <v>214371.52000000008</v>
      </c>
      <c r="DO156" s="165">
        <v>2663533.830000001</v>
      </c>
      <c r="DP156" s="165">
        <v>226033.34000000008</v>
      </c>
      <c r="DQ156" s="165">
        <v>2721975.4700000011</v>
      </c>
      <c r="DR156" s="165">
        <v>228125.13000000003</v>
      </c>
      <c r="DS156" s="165">
        <v>2785097.7300000009</v>
      </c>
      <c r="DT156" s="165">
        <v>223541.90999999995</v>
      </c>
      <c r="DU156" s="165">
        <v>2803313.1900000004</v>
      </c>
      <c r="DV156" s="165">
        <v>208961.71999999994</v>
      </c>
      <c r="DW156" s="165">
        <v>2803215.8800000004</v>
      </c>
      <c r="DX156" s="165">
        <v>256199.68999999992</v>
      </c>
      <c r="DY156" s="165">
        <v>2811357.58</v>
      </c>
      <c r="DZ156" s="165">
        <v>262466.46000000002</v>
      </c>
      <c r="EA156" s="165">
        <v>2809753.98</v>
      </c>
      <c r="EB156" s="165">
        <v>239058.33999999994</v>
      </c>
      <c r="EC156" s="165">
        <v>2829122.71</v>
      </c>
      <c r="ED156" s="165">
        <v>291417.19</v>
      </c>
      <c r="EE156" s="165">
        <v>2839340.2800000003</v>
      </c>
      <c r="EF156" s="165">
        <v>221199.62</v>
      </c>
      <c r="EG156" s="165">
        <v>2846178.38</v>
      </c>
      <c r="EH156" s="165">
        <v>239908.3299999999</v>
      </c>
      <c r="EI156" s="165">
        <v>2854141.5999999996</v>
      </c>
      <c r="EJ156" s="165">
        <v>241357.82</v>
      </c>
      <c r="EK156" s="165">
        <v>2852641.07</v>
      </c>
      <c r="EL156" s="165">
        <v>230357.21000000002</v>
      </c>
      <c r="EM156" s="165">
        <v>2868626.76</v>
      </c>
      <c r="EN156" s="165">
        <v>233683.7</v>
      </c>
      <c r="EO156" s="165">
        <v>2876277.1199999992</v>
      </c>
      <c r="EP156" s="165">
        <v>226308.12</v>
      </c>
      <c r="EQ156" s="165">
        <v>2874460.1099999994</v>
      </c>
      <c r="ER156" s="165">
        <v>240005.60999999993</v>
      </c>
      <c r="ES156" s="165">
        <v>2890923.8099999991</v>
      </c>
      <c r="ET156" s="165">
        <v>215600.75000000003</v>
      </c>
      <c r="EU156" s="165">
        <v>2897562.8399999994</v>
      </c>
      <c r="EV156" s="165">
        <v>254071.47000000003</v>
      </c>
      <c r="EW156" s="165">
        <v>2895434.6199999996</v>
      </c>
      <c r="EX156" s="165">
        <v>278840.86000000004</v>
      </c>
      <c r="EY156" s="165">
        <v>2911809.02</v>
      </c>
      <c r="EZ156" s="165">
        <v>246359.39000000004</v>
      </c>
      <c r="FA156" s="165">
        <v>2919110.0700000003</v>
      </c>
      <c r="FB156" s="165">
        <v>288994.22999999986</v>
      </c>
      <c r="FC156" s="165">
        <v>2916687.11</v>
      </c>
      <c r="FD156" s="165">
        <v>237864.54999999996</v>
      </c>
      <c r="FE156" s="165">
        <v>2933352.0399999996</v>
      </c>
      <c r="FF156" s="165">
        <v>247209.38000000003</v>
      </c>
      <c r="FG156" s="165">
        <v>2940653.09</v>
      </c>
      <c r="FH156" s="165">
        <v>238648.75999999998</v>
      </c>
      <c r="FI156" s="165">
        <v>2937944.0300000003</v>
      </c>
      <c r="FJ156" s="165">
        <v>247306.36000000002</v>
      </c>
      <c r="FK156" s="165">
        <v>2954893.18</v>
      </c>
      <c r="FL156" s="165">
        <v>240698.32000000004</v>
      </c>
      <c r="FM156" s="165">
        <v>2961907.8000000003</v>
      </c>
      <c r="FN156" s="165">
        <v>233041.01000000007</v>
      </c>
      <c r="FO156" s="165">
        <v>2968640.69</v>
      </c>
      <c r="FQ156" s="94" t="s">
        <v>992</v>
      </c>
      <c r="FU156" s="32" t="b">
        <v>1</v>
      </c>
      <c r="FV156" s="102" t="s">
        <v>290</v>
      </c>
    </row>
    <row r="157" spans="1:178" x14ac:dyDescent="0.25">
      <c r="A157" s="32" t="s">
        <v>1129</v>
      </c>
      <c r="B157" s="104" t="s">
        <v>291</v>
      </c>
      <c r="C157" s="103" t="s">
        <v>666</v>
      </c>
      <c r="D157" s="165">
        <v>653036.15</v>
      </c>
      <c r="E157" s="165">
        <v>8036566.8700000001</v>
      </c>
      <c r="F157" s="165">
        <v>576693.37</v>
      </c>
      <c r="G157" s="165">
        <v>8006126.3600000003</v>
      </c>
      <c r="H157" s="165">
        <v>652563.89</v>
      </c>
      <c r="I157" s="165">
        <v>7155249.1600000001</v>
      </c>
      <c r="J157" s="165">
        <v>372384.08</v>
      </c>
      <c r="K157" s="165">
        <v>6698060.0899999999</v>
      </c>
      <c r="L157" s="165">
        <v>627673.67000000004</v>
      </c>
      <c r="M157" s="165">
        <v>6720196.8499999996</v>
      </c>
      <c r="N157" s="165">
        <v>461759.37</v>
      </c>
      <c r="O157" s="165">
        <v>6605824.4699999997</v>
      </c>
      <c r="P157" s="165">
        <v>499532.07</v>
      </c>
      <c r="Q157" s="165">
        <v>6638188.3600000003</v>
      </c>
      <c r="R157" s="165">
        <v>571511.22</v>
      </c>
      <c r="S157" s="165">
        <v>6500016.9299999997</v>
      </c>
      <c r="T157" s="165">
        <v>528131.01</v>
      </c>
      <c r="U157" s="165">
        <v>6327417.9400000004</v>
      </c>
      <c r="V157" s="165">
        <v>621147.34</v>
      </c>
      <c r="W157" s="165">
        <v>6959743.04</v>
      </c>
      <c r="X157" s="165">
        <v>600207.11</v>
      </c>
      <c r="Y157" s="165">
        <v>6810854.3399999999</v>
      </c>
      <c r="Z157" s="165">
        <v>766851.65</v>
      </c>
      <c r="AA157" s="165">
        <v>6931490.9299999997</v>
      </c>
      <c r="AB157" s="165">
        <v>538977.1</v>
      </c>
      <c r="AC157" s="165">
        <v>6817431.8799999999</v>
      </c>
      <c r="AD157" s="165">
        <v>611179.49</v>
      </c>
      <c r="AE157" s="165">
        <v>6851918</v>
      </c>
      <c r="AF157" s="165">
        <v>597081.74</v>
      </c>
      <c r="AG157" s="165">
        <v>6796435.8499999996</v>
      </c>
      <c r="AH157" s="165">
        <v>584850.19999999995</v>
      </c>
      <c r="AI157" s="165">
        <v>7008901.9699999997</v>
      </c>
      <c r="AJ157" s="165">
        <v>656363.93000000005</v>
      </c>
      <c r="AK157" s="165">
        <v>7037592.2300000004</v>
      </c>
      <c r="AL157" s="165">
        <v>489396.52</v>
      </c>
      <c r="AM157" s="165">
        <v>7065229.3799999999</v>
      </c>
      <c r="AN157" s="165">
        <v>607200.13</v>
      </c>
      <c r="AO157" s="165">
        <v>7172897.4400000004</v>
      </c>
      <c r="AP157" s="165">
        <v>554331.15</v>
      </c>
      <c r="AQ157" s="165">
        <v>7155717.3700000001</v>
      </c>
      <c r="AR157" s="165">
        <v>636565.4</v>
      </c>
      <c r="AS157" s="165">
        <v>7264151.7599999998</v>
      </c>
      <c r="AT157" s="165">
        <v>618738.61</v>
      </c>
      <c r="AU157" s="165">
        <v>7261743.0300000003</v>
      </c>
      <c r="AV157" s="165">
        <v>529431.93000000005</v>
      </c>
      <c r="AW157" s="165">
        <v>7190967.8499999996</v>
      </c>
      <c r="AX157" s="165">
        <v>596875.31000000006</v>
      </c>
      <c r="AY157" s="165">
        <v>7020991.5099999998</v>
      </c>
      <c r="AZ157" s="165">
        <v>570416.07999999996</v>
      </c>
      <c r="BA157" s="165">
        <v>7052430.4900000002</v>
      </c>
      <c r="BB157" s="165">
        <v>485306.84</v>
      </c>
      <c r="BC157" s="165">
        <v>6926557.8399999999</v>
      </c>
      <c r="BD157" s="165">
        <v>596570.75</v>
      </c>
      <c r="BE157" s="165">
        <v>6926046.8499999996</v>
      </c>
      <c r="BF157" s="165">
        <v>563802.64</v>
      </c>
      <c r="BG157" s="165">
        <v>6904999.29</v>
      </c>
      <c r="BH157" s="165">
        <v>610667.47</v>
      </c>
      <c r="BI157" s="165">
        <v>6859302.8300000001</v>
      </c>
      <c r="BJ157" s="165">
        <v>497480.89</v>
      </c>
      <c r="BK157" s="165">
        <v>6867387.2000000002</v>
      </c>
      <c r="BL157" s="165">
        <v>546116.57999999996</v>
      </c>
      <c r="BM157" s="165">
        <v>6806303.6500000004</v>
      </c>
      <c r="BN157" s="165">
        <v>477511.22</v>
      </c>
      <c r="BO157" s="165">
        <v>6729483.7199999997</v>
      </c>
      <c r="BP157" s="165">
        <v>516963.12</v>
      </c>
      <c r="BQ157" s="165">
        <v>6609881.4400000004</v>
      </c>
      <c r="BR157" s="165">
        <v>528558.17000000004</v>
      </c>
      <c r="BS157" s="165">
        <v>6519701</v>
      </c>
      <c r="BT157" s="165">
        <v>445953.55</v>
      </c>
      <c r="BU157" s="165">
        <v>6436222.620000001</v>
      </c>
      <c r="BV157" s="165">
        <v>650217.18999999994</v>
      </c>
      <c r="BW157" s="165">
        <v>6489564.5</v>
      </c>
      <c r="BX157" s="165">
        <v>512725.26</v>
      </c>
      <c r="BY157" s="165">
        <v>6431873.6799999997</v>
      </c>
      <c r="BZ157" s="165">
        <v>334781.5</v>
      </c>
      <c r="CA157" s="165">
        <v>6281348.3399999989</v>
      </c>
      <c r="CB157" s="165">
        <v>460195.02</v>
      </c>
      <c r="CC157" s="165">
        <v>6144972.6099999994</v>
      </c>
      <c r="CD157" s="165">
        <v>484229.62</v>
      </c>
      <c r="CE157" s="165">
        <v>6065399.5899999989</v>
      </c>
      <c r="CF157" s="165">
        <v>458998.19</v>
      </c>
      <c r="CG157" s="165">
        <v>5913730.3099999987</v>
      </c>
      <c r="CH157" s="165">
        <v>347317.45</v>
      </c>
      <c r="CI157" s="165">
        <v>5763566.8700000001</v>
      </c>
      <c r="CJ157" s="165">
        <v>3098341.74</v>
      </c>
      <c r="CK157" s="165">
        <v>8315792.0299999984</v>
      </c>
      <c r="CL157" s="165">
        <v>340316.37</v>
      </c>
      <c r="CM157" s="165">
        <v>8178597.1799999997</v>
      </c>
      <c r="CN157" s="165">
        <v>402560.96</v>
      </c>
      <c r="CO157" s="165">
        <v>8064195.0200000005</v>
      </c>
      <c r="CP157" s="165">
        <v>378596.82000000007</v>
      </c>
      <c r="CQ157" s="165">
        <v>7914233.6700000009</v>
      </c>
      <c r="CR157" s="165">
        <v>369288.13</v>
      </c>
      <c r="CS157" s="165">
        <v>7837568.25</v>
      </c>
      <c r="CT157" s="165">
        <v>458054.28999999992</v>
      </c>
      <c r="CU157" s="165">
        <v>7645405.3500000015</v>
      </c>
      <c r="CV157" s="165">
        <v>380387.74999999988</v>
      </c>
      <c r="CW157" s="165">
        <v>7513067.8400000017</v>
      </c>
      <c r="CX157" s="165">
        <v>385119.94999999995</v>
      </c>
      <c r="CY157" s="165">
        <v>7563406.290000001</v>
      </c>
      <c r="CZ157" s="165">
        <v>590668.99</v>
      </c>
      <c r="DA157" s="165">
        <v>7693880.2600000007</v>
      </c>
      <c r="DB157" s="165">
        <v>390013.08999999997</v>
      </c>
      <c r="DC157" s="165">
        <v>7599663.7300000004</v>
      </c>
      <c r="DD157" s="165">
        <v>416191.53</v>
      </c>
      <c r="DE157" s="165">
        <v>7556857.0700000003</v>
      </c>
      <c r="DF157" s="165">
        <v>440323.49</v>
      </c>
      <c r="DG157" s="165">
        <v>7649863.1100000003</v>
      </c>
      <c r="DH157" s="165">
        <v>395399.79</v>
      </c>
      <c r="DI157" s="165">
        <v>4946921.16</v>
      </c>
      <c r="DJ157" s="165">
        <v>433507.49000000011</v>
      </c>
      <c r="DK157" s="165">
        <v>5040112.28</v>
      </c>
      <c r="DL157" s="165">
        <v>443975.81</v>
      </c>
      <c r="DM157" s="165">
        <v>5081527.1300000008</v>
      </c>
      <c r="DN157" s="165">
        <v>414122.72</v>
      </c>
      <c r="DO157" s="165">
        <v>5117053.03</v>
      </c>
      <c r="DP157" s="165">
        <v>414120.24000000005</v>
      </c>
      <c r="DQ157" s="165">
        <v>5161885.1400000006</v>
      </c>
      <c r="DR157" s="165">
        <v>429256.37000000005</v>
      </c>
      <c r="DS157" s="165">
        <v>5133087.2200000007</v>
      </c>
      <c r="DT157" s="165">
        <v>400371.79</v>
      </c>
      <c r="DU157" s="165">
        <v>5153071.2600000007</v>
      </c>
      <c r="DV157" s="165">
        <v>383846.88000000006</v>
      </c>
      <c r="DW157" s="165">
        <v>5151798.1900000004</v>
      </c>
      <c r="DX157" s="165">
        <v>555156.35999999975</v>
      </c>
      <c r="DY157" s="165">
        <v>5116285.5600000005</v>
      </c>
      <c r="DZ157" s="165">
        <v>390558.50999999995</v>
      </c>
      <c r="EA157" s="165">
        <v>5116830.9800000004</v>
      </c>
      <c r="EB157" s="165">
        <v>434452.49</v>
      </c>
      <c r="EC157" s="165">
        <v>5135091.9400000004</v>
      </c>
      <c r="ED157" s="165">
        <v>452747.33999999991</v>
      </c>
      <c r="EE157" s="165">
        <v>5147515.79</v>
      </c>
      <c r="EF157" s="165">
        <v>411905.24999999988</v>
      </c>
      <c r="EG157" s="165">
        <v>5164021.25</v>
      </c>
      <c r="EH157" s="165">
        <v>451445.26000000013</v>
      </c>
      <c r="EI157" s="165">
        <v>5181959.0199999986</v>
      </c>
      <c r="EJ157" s="165">
        <v>449936.18999999983</v>
      </c>
      <c r="EK157" s="165">
        <v>5187919.3999999985</v>
      </c>
      <c r="EL157" s="165">
        <v>442056.04</v>
      </c>
      <c r="EM157" s="165">
        <v>5215852.7199999988</v>
      </c>
      <c r="EN157" s="165">
        <v>431286.52999999991</v>
      </c>
      <c r="EO157" s="165">
        <v>5233019.01</v>
      </c>
      <c r="EP157" s="165">
        <v>435064.47999999981</v>
      </c>
      <c r="EQ157" s="165">
        <v>5238827.1199999992</v>
      </c>
      <c r="ER157" s="165">
        <v>424838.9200000001</v>
      </c>
      <c r="ES157" s="165">
        <v>5263294.2499999991</v>
      </c>
      <c r="ET157" s="165">
        <v>395853.15999999986</v>
      </c>
      <c r="EU157" s="165">
        <v>5275300.5299999993</v>
      </c>
      <c r="EV157" s="165">
        <v>558509.3899999999</v>
      </c>
      <c r="EW157" s="165">
        <v>5278653.5599999996</v>
      </c>
      <c r="EX157" s="165">
        <v>415224.78</v>
      </c>
      <c r="EY157" s="165">
        <v>5303319.83</v>
      </c>
      <c r="EZ157" s="165">
        <v>449236.53000000014</v>
      </c>
      <c r="FA157" s="165">
        <v>5318103.87</v>
      </c>
      <c r="FB157" s="165">
        <v>455313.85000000009</v>
      </c>
      <c r="FC157" s="165">
        <v>5320670.379999999</v>
      </c>
      <c r="FD157" s="165">
        <v>434775.32000000007</v>
      </c>
      <c r="FE157" s="165">
        <v>5343540.4499999983</v>
      </c>
      <c r="FF157" s="165">
        <v>463646.4</v>
      </c>
      <c r="FG157" s="165">
        <v>5355741.59</v>
      </c>
      <c r="FH157" s="165">
        <v>449828.1700000001</v>
      </c>
      <c r="FI157" s="165">
        <v>5355633.57</v>
      </c>
      <c r="FJ157" s="165">
        <v>465282.27</v>
      </c>
      <c r="FK157" s="165">
        <v>5378859.8000000007</v>
      </c>
      <c r="FL157" s="165">
        <v>443100.0500000001</v>
      </c>
      <c r="FM157" s="165">
        <v>5390673.3199999994</v>
      </c>
      <c r="FN157" s="165">
        <v>446367.3600000001</v>
      </c>
      <c r="FO157" s="165">
        <v>5401976.2000000002</v>
      </c>
      <c r="FQ157" s="94" t="s">
        <v>992</v>
      </c>
      <c r="FU157" s="32" t="b">
        <v>1</v>
      </c>
      <c r="FV157" s="102" t="s">
        <v>291</v>
      </c>
    </row>
    <row r="158" spans="1:178" x14ac:dyDescent="0.25">
      <c r="A158" s="32" t="s">
        <v>1130</v>
      </c>
      <c r="B158" s="104" t="s">
        <v>292</v>
      </c>
      <c r="C158" s="103" t="s">
        <v>665</v>
      </c>
      <c r="D158" s="165">
        <v>232585.06</v>
      </c>
      <c r="E158" s="165">
        <v>2589301.7599999998</v>
      </c>
      <c r="F158" s="165">
        <v>203704.56</v>
      </c>
      <c r="G158" s="165">
        <v>2623753.29</v>
      </c>
      <c r="H158" s="165">
        <v>232916.11</v>
      </c>
      <c r="I158" s="165">
        <v>2623370.7000000002</v>
      </c>
      <c r="J158" s="165">
        <v>218743.51</v>
      </c>
      <c r="K158" s="165">
        <v>2656715.4500000002</v>
      </c>
      <c r="L158" s="165">
        <v>230782.39</v>
      </c>
      <c r="M158" s="165">
        <v>2714678.43</v>
      </c>
      <c r="N158" s="165">
        <v>227711.2</v>
      </c>
      <c r="O158" s="165">
        <v>2714250.48</v>
      </c>
      <c r="P158" s="165">
        <v>252954.65</v>
      </c>
      <c r="Q158" s="165">
        <v>2809905.84</v>
      </c>
      <c r="R158" s="165">
        <v>247656.45</v>
      </c>
      <c r="S158" s="165">
        <v>2817293.04</v>
      </c>
      <c r="T158" s="165">
        <v>219062.17</v>
      </c>
      <c r="U158" s="165">
        <v>2821717.42</v>
      </c>
      <c r="V158" s="165">
        <v>244613.19</v>
      </c>
      <c r="W158" s="165">
        <v>2847072.8</v>
      </c>
      <c r="X158" s="165">
        <v>210594.91</v>
      </c>
      <c r="Y158" s="165">
        <v>2815006.52</v>
      </c>
      <c r="Z158" s="165">
        <v>276072.74</v>
      </c>
      <c r="AA158" s="165">
        <v>2797396.94</v>
      </c>
      <c r="AB158" s="165">
        <v>235336.07</v>
      </c>
      <c r="AC158" s="165">
        <v>2800147.95</v>
      </c>
      <c r="AD158" s="165">
        <v>210865.58</v>
      </c>
      <c r="AE158" s="165">
        <v>2807308.97</v>
      </c>
      <c r="AF158" s="165">
        <v>251609.06</v>
      </c>
      <c r="AG158" s="165">
        <v>2826001.92</v>
      </c>
      <c r="AH158" s="165">
        <v>235715.93</v>
      </c>
      <c r="AI158" s="165">
        <v>2842974.34</v>
      </c>
      <c r="AJ158" s="165">
        <v>216265.94</v>
      </c>
      <c r="AK158" s="165">
        <v>2828457.89</v>
      </c>
      <c r="AL158" s="165">
        <v>193774.16</v>
      </c>
      <c r="AM158" s="165">
        <v>2794520.85</v>
      </c>
      <c r="AN158" s="165">
        <v>235782.06</v>
      </c>
      <c r="AO158" s="165">
        <v>2777348.26</v>
      </c>
      <c r="AP158" s="165">
        <v>210571.63</v>
      </c>
      <c r="AQ158" s="165">
        <v>2740263.44</v>
      </c>
      <c r="AR158" s="165">
        <v>196459.35</v>
      </c>
      <c r="AS158" s="165">
        <v>2717660.62</v>
      </c>
      <c r="AT158" s="165">
        <v>238110.78</v>
      </c>
      <c r="AU158" s="165">
        <v>2711158.21</v>
      </c>
      <c r="AV158" s="165">
        <v>221403.07</v>
      </c>
      <c r="AW158" s="165">
        <v>2721966.37</v>
      </c>
      <c r="AX158" s="165">
        <v>264375.14</v>
      </c>
      <c r="AY158" s="165">
        <v>2710268.77</v>
      </c>
      <c r="AZ158" s="165">
        <v>216224.86</v>
      </c>
      <c r="BA158" s="165">
        <v>2691157.56</v>
      </c>
      <c r="BB158" s="165">
        <v>170050.5</v>
      </c>
      <c r="BC158" s="165">
        <v>2650342.48</v>
      </c>
      <c r="BD158" s="165">
        <v>238682.84</v>
      </c>
      <c r="BE158" s="165">
        <v>2637416.2599999998</v>
      </c>
      <c r="BF158" s="165">
        <v>184973.28</v>
      </c>
      <c r="BG158" s="165">
        <v>2586673.61</v>
      </c>
      <c r="BH158" s="165">
        <v>289750.73</v>
      </c>
      <c r="BI158" s="165">
        <v>2660158.4</v>
      </c>
      <c r="BJ158" s="165">
        <v>196476.34</v>
      </c>
      <c r="BK158" s="165">
        <v>2662860.58</v>
      </c>
      <c r="BL158" s="165">
        <v>316976.53999999998</v>
      </c>
      <c r="BM158" s="165">
        <v>2744055.06</v>
      </c>
      <c r="BN158" s="165">
        <v>238785.67</v>
      </c>
      <c r="BO158" s="165">
        <v>2772269.0999999996</v>
      </c>
      <c r="BP158" s="165">
        <v>372824.79</v>
      </c>
      <c r="BQ158" s="165">
        <v>2948634.54</v>
      </c>
      <c r="BR158" s="165">
        <v>442509.71</v>
      </c>
      <c r="BS158" s="165">
        <v>3153033.4699999997</v>
      </c>
      <c r="BT158" s="165">
        <v>86983.73</v>
      </c>
      <c r="BU158" s="165">
        <v>3018614.13</v>
      </c>
      <c r="BV158" s="165">
        <v>272400.34999999998</v>
      </c>
      <c r="BW158" s="165">
        <v>3026639.34</v>
      </c>
      <c r="BX158" s="165">
        <v>426376.57</v>
      </c>
      <c r="BY158" s="165">
        <v>3236791.0499999993</v>
      </c>
      <c r="BZ158" s="165">
        <v>142684.12</v>
      </c>
      <c r="CA158" s="165">
        <v>3209424.6699999995</v>
      </c>
      <c r="CB158" s="165">
        <v>547450.61</v>
      </c>
      <c r="CC158" s="165">
        <v>3518192.4399999995</v>
      </c>
      <c r="CD158" s="165">
        <v>218242.08</v>
      </c>
      <c r="CE158" s="165">
        <v>3551461.2399999998</v>
      </c>
      <c r="CF158" s="165">
        <v>156761.62</v>
      </c>
      <c r="CG158" s="165">
        <v>3418472.13</v>
      </c>
      <c r="CH158" s="165">
        <v>286092.95</v>
      </c>
      <c r="CI158" s="165">
        <v>3508088.7399999998</v>
      </c>
      <c r="CJ158" s="165">
        <v>202921.42</v>
      </c>
      <c r="CK158" s="165">
        <v>3394033.6199999996</v>
      </c>
      <c r="CL158" s="165">
        <v>146470.62</v>
      </c>
      <c r="CM158" s="165">
        <v>3301718.57</v>
      </c>
      <c r="CN158" s="165">
        <v>196586.51</v>
      </c>
      <c r="CO158" s="165">
        <v>3125480.29</v>
      </c>
      <c r="CP158" s="165">
        <v>255764.13000000003</v>
      </c>
      <c r="CQ158" s="165">
        <v>2938734.71</v>
      </c>
      <c r="CR158" s="165">
        <v>229371.88000000003</v>
      </c>
      <c r="CS158" s="165">
        <v>3081122.86</v>
      </c>
      <c r="CT158" s="165">
        <v>263919.4800000001</v>
      </c>
      <c r="CU158" s="165">
        <v>3072641.9899999998</v>
      </c>
      <c r="CV158" s="165">
        <v>232072.55000000005</v>
      </c>
      <c r="CW158" s="165">
        <v>2878337.97</v>
      </c>
      <c r="CX158" s="165">
        <v>244025.71999999997</v>
      </c>
      <c r="CY158" s="165">
        <v>2979679.57</v>
      </c>
      <c r="CZ158" s="165">
        <v>249335.54000000004</v>
      </c>
      <c r="DA158" s="165">
        <v>2681564.5000000005</v>
      </c>
      <c r="DB158" s="165">
        <v>331908.8899999999</v>
      </c>
      <c r="DC158" s="165">
        <v>2795231.3100000005</v>
      </c>
      <c r="DD158" s="165">
        <v>238394.72000000003</v>
      </c>
      <c r="DE158" s="165">
        <v>2876864.41</v>
      </c>
      <c r="DF158" s="165">
        <v>255252.42000000004</v>
      </c>
      <c r="DG158" s="165">
        <v>2846023.8800000008</v>
      </c>
      <c r="DH158" s="165">
        <v>239986.2</v>
      </c>
      <c r="DI158" s="165">
        <v>2883088.66</v>
      </c>
      <c r="DJ158" s="165">
        <v>242518.44000000009</v>
      </c>
      <c r="DK158" s="165">
        <v>2979136.4800000004</v>
      </c>
      <c r="DL158" s="165">
        <v>233246.54</v>
      </c>
      <c r="DM158" s="165">
        <v>3015796.5100000002</v>
      </c>
      <c r="DN158" s="165">
        <v>257058.79</v>
      </c>
      <c r="DO158" s="165">
        <v>3017091.1699999995</v>
      </c>
      <c r="DP158" s="165">
        <v>233316.91999999998</v>
      </c>
      <c r="DQ158" s="165">
        <v>3021036.2099999995</v>
      </c>
      <c r="DR158" s="165">
        <v>226706.0800000001</v>
      </c>
      <c r="DS158" s="165">
        <v>2983822.8099999996</v>
      </c>
      <c r="DT158" s="165">
        <v>230459.87000000002</v>
      </c>
      <c r="DU158" s="165">
        <v>2982210.13</v>
      </c>
      <c r="DV158" s="165">
        <v>223588.65999999997</v>
      </c>
      <c r="DW158" s="165">
        <v>2961773.0700000003</v>
      </c>
      <c r="DX158" s="165">
        <v>236371.01</v>
      </c>
      <c r="DY158" s="165">
        <v>2948808.54</v>
      </c>
      <c r="DZ158" s="165">
        <v>238291.63</v>
      </c>
      <c r="EA158" s="165">
        <v>2855191.2800000007</v>
      </c>
      <c r="EB158" s="165">
        <v>238714.1</v>
      </c>
      <c r="EC158" s="165">
        <v>2855510.66</v>
      </c>
      <c r="ED158" s="165">
        <v>250389.65000000011</v>
      </c>
      <c r="EE158" s="165">
        <v>2850647.89</v>
      </c>
      <c r="EF158" s="165">
        <v>230459.37000000005</v>
      </c>
      <c r="EG158" s="165">
        <v>2841121.0600000005</v>
      </c>
      <c r="EH158" s="165">
        <v>234246.35000000003</v>
      </c>
      <c r="EI158" s="165">
        <v>2832848.97</v>
      </c>
      <c r="EJ158" s="165">
        <v>212649.38999999998</v>
      </c>
      <c r="EK158" s="165">
        <v>2812251.8200000003</v>
      </c>
      <c r="EL158" s="165">
        <v>255535.21000000002</v>
      </c>
      <c r="EM158" s="165">
        <v>2810728.24</v>
      </c>
      <c r="EN158" s="165">
        <v>225377.39000000004</v>
      </c>
      <c r="EO158" s="165">
        <v>2802788.7100000009</v>
      </c>
      <c r="EP158" s="165">
        <v>210645.62999999998</v>
      </c>
      <c r="EQ158" s="165">
        <v>2786728.2600000007</v>
      </c>
      <c r="ER158" s="165">
        <v>202710.10999999996</v>
      </c>
      <c r="ES158" s="165">
        <v>2758978.5000000009</v>
      </c>
      <c r="ET158" s="165">
        <v>185532.13999999996</v>
      </c>
      <c r="EU158" s="165">
        <v>2720921.9800000004</v>
      </c>
      <c r="EV158" s="165">
        <v>208792.22000000003</v>
      </c>
      <c r="EW158" s="165">
        <v>2693343.19</v>
      </c>
      <c r="EX158" s="165">
        <v>198826.65000000008</v>
      </c>
      <c r="EY158" s="165">
        <v>2653878.21</v>
      </c>
      <c r="EZ158" s="165">
        <v>212492.18000000005</v>
      </c>
      <c r="FA158" s="165">
        <v>2627656.29</v>
      </c>
      <c r="FB158" s="165">
        <v>203818.72000000006</v>
      </c>
      <c r="FC158" s="165">
        <v>2581085.3600000003</v>
      </c>
      <c r="FD158" s="165">
        <v>212300.50000000003</v>
      </c>
      <c r="FE158" s="165">
        <v>2562926.4900000002</v>
      </c>
      <c r="FF158" s="165">
        <v>221990.43000000002</v>
      </c>
      <c r="FG158" s="165">
        <v>2550670.5700000003</v>
      </c>
      <c r="FH158" s="165">
        <v>196054.56</v>
      </c>
      <c r="FI158" s="165">
        <v>2534075.7399999998</v>
      </c>
      <c r="FJ158" s="165">
        <v>217069.29</v>
      </c>
      <c r="FK158" s="165">
        <v>2495609.8200000003</v>
      </c>
      <c r="FL158" s="165">
        <v>210790.96000000002</v>
      </c>
      <c r="FM158" s="165">
        <v>2481023.39</v>
      </c>
      <c r="FN158" s="165">
        <v>204014.86000000007</v>
      </c>
      <c r="FO158" s="165">
        <v>2474392.62</v>
      </c>
      <c r="FQ158" s="94" t="s">
        <v>993</v>
      </c>
      <c r="FU158" s="32" t="b">
        <v>1</v>
      </c>
      <c r="FV158" s="102" t="s">
        <v>292</v>
      </c>
    </row>
    <row r="159" spans="1:178" x14ac:dyDescent="0.25">
      <c r="A159" s="32" t="s">
        <v>1131</v>
      </c>
      <c r="B159" s="104" t="s">
        <v>293</v>
      </c>
      <c r="C159" s="103" t="s">
        <v>665</v>
      </c>
      <c r="D159" s="165">
        <v>8011202.1799999997</v>
      </c>
      <c r="E159" s="165">
        <v>111215270.66</v>
      </c>
      <c r="F159" s="165">
        <v>8686436.5899999999</v>
      </c>
      <c r="G159" s="165">
        <v>110325988.04000001</v>
      </c>
      <c r="H159" s="165">
        <v>8246948.5899999999</v>
      </c>
      <c r="I159" s="165">
        <v>105090693.75</v>
      </c>
      <c r="J159" s="165">
        <v>9297821.5999999996</v>
      </c>
      <c r="K159" s="165">
        <v>105067444.05</v>
      </c>
      <c r="L159" s="165">
        <v>8588114.0199999996</v>
      </c>
      <c r="M159" s="165">
        <v>104807418.05</v>
      </c>
      <c r="N159" s="165">
        <v>8663382.5800000001</v>
      </c>
      <c r="O159" s="165">
        <v>104965506.75</v>
      </c>
      <c r="P159" s="165">
        <v>8183679.7199999997</v>
      </c>
      <c r="Q159" s="165">
        <v>104291140.88</v>
      </c>
      <c r="R159" s="165">
        <v>9925570.2899999991</v>
      </c>
      <c r="S159" s="165">
        <v>104281445.81</v>
      </c>
      <c r="T159" s="165">
        <v>9260791.3100000005</v>
      </c>
      <c r="U159" s="165">
        <v>105095751.76000001</v>
      </c>
      <c r="V159" s="165">
        <v>9345754.9900000002</v>
      </c>
      <c r="W159" s="165">
        <v>105446782.17</v>
      </c>
      <c r="X159" s="165">
        <v>9074612.5199999996</v>
      </c>
      <c r="Y159" s="165">
        <v>105574518.27</v>
      </c>
      <c r="Z159" s="165">
        <v>8565559</v>
      </c>
      <c r="AA159" s="165">
        <v>105849873.39</v>
      </c>
      <c r="AB159" s="165">
        <v>7592267.6299999999</v>
      </c>
      <c r="AC159" s="165">
        <v>105430938.84</v>
      </c>
      <c r="AD159" s="165">
        <v>8100898.1399999997</v>
      </c>
      <c r="AE159" s="165">
        <v>104845400.39</v>
      </c>
      <c r="AF159" s="165">
        <v>7241260.1299999999</v>
      </c>
      <c r="AG159" s="165">
        <v>103839711.93000001</v>
      </c>
      <c r="AH159" s="165">
        <v>8356926.7599999998</v>
      </c>
      <c r="AI159" s="165">
        <v>102898817.09</v>
      </c>
      <c r="AJ159" s="165">
        <v>8079793.4400000004</v>
      </c>
      <c r="AK159" s="165">
        <v>102390496.51000001</v>
      </c>
      <c r="AL159" s="165">
        <v>8508867.1500000004</v>
      </c>
      <c r="AM159" s="165">
        <v>102235981.08</v>
      </c>
      <c r="AN159" s="165">
        <v>9205606.3200000003</v>
      </c>
      <c r="AO159" s="165">
        <v>103257907.68000001</v>
      </c>
      <c r="AP159" s="165">
        <v>10716959.800000001</v>
      </c>
      <c r="AQ159" s="165">
        <v>104049297.19</v>
      </c>
      <c r="AR159" s="165">
        <v>10393646.869999999</v>
      </c>
      <c r="AS159" s="165">
        <v>105182152.75</v>
      </c>
      <c r="AT159" s="165">
        <v>10523491.99</v>
      </c>
      <c r="AU159" s="165">
        <v>106359889.75</v>
      </c>
      <c r="AV159" s="165">
        <v>6827080.4800000004</v>
      </c>
      <c r="AW159" s="165">
        <v>104112357.70999999</v>
      </c>
      <c r="AX159" s="165">
        <v>10377402.279999999</v>
      </c>
      <c r="AY159" s="165">
        <v>105924200.98999999</v>
      </c>
      <c r="AZ159" s="165">
        <v>7925745.2199999997</v>
      </c>
      <c r="BA159" s="165">
        <v>106257678.58</v>
      </c>
      <c r="BB159" s="165">
        <v>9395160.9000000004</v>
      </c>
      <c r="BC159" s="165">
        <v>107551941.34</v>
      </c>
      <c r="BD159" s="165">
        <v>9156655.4600000009</v>
      </c>
      <c r="BE159" s="165">
        <v>109467336.67</v>
      </c>
      <c r="BF159" s="165">
        <v>8951721.5800000001</v>
      </c>
      <c r="BG159" s="165">
        <v>110062131.48999999</v>
      </c>
      <c r="BH159" s="165">
        <v>9308593.4000000004</v>
      </c>
      <c r="BI159" s="165">
        <v>111290931.45</v>
      </c>
      <c r="BJ159" s="165">
        <v>10183713.09</v>
      </c>
      <c r="BK159" s="165">
        <v>112965777.39</v>
      </c>
      <c r="BL159" s="165">
        <v>10455951.390000001</v>
      </c>
      <c r="BM159" s="165">
        <v>114216122.45999999</v>
      </c>
      <c r="BN159" s="165">
        <v>11663508.460000001</v>
      </c>
      <c r="BO159" s="165">
        <v>115162671.12</v>
      </c>
      <c r="BP159" s="165">
        <v>11909148.1</v>
      </c>
      <c r="BQ159" s="165">
        <v>116678172.35000001</v>
      </c>
      <c r="BR159" s="165">
        <v>10567410.550000001</v>
      </c>
      <c r="BS159" s="165">
        <v>116722090.91000001</v>
      </c>
      <c r="BT159" s="165">
        <v>10102318.34</v>
      </c>
      <c r="BU159" s="165">
        <v>119997328.77000001</v>
      </c>
      <c r="BV159" s="165">
        <v>8613806.0999999996</v>
      </c>
      <c r="BW159" s="165">
        <v>118233732.59</v>
      </c>
      <c r="BX159" s="165">
        <v>9065411.1799999997</v>
      </c>
      <c r="BY159" s="165">
        <v>119373398.55000001</v>
      </c>
      <c r="BZ159" s="165">
        <v>7171374.7199999997</v>
      </c>
      <c r="CA159" s="165">
        <v>117149612.37</v>
      </c>
      <c r="CB159" s="165">
        <v>5336575.3499999996</v>
      </c>
      <c r="CC159" s="165">
        <v>113329532.26000001</v>
      </c>
      <c r="CD159" s="165">
        <v>5857994.46</v>
      </c>
      <c r="CE159" s="165">
        <v>110235805.14</v>
      </c>
      <c r="CF159" s="165">
        <v>7129208.7800000003</v>
      </c>
      <c r="CG159" s="165">
        <v>108056420.52</v>
      </c>
      <c r="CH159" s="165">
        <v>6815921.21</v>
      </c>
      <c r="CI159" s="165">
        <v>104688628.64</v>
      </c>
      <c r="CJ159" s="165">
        <v>5009805.63</v>
      </c>
      <c r="CK159" s="165">
        <v>99242482.879999995</v>
      </c>
      <c r="CL159" s="165">
        <v>4960373.4400000004</v>
      </c>
      <c r="CM159" s="165">
        <v>92539347.859999999</v>
      </c>
      <c r="CN159" s="165">
        <v>5523900.3899999997</v>
      </c>
      <c r="CO159" s="165">
        <v>86154100.150000006</v>
      </c>
      <c r="CP159" s="165">
        <v>5391782.5599999959</v>
      </c>
      <c r="CQ159" s="165">
        <v>80978472.159999996</v>
      </c>
      <c r="CR159" s="165">
        <v>4975319.9799999986</v>
      </c>
      <c r="CS159" s="165">
        <v>75851473.799999982</v>
      </c>
      <c r="CT159" s="165">
        <v>5449258.6600000029</v>
      </c>
      <c r="CU159" s="165">
        <v>72686926.359999999</v>
      </c>
      <c r="CV159" s="165">
        <v>2513471.2200000002</v>
      </c>
      <c r="CW159" s="165">
        <v>66134986.400000006</v>
      </c>
      <c r="CX159" s="165">
        <v>2378844.41</v>
      </c>
      <c r="CY159" s="165">
        <v>61342456.090000004</v>
      </c>
      <c r="CZ159" s="165">
        <v>2748894.7600000007</v>
      </c>
      <c r="DA159" s="165">
        <v>58754775.5</v>
      </c>
      <c r="DB159" s="165">
        <v>2595338.0900000008</v>
      </c>
      <c r="DC159" s="165">
        <v>55492119.130000003</v>
      </c>
      <c r="DD159" s="165">
        <v>3008819.6300000013</v>
      </c>
      <c r="DE159" s="165">
        <v>51371729.980000004</v>
      </c>
      <c r="DF159" s="165">
        <v>3321133.5700000022</v>
      </c>
      <c r="DG159" s="165">
        <v>47876942.340000004</v>
      </c>
      <c r="DH159" s="165">
        <v>3506551.7100000051</v>
      </c>
      <c r="DI159" s="165">
        <v>46373688.420000002</v>
      </c>
      <c r="DJ159" s="165">
        <v>3552520.1500000022</v>
      </c>
      <c r="DK159" s="165">
        <v>44965835.13000001</v>
      </c>
      <c r="DL159" s="165">
        <v>3513756.6000000024</v>
      </c>
      <c r="DM159" s="165">
        <v>42955691.340000011</v>
      </c>
      <c r="DN159" s="165">
        <v>2685090.9200000027</v>
      </c>
      <c r="DO159" s="165">
        <v>40248999.700000018</v>
      </c>
      <c r="DP159" s="165">
        <v>2487013.1399999987</v>
      </c>
      <c r="DQ159" s="165">
        <v>37760692.860000014</v>
      </c>
      <c r="DR159" s="165">
        <v>2289650.8599999994</v>
      </c>
      <c r="DS159" s="165">
        <v>34601085.060000017</v>
      </c>
      <c r="DT159" s="165">
        <v>2540352.6600000006</v>
      </c>
      <c r="DU159" s="165">
        <v>34627966.500000015</v>
      </c>
      <c r="DV159" s="165">
        <v>2387796.08</v>
      </c>
      <c r="DW159" s="165">
        <v>34636918.170000017</v>
      </c>
      <c r="DX159" s="165">
        <v>2760084.370000002</v>
      </c>
      <c r="DY159" s="165">
        <v>34648107.780000024</v>
      </c>
      <c r="DZ159" s="165">
        <v>2561175.600000002</v>
      </c>
      <c r="EA159" s="165">
        <v>34613945.290000021</v>
      </c>
      <c r="EB159" s="165">
        <v>3090851.5300000035</v>
      </c>
      <c r="EC159" s="165">
        <v>34695977.19000002</v>
      </c>
      <c r="ED159" s="165">
        <v>3335982.7800000054</v>
      </c>
      <c r="EE159" s="165">
        <v>34710826.400000021</v>
      </c>
      <c r="EF159" s="165">
        <v>3553757.5000000033</v>
      </c>
      <c r="EG159" s="165">
        <v>34758032.190000013</v>
      </c>
      <c r="EH159" s="165">
        <v>3835941.4100000043</v>
      </c>
      <c r="EI159" s="165">
        <v>35041453.450000018</v>
      </c>
      <c r="EJ159" s="165">
        <v>3428124.0100000035</v>
      </c>
      <c r="EK159" s="165">
        <v>34955820.860000022</v>
      </c>
      <c r="EL159" s="165">
        <v>2698556.3500000015</v>
      </c>
      <c r="EM159" s="165">
        <v>34969286.290000021</v>
      </c>
      <c r="EN159" s="165">
        <v>2470504.2500000019</v>
      </c>
      <c r="EO159" s="165">
        <v>34952777.400000021</v>
      </c>
      <c r="EP159" s="165">
        <v>2221001.4100000011</v>
      </c>
      <c r="EQ159" s="165">
        <v>34884127.950000033</v>
      </c>
      <c r="ER159" s="165">
        <v>2570676.7500000009</v>
      </c>
      <c r="ES159" s="165">
        <v>34914452.040000029</v>
      </c>
      <c r="ET159" s="165">
        <v>2360536.9700000002</v>
      </c>
      <c r="EU159" s="165">
        <v>34887192.93000003</v>
      </c>
      <c r="EV159" s="165">
        <v>2720086.8500000006</v>
      </c>
      <c r="EW159" s="165">
        <v>34847195.410000034</v>
      </c>
      <c r="EX159" s="165">
        <v>2588980.6400000011</v>
      </c>
      <c r="EY159" s="165">
        <v>34875000.450000025</v>
      </c>
      <c r="EZ159" s="165">
        <v>3088302.5399999963</v>
      </c>
      <c r="FA159" s="165">
        <v>34872451.460000023</v>
      </c>
      <c r="FB159" s="165">
        <v>3298426.6500000004</v>
      </c>
      <c r="FC159" s="165">
        <v>34834895.330000013</v>
      </c>
      <c r="FD159" s="165">
        <v>3610223.7799999989</v>
      </c>
      <c r="FE159" s="165">
        <v>34891361.610000007</v>
      </c>
      <c r="FF159" s="165">
        <v>3630456.2899999949</v>
      </c>
      <c r="FG159" s="165">
        <v>34685876.490000002</v>
      </c>
      <c r="FH159" s="165">
        <v>3413188.3599999957</v>
      </c>
      <c r="FI159" s="165">
        <v>34670940.839999989</v>
      </c>
      <c r="FJ159" s="165">
        <v>2760966.9099999974</v>
      </c>
      <c r="FK159" s="165">
        <v>34733351.399999984</v>
      </c>
      <c r="FL159" s="165">
        <v>2486859.9000000008</v>
      </c>
      <c r="FM159" s="165">
        <v>34749707.04999999</v>
      </c>
      <c r="FN159" s="165">
        <v>2229453.3700000015</v>
      </c>
      <c r="FO159" s="165">
        <v>34758159.00999999</v>
      </c>
      <c r="FQ159" s="94" t="s">
        <v>993</v>
      </c>
      <c r="FU159" s="32" t="b">
        <v>1</v>
      </c>
      <c r="FV159" s="102" t="s">
        <v>293</v>
      </c>
    </row>
    <row r="160" spans="1:178" x14ac:dyDescent="0.25">
      <c r="A160" s="32" t="s">
        <v>1132</v>
      </c>
      <c r="B160" s="104" t="s">
        <v>294</v>
      </c>
      <c r="C160" s="103" t="s">
        <v>664</v>
      </c>
      <c r="D160" s="165">
        <v>31080</v>
      </c>
      <c r="E160" s="165">
        <v>211487.59</v>
      </c>
      <c r="F160" s="165">
        <v>0</v>
      </c>
      <c r="G160" s="165">
        <v>172655.95</v>
      </c>
      <c r="H160" s="165">
        <v>0</v>
      </c>
      <c r="I160" s="165">
        <v>103280.19</v>
      </c>
      <c r="J160" s="165">
        <v>0</v>
      </c>
      <c r="K160" s="165">
        <v>36261.440000000002</v>
      </c>
      <c r="L160" s="165">
        <v>0</v>
      </c>
      <c r="M160" s="165">
        <v>166165.92000000001</v>
      </c>
      <c r="N160" s="165">
        <v>2500</v>
      </c>
      <c r="O160" s="165">
        <v>95740</v>
      </c>
      <c r="P160" s="165">
        <v>-2500</v>
      </c>
      <c r="Q160" s="165">
        <v>93240</v>
      </c>
      <c r="R160" s="165">
        <v>0</v>
      </c>
      <c r="S160" s="165">
        <v>62160</v>
      </c>
      <c r="T160" s="165">
        <v>0</v>
      </c>
      <c r="U160" s="165">
        <v>62160</v>
      </c>
      <c r="V160" s="165">
        <v>33904</v>
      </c>
      <c r="W160" s="165">
        <v>96064</v>
      </c>
      <c r="X160" s="165">
        <v>13260</v>
      </c>
      <c r="Y160" s="165">
        <v>78244</v>
      </c>
      <c r="Z160" s="165">
        <v>0</v>
      </c>
      <c r="AA160" s="165">
        <v>78244</v>
      </c>
      <c r="AB160" s="165">
        <v>0</v>
      </c>
      <c r="AC160" s="165">
        <v>47164</v>
      </c>
      <c r="AD160" s="165">
        <v>0</v>
      </c>
      <c r="AE160" s="165">
        <v>47164</v>
      </c>
      <c r="AF160" s="165">
        <v>0</v>
      </c>
      <c r="AG160" s="165">
        <v>47164</v>
      </c>
      <c r="AH160" s="165">
        <v>0</v>
      </c>
      <c r="AI160" s="165">
        <v>47164</v>
      </c>
      <c r="AJ160" s="165">
        <v>0</v>
      </c>
      <c r="AK160" s="165">
        <v>47164</v>
      </c>
      <c r="AL160" s="165">
        <v>0</v>
      </c>
      <c r="AM160" s="165">
        <v>44664</v>
      </c>
      <c r="AN160" s="165">
        <v>0</v>
      </c>
      <c r="AO160" s="165">
        <v>47164</v>
      </c>
      <c r="AP160" s="165">
        <v>0</v>
      </c>
      <c r="AQ160" s="165">
        <v>47164</v>
      </c>
      <c r="AR160" s="165">
        <v>0</v>
      </c>
      <c r="AS160" s="165">
        <v>47164</v>
      </c>
      <c r="AT160" s="165">
        <v>0</v>
      </c>
      <c r="AU160" s="165">
        <v>13260</v>
      </c>
      <c r="AV160" s="165">
        <v>0</v>
      </c>
      <c r="AW160" s="165">
        <v>0</v>
      </c>
      <c r="AX160" s="165">
        <v>0</v>
      </c>
      <c r="AY160" s="165">
        <v>0</v>
      </c>
      <c r="AZ160" s="165">
        <v>0</v>
      </c>
      <c r="BA160" s="165">
        <v>0</v>
      </c>
      <c r="BB160" s="165">
        <v>0</v>
      </c>
      <c r="BC160" s="165">
        <v>0</v>
      </c>
      <c r="BD160" s="165">
        <v>0</v>
      </c>
      <c r="BE160" s="165">
        <v>0</v>
      </c>
      <c r="BF160" s="165">
        <v>0</v>
      </c>
      <c r="BG160" s="165">
        <v>0</v>
      </c>
      <c r="BH160" s="165">
        <v>0</v>
      </c>
      <c r="BI160" s="165">
        <v>0</v>
      </c>
      <c r="BJ160" s="165">
        <v>0</v>
      </c>
      <c r="BK160" s="165">
        <v>0</v>
      </c>
      <c r="BL160" s="165">
        <v>0</v>
      </c>
      <c r="BM160" s="165">
        <v>0</v>
      </c>
      <c r="BN160" s="165">
        <v>0</v>
      </c>
      <c r="BO160" s="165">
        <v>0</v>
      </c>
      <c r="BP160" s="165">
        <v>0</v>
      </c>
      <c r="BQ160" s="165">
        <v>0</v>
      </c>
      <c r="BR160" s="165">
        <v>0</v>
      </c>
      <c r="BS160" s="165">
        <v>0</v>
      </c>
      <c r="BT160" s="165">
        <v>0</v>
      </c>
      <c r="BU160" s="165">
        <v>0</v>
      </c>
      <c r="BV160" s="165">
        <v>0</v>
      </c>
      <c r="BW160" s="165">
        <v>0</v>
      </c>
      <c r="BX160" s="165">
        <v>0</v>
      </c>
      <c r="BY160" s="165">
        <v>0</v>
      </c>
      <c r="BZ160" s="165">
        <v>0</v>
      </c>
      <c r="CA160" s="165">
        <v>0</v>
      </c>
      <c r="CB160" s="165">
        <v>0</v>
      </c>
      <c r="CC160" s="165">
        <v>0</v>
      </c>
      <c r="CD160" s="165">
        <v>0</v>
      </c>
      <c r="CE160" s="165">
        <v>0</v>
      </c>
      <c r="CF160" s="165">
        <v>0</v>
      </c>
      <c r="CG160" s="165">
        <v>0</v>
      </c>
      <c r="CH160" s="165">
        <v>0</v>
      </c>
      <c r="CI160" s="165">
        <v>0</v>
      </c>
      <c r="CJ160" s="165">
        <v>0</v>
      </c>
      <c r="CK160" s="165">
        <v>0</v>
      </c>
      <c r="CL160" s="165">
        <v>0</v>
      </c>
      <c r="CM160" s="165">
        <v>0</v>
      </c>
      <c r="CN160" s="165">
        <v>0</v>
      </c>
      <c r="CO160" s="165">
        <v>0</v>
      </c>
      <c r="CP160" s="165">
        <v>0</v>
      </c>
      <c r="CQ160" s="165">
        <v>0</v>
      </c>
      <c r="CR160" s="165">
        <v>55219.81</v>
      </c>
      <c r="CS160" s="165">
        <v>55219.81</v>
      </c>
      <c r="CT160" s="165">
        <v>3451.24</v>
      </c>
      <c r="CU160" s="165">
        <v>58671.049999999996</v>
      </c>
      <c r="CV160" s="165">
        <v>0</v>
      </c>
      <c r="CW160" s="165">
        <v>58671.049999999996</v>
      </c>
      <c r="CX160" s="165">
        <v>13804.95</v>
      </c>
      <c r="CY160" s="165">
        <v>72476</v>
      </c>
      <c r="CZ160" s="165">
        <v>20707.43</v>
      </c>
      <c r="DA160" s="165">
        <v>93183.43</v>
      </c>
      <c r="DB160" s="165">
        <v>0</v>
      </c>
      <c r="DC160" s="165">
        <v>93183.43</v>
      </c>
      <c r="DD160" s="165">
        <v>0</v>
      </c>
      <c r="DE160" s="165">
        <v>93183.43</v>
      </c>
      <c r="DF160" s="165">
        <v>16105.78</v>
      </c>
      <c r="DG160" s="165">
        <v>109289.20999999999</v>
      </c>
      <c r="DH160" s="165">
        <v>0</v>
      </c>
      <c r="DI160" s="165">
        <v>109289.20999999999</v>
      </c>
      <c r="DJ160" s="165">
        <v>0</v>
      </c>
      <c r="DK160" s="165">
        <v>109289.20999999999</v>
      </c>
      <c r="DL160" s="165">
        <v>16105.78</v>
      </c>
      <c r="DM160" s="165">
        <v>125394.99</v>
      </c>
      <c r="DN160" s="165">
        <v>0</v>
      </c>
      <c r="DO160" s="165">
        <v>125394.99</v>
      </c>
      <c r="DP160" s="165">
        <v>0</v>
      </c>
      <c r="DQ160" s="165">
        <v>70175.180000000008</v>
      </c>
      <c r="DR160" s="165">
        <v>16105.78</v>
      </c>
      <c r="DS160" s="165">
        <v>82829.72</v>
      </c>
      <c r="DT160" s="165">
        <v>0</v>
      </c>
      <c r="DU160" s="165">
        <v>82829.72</v>
      </c>
      <c r="DV160" s="165">
        <v>18406.599999999999</v>
      </c>
      <c r="DW160" s="165">
        <v>87431.37</v>
      </c>
      <c r="DX160" s="165">
        <v>16105.78</v>
      </c>
      <c r="DY160" s="165">
        <v>82829.72</v>
      </c>
      <c r="DZ160" s="165">
        <v>0</v>
      </c>
      <c r="EA160" s="165">
        <v>82829.72</v>
      </c>
      <c r="EB160" s="165">
        <v>0</v>
      </c>
      <c r="EC160" s="165">
        <v>82829.72</v>
      </c>
      <c r="ED160" s="165">
        <v>16105.78</v>
      </c>
      <c r="EE160" s="165">
        <v>82829.72</v>
      </c>
      <c r="EF160" s="165">
        <v>0</v>
      </c>
      <c r="EG160" s="165">
        <v>82829.72</v>
      </c>
      <c r="EH160" s="165">
        <v>0</v>
      </c>
      <c r="EI160" s="165">
        <v>82829.72</v>
      </c>
      <c r="EJ160" s="165">
        <v>16105.78</v>
      </c>
      <c r="EK160" s="165">
        <v>82829.72</v>
      </c>
      <c r="EL160" s="165">
        <v>0</v>
      </c>
      <c r="EM160" s="165">
        <v>82829.72</v>
      </c>
      <c r="EN160" s="165">
        <v>0</v>
      </c>
      <c r="EO160" s="165">
        <v>82829.72</v>
      </c>
      <c r="EP160" s="165">
        <v>16105.78</v>
      </c>
      <c r="EQ160" s="165">
        <v>82829.72</v>
      </c>
      <c r="ER160" s="165">
        <v>0</v>
      </c>
      <c r="ES160" s="165">
        <v>82829.72</v>
      </c>
      <c r="ET160" s="165">
        <v>18406.599999999999</v>
      </c>
      <c r="EU160" s="165">
        <v>82829.72</v>
      </c>
      <c r="EV160" s="165">
        <v>16105.78</v>
      </c>
      <c r="EW160" s="165">
        <v>82829.72</v>
      </c>
      <c r="EX160" s="165">
        <v>0</v>
      </c>
      <c r="EY160" s="165">
        <v>82829.72</v>
      </c>
      <c r="EZ160" s="165">
        <v>0</v>
      </c>
      <c r="FA160" s="165">
        <v>82829.72</v>
      </c>
      <c r="FB160" s="165">
        <v>16105.78</v>
      </c>
      <c r="FC160" s="165">
        <v>82829.72</v>
      </c>
      <c r="FD160" s="165">
        <v>0</v>
      </c>
      <c r="FE160" s="165">
        <v>82829.72</v>
      </c>
      <c r="FF160" s="165">
        <v>0</v>
      </c>
      <c r="FG160" s="165">
        <v>82829.72</v>
      </c>
      <c r="FH160" s="165">
        <v>16105.78</v>
      </c>
      <c r="FI160" s="165">
        <v>82829.72</v>
      </c>
      <c r="FJ160" s="165">
        <v>0</v>
      </c>
      <c r="FK160" s="165">
        <v>82829.72</v>
      </c>
      <c r="FL160" s="165">
        <v>0</v>
      </c>
      <c r="FM160" s="165">
        <v>82829.72</v>
      </c>
      <c r="FN160" s="165">
        <v>16105.78</v>
      </c>
      <c r="FO160" s="165">
        <v>82829.72</v>
      </c>
      <c r="FQ160" s="94" t="s">
        <v>994</v>
      </c>
      <c r="FU160" s="32" t="b">
        <v>1</v>
      </c>
      <c r="FV160" s="102" t="s">
        <v>294</v>
      </c>
    </row>
    <row r="161" spans="1:178" x14ac:dyDescent="0.25">
      <c r="A161" s="32" t="s">
        <v>1133</v>
      </c>
      <c r="B161" s="104" t="s">
        <v>295</v>
      </c>
      <c r="C161" s="103" t="s">
        <v>664</v>
      </c>
      <c r="D161" s="165">
        <v>34440.54</v>
      </c>
      <c r="E161" s="165">
        <v>8817662.7200000007</v>
      </c>
      <c r="F161" s="165">
        <v>24440.54</v>
      </c>
      <c r="G161" s="165">
        <v>8810877.8800000008</v>
      </c>
      <c r="H161" s="165">
        <v>-97007.01</v>
      </c>
      <c r="I161" s="165">
        <v>8686960.8699999992</v>
      </c>
      <c r="J161" s="165">
        <v>36775.89</v>
      </c>
      <c r="K161" s="165">
        <v>8405677.9299999997</v>
      </c>
      <c r="L161" s="165">
        <v>705986.14</v>
      </c>
      <c r="M161" s="165">
        <v>9056614.0700000003</v>
      </c>
      <c r="N161" s="165">
        <v>1569059.41</v>
      </c>
      <c r="O161" s="165">
        <v>8905095.1199999992</v>
      </c>
      <c r="P161" s="165">
        <v>1675086.72</v>
      </c>
      <c r="Q161" s="165">
        <v>9657874.2599999998</v>
      </c>
      <c r="R161" s="165">
        <v>1835549.78</v>
      </c>
      <c r="S161" s="165">
        <v>10862281.01</v>
      </c>
      <c r="T161" s="165">
        <v>1431961.8</v>
      </c>
      <c r="U161" s="165">
        <v>11681725.08</v>
      </c>
      <c r="V161" s="165">
        <v>738170.73</v>
      </c>
      <c r="W161" s="165">
        <v>10988477.57</v>
      </c>
      <c r="X161" s="165">
        <v>547867.31000000006</v>
      </c>
      <c r="Y161" s="165">
        <v>9552468.4399999995</v>
      </c>
      <c r="Z161" s="165">
        <v>290107.09000000003</v>
      </c>
      <c r="AA161" s="165">
        <v>8792438.9399999995</v>
      </c>
      <c r="AB161" s="165">
        <v>-17185.34</v>
      </c>
      <c r="AC161" s="165">
        <v>8740813.0600000005</v>
      </c>
      <c r="AD161" s="165">
        <v>35826.54</v>
      </c>
      <c r="AE161" s="165">
        <v>8752199.0600000005</v>
      </c>
      <c r="AF161" s="165">
        <v>52923.94</v>
      </c>
      <c r="AG161" s="165">
        <v>8902130.0099999998</v>
      </c>
      <c r="AH161" s="165">
        <v>85534.04</v>
      </c>
      <c r="AI161" s="165">
        <v>8950888.1600000001</v>
      </c>
      <c r="AJ161" s="165">
        <v>-17895.7</v>
      </c>
      <c r="AK161" s="165">
        <v>8227006.3200000003</v>
      </c>
      <c r="AL161" s="165">
        <v>89524.17</v>
      </c>
      <c r="AM161" s="165">
        <v>6747471.0800000001</v>
      </c>
      <c r="AN161" s="165">
        <v>1933186.89</v>
      </c>
      <c r="AO161" s="165">
        <v>7005571.25</v>
      </c>
      <c r="AP161" s="165">
        <v>1440588.01</v>
      </c>
      <c r="AQ161" s="165">
        <v>6610609.4800000004</v>
      </c>
      <c r="AR161" s="165">
        <v>2199680.2999999998</v>
      </c>
      <c r="AS161" s="165">
        <v>7378327.9800000004</v>
      </c>
      <c r="AT161" s="165">
        <v>1608743.07</v>
      </c>
      <c r="AU161" s="165">
        <v>8248900.3200000003</v>
      </c>
      <c r="AV161" s="165">
        <v>976489.68</v>
      </c>
      <c r="AW161" s="165">
        <v>8677522.6899999995</v>
      </c>
      <c r="AX161" s="165">
        <v>453306.04</v>
      </c>
      <c r="AY161" s="165">
        <v>8840721.6400000006</v>
      </c>
      <c r="AZ161" s="165">
        <v>167203.79999999999</v>
      </c>
      <c r="BA161" s="165">
        <v>9025110.7799999993</v>
      </c>
      <c r="BB161" s="165">
        <v>-53654.45</v>
      </c>
      <c r="BC161" s="165">
        <v>8935629.7899999991</v>
      </c>
      <c r="BD161" s="165">
        <v>34440.239999999998</v>
      </c>
      <c r="BE161" s="165">
        <v>8917146.0899999999</v>
      </c>
      <c r="BF161" s="165">
        <v>40310.54</v>
      </c>
      <c r="BG161" s="165">
        <v>8871922.5899999999</v>
      </c>
      <c r="BH161" s="165">
        <v>45398.54</v>
      </c>
      <c r="BI161" s="165">
        <v>8935216.8300000001</v>
      </c>
      <c r="BJ161" s="165">
        <v>814620.67</v>
      </c>
      <c r="BK161" s="165">
        <v>9660313.3300000001</v>
      </c>
      <c r="BL161" s="165">
        <v>2077473.69</v>
      </c>
      <c r="BM161" s="165">
        <v>9804600.1300000008</v>
      </c>
      <c r="BN161" s="165">
        <v>2651040.2000000002</v>
      </c>
      <c r="BO161" s="165">
        <v>11015052.32</v>
      </c>
      <c r="BP161" s="165">
        <v>2239118.88</v>
      </c>
      <c r="BQ161" s="165">
        <v>11054490.899999999</v>
      </c>
      <c r="BR161" s="165">
        <v>-354923.65</v>
      </c>
      <c r="BS161" s="165">
        <v>9090824.1799999997</v>
      </c>
      <c r="BT161" s="165">
        <v>10712.64</v>
      </c>
      <c r="BU161" s="165">
        <v>8125047.1399999997</v>
      </c>
      <c r="BV161" s="165">
        <v>1046555.96</v>
      </c>
      <c r="BW161" s="165">
        <v>8718297.0599999987</v>
      </c>
      <c r="BX161" s="165">
        <v>-4833.49</v>
      </c>
      <c r="BY161" s="165">
        <v>8546259.7699999996</v>
      </c>
      <c r="BZ161" s="165">
        <v>70518.67</v>
      </c>
      <c r="CA161" s="165">
        <v>8670432.8899999987</v>
      </c>
      <c r="CB161" s="165">
        <v>45538.66</v>
      </c>
      <c r="CC161" s="165">
        <v>8681531.3099999987</v>
      </c>
      <c r="CD161" s="165">
        <v>45538.66</v>
      </c>
      <c r="CE161" s="165">
        <v>8686759.4299999978</v>
      </c>
      <c r="CF161" s="165">
        <v>45538.66</v>
      </c>
      <c r="CG161" s="165">
        <v>8686899.5499999989</v>
      </c>
      <c r="CH161" s="165">
        <v>62451.9</v>
      </c>
      <c r="CI161" s="165">
        <v>7934730.7799999993</v>
      </c>
      <c r="CJ161" s="165">
        <v>2251507.92</v>
      </c>
      <c r="CK161" s="165">
        <v>8108765.0100000007</v>
      </c>
      <c r="CL161" s="165">
        <v>3362303.77</v>
      </c>
      <c r="CM161" s="165">
        <v>8820028.5799999982</v>
      </c>
      <c r="CN161" s="165">
        <v>1485532.51</v>
      </c>
      <c r="CO161" s="165">
        <v>8066442.2100000009</v>
      </c>
      <c r="CP161" s="165">
        <v>616330.15999999992</v>
      </c>
      <c r="CQ161" s="165">
        <v>9037696.0199999996</v>
      </c>
      <c r="CR161" s="165">
        <v>112559.89000000001</v>
      </c>
      <c r="CS161" s="165">
        <v>9139543.2699999996</v>
      </c>
      <c r="CT161" s="165">
        <v>389307.82999999996</v>
      </c>
      <c r="CU161" s="165">
        <v>8482295.1400000006</v>
      </c>
      <c r="CV161" s="165">
        <v>59314.81</v>
      </c>
      <c r="CW161" s="165">
        <v>8546443.4400000013</v>
      </c>
      <c r="CX161" s="165">
        <v>59314.81</v>
      </c>
      <c r="CY161" s="165">
        <v>8535239.5800000001</v>
      </c>
      <c r="CZ161" s="165">
        <v>59314.81</v>
      </c>
      <c r="DA161" s="165">
        <v>8549015.7300000004</v>
      </c>
      <c r="DB161" s="165">
        <v>59314.81</v>
      </c>
      <c r="DC161" s="165">
        <v>8562791.8800000008</v>
      </c>
      <c r="DD161" s="165">
        <v>59314.81</v>
      </c>
      <c r="DE161" s="165">
        <v>8576568.0299999993</v>
      </c>
      <c r="DF161" s="165">
        <v>491904.8</v>
      </c>
      <c r="DG161" s="165">
        <v>9006020.9299999997</v>
      </c>
      <c r="DH161" s="165">
        <v>1717932.65</v>
      </c>
      <c r="DI161" s="165">
        <v>8472445.6600000001</v>
      </c>
      <c r="DJ161" s="165">
        <v>2343111.9</v>
      </c>
      <c r="DK161" s="165">
        <v>7453253.7899999972</v>
      </c>
      <c r="DL161" s="165">
        <v>2184665.3600000003</v>
      </c>
      <c r="DM161" s="165">
        <v>8152386.6399999978</v>
      </c>
      <c r="DN161" s="165">
        <v>1218951.0900000001</v>
      </c>
      <c r="DO161" s="165">
        <v>8755007.5699999984</v>
      </c>
      <c r="DP161" s="165">
        <v>59314.81</v>
      </c>
      <c r="DQ161" s="165">
        <v>8701762.4899999984</v>
      </c>
      <c r="DR161" s="165">
        <v>45075.47</v>
      </c>
      <c r="DS161" s="165">
        <v>8357530.129999999</v>
      </c>
      <c r="DT161" s="165">
        <v>41970.740000000005</v>
      </c>
      <c r="DU161" s="165">
        <v>8340186.0599999996</v>
      </c>
      <c r="DV161" s="165">
        <v>223179.55</v>
      </c>
      <c r="DW161" s="165">
        <v>8504050.8000000007</v>
      </c>
      <c r="DX161" s="165">
        <v>41970.740000000005</v>
      </c>
      <c r="DY161" s="165">
        <v>8486706.7300000004</v>
      </c>
      <c r="DZ161" s="165">
        <v>53148.43</v>
      </c>
      <c r="EA161" s="165">
        <v>8480540.3500000015</v>
      </c>
      <c r="EB161" s="165">
        <v>41970.740000000005</v>
      </c>
      <c r="EC161" s="165">
        <v>8463196.2800000012</v>
      </c>
      <c r="ED161" s="165">
        <v>485375.47</v>
      </c>
      <c r="EE161" s="165">
        <v>8456666.9500000011</v>
      </c>
      <c r="EF161" s="165">
        <v>1753231.71</v>
      </c>
      <c r="EG161" s="165">
        <v>8491966.0100000016</v>
      </c>
      <c r="EH161" s="165">
        <v>2382862.75</v>
      </c>
      <c r="EI161" s="165">
        <v>8531716.8599999994</v>
      </c>
      <c r="EJ161" s="165">
        <v>2220455.04</v>
      </c>
      <c r="EK161" s="165">
        <v>8567506.5399999991</v>
      </c>
      <c r="EL161" s="165">
        <v>1241775.6100000001</v>
      </c>
      <c r="EM161" s="165">
        <v>8590331.0600000024</v>
      </c>
      <c r="EN161" s="165">
        <v>41970.740000000005</v>
      </c>
      <c r="EO161" s="165">
        <v>8572986.9900000021</v>
      </c>
      <c r="EP161" s="165">
        <v>38556.81</v>
      </c>
      <c r="EQ161" s="165">
        <v>8566468.3300000001</v>
      </c>
      <c r="ER161" s="165">
        <v>43061.979999999996</v>
      </c>
      <c r="ES161" s="165">
        <v>8567559.5700000003</v>
      </c>
      <c r="ET161" s="165">
        <v>228982.22000000003</v>
      </c>
      <c r="EU161" s="165">
        <v>8573362.2400000002</v>
      </c>
      <c r="EV161" s="165">
        <v>43061.979999999996</v>
      </c>
      <c r="EW161" s="165">
        <v>8574453.4800000004</v>
      </c>
      <c r="EX161" s="165">
        <v>54530.29</v>
      </c>
      <c r="EY161" s="165">
        <v>8575835.3399999999</v>
      </c>
      <c r="EZ161" s="165">
        <v>43061.979999999996</v>
      </c>
      <c r="FA161" s="165">
        <v>8576926.5800000001</v>
      </c>
      <c r="FB161" s="165">
        <v>497995.24</v>
      </c>
      <c r="FC161" s="165">
        <v>8589546.3500000015</v>
      </c>
      <c r="FD161" s="165">
        <v>1798815.74</v>
      </c>
      <c r="FE161" s="165">
        <v>8635130.3800000008</v>
      </c>
      <c r="FF161" s="165">
        <v>2444817.19</v>
      </c>
      <c r="FG161" s="165">
        <v>8697084.8200000003</v>
      </c>
      <c r="FH161" s="165">
        <v>2278186.88</v>
      </c>
      <c r="FI161" s="165">
        <v>8754816.660000002</v>
      </c>
      <c r="FJ161" s="165">
        <v>1274061.77</v>
      </c>
      <c r="FK161" s="165">
        <v>8787102.8200000022</v>
      </c>
      <c r="FL161" s="165">
        <v>43061.979999999996</v>
      </c>
      <c r="FM161" s="165">
        <v>8788194.0600000024</v>
      </c>
      <c r="FN161" s="165">
        <v>39559.300000000003</v>
      </c>
      <c r="FO161" s="165">
        <v>8789196.5500000007</v>
      </c>
      <c r="FQ161" s="94" t="s">
        <v>994</v>
      </c>
      <c r="FU161" s="32" t="b">
        <v>1</v>
      </c>
      <c r="FV161" s="102" t="s">
        <v>295</v>
      </c>
    </row>
    <row r="162" spans="1:178" x14ac:dyDescent="0.25">
      <c r="A162" s="32" t="s">
        <v>1134</v>
      </c>
      <c r="B162" s="104" t="s">
        <v>296</v>
      </c>
      <c r="C162" s="103" t="s">
        <v>663</v>
      </c>
      <c r="D162" s="165">
        <v>290221.65000000002</v>
      </c>
      <c r="E162" s="165">
        <v>5236748.51</v>
      </c>
      <c r="F162" s="165">
        <v>290707.21000000002</v>
      </c>
      <c r="G162" s="165">
        <v>5268516.46</v>
      </c>
      <c r="H162" s="165">
        <v>404459.28</v>
      </c>
      <c r="I162" s="165">
        <v>5203879.62</v>
      </c>
      <c r="J162" s="165">
        <v>617510.30000000005</v>
      </c>
      <c r="K162" s="165">
        <v>5434318.8499999996</v>
      </c>
      <c r="L162" s="165">
        <v>237972.11</v>
      </c>
      <c r="M162" s="165">
        <v>4984506.38</v>
      </c>
      <c r="N162" s="165">
        <v>393673.68</v>
      </c>
      <c r="O162" s="165">
        <v>4844220.5599999996</v>
      </c>
      <c r="P162" s="165">
        <v>527582.74</v>
      </c>
      <c r="Q162" s="165">
        <v>5019307.08</v>
      </c>
      <c r="R162" s="165">
        <v>348263.97</v>
      </c>
      <c r="S162" s="165">
        <v>5018328.05</v>
      </c>
      <c r="T162" s="165">
        <v>370205.25</v>
      </c>
      <c r="U162" s="165">
        <v>5009857.88</v>
      </c>
      <c r="V162" s="165">
        <v>416671.52</v>
      </c>
      <c r="W162" s="165">
        <v>5105547.33</v>
      </c>
      <c r="X162" s="165">
        <v>523303.86</v>
      </c>
      <c r="Y162" s="165">
        <v>5186800.99</v>
      </c>
      <c r="Z162" s="165">
        <v>600431.82999999996</v>
      </c>
      <c r="AA162" s="165">
        <v>5021003.4000000004</v>
      </c>
      <c r="AB162" s="165">
        <v>400270.06</v>
      </c>
      <c r="AC162" s="165">
        <v>5131051.8099999996</v>
      </c>
      <c r="AD162" s="165">
        <v>352331.92</v>
      </c>
      <c r="AE162" s="165">
        <v>5192676.5199999996</v>
      </c>
      <c r="AF162" s="165">
        <v>426265.86</v>
      </c>
      <c r="AG162" s="165">
        <v>5214483.0999999996</v>
      </c>
      <c r="AH162" s="165">
        <v>589681.42000000004</v>
      </c>
      <c r="AI162" s="165">
        <v>5186654.22</v>
      </c>
      <c r="AJ162" s="165">
        <v>587068.69999999995</v>
      </c>
      <c r="AK162" s="165">
        <v>5535750.8099999996</v>
      </c>
      <c r="AL162" s="165">
        <v>508948.39</v>
      </c>
      <c r="AM162" s="165">
        <v>5651025.5199999996</v>
      </c>
      <c r="AN162" s="165">
        <v>622095.67000000004</v>
      </c>
      <c r="AO162" s="165">
        <v>5745538.4500000002</v>
      </c>
      <c r="AP162" s="165">
        <v>495857.81</v>
      </c>
      <c r="AQ162" s="165">
        <v>5893132.29</v>
      </c>
      <c r="AR162" s="165">
        <v>521598.2</v>
      </c>
      <c r="AS162" s="165">
        <v>6044525.2400000002</v>
      </c>
      <c r="AT162" s="165">
        <v>542213.55000000005</v>
      </c>
      <c r="AU162" s="165">
        <v>6170067.2699999996</v>
      </c>
      <c r="AV162" s="165">
        <v>770994.48</v>
      </c>
      <c r="AW162" s="165">
        <v>6417757.8899999997</v>
      </c>
      <c r="AX162" s="165">
        <v>1601303.26</v>
      </c>
      <c r="AY162" s="165">
        <v>7418629.3200000003</v>
      </c>
      <c r="AZ162" s="165">
        <v>598570.80000000005</v>
      </c>
      <c r="BA162" s="165">
        <v>7616930.0599999996</v>
      </c>
      <c r="BB162" s="165">
        <v>338956.89</v>
      </c>
      <c r="BC162" s="165">
        <v>7603555.0300000003</v>
      </c>
      <c r="BD162" s="165">
        <v>476419.81</v>
      </c>
      <c r="BE162" s="165">
        <v>7653708.9800000004</v>
      </c>
      <c r="BF162" s="165">
        <v>451413.84</v>
      </c>
      <c r="BG162" s="165">
        <v>7515441.4000000004</v>
      </c>
      <c r="BH162" s="165">
        <v>601327.48</v>
      </c>
      <c r="BI162" s="165">
        <v>7529700.1799999997</v>
      </c>
      <c r="BJ162" s="165">
        <v>825275</v>
      </c>
      <c r="BK162" s="165">
        <v>7846026.79</v>
      </c>
      <c r="BL162" s="165">
        <v>805841.76</v>
      </c>
      <c r="BM162" s="165">
        <v>8029772.8799999999</v>
      </c>
      <c r="BN162" s="165">
        <v>580865.65</v>
      </c>
      <c r="BO162" s="165">
        <v>8114780.7200000007</v>
      </c>
      <c r="BP162" s="165">
        <v>662216.72</v>
      </c>
      <c r="BQ162" s="165">
        <v>8255399.2399999993</v>
      </c>
      <c r="BR162" s="165">
        <v>758572.44</v>
      </c>
      <c r="BS162" s="165">
        <v>8471758.129999999</v>
      </c>
      <c r="BT162" s="165">
        <v>590036.57999999996</v>
      </c>
      <c r="BU162" s="165">
        <v>8290800.2299999995</v>
      </c>
      <c r="BV162" s="165">
        <v>933727.08</v>
      </c>
      <c r="BW162" s="165">
        <v>7623224.049999998</v>
      </c>
      <c r="BX162" s="165">
        <v>875523.93</v>
      </c>
      <c r="BY162" s="165">
        <v>7900177.1799999997</v>
      </c>
      <c r="BZ162" s="165">
        <v>647123.92000000004</v>
      </c>
      <c r="CA162" s="165">
        <v>8208344.21</v>
      </c>
      <c r="CB162" s="165">
        <v>627232.02</v>
      </c>
      <c r="CC162" s="165">
        <v>8359156.4199999999</v>
      </c>
      <c r="CD162" s="165">
        <v>616441.93000000005</v>
      </c>
      <c r="CE162" s="165">
        <v>8524184.5099999998</v>
      </c>
      <c r="CF162" s="165">
        <v>635262.99</v>
      </c>
      <c r="CG162" s="165">
        <v>8558120.0199999996</v>
      </c>
      <c r="CH162" s="165">
        <v>692071.41</v>
      </c>
      <c r="CI162" s="165">
        <v>8424916.4300000016</v>
      </c>
      <c r="CJ162" s="165">
        <v>743407.31</v>
      </c>
      <c r="CK162" s="165">
        <v>8362481.9799999995</v>
      </c>
      <c r="CL162" s="165">
        <v>596649.5</v>
      </c>
      <c r="CM162" s="165">
        <v>8378265.8299999991</v>
      </c>
      <c r="CN162" s="165">
        <v>890118.78</v>
      </c>
      <c r="CO162" s="165">
        <v>8606167.8900000006</v>
      </c>
      <c r="CP162" s="165">
        <v>1483783.2200000002</v>
      </c>
      <c r="CQ162" s="165">
        <v>9331378.6699999999</v>
      </c>
      <c r="CR162" s="165">
        <v>929982.23999999941</v>
      </c>
      <c r="CS162" s="165">
        <v>9671324.3299999982</v>
      </c>
      <c r="CT162" s="165">
        <v>917460.65999999992</v>
      </c>
      <c r="CU162" s="165">
        <v>9655057.9099999983</v>
      </c>
      <c r="CV162" s="165">
        <v>727224.79000000027</v>
      </c>
      <c r="CW162" s="165">
        <v>9506758.7699999996</v>
      </c>
      <c r="CX162" s="165">
        <v>522655.05999999982</v>
      </c>
      <c r="CY162" s="165">
        <v>9382289.9099999983</v>
      </c>
      <c r="CZ162" s="165">
        <v>677861.03999999992</v>
      </c>
      <c r="DA162" s="165">
        <v>9432918.9299999997</v>
      </c>
      <c r="DB162" s="165">
        <v>652091.83000000007</v>
      </c>
      <c r="DC162" s="165">
        <v>9468568.8300000001</v>
      </c>
      <c r="DD162" s="165">
        <v>629527.30000000028</v>
      </c>
      <c r="DE162" s="165">
        <v>9462833.1400000006</v>
      </c>
      <c r="DF162" s="165">
        <v>699608.21</v>
      </c>
      <c r="DG162" s="165">
        <v>9470369.9399999995</v>
      </c>
      <c r="DH162" s="165">
        <v>659872.87000000034</v>
      </c>
      <c r="DI162" s="165">
        <v>9386835.5</v>
      </c>
      <c r="DJ162" s="165">
        <v>607707.97999999986</v>
      </c>
      <c r="DK162" s="165">
        <v>9397893.9799999986</v>
      </c>
      <c r="DL162" s="165">
        <v>664636.03000000014</v>
      </c>
      <c r="DM162" s="165">
        <v>9172411.2300000004</v>
      </c>
      <c r="DN162" s="165">
        <v>623041.93000000005</v>
      </c>
      <c r="DO162" s="165">
        <v>8311669.9399999995</v>
      </c>
      <c r="DP162" s="165">
        <v>612899.90000000014</v>
      </c>
      <c r="DQ162" s="165">
        <v>7994587.6000000006</v>
      </c>
      <c r="DR162" s="165">
        <v>909295.78000000014</v>
      </c>
      <c r="DS162" s="165">
        <v>7986422.7200000016</v>
      </c>
      <c r="DT162" s="165">
        <v>848373.51999999967</v>
      </c>
      <c r="DU162" s="165">
        <v>8107571.4500000011</v>
      </c>
      <c r="DV162" s="165">
        <v>551671.58000000007</v>
      </c>
      <c r="DW162" s="165">
        <v>8136587.9699999997</v>
      </c>
      <c r="DX162" s="165">
        <v>734695.5900000002</v>
      </c>
      <c r="DY162" s="165">
        <v>8193422.5199999996</v>
      </c>
      <c r="DZ162" s="165">
        <v>733511.08000000019</v>
      </c>
      <c r="EA162" s="165">
        <v>8274841.7699999996</v>
      </c>
      <c r="EB162" s="165">
        <v>681719.04</v>
      </c>
      <c r="EC162" s="165">
        <v>8327033.5099999998</v>
      </c>
      <c r="ED162" s="165">
        <v>663269.10999999964</v>
      </c>
      <c r="EE162" s="165">
        <v>8290694.4100000001</v>
      </c>
      <c r="EF162" s="165">
        <v>706918.94</v>
      </c>
      <c r="EG162" s="165">
        <v>8337740.4800000004</v>
      </c>
      <c r="EH162" s="165">
        <v>628499.13999999978</v>
      </c>
      <c r="EI162" s="165">
        <v>8358531.6400000006</v>
      </c>
      <c r="EJ162" s="165">
        <v>681114.16999999969</v>
      </c>
      <c r="EK162" s="165">
        <v>8375009.7799999993</v>
      </c>
      <c r="EL162" s="165">
        <v>646828.0199999999</v>
      </c>
      <c r="EM162" s="165">
        <v>8398795.8699999992</v>
      </c>
      <c r="EN162" s="165">
        <v>629952.53</v>
      </c>
      <c r="EO162" s="165">
        <v>8415848.4999999981</v>
      </c>
      <c r="EP162" s="165">
        <v>687050.1399999999</v>
      </c>
      <c r="EQ162" s="165">
        <v>8193602.8599999985</v>
      </c>
      <c r="ER162" s="165">
        <v>852869.36999999965</v>
      </c>
      <c r="ES162" s="165">
        <v>8198098.7099999981</v>
      </c>
      <c r="ET162" s="165">
        <v>530673.13000000012</v>
      </c>
      <c r="EU162" s="165">
        <v>8177100.2599999988</v>
      </c>
      <c r="EV162" s="165">
        <v>692316.52999999991</v>
      </c>
      <c r="EW162" s="165">
        <v>8134721.1999999983</v>
      </c>
      <c r="EX162" s="165">
        <v>736839.7</v>
      </c>
      <c r="EY162" s="165">
        <v>8138049.8199999975</v>
      </c>
      <c r="EZ162" s="165">
        <v>657972.91000000015</v>
      </c>
      <c r="FA162" s="165">
        <v>8114303.6899999995</v>
      </c>
      <c r="FB162" s="165">
        <v>626345.74999999988</v>
      </c>
      <c r="FC162" s="165">
        <v>8077380.3300000001</v>
      </c>
      <c r="FD162" s="165">
        <v>681832.41</v>
      </c>
      <c r="FE162" s="165">
        <v>8052293.799999998</v>
      </c>
      <c r="FF162" s="165">
        <v>602166.51000000036</v>
      </c>
      <c r="FG162" s="165">
        <v>8025961.1699999999</v>
      </c>
      <c r="FH162" s="165">
        <v>634940.76</v>
      </c>
      <c r="FI162" s="165">
        <v>7979787.7599999998</v>
      </c>
      <c r="FJ162" s="165">
        <v>643441.05000000016</v>
      </c>
      <c r="FK162" s="165">
        <v>7976400.790000001</v>
      </c>
      <c r="FL162" s="165">
        <v>603531.86</v>
      </c>
      <c r="FM162" s="165">
        <v>7949980.1200000001</v>
      </c>
      <c r="FN162" s="165">
        <v>676548.32</v>
      </c>
      <c r="FO162" s="165">
        <v>7939478.3000000007</v>
      </c>
      <c r="FQ162" s="94" t="s">
        <v>995</v>
      </c>
      <c r="FU162" s="32" t="b">
        <v>1</v>
      </c>
      <c r="FV162" s="102" t="s">
        <v>296</v>
      </c>
    </row>
    <row r="163" spans="1:178" ht="13.8" thickBot="1" x14ac:dyDescent="0.3">
      <c r="A163" s="32" t="s">
        <v>1135</v>
      </c>
      <c r="B163" s="104" t="s">
        <v>297</v>
      </c>
      <c r="C163" s="103" t="s">
        <v>663</v>
      </c>
      <c r="D163" s="165">
        <v>500520.81</v>
      </c>
      <c r="E163" s="165">
        <v>3665626.28</v>
      </c>
      <c r="F163" s="165">
        <v>242321.72</v>
      </c>
      <c r="G163" s="165">
        <v>3692380.1</v>
      </c>
      <c r="H163" s="165">
        <v>281379.03999999998</v>
      </c>
      <c r="I163" s="165">
        <v>3707817.21</v>
      </c>
      <c r="J163" s="165">
        <v>351916.19</v>
      </c>
      <c r="K163" s="165">
        <v>3820756.78</v>
      </c>
      <c r="L163" s="165">
        <v>310648.88</v>
      </c>
      <c r="M163" s="165">
        <v>3688719.96</v>
      </c>
      <c r="N163" s="165">
        <v>282414.56</v>
      </c>
      <c r="O163" s="165">
        <v>3615562.3</v>
      </c>
      <c r="P163" s="165">
        <v>357343.23</v>
      </c>
      <c r="Q163" s="165">
        <v>3613992.88</v>
      </c>
      <c r="R163" s="165">
        <v>309801.21000000002</v>
      </c>
      <c r="S163" s="165">
        <v>3673817.13</v>
      </c>
      <c r="T163" s="165">
        <v>262523.3</v>
      </c>
      <c r="U163" s="165">
        <v>3548335.45</v>
      </c>
      <c r="V163" s="165">
        <v>446730.44</v>
      </c>
      <c r="W163" s="165">
        <v>3762387.22</v>
      </c>
      <c r="X163" s="165">
        <v>347855.11</v>
      </c>
      <c r="Y163" s="165">
        <v>3950472.89</v>
      </c>
      <c r="Z163" s="165">
        <v>491322.37</v>
      </c>
      <c r="AA163" s="165">
        <v>4184776.86</v>
      </c>
      <c r="AB163" s="165">
        <v>475380.01</v>
      </c>
      <c r="AC163" s="165">
        <v>4159636.06</v>
      </c>
      <c r="AD163" s="165">
        <v>152623.47</v>
      </c>
      <c r="AE163" s="165">
        <v>4069937.81</v>
      </c>
      <c r="AF163" s="165">
        <v>260740.59</v>
      </c>
      <c r="AG163" s="165">
        <v>4049299.36</v>
      </c>
      <c r="AH163" s="165">
        <v>271109.32</v>
      </c>
      <c r="AI163" s="165">
        <v>3968492.49</v>
      </c>
      <c r="AJ163" s="165">
        <v>255058.76</v>
      </c>
      <c r="AK163" s="165">
        <v>3912902.37</v>
      </c>
      <c r="AL163" s="165">
        <v>329036.03000000003</v>
      </c>
      <c r="AM163" s="165">
        <v>3959523.84</v>
      </c>
      <c r="AN163" s="165">
        <v>323607.13</v>
      </c>
      <c r="AO163" s="165">
        <v>3925787.74</v>
      </c>
      <c r="AP163" s="165">
        <v>386554.6</v>
      </c>
      <c r="AQ163" s="165">
        <v>4002541.13</v>
      </c>
      <c r="AR163" s="165">
        <v>148261.96</v>
      </c>
      <c r="AS163" s="165">
        <v>3888279.79</v>
      </c>
      <c r="AT163" s="165">
        <v>298951.09000000003</v>
      </c>
      <c r="AU163" s="165">
        <v>3740500.44</v>
      </c>
      <c r="AV163" s="165">
        <v>235171.35</v>
      </c>
      <c r="AW163" s="165">
        <v>3627816.68</v>
      </c>
      <c r="AX163" s="165">
        <v>328198.65000000002</v>
      </c>
      <c r="AY163" s="165">
        <v>3464692.96</v>
      </c>
      <c r="AZ163" s="165">
        <v>208619.34</v>
      </c>
      <c r="BA163" s="165">
        <v>3197932.29</v>
      </c>
      <c r="BB163" s="165">
        <v>217044.51</v>
      </c>
      <c r="BC163" s="165">
        <v>3262353.33</v>
      </c>
      <c r="BD163" s="165">
        <v>430176.61</v>
      </c>
      <c r="BE163" s="165">
        <v>3431789.35</v>
      </c>
      <c r="BF163" s="165">
        <v>241955.71</v>
      </c>
      <c r="BG163" s="165">
        <v>3402635.74</v>
      </c>
      <c r="BH163" s="165">
        <v>291036.43</v>
      </c>
      <c r="BI163" s="165">
        <v>3438613.41</v>
      </c>
      <c r="BJ163" s="165">
        <v>297191.67999999999</v>
      </c>
      <c r="BK163" s="165">
        <v>3406769.06</v>
      </c>
      <c r="BL163" s="165">
        <v>309418.27</v>
      </c>
      <c r="BM163" s="165">
        <v>3392580.2</v>
      </c>
      <c r="BN163" s="165">
        <v>279534.5</v>
      </c>
      <c r="BO163" s="165">
        <v>3285560.0999999996</v>
      </c>
      <c r="BP163" s="165">
        <v>305845.53999999998</v>
      </c>
      <c r="BQ163" s="165">
        <v>3443143.6799999997</v>
      </c>
      <c r="BR163" s="165">
        <v>403686.28</v>
      </c>
      <c r="BS163" s="165">
        <v>3547878.87</v>
      </c>
      <c r="BT163" s="165">
        <v>378763.26</v>
      </c>
      <c r="BU163" s="165">
        <v>3691470.78</v>
      </c>
      <c r="BV163" s="165">
        <v>484885.7</v>
      </c>
      <c r="BW163" s="165">
        <v>3848157.83</v>
      </c>
      <c r="BX163" s="165">
        <v>358078.7</v>
      </c>
      <c r="BY163" s="165">
        <v>3997617.1900000004</v>
      </c>
      <c r="BZ163" s="165">
        <v>303066.74</v>
      </c>
      <c r="CA163" s="165">
        <v>4083639.42</v>
      </c>
      <c r="CB163" s="165">
        <v>444707.27</v>
      </c>
      <c r="CC163" s="165">
        <v>4098170.0800000005</v>
      </c>
      <c r="CD163" s="165">
        <v>380096.65</v>
      </c>
      <c r="CE163" s="165">
        <v>4236311.0200000005</v>
      </c>
      <c r="CF163" s="165">
        <v>360792.61</v>
      </c>
      <c r="CG163" s="165">
        <v>4306067.2</v>
      </c>
      <c r="CH163" s="165">
        <v>285285.7</v>
      </c>
      <c r="CI163" s="165">
        <v>4294161.2200000007</v>
      </c>
      <c r="CJ163" s="165">
        <v>342989.54</v>
      </c>
      <c r="CK163" s="165">
        <v>4327732.49</v>
      </c>
      <c r="CL163" s="165">
        <v>369384.19</v>
      </c>
      <c r="CM163" s="165">
        <v>4417582.1800000006</v>
      </c>
      <c r="CN163" s="165">
        <v>345953.67</v>
      </c>
      <c r="CO163" s="165">
        <v>4457690.3100000005</v>
      </c>
      <c r="CP163" s="165">
        <v>332119.72000000003</v>
      </c>
      <c r="CQ163" s="165">
        <v>4386123.75</v>
      </c>
      <c r="CR163" s="165">
        <v>353259.70000000007</v>
      </c>
      <c r="CS163" s="165">
        <v>4360620.1900000004</v>
      </c>
      <c r="CT163" s="165">
        <v>338012.59000000032</v>
      </c>
      <c r="CU163" s="165">
        <v>4213747.08</v>
      </c>
      <c r="CV163" s="165">
        <v>293929.24999999983</v>
      </c>
      <c r="CW163" s="165">
        <v>4149597.63</v>
      </c>
      <c r="CX163" s="165">
        <v>234137.30999999994</v>
      </c>
      <c r="CY163" s="165">
        <v>4080668.2</v>
      </c>
      <c r="CZ163" s="165">
        <v>313937.84000000003</v>
      </c>
      <c r="DA163" s="165">
        <v>3949898.77</v>
      </c>
      <c r="DB163" s="165">
        <v>328188.64000000007</v>
      </c>
      <c r="DC163" s="165">
        <v>3897990.7600000002</v>
      </c>
      <c r="DD163" s="165">
        <v>267314.3</v>
      </c>
      <c r="DE163" s="165">
        <v>3804512.45</v>
      </c>
      <c r="DF163" s="165">
        <v>249781.21000000017</v>
      </c>
      <c r="DG163" s="165">
        <v>3769007.9600000004</v>
      </c>
      <c r="DH163" s="165">
        <v>219383.62000000008</v>
      </c>
      <c r="DI163" s="165">
        <v>3645402.040000001</v>
      </c>
      <c r="DJ163" s="165">
        <v>253309.37000000002</v>
      </c>
      <c r="DK163" s="165">
        <v>3529327.2200000011</v>
      </c>
      <c r="DL163" s="165">
        <v>251555.8300000001</v>
      </c>
      <c r="DM163" s="165">
        <v>3434929.3800000013</v>
      </c>
      <c r="DN163" s="165">
        <v>292293.18000000011</v>
      </c>
      <c r="DO163" s="165">
        <v>3395102.8400000012</v>
      </c>
      <c r="DP163" s="165">
        <v>310474.53000000009</v>
      </c>
      <c r="DQ163" s="165">
        <v>3352317.6700000009</v>
      </c>
      <c r="DR163" s="165">
        <v>243564.62999999986</v>
      </c>
      <c r="DS163" s="165">
        <v>3257869.7100000004</v>
      </c>
      <c r="DT163" s="165">
        <v>328980.06999999989</v>
      </c>
      <c r="DU163" s="165">
        <v>3292920.5300000003</v>
      </c>
      <c r="DV163" s="165">
        <v>319223.53000000003</v>
      </c>
      <c r="DW163" s="165">
        <v>3378006.75</v>
      </c>
      <c r="DX163" s="165">
        <v>307924.60000000027</v>
      </c>
      <c r="DY163" s="165">
        <v>3371993.5100000002</v>
      </c>
      <c r="DZ163" s="165">
        <v>259412.99000000019</v>
      </c>
      <c r="EA163" s="165">
        <v>3303217.8600000008</v>
      </c>
      <c r="EB163" s="165">
        <v>234642.69000000006</v>
      </c>
      <c r="EC163" s="165">
        <v>3270546.2500000005</v>
      </c>
      <c r="ED163" s="165">
        <v>263810.03000000014</v>
      </c>
      <c r="EE163" s="165">
        <v>3284575.0700000012</v>
      </c>
      <c r="EF163" s="165">
        <v>245447.60000000012</v>
      </c>
      <c r="EG163" s="165">
        <v>3310639.0500000012</v>
      </c>
      <c r="EH163" s="165">
        <v>281187.18999999994</v>
      </c>
      <c r="EI163" s="165">
        <v>3338516.870000001</v>
      </c>
      <c r="EJ163" s="165">
        <v>270946.09000000014</v>
      </c>
      <c r="EK163" s="165">
        <v>3357907.1300000008</v>
      </c>
      <c r="EL163" s="165">
        <v>256488.28000000017</v>
      </c>
      <c r="EM163" s="165">
        <v>3322102.2300000009</v>
      </c>
      <c r="EN163" s="165">
        <v>333728.18000000011</v>
      </c>
      <c r="EO163" s="165">
        <v>3345355.8800000004</v>
      </c>
      <c r="EP163" s="165">
        <v>336460.10000000009</v>
      </c>
      <c r="EQ163" s="165">
        <v>3438251.350000001</v>
      </c>
      <c r="ER163" s="165">
        <v>314665.4499999999</v>
      </c>
      <c r="ES163" s="165">
        <v>3423936.7300000014</v>
      </c>
      <c r="ET163" s="165">
        <v>302780.72000000003</v>
      </c>
      <c r="EU163" s="165">
        <v>3407493.9200000013</v>
      </c>
      <c r="EV163" s="165">
        <v>289163.27</v>
      </c>
      <c r="EW163" s="165">
        <v>3388732.5900000012</v>
      </c>
      <c r="EX163" s="165">
        <v>246879.91999999995</v>
      </c>
      <c r="EY163" s="165">
        <v>3376199.5200000009</v>
      </c>
      <c r="EZ163" s="165">
        <v>219500.29000000015</v>
      </c>
      <c r="FA163" s="165">
        <v>3361057.120000001</v>
      </c>
      <c r="FB163" s="165">
        <v>245194.84000000017</v>
      </c>
      <c r="FC163" s="165">
        <v>3342441.9300000011</v>
      </c>
      <c r="FD163" s="165">
        <v>222641.95000000004</v>
      </c>
      <c r="FE163" s="165">
        <v>3319636.2800000007</v>
      </c>
      <c r="FF163" s="165">
        <v>255486.28</v>
      </c>
      <c r="FG163" s="165">
        <v>3293935.370000001</v>
      </c>
      <c r="FH163" s="165">
        <v>242590.89000000019</v>
      </c>
      <c r="FI163" s="165">
        <v>3265580.1700000009</v>
      </c>
      <c r="FJ163" s="165">
        <v>234144.76</v>
      </c>
      <c r="FK163" s="165">
        <v>3243236.6500000008</v>
      </c>
      <c r="FL163" s="165">
        <v>308525.64999999991</v>
      </c>
      <c r="FM163" s="165">
        <v>3218034.12</v>
      </c>
      <c r="FN163" s="165">
        <v>310039.81000000011</v>
      </c>
      <c r="FO163" s="165">
        <v>3191613.83</v>
      </c>
      <c r="FQ163" s="94" t="s">
        <v>995</v>
      </c>
      <c r="FU163" s="32" t="b">
        <v>1</v>
      </c>
      <c r="FV163" s="102" t="s">
        <v>297</v>
      </c>
    </row>
    <row r="164" spans="1:178" x14ac:dyDescent="0.25">
      <c r="A164" s="32" t="s">
        <v>1122</v>
      </c>
      <c r="B164" s="101" t="s">
        <v>289</v>
      </c>
      <c r="C164" s="98" t="s">
        <v>3</v>
      </c>
      <c r="D164" s="166">
        <v>9933608.7300000004</v>
      </c>
      <c r="E164" s="166">
        <v>145040158.44</v>
      </c>
      <c r="F164" s="166">
        <v>10162015.630000001</v>
      </c>
      <c r="G164" s="166">
        <v>144086050.28000003</v>
      </c>
      <c r="H164" s="166">
        <v>9849728.2299999986</v>
      </c>
      <c r="I164" s="166">
        <v>134541169.20000002</v>
      </c>
      <c r="J164" s="166">
        <v>11078146.75</v>
      </c>
      <c r="K164" s="166">
        <v>134033437.81</v>
      </c>
      <c r="L164" s="166">
        <v>10877607.42</v>
      </c>
      <c r="M164" s="166">
        <v>134014011.36</v>
      </c>
      <c r="N164" s="166">
        <v>11747713.210000001</v>
      </c>
      <c r="O164" s="166">
        <v>133435845.15000001</v>
      </c>
      <c r="P164" s="166">
        <v>11654481.750000002</v>
      </c>
      <c r="Q164" s="166">
        <v>133866832.48999999</v>
      </c>
      <c r="R164" s="166">
        <v>13379614.939999999</v>
      </c>
      <c r="S164" s="166">
        <v>134909007.94</v>
      </c>
      <c r="T164" s="166">
        <v>12209579.400000002</v>
      </c>
      <c r="U164" s="166">
        <v>136283290.10999998</v>
      </c>
      <c r="V164" s="166">
        <v>12037168.279999999</v>
      </c>
      <c r="W164" s="166">
        <v>137002221.31</v>
      </c>
      <c r="X164" s="166">
        <v>11453287.619999999</v>
      </c>
      <c r="Y164" s="166">
        <v>135780076.85999998</v>
      </c>
      <c r="Z164" s="166">
        <v>11345234.379999999</v>
      </c>
      <c r="AA164" s="166">
        <v>135728186.34</v>
      </c>
      <c r="AB164" s="166">
        <v>9375711.2800000012</v>
      </c>
      <c r="AC164" s="166">
        <v>135170288.89000002</v>
      </c>
      <c r="AD164" s="166">
        <v>9630492.1799999997</v>
      </c>
      <c r="AE164" s="166">
        <v>134638765.44</v>
      </c>
      <c r="AF164" s="166">
        <v>8992266.4000000004</v>
      </c>
      <c r="AG164" s="166">
        <v>133781303.61</v>
      </c>
      <c r="AH164" s="166">
        <v>10268656.389999999</v>
      </c>
      <c r="AI164" s="166">
        <v>132971813.24999999</v>
      </c>
      <c r="AJ164" s="166">
        <v>9931092.7000000011</v>
      </c>
      <c r="AK164" s="166">
        <v>132025298.53</v>
      </c>
      <c r="AL164" s="166">
        <v>10247545.16</v>
      </c>
      <c r="AM164" s="166">
        <v>130525130.47999999</v>
      </c>
      <c r="AN164" s="166">
        <v>13113738.810000002</v>
      </c>
      <c r="AO164" s="166">
        <v>131984387.54000001</v>
      </c>
      <c r="AP164" s="166">
        <v>14016012.16</v>
      </c>
      <c r="AQ164" s="166">
        <v>132620784.76000001</v>
      </c>
      <c r="AR164" s="166">
        <v>14241032.25</v>
      </c>
      <c r="AS164" s="166">
        <v>134652237.60999998</v>
      </c>
      <c r="AT164" s="166">
        <v>14011212.700000001</v>
      </c>
      <c r="AU164" s="166">
        <v>136626282.03</v>
      </c>
      <c r="AV164" s="166">
        <v>9713420.870000001</v>
      </c>
      <c r="AW164" s="166">
        <v>134886415.28</v>
      </c>
      <c r="AX164" s="166">
        <v>13827506.739999998</v>
      </c>
      <c r="AY164" s="166">
        <v>137368687.64000002</v>
      </c>
      <c r="AZ164" s="166">
        <v>9802809.3300000019</v>
      </c>
      <c r="BA164" s="166">
        <v>137795785.69</v>
      </c>
      <c r="BB164" s="166">
        <v>10723829.070000002</v>
      </c>
      <c r="BC164" s="166">
        <v>138889122.58000001</v>
      </c>
      <c r="BD164" s="166">
        <v>11113652.840000002</v>
      </c>
      <c r="BE164" s="166">
        <v>141010509.01999998</v>
      </c>
      <c r="BF164" s="166">
        <v>10617752.84</v>
      </c>
      <c r="BG164" s="166">
        <v>141359605.47</v>
      </c>
      <c r="BH164" s="166">
        <v>11312415.73</v>
      </c>
      <c r="BI164" s="166">
        <v>142740928.5</v>
      </c>
      <c r="BJ164" s="166">
        <v>13008503.029999999</v>
      </c>
      <c r="BK164" s="166">
        <v>145501886.37</v>
      </c>
      <c r="BL164" s="166">
        <v>14669286.59</v>
      </c>
      <c r="BM164" s="166">
        <v>147057434.14999998</v>
      </c>
      <c r="BN164" s="166">
        <v>16031371.930000002</v>
      </c>
      <c r="BO164" s="166">
        <v>149072793.91999999</v>
      </c>
      <c r="BP164" s="166">
        <v>16165965.369999999</v>
      </c>
      <c r="BQ164" s="166">
        <v>150997727.04000002</v>
      </c>
      <c r="BR164" s="166">
        <v>12527127.209999999</v>
      </c>
      <c r="BS164" s="166">
        <v>149513641.55000001</v>
      </c>
      <c r="BT164" s="166">
        <v>11771521.59</v>
      </c>
      <c r="BU164" s="166">
        <v>151571742.26999998</v>
      </c>
      <c r="BV164" s="166">
        <v>12229775.289999997</v>
      </c>
      <c r="BW164" s="166">
        <v>149974010.82000002</v>
      </c>
      <c r="BX164" s="166">
        <v>11376598.039999999</v>
      </c>
      <c r="BY164" s="166">
        <v>151547799.53000003</v>
      </c>
      <c r="BZ164" s="166">
        <v>8798977.4100000001</v>
      </c>
      <c r="CA164" s="166">
        <v>149622947.87</v>
      </c>
      <c r="CB164" s="166">
        <v>7640271.6699999999</v>
      </c>
      <c r="CC164" s="166">
        <v>146149566.70000002</v>
      </c>
      <c r="CD164" s="166">
        <v>7872413.9199999999</v>
      </c>
      <c r="CE164" s="166">
        <v>143404227.78</v>
      </c>
      <c r="CF164" s="166">
        <v>8996186.3399999999</v>
      </c>
      <c r="CG164" s="166">
        <v>141087998.38999999</v>
      </c>
      <c r="CH164" s="166">
        <v>8692352.7699999996</v>
      </c>
      <c r="CI164" s="166">
        <v>136771848.13000003</v>
      </c>
      <c r="CJ164" s="166">
        <v>11797493.140000001</v>
      </c>
      <c r="CK164" s="166">
        <v>133900054.67999999</v>
      </c>
      <c r="CL164" s="166">
        <v>9920413.1999999993</v>
      </c>
      <c r="CM164" s="166">
        <v>127789095.95</v>
      </c>
      <c r="CN164" s="166">
        <v>9016447.0099999998</v>
      </c>
      <c r="CO164" s="166">
        <v>120639577.59000002</v>
      </c>
      <c r="CP164" s="166">
        <v>8622647.9199999962</v>
      </c>
      <c r="CQ164" s="166">
        <v>116735098.3</v>
      </c>
      <c r="CR164" s="166">
        <v>7192593.3299999973</v>
      </c>
      <c r="CS164" s="166">
        <v>112156170.03999998</v>
      </c>
      <c r="CT164" s="166">
        <v>7984467.6200000029</v>
      </c>
      <c r="CU164" s="166">
        <v>107910862.36999999</v>
      </c>
      <c r="CV164" s="166">
        <v>4411726.82</v>
      </c>
      <c r="CW164" s="166">
        <v>100945991.14999999</v>
      </c>
      <c r="CX164" s="166">
        <v>4046961.2400000007</v>
      </c>
      <c r="CY164" s="166">
        <v>96193974.980000004</v>
      </c>
      <c r="CZ164" s="166">
        <v>4908778.4000000004</v>
      </c>
      <c r="DA164" s="166">
        <v>93462481.709999993</v>
      </c>
      <c r="DB164" s="166">
        <v>4620925.4100000011</v>
      </c>
      <c r="DC164" s="166">
        <v>90210993.200000003</v>
      </c>
      <c r="DD164" s="166">
        <v>4839251.9000000013</v>
      </c>
      <c r="DE164" s="166">
        <v>86054058.760000005</v>
      </c>
      <c r="DF164" s="166">
        <v>5755309.1000000024</v>
      </c>
      <c r="DG164" s="166">
        <v>83117015.089999989</v>
      </c>
      <c r="DH164" s="166">
        <v>6953488.360000005</v>
      </c>
      <c r="DI164" s="166">
        <v>78273010.310000017</v>
      </c>
      <c r="DJ164" s="166">
        <v>7664620.4400000013</v>
      </c>
      <c r="DK164" s="166">
        <v>76017217.550000012</v>
      </c>
      <c r="DL164" s="166">
        <v>7550800.3000000035</v>
      </c>
      <c r="DM164" s="166">
        <v>74551570.840000004</v>
      </c>
      <c r="DN164" s="166">
        <v>5704930.1500000022</v>
      </c>
      <c r="DO164" s="166">
        <v>71633853.070000023</v>
      </c>
      <c r="DP164" s="166">
        <v>4343172.879999999</v>
      </c>
      <c r="DQ164" s="166">
        <v>68784432.620000005</v>
      </c>
      <c r="DR164" s="166">
        <v>4387780.0999999996</v>
      </c>
      <c r="DS164" s="166">
        <v>65187745.100000016</v>
      </c>
      <c r="DT164" s="166">
        <v>4614050.5600000005</v>
      </c>
      <c r="DU164" s="166">
        <v>65390068.840000018</v>
      </c>
      <c r="DV164" s="166">
        <v>4316674.5999999996</v>
      </c>
      <c r="DW164" s="166">
        <v>65659782.200000018</v>
      </c>
      <c r="DX164" s="166">
        <v>4908508.1400000025</v>
      </c>
      <c r="DY164" s="166">
        <v>65659511.94000002</v>
      </c>
      <c r="DZ164" s="166">
        <v>4498564.700000003</v>
      </c>
      <c r="EA164" s="166">
        <v>65537151.230000019</v>
      </c>
      <c r="EB164" s="166">
        <v>4961408.9300000044</v>
      </c>
      <c r="EC164" s="166">
        <v>65659308.26000002</v>
      </c>
      <c r="ED164" s="166">
        <v>5759097.3500000052</v>
      </c>
      <c r="EE164" s="166">
        <v>65663096.510000028</v>
      </c>
      <c r="EF164" s="166">
        <v>7122919.990000003</v>
      </c>
      <c r="EG164" s="166">
        <v>65832528.140000023</v>
      </c>
      <c r="EH164" s="166">
        <v>8054090.4300000034</v>
      </c>
      <c r="EI164" s="166">
        <v>66221998.13000001</v>
      </c>
      <c r="EJ164" s="166">
        <v>7520688.490000003</v>
      </c>
      <c r="EK164" s="166">
        <v>66191886.320000023</v>
      </c>
      <c r="EL164" s="166">
        <v>5771596.7200000016</v>
      </c>
      <c r="EM164" s="166">
        <v>66258552.890000023</v>
      </c>
      <c r="EN164" s="166">
        <v>4366503.3200000022</v>
      </c>
      <c r="EO164" s="166">
        <v>66281883.330000028</v>
      </c>
      <c r="EP164" s="166">
        <v>4171192.4700000011</v>
      </c>
      <c r="EQ164" s="166">
        <v>66065295.700000025</v>
      </c>
      <c r="ER164" s="166">
        <v>4648828.1900000004</v>
      </c>
      <c r="ES164" s="166">
        <v>66100073.330000028</v>
      </c>
      <c r="ET164" s="166">
        <v>4238365.6900000004</v>
      </c>
      <c r="EU164" s="166">
        <v>66021764.420000032</v>
      </c>
      <c r="EV164" s="166">
        <v>4782107.49</v>
      </c>
      <c r="EW164" s="166">
        <v>65895363.770000033</v>
      </c>
      <c r="EX164" s="166">
        <v>4520122.8400000017</v>
      </c>
      <c r="EY164" s="166">
        <v>65916921.910000026</v>
      </c>
      <c r="EZ164" s="166">
        <v>4916925.8199999966</v>
      </c>
      <c r="FA164" s="166">
        <v>65872438.800000027</v>
      </c>
      <c r="FB164" s="166">
        <v>5632195.0600000005</v>
      </c>
      <c r="FC164" s="166">
        <v>65745536.510000005</v>
      </c>
      <c r="FD164" s="166">
        <v>7198454.2499999991</v>
      </c>
      <c r="FE164" s="166">
        <v>65821070.770000003</v>
      </c>
      <c r="FF164" s="166">
        <v>7865772.4799999967</v>
      </c>
      <c r="FG164" s="166">
        <v>65632752.820000008</v>
      </c>
      <c r="FH164" s="166">
        <v>7469544.1599999964</v>
      </c>
      <c r="FI164" s="166">
        <v>65581608.489999995</v>
      </c>
      <c r="FJ164" s="166">
        <v>5842272.4099999974</v>
      </c>
      <c r="FK164" s="166">
        <v>65652284.179999985</v>
      </c>
      <c r="FL164" s="166">
        <v>4336568.7200000007</v>
      </c>
      <c r="FM164" s="166">
        <v>65622349.579999983</v>
      </c>
      <c r="FN164" s="166">
        <v>4155129.810000001</v>
      </c>
      <c r="FO164" s="166">
        <v>65606286.919999987</v>
      </c>
      <c r="FQ164" s="94" t="s">
        <v>3</v>
      </c>
      <c r="FU164" s="32" t="b">
        <v>1</v>
      </c>
      <c r="FV164" s="100" t="s">
        <v>289</v>
      </c>
    </row>
    <row r="165" spans="1:178" x14ac:dyDescent="0.25">
      <c r="A165" s="32" t="s">
        <v>3</v>
      </c>
      <c r="C165" s="106"/>
      <c r="FQ165" s="94" t="s">
        <v>3</v>
      </c>
      <c r="FU165" s="32" t="b">
        <v>1</v>
      </c>
      <c r="FV165" s="93"/>
    </row>
    <row r="166" spans="1:178" x14ac:dyDescent="0.25">
      <c r="A166" s="32" t="s">
        <v>1189</v>
      </c>
      <c r="B166" s="101" t="s">
        <v>298</v>
      </c>
      <c r="C166" s="103"/>
      <c r="D166" s="165"/>
      <c r="E166" s="165"/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65"/>
      <c r="BX166" s="165"/>
      <c r="BY166" s="165"/>
      <c r="BZ166" s="165"/>
      <c r="CA166" s="165"/>
      <c r="CB166" s="165"/>
      <c r="CC166" s="165"/>
      <c r="CD166" s="165"/>
      <c r="CE166" s="165"/>
      <c r="CF166" s="165"/>
      <c r="CG166" s="165"/>
      <c r="CH166" s="165"/>
      <c r="CI166" s="165"/>
      <c r="CJ166" s="165"/>
      <c r="CK166" s="165"/>
      <c r="CL166" s="165"/>
      <c r="CM166" s="165"/>
      <c r="CN166" s="165"/>
      <c r="CO166" s="165"/>
      <c r="CP166" s="165"/>
      <c r="CQ166" s="165"/>
      <c r="CR166" s="165"/>
      <c r="CS166" s="165"/>
      <c r="CT166" s="165"/>
      <c r="CU166" s="165"/>
      <c r="CV166" s="165"/>
      <c r="CW166" s="165"/>
      <c r="CX166" s="165"/>
      <c r="CY166" s="165"/>
      <c r="CZ166" s="165"/>
      <c r="DA166" s="165"/>
      <c r="DB166" s="165"/>
      <c r="DC166" s="165"/>
      <c r="DD166" s="165"/>
      <c r="DE166" s="165"/>
      <c r="DF166" s="165"/>
      <c r="DG166" s="165"/>
      <c r="DH166" s="165"/>
      <c r="DI166" s="165"/>
      <c r="DJ166" s="165"/>
      <c r="DK166" s="165"/>
      <c r="DL166" s="165"/>
      <c r="DM166" s="165"/>
      <c r="DN166" s="165"/>
      <c r="DO166" s="165"/>
      <c r="DP166" s="165"/>
      <c r="DQ166" s="165"/>
      <c r="DR166" s="165"/>
      <c r="DS166" s="165"/>
      <c r="DT166" s="165"/>
      <c r="DU166" s="165"/>
      <c r="DV166" s="165"/>
      <c r="DW166" s="165"/>
      <c r="DX166" s="165"/>
      <c r="DY166" s="165"/>
      <c r="DZ166" s="165"/>
      <c r="EA166" s="165"/>
      <c r="EB166" s="165"/>
      <c r="EC166" s="165"/>
      <c r="ED166" s="165"/>
      <c r="EE166" s="165"/>
      <c r="EF166" s="165"/>
      <c r="EG166" s="165"/>
      <c r="EH166" s="165"/>
      <c r="EI166" s="165"/>
      <c r="EJ166" s="165"/>
      <c r="EK166" s="165"/>
      <c r="EL166" s="165"/>
      <c r="EM166" s="165"/>
      <c r="EN166" s="165"/>
      <c r="EO166" s="165"/>
      <c r="EP166" s="165"/>
      <c r="EQ166" s="165"/>
      <c r="ER166" s="165"/>
      <c r="ES166" s="165"/>
      <c r="ET166" s="165"/>
      <c r="EU166" s="165"/>
      <c r="EV166" s="165"/>
      <c r="EW166" s="165"/>
      <c r="EX166" s="165"/>
      <c r="EY166" s="165"/>
      <c r="EZ166" s="165"/>
      <c r="FA166" s="165"/>
      <c r="FB166" s="165"/>
      <c r="FC166" s="165"/>
      <c r="FD166" s="165"/>
      <c r="FE166" s="165"/>
      <c r="FF166" s="165"/>
      <c r="FG166" s="165"/>
      <c r="FH166" s="165"/>
      <c r="FI166" s="165"/>
      <c r="FJ166" s="165"/>
      <c r="FK166" s="165"/>
      <c r="FL166" s="165"/>
      <c r="FM166" s="165"/>
      <c r="FN166" s="165"/>
      <c r="FO166" s="165"/>
      <c r="FQ166" s="94" t="s">
        <v>3</v>
      </c>
      <c r="FU166" s="32" t="b">
        <v>1</v>
      </c>
      <c r="FV166" s="100" t="s">
        <v>298</v>
      </c>
    </row>
    <row r="167" spans="1:178" x14ac:dyDescent="0.25">
      <c r="A167" s="32" t="s">
        <v>1136</v>
      </c>
      <c r="B167" s="104" t="s">
        <v>299</v>
      </c>
      <c r="C167" s="103" t="s">
        <v>662</v>
      </c>
      <c r="D167" s="165">
        <v>0</v>
      </c>
      <c r="E167" s="165">
        <v>36.56</v>
      </c>
      <c r="F167" s="165">
        <v>0</v>
      </c>
      <c r="G167" s="165">
        <v>29.19</v>
      </c>
      <c r="H167" s="165">
        <v>0</v>
      </c>
      <c r="I167" s="165">
        <v>22.25</v>
      </c>
      <c r="J167" s="165">
        <v>0</v>
      </c>
      <c r="K167" s="165">
        <v>14.42</v>
      </c>
      <c r="L167" s="165">
        <v>0</v>
      </c>
      <c r="M167" s="165">
        <v>7.49</v>
      </c>
      <c r="N167" s="165">
        <v>0</v>
      </c>
      <c r="O167" s="165">
        <v>0</v>
      </c>
      <c r="P167" s="165">
        <v>0</v>
      </c>
      <c r="Q167" s="165">
        <v>0</v>
      </c>
      <c r="R167" s="165">
        <v>0</v>
      </c>
      <c r="S167" s="165">
        <v>0</v>
      </c>
      <c r="T167" s="165">
        <v>0</v>
      </c>
      <c r="U167" s="165">
        <v>0</v>
      </c>
      <c r="V167" s="165">
        <v>0</v>
      </c>
      <c r="W167" s="165">
        <v>0</v>
      </c>
      <c r="X167" s="165">
        <v>0</v>
      </c>
      <c r="Y167" s="165">
        <v>0</v>
      </c>
      <c r="Z167" s="165">
        <v>0</v>
      </c>
      <c r="AA167" s="165">
        <v>0</v>
      </c>
      <c r="AB167" s="165">
        <v>0</v>
      </c>
      <c r="AC167" s="165">
        <v>0</v>
      </c>
      <c r="AD167" s="165">
        <v>0</v>
      </c>
      <c r="AE167" s="165">
        <v>0</v>
      </c>
      <c r="AF167" s="165">
        <v>0</v>
      </c>
      <c r="AG167" s="165">
        <v>0</v>
      </c>
      <c r="AH167" s="165">
        <v>0</v>
      </c>
      <c r="AI167" s="165">
        <v>0</v>
      </c>
      <c r="AJ167" s="165">
        <v>0</v>
      </c>
      <c r="AK167" s="165">
        <v>0</v>
      </c>
      <c r="AL167" s="165">
        <v>0</v>
      </c>
      <c r="AM167" s="165">
        <v>0</v>
      </c>
      <c r="AN167" s="165">
        <v>0</v>
      </c>
      <c r="AO167" s="165">
        <v>0</v>
      </c>
      <c r="AP167" s="165">
        <v>0</v>
      </c>
      <c r="AQ167" s="165">
        <v>0</v>
      </c>
      <c r="AR167" s="165">
        <v>0</v>
      </c>
      <c r="AS167" s="165">
        <v>0</v>
      </c>
      <c r="AT167" s="165">
        <v>0</v>
      </c>
      <c r="AU167" s="165">
        <v>0</v>
      </c>
      <c r="AV167" s="165">
        <v>0</v>
      </c>
      <c r="AW167" s="165">
        <v>0</v>
      </c>
      <c r="AX167" s="165">
        <v>0</v>
      </c>
      <c r="AY167" s="165">
        <v>0</v>
      </c>
      <c r="AZ167" s="165">
        <v>0</v>
      </c>
      <c r="BA167" s="165">
        <v>0</v>
      </c>
      <c r="BB167" s="165">
        <v>0</v>
      </c>
      <c r="BC167" s="165">
        <v>0</v>
      </c>
      <c r="BD167" s="165">
        <v>0</v>
      </c>
      <c r="BE167" s="165">
        <v>0</v>
      </c>
      <c r="BF167" s="165">
        <v>0</v>
      </c>
      <c r="BG167" s="165">
        <v>0</v>
      </c>
      <c r="BH167" s="165">
        <v>0</v>
      </c>
      <c r="BI167" s="165">
        <v>0</v>
      </c>
      <c r="BJ167" s="165">
        <v>0</v>
      </c>
      <c r="BK167" s="165">
        <v>0</v>
      </c>
      <c r="BL167" s="165">
        <v>0</v>
      </c>
      <c r="BM167" s="165">
        <v>0</v>
      </c>
      <c r="BN167" s="165">
        <v>0</v>
      </c>
      <c r="BO167" s="165">
        <v>0</v>
      </c>
      <c r="BP167" s="165">
        <v>0</v>
      </c>
      <c r="BQ167" s="165">
        <v>0</v>
      </c>
      <c r="BR167" s="165">
        <v>0</v>
      </c>
      <c r="BS167" s="165">
        <v>0</v>
      </c>
      <c r="BT167" s="165">
        <v>0</v>
      </c>
      <c r="BU167" s="165">
        <v>0</v>
      </c>
      <c r="BV167" s="165">
        <v>0</v>
      </c>
      <c r="BW167" s="165">
        <v>0</v>
      </c>
      <c r="BX167" s="165">
        <v>0</v>
      </c>
      <c r="BY167" s="165">
        <v>0</v>
      </c>
      <c r="BZ167" s="165">
        <v>0</v>
      </c>
      <c r="CA167" s="165">
        <v>0</v>
      </c>
      <c r="CB167" s="165">
        <v>0</v>
      </c>
      <c r="CC167" s="165">
        <v>0</v>
      </c>
      <c r="CD167" s="165">
        <v>0</v>
      </c>
      <c r="CE167" s="165">
        <v>0</v>
      </c>
      <c r="CF167" s="165">
        <v>0</v>
      </c>
      <c r="CG167" s="165">
        <v>0</v>
      </c>
      <c r="CH167" s="165">
        <v>0</v>
      </c>
      <c r="CI167" s="165">
        <v>0</v>
      </c>
      <c r="CJ167" s="165">
        <v>0</v>
      </c>
      <c r="CK167" s="165">
        <v>0</v>
      </c>
      <c r="CL167" s="165">
        <v>0</v>
      </c>
      <c r="CM167" s="165">
        <v>0</v>
      </c>
      <c r="CN167" s="165">
        <v>0</v>
      </c>
      <c r="CO167" s="165">
        <v>0</v>
      </c>
      <c r="CP167" s="165">
        <v>0</v>
      </c>
      <c r="CQ167" s="165">
        <v>0</v>
      </c>
      <c r="CR167" s="165">
        <v>0</v>
      </c>
      <c r="CS167" s="165">
        <v>0</v>
      </c>
      <c r="CT167" s="165">
        <v>0</v>
      </c>
      <c r="CU167" s="165">
        <v>0</v>
      </c>
      <c r="CV167" s="165">
        <v>0</v>
      </c>
      <c r="CW167" s="165">
        <v>0</v>
      </c>
      <c r="CX167" s="165">
        <v>0</v>
      </c>
      <c r="CY167" s="165">
        <v>0</v>
      </c>
      <c r="CZ167" s="165">
        <v>0</v>
      </c>
      <c r="DA167" s="165">
        <v>0</v>
      </c>
      <c r="DB167" s="165">
        <v>0</v>
      </c>
      <c r="DC167" s="165">
        <v>0</v>
      </c>
      <c r="DD167" s="165">
        <v>0</v>
      </c>
      <c r="DE167" s="165">
        <v>0</v>
      </c>
      <c r="DF167" s="165">
        <v>0</v>
      </c>
      <c r="DG167" s="165">
        <v>0</v>
      </c>
      <c r="DH167" s="165">
        <v>0</v>
      </c>
      <c r="DI167" s="165">
        <v>0</v>
      </c>
      <c r="DJ167" s="165">
        <v>0</v>
      </c>
      <c r="DK167" s="165">
        <v>0</v>
      </c>
      <c r="DL167" s="165">
        <v>0</v>
      </c>
      <c r="DM167" s="165">
        <v>0</v>
      </c>
      <c r="DN167" s="165">
        <v>0</v>
      </c>
      <c r="DO167" s="165">
        <v>0</v>
      </c>
      <c r="DP167" s="165">
        <v>0</v>
      </c>
      <c r="DQ167" s="165">
        <v>0</v>
      </c>
      <c r="DR167" s="165">
        <v>0</v>
      </c>
      <c r="DS167" s="165">
        <v>0</v>
      </c>
      <c r="DT167" s="165">
        <v>0</v>
      </c>
      <c r="DU167" s="165">
        <v>0</v>
      </c>
      <c r="DV167" s="165">
        <v>0</v>
      </c>
      <c r="DW167" s="165">
        <v>0</v>
      </c>
      <c r="DX167" s="165">
        <v>0</v>
      </c>
      <c r="DY167" s="165">
        <v>0</v>
      </c>
      <c r="DZ167" s="165">
        <v>0</v>
      </c>
      <c r="EA167" s="165">
        <v>0</v>
      </c>
      <c r="EB167" s="165">
        <v>0</v>
      </c>
      <c r="EC167" s="165">
        <v>0</v>
      </c>
      <c r="ED167" s="165">
        <v>0</v>
      </c>
      <c r="EE167" s="165">
        <v>0</v>
      </c>
      <c r="EF167" s="165">
        <v>0</v>
      </c>
      <c r="EG167" s="165">
        <v>0</v>
      </c>
      <c r="EH167" s="165">
        <v>0</v>
      </c>
      <c r="EI167" s="165">
        <v>0</v>
      </c>
      <c r="EJ167" s="165">
        <v>0</v>
      </c>
      <c r="EK167" s="165">
        <v>0</v>
      </c>
      <c r="EL167" s="165">
        <v>0</v>
      </c>
      <c r="EM167" s="165">
        <v>0</v>
      </c>
      <c r="EN167" s="165">
        <v>0</v>
      </c>
      <c r="EO167" s="165">
        <v>0</v>
      </c>
      <c r="EP167" s="165">
        <v>0</v>
      </c>
      <c r="EQ167" s="165">
        <v>0</v>
      </c>
      <c r="ER167" s="165">
        <v>0</v>
      </c>
      <c r="ES167" s="165">
        <v>0</v>
      </c>
      <c r="ET167" s="165">
        <v>0</v>
      </c>
      <c r="EU167" s="165">
        <v>0</v>
      </c>
      <c r="EV167" s="165">
        <v>0</v>
      </c>
      <c r="EW167" s="165">
        <v>0</v>
      </c>
      <c r="EX167" s="165">
        <v>0</v>
      </c>
      <c r="EY167" s="165">
        <v>0</v>
      </c>
      <c r="EZ167" s="165">
        <v>0</v>
      </c>
      <c r="FA167" s="165">
        <v>0</v>
      </c>
      <c r="FB167" s="165">
        <v>0</v>
      </c>
      <c r="FC167" s="165">
        <v>0</v>
      </c>
      <c r="FD167" s="165">
        <v>0</v>
      </c>
      <c r="FE167" s="165">
        <v>0</v>
      </c>
      <c r="FF167" s="165">
        <v>0</v>
      </c>
      <c r="FG167" s="165">
        <v>0</v>
      </c>
      <c r="FH167" s="165">
        <v>0</v>
      </c>
      <c r="FI167" s="165">
        <v>0</v>
      </c>
      <c r="FJ167" s="165">
        <v>0</v>
      </c>
      <c r="FK167" s="165">
        <v>0</v>
      </c>
      <c r="FL167" s="165">
        <v>0</v>
      </c>
      <c r="FM167" s="165">
        <v>0</v>
      </c>
      <c r="FN167" s="165">
        <v>0</v>
      </c>
      <c r="FO167" s="165">
        <v>0</v>
      </c>
      <c r="FQ167" s="94" t="s">
        <v>996</v>
      </c>
      <c r="FU167" s="32" t="b">
        <v>1</v>
      </c>
      <c r="FV167" s="102" t="s">
        <v>299</v>
      </c>
    </row>
    <row r="168" spans="1:178" ht="13.8" thickBot="1" x14ac:dyDescent="0.3">
      <c r="A168" s="32" t="s">
        <v>1137</v>
      </c>
      <c r="B168" s="104" t="s">
        <v>301</v>
      </c>
      <c r="C168" s="103" t="s">
        <v>661</v>
      </c>
      <c r="D168" s="165">
        <v>484213.38</v>
      </c>
      <c r="E168" s="165">
        <v>14092060.68</v>
      </c>
      <c r="F168" s="165">
        <v>1155181.8999999999</v>
      </c>
      <c r="G168" s="165">
        <v>14209958.359999999</v>
      </c>
      <c r="H168" s="165">
        <v>1202277.21</v>
      </c>
      <c r="I168" s="165">
        <v>13735160.91</v>
      </c>
      <c r="J168" s="165">
        <v>1118189.18</v>
      </c>
      <c r="K168" s="165">
        <v>13619394.029999999</v>
      </c>
      <c r="L168" s="165">
        <v>952547.92</v>
      </c>
      <c r="M168" s="165">
        <v>13449280.140000001</v>
      </c>
      <c r="N168" s="165">
        <v>1020910.05</v>
      </c>
      <c r="O168" s="165">
        <v>12045080.470000001</v>
      </c>
      <c r="P168" s="165">
        <v>1081421.56</v>
      </c>
      <c r="Q168" s="165">
        <v>12358350.140000001</v>
      </c>
      <c r="R168" s="165">
        <v>431012.67</v>
      </c>
      <c r="S168" s="165">
        <v>11720834.43</v>
      </c>
      <c r="T168" s="165">
        <v>676322.54</v>
      </c>
      <c r="U168" s="165">
        <v>11158492.710000001</v>
      </c>
      <c r="V168" s="165">
        <v>689825.22</v>
      </c>
      <c r="W168" s="165">
        <v>10705299.65</v>
      </c>
      <c r="X168" s="165">
        <v>486816.92</v>
      </c>
      <c r="Y168" s="165">
        <v>10289428.640000001</v>
      </c>
      <c r="Z168" s="165">
        <v>537733.03</v>
      </c>
      <c r="AA168" s="165">
        <v>9836451.5800000001</v>
      </c>
      <c r="AB168" s="165">
        <v>473610.64</v>
      </c>
      <c r="AC168" s="165">
        <v>9825848.8399999999</v>
      </c>
      <c r="AD168" s="165">
        <v>377814.25</v>
      </c>
      <c r="AE168" s="165">
        <v>9048481.1899999995</v>
      </c>
      <c r="AF168" s="165">
        <v>521975.55</v>
      </c>
      <c r="AG168" s="165">
        <v>8368179.5300000003</v>
      </c>
      <c r="AH168" s="165">
        <v>423545.7</v>
      </c>
      <c r="AI168" s="165">
        <v>7673536.0499999998</v>
      </c>
      <c r="AJ168" s="165">
        <v>385258.44</v>
      </c>
      <c r="AK168" s="165">
        <v>7106246.5700000003</v>
      </c>
      <c r="AL168" s="165">
        <v>309218.02</v>
      </c>
      <c r="AM168" s="165">
        <v>6394554.54</v>
      </c>
      <c r="AN168" s="165">
        <v>353849.56</v>
      </c>
      <c r="AO168" s="165">
        <v>5666982.54</v>
      </c>
      <c r="AP168" s="165">
        <v>446191.41</v>
      </c>
      <c r="AQ168" s="165">
        <v>5682161.2800000003</v>
      </c>
      <c r="AR168" s="165">
        <v>334111.99</v>
      </c>
      <c r="AS168" s="165">
        <v>5339950.7300000004</v>
      </c>
      <c r="AT168" s="165">
        <v>485405.31</v>
      </c>
      <c r="AU168" s="165">
        <v>5135530.82</v>
      </c>
      <c r="AV168" s="165">
        <v>730975.08</v>
      </c>
      <c r="AW168" s="165">
        <v>5379688.9800000004</v>
      </c>
      <c r="AX168" s="165">
        <v>-260203.43</v>
      </c>
      <c r="AY168" s="165">
        <v>4581752.5199999996</v>
      </c>
      <c r="AZ168" s="165">
        <v>239145.97</v>
      </c>
      <c r="BA168" s="165">
        <v>4347287.8499999996</v>
      </c>
      <c r="BB168" s="165">
        <v>285138.14</v>
      </c>
      <c r="BC168" s="165">
        <v>4254611.74</v>
      </c>
      <c r="BD168" s="165">
        <v>245914.45</v>
      </c>
      <c r="BE168" s="165">
        <v>3978550.64</v>
      </c>
      <c r="BF168" s="165">
        <v>195805.48</v>
      </c>
      <c r="BG168" s="165">
        <v>3750810.42</v>
      </c>
      <c r="BH168" s="165">
        <v>309076.69</v>
      </c>
      <c r="BI168" s="165">
        <v>3674628.67</v>
      </c>
      <c r="BJ168" s="165">
        <v>360512.7</v>
      </c>
      <c r="BK168" s="165">
        <v>3725923.35</v>
      </c>
      <c r="BL168" s="165">
        <v>744803.07</v>
      </c>
      <c r="BM168" s="165">
        <v>4116876.86</v>
      </c>
      <c r="BN168" s="165">
        <v>636986.09</v>
      </c>
      <c r="BO168" s="165">
        <v>4307671.54</v>
      </c>
      <c r="BP168" s="165">
        <v>452780.61</v>
      </c>
      <c r="BQ168" s="165">
        <v>4426340.16</v>
      </c>
      <c r="BR168" s="165">
        <v>1063180.82</v>
      </c>
      <c r="BS168" s="165">
        <v>5004115.67</v>
      </c>
      <c r="BT168" s="165">
        <v>1801884.9</v>
      </c>
      <c r="BU168" s="165">
        <v>6075025.4900000002</v>
      </c>
      <c r="BV168" s="165">
        <v>3201042.11</v>
      </c>
      <c r="BW168" s="165">
        <v>9536271.0300000012</v>
      </c>
      <c r="BX168" s="165">
        <v>589585.4</v>
      </c>
      <c r="BY168" s="165">
        <v>9886710.459999999</v>
      </c>
      <c r="BZ168" s="165">
        <v>2894951.73</v>
      </c>
      <c r="CA168" s="165">
        <v>12496524.049999999</v>
      </c>
      <c r="CB168" s="165">
        <v>2054975.12</v>
      </c>
      <c r="CC168" s="165">
        <v>14305584.719999999</v>
      </c>
      <c r="CD168" s="165">
        <v>901437.06</v>
      </c>
      <c r="CE168" s="165">
        <v>15011216.299999999</v>
      </c>
      <c r="CF168" s="165">
        <v>751955.92</v>
      </c>
      <c r="CG168" s="165">
        <v>15454095.529999999</v>
      </c>
      <c r="CH168" s="165">
        <v>4808435.33</v>
      </c>
      <c r="CI168" s="165">
        <v>19902018.16</v>
      </c>
      <c r="CJ168" s="165">
        <v>2337306.65</v>
      </c>
      <c r="CK168" s="165">
        <v>21494521.740000002</v>
      </c>
      <c r="CL168" s="165">
        <v>2909056.53</v>
      </c>
      <c r="CM168" s="165">
        <v>23766592.179999996</v>
      </c>
      <c r="CN168" s="165">
        <v>1484430.67</v>
      </c>
      <c r="CO168" s="165">
        <v>24798242.239999998</v>
      </c>
      <c r="CP168" s="165">
        <v>2559162.37</v>
      </c>
      <c r="CQ168" s="165">
        <v>26294223.789999999</v>
      </c>
      <c r="CR168" s="165">
        <v>2299455.2599999998</v>
      </c>
      <c r="CS168" s="165">
        <v>26791794.149999999</v>
      </c>
      <c r="CT168" s="165">
        <v>1813977.4500000004</v>
      </c>
      <c r="CU168" s="165">
        <v>25404729.489999998</v>
      </c>
      <c r="CV168" s="165">
        <v>1402635.59</v>
      </c>
      <c r="CW168" s="165">
        <v>26217779.680000003</v>
      </c>
      <c r="CX168" s="165">
        <v>1830430.8799999997</v>
      </c>
      <c r="CY168" s="165">
        <v>25153258.830000002</v>
      </c>
      <c r="CZ168" s="165">
        <v>2092487.4099999995</v>
      </c>
      <c r="DA168" s="165">
        <v>25190771.120000001</v>
      </c>
      <c r="DB168" s="165">
        <v>1937007.7899999993</v>
      </c>
      <c r="DC168" s="165">
        <v>26226341.850000001</v>
      </c>
      <c r="DD168" s="165">
        <v>1894459.4999999998</v>
      </c>
      <c r="DE168" s="165">
        <v>27368845.43</v>
      </c>
      <c r="DF168" s="165">
        <v>1959740.0399999993</v>
      </c>
      <c r="DG168" s="165">
        <v>24520150.140000001</v>
      </c>
      <c r="DH168" s="165">
        <v>1430024.84</v>
      </c>
      <c r="DI168" s="165">
        <v>23612868.329999998</v>
      </c>
      <c r="DJ168" s="165">
        <v>1278004.2700000003</v>
      </c>
      <c r="DK168" s="165">
        <v>21981816.07</v>
      </c>
      <c r="DL168" s="165">
        <v>1284428.9099999992</v>
      </c>
      <c r="DM168" s="165">
        <v>21781814.309999999</v>
      </c>
      <c r="DN168" s="165">
        <v>963799.98999999976</v>
      </c>
      <c r="DO168" s="165">
        <v>20186451.929999992</v>
      </c>
      <c r="DP168" s="165">
        <v>842169.05000000028</v>
      </c>
      <c r="DQ168" s="165">
        <v>18729165.719999995</v>
      </c>
      <c r="DR168" s="165">
        <v>1169132.4999999998</v>
      </c>
      <c r="DS168" s="165">
        <v>18084320.77</v>
      </c>
      <c r="DT168" s="165">
        <v>1153980.9299999997</v>
      </c>
      <c r="DU168" s="165">
        <v>17835666.109999999</v>
      </c>
      <c r="DV168" s="165">
        <v>1151841.3100000003</v>
      </c>
      <c r="DW168" s="165">
        <v>17157076.539999999</v>
      </c>
      <c r="DX168" s="165">
        <v>1264511.4099999997</v>
      </c>
      <c r="DY168" s="165">
        <v>16329100.539999997</v>
      </c>
      <c r="DZ168" s="165">
        <v>1140099.3099999998</v>
      </c>
      <c r="EA168" s="165">
        <v>15532192.059999999</v>
      </c>
      <c r="EB168" s="165">
        <v>1162260.7100000002</v>
      </c>
      <c r="EC168" s="165">
        <v>14799993.27</v>
      </c>
      <c r="ED168" s="165">
        <v>1256231.6299999997</v>
      </c>
      <c r="EE168" s="165">
        <v>14096484.859999999</v>
      </c>
      <c r="EF168" s="165">
        <v>1145701.1099999999</v>
      </c>
      <c r="EG168" s="165">
        <v>13812161.129999999</v>
      </c>
      <c r="EH168" s="165">
        <v>1162260.7100000002</v>
      </c>
      <c r="EI168" s="165">
        <v>13696417.57</v>
      </c>
      <c r="EJ168" s="165">
        <v>1248981.8099999996</v>
      </c>
      <c r="EK168" s="165">
        <v>13660970.469999999</v>
      </c>
      <c r="EL168" s="165">
        <v>1153980.9299999997</v>
      </c>
      <c r="EM168" s="165">
        <v>13851151.409999998</v>
      </c>
      <c r="EN168" s="165">
        <v>1153980.9299999997</v>
      </c>
      <c r="EO168" s="165">
        <v>14162963.289999999</v>
      </c>
      <c r="EP168" s="165">
        <v>1247951.6899999997</v>
      </c>
      <c r="EQ168" s="165">
        <v>14241782.479999999</v>
      </c>
      <c r="ER168" s="165">
        <v>1285842.53</v>
      </c>
      <c r="ES168" s="165">
        <v>14373644.08</v>
      </c>
      <c r="ET168" s="165">
        <v>1276076.2300000004</v>
      </c>
      <c r="EU168" s="165">
        <v>14497879</v>
      </c>
      <c r="EV168" s="165">
        <v>1385712.3200000005</v>
      </c>
      <c r="EW168" s="165">
        <v>14619079.91</v>
      </c>
      <c r="EX168" s="165">
        <v>1269429.6300000001</v>
      </c>
      <c r="EY168" s="165">
        <v>14748410.23</v>
      </c>
      <c r="EZ168" s="165">
        <v>1285842.53</v>
      </c>
      <c r="FA168" s="165">
        <v>14871992.049999997</v>
      </c>
      <c r="FB168" s="165">
        <v>1374747.83</v>
      </c>
      <c r="FC168" s="165">
        <v>14990508.25</v>
      </c>
      <c r="FD168" s="165">
        <v>1277636.1200000006</v>
      </c>
      <c r="FE168" s="165">
        <v>15122443.260000002</v>
      </c>
      <c r="FF168" s="165">
        <v>1285842.53</v>
      </c>
      <c r="FG168" s="165">
        <v>15246025.079999998</v>
      </c>
      <c r="FH168" s="165">
        <v>1367602.4300000004</v>
      </c>
      <c r="FI168" s="165">
        <v>15364645.700000001</v>
      </c>
      <c r="FJ168" s="165">
        <v>1285842.53</v>
      </c>
      <c r="FK168" s="165">
        <v>15496507.300000001</v>
      </c>
      <c r="FL168" s="165">
        <v>1277636.1200000006</v>
      </c>
      <c r="FM168" s="165">
        <v>15620162.490000002</v>
      </c>
      <c r="FN168" s="165">
        <v>1374747.85</v>
      </c>
      <c r="FO168" s="165">
        <v>15746958.650000002</v>
      </c>
      <c r="FQ168" s="94" t="s">
        <v>997</v>
      </c>
      <c r="FU168" s="32" t="b">
        <v>1</v>
      </c>
      <c r="FV168" s="102" t="s">
        <v>301</v>
      </c>
    </row>
    <row r="169" spans="1:178" x14ac:dyDescent="0.25">
      <c r="A169" s="32" t="s">
        <v>1189</v>
      </c>
      <c r="B169" s="101" t="s">
        <v>298</v>
      </c>
      <c r="C169" s="98" t="s">
        <v>3</v>
      </c>
      <c r="D169" s="166">
        <v>484213.38</v>
      </c>
      <c r="E169" s="166">
        <v>14092097.24</v>
      </c>
      <c r="F169" s="166">
        <v>1155181.8999999999</v>
      </c>
      <c r="G169" s="166">
        <v>14209987.549999999</v>
      </c>
      <c r="H169" s="166">
        <v>1202277.21</v>
      </c>
      <c r="I169" s="166">
        <v>13735183.16</v>
      </c>
      <c r="J169" s="166">
        <v>1118189.18</v>
      </c>
      <c r="K169" s="166">
        <v>13619408.449999999</v>
      </c>
      <c r="L169" s="166">
        <v>952547.92</v>
      </c>
      <c r="M169" s="166">
        <v>13449287.630000001</v>
      </c>
      <c r="N169" s="166">
        <v>1020910.05</v>
      </c>
      <c r="O169" s="166">
        <v>12045080.470000001</v>
      </c>
      <c r="P169" s="166">
        <v>1081421.56</v>
      </c>
      <c r="Q169" s="166">
        <v>12358350.140000001</v>
      </c>
      <c r="R169" s="166">
        <v>431012.67</v>
      </c>
      <c r="S169" s="166">
        <v>11720834.43</v>
      </c>
      <c r="T169" s="166">
        <v>676322.54</v>
      </c>
      <c r="U169" s="166">
        <v>11158492.710000001</v>
      </c>
      <c r="V169" s="166">
        <v>689825.22</v>
      </c>
      <c r="W169" s="166">
        <v>10705299.65</v>
      </c>
      <c r="X169" s="166">
        <v>486816.92</v>
      </c>
      <c r="Y169" s="166">
        <v>10289428.640000001</v>
      </c>
      <c r="Z169" s="166">
        <v>537733.03</v>
      </c>
      <c r="AA169" s="166">
        <v>9836451.5800000001</v>
      </c>
      <c r="AB169" s="166">
        <v>473610.64</v>
      </c>
      <c r="AC169" s="166">
        <v>9825848.8399999999</v>
      </c>
      <c r="AD169" s="166">
        <v>377814.25</v>
      </c>
      <c r="AE169" s="166">
        <v>9048481.1899999995</v>
      </c>
      <c r="AF169" s="166">
        <v>521975.55</v>
      </c>
      <c r="AG169" s="166">
        <v>8368179.5300000003</v>
      </c>
      <c r="AH169" s="166">
        <v>423545.7</v>
      </c>
      <c r="AI169" s="166">
        <v>7673536.0499999998</v>
      </c>
      <c r="AJ169" s="166">
        <v>385258.44</v>
      </c>
      <c r="AK169" s="166">
        <v>7106246.5700000003</v>
      </c>
      <c r="AL169" s="166">
        <v>309218.02</v>
      </c>
      <c r="AM169" s="166">
        <v>6394554.54</v>
      </c>
      <c r="AN169" s="166">
        <v>353849.56</v>
      </c>
      <c r="AO169" s="166">
        <v>5666982.54</v>
      </c>
      <c r="AP169" s="166">
        <v>446191.41</v>
      </c>
      <c r="AQ169" s="166">
        <v>5682161.2800000003</v>
      </c>
      <c r="AR169" s="166">
        <v>334111.99</v>
      </c>
      <c r="AS169" s="166">
        <v>5339950.7300000004</v>
      </c>
      <c r="AT169" s="166">
        <v>485405.31</v>
      </c>
      <c r="AU169" s="166">
        <v>5135530.82</v>
      </c>
      <c r="AV169" s="166">
        <v>730975.08</v>
      </c>
      <c r="AW169" s="166">
        <v>5379688.9800000004</v>
      </c>
      <c r="AX169" s="166">
        <v>-260203.43</v>
      </c>
      <c r="AY169" s="166">
        <v>4581752.5199999996</v>
      </c>
      <c r="AZ169" s="166">
        <v>239145.97</v>
      </c>
      <c r="BA169" s="166">
        <v>4347287.8499999996</v>
      </c>
      <c r="BB169" s="166">
        <v>285138.14</v>
      </c>
      <c r="BC169" s="166">
        <v>4254611.74</v>
      </c>
      <c r="BD169" s="166">
        <v>245914.45</v>
      </c>
      <c r="BE169" s="166">
        <v>3978550.64</v>
      </c>
      <c r="BF169" s="166">
        <v>195805.48</v>
      </c>
      <c r="BG169" s="166">
        <v>3750810.42</v>
      </c>
      <c r="BH169" s="166">
        <v>309076.69</v>
      </c>
      <c r="BI169" s="166">
        <v>3674628.67</v>
      </c>
      <c r="BJ169" s="166">
        <v>360512.7</v>
      </c>
      <c r="BK169" s="166">
        <v>3725923.35</v>
      </c>
      <c r="BL169" s="166">
        <v>744803.07</v>
      </c>
      <c r="BM169" s="166">
        <v>4116876.86</v>
      </c>
      <c r="BN169" s="166">
        <v>636986.09</v>
      </c>
      <c r="BO169" s="166">
        <v>4307671.54</v>
      </c>
      <c r="BP169" s="166">
        <v>452780.61</v>
      </c>
      <c r="BQ169" s="166">
        <v>4426340.16</v>
      </c>
      <c r="BR169" s="166">
        <v>1063180.82</v>
      </c>
      <c r="BS169" s="166">
        <v>5004115.67</v>
      </c>
      <c r="BT169" s="166">
        <v>1801884.9</v>
      </c>
      <c r="BU169" s="166">
        <v>6075025.4900000002</v>
      </c>
      <c r="BV169" s="166">
        <v>3201042.11</v>
      </c>
      <c r="BW169" s="166">
        <v>9536271.0300000012</v>
      </c>
      <c r="BX169" s="166">
        <v>589585.4</v>
      </c>
      <c r="BY169" s="166">
        <v>9886710.459999999</v>
      </c>
      <c r="BZ169" s="166">
        <v>2894951.73</v>
      </c>
      <c r="CA169" s="166">
        <v>12496524.049999999</v>
      </c>
      <c r="CB169" s="166">
        <v>2054975.12</v>
      </c>
      <c r="CC169" s="166">
        <v>14305584.719999999</v>
      </c>
      <c r="CD169" s="166">
        <v>901437.06</v>
      </c>
      <c r="CE169" s="166">
        <v>15011216.299999999</v>
      </c>
      <c r="CF169" s="166">
        <v>751955.92</v>
      </c>
      <c r="CG169" s="166">
        <v>15454095.529999999</v>
      </c>
      <c r="CH169" s="166">
        <v>4808435.33</v>
      </c>
      <c r="CI169" s="166">
        <v>19902018.16</v>
      </c>
      <c r="CJ169" s="166">
        <v>2337306.65</v>
      </c>
      <c r="CK169" s="166">
        <v>21494521.740000002</v>
      </c>
      <c r="CL169" s="166">
        <v>2909056.53</v>
      </c>
      <c r="CM169" s="166">
        <v>23766592.179999996</v>
      </c>
      <c r="CN169" s="166">
        <v>1484430.67</v>
      </c>
      <c r="CO169" s="166">
        <v>24798242.239999998</v>
      </c>
      <c r="CP169" s="166">
        <v>2559162.37</v>
      </c>
      <c r="CQ169" s="166">
        <v>26294223.789999999</v>
      </c>
      <c r="CR169" s="166">
        <v>2299455.2599999998</v>
      </c>
      <c r="CS169" s="166">
        <v>26791794.149999999</v>
      </c>
      <c r="CT169" s="166">
        <v>1813977.4500000004</v>
      </c>
      <c r="CU169" s="166">
        <v>25404729.489999998</v>
      </c>
      <c r="CV169" s="166">
        <v>1402635.59</v>
      </c>
      <c r="CW169" s="166">
        <v>26217779.680000003</v>
      </c>
      <c r="CX169" s="166">
        <v>1830430.8799999997</v>
      </c>
      <c r="CY169" s="166">
        <v>25153258.830000002</v>
      </c>
      <c r="CZ169" s="166">
        <v>2092487.4099999995</v>
      </c>
      <c r="DA169" s="166">
        <v>25190771.120000001</v>
      </c>
      <c r="DB169" s="166">
        <v>1937007.7899999993</v>
      </c>
      <c r="DC169" s="166">
        <v>26226341.850000001</v>
      </c>
      <c r="DD169" s="166">
        <v>1894459.4999999998</v>
      </c>
      <c r="DE169" s="166">
        <v>27368845.43</v>
      </c>
      <c r="DF169" s="166">
        <v>1959740.0399999993</v>
      </c>
      <c r="DG169" s="166">
        <v>24520150.140000001</v>
      </c>
      <c r="DH169" s="166">
        <v>1430024.84</v>
      </c>
      <c r="DI169" s="166">
        <v>23612868.329999998</v>
      </c>
      <c r="DJ169" s="166">
        <v>1278004.2700000003</v>
      </c>
      <c r="DK169" s="166">
        <v>21981816.07</v>
      </c>
      <c r="DL169" s="166">
        <v>1284428.9099999992</v>
      </c>
      <c r="DM169" s="166">
        <v>21781814.309999999</v>
      </c>
      <c r="DN169" s="166">
        <v>963799.98999999976</v>
      </c>
      <c r="DO169" s="166">
        <v>20186451.929999992</v>
      </c>
      <c r="DP169" s="166">
        <v>842169.05000000028</v>
      </c>
      <c r="DQ169" s="166">
        <v>18729165.719999995</v>
      </c>
      <c r="DR169" s="166">
        <v>1169132.4999999998</v>
      </c>
      <c r="DS169" s="166">
        <v>18084320.77</v>
      </c>
      <c r="DT169" s="166">
        <v>1153980.9299999997</v>
      </c>
      <c r="DU169" s="166">
        <v>17835666.109999999</v>
      </c>
      <c r="DV169" s="166">
        <v>1151841.3100000003</v>
      </c>
      <c r="DW169" s="166">
        <v>17157076.539999999</v>
      </c>
      <c r="DX169" s="166">
        <v>1264511.4099999997</v>
      </c>
      <c r="DY169" s="166">
        <v>16329100.539999997</v>
      </c>
      <c r="DZ169" s="166">
        <v>1140099.3099999998</v>
      </c>
      <c r="EA169" s="166">
        <v>15532192.059999999</v>
      </c>
      <c r="EB169" s="166">
        <v>1162260.7100000002</v>
      </c>
      <c r="EC169" s="166">
        <v>14799993.27</v>
      </c>
      <c r="ED169" s="166">
        <v>1256231.6299999997</v>
      </c>
      <c r="EE169" s="166">
        <v>14096484.859999999</v>
      </c>
      <c r="EF169" s="166">
        <v>1145701.1099999999</v>
      </c>
      <c r="EG169" s="166">
        <v>13812161.129999999</v>
      </c>
      <c r="EH169" s="166">
        <v>1162260.7100000002</v>
      </c>
      <c r="EI169" s="166">
        <v>13696417.57</v>
      </c>
      <c r="EJ169" s="166">
        <v>1248981.8099999996</v>
      </c>
      <c r="EK169" s="166">
        <v>13660970.469999999</v>
      </c>
      <c r="EL169" s="166">
        <v>1153980.9299999997</v>
      </c>
      <c r="EM169" s="166">
        <v>13851151.409999998</v>
      </c>
      <c r="EN169" s="166">
        <v>1153980.9299999997</v>
      </c>
      <c r="EO169" s="166">
        <v>14162963.289999999</v>
      </c>
      <c r="EP169" s="166">
        <v>1247951.6899999997</v>
      </c>
      <c r="EQ169" s="166">
        <v>14241782.479999999</v>
      </c>
      <c r="ER169" s="166">
        <v>1285842.53</v>
      </c>
      <c r="ES169" s="166">
        <v>14373644.08</v>
      </c>
      <c r="ET169" s="166">
        <v>1276076.2300000004</v>
      </c>
      <c r="EU169" s="166">
        <v>14497879</v>
      </c>
      <c r="EV169" s="166">
        <v>1385712.3200000005</v>
      </c>
      <c r="EW169" s="166">
        <v>14619079.91</v>
      </c>
      <c r="EX169" s="166">
        <v>1269429.6300000001</v>
      </c>
      <c r="EY169" s="166">
        <v>14748410.23</v>
      </c>
      <c r="EZ169" s="166">
        <v>1285842.53</v>
      </c>
      <c r="FA169" s="166">
        <v>14871992.049999997</v>
      </c>
      <c r="FB169" s="166">
        <v>1374747.83</v>
      </c>
      <c r="FC169" s="166">
        <v>14990508.25</v>
      </c>
      <c r="FD169" s="166">
        <v>1277636.1200000006</v>
      </c>
      <c r="FE169" s="166">
        <v>15122443.260000002</v>
      </c>
      <c r="FF169" s="166">
        <v>1285842.53</v>
      </c>
      <c r="FG169" s="166">
        <v>15246025.079999998</v>
      </c>
      <c r="FH169" s="166">
        <v>1367602.4300000004</v>
      </c>
      <c r="FI169" s="166">
        <v>15364645.700000001</v>
      </c>
      <c r="FJ169" s="166">
        <v>1285842.53</v>
      </c>
      <c r="FK169" s="166">
        <v>15496507.300000001</v>
      </c>
      <c r="FL169" s="166">
        <v>1277636.1200000006</v>
      </c>
      <c r="FM169" s="166">
        <v>15620162.490000002</v>
      </c>
      <c r="FN169" s="166">
        <v>1374747.85</v>
      </c>
      <c r="FO169" s="166">
        <v>15746958.650000002</v>
      </c>
      <c r="FQ169" s="94" t="s">
        <v>3</v>
      </c>
      <c r="FU169" s="32" t="b">
        <v>1</v>
      </c>
      <c r="FV169" s="100" t="s">
        <v>298</v>
      </c>
    </row>
    <row r="170" spans="1:178" x14ac:dyDescent="0.25">
      <c r="A170" s="32" t="s">
        <v>3</v>
      </c>
      <c r="C170" s="106"/>
      <c r="FQ170" s="94" t="s">
        <v>3</v>
      </c>
      <c r="FU170" s="32" t="b">
        <v>1</v>
      </c>
      <c r="FV170" s="93"/>
    </row>
    <row r="171" spans="1:178" x14ac:dyDescent="0.25">
      <c r="A171" s="32" t="s">
        <v>1138</v>
      </c>
      <c r="B171" s="101" t="s">
        <v>302</v>
      </c>
      <c r="C171" s="103"/>
      <c r="D171" s="165"/>
      <c r="E171" s="165"/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5"/>
      <c r="BN171" s="165"/>
      <c r="BO171" s="165"/>
      <c r="BP171" s="165"/>
      <c r="BQ171" s="165"/>
      <c r="BR171" s="165"/>
      <c r="BS171" s="165"/>
      <c r="BT171" s="165"/>
      <c r="BU171" s="165"/>
      <c r="BV171" s="165"/>
      <c r="BW171" s="165"/>
      <c r="BX171" s="165"/>
      <c r="BY171" s="165"/>
      <c r="BZ171" s="165"/>
      <c r="CA171" s="165"/>
      <c r="CB171" s="165"/>
      <c r="CC171" s="165"/>
      <c r="CD171" s="165"/>
      <c r="CE171" s="165"/>
      <c r="CF171" s="165"/>
      <c r="CG171" s="165"/>
      <c r="CH171" s="165"/>
      <c r="CI171" s="165"/>
      <c r="CJ171" s="165"/>
      <c r="CK171" s="165"/>
      <c r="CL171" s="165"/>
      <c r="CM171" s="165"/>
      <c r="CN171" s="165"/>
      <c r="CO171" s="165"/>
      <c r="CP171" s="165"/>
      <c r="CQ171" s="165"/>
      <c r="CR171" s="165"/>
      <c r="CS171" s="165"/>
      <c r="CT171" s="165"/>
      <c r="CU171" s="165"/>
      <c r="CV171" s="165"/>
      <c r="CW171" s="165"/>
      <c r="CX171" s="165"/>
      <c r="CY171" s="165"/>
      <c r="CZ171" s="165"/>
      <c r="DA171" s="165"/>
      <c r="DB171" s="165"/>
      <c r="DC171" s="165"/>
      <c r="DD171" s="165"/>
      <c r="DE171" s="165"/>
      <c r="DF171" s="165"/>
      <c r="DG171" s="165"/>
      <c r="DH171" s="165"/>
      <c r="DI171" s="165"/>
      <c r="DJ171" s="165"/>
      <c r="DK171" s="165"/>
      <c r="DL171" s="165"/>
      <c r="DM171" s="165"/>
      <c r="DN171" s="165"/>
      <c r="DO171" s="165"/>
      <c r="DP171" s="165"/>
      <c r="DQ171" s="165"/>
      <c r="DR171" s="165"/>
      <c r="DS171" s="165"/>
      <c r="DT171" s="165"/>
      <c r="DU171" s="165"/>
      <c r="DV171" s="165"/>
      <c r="DW171" s="165"/>
      <c r="DX171" s="165"/>
      <c r="DY171" s="165"/>
      <c r="DZ171" s="165"/>
      <c r="EA171" s="165"/>
      <c r="EB171" s="165"/>
      <c r="EC171" s="165"/>
      <c r="ED171" s="165"/>
      <c r="EE171" s="165"/>
      <c r="EF171" s="165"/>
      <c r="EG171" s="165"/>
      <c r="EH171" s="165"/>
      <c r="EI171" s="165"/>
      <c r="EJ171" s="165"/>
      <c r="EK171" s="165"/>
      <c r="EL171" s="165"/>
      <c r="EM171" s="165"/>
      <c r="EN171" s="165"/>
      <c r="EO171" s="165"/>
      <c r="EP171" s="165"/>
      <c r="EQ171" s="165"/>
      <c r="ER171" s="165"/>
      <c r="ES171" s="165"/>
      <c r="ET171" s="165"/>
      <c r="EU171" s="165"/>
      <c r="EV171" s="165"/>
      <c r="EW171" s="165"/>
      <c r="EX171" s="165"/>
      <c r="EY171" s="165"/>
      <c r="EZ171" s="165"/>
      <c r="FA171" s="165"/>
      <c r="FB171" s="165"/>
      <c r="FC171" s="165"/>
      <c r="FD171" s="165"/>
      <c r="FE171" s="165"/>
      <c r="FF171" s="165"/>
      <c r="FG171" s="165"/>
      <c r="FH171" s="165"/>
      <c r="FI171" s="165"/>
      <c r="FJ171" s="165"/>
      <c r="FK171" s="165"/>
      <c r="FL171" s="165"/>
      <c r="FM171" s="165"/>
      <c r="FN171" s="165"/>
      <c r="FO171" s="165"/>
      <c r="FQ171" s="94" t="s">
        <v>3</v>
      </c>
      <c r="FU171" s="32" t="b">
        <v>1</v>
      </c>
      <c r="FV171" s="100" t="s">
        <v>302</v>
      </c>
    </row>
    <row r="172" spans="1:178" x14ac:dyDescent="0.25">
      <c r="A172" s="32" t="s">
        <v>1139</v>
      </c>
      <c r="B172" s="104" t="s">
        <v>303</v>
      </c>
      <c r="C172" s="103" t="s">
        <v>660</v>
      </c>
      <c r="D172" s="165">
        <v>14954024.27</v>
      </c>
      <c r="E172" s="165">
        <v>183228444.66999999</v>
      </c>
      <c r="F172" s="165">
        <v>17758857.690000001</v>
      </c>
      <c r="G172" s="165">
        <v>183694371.88</v>
      </c>
      <c r="H172" s="165">
        <v>15303121.880000001</v>
      </c>
      <c r="I172" s="165">
        <v>219552700.13</v>
      </c>
      <c r="J172" s="165">
        <v>15517722.130000001</v>
      </c>
      <c r="K172" s="165">
        <v>217421511.77000001</v>
      </c>
      <c r="L172" s="165">
        <v>19277234.059999999</v>
      </c>
      <c r="M172" s="165">
        <v>219516990.72999999</v>
      </c>
      <c r="N172" s="165">
        <v>15344093.16</v>
      </c>
      <c r="O172" s="165">
        <v>215867555.28999999</v>
      </c>
      <c r="P172" s="165">
        <v>15306482.619999999</v>
      </c>
      <c r="Q172" s="165">
        <v>211385761.71000001</v>
      </c>
      <c r="R172" s="165">
        <v>15311106.59</v>
      </c>
      <c r="S172" s="165">
        <v>210327085.49000001</v>
      </c>
      <c r="T172" s="165">
        <v>19346779.170000002</v>
      </c>
      <c r="U172" s="165">
        <v>210730701.86000001</v>
      </c>
      <c r="V172" s="165">
        <v>13789509.35</v>
      </c>
      <c r="W172" s="165">
        <v>206421293.09999999</v>
      </c>
      <c r="X172" s="165">
        <v>13314452.74</v>
      </c>
      <c r="Y172" s="165">
        <v>201829449.00999999</v>
      </c>
      <c r="Z172" s="165">
        <v>17664159.300000001</v>
      </c>
      <c r="AA172" s="165">
        <v>192887542.96000001</v>
      </c>
      <c r="AB172" s="165">
        <v>15642231.369999999</v>
      </c>
      <c r="AC172" s="165">
        <v>193575750.06</v>
      </c>
      <c r="AD172" s="165">
        <v>19436181.07</v>
      </c>
      <c r="AE172" s="165">
        <v>195253073.44</v>
      </c>
      <c r="AF172" s="165">
        <v>12455650.220000001</v>
      </c>
      <c r="AG172" s="165">
        <v>192405601.78</v>
      </c>
      <c r="AH172" s="165">
        <v>16785004.940000001</v>
      </c>
      <c r="AI172" s="165">
        <v>193672884.59</v>
      </c>
      <c r="AJ172" s="165">
        <v>16828857.960000001</v>
      </c>
      <c r="AK172" s="165">
        <v>191224508.49000001</v>
      </c>
      <c r="AL172" s="165">
        <v>19512148.149999999</v>
      </c>
      <c r="AM172" s="165">
        <v>195392563.47999999</v>
      </c>
      <c r="AN172" s="165">
        <v>17681232.399999999</v>
      </c>
      <c r="AO172" s="165">
        <v>197767313.25999999</v>
      </c>
      <c r="AP172" s="165">
        <v>18080513.84</v>
      </c>
      <c r="AQ172" s="165">
        <v>200536720.50999999</v>
      </c>
      <c r="AR172" s="165">
        <v>19661077.550000001</v>
      </c>
      <c r="AS172" s="165">
        <v>200851018.88999999</v>
      </c>
      <c r="AT172" s="165">
        <v>16165184.800000001</v>
      </c>
      <c r="AU172" s="165">
        <v>203226694.34</v>
      </c>
      <c r="AV172" s="165">
        <v>15570964.32</v>
      </c>
      <c r="AW172" s="165">
        <v>205483205.91999999</v>
      </c>
      <c r="AX172" s="165">
        <v>22643613.600000001</v>
      </c>
      <c r="AY172" s="165">
        <v>210462660.22</v>
      </c>
      <c r="AZ172" s="165">
        <v>13471460.93</v>
      </c>
      <c r="BA172" s="165">
        <v>208291889.78</v>
      </c>
      <c r="BB172" s="165">
        <v>13909449.619999999</v>
      </c>
      <c r="BC172" s="165">
        <v>202765158.33000001</v>
      </c>
      <c r="BD172" s="165">
        <v>15200053.380000001</v>
      </c>
      <c r="BE172" s="165">
        <v>205509561.49000001</v>
      </c>
      <c r="BF172" s="165">
        <v>15192652</v>
      </c>
      <c r="BG172" s="165">
        <v>203917208.55000001</v>
      </c>
      <c r="BH172" s="165">
        <v>15341215.74</v>
      </c>
      <c r="BI172" s="165">
        <v>202429566.33000001</v>
      </c>
      <c r="BJ172" s="165">
        <v>15424725.48</v>
      </c>
      <c r="BK172" s="165">
        <v>198342143.66</v>
      </c>
      <c r="BL172" s="165">
        <v>16526430.01</v>
      </c>
      <c r="BM172" s="165">
        <v>197187341.27000001</v>
      </c>
      <c r="BN172" s="165">
        <v>14413927.32</v>
      </c>
      <c r="BO172" s="165">
        <v>193520754.75000003</v>
      </c>
      <c r="BP172" s="165">
        <v>14624593.119999999</v>
      </c>
      <c r="BQ172" s="165">
        <v>188484270.31999999</v>
      </c>
      <c r="BR172" s="165">
        <v>14877045.76</v>
      </c>
      <c r="BS172" s="165">
        <v>187196131.27999997</v>
      </c>
      <c r="BT172" s="165">
        <v>14184516.359999999</v>
      </c>
      <c r="BU172" s="165">
        <v>185809683.31999999</v>
      </c>
      <c r="BV172" s="165">
        <v>29780491.84</v>
      </c>
      <c r="BW172" s="165">
        <v>192946561.56000003</v>
      </c>
      <c r="BX172" s="165">
        <v>15217957.560000001</v>
      </c>
      <c r="BY172" s="165">
        <v>194693058.19000003</v>
      </c>
      <c r="BZ172" s="165">
        <v>15155151.99</v>
      </c>
      <c r="CA172" s="165">
        <v>195938760.56</v>
      </c>
      <c r="CB172" s="165">
        <v>17485233.989999998</v>
      </c>
      <c r="CC172" s="165">
        <v>198223941.16999999</v>
      </c>
      <c r="CD172" s="165">
        <v>16287993.640000001</v>
      </c>
      <c r="CE172" s="165">
        <v>199319282.80999997</v>
      </c>
      <c r="CF172" s="165">
        <v>15930944.540000001</v>
      </c>
      <c r="CG172" s="165">
        <v>199909011.60999998</v>
      </c>
      <c r="CH172" s="165">
        <v>21032526.77</v>
      </c>
      <c r="CI172" s="165">
        <v>205516812.89999998</v>
      </c>
      <c r="CJ172" s="165">
        <v>17443192.359999999</v>
      </c>
      <c r="CK172" s="165">
        <v>206433575.25</v>
      </c>
      <c r="CL172" s="165">
        <v>16724936.15</v>
      </c>
      <c r="CM172" s="165">
        <v>208744584.07999998</v>
      </c>
      <c r="CN172" s="165">
        <v>21102666.860000003</v>
      </c>
      <c r="CO172" s="165">
        <v>215222657.81999999</v>
      </c>
      <c r="CP172" s="165">
        <v>16736441.270000033</v>
      </c>
      <c r="CQ172" s="165">
        <v>217082053.33000004</v>
      </c>
      <c r="CR172" s="165">
        <v>16453633.159999987</v>
      </c>
      <c r="CS172" s="165">
        <v>219351170.13000005</v>
      </c>
      <c r="CT172" s="165">
        <v>18776766.230000034</v>
      </c>
      <c r="CU172" s="165">
        <v>208347444.5200001</v>
      </c>
      <c r="CV172" s="165">
        <v>15914393.740000026</v>
      </c>
      <c r="CW172" s="165">
        <v>209043880.70000011</v>
      </c>
      <c r="CX172" s="165">
        <v>16496911.910000019</v>
      </c>
      <c r="CY172" s="165">
        <v>210385640.62000012</v>
      </c>
      <c r="CZ172" s="165">
        <v>18932514.020000011</v>
      </c>
      <c r="DA172" s="165">
        <v>211832920.6500001</v>
      </c>
      <c r="DB172" s="165">
        <v>17298274.150000013</v>
      </c>
      <c r="DC172" s="165">
        <v>212843201.16000015</v>
      </c>
      <c r="DD172" s="165">
        <v>23225861.550000023</v>
      </c>
      <c r="DE172" s="165">
        <v>220138118.17000017</v>
      </c>
      <c r="DF172" s="165">
        <v>17340767.439999986</v>
      </c>
      <c r="DG172" s="165">
        <v>216446358.84000015</v>
      </c>
      <c r="DH172" s="165">
        <v>16872163.799999997</v>
      </c>
      <c r="DI172" s="165">
        <v>215875330.28000018</v>
      </c>
      <c r="DJ172" s="165">
        <v>17955406.770000018</v>
      </c>
      <c r="DK172" s="165">
        <v>217105800.90000018</v>
      </c>
      <c r="DL172" s="165">
        <v>17772405.090000033</v>
      </c>
      <c r="DM172" s="165">
        <v>213775539.1300002</v>
      </c>
      <c r="DN172" s="165">
        <v>16857936.77</v>
      </c>
      <c r="DO172" s="165">
        <v>213897034.63000014</v>
      </c>
      <c r="DP172" s="165">
        <v>17343320.800000012</v>
      </c>
      <c r="DQ172" s="165">
        <v>214786722.27000022</v>
      </c>
      <c r="DR172" s="165">
        <v>18120776.130000018</v>
      </c>
      <c r="DS172" s="165">
        <v>214130732.17000017</v>
      </c>
      <c r="DT172" s="165">
        <v>16623546.51000002</v>
      </c>
      <c r="DU172" s="165">
        <v>214839884.94000015</v>
      </c>
      <c r="DV172" s="165">
        <v>16215411.780000029</v>
      </c>
      <c r="DW172" s="165">
        <v>214558384.81000018</v>
      </c>
      <c r="DX172" s="165">
        <v>19020770.860000048</v>
      </c>
      <c r="DY172" s="165">
        <v>214646641.65000018</v>
      </c>
      <c r="DZ172" s="165">
        <v>17032059.039999988</v>
      </c>
      <c r="EA172" s="165">
        <v>214380426.54000014</v>
      </c>
      <c r="EB172" s="165">
        <v>18144805.730000012</v>
      </c>
      <c r="EC172" s="165">
        <v>209299370.72000015</v>
      </c>
      <c r="ED172" s="165">
        <v>18441539.089999981</v>
      </c>
      <c r="EE172" s="165">
        <v>210400142.37000018</v>
      </c>
      <c r="EF172" s="165">
        <v>17347541.409999993</v>
      </c>
      <c r="EG172" s="165">
        <v>210875519.98000014</v>
      </c>
      <c r="EH172" s="165">
        <v>18530543.920000046</v>
      </c>
      <c r="EI172" s="165">
        <v>211450657.1300002</v>
      </c>
      <c r="EJ172" s="165">
        <v>18029415.289999969</v>
      </c>
      <c r="EK172" s="165">
        <v>211707667.33000013</v>
      </c>
      <c r="EL172" s="165">
        <v>17733886.390000012</v>
      </c>
      <c r="EM172" s="165">
        <v>212583616.95000014</v>
      </c>
      <c r="EN172" s="165">
        <v>17978619.650000006</v>
      </c>
      <c r="EO172" s="165">
        <v>213218915.80000013</v>
      </c>
      <c r="EP172" s="165">
        <v>18233633.920000006</v>
      </c>
      <c r="EQ172" s="165">
        <v>213331773.59000012</v>
      </c>
      <c r="ER172" s="165">
        <v>17037148.240000013</v>
      </c>
      <c r="ES172" s="165">
        <v>213745375.32000011</v>
      </c>
      <c r="ET172" s="165">
        <v>16272001.729999999</v>
      </c>
      <c r="EU172" s="165">
        <v>213801965.27000007</v>
      </c>
      <c r="EV172" s="165">
        <v>19023288.220000062</v>
      </c>
      <c r="EW172" s="165">
        <v>213804482.63000008</v>
      </c>
      <c r="EX172" s="165">
        <v>17664499.34000003</v>
      </c>
      <c r="EY172" s="165">
        <v>214436922.93000013</v>
      </c>
      <c r="EZ172" s="165">
        <v>18765508.590000056</v>
      </c>
      <c r="FA172" s="165">
        <v>215057625.79000014</v>
      </c>
      <c r="FB172" s="165">
        <v>18362967.820000056</v>
      </c>
      <c r="FC172" s="165">
        <v>214979054.52000025</v>
      </c>
      <c r="FD172" s="165">
        <v>18211475.630000051</v>
      </c>
      <c r="FE172" s="165">
        <v>215842988.74000031</v>
      </c>
      <c r="FF172" s="165">
        <v>18954275.280000065</v>
      </c>
      <c r="FG172" s="165">
        <v>216266720.10000035</v>
      </c>
      <c r="FH172" s="165">
        <v>17959597.670000013</v>
      </c>
      <c r="FI172" s="165">
        <v>216196902.48000038</v>
      </c>
      <c r="FJ172" s="165">
        <v>18621200.810000021</v>
      </c>
      <c r="FK172" s="165">
        <v>217084216.90000036</v>
      </c>
      <c r="FL172" s="165">
        <v>18310128.810000055</v>
      </c>
      <c r="FM172" s="165">
        <v>217415726.06000042</v>
      </c>
      <c r="FN172" s="165">
        <v>18694364.020000048</v>
      </c>
      <c r="FO172" s="165">
        <v>217876456.16000044</v>
      </c>
      <c r="FQ172" s="94" t="s">
        <v>998</v>
      </c>
      <c r="FU172" s="32" t="b">
        <v>1</v>
      </c>
      <c r="FV172" s="102" t="s">
        <v>303</v>
      </c>
    </row>
    <row r="173" spans="1:178" x14ac:dyDescent="0.25">
      <c r="A173" s="32" t="s">
        <v>1140</v>
      </c>
      <c r="B173" s="104" t="s">
        <v>304</v>
      </c>
      <c r="C173" s="103" t="s">
        <v>659</v>
      </c>
      <c r="D173" s="165">
        <v>3756068.99</v>
      </c>
      <c r="E173" s="165">
        <v>54403805.869999997</v>
      </c>
      <c r="F173" s="165">
        <v>3732677.56</v>
      </c>
      <c r="G173" s="165">
        <v>54566676.020000003</v>
      </c>
      <c r="H173" s="165">
        <v>4176762.67</v>
      </c>
      <c r="I173" s="165">
        <v>54977105.880000003</v>
      </c>
      <c r="J173" s="165">
        <v>5209801.57</v>
      </c>
      <c r="K173" s="165">
        <v>55951328.979999997</v>
      </c>
      <c r="L173" s="165">
        <v>4700635.7</v>
      </c>
      <c r="M173" s="165">
        <v>55741930.939999998</v>
      </c>
      <c r="N173" s="165">
        <v>1733851.64</v>
      </c>
      <c r="O173" s="165">
        <v>52934088.640000001</v>
      </c>
      <c r="P173" s="165">
        <v>3931816.9</v>
      </c>
      <c r="Q173" s="165">
        <v>53024138.899999999</v>
      </c>
      <c r="R173" s="165">
        <v>3526386.83</v>
      </c>
      <c r="S173" s="165">
        <v>52851058.289999999</v>
      </c>
      <c r="T173" s="165">
        <v>3478523.48</v>
      </c>
      <c r="U173" s="165">
        <v>52224440.939999998</v>
      </c>
      <c r="V173" s="165">
        <v>5163422.53</v>
      </c>
      <c r="W173" s="165">
        <v>50181938.43</v>
      </c>
      <c r="X173" s="165">
        <v>4439798.1500000004</v>
      </c>
      <c r="Y173" s="165">
        <v>52084840.140000001</v>
      </c>
      <c r="Z173" s="165">
        <v>5191666.66</v>
      </c>
      <c r="AA173" s="165">
        <v>49041412.68</v>
      </c>
      <c r="AB173" s="165">
        <v>3591515.91</v>
      </c>
      <c r="AC173" s="165">
        <v>48876859.600000001</v>
      </c>
      <c r="AD173" s="165">
        <v>2968747.15</v>
      </c>
      <c r="AE173" s="165">
        <v>48112929.189999998</v>
      </c>
      <c r="AF173" s="165">
        <v>3208172.57</v>
      </c>
      <c r="AG173" s="165">
        <v>47144339.090000004</v>
      </c>
      <c r="AH173" s="165">
        <v>4640355.66</v>
      </c>
      <c r="AI173" s="165">
        <v>46574893.18</v>
      </c>
      <c r="AJ173" s="165">
        <v>4149806.14</v>
      </c>
      <c r="AK173" s="165">
        <v>46024063.619999997</v>
      </c>
      <c r="AL173" s="165">
        <v>3201316.07</v>
      </c>
      <c r="AM173" s="165">
        <v>47491528.049999997</v>
      </c>
      <c r="AN173" s="165">
        <v>4222314.8499999996</v>
      </c>
      <c r="AO173" s="165">
        <v>47782026</v>
      </c>
      <c r="AP173" s="165">
        <v>3168248.44</v>
      </c>
      <c r="AQ173" s="165">
        <v>47423887.609999999</v>
      </c>
      <c r="AR173" s="165">
        <v>2929428.87</v>
      </c>
      <c r="AS173" s="165">
        <v>46874793</v>
      </c>
      <c r="AT173" s="165">
        <v>3511964.26</v>
      </c>
      <c r="AU173" s="165">
        <v>45223334.729999997</v>
      </c>
      <c r="AV173" s="165">
        <v>3674336.4</v>
      </c>
      <c r="AW173" s="165">
        <v>44457872.979999997</v>
      </c>
      <c r="AX173" s="165">
        <v>4716145.62</v>
      </c>
      <c r="AY173" s="165">
        <v>43982351.939999998</v>
      </c>
      <c r="AZ173" s="165">
        <v>2731099.58</v>
      </c>
      <c r="BA173" s="165">
        <v>43121935.609999999</v>
      </c>
      <c r="BB173" s="165">
        <v>3107828.2</v>
      </c>
      <c r="BC173" s="165">
        <v>43261016.659999996</v>
      </c>
      <c r="BD173" s="165">
        <v>3242154.16</v>
      </c>
      <c r="BE173" s="165">
        <v>43294998.25</v>
      </c>
      <c r="BF173" s="165">
        <v>3652221.12</v>
      </c>
      <c r="BG173" s="165">
        <v>42306863.710000001</v>
      </c>
      <c r="BH173" s="165">
        <v>3775915.58</v>
      </c>
      <c r="BI173" s="165">
        <v>41932973.149999999</v>
      </c>
      <c r="BJ173" s="165">
        <v>2835013.1</v>
      </c>
      <c r="BK173" s="165">
        <v>41566670.18</v>
      </c>
      <c r="BL173" s="165">
        <v>2529394.92</v>
      </c>
      <c r="BM173" s="165">
        <v>39873750.25</v>
      </c>
      <c r="BN173" s="165">
        <v>3892783.62</v>
      </c>
      <c r="BO173" s="165">
        <v>40598285.43</v>
      </c>
      <c r="BP173" s="165">
        <v>3472851.16</v>
      </c>
      <c r="BQ173" s="165">
        <v>41141707.719999991</v>
      </c>
      <c r="BR173" s="165">
        <v>3527209.72</v>
      </c>
      <c r="BS173" s="165">
        <v>41156953.18</v>
      </c>
      <c r="BT173" s="165">
        <v>4254758.6500000004</v>
      </c>
      <c r="BU173" s="165">
        <v>41737375.43</v>
      </c>
      <c r="BV173" s="165">
        <v>4722072.1100000003</v>
      </c>
      <c r="BW173" s="165">
        <v>41743301.920000002</v>
      </c>
      <c r="BX173" s="165">
        <v>2842030.11</v>
      </c>
      <c r="BY173" s="165">
        <v>41854232.450000003</v>
      </c>
      <c r="BZ173" s="165">
        <v>3358833.51</v>
      </c>
      <c r="CA173" s="165">
        <v>42105237.760000005</v>
      </c>
      <c r="CB173" s="165">
        <v>3060929.73</v>
      </c>
      <c r="CC173" s="165">
        <v>41924013.329999998</v>
      </c>
      <c r="CD173" s="165">
        <v>3067806.91</v>
      </c>
      <c r="CE173" s="165">
        <v>41339599.120000005</v>
      </c>
      <c r="CF173" s="165">
        <v>3450723.94</v>
      </c>
      <c r="CG173" s="165">
        <v>41014407.480000004</v>
      </c>
      <c r="CH173" s="165">
        <v>3615630.28</v>
      </c>
      <c r="CI173" s="165">
        <v>41795024.660000004</v>
      </c>
      <c r="CJ173" s="165">
        <v>3365297.9</v>
      </c>
      <c r="CK173" s="165">
        <v>42630927.639999993</v>
      </c>
      <c r="CL173" s="165">
        <v>3428375.71</v>
      </c>
      <c r="CM173" s="165">
        <v>42166519.729999989</v>
      </c>
      <c r="CN173" s="165">
        <v>3164737.78</v>
      </c>
      <c r="CO173" s="165">
        <v>41858406.349999994</v>
      </c>
      <c r="CP173" s="165">
        <v>6831871.6399999652</v>
      </c>
      <c r="CQ173" s="165">
        <v>45163068.269999966</v>
      </c>
      <c r="CR173" s="165">
        <v>7947761.0899999524</v>
      </c>
      <c r="CS173" s="165">
        <v>48856070.709999919</v>
      </c>
      <c r="CT173" s="165">
        <v>6857662.8599999528</v>
      </c>
      <c r="CU173" s="165">
        <v>50991661.459999859</v>
      </c>
      <c r="CV173" s="165">
        <v>4402364.5899999924</v>
      </c>
      <c r="CW173" s="165">
        <v>52551995.939999864</v>
      </c>
      <c r="CX173" s="165">
        <v>3105052.8600000087</v>
      </c>
      <c r="CY173" s="165">
        <v>52298215.289999865</v>
      </c>
      <c r="CZ173" s="165">
        <v>3221278.6700000106</v>
      </c>
      <c r="DA173" s="165">
        <v>52458564.229999885</v>
      </c>
      <c r="DB173" s="165">
        <v>4575549.5799999936</v>
      </c>
      <c r="DC173" s="165">
        <v>53966306.899999872</v>
      </c>
      <c r="DD173" s="165">
        <v>4122395.9900000081</v>
      </c>
      <c r="DE173" s="165">
        <v>54637978.949999884</v>
      </c>
      <c r="DF173" s="165">
        <v>3622317.6900000055</v>
      </c>
      <c r="DG173" s="165">
        <v>54644666.359999888</v>
      </c>
      <c r="DH173" s="165">
        <v>4488932.7599999979</v>
      </c>
      <c r="DI173" s="165">
        <v>55768301.21999988</v>
      </c>
      <c r="DJ173" s="165">
        <v>3787804.8500000057</v>
      </c>
      <c r="DK173" s="165">
        <v>56127730.359999888</v>
      </c>
      <c r="DL173" s="165">
        <v>4106584.4200000116</v>
      </c>
      <c r="DM173" s="165">
        <v>57069576.999999911</v>
      </c>
      <c r="DN173" s="165">
        <v>4566088.4799999883</v>
      </c>
      <c r="DO173" s="165">
        <v>54803793.839999937</v>
      </c>
      <c r="DP173" s="165">
        <v>3716007.7800000096</v>
      </c>
      <c r="DQ173" s="165">
        <v>50572040.529999986</v>
      </c>
      <c r="DR173" s="165">
        <v>4086991.6200000029</v>
      </c>
      <c r="DS173" s="165">
        <v>47801369.290000036</v>
      </c>
      <c r="DT173" s="165">
        <v>3969915.2599999965</v>
      </c>
      <c r="DU173" s="165">
        <v>47368919.960000031</v>
      </c>
      <c r="DV173" s="165">
        <v>3004611.9800000014</v>
      </c>
      <c r="DW173" s="165">
        <v>47268479.080000035</v>
      </c>
      <c r="DX173" s="165">
        <v>3006211.9200000102</v>
      </c>
      <c r="DY173" s="165">
        <v>47053412.330000028</v>
      </c>
      <c r="DZ173" s="165">
        <v>4888352.1699999887</v>
      </c>
      <c r="EA173" s="165">
        <v>47366214.920000032</v>
      </c>
      <c r="EB173" s="165">
        <v>3470193.4300000076</v>
      </c>
      <c r="EC173" s="165">
        <v>46714012.360000029</v>
      </c>
      <c r="ED173" s="165">
        <v>3306639.360000005</v>
      </c>
      <c r="EE173" s="165">
        <v>46398334.030000024</v>
      </c>
      <c r="EF173" s="165">
        <v>4219628.0700000012</v>
      </c>
      <c r="EG173" s="165">
        <v>46129029.340000033</v>
      </c>
      <c r="EH173" s="165">
        <v>3477194.3200000031</v>
      </c>
      <c r="EI173" s="165">
        <v>45818418.810000025</v>
      </c>
      <c r="EJ173" s="165">
        <v>3861935.7600000063</v>
      </c>
      <c r="EK173" s="165">
        <v>45573770.150000021</v>
      </c>
      <c r="EL173" s="165">
        <v>4344967.7499999981</v>
      </c>
      <c r="EM173" s="165">
        <v>45352649.420000032</v>
      </c>
      <c r="EN173" s="165">
        <v>3372514.0000000065</v>
      </c>
      <c r="EO173" s="165">
        <v>45009155.64000003</v>
      </c>
      <c r="EP173" s="165">
        <v>3985523.4499999993</v>
      </c>
      <c r="EQ173" s="165">
        <v>44907687.470000021</v>
      </c>
      <c r="ER173" s="165">
        <v>3903572.3000000021</v>
      </c>
      <c r="ES173" s="165">
        <v>44841344.510000028</v>
      </c>
      <c r="ET173" s="165">
        <v>3170887.1700000055</v>
      </c>
      <c r="EU173" s="165">
        <v>45007619.700000025</v>
      </c>
      <c r="EV173" s="165">
        <v>3209028.7900000038</v>
      </c>
      <c r="EW173" s="165">
        <v>45210436.570000023</v>
      </c>
      <c r="EX173" s="165">
        <v>4554241.5899999859</v>
      </c>
      <c r="EY173" s="165">
        <v>44876325.990000024</v>
      </c>
      <c r="EZ173" s="165">
        <v>3520481.3600000078</v>
      </c>
      <c r="FA173" s="165">
        <v>44926613.920000024</v>
      </c>
      <c r="FB173" s="165">
        <v>3559482.1100000059</v>
      </c>
      <c r="FC173" s="165">
        <v>45179456.670000017</v>
      </c>
      <c r="FD173" s="165">
        <v>4108869.9100000039</v>
      </c>
      <c r="FE173" s="165">
        <v>45068698.51000002</v>
      </c>
      <c r="FF173" s="165">
        <v>3567983.6300000031</v>
      </c>
      <c r="FG173" s="165">
        <v>45159487.82000003</v>
      </c>
      <c r="FH173" s="165">
        <v>4173609.3800000041</v>
      </c>
      <c r="FI173" s="165">
        <v>45471161.44000002</v>
      </c>
      <c r="FJ173" s="165">
        <v>4244343.7200000007</v>
      </c>
      <c r="FK173" s="165">
        <v>45370537.410000034</v>
      </c>
      <c r="FL173" s="165">
        <v>3455878.5600000084</v>
      </c>
      <c r="FM173" s="165">
        <v>45453901.970000029</v>
      </c>
      <c r="FN173" s="165">
        <v>4114863.7999999989</v>
      </c>
      <c r="FO173" s="165">
        <v>45583242.32000003</v>
      </c>
      <c r="FQ173" s="94" t="s">
        <v>999</v>
      </c>
      <c r="FU173" s="32" t="b">
        <v>1</v>
      </c>
      <c r="FV173" s="102" t="s">
        <v>304</v>
      </c>
    </row>
    <row r="174" spans="1:178" x14ac:dyDescent="0.25">
      <c r="A174" s="32" t="s">
        <v>1141</v>
      </c>
      <c r="B174" s="104" t="s">
        <v>305</v>
      </c>
      <c r="C174" s="103" t="s">
        <v>659</v>
      </c>
      <c r="D174" s="165">
        <v>37583.339999999997</v>
      </c>
      <c r="E174" s="165">
        <v>517616.96</v>
      </c>
      <c r="F174" s="165">
        <v>37583.339999999997</v>
      </c>
      <c r="G174" s="165">
        <v>555200.30000000005</v>
      </c>
      <c r="H174" s="165">
        <v>37583.339999999997</v>
      </c>
      <c r="I174" s="165">
        <v>592783.64</v>
      </c>
      <c r="J174" s="165">
        <v>37583.339999999997</v>
      </c>
      <c r="K174" s="165">
        <v>630366.98</v>
      </c>
      <c r="L174" s="165">
        <v>37583.339999999997</v>
      </c>
      <c r="M174" s="165">
        <v>667950.31999999995</v>
      </c>
      <c r="N174" s="165">
        <v>37583.339999999997</v>
      </c>
      <c r="O174" s="165">
        <v>705533.66</v>
      </c>
      <c r="P174" s="165">
        <v>37583.300000000003</v>
      </c>
      <c r="Q174" s="165">
        <v>517616.96</v>
      </c>
      <c r="R174" s="165">
        <v>101083.3</v>
      </c>
      <c r="S174" s="165">
        <v>552083.30000000005</v>
      </c>
      <c r="T174" s="165">
        <v>37583.339999999997</v>
      </c>
      <c r="U174" s="165">
        <v>589666.64</v>
      </c>
      <c r="V174" s="165">
        <v>37583.339999999997</v>
      </c>
      <c r="W174" s="165">
        <v>627249.98</v>
      </c>
      <c r="X174" s="165">
        <v>37583.339999999997</v>
      </c>
      <c r="Y174" s="165">
        <v>664833.31999999995</v>
      </c>
      <c r="Z174" s="165">
        <v>37583.339999999997</v>
      </c>
      <c r="AA174" s="165">
        <v>514500</v>
      </c>
      <c r="AB174" s="165">
        <v>37583.339999999997</v>
      </c>
      <c r="AC174" s="165">
        <v>514500</v>
      </c>
      <c r="AD174" s="165">
        <v>37583.300000000003</v>
      </c>
      <c r="AE174" s="165">
        <v>514499.96</v>
      </c>
      <c r="AF174" s="165">
        <v>37583.339999999997</v>
      </c>
      <c r="AG174" s="165">
        <v>514499.96</v>
      </c>
      <c r="AH174" s="165">
        <v>37583.339999999997</v>
      </c>
      <c r="AI174" s="165">
        <v>514499.96</v>
      </c>
      <c r="AJ174" s="165">
        <v>37583.339999999997</v>
      </c>
      <c r="AK174" s="165">
        <v>514499.96</v>
      </c>
      <c r="AL174" s="165">
        <v>37583.339999999997</v>
      </c>
      <c r="AM174" s="165">
        <v>514499.96</v>
      </c>
      <c r="AN174" s="165">
        <v>37583.339999999997</v>
      </c>
      <c r="AO174" s="165">
        <v>514500</v>
      </c>
      <c r="AP174" s="165">
        <v>102083.3</v>
      </c>
      <c r="AQ174" s="165">
        <v>515500</v>
      </c>
      <c r="AR174" s="165">
        <v>37583.339999999997</v>
      </c>
      <c r="AS174" s="165">
        <v>515500</v>
      </c>
      <c r="AT174" s="165">
        <v>37583.339999999997</v>
      </c>
      <c r="AU174" s="165">
        <v>515500</v>
      </c>
      <c r="AV174" s="165">
        <v>37583.339999999997</v>
      </c>
      <c r="AW174" s="165">
        <v>515500</v>
      </c>
      <c r="AX174" s="165">
        <v>37583.339999999997</v>
      </c>
      <c r="AY174" s="165">
        <v>515500</v>
      </c>
      <c r="AZ174" s="165">
        <v>37583.339999999997</v>
      </c>
      <c r="BA174" s="165">
        <v>515500</v>
      </c>
      <c r="BB174" s="165">
        <v>37583.300000000003</v>
      </c>
      <c r="BC174" s="165">
        <v>515500</v>
      </c>
      <c r="BD174" s="165">
        <v>37583.339999999997</v>
      </c>
      <c r="BE174" s="165">
        <v>515500</v>
      </c>
      <c r="BF174" s="165">
        <v>37583.339999999997</v>
      </c>
      <c r="BG174" s="165">
        <v>515500</v>
      </c>
      <c r="BH174" s="165">
        <v>37583.339999999997</v>
      </c>
      <c r="BI174" s="165">
        <v>515500</v>
      </c>
      <c r="BJ174" s="165">
        <v>37583.339999999997</v>
      </c>
      <c r="BK174" s="165">
        <v>515500</v>
      </c>
      <c r="BL174" s="165">
        <v>37583.339999999997</v>
      </c>
      <c r="BM174" s="165">
        <v>515500</v>
      </c>
      <c r="BN174" s="165">
        <v>103833.3</v>
      </c>
      <c r="BO174" s="165">
        <v>517249.99999999988</v>
      </c>
      <c r="BP174" s="165">
        <v>37583.339999999997</v>
      </c>
      <c r="BQ174" s="165">
        <v>517249.99999999988</v>
      </c>
      <c r="BR174" s="165">
        <v>37583.339999999997</v>
      </c>
      <c r="BS174" s="165">
        <v>517249.99999999988</v>
      </c>
      <c r="BT174" s="165">
        <v>37583.339999999997</v>
      </c>
      <c r="BU174" s="165">
        <v>517249.99999999988</v>
      </c>
      <c r="BV174" s="165">
        <v>37583.339999999997</v>
      </c>
      <c r="BW174" s="165">
        <v>517249.99999999988</v>
      </c>
      <c r="BX174" s="165">
        <v>37583.339999999997</v>
      </c>
      <c r="BY174" s="165">
        <v>517249.99999999983</v>
      </c>
      <c r="BZ174" s="165">
        <v>37583.300000000003</v>
      </c>
      <c r="CA174" s="165">
        <v>517249.99999999988</v>
      </c>
      <c r="CB174" s="165">
        <v>37583.339999999997</v>
      </c>
      <c r="CC174" s="165">
        <v>517249.99999999988</v>
      </c>
      <c r="CD174" s="165">
        <v>37583.339999999997</v>
      </c>
      <c r="CE174" s="165">
        <v>517249.99999999988</v>
      </c>
      <c r="CF174" s="165">
        <v>37583.339999999997</v>
      </c>
      <c r="CG174" s="165">
        <v>517249.99999999988</v>
      </c>
      <c r="CH174" s="165">
        <v>37583.339999999997</v>
      </c>
      <c r="CI174" s="165">
        <v>517249.99999999988</v>
      </c>
      <c r="CJ174" s="165">
        <v>37583.339999999997</v>
      </c>
      <c r="CK174" s="165">
        <v>517249.99999999983</v>
      </c>
      <c r="CL174" s="165">
        <v>102083.3</v>
      </c>
      <c r="CM174" s="165">
        <v>515499.99999999988</v>
      </c>
      <c r="CN174" s="165">
        <v>37583.339999999997</v>
      </c>
      <c r="CO174" s="165">
        <v>515499.99999999988</v>
      </c>
      <c r="CP174" s="165">
        <v>37583.339999999997</v>
      </c>
      <c r="CQ174" s="165">
        <v>515499.99999999988</v>
      </c>
      <c r="CR174" s="165">
        <v>37583.339999999997</v>
      </c>
      <c r="CS174" s="165">
        <v>515499.99999999988</v>
      </c>
      <c r="CT174" s="165">
        <v>37583.339999999997</v>
      </c>
      <c r="CU174" s="165">
        <v>515499.99999999988</v>
      </c>
      <c r="CV174" s="165">
        <v>37583.339999999997</v>
      </c>
      <c r="CW174" s="165">
        <v>515499.99999999983</v>
      </c>
      <c r="CX174" s="165">
        <v>37583.300000000003</v>
      </c>
      <c r="CY174" s="165">
        <v>515499.99999999988</v>
      </c>
      <c r="CZ174" s="165">
        <v>37583.339999999997</v>
      </c>
      <c r="DA174" s="165">
        <v>515499.99999999988</v>
      </c>
      <c r="DB174" s="165">
        <v>37583.339999999997</v>
      </c>
      <c r="DC174" s="165">
        <v>515499.99999999988</v>
      </c>
      <c r="DD174" s="165">
        <v>37583.339999999997</v>
      </c>
      <c r="DE174" s="165">
        <v>515499.99999999988</v>
      </c>
      <c r="DF174" s="165">
        <v>37583.339999999997</v>
      </c>
      <c r="DG174" s="165">
        <v>515499.99999999988</v>
      </c>
      <c r="DH174" s="165">
        <v>37583.339999999997</v>
      </c>
      <c r="DI174" s="165">
        <v>515499.99999999983</v>
      </c>
      <c r="DJ174" s="165">
        <v>102083.3</v>
      </c>
      <c r="DK174" s="165">
        <v>515499.99999999988</v>
      </c>
      <c r="DL174" s="165">
        <v>37583.339999999997</v>
      </c>
      <c r="DM174" s="165">
        <v>515499.99999999988</v>
      </c>
      <c r="DN174" s="165">
        <v>37583.339999999997</v>
      </c>
      <c r="DO174" s="165">
        <v>515499.99999999988</v>
      </c>
      <c r="DP174" s="165">
        <v>37583.339999999997</v>
      </c>
      <c r="DQ174" s="165">
        <v>515499.99999999988</v>
      </c>
      <c r="DR174" s="165">
        <v>37583.339999999997</v>
      </c>
      <c r="DS174" s="165">
        <v>515499.99999999988</v>
      </c>
      <c r="DT174" s="165">
        <v>37583.339999999997</v>
      </c>
      <c r="DU174" s="165">
        <v>515499.99999999983</v>
      </c>
      <c r="DV174" s="165">
        <v>37583.300000000003</v>
      </c>
      <c r="DW174" s="165">
        <v>515499.99999999988</v>
      </c>
      <c r="DX174" s="165">
        <v>37583.339999999997</v>
      </c>
      <c r="DY174" s="165">
        <v>515499.99999999988</v>
      </c>
      <c r="DZ174" s="165">
        <v>37583.339999999997</v>
      </c>
      <c r="EA174" s="165">
        <v>515499.99999999988</v>
      </c>
      <c r="EB174" s="165">
        <v>37583.339999999997</v>
      </c>
      <c r="EC174" s="165">
        <v>515499.99999999988</v>
      </c>
      <c r="ED174" s="165">
        <v>37583.339999999997</v>
      </c>
      <c r="EE174" s="165">
        <v>515499.99999999988</v>
      </c>
      <c r="EF174" s="165">
        <v>37583.339999999997</v>
      </c>
      <c r="EG174" s="165">
        <v>515499.99999999983</v>
      </c>
      <c r="EH174" s="165">
        <v>102083.3</v>
      </c>
      <c r="EI174" s="165">
        <v>515499.99999999988</v>
      </c>
      <c r="EJ174" s="165">
        <v>37583.339999999997</v>
      </c>
      <c r="EK174" s="165">
        <v>515499.99999999988</v>
      </c>
      <c r="EL174" s="165">
        <v>37583.339999999997</v>
      </c>
      <c r="EM174" s="165">
        <v>515499.99999999988</v>
      </c>
      <c r="EN174" s="165">
        <v>37583.339999999997</v>
      </c>
      <c r="EO174" s="165">
        <v>515499.99999999988</v>
      </c>
      <c r="EP174" s="165">
        <v>37583.339999999997</v>
      </c>
      <c r="EQ174" s="165">
        <v>515499.99999999988</v>
      </c>
      <c r="ER174" s="165">
        <v>37583.339999999997</v>
      </c>
      <c r="ES174" s="165">
        <v>515499.99999999983</v>
      </c>
      <c r="ET174" s="165">
        <v>37583.300000000003</v>
      </c>
      <c r="EU174" s="165">
        <v>515499.99999999988</v>
      </c>
      <c r="EV174" s="165">
        <v>37583.339999999997</v>
      </c>
      <c r="EW174" s="165">
        <v>515499.99999999988</v>
      </c>
      <c r="EX174" s="165">
        <v>37583.339999999997</v>
      </c>
      <c r="EY174" s="165">
        <v>515499.99999999988</v>
      </c>
      <c r="EZ174" s="165">
        <v>37583.339999999997</v>
      </c>
      <c r="FA174" s="165">
        <v>515499.99999999988</v>
      </c>
      <c r="FB174" s="165">
        <v>37583.339999999997</v>
      </c>
      <c r="FC174" s="165">
        <v>515499.99999999988</v>
      </c>
      <c r="FD174" s="165">
        <v>37583.339999999997</v>
      </c>
      <c r="FE174" s="165">
        <v>515499.99999999983</v>
      </c>
      <c r="FF174" s="165">
        <v>102083.3</v>
      </c>
      <c r="FG174" s="165">
        <v>515499.99999999988</v>
      </c>
      <c r="FH174" s="165">
        <v>37583.339999999997</v>
      </c>
      <c r="FI174" s="165">
        <v>515499.99999999988</v>
      </c>
      <c r="FJ174" s="165">
        <v>37583.339999999997</v>
      </c>
      <c r="FK174" s="165">
        <v>515499.99999999988</v>
      </c>
      <c r="FL174" s="165">
        <v>37583.339999999997</v>
      </c>
      <c r="FM174" s="165">
        <v>515499.99999999988</v>
      </c>
      <c r="FN174" s="165">
        <v>37583.339999999997</v>
      </c>
      <c r="FO174" s="165">
        <v>515499.99999999988</v>
      </c>
      <c r="FQ174" s="94" t="s">
        <v>999</v>
      </c>
      <c r="FU174" s="32" t="b">
        <v>1</v>
      </c>
      <c r="FV174" s="102" t="s">
        <v>305</v>
      </c>
    </row>
    <row r="175" spans="1:178" x14ac:dyDescent="0.25">
      <c r="A175" s="32" t="s">
        <v>1142</v>
      </c>
      <c r="B175" s="104" t="s">
        <v>307</v>
      </c>
      <c r="C175" s="103" t="s">
        <v>658</v>
      </c>
      <c r="D175" s="165">
        <v>-5877680.4199999999</v>
      </c>
      <c r="E175" s="165">
        <v>-73806875.519999996</v>
      </c>
      <c r="F175" s="165">
        <v>-5560416.3499999996</v>
      </c>
      <c r="G175" s="165">
        <v>-73366203.349999994</v>
      </c>
      <c r="H175" s="165">
        <v>-7287094.1100000003</v>
      </c>
      <c r="I175" s="165">
        <v>-74495231.189999998</v>
      </c>
      <c r="J175" s="165">
        <v>-5974975.5099999998</v>
      </c>
      <c r="K175" s="165">
        <v>-74432866.109999999</v>
      </c>
      <c r="L175" s="165">
        <v>-5969653.2400000002</v>
      </c>
      <c r="M175" s="165">
        <v>-74246118.049999997</v>
      </c>
      <c r="N175" s="165">
        <v>-6248859.1500000004</v>
      </c>
      <c r="O175" s="165">
        <v>-74510995.700000003</v>
      </c>
      <c r="P175" s="165">
        <v>-6069020.9299999997</v>
      </c>
      <c r="Q175" s="165">
        <v>-75324632.310000002</v>
      </c>
      <c r="R175" s="165">
        <v>-5508768.5599999996</v>
      </c>
      <c r="S175" s="165">
        <v>-75099973.370000005</v>
      </c>
      <c r="T175" s="165">
        <v>-5975741.1699999999</v>
      </c>
      <c r="U175" s="165">
        <v>-73884703.349999994</v>
      </c>
      <c r="V175" s="165">
        <v>-6184360.3899999997</v>
      </c>
      <c r="W175" s="165">
        <v>-71996976.239999995</v>
      </c>
      <c r="X175" s="165">
        <v>-7528018.1299999999</v>
      </c>
      <c r="Y175" s="165">
        <v>-75153318.620000005</v>
      </c>
      <c r="Z175" s="165">
        <v>-8821873.2100000009</v>
      </c>
      <c r="AA175" s="165">
        <v>-77006461.170000002</v>
      </c>
      <c r="AB175" s="165">
        <v>-5555547.29</v>
      </c>
      <c r="AC175" s="165">
        <v>-76684328.040000007</v>
      </c>
      <c r="AD175" s="165">
        <v>-5895294.7400000002</v>
      </c>
      <c r="AE175" s="165">
        <v>-77019206.430000007</v>
      </c>
      <c r="AF175" s="165">
        <v>-6985087.25</v>
      </c>
      <c r="AG175" s="165">
        <v>-76717199.569999993</v>
      </c>
      <c r="AH175" s="165">
        <v>-5943450.9299999997</v>
      </c>
      <c r="AI175" s="165">
        <v>-76685674.989999995</v>
      </c>
      <c r="AJ175" s="165">
        <v>-5918781.5300000003</v>
      </c>
      <c r="AK175" s="165">
        <v>-76634803.280000001</v>
      </c>
      <c r="AL175" s="165">
        <v>-6332508.0099999998</v>
      </c>
      <c r="AM175" s="165">
        <v>-76718452.140000001</v>
      </c>
      <c r="AN175" s="165">
        <v>-6434618.4299999997</v>
      </c>
      <c r="AO175" s="165">
        <v>-77084049.640000001</v>
      </c>
      <c r="AP175" s="165">
        <v>-5732151.5800000001</v>
      </c>
      <c r="AQ175" s="165">
        <v>-77307432.659999996</v>
      </c>
      <c r="AR175" s="165">
        <v>-8767259.9900000002</v>
      </c>
      <c r="AS175" s="165">
        <v>-80098951.480000004</v>
      </c>
      <c r="AT175" s="165">
        <v>-8673517.8100000005</v>
      </c>
      <c r="AU175" s="165">
        <v>-82588108.900000006</v>
      </c>
      <c r="AV175" s="165">
        <v>-5726754.6600000001</v>
      </c>
      <c r="AW175" s="165">
        <v>-80786845.430000007</v>
      </c>
      <c r="AX175" s="165">
        <v>-8373224.25</v>
      </c>
      <c r="AY175" s="165">
        <v>-80338196.469999999</v>
      </c>
      <c r="AZ175" s="165">
        <v>-5252340.83</v>
      </c>
      <c r="BA175" s="165">
        <v>-80034990.010000005</v>
      </c>
      <c r="BB175" s="165">
        <v>-5679492.0999999996</v>
      </c>
      <c r="BC175" s="165">
        <v>-79819187.370000005</v>
      </c>
      <c r="BD175" s="165">
        <v>-7099030.2800000003</v>
      </c>
      <c r="BE175" s="165">
        <v>-79933130.400000006</v>
      </c>
      <c r="BF175" s="165">
        <v>-5650555.1799999997</v>
      </c>
      <c r="BG175" s="165">
        <v>-79640234.650000006</v>
      </c>
      <c r="BH175" s="165">
        <v>-6110185.8799999999</v>
      </c>
      <c r="BI175" s="165">
        <v>-79831639</v>
      </c>
      <c r="BJ175" s="165">
        <v>-6307711.04</v>
      </c>
      <c r="BK175" s="165">
        <v>-79806842.030000001</v>
      </c>
      <c r="BL175" s="165">
        <v>-6457205.2999999998</v>
      </c>
      <c r="BM175" s="165">
        <v>-79829428.900000006</v>
      </c>
      <c r="BN175" s="165">
        <v>-5517915.6200000001</v>
      </c>
      <c r="BO175" s="165">
        <v>-79615192.939999998</v>
      </c>
      <c r="BP175" s="165">
        <v>-5975472.8600000003</v>
      </c>
      <c r="BQ175" s="165">
        <v>-76823405.810000002</v>
      </c>
      <c r="BR175" s="165">
        <v>-6835987.7699999996</v>
      </c>
      <c r="BS175" s="165">
        <v>-74985875.769999996</v>
      </c>
      <c r="BT175" s="165">
        <v>-6117396.9100000001</v>
      </c>
      <c r="BU175" s="165">
        <v>-75376518.020000011</v>
      </c>
      <c r="BV175" s="165">
        <v>-10106081.199999999</v>
      </c>
      <c r="BW175" s="165">
        <v>-77109374.969999999</v>
      </c>
      <c r="BX175" s="165">
        <v>-6454825.46</v>
      </c>
      <c r="BY175" s="165">
        <v>-78311859.599999994</v>
      </c>
      <c r="BZ175" s="165">
        <v>-6302257.9299999997</v>
      </c>
      <c r="CA175" s="165">
        <v>-78934625.429999992</v>
      </c>
      <c r="CB175" s="165">
        <v>-7579423.3899999997</v>
      </c>
      <c r="CC175" s="165">
        <v>-79415018.539999992</v>
      </c>
      <c r="CD175" s="165">
        <v>-6769057.5099999998</v>
      </c>
      <c r="CE175" s="165">
        <v>-80533520.86999999</v>
      </c>
      <c r="CF175" s="165">
        <v>-6809197.21</v>
      </c>
      <c r="CG175" s="165">
        <v>-81232532.200000003</v>
      </c>
      <c r="CH175" s="165">
        <v>-8463873.0600000005</v>
      </c>
      <c r="CI175" s="165">
        <v>-83388694.219999999</v>
      </c>
      <c r="CJ175" s="165">
        <v>-7246221.1299999999</v>
      </c>
      <c r="CK175" s="165">
        <v>-84177710.049999997</v>
      </c>
      <c r="CL175" s="165">
        <v>-6951339.6900000004</v>
      </c>
      <c r="CM175" s="165">
        <v>-85611134.11999999</v>
      </c>
      <c r="CN175" s="165">
        <v>-7937703.7699999996</v>
      </c>
      <c r="CO175" s="165">
        <v>-87573365.029999986</v>
      </c>
      <c r="CP175" s="165">
        <v>-8028868.0899999887</v>
      </c>
      <c r="CQ175" s="165">
        <v>-88766245.349999979</v>
      </c>
      <c r="CR175" s="165">
        <v>-7850068.6699999999</v>
      </c>
      <c r="CS175" s="165">
        <v>-90498917.109999985</v>
      </c>
      <c r="CT175" s="165">
        <v>-8694733.2999999914</v>
      </c>
      <c r="CU175" s="165">
        <v>-89087569.209999993</v>
      </c>
      <c r="CV175" s="165">
        <v>-7598756.1999999927</v>
      </c>
      <c r="CW175" s="165">
        <v>-90231499.949999988</v>
      </c>
      <c r="CX175" s="165">
        <v>-8442599.7000000067</v>
      </c>
      <c r="CY175" s="165">
        <v>-92371841.719999969</v>
      </c>
      <c r="CZ175" s="165">
        <v>-8916162.5999999959</v>
      </c>
      <c r="DA175" s="165">
        <v>-93708580.929999977</v>
      </c>
      <c r="DB175" s="165">
        <v>-8214155.9899999965</v>
      </c>
      <c r="DC175" s="165">
        <v>-95153679.409999967</v>
      </c>
      <c r="DD175" s="165">
        <v>-10404739.780000009</v>
      </c>
      <c r="DE175" s="165">
        <v>-98749221.979999974</v>
      </c>
      <c r="DF175" s="165">
        <v>-8045201.8800000008</v>
      </c>
      <c r="DG175" s="165">
        <v>-98330550.799999967</v>
      </c>
      <c r="DH175" s="165">
        <v>-7892395.9600000167</v>
      </c>
      <c r="DI175" s="165">
        <v>-98976725.629999995</v>
      </c>
      <c r="DJ175" s="165">
        <v>-8174594.730000007</v>
      </c>
      <c r="DK175" s="165">
        <v>-100199980.67</v>
      </c>
      <c r="DL175" s="165">
        <v>-8265032.6200000001</v>
      </c>
      <c r="DM175" s="165">
        <v>-100527309.52000001</v>
      </c>
      <c r="DN175" s="165">
        <v>-7992317.3000000101</v>
      </c>
      <c r="DO175" s="165">
        <v>-100490758.73000002</v>
      </c>
      <c r="DP175" s="165">
        <v>-7844648.2599999951</v>
      </c>
      <c r="DQ175" s="165">
        <v>-100485338.32000002</v>
      </c>
      <c r="DR175" s="165">
        <v>-8448253.4200000055</v>
      </c>
      <c r="DS175" s="165">
        <v>-100238858.44000003</v>
      </c>
      <c r="DT175" s="165">
        <v>-7945169.9899999993</v>
      </c>
      <c r="DU175" s="165">
        <v>-100585272.23000002</v>
      </c>
      <c r="DV175" s="165">
        <v>-8109515.5400000028</v>
      </c>
      <c r="DW175" s="165">
        <v>-100252188.07000004</v>
      </c>
      <c r="DX175" s="165">
        <v>-8794497.0300000049</v>
      </c>
      <c r="DY175" s="165">
        <v>-100130522.50000004</v>
      </c>
      <c r="DZ175" s="165">
        <v>-8109471.3199999901</v>
      </c>
      <c r="EA175" s="165">
        <v>-100025837.83000004</v>
      </c>
      <c r="EB175" s="165">
        <v>-8266535.3400000026</v>
      </c>
      <c r="EC175" s="165">
        <v>-97887633.39000003</v>
      </c>
      <c r="ED175" s="165">
        <v>-8352797.2599999923</v>
      </c>
      <c r="EE175" s="165">
        <v>-98195228.770000041</v>
      </c>
      <c r="EF175" s="165">
        <v>-7966359.3600000022</v>
      </c>
      <c r="EG175" s="165">
        <v>-98269192.170000017</v>
      </c>
      <c r="EH175" s="165">
        <v>-8356654.2000000058</v>
      </c>
      <c r="EI175" s="165">
        <v>-98451251.64000003</v>
      </c>
      <c r="EJ175" s="165">
        <v>-8362324.3500000043</v>
      </c>
      <c r="EK175" s="165">
        <v>-98548543.370000005</v>
      </c>
      <c r="EL175" s="165">
        <v>-8421762.1299999952</v>
      </c>
      <c r="EM175" s="165">
        <v>-98977988.200000003</v>
      </c>
      <c r="EN175" s="165">
        <v>-8070664.4099999983</v>
      </c>
      <c r="EO175" s="165">
        <v>-99204004.349999994</v>
      </c>
      <c r="EP175" s="165">
        <v>-8468036.2100000065</v>
      </c>
      <c r="EQ175" s="165">
        <v>-99223787.140000001</v>
      </c>
      <c r="ER175" s="165">
        <v>-8498517.8399999961</v>
      </c>
      <c r="ES175" s="165">
        <v>-99777134.989999995</v>
      </c>
      <c r="ET175" s="165">
        <v>-8258122.1800000062</v>
      </c>
      <c r="EU175" s="165">
        <v>-99925741.629999995</v>
      </c>
      <c r="EV175" s="165">
        <v>-8969525.3099999968</v>
      </c>
      <c r="EW175" s="165">
        <v>-100100769.91</v>
      </c>
      <c r="EX175" s="165">
        <v>-8465000.6399999969</v>
      </c>
      <c r="EY175" s="165">
        <v>-100456299.23</v>
      </c>
      <c r="EZ175" s="165">
        <v>-8761696.2099999972</v>
      </c>
      <c r="FA175" s="165">
        <v>-100951460.09999999</v>
      </c>
      <c r="FB175" s="165">
        <v>-8481739.2900000084</v>
      </c>
      <c r="FC175" s="165">
        <v>-101080402.13000003</v>
      </c>
      <c r="FD175" s="165">
        <v>-8424436.9699999988</v>
      </c>
      <c r="FE175" s="165">
        <v>-101538479.74000001</v>
      </c>
      <c r="FF175" s="165">
        <v>-8651296.860000005</v>
      </c>
      <c r="FG175" s="165">
        <v>-101833122.40000002</v>
      </c>
      <c r="FH175" s="165">
        <v>-8502030.7900000047</v>
      </c>
      <c r="FI175" s="165">
        <v>-101972828.84</v>
      </c>
      <c r="FJ175" s="165">
        <v>-8928926.6699999999</v>
      </c>
      <c r="FK175" s="165">
        <v>-102479993.38000003</v>
      </c>
      <c r="FL175" s="165">
        <v>-8332582.2999999989</v>
      </c>
      <c r="FM175" s="165">
        <v>-102741911.27000004</v>
      </c>
      <c r="FN175" s="165">
        <v>-8794114.4200000167</v>
      </c>
      <c r="FO175" s="165">
        <v>-103067989.48000005</v>
      </c>
      <c r="FQ175" s="94" t="s">
        <v>1000</v>
      </c>
      <c r="FU175" s="32" t="b">
        <v>1</v>
      </c>
      <c r="FV175" s="102" t="s">
        <v>307</v>
      </c>
    </row>
    <row r="176" spans="1:178" x14ac:dyDescent="0.25">
      <c r="A176" s="32" t="s">
        <v>1143</v>
      </c>
      <c r="B176" s="104" t="s">
        <v>308</v>
      </c>
      <c r="C176" s="103" t="s">
        <v>658</v>
      </c>
      <c r="D176" s="165">
        <v>-37583.339999999997</v>
      </c>
      <c r="E176" s="165">
        <v>-451000</v>
      </c>
      <c r="F176" s="165">
        <v>-37583.339999999997</v>
      </c>
      <c r="G176" s="165">
        <v>-488583.34</v>
      </c>
      <c r="H176" s="165">
        <v>-37583.339999999997</v>
      </c>
      <c r="I176" s="165">
        <v>-526166.68000000005</v>
      </c>
      <c r="J176" s="165">
        <v>-37583.339999999997</v>
      </c>
      <c r="K176" s="165">
        <v>-563750.02</v>
      </c>
      <c r="L176" s="165">
        <v>-37583.339999999997</v>
      </c>
      <c r="M176" s="165">
        <v>-601333.36</v>
      </c>
      <c r="N176" s="165">
        <v>-37583.339999999997</v>
      </c>
      <c r="O176" s="165">
        <v>-638916.69999999995</v>
      </c>
      <c r="P176" s="165">
        <v>-37583.300000000003</v>
      </c>
      <c r="Q176" s="165">
        <v>-451000</v>
      </c>
      <c r="R176" s="165">
        <v>-37583.300000000003</v>
      </c>
      <c r="S176" s="165">
        <v>-488583.3</v>
      </c>
      <c r="T176" s="165">
        <v>-37583.339999999997</v>
      </c>
      <c r="U176" s="165">
        <v>-526166.64</v>
      </c>
      <c r="V176" s="165">
        <v>-37583.339999999997</v>
      </c>
      <c r="W176" s="165">
        <v>-563749.98</v>
      </c>
      <c r="X176" s="165">
        <v>-37583.339999999997</v>
      </c>
      <c r="Y176" s="165">
        <v>-601333.31999999995</v>
      </c>
      <c r="Z176" s="165">
        <v>-37583.339999999997</v>
      </c>
      <c r="AA176" s="165">
        <v>-451000</v>
      </c>
      <c r="AB176" s="165">
        <v>-37583.339999999997</v>
      </c>
      <c r="AC176" s="165">
        <v>-451000</v>
      </c>
      <c r="AD176" s="165">
        <v>-37583.300000000003</v>
      </c>
      <c r="AE176" s="165">
        <v>-450999.96</v>
      </c>
      <c r="AF176" s="165">
        <v>-37583.339999999997</v>
      </c>
      <c r="AG176" s="165">
        <v>-450999.96</v>
      </c>
      <c r="AH176" s="165">
        <v>-37583.339999999997</v>
      </c>
      <c r="AI176" s="165">
        <v>-450999.96</v>
      </c>
      <c r="AJ176" s="165">
        <v>-37583.339999999997</v>
      </c>
      <c r="AK176" s="165">
        <v>-450999.96</v>
      </c>
      <c r="AL176" s="165">
        <v>-37583.339999999997</v>
      </c>
      <c r="AM176" s="165">
        <v>-450999.96</v>
      </c>
      <c r="AN176" s="165">
        <v>-37583.339999999997</v>
      </c>
      <c r="AO176" s="165">
        <v>-451000</v>
      </c>
      <c r="AP176" s="165">
        <v>-37583.300000000003</v>
      </c>
      <c r="AQ176" s="165">
        <v>-451000</v>
      </c>
      <c r="AR176" s="165">
        <v>-37583.339999999997</v>
      </c>
      <c r="AS176" s="165">
        <v>-451000</v>
      </c>
      <c r="AT176" s="165">
        <v>-37583.339999999997</v>
      </c>
      <c r="AU176" s="165">
        <v>-451000</v>
      </c>
      <c r="AV176" s="165">
        <v>-37583.339999999997</v>
      </c>
      <c r="AW176" s="165">
        <v>-451000</v>
      </c>
      <c r="AX176" s="165">
        <v>-37583.339999999997</v>
      </c>
      <c r="AY176" s="165">
        <v>-451000</v>
      </c>
      <c r="AZ176" s="165">
        <v>-37583.339999999997</v>
      </c>
      <c r="BA176" s="165">
        <v>-451000</v>
      </c>
      <c r="BB176" s="165">
        <v>-37583.300000000003</v>
      </c>
      <c r="BC176" s="165">
        <v>-451000</v>
      </c>
      <c r="BD176" s="165">
        <v>-37583.339999999997</v>
      </c>
      <c r="BE176" s="165">
        <v>-451000</v>
      </c>
      <c r="BF176" s="165">
        <v>-37583.339999999997</v>
      </c>
      <c r="BG176" s="165">
        <v>-451000</v>
      </c>
      <c r="BH176" s="165">
        <v>-37583.339999999997</v>
      </c>
      <c r="BI176" s="165">
        <v>-451000</v>
      </c>
      <c r="BJ176" s="165">
        <v>-37583.339999999997</v>
      </c>
      <c r="BK176" s="165">
        <v>-451000</v>
      </c>
      <c r="BL176" s="165">
        <v>-37583.339999999997</v>
      </c>
      <c r="BM176" s="165">
        <v>-451000</v>
      </c>
      <c r="BN176" s="165">
        <v>-37583.300000000003</v>
      </c>
      <c r="BO176" s="165">
        <v>-450999.99999999988</v>
      </c>
      <c r="BP176" s="165">
        <v>-37583.339999999997</v>
      </c>
      <c r="BQ176" s="165">
        <v>-450999.99999999988</v>
      </c>
      <c r="BR176" s="165">
        <v>-37583.339999999997</v>
      </c>
      <c r="BS176" s="165">
        <v>-450999.99999999988</v>
      </c>
      <c r="BT176" s="165">
        <v>-37583.339999999997</v>
      </c>
      <c r="BU176" s="165">
        <v>-450999.99999999988</v>
      </c>
      <c r="BV176" s="165">
        <v>-37583.339999999997</v>
      </c>
      <c r="BW176" s="165">
        <v>-450999.99999999988</v>
      </c>
      <c r="BX176" s="165">
        <v>-37583.339999999997</v>
      </c>
      <c r="BY176" s="165">
        <v>-450999.99999999983</v>
      </c>
      <c r="BZ176" s="165">
        <v>-37583.300000000003</v>
      </c>
      <c r="CA176" s="165">
        <v>-450999.99999999988</v>
      </c>
      <c r="CB176" s="165">
        <v>-37583.339999999997</v>
      </c>
      <c r="CC176" s="165">
        <v>-450999.99999999988</v>
      </c>
      <c r="CD176" s="165">
        <v>-37583.339999999997</v>
      </c>
      <c r="CE176" s="165">
        <v>-450999.99999999988</v>
      </c>
      <c r="CF176" s="165">
        <v>-37583.339999999997</v>
      </c>
      <c r="CG176" s="165">
        <v>-450999.99999999988</v>
      </c>
      <c r="CH176" s="165">
        <v>-37583.339999999997</v>
      </c>
      <c r="CI176" s="165">
        <v>-450999.99999999988</v>
      </c>
      <c r="CJ176" s="165">
        <v>-37583.339999999997</v>
      </c>
      <c r="CK176" s="165">
        <v>-450999.99999999983</v>
      </c>
      <c r="CL176" s="165">
        <v>-37583.300000000003</v>
      </c>
      <c r="CM176" s="165">
        <v>-450999.99999999988</v>
      </c>
      <c r="CN176" s="165">
        <v>-37583.339999999997</v>
      </c>
      <c r="CO176" s="165">
        <v>-450999.99999999988</v>
      </c>
      <c r="CP176" s="165">
        <v>-37583.339999999997</v>
      </c>
      <c r="CQ176" s="165">
        <v>-450999.99999999988</v>
      </c>
      <c r="CR176" s="165">
        <v>-37583.339999999997</v>
      </c>
      <c r="CS176" s="165">
        <v>-450999.99999999988</v>
      </c>
      <c r="CT176" s="165">
        <v>-37583.339999999997</v>
      </c>
      <c r="CU176" s="165">
        <v>-450999.99999999988</v>
      </c>
      <c r="CV176" s="165">
        <v>-37583.339999999997</v>
      </c>
      <c r="CW176" s="165">
        <v>-450999.99999999983</v>
      </c>
      <c r="CX176" s="165">
        <v>-37583.300000000003</v>
      </c>
      <c r="CY176" s="165">
        <v>-450999.99999999988</v>
      </c>
      <c r="CZ176" s="165">
        <v>-37583.339999999997</v>
      </c>
      <c r="DA176" s="165">
        <v>-450999.99999999988</v>
      </c>
      <c r="DB176" s="165">
        <v>-37583.339999999997</v>
      </c>
      <c r="DC176" s="165">
        <v>-450999.99999999988</v>
      </c>
      <c r="DD176" s="165">
        <v>-37583.339999999997</v>
      </c>
      <c r="DE176" s="165">
        <v>-450999.99999999988</v>
      </c>
      <c r="DF176" s="165">
        <v>-37583.339999999997</v>
      </c>
      <c r="DG176" s="165">
        <v>-450999.99999999988</v>
      </c>
      <c r="DH176" s="165">
        <v>-37583.339999999997</v>
      </c>
      <c r="DI176" s="165">
        <v>-450999.99999999983</v>
      </c>
      <c r="DJ176" s="165">
        <v>-37583.300000000003</v>
      </c>
      <c r="DK176" s="165">
        <v>-450999.99999999988</v>
      </c>
      <c r="DL176" s="165">
        <v>-37583.339999999997</v>
      </c>
      <c r="DM176" s="165">
        <v>-450999.99999999988</v>
      </c>
      <c r="DN176" s="165">
        <v>-37583.339999999997</v>
      </c>
      <c r="DO176" s="165">
        <v>-450999.99999999988</v>
      </c>
      <c r="DP176" s="165">
        <v>-37583.339999999997</v>
      </c>
      <c r="DQ176" s="165">
        <v>-450999.99999999988</v>
      </c>
      <c r="DR176" s="165">
        <v>-37583.339999999997</v>
      </c>
      <c r="DS176" s="165">
        <v>-450999.99999999988</v>
      </c>
      <c r="DT176" s="165">
        <v>-37583.339999999997</v>
      </c>
      <c r="DU176" s="165">
        <v>-450999.99999999983</v>
      </c>
      <c r="DV176" s="165">
        <v>-37583.300000000003</v>
      </c>
      <c r="DW176" s="165">
        <v>-450999.99999999988</v>
      </c>
      <c r="DX176" s="165">
        <v>-37583.339999999997</v>
      </c>
      <c r="DY176" s="165">
        <v>-450999.99999999988</v>
      </c>
      <c r="DZ176" s="165">
        <v>-37583.339999999997</v>
      </c>
      <c r="EA176" s="165">
        <v>-450999.99999999988</v>
      </c>
      <c r="EB176" s="165">
        <v>-37583.339999999997</v>
      </c>
      <c r="EC176" s="165">
        <v>-450999.99999999988</v>
      </c>
      <c r="ED176" s="165">
        <v>-37583.339999999997</v>
      </c>
      <c r="EE176" s="165">
        <v>-450999.99999999988</v>
      </c>
      <c r="EF176" s="165">
        <v>-37583.339999999997</v>
      </c>
      <c r="EG176" s="165">
        <v>-450999.99999999983</v>
      </c>
      <c r="EH176" s="165">
        <v>-37583.300000000003</v>
      </c>
      <c r="EI176" s="165">
        <v>-450999.99999999988</v>
      </c>
      <c r="EJ176" s="165">
        <v>-37583.339999999997</v>
      </c>
      <c r="EK176" s="165">
        <v>-450999.99999999988</v>
      </c>
      <c r="EL176" s="165">
        <v>-37583.339999999997</v>
      </c>
      <c r="EM176" s="165">
        <v>-450999.99999999988</v>
      </c>
      <c r="EN176" s="165">
        <v>-37583.339999999997</v>
      </c>
      <c r="EO176" s="165">
        <v>-450999.99999999988</v>
      </c>
      <c r="EP176" s="165">
        <v>-37583.339999999997</v>
      </c>
      <c r="EQ176" s="165">
        <v>-450999.99999999988</v>
      </c>
      <c r="ER176" s="165">
        <v>-37583.339999999997</v>
      </c>
      <c r="ES176" s="165">
        <v>-450999.99999999983</v>
      </c>
      <c r="ET176" s="165">
        <v>-37583.300000000003</v>
      </c>
      <c r="EU176" s="165">
        <v>-450999.99999999988</v>
      </c>
      <c r="EV176" s="165">
        <v>-37583.339999999997</v>
      </c>
      <c r="EW176" s="165">
        <v>-450999.99999999988</v>
      </c>
      <c r="EX176" s="165">
        <v>-37583.339999999997</v>
      </c>
      <c r="EY176" s="165">
        <v>-450999.99999999988</v>
      </c>
      <c r="EZ176" s="165">
        <v>-37583.339999999997</v>
      </c>
      <c r="FA176" s="165">
        <v>-450999.99999999988</v>
      </c>
      <c r="FB176" s="165">
        <v>-37583.339999999997</v>
      </c>
      <c r="FC176" s="165">
        <v>-450999.99999999988</v>
      </c>
      <c r="FD176" s="165">
        <v>-37583.339999999997</v>
      </c>
      <c r="FE176" s="165">
        <v>-450999.99999999983</v>
      </c>
      <c r="FF176" s="165">
        <v>-37583.300000000003</v>
      </c>
      <c r="FG176" s="165">
        <v>-450999.99999999988</v>
      </c>
      <c r="FH176" s="165">
        <v>-37583.339999999997</v>
      </c>
      <c r="FI176" s="165">
        <v>-450999.99999999988</v>
      </c>
      <c r="FJ176" s="165">
        <v>-37583.339999999997</v>
      </c>
      <c r="FK176" s="165">
        <v>-450999.99999999988</v>
      </c>
      <c r="FL176" s="165">
        <v>-37583.339999999997</v>
      </c>
      <c r="FM176" s="165">
        <v>-450999.99999999988</v>
      </c>
      <c r="FN176" s="165">
        <v>-37583.339999999997</v>
      </c>
      <c r="FO176" s="165">
        <v>-450999.99999999988</v>
      </c>
      <c r="FQ176" s="94" t="s">
        <v>1000</v>
      </c>
      <c r="FU176" s="32" t="b">
        <v>1</v>
      </c>
      <c r="FV176" s="102" t="s">
        <v>308</v>
      </c>
    </row>
    <row r="177" spans="1:178" x14ac:dyDescent="0.25">
      <c r="A177" s="32" t="s">
        <v>1144</v>
      </c>
      <c r="B177" s="104" t="s">
        <v>309</v>
      </c>
      <c r="C177" s="103" t="s">
        <v>657</v>
      </c>
      <c r="D177" s="165">
        <v>1643421.86</v>
      </c>
      <c r="E177" s="165">
        <v>31360541.219999999</v>
      </c>
      <c r="F177" s="165">
        <v>1406762.4</v>
      </c>
      <c r="G177" s="165">
        <v>31349138.77</v>
      </c>
      <c r="H177" s="165">
        <v>4309501.9000000004</v>
      </c>
      <c r="I177" s="165">
        <v>33845432.210000001</v>
      </c>
      <c r="J177" s="165">
        <v>2110750.9300000002</v>
      </c>
      <c r="K177" s="165">
        <v>33700055.460000001</v>
      </c>
      <c r="L177" s="165">
        <v>2394234.98</v>
      </c>
      <c r="M177" s="165">
        <v>33564905.159999996</v>
      </c>
      <c r="N177" s="165">
        <v>3801307.3</v>
      </c>
      <c r="O177" s="165">
        <v>34583317.100000001</v>
      </c>
      <c r="P177" s="165">
        <v>1510288.17</v>
      </c>
      <c r="Q177" s="165">
        <v>34312994.789999999</v>
      </c>
      <c r="R177" s="165">
        <v>2439557.38</v>
      </c>
      <c r="S177" s="165">
        <v>33725069.560000002</v>
      </c>
      <c r="T177" s="165">
        <v>2685609.91</v>
      </c>
      <c r="U177" s="165">
        <v>33715085.890000001</v>
      </c>
      <c r="V177" s="165">
        <v>2081346.74</v>
      </c>
      <c r="W177" s="165">
        <v>33611498.640000001</v>
      </c>
      <c r="X177" s="165">
        <v>3334758.6</v>
      </c>
      <c r="Y177" s="165">
        <v>34403704.420000002</v>
      </c>
      <c r="Z177" s="165">
        <v>4736545.17</v>
      </c>
      <c r="AA177" s="165">
        <v>32454085.34</v>
      </c>
      <c r="AB177" s="165">
        <v>1667255.6</v>
      </c>
      <c r="AC177" s="165">
        <v>32477919.079999998</v>
      </c>
      <c r="AD177" s="165">
        <v>1319718.69</v>
      </c>
      <c r="AE177" s="165">
        <v>32390875.370000001</v>
      </c>
      <c r="AF177" s="165">
        <v>2686455.48</v>
      </c>
      <c r="AG177" s="165">
        <v>30767828.949999999</v>
      </c>
      <c r="AH177" s="165">
        <v>2429383.7400000002</v>
      </c>
      <c r="AI177" s="165">
        <v>31086461.760000002</v>
      </c>
      <c r="AJ177" s="165">
        <v>2756818.46</v>
      </c>
      <c r="AK177" s="165">
        <v>31449045.239999998</v>
      </c>
      <c r="AL177" s="165">
        <v>3205443.21</v>
      </c>
      <c r="AM177" s="165">
        <v>30853181.149999999</v>
      </c>
      <c r="AN177" s="165">
        <v>2442258.46</v>
      </c>
      <c r="AO177" s="165">
        <v>31785151.440000001</v>
      </c>
      <c r="AP177" s="165">
        <v>2154927.96</v>
      </c>
      <c r="AQ177" s="165">
        <v>31500522.02</v>
      </c>
      <c r="AR177" s="165">
        <v>13138527.939999999</v>
      </c>
      <c r="AS177" s="165">
        <v>41953440.049999997</v>
      </c>
      <c r="AT177" s="165">
        <v>4749968.95</v>
      </c>
      <c r="AU177" s="165">
        <v>44622062.259999998</v>
      </c>
      <c r="AV177" s="165">
        <v>2445165.4700000002</v>
      </c>
      <c r="AW177" s="165">
        <v>43732469.130000003</v>
      </c>
      <c r="AX177" s="165">
        <v>4530160.33</v>
      </c>
      <c r="AY177" s="165">
        <v>43526084.289999999</v>
      </c>
      <c r="AZ177" s="165">
        <v>1524969.14</v>
      </c>
      <c r="BA177" s="165">
        <v>43383797.829999998</v>
      </c>
      <c r="BB177" s="165">
        <v>1199512.8</v>
      </c>
      <c r="BC177" s="165">
        <v>43263591.939999998</v>
      </c>
      <c r="BD177" s="165">
        <v>2339716.38</v>
      </c>
      <c r="BE177" s="165">
        <v>42916852.840000004</v>
      </c>
      <c r="BF177" s="165">
        <v>1533914.08</v>
      </c>
      <c r="BG177" s="165">
        <v>42021383.18</v>
      </c>
      <c r="BH177" s="165">
        <v>2844775.77</v>
      </c>
      <c r="BI177" s="165">
        <v>42109340.490000002</v>
      </c>
      <c r="BJ177" s="165">
        <v>2841490.56</v>
      </c>
      <c r="BK177" s="165">
        <v>41745387.840000004</v>
      </c>
      <c r="BL177" s="165">
        <v>1605044.06</v>
      </c>
      <c r="BM177" s="165">
        <v>40908173.439999998</v>
      </c>
      <c r="BN177" s="165">
        <v>2269786.75</v>
      </c>
      <c r="BO177" s="165">
        <v>41023032.230000004</v>
      </c>
      <c r="BP177" s="165">
        <v>2939049.83</v>
      </c>
      <c r="BQ177" s="165">
        <v>30823554.120000001</v>
      </c>
      <c r="BR177" s="165">
        <v>3238474.57</v>
      </c>
      <c r="BS177" s="165">
        <v>29312059.740000002</v>
      </c>
      <c r="BT177" s="165">
        <v>3067812.89</v>
      </c>
      <c r="BU177" s="165">
        <v>29934707.159999996</v>
      </c>
      <c r="BV177" s="165">
        <v>4567489.47</v>
      </c>
      <c r="BW177" s="165">
        <v>29972036.299999997</v>
      </c>
      <c r="BX177" s="165">
        <v>1682529.85</v>
      </c>
      <c r="BY177" s="165">
        <v>30129597.009999998</v>
      </c>
      <c r="BZ177" s="165">
        <v>1245947.8500000001</v>
      </c>
      <c r="CA177" s="165">
        <v>30176032.059999999</v>
      </c>
      <c r="CB177" s="165">
        <v>2814604.99</v>
      </c>
      <c r="CC177" s="165">
        <v>30650920.670000002</v>
      </c>
      <c r="CD177" s="165">
        <v>2190221</v>
      </c>
      <c r="CE177" s="165">
        <v>31307227.59</v>
      </c>
      <c r="CF177" s="165">
        <v>3177766.63</v>
      </c>
      <c r="CG177" s="165">
        <v>31640218.449999996</v>
      </c>
      <c r="CH177" s="165">
        <v>4106309.3</v>
      </c>
      <c r="CI177" s="165">
        <v>32905037.190000001</v>
      </c>
      <c r="CJ177" s="165">
        <v>2113841.35</v>
      </c>
      <c r="CK177" s="165">
        <v>33413834.480000004</v>
      </c>
      <c r="CL177" s="165">
        <v>2668490.67</v>
      </c>
      <c r="CM177" s="165">
        <v>33812538.399999999</v>
      </c>
      <c r="CN177" s="165">
        <v>3873767.66</v>
      </c>
      <c r="CO177" s="165">
        <v>34747256.230000004</v>
      </c>
      <c r="CP177" s="165">
        <v>3780373.3200000008</v>
      </c>
      <c r="CQ177" s="165">
        <v>35289154.980000004</v>
      </c>
      <c r="CR177" s="165">
        <v>3986425.430000002</v>
      </c>
      <c r="CS177" s="165">
        <v>36207767.520000003</v>
      </c>
      <c r="CT177" s="165">
        <v>5765506.6400000025</v>
      </c>
      <c r="CU177" s="165">
        <v>37405784.690000013</v>
      </c>
      <c r="CV177" s="165">
        <v>2939429.73</v>
      </c>
      <c r="CW177" s="165">
        <v>38662684.570000008</v>
      </c>
      <c r="CX177" s="165">
        <v>2874568.6400000006</v>
      </c>
      <c r="CY177" s="165">
        <v>40291305.360000007</v>
      </c>
      <c r="CZ177" s="165">
        <v>3166864.700000002</v>
      </c>
      <c r="DA177" s="165">
        <v>40643565.070000008</v>
      </c>
      <c r="DB177" s="165">
        <v>3442269.85</v>
      </c>
      <c r="DC177" s="165">
        <v>41895613.920000009</v>
      </c>
      <c r="DD177" s="165">
        <v>3199810.8700000024</v>
      </c>
      <c r="DE177" s="165">
        <v>41917658.160000011</v>
      </c>
      <c r="DF177" s="165">
        <v>3946527.2899999991</v>
      </c>
      <c r="DG177" s="165">
        <v>41757876.150000013</v>
      </c>
      <c r="DH177" s="165">
        <v>3205522.5799999991</v>
      </c>
      <c r="DI177" s="165">
        <v>42849557.38000001</v>
      </c>
      <c r="DJ177" s="165">
        <v>3131631.2399999993</v>
      </c>
      <c r="DK177" s="165">
        <v>43312697.950000003</v>
      </c>
      <c r="DL177" s="165">
        <v>3336935.6400000015</v>
      </c>
      <c r="DM177" s="165">
        <v>42775865.930000007</v>
      </c>
      <c r="DN177" s="165">
        <v>3637535.4000000018</v>
      </c>
      <c r="DO177" s="165">
        <v>42633028.010000005</v>
      </c>
      <c r="DP177" s="165">
        <v>3010325.0200000009</v>
      </c>
      <c r="DQ177" s="165">
        <v>41656927.600000009</v>
      </c>
      <c r="DR177" s="165">
        <v>3816877.0900000031</v>
      </c>
      <c r="DS177" s="165">
        <v>39708298.050000004</v>
      </c>
      <c r="DT177" s="165">
        <v>2918552.8400000003</v>
      </c>
      <c r="DU177" s="165">
        <v>39687421.160000011</v>
      </c>
      <c r="DV177" s="165">
        <v>2701264.7300000009</v>
      </c>
      <c r="DW177" s="165">
        <v>39514117.250000007</v>
      </c>
      <c r="DX177" s="165">
        <v>3037115.9600000014</v>
      </c>
      <c r="DY177" s="165">
        <v>39384368.510000013</v>
      </c>
      <c r="DZ177" s="165">
        <v>3221800.1200000029</v>
      </c>
      <c r="EA177" s="165">
        <v>39163898.780000016</v>
      </c>
      <c r="EB177" s="165">
        <v>3084778.3100000024</v>
      </c>
      <c r="EC177" s="165">
        <v>39048866.220000006</v>
      </c>
      <c r="ED177" s="165">
        <v>3943310.5400000014</v>
      </c>
      <c r="EE177" s="165">
        <v>39045649.470000014</v>
      </c>
      <c r="EF177" s="165">
        <v>2942899.3300000024</v>
      </c>
      <c r="EG177" s="165">
        <v>38783026.220000021</v>
      </c>
      <c r="EH177" s="165">
        <v>3029682.6500000022</v>
      </c>
      <c r="EI177" s="165">
        <v>38681077.630000018</v>
      </c>
      <c r="EJ177" s="165">
        <v>3345958.8300000033</v>
      </c>
      <c r="EK177" s="165">
        <v>38690100.820000023</v>
      </c>
      <c r="EL177" s="165">
        <v>3774560.4199999995</v>
      </c>
      <c r="EM177" s="165">
        <v>38827125.840000026</v>
      </c>
      <c r="EN177" s="165">
        <v>3004733.8900000006</v>
      </c>
      <c r="EO177" s="165">
        <v>38821534.710000023</v>
      </c>
      <c r="EP177" s="165">
        <v>3997351.1</v>
      </c>
      <c r="EQ177" s="165">
        <v>39002008.720000029</v>
      </c>
      <c r="ER177" s="165">
        <v>3494106.2600000007</v>
      </c>
      <c r="ES177" s="165">
        <v>39577562.140000023</v>
      </c>
      <c r="ET177" s="165">
        <v>2688305.8600000017</v>
      </c>
      <c r="EU177" s="165">
        <v>39564603.270000018</v>
      </c>
      <c r="EV177" s="165">
        <v>3228440.689999999</v>
      </c>
      <c r="EW177" s="165">
        <v>39755928.000000015</v>
      </c>
      <c r="EX177" s="165">
        <v>3411443.4700000016</v>
      </c>
      <c r="EY177" s="165">
        <v>39945571.350000009</v>
      </c>
      <c r="EZ177" s="165">
        <v>3508232.1500000004</v>
      </c>
      <c r="FA177" s="165">
        <v>40369025.190000013</v>
      </c>
      <c r="FB177" s="165">
        <v>4340141.3800000036</v>
      </c>
      <c r="FC177" s="165">
        <v>40765856.030000024</v>
      </c>
      <c r="FD177" s="165">
        <v>3061361.9400000009</v>
      </c>
      <c r="FE177" s="165">
        <v>40884318.640000015</v>
      </c>
      <c r="FF177" s="165">
        <v>3161639.5000000019</v>
      </c>
      <c r="FG177" s="165">
        <v>41016275.490000017</v>
      </c>
      <c r="FH177" s="165">
        <v>3521100.0800000005</v>
      </c>
      <c r="FI177" s="165">
        <v>41191416.74000001</v>
      </c>
      <c r="FJ177" s="165">
        <v>3901894.22</v>
      </c>
      <c r="FK177" s="165">
        <v>41318750.540000014</v>
      </c>
      <c r="FL177" s="165">
        <v>3107932.6300000022</v>
      </c>
      <c r="FM177" s="165">
        <v>41421949.280000016</v>
      </c>
      <c r="FN177" s="165">
        <v>4249088.150000005</v>
      </c>
      <c r="FO177" s="165">
        <v>41673686.330000013</v>
      </c>
      <c r="FQ177" s="94" t="s">
        <v>1001</v>
      </c>
      <c r="FU177" s="32" t="b">
        <v>1</v>
      </c>
      <c r="FV177" s="102" t="s">
        <v>309</v>
      </c>
    </row>
    <row r="178" spans="1:178" x14ac:dyDescent="0.25">
      <c r="A178" s="32" t="s">
        <v>1145</v>
      </c>
      <c r="B178" s="104" t="s">
        <v>312</v>
      </c>
      <c r="C178" s="103" t="s">
        <v>655</v>
      </c>
      <c r="D178" s="165">
        <v>0</v>
      </c>
      <c r="E178" s="165">
        <v>0</v>
      </c>
      <c r="F178" s="165">
        <v>0</v>
      </c>
      <c r="G178" s="165">
        <v>0</v>
      </c>
      <c r="H178" s="165">
        <v>0</v>
      </c>
      <c r="I178" s="165">
        <v>0</v>
      </c>
      <c r="J178" s="165">
        <v>0</v>
      </c>
      <c r="K178" s="165">
        <v>0</v>
      </c>
      <c r="L178" s="165">
        <v>0</v>
      </c>
      <c r="M178" s="165">
        <v>0</v>
      </c>
      <c r="N178" s="165">
        <v>0</v>
      </c>
      <c r="O178" s="165">
        <v>0</v>
      </c>
      <c r="P178" s="165">
        <v>0</v>
      </c>
      <c r="Q178" s="165">
        <v>0</v>
      </c>
      <c r="R178" s="165">
        <v>0</v>
      </c>
      <c r="S178" s="165">
        <v>0</v>
      </c>
      <c r="T178" s="165">
        <v>0</v>
      </c>
      <c r="U178" s="165">
        <v>0</v>
      </c>
      <c r="V178" s="165">
        <v>0</v>
      </c>
      <c r="W178" s="165">
        <v>0</v>
      </c>
      <c r="X178" s="165">
        <v>0</v>
      </c>
      <c r="Y178" s="165">
        <v>0</v>
      </c>
      <c r="Z178" s="165">
        <v>0</v>
      </c>
      <c r="AA178" s="165">
        <v>0</v>
      </c>
      <c r="AB178" s="165">
        <v>0</v>
      </c>
      <c r="AC178" s="165">
        <v>0</v>
      </c>
      <c r="AD178" s="165">
        <v>0</v>
      </c>
      <c r="AE178" s="165">
        <v>0</v>
      </c>
      <c r="AF178" s="165">
        <v>0</v>
      </c>
      <c r="AG178" s="165">
        <v>0</v>
      </c>
      <c r="AH178" s="165">
        <v>0</v>
      </c>
      <c r="AI178" s="165">
        <v>0</v>
      </c>
      <c r="AJ178" s="165">
        <v>0</v>
      </c>
      <c r="AK178" s="165">
        <v>0</v>
      </c>
      <c r="AL178" s="165">
        <v>0</v>
      </c>
      <c r="AM178" s="165">
        <v>0</v>
      </c>
      <c r="AN178" s="165">
        <v>0</v>
      </c>
      <c r="AO178" s="165">
        <v>0</v>
      </c>
      <c r="AP178" s="165">
        <v>0</v>
      </c>
      <c r="AQ178" s="165">
        <v>0</v>
      </c>
      <c r="AR178" s="165">
        <v>0</v>
      </c>
      <c r="AS178" s="165">
        <v>0</v>
      </c>
      <c r="AT178" s="165">
        <v>0</v>
      </c>
      <c r="AU178" s="165">
        <v>0</v>
      </c>
      <c r="AV178" s="165">
        <v>0</v>
      </c>
      <c r="AW178" s="165">
        <v>0</v>
      </c>
      <c r="AX178" s="165">
        <v>0</v>
      </c>
      <c r="AY178" s="165">
        <v>0</v>
      </c>
      <c r="AZ178" s="165">
        <v>0</v>
      </c>
      <c r="BA178" s="165">
        <v>0</v>
      </c>
      <c r="BB178" s="165">
        <v>0</v>
      </c>
      <c r="BC178" s="165">
        <v>0</v>
      </c>
      <c r="BD178" s="165">
        <v>0</v>
      </c>
      <c r="BE178" s="165">
        <v>0</v>
      </c>
      <c r="BF178" s="165">
        <v>0</v>
      </c>
      <c r="BG178" s="165">
        <v>0</v>
      </c>
      <c r="BH178" s="165">
        <v>0</v>
      </c>
      <c r="BI178" s="165">
        <v>0</v>
      </c>
      <c r="BJ178" s="165">
        <v>0</v>
      </c>
      <c r="BK178" s="165">
        <v>0</v>
      </c>
      <c r="BL178" s="165">
        <v>0</v>
      </c>
      <c r="BM178" s="165">
        <v>0</v>
      </c>
      <c r="BN178" s="165">
        <v>0</v>
      </c>
      <c r="BO178" s="165">
        <v>0</v>
      </c>
      <c r="BP178" s="165">
        <v>0</v>
      </c>
      <c r="BQ178" s="165">
        <v>0</v>
      </c>
      <c r="BR178" s="165">
        <v>0</v>
      </c>
      <c r="BS178" s="165">
        <v>0</v>
      </c>
      <c r="BT178" s="165">
        <v>0</v>
      </c>
      <c r="BU178" s="165">
        <v>0</v>
      </c>
      <c r="BV178" s="165">
        <v>0</v>
      </c>
      <c r="BW178" s="165">
        <v>0</v>
      </c>
      <c r="BX178" s="165">
        <v>0</v>
      </c>
      <c r="BY178" s="165">
        <v>0</v>
      </c>
      <c r="BZ178" s="165">
        <v>0</v>
      </c>
      <c r="CA178" s="165">
        <v>0</v>
      </c>
      <c r="CB178" s="165">
        <v>99230.65</v>
      </c>
      <c r="CC178" s="165">
        <v>99230.65</v>
      </c>
      <c r="CD178" s="165">
        <v>64291.31</v>
      </c>
      <c r="CE178" s="165">
        <v>163521.96</v>
      </c>
      <c r="CF178" s="165">
        <v>37847.18</v>
      </c>
      <c r="CG178" s="165">
        <v>201369.13999999998</v>
      </c>
      <c r="CH178" s="165">
        <v>47107.08</v>
      </c>
      <c r="CI178" s="165">
        <v>248476.22</v>
      </c>
      <c r="CJ178" s="165">
        <v>62407.21</v>
      </c>
      <c r="CK178" s="165">
        <v>310883.43</v>
      </c>
      <c r="CL178" s="165">
        <v>121301.43</v>
      </c>
      <c r="CM178" s="165">
        <v>432184.86</v>
      </c>
      <c r="CN178" s="165">
        <v>3439.76</v>
      </c>
      <c r="CO178" s="165">
        <v>435624.62</v>
      </c>
      <c r="CP178" s="165">
        <v>60000</v>
      </c>
      <c r="CQ178" s="165">
        <v>495624.62</v>
      </c>
      <c r="CR178" s="165">
        <v>60000</v>
      </c>
      <c r="CS178" s="165">
        <v>555624.62</v>
      </c>
      <c r="CT178" s="165">
        <v>60000</v>
      </c>
      <c r="CU178" s="165">
        <v>615624.62</v>
      </c>
      <c r="CV178" s="165">
        <v>89845</v>
      </c>
      <c r="CW178" s="165">
        <v>705469.62</v>
      </c>
      <c r="CX178" s="165">
        <v>89845</v>
      </c>
      <c r="CY178" s="165">
        <v>795314.62</v>
      </c>
      <c r="CZ178" s="165">
        <v>115345</v>
      </c>
      <c r="DA178" s="165">
        <v>811428.97</v>
      </c>
      <c r="DB178" s="165">
        <v>115345</v>
      </c>
      <c r="DC178" s="165">
        <v>862482.65999999992</v>
      </c>
      <c r="DD178" s="165">
        <v>115345</v>
      </c>
      <c r="DE178" s="165">
        <v>939980.47999999986</v>
      </c>
      <c r="DF178" s="165">
        <v>115345</v>
      </c>
      <c r="DG178" s="165">
        <v>1008218.3999999999</v>
      </c>
      <c r="DH178" s="165">
        <v>115345</v>
      </c>
      <c r="DI178" s="165">
        <v>1061156.19</v>
      </c>
      <c r="DJ178" s="165">
        <v>115345</v>
      </c>
      <c r="DK178" s="165">
        <v>1055199.76</v>
      </c>
      <c r="DL178" s="165">
        <v>115345</v>
      </c>
      <c r="DM178" s="165">
        <v>1167105</v>
      </c>
      <c r="DN178" s="165">
        <v>115345</v>
      </c>
      <c r="DO178" s="165">
        <v>1222450</v>
      </c>
      <c r="DP178" s="165">
        <v>115345</v>
      </c>
      <c r="DQ178" s="165">
        <v>1277795</v>
      </c>
      <c r="DR178" s="165">
        <v>115345</v>
      </c>
      <c r="DS178" s="165">
        <v>1333140</v>
      </c>
      <c r="DT178" s="165">
        <v>117652</v>
      </c>
      <c r="DU178" s="165">
        <v>1360947</v>
      </c>
      <c r="DV178" s="165">
        <v>117652</v>
      </c>
      <c r="DW178" s="165">
        <v>1388754</v>
      </c>
      <c r="DX178" s="165">
        <v>117652</v>
      </c>
      <c r="DY178" s="165">
        <v>1391061</v>
      </c>
      <c r="DZ178" s="165">
        <v>117652</v>
      </c>
      <c r="EA178" s="165">
        <v>1393368</v>
      </c>
      <c r="EB178" s="165">
        <v>117652</v>
      </c>
      <c r="EC178" s="165">
        <v>1395675</v>
      </c>
      <c r="ED178" s="165">
        <v>117652</v>
      </c>
      <c r="EE178" s="165">
        <v>1397982</v>
      </c>
      <c r="EF178" s="165">
        <v>117652</v>
      </c>
      <c r="EG178" s="165">
        <v>1400289</v>
      </c>
      <c r="EH178" s="165">
        <v>117652</v>
      </c>
      <c r="EI178" s="165">
        <v>1402596</v>
      </c>
      <c r="EJ178" s="165">
        <v>117652</v>
      </c>
      <c r="EK178" s="165">
        <v>1404903</v>
      </c>
      <c r="EL178" s="165">
        <v>117652</v>
      </c>
      <c r="EM178" s="165">
        <v>1407210</v>
      </c>
      <c r="EN178" s="165">
        <v>117652</v>
      </c>
      <c r="EO178" s="165">
        <v>1409517</v>
      </c>
      <c r="EP178" s="165">
        <v>117652</v>
      </c>
      <c r="EQ178" s="165">
        <v>1411824</v>
      </c>
      <c r="ER178" s="165">
        <v>120005</v>
      </c>
      <c r="ES178" s="165">
        <v>1414177</v>
      </c>
      <c r="ET178" s="165">
        <v>120005</v>
      </c>
      <c r="EU178" s="165">
        <v>1416530</v>
      </c>
      <c r="EV178" s="165">
        <v>120005</v>
      </c>
      <c r="EW178" s="165">
        <v>1418883</v>
      </c>
      <c r="EX178" s="165">
        <v>120005</v>
      </c>
      <c r="EY178" s="165">
        <v>1421236</v>
      </c>
      <c r="EZ178" s="165">
        <v>120005</v>
      </c>
      <c r="FA178" s="165">
        <v>1423589</v>
      </c>
      <c r="FB178" s="165">
        <v>120005</v>
      </c>
      <c r="FC178" s="165">
        <v>1425942</v>
      </c>
      <c r="FD178" s="165">
        <v>120005</v>
      </c>
      <c r="FE178" s="165">
        <v>1428295</v>
      </c>
      <c r="FF178" s="165">
        <v>120005</v>
      </c>
      <c r="FG178" s="165">
        <v>1430648</v>
      </c>
      <c r="FH178" s="165">
        <v>120005</v>
      </c>
      <c r="FI178" s="165">
        <v>1433001</v>
      </c>
      <c r="FJ178" s="165">
        <v>120005</v>
      </c>
      <c r="FK178" s="165">
        <v>1435354</v>
      </c>
      <c r="FL178" s="165">
        <v>120005</v>
      </c>
      <c r="FM178" s="165">
        <v>1437707</v>
      </c>
      <c r="FN178" s="165">
        <v>120005</v>
      </c>
      <c r="FO178" s="165">
        <v>1440060</v>
      </c>
      <c r="FQ178" s="94" t="s">
        <v>1193</v>
      </c>
      <c r="FU178" s="32" t="b">
        <v>1</v>
      </c>
      <c r="FV178" s="102" t="s">
        <v>312</v>
      </c>
    </row>
    <row r="179" spans="1:178" x14ac:dyDescent="0.25">
      <c r="A179" s="32" t="s">
        <v>1146</v>
      </c>
      <c r="B179" s="104" t="s">
        <v>313</v>
      </c>
      <c r="C179" s="103" t="s">
        <v>656</v>
      </c>
      <c r="D179" s="165">
        <v>1408683.87</v>
      </c>
      <c r="E179" s="165">
        <v>12375626.43</v>
      </c>
      <c r="F179" s="165">
        <v>1408683.87</v>
      </c>
      <c r="G179" s="165">
        <v>12836776.800000001</v>
      </c>
      <c r="H179" s="165">
        <v>1408683.79</v>
      </c>
      <c r="I179" s="165">
        <v>13308210.289999999</v>
      </c>
      <c r="J179" s="165">
        <v>1480124.24</v>
      </c>
      <c r="K179" s="165">
        <v>13847581.380000001</v>
      </c>
      <c r="L179" s="165">
        <v>1100699.07</v>
      </c>
      <c r="M179" s="165">
        <v>13996812.43</v>
      </c>
      <c r="N179" s="165">
        <v>1524647.43</v>
      </c>
      <c r="O179" s="165">
        <v>14517219.140000001</v>
      </c>
      <c r="P179" s="165">
        <v>1465301.31</v>
      </c>
      <c r="Q179" s="165">
        <v>14945217.09</v>
      </c>
      <c r="R179" s="165">
        <v>1505489.72</v>
      </c>
      <c r="S179" s="165">
        <v>15413403.449999999</v>
      </c>
      <c r="T179" s="165">
        <v>1519726.64</v>
      </c>
      <c r="U179" s="165">
        <v>15893894.210000001</v>
      </c>
      <c r="V179" s="165">
        <v>1523635.88</v>
      </c>
      <c r="W179" s="165">
        <v>16379432.539999999</v>
      </c>
      <c r="X179" s="165">
        <v>1520017.33</v>
      </c>
      <c r="Y179" s="165">
        <v>16862146.510000002</v>
      </c>
      <c r="Z179" s="165">
        <v>1449461.21</v>
      </c>
      <c r="AA179" s="165">
        <v>17315154.359999999</v>
      </c>
      <c r="AB179" s="165">
        <v>1507743.83</v>
      </c>
      <c r="AC179" s="165">
        <v>17414214.32</v>
      </c>
      <c r="AD179" s="165">
        <v>1507696.73</v>
      </c>
      <c r="AE179" s="165">
        <v>17513227.18</v>
      </c>
      <c r="AF179" s="165">
        <v>1502865.49</v>
      </c>
      <c r="AG179" s="165">
        <v>17607408.879999999</v>
      </c>
      <c r="AH179" s="165">
        <v>1647862.36</v>
      </c>
      <c r="AI179" s="165">
        <v>17775147</v>
      </c>
      <c r="AJ179" s="165">
        <v>1268422.45</v>
      </c>
      <c r="AK179" s="165">
        <v>17942870.379999999</v>
      </c>
      <c r="AL179" s="165">
        <v>1474536.29</v>
      </c>
      <c r="AM179" s="165">
        <v>17892759.239999998</v>
      </c>
      <c r="AN179" s="165">
        <v>1616789.95</v>
      </c>
      <c r="AO179" s="165">
        <v>18044247.879999999</v>
      </c>
      <c r="AP179" s="165">
        <v>1658150.68</v>
      </c>
      <c r="AQ179" s="165">
        <v>18196908.84</v>
      </c>
      <c r="AR179" s="165">
        <v>1658966.24</v>
      </c>
      <c r="AS179" s="165">
        <v>18336148.440000001</v>
      </c>
      <c r="AT179" s="165">
        <v>1657761.55</v>
      </c>
      <c r="AU179" s="165">
        <v>18470274.109999999</v>
      </c>
      <c r="AV179" s="165">
        <v>1669355.25</v>
      </c>
      <c r="AW179" s="165">
        <v>18619612.030000001</v>
      </c>
      <c r="AX179" s="165">
        <v>1595811.64</v>
      </c>
      <c r="AY179" s="165">
        <v>18765962.460000001</v>
      </c>
      <c r="AZ179" s="165">
        <v>1229647.8700000001</v>
      </c>
      <c r="BA179" s="165">
        <v>18487866.5</v>
      </c>
      <c r="BB179" s="165">
        <v>1169691.08</v>
      </c>
      <c r="BC179" s="165">
        <v>18149860.850000001</v>
      </c>
      <c r="BD179" s="165">
        <v>1561984.3</v>
      </c>
      <c r="BE179" s="165">
        <v>18208979.66</v>
      </c>
      <c r="BF179" s="165">
        <v>1323201.23</v>
      </c>
      <c r="BG179" s="165">
        <v>17884318.530000001</v>
      </c>
      <c r="BH179" s="165">
        <v>982856.14</v>
      </c>
      <c r="BI179" s="165">
        <v>17598752.219999999</v>
      </c>
      <c r="BJ179" s="165">
        <v>1168599.5900000001</v>
      </c>
      <c r="BK179" s="165">
        <v>17292815.52</v>
      </c>
      <c r="BL179" s="165">
        <v>1161326.1000000001</v>
      </c>
      <c r="BM179" s="165">
        <v>16837351.670000002</v>
      </c>
      <c r="BN179" s="165">
        <v>1221962.53</v>
      </c>
      <c r="BO179" s="165">
        <v>16401163.520000001</v>
      </c>
      <c r="BP179" s="165">
        <v>1178898.02</v>
      </c>
      <c r="BQ179" s="165">
        <v>15921095.300000001</v>
      </c>
      <c r="BR179" s="165">
        <v>1191491.27</v>
      </c>
      <c r="BS179" s="165">
        <v>15454825.02</v>
      </c>
      <c r="BT179" s="165">
        <v>1195645.0900000001</v>
      </c>
      <c r="BU179" s="165">
        <v>14981114.859999999</v>
      </c>
      <c r="BV179" s="165">
        <v>1183869.6599999999</v>
      </c>
      <c r="BW179" s="165">
        <v>14569172.880000003</v>
      </c>
      <c r="BX179" s="165">
        <v>1192919.5900000001</v>
      </c>
      <c r="BY179" s="165">
        <v>14532444.600000001</v>
      </c>
      <c r="BZ179" s="165">
        <v>1019899.93</v>
      </c>
      <c r="CA179" s="165">
        <v>14382653.450000001</v>
      </c>
      <c r="CB179" s="165">
        <v>782515.48</v>
      </c>
      <c r="CC179" s="165">
        <v>13603184.629999999</v>
      </c>
      <c r="CD179" s="165">
        <v>1046095.95</v>
      </c>
      <c r="CE179" s="165">
        <v>13326079.35</v>
      </c>
      <c r="CF179" s="165">
        <v>683084.66</v>
      </c>
      <c r="CG179" s="165">
        <v>13026307.869999999</v>
      </c>
      <c r="CH179" s="165">
        <v>910148.67</v>
      </c>
      <c r="CI179" s="165">
        <v>12767856.949999999</v>
      </c>
      <c r="CJ179" s="165">
        <v>915515.17</v>
      </c>
      <c r="CK179" s="165">
        <v>12522046.019999998</v>
      </c>
      <c r="CL179" s="165">
        <v>940916.49</v>
      </c>
      <c r="CM179" s="165">
        <v>12240999.979999999</v>
      </c>
      <c r="CN179" s="165">
        <v>970152.49</v>
      </c>
      <c r="CO179" s="165">
        <v>12032254.449999999</v>
      </c>
      <c r="CP179" s="165">
        <v>902497.24</v>
      </c>
      <c r="CQ179" s="165">
        <v>11743260.42</v>
      </c>
      <c r="CR179" s="165">
        <v>875995.55</v>
      </c>
      <c r="CS179" s="165">
        <v>11423610.880000001</v>
      </c>
      <c r="CT179" s="165">
        <v>909117.3</v>
      </c>
      <c r="CU179" s="165">
        <v>11148858.52</v>
      </c>
      <c r="CV179" s="165">
        <v>902414.8600000001</v>
      </c>
      <c r="CW179" s="165">
        <v>10858353.790000001</v>
      </c>
      <c r="CX179" s="165">
        <v>903803.24999999977</v>
      </c>
      <c r="CY179" s="165">
        <v>10742257.109999999</v>
      </c>
      <c r="CZ179" s="165">
        <v>898282.04000000015</v>
      </c>
      <c r="DA179" s="165">
        <v>10858023.67</v>
      </c>
      <c r="DB179" s="165">
        <v>905899.37999999989</v>
      </c>
      <c r="DC179" s="165">
        <v>10717827.100000001</v>
      </c>
      <c r="DD179" s="165">
        <v>907795.6399999999</v>
      </c>
      <c r="DE179" s="165">
        <v>10942538.08</v>
      </c>
      <c r="DF179" s="165">
        <v>1094850.3599999999</v>
      </c>
      <c r="DG179" s="165">
        <v>11127239.77</v>
      </c>
      <c r="DH179" s="165">
        <v>1095500.76</v>
      </c>
      <c r="DI179" s="165">
        <v>11307225.360000001</v>
      </c>
      <c r="DJ179" s="165">
        <v>1093787.43</v>
      </c>
      <c r="DK179" s="165">
        <v>11460096.300000001</v>
      </c>
      <c r="DL179" s="165">
        <v>1090741.5899999999</v>
      </c>
      <c r="DM179" s="165">
        <v>11580685.4</v>
      </c>
      <c r="DN179" s="165">
        <v>1072582.72</v>
      </c>
      <c r="DO179" s="165">
        <v>11750770.879999999</v>
      </c>
      <c r="DP179" s="165">
        <v>1096578.47</v>
      </c>
      <c r="DQ179" s="165">
        <v>11971353.800000001</v>
      </c>
      <c r="DR179" s="165">
        <v>1099350.5699999998</v>
      </c>
      <c r="DS179" s="165">
        <v>12161587.069999998</v>
      </c>
      <c r="DT179" s="165">
        <v>1090965</v>
      </c>
      <c r="DU179" s="165">
        <v>12350137.209999999</v>
      </c>
      <c r="DV179" s="165">
        <v>1096081.54</v>
      </c>
      <c r="DW179" s="165">
        <v>12542415.500000002</v>
      </c>
      <c r="DX179" s="165">
        <v>1104755.5199999998</v>
      </c>
      <c r="DY179" s="165">
        <v>12748888.979999997</v>
      </c>
      <c r="DZ179" s="165">
        <v>1118671.74</v>
      </c>
      <c r="EA179" s="165">
        <v>12961661.339999998</v>
      </c>
      <c r="EB179" s="165">
        <v>1116657.24</v>
      </c>
      <c r="EC179" s="165">
        <v>13170522.939999998</v>
      </c>
      <c r="ED179" s="165">
        <v>1287204.0999999999</v>
      </c>
      <c r="EE179" s="165">
        <v>13362876.68</v>
      </c>
      <c r="EF179" s="165">
        <v>1287571.0299999998</v>
      </c>
      <c r="EG179" s="165">
        <v>13554946.950000001</v>
      </c>
      <c r="EH179" s="165">
        <v>1286273.5199999998</v>
      </c>
      <c r="EI179" s="165">
        <v>13747433.040000001</v>
      </c>
      <c r="EJ179" s="165">
        <v>1287119.6199999996</v>
      </c>
      <c r="EK179" s="165">
        <v>13943811.07</v>
      </c>
      <c r="EL179" s="165">
        <v>1285968.7799999998</v>
      </c>
      <c r="EM179" s="165">
        <v>14157197.130000001</v>
      </c>
      <c r="EN179" s="165">
        <v>1286493.1599999997</v>
      </c>
      <c r="EO179" s="165">
        <v>14347111.82</v>
      </c>
      <c r="EP179" s="165">
        <v>1291355.7699999998</v>
      </c>
      <c r="EQ179" s="165">
        <v>14539117.02</v>
      </c>
      <c r="ER179" s="165">
        <v>1281080.0999999999</v>
      </c>
      <c r="ES179" s="165">
        <v>14729232.119999997</v>
      </c>
      <c r="ET179" s="165">
        <v>1287454.7999999998</v>
      </c>
      <c r="EU179" s="165">
        <v>14920605.379999995</v>
      </c>
      <c r="EV179" s="165">
        <v>1275380.8600000001</v>
      </c>
      <c r="EW179" s="165">
        <v>15091230.719999997</v>
      </c>
      <c r="EX179" s="165">
        <v>1287508.51</v>
      </c>
      <c r="EY179" s="165">
        <v>15260067.489999996</v>
      </c>
      <c r="EZ179" s="165">
        <v>1306769.4099999999</v>
      </c>
      <c r="FA179" s="165">
        <v>15450179.659999996</v>
      </c>
      <c r="FB179" s="165">
        <v>1304460.3899999999</v>
      </c>
      <c r="FC179" s="165">
        <v>15467435.949999997</v>
      </c>
      <c r="FD179" s="165">
        <v>1303340.1499999999</v>
      </c>
      <c r="FE179" s="165">
        <v>15483205.069999998</v>
      </c>
      <c r="FF179" s="165">
        <v>1302823.3499999999</v>
      </c>
      <c r="FG179" s="165">
        <v>15499754.899999997</v>
      </c>
      <c r="FH179" s="165">
        <v>1305865.8399999999</v>
      </c>
      <c r="FI179" s="165">
        <v>15518501.119999997</v>
      </c>
      <c r="FJ179" s="165">
        <v>1314245.23</v>
      </c>
      <c r="FK179" s="165">
        <v>15546777.569999998</v>
      </c>
      <c r="FL179" s="165">
        <v>1302735.19</v>
      </c>
      <c r="FM179" s="165">
        <v>15563019.599999996</v>
      </c>
      <c r="FN179" s="165">
        <v>1308029.68</v>
      </c>
      <c r="FO179" s="165">
        <v>15579693.51</v>
      </c>
      <c r="FQ179" s="94" t="s">
        <v>1002</v>
      </c>
      <c r="FU179" s="32" t="b">
        <v>1</v>
      </c>
      <c r="FV179" s="102" t="s">
        <v>313</v>
      </c>
    </row>
    <row r="180" spans="1:178" x14ac:dyDescent="0.25">
      <c r="A180" s="32" t="s">
        <v>1147</v>
      </c>
      <c r="B180" s="104" t="s">
        <v>314</v>
      </c>
      <c r="C180" s="103" t="s">
        <v>656</v>
      </c>
      <c r="D180" s="165">
        <v>178954.88</v>
      </c>
      <c r="E180" s="165">
        <v>-827215.44</v>
      </c>
      <c r="F180" s="165">
        <v>178954.88</v>
      </c>
      <c r="G180" s="165">
        <v>-558670.11</v>
      </c>
      <c r="H180" s="165">
        <v>178954.88</v>
      </c>
      <c r="I180" s="165">
        <v>-291935.28000000003</v>
      </c>
      <c r="J180" s="165">
        <v>178290.42</v>
      </c>
      <c r="K180" s="165">
        <v>-22828.240000000002</v>
      </c>
      <c r="L180" s="165">
        <v>180351.84</v>
      </c>
      <c r="M180" s="165">
        <v>230586.16</v>
      </c>
      <c r="N180" s="165">
        <v>180350.34</v>
      </c>
      <c r="O180" s="165">
        <v>504567.52</v>
      </c>
      <c r="P180" s="165">
        <v>166713.41</v>
      </c>
      <c r="Q180" s="165">
        <v>762097.55</v>
      </c>
      <c r="R180" s="165">
        <v>134482.01</v>
      </c>
      <c r="S180" s="165">
        <v>987396.18</v>
      </c>
      <c r="T180" s="165">
        <v>177019.41</v>
      </c>
      <c r="U180" s="165">
        <v>1255232.21</v>
      </c>
      <c r="V180" s="165">
        <v>177019.41</v>
      </c>
      <c r="W180" s="165">
        <v>1523068.24</v>
      </c>
      <c r="X180" s="165">
        <v>177019.41</v>
      </c>
      <c r="Y180" s="165">
        <v>1790904.27</v>
      </c>
      <c r="Z180" s="165">
        <v>173812.47</v>
      </c>
      <c r="AA180" s="165">
        <v>2081923.36</v>
      </c>
      <c r="AB180" s="165">
        <v>177019.41</v>
      </c>
      <c r="AC180" s="165">
        <v>2079987.89</v>
      </c>
      <c r="AD180" s="165">
        <v>177019.41</v>
      </c>
      <c r="AE180" s="165">
        <v>2078052.42</v>
      </c>
      <c r="AF180" s="165">
        <v>177019.41</v>
      </c>
      <c r="AG180" s="165">
        <v>2076116.95</v>
      </c>
      <c r="AH180" s="165">
        <v>178274.6</v>
      </c>
      <c r="AI180" s="165">
        <v>2076101.13</v>
      </c>
      <c r="AJ180" s="165">
        <v>178274.6</v>
      </c>
      <c r="AK180" s="165">
        <v>2074023.89</v>
      </c>
      <c r="AL180" s="165">
        <v>164303.6</v>
      </c>
      <c r="AM180" s="165">
        <v>2057977.15</v>
      </c>
      <c r="AN180" s="165">
        <v>114847.9</v>
      </c>
      <c r="AO180" s="165">
        <v>2006111.64</v>
      </c>
      <c r="AP180" s="165">
        <v>179308.45</v>
      </c>
      <c r="AQ180" s="165">
        <v>2050938.08</v>
      </c>
      <c r="AR180" s="165">
        <v>178274.6</v>
      </c>
      <c r="AS180" s="165">
        <v>2052193.27</v>
      </c>
      <c r="AT180" s="165">
        <v>178274.6</v>
      </c>
      <c r="AU180" s="165">
        <v>2053448.46</v>
      </c>
      <c r="AV180" s="165">
        <v>173720.6</v>
      </c>
      <c r="AW180" s="165">
        <v>2050149.65</v>
      </c>
      <c r="AX180" s="165">
        <v>178274.6</v>
      </c>
      <c r="AY180" s="165">
        <v>2054611.78</v>
      </c>
      <c r="AZ180" s="165">
        <v>86592.73</v>
      </c>
      <c r="BA180" s="165">
        <v>1964185.1</v>
      </c>
      <c r="BB180" s="165">
        <v>86592.73</v>
      </c>
      <c r="BC180" s="165">
        <v>1873758.42</v>
      </c>
      <c r="BD180" s="165">
        <v>-305882.39</v>
      </c>
      <c r="BE180" s="165">
        <v>1390856.62</v>
      </c>
      <c r="BF180" s="165">
        <v>-62417.68</v>
      </c>
      <c r="BG180" s="165">
        <v>1150164.3400000001</v>
      </c>
      <c r="BH180" s="165">
        <v>-62417.68</v>
      </c>
      <c r="BI180" s="165">
        <v>909472.06</v>
      </c>
      <c r="BJ180" s="165">
        <v>-62417.68</v>
      </c>
      <c r="BK180" s="165">
        <v>682750.78</v>
      </c>
      <c r="BL180" s="165">
        <v>-62417.68</v>
      </c>
      <c r="BM180" s="165">
        <v>505485.2</v>
      </c>
      <c r="BN180" s="165">
        <v>-62417.68</v>
      </c>
      <c r="BO180" s="165">
        <v>263759.06999999995</v>
      </c>
      <c r="BP180" s="165">
        <v>-62417.68</v>
      </c>
      <c r="BQ180" s="165">
        <v>23066.789999999979</v>
      </c>
      <c r="BR180" s="165">
        <v>-62417.68</v>
      </c>
      <c r="BS180" s="165">
        <v>-217625.49000000008</v>
      </c>
      <c r="BT180" s="165">
        <v>-62417.68</v>
      </c>
      <c r="BU180" s="165">
        <v>-453763.77000000014</v>
      </c>
      <c r="BV180" s="165">
        <v>-62417.68</v>
      </c>
      <c r="BW180" s="165">
        <v>-694456.05</v>
      </c>
      <c r="BX180" s="165">
        <v>-62417.78</v>
      </c>
      <c r="BY180" s="165">
        <v>-843466.56</v>
      </c>
      <c r="BZ180" s="165">
        <v>-62417.78</v>
      </c>
      <c r="CA180" s="165">
        <v>-992477.07000000007</v>
      </c>
      <c r="CB180" s="165">
        <v>330805.46000000002</v>
      </c>
      <c r="CC180" s="165">
        <v>-355789.21999999991</v>
      </c>
      <c r="CD180" s="165">
        <v>80109.59</v>
      </c>
      <c r="CE180" s="165">
        <v>-213261.94999999998</v>
      </c>
      <c r="CF180" s="165">
        <v>80109.59</v>
      </c>
      <c r="CG180" s="165">
        <v>-70734.680000000022</v>
      </c>
      <c r="CH180" s="165">
        <v>80109.59</v>
      </c>
      <c r="CI180" s="165">
        <v>71792.589999999967</v>
      </c>
      <c r="CJ180" s="165">
        <v>80109.59</v>
      </c>
      <c r="CK180" s="165">
        <v>214319.86000000004</v>
      </c>
      <c r="CL180" s="165">
        <v>80109.59</v>
      </c>
      <c r="CM180" s="165">
        <v>356847.12999999983</v>
      </c>
      <c r="CN180" s="165">
        <v>80109.59</v>
      </c>
      <c r="CO180" s="165">
        <v>499374.39999999985</v>
      </c>
      <c r="CP180" s="165">
        <v>80109.59</v>
      </c>
      <c r="CQ180" s="165">
        <v>641901.66999999969</v>
      </c>
      <c r="CR180" s="165">
        <v>80109.59</v>
      </c>
      <c r="CS180" s="165">
        <v>784428.93999999983</v>
      </c>
      <c r="CT180" s="165">
        <v>80109.59</v>
      </c>
      <c r="CU180" s="165">
        <v>926956.20999999973</v>
      </c>
      <c r="CV180" s="165">
        <v>80109.59</v>
      </c>
      <c r="CW180" s="165">
        <v>1069483.5799999998</v>
      </c>
      <c r="CX180" s="165">
        <v>80109.59</v>
      </c>
      <c r="CY180" s="165">
        <v>1212010.9499999997</v>
      </c>
      <c r="CZ180" s="165">
        <v>80109.59</v>
      </c>
      <c r="DA180" s="165">
        <v>961315.07999999973</v>
      </c>
      <c r="DB180" s="165">
        <v>88454.87</v>
      </c>
      <c r="DC180" s="165">
        <v>969660.35999999975</v>
      </c>
      <c r="DD180" s="165">
        <v>88456.41</v>
      </c>
      <c r="DE180" s="165">
        <v>978007.1799999997</v>
      </c>
      <c r="DF180" s="165">
        <v>88456.41</v>
      </c>
      <c r="DG180" s="165">
        <v>986353.99999999977</v>
      </c>
      <c r="DH180" s="165">
        <v>88456.41</v>
      </c>
      <c r="DI180" s="165">
        <v>994700.81999999972</v>
      </c>
      <c r="DJ180" s="165">
        <v>88456.41</v>
      </c>
      <c r="DK180" s="165">
        <v>1003047.6399999998</v>
      </c>
      <c r="DL180" s="165">
        <v>88456.41</v>
      </c>
      <c r="DM180" s="165">
        <v>1011394.4599999998</v>
      </c>
      <c r="DN180" s="165">
        <v>88456.41</v>
      </c>
      <c r="DO180" s="165">
        <v>1019741.2799999999</v>
      </c>
      <c r="DP180" s="165">
        <v>88456.41</v>
      </c>
      <c r="DQ180" s="165">
        <v>1028088.1</v>
      </c>
      <c r="DR180" s="165">
        <v>88456.41</v>
      </c>
      <c r="DS180" s="165">
        <v>1036434.92</v>
      </c>
      <c r="DT180" s="165">
        <v>88456.41</v>
      </c>
      <c r="DU180" s="165">
        <v>1044781.7400000001</v>
      </c>
      <c r="DV180" s="165">
        <v>88456.41</v>
      </c>
      <c r="DW180" s="165">
        <v>1053128.5600000003</v>
      </c>
      <c r="DX180" s="165">
        <v>88456.41</v>
      </c>
      <c r="DY180" s="165">
        <v>1061475.3800000004</v>
      </c>
      <c r="DZ180" s="165">
        <v>93850.41</v>
      </c>
      <c r="EA180" s="165">
        <v>1066870.9200000002</v>
      </c>
      <c r="EB180" s="165">
        <v>93851.41</v>
      </c>
      <c r="EC180" s="165">
        <v>1072265.9200000002</v>
      </c>
      <c r="ED180" s="165">
        <v>93851.41</v>
      </c>
      <c r="EE180" s="165">
        <v>1077660.9200000002</v>
      </c>
      <c r="EF180" s="165">
        <v>93851.41</v>
      </c>
      <c r="EG180" s="165">
        <v>1083055.9200000002</v>
      </c>
      <c r="EH180" s="165">
        <v>93851.41</v>
      </c>
      <c r="EI180" s="165">
        <v>1088450.9200000002</v>
      </c>
      <c r="EJ180" s="165">
        <v>93851.41</v>
      </c>
      <c r="EK180" s="165">
        <v>1093845.9200000002</v>
      </c>
      <c r="EL180" s="165">
        <v>93851.41</v>
      </c>
      <c r="EM180" s="165">
        <v>1099240.9200000002</v>
      </c>
      <c r="EN180" s="165">
        <v>93851.41</v>
      </c>
      <c r="EO180" s="165">
        <v>1104635.9200000002</v>
      </c>
      <c r="EP180" s="165">
        <v>93851.41</v>
      </c>
      <c r="EQ180" s="165">
        <v>1110030.9200000002</v>
      </c>
      <c r="ER180" s="165">
        <v>93851.41</v>
      </c>
      <c r="ES180" s="165">
        <v>1115425.9200000002</v>
      </c>
      <c r="ET180" s="165">
        <v>93851.41</v>
      </c>
      <c r="EU180" s="165">
        <v>1120820.9200000002</v>
      </c>
      <c r="EV180" s="165">
        <v>93851.41</v>
      </c>
      <c r="EW180" s="165">
        <v>1126215.9200000002</v>
      </c>
      <c r="EX180" s="165">
        <v>99408.41</v>
      </c>
      <c r="EY180" s="165">
        <v>1131773.9200000002</v>
      </c>
      <c r="EZ180" s="165">
        <v>99408.41</v>
      </c>
      <c r="FA180" s="165">
        <v>1137330.9200000002</v>
      </c>
      <c r="FB180" s="165">
        <v>99408.41</v>
      </c>
      <c r="FC180" s="165">
        <v>1142887.9200000002</v>
      </c>
      <c r="FD180" s="165">
        <v>99408.41</v>
      </c>
      <c r="FE180" s="165">
        <v>1148444.9200000002</v>
      </c>
      <c r="FF180" s="165">
        <v>99408.41</v>
      </c>
      <c r="FG180" s="165">
        <v>1154001.9200000002</v>
      </c>
      <c r="FH180" s="165">
        <v>99408.41</v>
      </c>
      <c r="FI180" s="165">
        <v>1159558.9200000002</v>
      </c>
      <c r="FJ180" s="165">
        <v>99408.41</v>
      </c>
      <c r="FK180" s="165">
        <v>1165115.9200000002</v>
      </c>
      <c r="FL180" s="165">
        <v>99408.41</v>
      </c>
      <c r="FM180" s="165">
        <v>1170672.9200000002</v>
      </c>
      <c r="FN180" s="165">
        <v>99408.41</v>
      </c>
      <c r="FO180" s="165">
        <v>1176229.9200000002</v>
      </c>
      <c r="FQ180" s="94" t="s">
        <v>1002</v>
      </c>
      <c r="FU180" s="32" t="b">
        <v>1</v>
      </c>
      <c r="FV180" s="102" t="s">
        <v>314</v>
      </c>
    </row>
    <row r="181" spans="1:178" x14ac:dyDescent="0.25">
      <c r="A181" s="32" t="s">
        <v>1148</v>
      </c>
      <c r="B181" s="104" t="s">
        <v>315</v>
      </c>
      <c r="C181" s="103" t="s">
        <v>656</v>
      </c>
      <c r="D181" s="165">
        <v>46340.49</v>
      </c>
      <c r="E181" s="165">
        <v>569706.17000000004</v>
      </c>
      <c r="F181" s="165">
        <v>45212.26</v>
      </c>
      <c r="G181" s="165">
        <v>607226.53</v>
      </c>
      <c r="H181" s="165">
        <v>45808.45</v>
      </c>
      <c r="I181" s="165">
        <v>645023.41</v>
      </c>
      <c r="J181" s="165">
        <v>47429.43</v>
      </c>
      <c r="K181" s="165">
        <v>682700.55</v>
      </c>
      <c r="L181" s="165">
        <v>50404.27</v>
      </c>
      <c r="M181" s="165">
        <v>722550.23</v>
      </c>
      <c r="N181" s="165">
        <v>52955.83</v>
      </c>
      <c r="O181" s="165">
        <v>763613.41</v>
      </c>
      <c r="P181" s="165">
        <v>47851.33</v>
      </c>
      <c r="Q181" s="165">
        <v>573764.56000000006</v>
      </c>
      <c r="R181" s="165">
        <v>41561.269999999997</v>
      </c>
      <c r="S181" s="165">
        <v>604378.68999999994</v>
      </c>
      <c r="T181" s="165">
        <v>49855.03</v>
      </c>
      <c r="U181" s="165">
        <v>642107.68999999994</v>
      </c>
      <c r="V181" s="165">
        <v>49144.46</v>
      </c>
      <c r="W181" s="165">
        <v>681216.78</v>
      </c>
      <c r="X181" s="165">
        <v>47180.9</v>
      </c>
      <c r="Y181" s="165">
        <v>719961.89</v>
      </c>
      <c r="Z181" s="165">
        <v>47000.2</v>
      </c>
      <c r="AA181" s="165">
        <v>570743.92000000004</v>
      </c>
      <c r="AB181" s="165">
        <v>40977.300000000003</v>
      </c>
      <c r="AC181" s="165">
        <v>565380.73</v>
      </c>
      <c r="AD181" s="165">
        <v>40429.96</v>
      </c>
      <c r="AE181" s="165">
        <v>560598.43000000005</v>
      </c>
      <c r="AF181" s="165">
        <v>48549.34</v>
      </c>
      <c r="AG181" s="165">
        <v>563339.31999999995</v>
      </c>
      <c r="AH181" s="165">
        <v>49176.5</v>
      </c>
      <c r="AI181" s="165">
        <v>565086.39</v>
      </c>
      <c r="AJ181" s="165">
        <v>49715.97</v>
      </c>
      <c r="AK181" s="165">
        <v>564398.09</v>
      </c>
      <c r="AL181" s="165">
        <v>52448.77</v>
      </c>
      <c r="AM181" s="165">
        <v>563891.03</v>
      </c>
      <c r="AN181" s="165">
        <v>53403.93</v>
      </c>
      <c r="AO181" s="165">
        <v>569443.63</v>
      </c>
      <c r="AP181" s="165">
        <v>53033.06</v>
      </c>
      <c r="AQ181" s="165">
        <v>580915.42000000004</v>
      </c>
      <c r="AR181" s="165">
        <v>57026.8</v>
      </c>
      <c r="AS181" s="165">
        <v>588087.18999999994</v>
      </c>
      <c r="AT181" s="165">
        <v>47331.62</v>
      </c>
      <c r="AU181" s="165">
        <v>586274.35</v>
      </c>
      <c r="AV181" s="165">
        <v>46376.82</v>
      </c>
      <c r="AW181" s="165">
        <v>585470.27</v>
      </c>
      <c r="AX181" s="165">
        <v>42681.43</v>
      </c>
      <c r="AY181" s="165">
        <v>581151.5</v>
      </c>
      <c r="AZ181" s="165">
        <v>44723.37</v>
      </c>
      <c r="BA181" s="165">
        <v>584897.56999999995</v>
      </c>
      <c r="BB181" s="165">
        <v>44544.08</v>
      </c>
      <c r="BC181" s="165">
        <v>589011.68999999994</v>
      </c>
      <c r="BD181" s="165">
        <v>49082.03</v>
      </c>
      <c r="BE181" s="165">
        <v>589544.38</v>
      </c>
      <c r="BF181" s="165">
        <v>51202.36</v>
      </c>
      <c r="BG181" s="165">
        <v>591570.24</v>
      </c>
      <c r="BH181" s="165">
        <v>54457.36</v>
      </c>
      <c r="BI181" s="165">
        <v>596311.63</v>
      </c>
      <c r="BJ181" s="165">
        <v>55713.75</v>
      </c>
      <c r="BK181" s="165">
        <v>599576.61</v>
      </c>
      <c r="BL181" s="165">
        <v>56469.89</v>
      </c>
      <c r="BM181" s="165">
        <v>602642.56999999995</v>
      </c>
      <c r="BN181" s="165">
        <v>53071.040000000001</v>
      </c>
      <c r="BO181" s="165">
        <v>602680.55000000005</v>
      </c>
      <c r="BP181" s="165">
        <v>51893.85</v>
      </c>
      <c r="BQ181" s="165">
        <v>597547.6</v>
      </c>
      <c r="BR181" s="165">
        <v>42161.96</v>
      </c>
      <c r="BS181" s="165">
        <v>592377.93999999994</v>
      </c>
      <c r="BT181" s="165">
        <v>42059.869999999995</v>
      </c>
      <c r="BU181" s="165">
        <v>588060.99000000011</v>
      </c>
      <c r="BV181" s="165">
        <v>49452.009999999995</v>
      </c>
      <c r="BW181" s="165">
        <v>594831.56999999995</v>
      </c>
      <c r="BX181" s="165">
        <v>46691.789999999994</v>
      </c>
      <c r="BY181" s="165">
        <v>596799.98999999987</v>
      </c>
      <c r="BZ181" s="165">
        <v>36040.780000000006</v>
      </c>
      <c r="CA181" s="165">
        <v>588296.69000000006</v>
      </c>
      <c r="CB181" s="165">
        <v>40656.289999999994</v>
      </c>
      <c r="CC181" s="165">
        <v>579870.94999999995</v>
      </c>
      <c r="CD181" s="165">
        <v>37641.74</v>
      </c>
      <c r="CE181" s="165">
        <v>566310.32999999996</v>
      </c>
      <c r="CF181" s="165">
        <v>37602.17</v>
      </c>
      <c r="CG181" s="165">
        <v>549455.14</v>
      </c>
      <c r="CH181" s="165">
        <v>37583.339999999997</v>
      </c>
      <c r="CI181" s="165">
        <v>531324.73</v>
      </c>
      <c r="CJ181" s="165">
        <v>37712.78</v>
      </c>
      <c r="CK181" s="165">
        <v>512567.62</v>
      </c>
      <c r="CL181" s="165">
        <v>37589.210000000006</v>
      </c>
      <c r="CM181" s="165">
        <v>497085.79</v>
      </c>
      <c r="CN181" s="165">
        <v>37682.369999999995</v>
      </c>
      <c r="CO181" s="165">
        <v>482874.31</v>
      </c>
      <c r="CP181" s="165">
        <v>42161.96</v>
      </c>
      <c r="CQ181" s="165">
        <v>482874.31</v>
      </c>
      <c r="CR181" s="165">
        <v>42059.869999999995</v>
      </c>
      <c r="CS181" s="165">
        <v>482874.30999999994</v>
      </c>
      <c r="CT181" s="165">
        <v>49452.009999999995</v>
      </c>
      <c r="CU181" s="165">
        <v>482874.30999999994</v>
      </c>
      <c r="CV181" s="165">
        <v>46691.789999999994</v>
      </c>
      <c r="CW181" s="165">
        <v>482874.30999999994</v>
      </c>
      <c r="CX181" s="165">
        <v>36040.82</v>
      </c>
      <c r="CY181" s="165">
        <v>482874.34999999986</v>
      </c>
      <c r="CZ181" s="165">
        <v>40656.289999999994</v>
      </c>
      <c r="DA181" s="165">
        <v>482874.34999999992</v>
      </c>
      <c r="DB181" s="165">
        <v>37641.74</v>
      </c>
      <c r="DC181" s="165">
        <v>482874.35000000003</v>
      </c>
      <c r="DD181" s="165">
        <v>37602.17</v>
      </c>
      <c r="DE181" s="165">
        <v>482874.35</v>
      </c>
      <c r="DF181" s="165">
        <v>37583.339999999997</v>
      </c>
      <c r="DG181" s="165">
        <v>482874.35</v>
      </c>
      <c r="DH181" s="165">
        <v>37712.78</v>
      </c>
      <c r="DI181" s="165">
        <v>482874.35000000003</v>
      </c>
      <c r="DJ181" s="165">
        <v>37589.25</v>
      </c>
      <c r="DK181" s="165">
        <v>482874.38999999996</v>
      </c>
      <c r="DL181" s="165">
        <v>37682.369999999995</v>
      </c>
      <c r="DM181" s="165">
        <v>482874.38999999996</v>
      </c>
      <c r="DN181" s="165">
        <v>42161.96</v>
      </c>
      <c r="DO181" s="165">
        <v>482874.38999999996</v>
      </c>
      <c r="DP181" s="165">
        <v>42059.869999999995</v>
      </c>
      <c r="DQ181" s="165">
        <v>482874.38999999996</v>
      </c>
      <c r="DR181" s="165">
        <v>49452.009999999995</v>
      </c>
      <c r="DS181" s="165">
        <v>482874.3899999999</v>
      </c>
      <c r="DT181" s="165">
        <v>46691.789999999994</v>
      </c>
      <c r="DU181" s="165">
        <v>482874.38999999996</v>
      </c>
      <c r="DV181" s="165">
        <v>36040.82</v>
      </c>
      <c r="DW181" s="165">
        <v>482874.3899999999</v>
      </c>
      <c r="DX181" s="165">
        <v>40656.289999999994</v>
      </c>
      <c r="DY181" s="165">
        <v>482874.38999999996</v>
      </c>
      <c r="DZ181" s="165">
        <v>37641.74</v>
      </c>
      <c r="EA181" s="165">
        <v>482874.38999999996</v>
      </c>
      <c r="EB181" s="165">
        <v>37602.17</v>
      </c>
      <c r="EC181" s="165">
        <v>482874.39</v>
      </c>
      <c r="ED181" s="165">
        <v>37583.339999999997</v>
      </c>
      <c r="EE181" s="165">
        <v>482874.39</v>
      </c>
      <c r="EF181" s="165">
        <v>37712.78</v>
      </c>
      <c r="EG181" s="165">
        <v>482874.39</v>
      </c>
      <c r="EH181" s="165">
        <v>37589.25</v>
      </c>
      <c r="EI181" s="165">
        <v>482874.38999999996</v>
      </c>
      <c r="EJ181" s="165">
        <v>37682.369999999995</v>
      </c>
      <c r="EK181" s="165">
        <v>482874.38999999996</v>
      </c>
      <c r="EL181" s="165">
        <v>42161.96</v>
      </c>
      <c r="EM181" s="165">
        <v>482874.38999999996</v>
      </c>
      <c r="EN181" s="165">
        <v>42059.869999999995</v>
      </c>
      <c r="EO181" s="165">
        <v>482874.38999999996</v>
      </c>
      <c r="EP181" s="165">
        <v>49452.009999999995</v>
      </c>
      <c r="EQ181" s="165">
        <v>482874.3899999999</v>
      </c>
      <c r="ER181" s="165">
        <v>46691.789999999994</v>
      </c>
      <c r="ES181" s="165">
        <v>482874.38999999996</v>
      </c>
      <c r="ET181" s="165">
        <v>36040.82</v>
      </c>
      <c r="EU181" s="165">
        <v>482874.3899999999</v>
      </c>
      <c r="EV181" s="165">
        <v>40656.289999999994</v>
      </c>
      <c r="EW181" s="165">
        <v>482874.38999999996</v>
      </c>
      <c r="EX181" s="165">
        <v>37641.74</v>
      </c>
      <c r="EY181" s="165">
        <v>482874.38999999996</v>
      </c>
      <c r="EZ181" s="165">
        <v>37602.17</v>
      </c>
      <c r="FA181" s="165">
        <v>482874.39</v>
      </c>
      <c r="FB181" s="165">
        <v>37583.339999999997</v>
      </c>
      <c r="FC181" s="165">
        <v>482874.39</v>
      </c>
      <c r="FD181" s="165">
        <v>37712.78</v>
      </c>
      <c r="FE181" s="165">
        <v>482874.39</v>
      </c>
      <c r="FF181" s="165">
        <v>37589.25</v>
      </c>
      <c r="FG181" s="165">
        <v>482874.38999999996</v>
      </c>
      <c r="FH181" s="165">
        <v>37682.369999999995</v>
      </c>
      <c r="FI181" s="165">
        <v>482874.38999999996</v>
      </c>
      <c r="FJ181" s="165">
        <v>42161.96</v>
      </c>
      <c r="FK181" s="165">
        <v>482874.38999999996</v>
      </c>
      <c r="FL181" s="165">
        <v>42059.869999999995</v>
      </c>
      <c r="FM181" s="165">
        <v>482874.38999999996</v>
      </c>
      <c r="FN181" s="165">
        <v>49452.009999999995</v>
      </c>
      <c r="FO181" s="165">
        <v>482874.3899999999</v>
      </c>
      <c r="FQ181" s="94" t="s">
        <v>1002</v>
      </c>
      <c r="FU181" s="32" t="b">
        <v>1</v>
      </c>
      <c r="FV181" s="102" t="s">
        <v>315</v>
      </c>
    </row>
    <row r="182" spans="1:178" x14ac:dyDescent="0.25">
      <c r="A182" s="32" t="s">
        <v>1190</v>
      </c>
      <c r="B182" s="104" t="s">
        <v>316</v>
      </c>
      <c r="C182" s="103" t="s">
        <v>655</v>
      </c>
      <c r="D182" s="165">
        <v>0</v>
      </c>
      <c r="E182" s="165">
        <v>0</v>
      </c>
      <c r="F182" s="165">
        <v>0</v>
      </c>
      <c r="G182" s="165">
        <v>0</v>
      </c>
      <c r="H182" s="165">
        <v>0</v>
      </c>
      <c r="I182" s="165">
        <v>0</v>
      </c>
      <c r="J182" s="165">
        <v>0</v>
      </c>
      <c r="K182" s="165">
        <v>0</v>
      </c>
      <c r="L182" s="165">
        <v>0</v>
      </c>
      <c r="M182" s="165">
        <v>0</v>
      </c>
      <c r="N182" s="165">
        <v>0</v>
      </c>
      <c r="O182" s="165">
        <v>0</v>
      </c>
      <c r="P182" s="165">
        <v>0</v>
      </c>
      <c r="Q182" s="165">
        <v>0</v>
      </c>
      <c r="R182" s="165">
        <v>0</v>
      </c>
      <c r="S182" s="165">
        <v>0</v>
      </c>
      <c r="T182" s="165">
        <v>0</v>
      </c>
      <c r="U182" s="165">
        <v>0</v>
      </c>
      <c r="V182" s="165">
        <v>0</v>
      </c>
      <c r="W182" s="165">
        <v>0</v>
      </c>
      <c r="X182" s="165">
        <v>0</v>
      </c>
      <c r="Y182" s="165">
        <v>0</v>
      </c>
      <c r="Z182" s="165">
        <v>0</v>
      </c>
      <c r="AA182" s="165">
        <v>0</v>
      </c>
      <c r="AB182" s="165">
        <v>0</v>
      </c>
      <c r="AC182" s="165">
        <v>0</v>
      </c>
      <c r="AD182" s="165">
        <v>0</v>
      </c>
      <c r="AE182" s="165">
        <v>0</v>
      </c>
      <c r="AF182" s="165">
        <v>0</v>
      </c>
      <c r="AG182" s="165">
        <v>0</v>
      </c>
      <c r="AH182" s="165">
        <v>0</v>
      </c>
      <c r="AI182" s="165">
        <v>0</v>
      </c>
      <c r="AJ182" s="165">
        <v>0</v>
      </c>
      <c r="AK182" s="165">
        <v>0</v>
      </c>
      <c r="AL182" s="165">
        <v>0</v>
      </c>
      <c r="AM182" s="165">
        <v>0</v>
      </c>
      <c r="AN182" s="165">
        <v>0</v>
      </c>
      <c r="AO182" s="165">
        <v>0</v>
      </c>
      <c r="AP182" s="165">
        <v>0</v>
      </c>
      <c r="AQ182" s="165">
        <v>0</v>
      </c>
      <c r="AR182" s="165">
        <v>0</v>
      </c>
      <c r="AS182" s="165">
        <v>0</v>
      </c>
      <c r="AT182" s="165">
        <v>0</v>
      </c>
      <c r="AU182" s="165">
        <v>0</v>
      </c>
      <c r="AV182" s="165">
        <v>0</v>
      </c>
      <c r="AW182" s="165">
        <v>0</v>
      </c>
      <c r="AX182" s="165">
        <v>0</v>
      </c>
      <c r="AY182" s="165">
        <v>0</v>
      </c>
      <c r="AZ182" s="165">
        <v>0</v>
      </c>
      <c r="BA182" s="165">
        <v>0</v>
      </c>
      <c r="BB182" s="165">
        <v>0</v>
      </c>
      <c r="BC182" s="165">
        <v>0</v>
      </c>
      <c r="BD182" s="165">
        <v>0</v>
      </c>
      <c r="BE182" s="165">
        <v>0</v>
      </c>
      <c r="BF182" s="165">
        <v>0</v>
      </c>
      <c r="BG182" s="165">
        <v>0</v>
      </c>
      <c r="BH182" s="165">
        <v>0</v>
      </c>
      <c r="BI182" s="165">
        <v>0</v>
      </c>
      <c r="BJ182" s="165">
        <v>0</v>
      </c>
      <c r="BK182" s="165">
        <v>0</v>
      </c>
      <c r="BL182" s="165">
        <v>0</v>
      </c>
      <c r="BM182" s="165">
        <v>0</v>
      </c>
      <c r="BN182" s="165">
        <v>0</v>
      </c>
      <c r="BO182" s="165">
        <v>0</v>
      </c>
      <c r="BP182" s="165">
        <v>0</v>
      </c>
      <c r="BQ182" s="165">
        <v>0</v>
      </c>
      <c r="BR182" s="165">
        <v>0</v>
      </c>
      <c r="BS182" s="165">
        <v>0</v>
      </c>
      <c r="BT182" s="165">
        <v>0</v>
      </c>
      <c r="BU182" s="165">
        <v>0</v>
      </c>
      <c r="BV182" s="165">
        <v>0</v>
      </c>
      <c r="BW182" s="165">
        <v>0</v>
      </c>
      <c r="BX182" s="165">
        <v>0</v>
      </c>
      <c r="BY182" s="165">
        <v>0</v>
      </c>
      <c r="BZ182" s="165">
        <v>0</v>
      </c>
      <c r="CA182" s="165">
        <v>0</v>
      </c>
      <c r="CB182" s="165">
        <v>0</v>
      </c>
      <c r="CC182" s="165">
        <v>0</v>
      </c>
      <c r="CD182" s="165">
        <v>0</v>
      </c>
      <c r="CE182" s="165">
        <v>0</v>
      </c>
      <c r="CF182" s="165">
        <v>0</v>
      </c>
      <c r="CG182" s="165">
        <v>0</v>
      </c>
      <c r="CH182" s="165">
        <v>0</v>
      </c>
      <c r="CI182" s="165">
        <v>0</v>
      </c>
      <c r="CJ182" s="165">
        <v>0</v>
      </c>
      <c r="CK182" s="165">
        <v>0</v>
      </c>
      <c r="CL182" s="165">
        <v>0</v>
      </c>
      <c r="CM182" s="165">
        <v>0</v>
      </c>
      <c r="CN182" s="165">
        <v>0</v>
      </c>
      <c r="CO182" s="165">
        <v>0</v>
      </c>
      <c r="CP182" s="165">
        <v>0</v>
      </c>
      <c r="CQ182" s="165">
        <v>0</v>
      </c>
      <c r="CR182" s="165">
        <v>0</v>
      </c>
      <c r="CS182" s="165">
        <v>0</v>
      </c>
      <c r="CT182" s="165">
        <v>0</v>
      </c>
      <c r="CU182" s="165">
        <v>0</v>
      </c>
      <c r="CV182" s="165">
        <v>1</v>
      </c>
      <c r="CW182" s="165">
        <v>1</v>
      </c>
      <c r="CX182" s="165">
        <v>0</v>
      </c>
      <c r="CY182" s="165">
        <v>1</v>
      </c>
      <c r="CZ182" s="165">
        <v>0</v>
      </c>
      <c r="DA182" s="165">
        <v>1</v>
      </c>
      <c r="DB182" s="165">
        <v>0</v>
      </c>
      <c r="DC182" s="165">
        <v>1</v>
      </c>
      <c r="DD182" s="165">
        <v>0</v>
      </c>
      <c r="DE182" s="165">
        <v>1</v>
      </c>
      <c r="DF182" s="165">
        <v>0</v>
      </c>
      <c r="DG182" s="165">
        <v>1</v>
      </c>
      <c r="DH182" s="165">
        <v>0</v>
      </c>
      <c r="DI182" s="165">
        <v>1</v>
      </c>
      <c r="DJ182" s="165">
        <v>0</v>
      </c>
      <c r="DK182" s="165">
        <v>1</v>
      </c>
      <c r="DL182" s="165">
        <v>0</v>
      </c>
      <c r="DM182" s="165">
        <v>1</v>
      </c>
      <c r="DN182" s="165">
        <v>0</v>
      </c>
      <c r="DO182" s="165">
        <v>1</v>
      </c>
      <c r="DP182" s="165">
        <v>0</v>
      </c>
      <c r="DQ182" s="165">
        <v>1</v>
      </c>
      <c r="DR182" s="165">
        <v>0</v>
      </c>
      <c r="DS182" s="165">
        <v>1</v>
      </c>
      <c r="DT182" s="165">
        <v>0</v>
      </c>
      <c r="DU182" s="165">
        <v>0</v>
      </c>
      <c r="DV182" s="165">
        <v>0</v>
      </c>
      <c r="DW182" s="165">
        <v>0</v>
      </c>
      <c r="DX182" s="165">
        <v>0</v>
      </c>
      <c r="DY182" s="165">
        <v>0</v>
      </c>
      <c r="DZ182" s="165">
        <v>0</v>
      </c>
      <c r="EA182" s="165">
        <v>0</v>
      </c>
      <c r="EB182" s="165">
        <v>0</v>
      </c>
      <c r="EC182" s="165">
        <v>0</v>
      </c>
      <c r="ED182" s="165">
        <v>0</v>
      </c>
      <c r="EE182" s="165">
        <v>0</v>
      </c>
      <c r="EF182" s="165">
        <v>0</v>
      </c>
      <c r="EG182" s="165">
        <v>0</v>
      </c>
      <c r="EH182" s="165">
        <v>0</v>
      </c>
      <c r="EI182" s="165">
        <v>0</v>
      </c>
      <c r="EJ182" s="165">
        <v>0</v>
      </c>
      <c r="EK182" s="165">
        <v>0</v>
      </c>
      <c r="EL182" s="165">
        <v>0</v>
      </c>
      <c r="EM182" s="165">
        <v>0</v>
      </c>
      <c r="EN182" s="165">
        <v>0</v>
      </c>
      <c r="EO182" s="165">
        <v>0</v>
      </c>
      <c r="EP182" s="165">
        <v>0</v>
      </c>
      <c r="EQ182" s="165">
        <v>0</v>
      </c>
      <c r="ER182" s="165">
        <v>0</v>
      </c>
      <c r="ES182" s="165">
        <v>0</v>
      </c>
      <c r="ET182" s="165">
        <v>0</v>
      </c>
      <c r="EU182" s="165">
        <v>0</v>
      </c>
      <c r="EV182" s="165">
        <v>0</v>
      </c>
      <c r="EW182" s="165">
        <v>0</v>
      </c>
      <c r="EX182" s="165">
        <v>0</v>
      </c>
      <c r="EY182" s="165">
        <v>0</v>
      </c>
      <c r="EZ182" s="165">
        <v>0</v>
      </c>
      <c r="FA182" s="165">
        <v>0</v>
      </c>
      <c r="FB182" s="165">
        <v>0</v>
      </c>
      <c r="FC182" s="165">
        <v>0</v>
      </c>
      <c r="FD182" s="165">
        <v>0</v>
      </c>
      <c r="FE182" s="165">
        <v>0</v>
      </c>
      <c r="FF182" s="165">
        <v>0</v>
      </c>
      <c r="FG182" s="165">
        <v>0</v>
      </c>
      <c r="FH182" s="165">
        <v>0</v>
      </c>
      <c r="FI182" s="165">
        <v>0</v>
      </c>
      <c r="FJ182" s="165">
        <v>0</v>
      </c>
      <c r="FK182" s="165">
        <v>0</v>
      </c>
      <c r="FL182" s="165">
        <v>0</v>
      </c>
      <c r="FM182" s="165">
        <v>0</v>
      </c>
      <c r="FN182" s="165">
        <v>0</v>
      </c>
      <c r="FO182" s="165">
        <v>0</v>
      </c>
      <c r="FQ182" s="94" t="s">
        <v>1193</v>
      </c>
      <c r="FU182" s="32" t="b">
        <v>1</v>
      </c>
      <c r="FV182" s="105" t="s">
        <v>316</v>
      </c>
    </row>
    <row r="183" spans="1:178" x14ac:dyDescent="0.25">
      <c r="A183" s="32" t="s">
        <v>1149</v>
      </c>
      <c r="B183" s="104" t="s">
        <v>317</v>
      </c>
      <c r="C183" s="103" t="s">
        <v>654</v>
      </c>
      <c r="D183" s="165">
        <v>1918110.5</v>
      </c>
      <c r="E183" s="165">
        <v>28893320.18</v>
      </c>
      <c r="F183" s="165">
        <v>2246011.75</v>
      </c>
      <c r="G183" s="165">
        <v>28897117.23</v>
      </c>
      <c r="H183" s="165">
        <v>3995522.32</v>
      </c>
      <c r="I183" s="165">
        <v>30428825.57</v>
      </c>
      <c r="J183" s="165">
        <v>1837274.45</v>
      </c>
      <c r="K183" s="165">
        <v>29292758.75</v>
      </c>
      <c r="L183" s="165">
        <v>2225517.2000000002</v>
      </c>
      <c r="M183" s="165">
        <v>28749170.640000001</v>
      </c>
      <c r="N183" s="165">
        <v>3908734.2</v>
      </c>
      <c r="O183" s="165">
        <v>29186506.719999999</v>
      </c>
      <c r="P183" s="165">
        <v>1275050.69</v>
      </c>
      <c r="Q183" s="165">
        <v>29140175.09</v>
      </c>
      <c r="R183" s="165">
        <v>1951195.1</v>
      </c>
      <c r="S183" s="165">
        <v>29087887.510000002</v>
      </c>
      <c r="T183" s="165">
        <v>2041598.04</v>
      </c>
      <c r="U183" s="165">
        <v>28745819.66</v>
      </c>
      <c r="V183" s="165">
        <v>1965889.42</v>
      </c>
      <c r="W183" s="165">
        <v>28175461.75</v>
      </c>
      <c r="X183" s="165">
        <v>1862810.68</v>
      </c>
      <c r="Y183" s="165">
        <v>27087216.27</v>
      </c>
      <c r="Z183" s="165">
        <v>8612816.5</v>
      </c>
      <c r="AA183" s="165">
        <v>33840530.850000001</v>
      </c>
      <c r="AB183" s="165">
        <v>2059733.49</v>
      </c>
      <c r="AC183" s="165">
        <v>33982153.840000004</v>
      </c>
      <c r="AD183" s="165">
        <v>2210778.17</v>
      </c>
      <c r="AE183" s="165">
        <v>33946920.259999998</v>
      </c>
      <c r="AF183" s="165">
        <v>1156001.5900000001</v>
      </c>
      <c r="AG183" s="165">
        <v>31107399.530000001</v>
      </c>
      <c r="AH183" s="165">
        <v>1586276.24</v>
      </c>
      <c r="AI183" s="165">
        <v>30856401.32</v>
      </c>
      <c r="AJ183" s="165">
        <v>2535242.12</v>
      </c>
      <c r="AK183" s="165">
        <v>31166126.239999998</v>
      </c>
      <c r="AL183" s="165">
        <v>2892439.85</v>
      </c>
      <c r="AM183" s="165">
        <v>30149831.890000001</v>
      </c>
      <c r="AN183" s="165">
        <v>870713.15</v>
      </c>
      <c r="AO183" s="165">
        <v>29745494.350000001</v>
      </c>
      <c r="AP183" s="165">
        <v>2022002.27</v>
      </c>
      <c r="AQ183" s="165">
        <v>29816301.52</v>
      </c>
      <c r="AR183" s="165">
        <v>3666705</v>
      </c>
      <c r="AS183" s="165">
        <v>31441408.48</v>
      </c>
      <c r="AT183" s="165">
        <v>1864113.64</v>
      </c>
      <c r="AU183" s="165">
        <v>31339632.699999999</v>
      </c>
      <c r="AV183" s="165">
        <v>1150984.5</v>
      </c>
      <c r="AW183" s="165">
        <v>30627806.52</v>
      </c>
      <c r="AX183" s="165">
        <v>4190832</v>
      </c>
      <c r="AY183" s="165">
        <v>26205822.02</v>
      </c>
      <c r="AZ183" s="165">
        <v>1896713.41</v>
      </c>
      <c r="BA183" s="165">
        <v>26042801.940000001</v>
      </c>
      <c r="BB183" s="165">
        <v>1906411.64</v>
      </c>
      <c r="BC183" s="165">
        <v>25738435.41</v>
      </c>
      <c r="BD183" s="165">
        <v>2029877.79</v>
      </c>
      <c r="BE183" s="165">
        <v>26612311.609999999</v>
      </c>
      <c r="BF183" s="165">
        <v>2086684.16</v>
      </c>
      <c r="BG183" s="165">
        <v>27112719.530000001</v>
      </c>
      <c r="BH183" s="165">
        <v>2521470.37</v>
      </c>
      <c r="BI183" s="165">
        <v>27098947.780000001</v>
      </c>
      <c r="BJ183" s="165">
        <v>2891614.04</v>
      </c>
      <c r="BK183" s="165">
        <v>27098121.969999999</v>
      </c>
      <c r="BL183" s="165">
        <v>503210.57</v>
      </c>
      <c r="BM183" s="165">
        <v>26730619.390000001</v>
      </c>
      <c r="BN183" s="165">
        <v>1787495.3199999998</v>
      </c>
      <c r="BO183" s="165">
        <v>26496112.440000001</v>
      </c>
      <c r="BP183" s="165">
        <v>3304763.91</v>
      </c>
      <c r="BQ183" s="165">
        <v>26134171.350000001</v>
      </c>
      <c r="BR183" s="165">
        <v>2089091.7</v>
      </c>
      <c r="BS183" s="165">
        <v>26359149.41</v>
      </c>
      <c r="BT183" s="165">
        <v>1843948.37</v>
      </c>
      <c r="BU183" s="165">
        <v>27052113.280000001</v>
      </c>
      <c r="BV183" s="165">
        <v>7453543.6100000003</v>
      </c>
      <c r="BW183" s="165">
        <v>30314824.890000001</v>
      </c>
      <c r="BX183" s="165">
        <v>1814288.81</v>
      </c>
      <c r="BY183" s="165">
        <v>30232400.289999999</v>
      </c>
      <c r="BZ183" s="165">
        <v>1611637.2</v>
      </c>
      <c r="CA183" s="165">
        <v>29937625.850000001</v>
      </c>
      <c r="CB183" s="165">
        <v>1113884.1499999999</v>
      </c>
      <c r="CC183" s="165">
        <v>29021632.210000001</v>
      </c>
      <c r="CD183" s="165">
        <v>1936465.2400000002</v>
      </c>
      <c r="CE183" s="165">
        <v>28871413.290000003</v>
      </c>
      <c r="CF183" s="165">
        <v>2131608.36</v>
      </c>
      <c r="CG183" s="165">
        <v>28481551.280000001</v>
      </c>
      <c r="CH183" s="165">
        <v>2689819.1999999997</v>
      </c>
      <c r="CI183" s="165">
        <v>28279756.440000001</v>
      </c>
      <c r="CJ183" s="165">
        <v>233863.74</v>
      </c>
      <c r="CK183" s="165">
        <v>28010409.609999999</v>
      </c>
      <c r="CL183" s="165">
        <v>3766819.7</v>
      </c>
      <c r="CM183" s="165">
        <v>29989733.990000002</v>
      </c>
      <c r="CN183" s="165">
        <v>2581387.75</v>
      </c>
      <c r="CO183" s="165">
        <v>29266357.829999998</v>
      </c>
      <c r="CP183" s="165">
        <v>1921653.9100000001</v>
      </c>
      <c r="CQ183" s="165">
        <v>29098920.039999999</v>
      </c>
      <c r="CR183" s="165">
        <v>1911298.1600000006</v>
      </c>
      <c r="CS183" s="165">
        <v>29166269.829999994</v>
      </c>
      <c r="CT183" s="165">
        <v>5481541.5399999991</v>
      </c>
      <c r="CU183" s="165">
        <v>27194267.759999998</v>
      </c>
      <c r="CV183" s="165">
        <v>1977476.969999999</v>
      </c>
      <c r="CW183" s="165">
        <v>27357455.919999991</v>
      </c>
      <c r="CX183" s="165">
        <v>1853685.8499999994</v>
      </c>
      <c r="CY183" s="165">
        <v>27599504.569999993</v>
      </c>
      <c r="CZ183" s="165">
        <v>1917287.2799999998</v>
      </c>
      <c r="DA183" s="165">
        <v>28402907.699999996</v>
      </c>
      <c r="DB183" s="165">
        <v>2440953.1799999997</v>
      </c>
      <c r="DC183" s="165">
        <v>28907395.639999993</v>
      </c>
      <c r="DD183" s="165">
        <v>2441055.5900000003</v>
      </c>
      <c r="DE183" s="165">
        <v>29216842.869999994</v>
      </c>
      <c r="DF183" s="165">
        <v>2443423.79</v>
      </c>
      <c r="DG183" s="165">
        <v>28970447.459999993</v>
      </c>
      <c r="DH183" s="165">
        <v>1160313.2899999996</v>
      </c>
      <c r="DI183" s="165">
        <v>29896897.009999994</v>
      </c>
      <c r="DJ183" s="165">
        <v>2450394.080000001</v>
      </c>
      <c r="DK183" s="165">
        <v>28580471.389999997</v>
      </c>
      <c r="DL183" s="165">
        <v>2552528.0600000005</v>
      </c>
      <c r="DM183" s="165">
        <v>28551611.699999999</v>
      </c>
      <c r="DN183" s="165">
        <v>2434040.459999999</v>
      </c>
      <c r="DO183" s="165">
        <v>29063998.249999996</v>
      </c>
      <c r="DP183" s="165">
        <v>2430263.48</v>
      </c>
      <c r="DQ183" s="165">
        <v>29582963.569999997</v>
      </c>
      <c r="DR183" s="165">
        <v>3082602.1700000004</v>
      </c>
      <c r="DS183" s="165">
        <v>27184024.199999996</v>
      </c>
      <c r="DT183" s="165">
        <v>2069056.7499999993</v>
      </c>
      <c r="DU183" s="165">
        <v>27275603.979999997</v>
      </c>
      <c r="DV183" s="165">
        <v>1914855.2999999998</v>
      </c>
      <c r="DW183" s="165">
        <v>27336773.43</v>
      </c>
      <c r="DX183" s="165">
        <v>1997729.6400000001</v>
      </c>
      <c r="DY183" s="165">
        <v>27417215.789999999</v>
      </c>
      <c r="DZ183" s="165">
        <v>2501466.9699999997</v>
      </c>
      <c r="EA183" s="165">
        <v>27477729.579999998</v>
      </c>
      <c r="EB183" s="165">
        <v>2517007.31</v>
      </c>
      <c r="EC183" s="165">
        <v>27553681.300000001</v>
      </c>
      <c r="ED183" s="165">
        <v>2508751.4100000006</v>
      </c>
      <c r="EE183" s="165">
        <v>27619008.919999998</v>
      </c>
      <c r="EF183" s="165">
        <v>1144889.3799999997</v>
      </c>
      <c r="EG183" s="165">
        <v>27603585.010000009</v>
      </c>
      <c r="EH183" s="165">
        <v>2519191.8000000007</v>
      </c>
      <c r="EI183" s="165">
        <v>27672382.730000004</v>
      </c>
      <c r="EJ183" s="165">
        <v>2614226.0699999998</v>
      </c>
      <c r="EK183" s="165">
        <v>27734080.740000002</v>
      </c>
      <c r="EL183" s="165">
        <v>2511734.0599999996</v>
      </c>
      <c r="EM183" s="165">
        <v>27811774.340000004</v>
      </c>
      <c r="EN183" s="165">
        <v>2497114.5999999996</v>
      </c>
      <c r="EO183" s="165">
        <v>27878625.460000001</v>
      </c>
      <c r="EP183" s="165">
        <v>3343383.6099999994</v>
      </c>
      <c r="EQ183" s="165">
        <v>28139406.899999999</v>
      </c>
      <c r="ER183" s="165">
        <v>2094903.1999999997</v>
      </c>
      <c r="ES183" s="165">
        <v>28165253.349999998</v>
      </c>
      <c r="ET183" s="165">
        <v>1930141.6099999999</v>
      </c>
      <c r="EU183" s="165">
        <v>28180539.659999996</v>
      </c>
      <c r="EV183" s="165">
        <v>2004990.0100000002</v>
      </c>
      <c r="EW183" s="165">
        <v>28187800.029999997</v>
      </c>
      <c r="EX183" s="165">
        <v>2519940.0799999996</v>
      </c>
      <c r="EY183" s="165">
        <v>28206273.139999997</v>
      </c>
      <c r="EZ183" s="165">
        <v>2535570.35</v>
      </c>
      <c r="FA183" s="165">
        <v>28224836.179999996</v>
      </c>
      <c r="FB183" s="165">
        <v>2525611.0699999994</v>
      </c>
      <c r="FC183" s="165">
        <v>28241695.84</v>
      </c>
      <c r="FD183" s="165">
        <v>1163669.5199999998</v>
      </c>
      <c r="FE183" s="165">
        <v>28260475.979999997</v>
      </c>
      <c r="FF183" s="165">
        <v>2538591.2399999993</v>
      </c>
      <c r="FG183" s="165">
        <v>28279875.419999998</v>
      </c>
      <c r="FH183" s="165">
        <v>2634432.0299999998</v>
      </c>
      <c r="FI183" s="165">
        <v>28300081.379999999</v>
      </c>
      <c r="FJ183" s="165">
        <v>2556742.0499999989</v>
      </c>
      <c r="FK183" s="165">
        <v>28345089.369999997</v>
      </c>
      <c r="FL183" s="165">
        <v>2521262.6799999997</v>
      </c>
      <c r="FM183" s="165">
        <v>28369237.449999996</v>
      </c>
      <c r="FN183" s="165">
        <v>3563653.5200000005</v>
      </c>
      <c r="FO183" s="165">
        <v>28589507.359999999</v>
      </c>
      <c r="FQ183" s="94" t="s">
        <v>1003</v>
      </c>
      <c r="FU183" s="32" t="b">
        <v>1</v>
      </c>
      <c r="FV183" s="102" t="s">
        <v>317</v>
      </c>
    </row>
    <row r="184" spans="1:178" x14ac:dyDescent="0.25">
      <c r="A184" s="32" t="s">
        <v>1150</v>
      </c>
      <c r="B184" s="104" t="s">
        <v>318</v>
      </c>
      <c r="C184" s="103" t="s">
        <v>654</v>
      </c>
      <c r="D184" s="165">
        <v>34768.199999999997</v>
      </c>
      <c r="E184" s="165">
        <v>607116.99</v>
      </c>
      <c r="F184" s="165">
        <v>34886.76</v>
      </c>
      <c r="G184" s="165">
        <v>612677.69999999995</v>
      </c>
      <c r="H184" s="165">
        <v>34865.980000000003</v>
      </c>
      <c r="I184" s="165">
        <v>618909.06999999995</v>
      </c>
      <c r="J184" s="165">
        <v>34823.39</v>
      </c>
      <c r="K184" s="165">
        <v>625011.6</v>
      </c>
      <c r="L184" s="165">
        <v>34893.25</v>
      </c>
      <c r="M184" s="165">
        <v>615181.26</v>
      </c>
      <c r="N184" s="165">
        <v>20009.75</v>
      </c>
      <c r="O184" s="165">
        <v>569612.55000000005</v>
      </c>
      <c r="P184" s="165">
        <v>34910.879999999997</v>
      </c>
      <c r="Q184" s="165">
        <v>604716.43999999994</v>
      </c>
      <c r="R184" s="165">
        <v>34886.26</v>
      </c>
      <c r="S184" s="165">
        <v>639964.19999999995</v>
      </c>
      <c r="T184" s="165">
        <v>34886.379999999997</v>
      </c>
      <c r="U184" s="165">
        <v>674803.56</v>
      </c>
      <c r="V184" s="165">
        <v>34862.06</v>
      </c>
      <c r="W184" s="165">
        <v>709840.41</v>
      </c>
      <c r="X184" s="165">
        <v>34857.78</v>
      </c>
      <c r="Y184" s="165">
        <v>530437.56000000006</v>
      </c>
      <c r="Z184" s="165">
        <v>64371.69</v>
      </c>
      <c r="AA184" s="165">
        <v>433022.38</v>
      </c>
      <c r="AB184" s="165">
        <v>38126.339999999997</v>
      </c>
      <c r="AC184" s="165">
        <v>436380.52</v>
      </c>
      <c r="AD184" s="165">
        <v>38121.93</v>
      </c>
      <c r="AE184" s="165">
        <v>439615.69</v>
      </c>
      <c r="AF184" s="165">
        <v>38000.28</v>
      </c>
      <c r="AG184" s="165">
        <v>442749.99</v>
      </c>
      <c r="AH184" s="165">
        <v>38179.040000000001</v>
      </c>
      <c r="AI184" s="165">
        <v>446105.64</v>
      </c>
      <c r="AJ184" s="165">
        <v>38268.97</v>
      </c>
      <c r="AK184" s="165">
        <v>449481.36</v>
      </c>
      <c r="AL184" s="165">
        <v>56637.56</v>
      </c>
      <c r="AM184" s="165">
        <v>486109.17</v>
      </c>
      <c r="AN184" s="165">
        <v>39786.269999999997</v>
      </c>
      <c r="AO184" s="165">
        <v>490984.56</v>
      </c>
      <c r="AP184" s="165">
        <v>39751.03</v>
      </c>
      <c r="AQ184" s="165">
        <v>495849.33</v>
      </c>
      <c r="AR184" s="165">
        <v>39753.360000000001</v>
      </c>
      <c r="AS184" s="165">
        <v>500716.31</v>
      </c>
      <c r="AT184" s="165">
        <v>39643.69</v>
      </c>
      <c r="AU184" s="165">
        <v>505497.94</v>
      </c>
      <c r="AV184" s="165">
        <v>39708.42</v>
      </c>
      <c r="AW184" s="165">
        <v>510348.58</v>
      </c>
      <c r="AX184" s="165">
        <v>1450.04</v>
      </c>
      <c r="AY184" s="165">
        <v>447426.93</v>
      </c>
      <c r="AZ184" s="165">
        <v>32605.8</v>
      </c>
      <c r="BA184" s="165">
        <v>441906.39</v>
      </c>
      <c r="BB184" s="165">
        <v>5463.07</v>
      </c>
      <c r="BC184" s="165">
        <v>409247.53</v>
      </c>
      <c r="BD184" s="165">
        <v>32489.39</v>
      </c>
      <c r="BE184" s="165">
        <v>403736.64</v>
      </c>
      <c r="BF184" s="165">
        <v>32505.56</v>
      </c>
      <c r="BG184" s="165">
        <v>398063.16</v>
      </c>
      <c r="BH184" s="165">
        <v>32572.97</v>
      </c>
      <c r="BI184" s="165">
        <v>392367.16</v>
      </c>
      <c r="BJ184" s="165">
        <v>32615.58</v>
      </c>
      <c r="BK184" s="165">
        <v>368345.18</v>
      </c>
      <c r="BL184" s="165">
        <v>33719.71</v>
      </c>
      <c r="BM184" s="165">
        <v>362278.62</v>
      </c>
      <c r="BN184" s="165">
        <v>32641.65</v>
      </c>
      <c r="BO184" s="165">
        <v>355169.24</v>
      </c>
      <c r="BP184" s="165">
        <v>32708.93</v>
      </c>
      <c r="BQ184" s="165">
        <v>348124.80999999994</v>
      </c>
      <c r="BR184" s="165">
        <v>32606.47</v>
      </c>
      <c r="BS184" s="165">
        <v>341087.58999999997</v>
      </c>
      <c r="BT184" s="165">
        <v>33589.89</v>
      </c>
      <c r="BU184" s="165">
        <v>334969.06</v>
      </c>
      <c r="BV184" s="165">
        <v>26146.39</v>
      </c>
      <c r="BW184" s="165">
        <v>359665.41000000003</v>
      </c>
      <c r="BX184" s="165">
        <v>27903.37</v>
      </c>
      <c r="BY184" s="165">
        <v>354962.98</v>
      </c>
      <c r="BZ184" s="165">
        <v>27821.25</v>
      </c>
      <c r="CA184" s="165">
        <v>377321.16</v>
      </c>
      <c r="CB184" s="165">
        <v>27846</v>
      </c>
      <c r="CC184" s="165">
        <v>372677.76999999996</v>
      </c>
      <c r="CD184" s="165">
        <v>27768.639999999999</v>
      </c>
      <c r="CE184" s="165">
        <v>367940.85</v>
      </c>
      <c r="CF184" s="165">
        <v>27857.7</v>
      </c>
      <c r="CG184" s="165">
        <v>363225.58000000007</v>
      </c>
      <c r="CH184" s="165">
        <v>27888.03</v>
      </c>
      <c r="CI184" s="165">
        <v>358498.03000000009</v>
      </c>
      <c r="CJ184" s="165">
        <v>979.15</v>
      </c>
      <c r="CK184" s="165">
        <v>325757.47000000009</v>
      </c>
      <c r="CL184" s="165">
        <v>28112.34</v>
      </c>
      <c r="CM184" s="165">
        <v>321228.15999999997</v>
      </c>
      <c r="CN184" s="165">
        <v>27986.94</v>
      </c>
      <c r="CO184" s="165">
        <v>316506.17000000004</v>
      </c>
      <c r="CP184" s="165">
        <v>76380.12</v>
      </c>
      <c r="CQ184" s="165">
        <v>360279.82</v>
      </c>
      <c r="CR184" s="165">
        <v>76770.83</v>
      </c>
      <c r="CS184" s="165">
        <v>403460.76</v>
      </c>
      <c r="CT184" s="165">
        <v>76739.259999999995</v>
      </c>
      <c r="CU184" s="165">
        <v>454053.63000000006</v>
      </c>
      <c r="CV184" s="165">
        <v>57224.299999999996</v>
      </c>
      <c r="CW184" s="165">
        <v>483374.56000000011</v>
      </c>
      <c r="CX184" s="165">
        <v>57509.18</v>
      </c>
      <c r="CY184" s="165">
        <v>513062.49000000005</v>
      </c>
      <c r="CZ184" s="165">
        <v>57217.09</v>
      </c>
      <c r="DA184" s="165">
        <v>542433.57999999996</v>
      </c>
      <c r="DB184" s="165">
        <v>57090.170000000006</v>
      </c>
      <c r="DC184" s="165">
        <v>571755.11</v>
      </c>
      <c r="DD184" s="165">
        <v>57398.01</v>
      </c>
      <c r="DE184" s="165">
        <v>601295.42000000004</v>
      </c>
      <c r="DF184" s="165">
        <v>57336.5</v>
      </c>
      <c r="DG184" s="165">
        <v>630743.8899999999</v>
      </c>
      <c r="DH184" s="165">
        <v>57298.850000000006</v>
      </c>
      <c r="DI184" s="165">
        <v>687063.58999999985</v>
      </c>
      <c r="DJ184" s="165">
        <v>57650.29</v>
      </c>
      <c r="DK184" s="165">
        <v>716601.53999999992</v>
      </c>
      <c r="DL184" s="165">
        <v>57517.599999999999</v>
      </c>
      <c r="DM184" s="165">
        <v>746132.2</v>
      </c>
      <c r="DN184" s="165">
        <v>57348.98</v>
      </c>
      <c r="DO184" s="165">
        <v>727101.05999999994</v>
      </c>
      <c r="DP184" s="165">
        <v>57725.16</v>
      </c>
      <c r="DQ184" s="165">
        <v>708055.39000000013</v>
      </c>
      <c r="DR184" s="165">
        <v>57630.57</v>
      </c>
      <c r="DS184" s="165">
        <v>688946.70000000019</v>
      </c>
      <c r="DT184" s="165">
        <v>60368.04</v>
      </c>
      <c r="DU184" s="165">
        <v>692090.44000000006</v>
      </c>
      <c r="DV184" s="165">
        <v>60635.28</v>
      </c>
      <c r="DW184" s="165">
        <v>695216.54</v>
      </c>
      <c r="DX184" s="165">
        <v>60520.3</v>
      </c>
      <c r="DY184" s="165">
        <v>698519.75</v>
      </c>
      <c r="DZ184" s="165">
        <v>60279.39</v>
      </c>
      <c r="EA184" s="165">
        <v>701708.97</v>
      </c>
      <c r="EB184" s="165">
        <v>60757.439999999995</v>
      </c>
      <c r="EC184" s="165">
        <v>705068.4</v>
      </c>
      <c r="ED184" s="165">
        <v>60521.95</v>
      </c>
      <c r="EE184" s="165">
        <v>708253.85</v>
      </c>
      <c r="EF184" s="165">
        <v>60355.89</v>
      </c>
      <c r="EG184" s="165">
        <v>711310.89</v>
      </c>
      <c r="EH184" s="165">
        <v>60737.120000000003</v>
      </c>
      <c r="EI184" s="165">
        <v>714397.72</v>
      </c>
      <c r="EJ184" s="165">
        <v>60563.380000000005</v>
      </c>
      <c r="EK184" s="165">
        <v>717443.5</v>
      </c>
      <c r="EL184" s="165">
        <v>60425.890000000007</v>
      </c>
      <c r="EM184" s="165">
        <v>720520.41</v>
      </c>
      <c r="EN184" s="165">
        <v>60452.46</v>
      </c>
      <c r="EO184" s="165">
        <v>723247.71000000008</v>
      </c>
      <c r="EP184" s="165">
        <v>60503.01</v>
      </c>
      <c r="EQ184" s="165">
        <v>726120.15000000014</v>
      </c>
      <c r="ER184" s="165">
        <v>63693.04</v>
      </c>
      <c r="ES184" s="165">
        <v>729445.15000000014</v>
      </c>
      <c r="ET184" s="165">
        <v>63888.17</v>
      </c>
      <c r="EU184" s="165">
        <v>732698.04</v>
      </c>
      <c r="EV184" s="165">
        <v>63702.9</v>
      </c>
      <c r="EW184" s="165">
        <v>735880.6399999999</v>
      </c>
      <c r="EX184" s="165">
        <v>63484.35</v>
      </c>
      <c r="EY184" s="165">
        <v>739085.6</v>
      </c>
      <c r="EZ184" s="165">
        <v>63928.2</v>
      </c>
      <c r="FA184" s="165">
        <v>742256.36</v>
      </c>
      <c r="FB184" s="165">
        <v>63696.479999999996</v>
      </c>
      <c r="FC184" s="165">
        <v>745430.89</v>
      </c>
      <c r="FD184" s="165">
        <v>63600.670000000006</v>
      </c>
      <c r="FE184" s="165">
        <v>748675.66999999993</v>
      </c>
      <c r="FF184" s="165">
        <v>63945.89</v>
      </c>
      <c r="FG184" s="165">
        <v>751884.44</v>
      </c>
      <c r="FH184" s="165">
        <v>63617.02</v>
      </c>
      <c r="FI184" s="165">
        <v>754938.08</v>
      </c>
      <c r="FJ184" s="165">
        <v>63757.71</v>
      </c>
      <c r="FK184" s="165">
        <v>758269.9</v>
      </c>
      <c r="FL184" s="165">
        <v>63877.450000000004</v>
      </c>
      <c r="FM184" s="165">
        <v>761694.89</v>
      </c>
      <c r="FN184" s="165">
        <v>63555.839999999997</v>
      </c>
      <c r="FO184" s="165">
        <v>764747.72000000009</v>
      </c>
      <c r="FQ184" s="94" t="s">
        <v>1003</v>
      </c>
      <c r="FU184" s="32" t="b">
        <v>1</v>
      </c>
      <c r="FV184" s="102" t="s">
        <v>318</v>
      </c>
    </row>
    <row r="185" spans="1:178" x14ac:dyDescent="0.25">
      <c r="A185" s="32" t="s">
        <v>1151</v>
      </c>
      <c r="B185" s="104" t="s">
        <v>319</v>
      </c>
      <c r="C185" s="103" t="s">
        <v>654</v>
      </c>
      <c r="D185" s="165">
        <v>0</v>
      </c>
      <c r="E185" s="165">
        <v>4.1100000000000003</v>
      </c>
      <c r="F185" s="165">
        <v>0</v>
      </c>
      <c r="G185" s="165">
        <v>4.1100000000000003</v>
      </c>
      <c r="H185" s="165">
        <v>0</v>
      </c>
      <c r="I185" s="165">
        <v>4.1100000000000003</v>
      </c>
      <c r="J185" s="165">
        <v>0</v>
      </c>
      <c r="K185" s="165">
        <v>4.1100000000000003</v>
      </c>
      <c r="L185" s="165">
        <v>0</v>
      </c>
      <c r="M185" s="165">
        <v>4.1100000000000003</v>
      </c>
      <c r="N185" s="165">
        <v>0.34</v>
      </c>
      <c r="O185" s="165">
        <v>4.45</v>
      </c>
      <c r="P185" s="165">
        <v>0</v>
      </c>
      <c r="Q185" s="165">
        <v>-0.19</v>
      </c>
      <c r="R185" s="165">
        <v>0.02</v>
      </c>
      <c r="S185" s="165">
        <v>-3.91</v>
      </c>
      <c r="T185" s="165">
        <v>0</v>
      </c>
      <c r="U185" s="165">
        <v>-3.91</v>
      </c>
      <c r="V185" s="165">
        <v>0</v>
      </c>
      <c r="W185" s="165">
        <v>-3.91</v>
      </c>
      <c r="X185" s="165">
        <v>0</v>
      </c>
      <c r="Y185" s="165">
        <v>-3.91</v>
      </c>
      <c r="Z185" s="165">
        <v>1.99</v>
      </c>
      <c r="AA185" s="165">
        <v>2.35</v>
      </c>
      <c r="AB185" s="165">
        <v>0.12</v>
      </c>
      <c r="AC185" s="165">
        <v>2.4700000000000002</v>
      </c>
      <c r="AD185" s="165">
        <v>-0.24</v>
      </c>
      <c r="AE185" s="165">
        <v>2.23</v>
      </c>
      <c r="AF185" s="165">
        <v>0.04</v>
      </c>
      <c r="AG185" s="165">
        <v>2.27</v>
      </c>
      <c r="AH185" s="165">
        <v>0</v>
      </c>
      <c r="AI185" s="165">
        <v>2.27</v>
      </c>
      <c r="AJ185" s="165">
        <v>0.11</v>
      </c>
      <c r="AK185" s="165">
        <v>2.38</v>
      </c>
      <c r="AL185" s="165">
        <v>-56.46</v>
      </c>
      <c r="AM185" s="165">
        <v>-54.42</v>
      </c>
      <c r="AN185" s="165">
        <v>0</v>
      </c>
      <c r="AO185" s="165">
        <v>-54.42</v>
      </c>
      <c r="AP185" s="165">
        <v>0</v>
      </c>
      <c r="AQ185" s="165">
        <v>-54.44</v>
      </c>
      <c r="AR185" s="165">
        <v>0</v>
      </c>
      <c r="AS185" s="165">
        <v>-54.44</v>
      </c>
      <c r="AT185" s="165">
        <v>0</v>
      </c>
      <c r="AU185" s="165">
        <v>-54.44</v>
      </c>
      <c r="AV185" s="165">
        <v>0</v>
      </c>
      <c r="AW185" s="165">
        <v>-54.44</v>
      </c>
      <c r="AX185" s="165">
        <v>0</v>
      </c>
      <c r="AY185" s="165">
        <v>-56.43</v>
      </c>
      <c r="AZ185" s="165">
        <v>0</v>
      </c>
      <c r="BA185" s="165">
        <v>-56.55</v>
      </c>
      <c r="BB185" s="165">
        <v>-1.04</v>
      </c>
      <c r="BC185" s="165">
        <v>-57.35</v>
      </c>
      <c r="BD185" s="165">
        <v>0.12</v>
      </c>
      <c r="BE185" s="165">
        <v>-57.27</v>
      </c>
      <c r="BF185" s="165">
        <v>0</v>
      </c>
      <c r="BG185" s="165">
        <v>-57.27</v>
      </c>
      <c r="BH185" s="165">
        <v>0</v>
      </c>
      <c r="BI185" s="165">
        <v>-57.38</v>
      </c>
      <c r="BJ185" s="165">
        <v>0</v>
      </c>
      <c r="BK185" s="165">
        <v>-0.92</v>
      </c>
      <c r="BL185" s="165">
        <v>0</v>
      </c>
      <c r="BM185" s="165">
        <v>-0.92</v>
      </c>
      <c r="BN185" s="165">
        <v>0</v>
      </c>
      <c r="BO185" s="165">
        <v>-0.92</v>
      </c>
      <c r="BP185" s="165">
        <v>0</v>
      </c>
      <c r="BQ185" s="165">
        <v>-0.92</v>
      </c>
      <c r="BR185" s="165">
        <v>0</v>
      </c>
      <c r="BS185" s="165">
        <v>-0.92</v>
      </c>
      <c r="BT185" s="165">
        <v>0</v>
      </c>
      <c r="BU185" s="165">
        <v>-0.92</v>
      </c>
      <c r="BV185" s="165">
        <v>0</v>
      </c>
      <c r="BW185" s="165">
        <v>-0.92</v>
      </c>
      <c r="BX185" s="165">
        <v>0</v>
      </c>
      <c r="BY185" s="165">
        <v>-0.92</v>
      </c>
      <c r="BZ185" s="165">
        <v>0</v>
      </c>
      <c r="CA185" s="165">
        <v>0.12</v>
      </c>
      <c r="CB185" s="165">
        <v>0</v>
      </c>
      <c r="CC185" s="165">
        <v>0</v>
      </c>
      <c r="CD185" s="165">
        <v>0</v>
      </c>
      <c r="CE185" s="165">
        <v>0</v>
      </c>
      <c r="CF185" s="165">
        <v>0</v>
      </c>
      <c r="CG185" s="165">
        <v>0</v>
      </c>
      <c r="CH185" s="165">
        <v>0</v>
      </c>
      <c r="CI185" s="165">
        <v>0</v>
      </c>
      <c r="CJ185" s="165">
        <v>0</v>
      </c>
      <c r="CK185" s="165">
        <v>0</v>
      </c>
      <c r="CL185" s="165">
        <v>0</v>
      </c>
      <c r="CM185" s="165">
        <v>0</v>
      </c>
      <c r="CN185" s="165">
        <v>0</v>
      </c>
      <c r="CO185" s="165">
        <v>0</v>
      </c>
      <c r="CP185" s="165">
        <v>0</v>
      </c>
      <c r="CQ185" s="165">
        <v>0</v>
      </c>
      <c r="CR185" s="165">
        <v>0</v>
      </c>
      <c r="CS185" s="165">
        <v>0</v>
      </c>
      <c r="CT185" s="165">
        <v>0</v>
      </c>
      <c r="CU185" s="165">
        <v>0</v>
      </c>
      <c r="CV185" s="165">
        <v>0</v>
      </c>
      <c r="CW185" s="165">
        <v>0</v>
      </c>
      <c r="CX185" s="165">
        <v>0</v>
      </c>
      <c r="CY185" s="165">
        <v>0</v>
      </c>
      <c r="CZ185" s="165">
        <v>0</v>
      </c>
      <c r="DA185" s="165">
        <v>0</v>
      </c>
      <c r="DB185" s="165">
        <v>0</v>
      </c>
      <c r="DC185" s="165">
        <v>0</v>
      </c>
      <c r="DD185" s="165">
        <v>0</v>
      </c>
      <c r="DE185" s="165">
        <v>0</v>
      </c>
      <c r="DF185" s="165">
        <v>0</v>
      </c>
      <c r="DG185" s="165">
        <v>0</v>
      </c>
      <c r="DH185" s="165">
        <v>0</v>
      </c>
      <c r="DI185" s="165">
        <v>0</v>
      </c>
      <c r="DJ185" s="165">
        <v>0</v>
      </c>
      <c r="DK185" s="165">
        <v>0</v>
      </c>
      <c r="DL185" s="165">
        <v>0</v>
      </c>
      <c r="DM185" s="165">
        <v>0</v>
      </c>
      <c r="DN185" s="165">
        <v>0</v>
      </c>
      <c r="DO185" s="165">
        <v>0</v>
      </c>
      <c r="DP185" s="165">
        <v>0</v>
      </c>
      <c r="DQ185" s="165">
        <v>0</v>
      </c>
      <c r="DR185" s="165">
        <v>0</v>
      </c>
      <c r="DS185" s="165">
        <v>0</v>
      </c>
      <c r="DT185" s="165">
        <v>0</v>
      </c>
      <c r="DU185" s="165">
        <v>0</v>
      </c>
      <c r="DV185" s="165">
        <v>0</v>
      </c>
      <c r="DW185" s="165">
        <v>0</v>
      </c>
      <c r="DX185" s="165">
        <v>0</v>
      </c>
      <c r="DY185" s="165">
        <v>0</v>
      </c>
      <c r="DZ185" s="165">
        <v>0</v>
      </c>
      <c r="EA185" s="165">
        <v>0</v>
      </c>
      <c r="EB185" s="165">
        <v>0</v>
      </c>
      <c r="EC185" s="165">
        <v>0</v>
      </c>
      <c r="ED185" s="165">
        <v>0</v>
      </c>
      <c r="EE185" s="165">
        <v>0</v>
      </c>
      <c r="EF185" s="165">
        <v>0</v>
      </c>
      <c r="EG185" s="165">
        <v>0</v>
      </c>
      <c r="EH185" s="165">
        <v>0</v>
      </c>
      <c r="EI185" s="165">
        <v>0</v>
      </c>
      <c r="EJ185" s="165">
        <v>0</v>
      </c>
      <c r="EK185" s="165">
        <v>0</v>
      </c>
      <c r="EL185" s="165">
        <v>0</v>
      </c>
      <c r="EM185" s="165">
        <v>0</v>
      </c>
      <c r="EN185" s="165">
        <v>0</v>
      </c>
      <c r="EO185" s="165">
        <v>0</v>
      </c>
      <c r="EP185" s="165">
        <v>0</v>
      </c>
      <c r="EQ185" s="165">
        <v>0</v>
      </c>
      <c r="ER185" s="165">
        <v>0</v>
      </c>
      <c r="ES185" s="165">
        <v>0</v>
      </c>
      <c r="ET185" s="165">
        <v>0</v>
      </c>
      <c r="EU185" s="165">
        <v>0</v>
      </c>
      <c r="EV185" s="165">
        <v>0</v>
      </c>
      <c r="EW185" s="165">
        <v>0</v>
      </c>
      <c r="EX185" s="165">
        <v>0</v>
      </c>
      <c r="EY185" s="165">
        <v>0</v>
      </c>
      <c r="EZ185" s="165">
        <v>0</v>
      </c>
      <c r="FA185" s="165">
        <v>0</v>
      </c>
      <c r="FB185" s="165">
        <v>0</v>
      </c>
      <c r="FC185" s="165">
        <v>0</v>
      </c>
      <c r="FD185" s="165">
        <v>0</v>
      </c>
      <c r="FE185" s="165">
        <v>0</v>
      </c>
      <c r="FF185" s="165">
        <v>0</v>
      </c>
      <c r="FG185" s="165">
        <v>0</v>
      </c>
      <c r="FH185" s="165">
        <v>0</v>
      </c>
      <c r="FI185" s="165">
        <v>0</v>
      </c>
      <c r="FJ185" s="165">
        <v>0</v>
      </c>
      <c r="FK185" s="165">
        <v>0</v>
      </c>
      <c r="FL185" s="165">
        <v>0</v>
      </c>
      <c r="FM185" s="165">
        <v>0</v>
      </c>
      <c r="FN185" s="165">
        <v>0</v>
      </c>
      <c r="FO185" s="165">
        <v>0</v>
      </c>
      <c r="FQ185" s="94" t="s">
        <v>1003</v>
      </c>
      <c r="FU185" s="32" t="b">
        <v>1</v>
      </c>
      <c r="FV185" s="102" t="s">
        <v>319</v>
      </c>
    </row>
    <row r="186" spans="1:178" x14ac:dyDescent="0.25">
      <c r="A186" s="32" t="s">
        <v>1152</v>
      </c>
      <c r="B186" s="104" t="s">
        <v>320</v>
      </c>
      <c r="C186" s="103" t="s">
        <v>654</v>
      </c>
      <c r="D186" s="165">
        <v>0</v>
      </c>
      <c r="E186" s="165">
        <v>0</v>
      </c>
      <c r="F186" s="165">
        <v>0</v>
      </c>
      <c r="G186" s="165">
        <v>0</v>
      </c>
      <c r="H186" s="165">
        <v>0</v>
      </c>
      <c r="I186" s="165">
        <v>0</v>
      </c>
      <c r="J186" s="165">
        <v>0</v>
      </c>
      <c r="K186" s="165">
        <v>0</v>
      </c>
      <c r="L186" s="165">
        <v>0</v>
      </c>
      <c r="M186" s="165">
        <v>0</v>
      </c>
      <c r="N186" s="165">
        <v>0</v>
      </c>
      <c r="O186" s="165">
        <v>0</v>
      </c>
      <c r="P186" s="165">
        <v>0</v>
      </c>
      <c r="Q186" s="165">
        <v>0</v>
      </c>
      <c r="R186" s="165">
        <v>0</v>
      </c>
      <c r="S186" s="165">
        <v>0</v>
      </c>
      <c r="T186" s="165">
        <v>0</v>
      </c>
      <c r="U186" s="165">
        <v>0</v>
      </c>
      <c r="V186" s="165">
        <v>0</v>
      </c>
      <c r="W186" s="165">
        <v>0</v>
      </c>
      <c r="X186" s="165">
        <v>0</v>
      </c>
      <c r="Y186" s="165">
        <v>0</v>
      </c>
      <c r="Z186" s="165">
        <v>0</v>
      </c>
      <c r="AA186" s="165">
        <v>0</v>
      </c>
      <c r="AB186" s="165">
        <v>0</v>
      </c>
      <c r="AC186" s="165">
        <v>0</v>
      </c>
      <c r="AD186" s="165">
        <v>0</v>
      </c>
      <c r="AE186" s="165">
        <v>0</v>
      </c>
      <c r="AF186" s="165">
        <v>0</v>
      </c>
      <c r="AG186" s="165">
        <v>0</v>
      </c>
      <c r="AH186" s="165">
        <v>0</v>
      </c>
      <c r="AI186" s="165">
        <v>0</v>
      </c>
      <c r="AJ186" s="165">
        <v>0</v>
      </c>
      <c r="AK186" s="165">
        <v>0</v>
      </c>
      <c r="AL186" s="165">
        <v>0</v>
      </c>
      <c r="AM186" s="165">
        <v>0</v>
      </c>
      <c r="AN186" s="165">
        <v>0</v>
      </c>
      <c r="AO186" s="165">
        <v>0</v>
      </c>
      <c r="AP186" s="165">
        <v>0</v>
      </c>
      <c r="AQ186" s="165">
        <v>0</v>
      </c>
      <c r="AR186" s="165">
        <v>0</v>
      </c>
      <c r="AS186" s="165">
        <v>0</v>
      </c>
      <c r="AT186" s="165">
        <v>0</v>
      </c>
      <c r="AU186" s="165">
        <v>0</v>
      </c>
      <c r="AV186" s="165">
        <v>0</v>
      </c>
      <c r="AW186" s="165">
        <v>0</v>
      </c>
      <c r="AX186" s="165">
        <v>0</v>
      </c>
      <c r="AY186" s="165">
        <v>0</v>
      </c>
      <c r="AZ186" s="165">
        <v>0</v>
      </c>
      <c r="BA186" s="165">
        <v>0</v>
      </c>
      <c r="BB186" s="165">
        <v>0</v>
      </c>
      <c r="BC186" s="165">
        <v>0</v>
      </c>
      <c r="BD186" s="165">
        <v>61.66</v>
      </c>
      <c r="BE186" s="165">
        <v>61.66</v>
      </c>
      <c r="BF186" s="165">
        <v>63.45</v>
      </c>
      <c r="BG186" s="165">
        <v>125.11</v>
      </c>
      <c r="BH186" s="165">
        <v>62.9</v>
      </c>
      <c r="BI186" s="165">
        <v>188.01</v>
      </c>
      <c r="BJ186" s="165">
        <v>61.17</v>
      </c>
      <c r="BK186" s="165">
        <v>249.18</v>
      </c>
      <c r="BL186" s="165">
        <v>62.64</v>
      </c>
      <c r="BM186" s="165">
        <v>311.82</v>
      </c>
      <c r="BN186" s="165">
        <v>66.8</v>
      </c>
      <c r="BO186" s="165">
        <v>378.62</v>
      </c>
      <c r="BP186" s="165">
        <v>63.02</v>
      </c>
      <c r="BQ186" s="165">
        <v>441.64</v>
      </c>
      <c r="BR186" s="165">
        <v>63.2</v>
      </c>
      <c r="BS186" s="165">
        <v>504.83999999999992</v>
      </c>
      <c r="BT186" s="165">
        <v>62.73</v>
      </c>
      <c r="BU186" s="165">
        <v>567.56999999999994</v>
      </c>
      <c r="BV186" s="165">
        <v>66.55</v>
      </c>
      <c r="BW186" s="165">
        <v>634.12</v>
      </c>
      <c r="BX186" s="165">
        <v>86.16</v>
      </c>
      <c r="BY186" s="165">
        <v>720.28</v>
      </c>
      <c r="BZ186" s="165">
        <v>84.18</v>
      </c>
      <c r="CA186" s="165">
        <v>804.45999999999992</v>
      </c>
      <c r="CB186" s="165">
        <v>95.22</v>
      </c>
      <c r="CC186" s="165">
        <v>838.02</v>
      </c>
      <c r="CD186" s="165">
        <v>91.79</v>
      </c>
      <c r="CE186" s="165">
        <v>866.3599999999999</v>
      </c>
      <c r="CF186" s="165">
        <v>92.92</v>
      </c>
      <c r="CG186" s="165">
        <v>896.37999999999988</v>
      </c>
      <c r="CH186" s="165">
        <v>91.31</v>
      </c>
      <c r="CI186" s="165">
        <v>926.52</v>
      </c>
      <c r="CJ186" s="165">
        <v>84.25</v>
      </c>
      <c r="CK186" s="165">
        <v>948.13</v>
      </c>
      <c r="CL186" s="165">
        <v>92.56</v>
      </c>
      <c r="CM186" s="165">
        <v>973.89</v>
      </c>
      <c r="CN186" s="165">
        <v>93.02</v>
      </c>
      <c r="CO186" s="165">
        <v>1003.89</v>
      </c>
      <c r="CP186" s="165">
        <v>59.96</v>
      </c>
      <c r="CQ186" s="165">
        <v>1000.65</v>
      </c>
      <c r="CR186" s="165">
        <v>57.23</v>
      </c>
      <c r="CS186" s="165">
        <v>995.15</v>
      </c>
      <c r="CT186" s="165">
        <v>62.68</v>
      </c>
      <c r="CU186" s="165">
        <v>991.27999999999986</v>
      </c>
      <c r="CV186" s="165">
        <v>14.4</v>
      </c>
      <c r="CW186" s="165">
        <v>919.52</v>
      </c>
      <c r="CX186" s="165">
        <v>14.83</v>
      </c>
      <c r="CY186" s="165">
        <v>850.17</v>
      </c>
      <c r="CZ186" s="165">
        <v>16.239999999999998</v>
      </c>
      <c r="DA186" s="165">
        <v>771.18999999999994</v>
      </c>
      <c r="DB186" s="165">
        <v>14.83</v>
      </c>
      <c r="DC186" s="165">
        <v>694.2299999999999</v>
      </c>
      <c r="DD186" s="165">
        <v>15.54</v>
      </c>
      <c r="DE186" s="165">
        <v>616.84999999999991</v>
      </c>
      <c r="DF186" s="165">
        <v>15.54</v>
      </c>
      <c r="DG186" s="165">
        <v>541.07999999999993</v>
      </c>
      <c r="DH186" s="165">
        <v>14.83</v>
      </c>
      <c r="DI186" s="165">
        <v>471.65999999999997</v>
      </c>
      <c r="DJ186" s="165">
        <v>16.239999999999998</v>
      </c>
      <c r="DK186" s="165">
        <v>395.34</v>
      </c>
      <c r="DL186" s="165">
        <v>15.54</v>
      </c>
      <c r="DM186" s="165">
        <v>317.85999999999996</v>
      </c>
      <c r="DN186" s="165">
        <v>14.83</v>
      </c>
      <c r="DO186" s="165">
        <v>272.73</v>
      </c>
      <c r="DP186" s="165">
        <v>15.54</v>
      </c>
      <c r="DQ186" s="165">
        <v>231.04</v>
      </c>
      <c r="DR186" s="165">
        <v>15.54</v>
      </c>
      <c r="DS186" s="165">
        <v>183.90000000000003</v>
      </c>
      <c r="DT186" s="165">
        <v>14.6</v>
      </c>
      <c r="DU186" s="165">
        <v>184.10000000000002</v>
      </c>
      <c r="DV186" s="165">
        <v>15.03</v>
      </c>
      <c r="DW186" s="165">
        <v>184.3</v>
      </c>
      <c r="DX186" s="165">
        <v>16.47</v>
      </c>
      <c r="DY186" s="165">
        <v>184.53</v>
      </c>
      <c r="DZ186" s="165">
        <v>15.03</v>
      </c>
      <c r="EA186" s="165">
        <v>184.73000000000002</v>
      </c>
      <c r="EB186" s="165">
        <v>15.75</v>
      </c>
      <c r="EC186" s="165">
        <v>184.94</v>
      </c>
      <c r="ED186" s="165">
        <v>15.75</v>
      </c>
      <c r="EE186" s="165">
        <v>185.15</v>
      </c>
      <c r="EF186" s="165">
        <v>15.03</v>
      </c>
      <c r="EG186" s="165">
        <v>185.35</v>
      </c>
      <c r="EH186" s="165">
        <v>16.47</v>
      </c>
      <c r="EI186" s="165">
        <v>185.57999999999998</v>
      </c>
      <c r="EJ186" s="165">
        <v>15.75</v>
      </c>
      <c r="EK186" s="165">
        <v>185.79</v>
      </c>
      <c r="EL186" s="165">
        <v>15.03</v>
      </c>
      <c r="EM186" s="165">
        <v>185.98999999999998</v>
      </c>
      <c r="EN186" s="165">
        <v>15.75</v>
      </c>
      <c r="EO186" s="165">
        <v>186.2</v>
      </c>
      <c r="EP186" s="165">
        <v>15.75</v>
      </c>
      <c r="EQ186" s="165">
        <v>186.41</v>
      </c>
      <c r="ER186" s="165">
        <v>14.12</v>
      </c>
      <c r="ES186" s="165">
        <v>185.93</v>
      </c>
      <c r="ET186" s="165">
        <v>14.55</v>
      </c>
      <c r="EU186" s="165">
        <v>185.45</v>
      </c>
      <c r="EV186" s="165">
        <v>15.93</v>
      </c>
      <c r="EW186" s="165">
        <v>184.91</v>
      </c>
      <c r="EX186" s="165">
        <v>14.55</v>
      </c>
      <c r="EY186" s="165">
        <v>184.43</v>
      </c>
      <c r="EZ186" s="165">
        <v>15.24</v>
      </c>
      <c r="FA186" s="165">
        <v>183.92000000000002</v>
      </c>
      <c r="FB186" s="165">
        <v>15.24</v>
      </c>
      <c r="FC186" s="165">
        <v>183.41</v>
      </c>
      <c r="FD186" s="165">
        <v>14.55</v>
      </c>
      <c r="FE186" s="165">
        <v>182.93</v>
      </c>
      <c r="FF186" s="165">
        <v>15.93</v>
      </c>
      <c r="FG186" s="165">
        <v>182.39000000000001</v>
      </c>
      <c r="FH186" s="165">
        <v>15.24</v>
      </c>
      <c r="FI186" s="165">
        <v>181.88</v>
      </c>
      <c r="FJ186" s="165">
        <v>14.55</v>
      </c>
      <c r="FK186" s="165">
        <v>181.4</v>
      </c>
      <c r="FL186" s="165">
        <v>15.24</v>
      </c>
      <c r="FM186" s="165">
        <v>180.89000000000001</v>
      </c>
      <c r="FN186" s="165">
        <v>15.24</v>
      </c>
      <c r="FO186" s="165">
        <v>180.38000000000002</v>
      </c>
      <c r="FQ186" s="94" t="s">
        <v>1003</v>
      </c>
      <c r="FU186" s="32" t="b">
        <v>1</v>
      </c>
      <c r="FV186" s="102" t="s">
        <v>320</v>
      </c>
    </row>
    <row r="187" spans="1:178" x14ac:dyDescent="0.25">
      <c r="A187" s="32" t="s">
        <v>1153</v>
      </c>
      <c r="B187" s="104" t="s">
        <v>321</v>
      </c>
      <c r="C187" s="103" t="s">
        <v>654</v>
      </c>
      <c r="D187" s="165">
        <v>25450.61</v>
      </c>
      <c r="E187" s="165">
        <v>162461.79999999999</v>
      </c>
      <c r="F187" s="165">
        <v>26452.02</v>
      </c>
      <c r="G187" s="165">
        <v>188913.82</v>
      </c>
      <c r="H187" s="165">
        <v>26561.15</v>
      </c>
      <c r="I187" s="165">
        <v>215474.97</v>
      </c>
      <c r="J187" s="165">
        <v>25352.93</v>
      </c>
      <c r="K187" s="165">
        <v>240827.9</v>
      </c>
      <c r="L187" s="165">
        <v>26785.64</v>
      </c>
      <c r="M187" s="165">
        <v>267613.53999999998</v>
      </c>
      <c r="N187" s="165">
        <v>26766.58</v>
      </c>
      <c r="O187" s="165">
        <v>294380.12</v>
      </c>
      <c r="P187" s="165">
        <v>26328.799999999999</v>
      </c>
      <c r="Q187" s="165">
        <v>296225.46999999997</v>
      </c>
      <c r="R187" s="165">
        <v>26648.720000000001</v>
      </c>
      <c r="S187" s="165">
        <v>298959.56</v>
      </c>
      <c r="T187" s="165">
        <v>26081.89</v>
      </c>
      <c r="U187" s="165">
        <v>301582.58</v>
      </c>
      <c r="V187" s="165">
        <v>24850.65</v>
      </c>
      <c r="W187" s="165">
        <v>306572.32</v>
      </c>
      <c r="X187" s="165">
        <v>24101.29</v>
      </c>
      <c r="Y187" s="165">
        <v>304141.74</v>
      </c>
      <c r="Z187" s="165">
        <v>28566.47</v>
      </c>
      <c r="AA187" s="165">
        <v>313946.75</v>
      </c>
      <c r="AB187" s="165">
        <v>21240.639999999999</v>
      </c>
      <c r="AC187" s="165">
        <v>309736.78000000003</v>
      </c>
      <c r="AD187" s="165">
        <v>21560.18</v>
      </c>
      <c r="AE187" s="165">
        <v>304844.94</v>
      </c>
      <c r="AF187" s="165">
        <v>22181.06</v>
      </c>
      <c r="AG187" s="165">
        <v>300464.84999999998</v>
      </c>
      <c r="AH187" s="165">
        <v>21120.82</v>
      </c>
      <c r="AI187" s="165">
        <v>296232.74</v>
      </c>
      <c r="AJ187" s="165">
        <v>21315.919999999998</v>
      </c>
      <c r="AK187" s="165">
        <v>290763.02</v>
      </c>
      <c r="AL187" s="165">
        <v>22843.8</v>
      </c>
      <c r="AM187" s="165">
        <v>286840.24</v>
      </c>
      <c r="AN187" s="165">
        <v>22464.6</v>
      </c>
      <c r="AO187" s="165">
        <v>282976.03999999998</v>
      </c>
      <c r="AP187" s="165">
        <v>22806.5</v>
      </c>
      <c r="AQ187" s="165">
        <v>279133.82</v>
      </c>
      <c r="AR187" s="165">
        <v>22454.799999999999</v>
      </c>
      <c r="AS187" s="165">
        <v>275506.73</v>
      </c>
      <c r="AT187" s="165">
        <v>23401.82</v>
      </c>
      <c r="AU187" s="165">
        <v>274057.90000000002</v>
      </c>
      <c r="AV187" s="165">
        <v>23432.799999999999</v>
      </c>
      <c r="AW187" s="165">
        <v>273389.40999999997</v>
      </c>
      <c r="AX187" s="165">
        <v>24341.41</v>
      </c>
      <c r="AY187" s="165">
        <v>269164.34999999998</v>
      </c>
      <c r="AZ187" s="165">
        <v>24024.3</v>
      </c>
      <c r="BA187" s="165">
        <v>271948.01</v>
      </c>
      <c r="BB187" s="165">
        <v>23803.64</v>
      </c>
      <c r="BC187" s="165">
        <v>274191.46999999997</v>
      </c>
      <c r="BD187" s="165">
        <v>24172.18</v>
      </c>
      <c r="BE187" s="165">
        <v>276182.59000000003</v>
      </c>
      <c r="BF187" s="165">
        <v>23610.99</v>
      </c>
      <c r="BG187" s="165">
        <v>278672.76</v>
      </c>
      <c r="BH187" s="165">
        <v>23812.99</v>
      </c>
      <c r="BI187" s="165">
        <v>281169.83</v>
      </c>
      <c r="BJ187" s="165">
        <v>24274.959999999999</v>
      </c>
      <c r="BK187" s="165">
        <v>282600.99</v>
      </c>
      <c r="BL187" s="165">
        <v>23440.42</v>
      </c>
      <c r="BM187" s="165">
        <v>283576.81</v>
      </c>
      <c r="BN187" s="165">
        <v>23524.26</v>
      </c>
      <c r="BO187" s="165">
        <v>284294.57</v>
      </c>
      <c r="BP187" s="165">
        <v>23650.52</v>
      </c>
      <c r="BQ187" s="165">
        <v>285490.28999999998</v>
      </c>
      <c r="BR187" s="165">
        <v>24073.82</v>
      </c>
      <c r="BS187" s="165">
        <v>286162.28999999992</v>
      </c>
      <c r="BT187" s="165">
        <v>23686.58</v>
      </c>
      <c r="BU187" s="165">
        <v>286416.06999999995</v>
      </c>
      <c r="BV187" s="165">
        <v>13433.55</v>
      </c>
      <c r="BW187" s="165">
        <v>275508.20999999996</v>
      </c>
      <c r="BX187" s="165">
        <v>16543.169999999998</v>
      </c>
      <c r="BY187" s="165">
        <v>268027.07999999996</v>
      </c>
      <c r="BZ187" s="165">
        <v>16206.92</v>
      </c>
      <c r="CA187" s="165">
        <v>260430.35999999996</v>
      </c>
      <c r="CB187" s="165">
        <v>16166.97</v>
      </c>
      <c r="CC187" s="165">
        <v>252425.15</v>
      </c>
      <c r="CD187" s="165">
        <v>15692.43</v>
      </c>
      <c r="CE187" s="165">
        <v>244506.59</v>
      </c>
      <c r="CF187" s="165">
        <v>16385.080000000002</v>
      </c>
      <c r="CG187" s="165">
        <v>237078.68000000002</v>
      </c>
      <c r="CH187" s="165">
        <v>16212.33</v>
      </c>
      <c r="CI187" s="165">
        <v>229016.05000000005</v>
      </c>
      <c r="CJ187" s="165">
        <v>16531.939999999999</v>
      </c>
      <c r="CK187" s="165">
        <v>222107.57</v>
      </c>
      <c r="CL187" s="165">
        <v>17726.810000000001</v>
      </c>
      <c r="CM187" s="165">
        <v>216310.11999999997</v>
      </c>
      <c r="CN187" s="165">
        <v>15325.56</v>
      </c>
      <c r="CO187" s="165">
        <v>207985.15999999997</v>
      </c>
      <c r="CP187" s="165">
        <v>12600.120000000006</v>
      </c>
      <c r="CQ187" s="165">
        <v>196511.46000000002</v>
      </c>
      <c r="CR187" s="165">
        <v>12080.33</v>
      </c>
      <c r="CS187" s="165">
        <v>184905.21000000002</v>
      </c>
      <c r="CT187" s="165">
        <v>13312.200000000008</v>
      </c>
      <c r="CU187" s="165">
        <v>184783.86000000004</v>
      </c>
      <c r="CV187" s="165">
        <v>7998.3600000000033</v>
      </c>
      <c r="CW187" s="165">
        <v>176239.05000000005</v>
      </c>
      <c r="CX187" s="165">
        <v>8050.1400000000049</v>
      </c>
      <c r="CY187" s="165">
        <v>168082.27000000002</v>
      </c>
      <c r="CZ187" s="165">
        <v>9036.8900000000012</v>
      </c>
      <c r="DA187" s="165">
        <v>160952.19</v>
      </c>
      <c r="DB187" s="165">
        <v>8291.9499999999916</v>
      </c>
      <c r="DC187" s="165">
        <v>153551.71000000002</v>
      </c>
      <c r="DD187" s="165">
        <v>8747.7200000000012</v>
      </c>
      <c r="DE187" s="165">
        <v>145914.35</v>
      </c>
      <c r="DF187" s="165">
        <v>8855.77</v>
      </c>
      <c r="DG187" s="165">
        <v>138557.79</v>
      </c>
      <c r="DH187" s="165">
        <v>8982.8699999999917</v>
      </c>
      <c r="DI187" s="165">
        <v>131008.72</v>
      </c>
      <c r="DJ187" s="165">
        <v>10293.110000000002</v>
      </c>
      <c r="DK187" s="165">
        <v>123575.02000000002</v>
      </c>
      <c r="DL187" s="165">
        <v>9912.6900000000023</v>
      </c>
      <c r="DM187" s="165">
        <v>118162.15000000001</v>
      </c>
      <c r="DN187" s="165">
        <v>8542.8099999999904</v>
      </c>
      <c r="DO187" s="165">
        <v>114104.84</v>
      </c>
      <c r="DP187" s="165">
        <v>8637.7300000000014</v>
      </c>
      <c r="DQ187" s="165">
        <v>110662.24</v>
      </c>
      <c r="DR187" s="165">
        <v>8631.0400000000009</v>
      </c>
      <c r="DS187" s="165">
        <v>105981.07999999999</v>
      </c>
      <c r="DT187" s="165">
        <v>8614.3899999999921</v>
      </c>
      <c r="DU187" s="165">
        <v>106597.10999999999</v>
      </c>
      <c r="DV187" s="165">
        <v>7961.2899999999991</v>
      </c>
      <c r="DW187" s="165">
        <v>106508.25999999998</v>
      </c>
      <c r="DX187" s="165">
        <v>9346.7900000000027</v>
      </c>
      <c r="DY187" s="165">
        <v>106818.15999999999</v>
      </c>
      <c r="DZ187" s="165">
        <v>8218.119999999999</v>
      </c>
      <c r="EA187" s="165">
        <v>106744.32999999999</v>
      </c>
      <c r="EB187" s="165">
        <v>9405.35</v>
      </c>
      <c r="EC187" s="165">
        <v>107401.95999999999</v>
      </c>
      <c r="ED187" s="165">
        <v>9156.92</v>
      </c>
      <c r="EE187" s="165">
        <v>107703.10999999997</v>
      </c>
      <c r="EF187" s="165">
        <v>9221.58</v>
      </c>
      <c r="EG187" s="165">
        <v>107941.81999999999</v>
      </c>
      <c r="EH187" s="165">
        <v>10562.630000000003</v>
      </c>
      <c r="EI187" s="165">
        <v>108211.34</v>
      </c>
      <c r="EJ187" s="165">
        <v>9802.9499999999971</v>
      </c>
      <c r="EK187" s="165">
        <v>108101.59999999998</v>
      </c>
      <c r="EL187" s="165">
        <v>9129.1299999999992</v>
      </c>
      <c r="EM187" s="165">
        <v>108687.92</v>
      </c>
      <c r="EN187" s="165">
        <v>8873</v>
      </c>
      <c r="EO187" s="165">
        <v>108923.19</v>
      </c>
      <c r="EP187" s="165">
        <v>8508.5399999999972</v>
      </c>
      <c r="EQ187" s="165">
        <v>108800.69</v>
      </c>
      <c r="ER187" s="165">
        <v>8748.3300000000017</v>
      </c>
      <c r="ES187" s="165">
        <v>108934.63</v>
      </c>
      <c r="ET187" s="165">
        <v>7749.0700000000015</v>
      </c>
      <c r="EU187" s="165">
        <v>108722.41</v>
      </c>
      <c r="EV187" s="165">
        <v>8743.6600000000035</v>
      </c>
      <c r="EW187" s="165">
        <v>108119.28</v>
      </c>
      <c r="EX187" s="165">
        <v>8336.279999999997</v>
      </c>
      <c r="EY187" s="165">
        <v>108237.44</v>
      </c>
      <c r="EZ187" s="165">
        <v>9183.0700000000015</v>
      </c>
      <c r="FA187" s="165">
        <v>108015.16</v>
      </c>
      <c r="FB187" s="165">
        <v>8558.7399999999961</v>
      </c>
      <c r="FC187" s="165">
        <v>107416.98000000001</v>
      </c>
      <c r="FD187" s="165">
        <v>9406.7400000000034</v>
      </c>
      <c r="FE187" s="165">
        <v>107602.14000000001</v>
      </c>
      <c r="FF187" s="165">
        <v>10409.459999999997</v>
      </c>
      <c r="FG187" s="165">
        <v>107448.97</v>
      </c>
      <c r="FH187" s="165">
        <v>9253.94</v>
      </c>
      <c r="FI187" s="165">
        <v>106899.96</v>
      </c>
      <c r="FJ187" s="165">
        <v>9309.5400000000009</v>
      </c>
      <c r="FK187" s="165">
        <v>107080.37000000001</v>
      </c>
      <c r="FL187" s="165">
        <v>8691.0200000000041</v>
      </c>
      <c r="FM187" s="165">
        <v>106898.39000000001</v>
      </c>
      <c r="FN187" s="165">
        <v>8296.5599999999959</v>
      </c>
      <c r="FO187" s="165">
        <v>106686.41000000002</v>
      </c>
      <c r="FQ187" s="94" t="s">
        <v>1003</v>
      </c>
      <c r="FU187" s="32" t="b">
        <v>1</v>
      </c>
      <c r="FV187" s="102" t="s">
        <v>321</v>
      </c>
    </row>
    <row r="188" spans="1:178" x14ac:dyDescent="0.25">
      <c r="A188" s="32" t="s">
        <v>1154</v>
      </c>
      <c r="B188" s="104" t="s">
        <v>322</v>
      </c>
      <c r="C188" s="103" t="s">
        <v>654</v>
      </c>
      <c r="D188" s="165">
        <v>1286.8499999999999</v>
      </c>
      <c r="E188" s="165">
        <v>11459.24</v>
      </c>
      <c r="F188" s="165">
        <v>1495.51</v>
      </c>
      <c r="G188" s="165">
        <v>12954.75</v>
      </c>
      <c r="H188" s="165">
        <v>1322.67</v>
      </c>
      <c r="I188" s="165">
        <v>14277.42</v>
      </c>
      <c r="J188" s="165">
        <v>759.56</v>
      </c>
      <c r="K188" s="165">
        <v>15036.98</v>
      </c>
      <c r="L188" s="165">
        <v>1447.45</v>
      </c>
      <c r="M188" s="165">
        <v>16484.43</v>
      </c>
      <c r="N188" s="165">
        <v>1658.53</v>
      </c>
      <c r="O188" s="165">
        <v>18142.96</v>
      </c>
      <c r="P188" s="165">
        <v>1367.34</v>
      </c>
      <c r="Q188" s="165">
        <v>17727.39</v>
      </c>
      <c r="R188" s="165">
        <v>1334.63</v>
      </c>
      <c r="S188" s="165">
        <v>18379.77</v>
      </c>
      <c r="T188" s="165">
        <v>1584.72</v>
      </c>
      <c r="U188" s="165">
        <v>16639.28</v>
      </c>
      <c r="V188" s="165">
        <v>1648.7</v>
      </c>
      <c r="W188" s="165">
        <v>16931.91</v>
      </c>
      <c r="X188" s="165">
        <v>1523.89</v>
      </c>
      <c r="Y188" s="165">
        <v>16850.29</v>
      </c>
      <c r="Z188" s="165">
        <v>1801.65</v>
      </c>
      <c r="AA188" s="165">
        <v>17231.5</v>
      </c>
      <c r="AB188" s="165">
        <v>614.54999999999995</v>
      </c>
      <c r="AC188" s="165">
        <v>16559.2</v>
      </c>
      <c r="AD188" s="165">
        <v>497.19</v>
      </c>
      <c r="AE188" s="165">
        <v>15560.88</v>
      </c>
      <c r="AF188" s="165">
        <v>556.16</v>
      </c>
      <c r="AG188" s="165">
        <v>14794.37</v>
      </c>
      <c r="AH188" s="165">
        <v>460.14</v>
      </c>
      <c r="AI188" s="165">
        <v>14494.95</v>
      </c>
      <c r="AJ188" s="165">
        <v>467.27</v>
      </c>
      <c r="AK188" s="165">
        <v>13514.77</v>
      </c>
      <c r="AL188" s="165">
        <v>481.65</v>
      </c>
      <c r="AM188" s="165">
        <v>12337.89</v>
      </c>
      <c r="AN188" s="165">
        <v>506.51</v>
      </c>
      <c r="AO188" s="165">
        <v>11477.06</v>
      </c>
      <c r="AP188" s="165">
        <v>527.71</v>
      </c>
      <c r="AQ188" s="165">
        <v>10670.14</v>
      </c>
      <c r="AR188" s="165">
        <v>424.21</v>
      </c>
      <c r="AS188" s="165">
        <v>9509.6299999999992</v>
      </c>
      <c r="AT188" s="165">
        <v>513.91</v>
      </c>
      <c r="AU188" s="165">
        <v>8374.84</v>
      </c>
      <c r="AV188" s="165">
        <v>469.81</v>
      </c>
      <c r="AW188" s="165">
        <v>7320.76</v>
      </c>
      <c r="AX188" s="165">
        <v>509.65</v>
      </c>
      <c r="AY188" s="165">
        <v>6028.76</v>
      </c>
      <c r="AZ188" s="165">
        <v>820.21</v>
      </c>
      <c r="BA188" s="165">
        <v>6234.42</v>
      </c>
      <c r="BB188" s="165">
        <v>825.03</v>
      </c>
      <c r="BC188" s="165">
        <v>6562.26</v>
      </c>
      <c r="BD188" s="165">
        <v>787.12</v>
      </c>
      <c r="BE188" s="165">
        <v>6793.22</v>
      </c>
      <c r="BF188" s="165">
        <v>827.2</v>
      </c>
      <c r="BG188" s="165">
        <v>7160.28</v>
      </c>
      <c r="BH188" s="165">
        <v>876.15</v>
      </c>
      <c r="BI188" s="165">
        <v>7569.16</v>
      </c>
      <c r="BJ188" s="165">
        <v>709.94</v>
      </c>
      <c r="BK188" s="165">
        <v>7797.45</v>
      </c>
      <c r="BL188" s="165">
        <v>1027.3</v>
      </c>
      <c r="BM188" s="165">
        <v>8318.24</v>
      </c>
      <c r="BN188" s="165">
        <v>632.87</v>
      </c>
      <c r="BO188" s="165">
        <v>8423.4</v>
      </c>
      <c r="BP188" s="165">
        <v>897.26</v>
      </c>
      <c r="BQ188" s="165">
        <v>8896.4499999999989</v>
      </c>
      <c r="BR188" s="165">
        <v>847.44</v>
      </c>
      <c r="BS188" s="165">
        <v>9229.9799999999977</v>
      </c>
      <c r="BT188" s="165">
        <v>898.8</v>
      </c>
      <c r="BU188" s="165">
        <v>9658.9699999999993</v>
      </c>
      <c r="BV188" s="165">
        <v>662.54</v>
      </c>
      <c r="BW188" s="165">
        <v>9811.86</v>
      </c>
      <c r="BX188" s="165">
        <v>1117.25</v>
      </c>
      <c r="BY188" s="165">
        <v>10108.900000000001</v>
      </c>
      <c r="BZ188" s="165">
        <v>1358.83</v>
      </c>
      <c r="CA188" s="165">
        <v>10642.700000000003</v>
      </c>
      <c r="CB188" s="165">
        <v>1292.03</v>
      </c>
      <c r="CC188" s="165">
        <v>11147.61</v>
      </c>
      <c r="CD188" s="165">
        <v>1208.94</v>
      </c>
      <c r="CE188" s="165">
        <v>11529.35</v>
      </c>
      <c r="CF188" s="165">
        <v>1095.3699999999999</v>
      </c>
      <c r="CG188" s="165">
        <v>11748.570000000002</v>
      </c>
      <c r="CH188" s="165">
        <v>1243.9000000000001</v>
      </c>
      <c r="CI188" s="165">
        <v>12282.53</v>
      </c>
      <c r="CJ188" s="165">
        <v>569.15</v>
      </c>
      <c r="CK188" s="165">
        <v>11824.380000000001</v>
      </c>
      <c r="CL188" s="165">
        <v>1109.1600000000001</v>
      </c>
      <c r="CM188" s="165">
        <v>12300.670000000002</v>
      </c>
      <c r="CN188" s="165">
        <v>1325.72</v>
      </c>
      <c r="CO188" s="165">
        <v>12729.13</v>
      </c>
      <c r="CP188" s="165">
        <v>943.77</v>
      </c>
      <c r="CQ188" s="165">
        <v>12825.46</v>
      </c>
      <c r="CR188" s="165">
        <v>907.47</v>
      </c>
      <c r="CS188" s="165">
        <v>12834.130000000001</v>
      </c>
      <c r="CT188" s="165">
        <v>976.88000000000034</v>
      </c>
      <c r="CU188" s="165">
        <v>13148.47</v>
      </c>
      <c r="CV188" s="165">
        <v>1010.2099999999999</v>
      </c>
      <c r="CW188" s="165">
        <v>13041.430000000002</v>
      </c>
      <c r="CX188" s="165">
        <v>1010.2099999999999</v>
      </c>
      <c r="CY188" s="165">
        <v>12692.810000000001</v>
      </c>
      <c r="CZ188" s="165">
        <v>1107.3499999999999</v>
      </c>
      <c r="DA188" s="165">
        <v>12508.130000000003</v>
      </c>
      <c r="DB188" s="165">
        <v>1011.0699999999998</v>
      </c>
      <c r="DC188" s="165">
        <v>12310.259999999998</v>
      </c>
      <c r="DD188" s="165">
        <v>1059.21</v>
      </c>
      <c r="DE188" s="165">
        <v>12274.099999999999</v>
      </c>
      <c r="DF188" s="165">
        <v>1059.21</v>
      </c>
      <c r="DG188" s="165">
        <v>12089.41</v>
      </c>
      <c r="DH188" s="165">
        <v>1011.0699999999998</v>
      </c>
      <c r="DI188" s="165">
        <v>12531.33</v>
      </c>
      <c r="DJ188" s="165">
        <v>1107.3499999999999</v>
      </c>
      <c r="DK188" s="165">
        <v>12529.52</v>
      </c>
      <c r="DL188" s="165">
        <v>1059.21</v>
      </c>
      <c r="DM188" s="165">
        <v>12263.009999999998</v>
      </c>
      <c r="DN188" s="165">
        <v>1011.0699999999998</v>
      </c>
      <c r="DO188" s="165">
        <v>12330.309999999998</v>
      </c>
      <c r="DP188" s="165">
        <v>1059.21</v>
      </c>
      <c r="DQ188" s="165">
        <v>12482.05</v>
      </c>
      <c r="DR188" s="165">
        <v>1059.21</v>
      </c>
      <c r="DS188" s="165">
        <v>12564.379999999997</v>
      </c>
      <c r="DT188" s="165">
        <v>1107.44</v>
      </c>
      <c r="DU188" s="165">
        <v>12661.609999999999</v>
      </c>
      <c r="DV188" s="165">
        <v>1006.7599999999998</v>
      </c>
      <c r="DW188" s="165">
        <v>12658.159999999998</v>
      </c>
      <c r="DX188" s="165">
        <v>1157.77</v>
      </c>
      <c r="DY188" s="165">
        <v>12708.579999999998</v>
      </c>
      <c r="DZ188" s="165">
        <v>1006.7599999999998</v>
      </c>
      <c r="EA188" s="165">
        <v>12704.27</v>
      </c>
      <c r="EB188" s="165">
        <v>1157.77</v>
      </c>
      <c r="EC188" s="165">
        <v>12802.830000000002</v>
      </c>
      <c r="ED188" s="165">
        <v>1107.44</v>
      </c>
      <c r="EE188" s="165">
        <v>12851.06</v>
      </c>
      <c r="EF188" s="165">
        <v>1057.1000000000001</v>
      </c>
      <c r="EG188" s="165">
        <v>12897.089999999998</v>
      </c>
      <c r="EH188" s="165">
        <v>1157.77</v>
      </c>
      <c r="EI188" s="165">
        <v>12947.509999999998</v>
      </c>
      <c r="EJ188" s="165">
        <v>1057.1000000000001</v>
      </c>
      <c r="EK188" s="165">
        <v>12945.400000000001</v>
      </c>
      <c r="EL188" s="165">
        <v>1107.44</v>
      </c>
      <c r="EM188" s="165">
        <v>13041.77</v>
      </c>
      <c r="EN188" s="165">
        <v>1107.44</v>
      </c>
      <c r="EO188" s="165">
        <v>13090.000000000004</v>
      </c>
      <c r="EP188" s="165">
        <v>1057.1000000000001</v>
      </c>
      <c r="EQ188" s="165">
        <v>13087.890000000003</v>
      </c>
      <c r="ER188" s="165">
        <v>1135.54</v>
      </c>
      <c r="ES188" s="165">
        <v>13115.990000000003</v>
      </c>
      <c r="ET188" s="165">
        <v>1002.1199999999998</v>
      </c>
      <c r="EU188" s="165">
        <v>13111.350000000004</v>
      </c>
      <c r="EV188" s="165">
        <v>1119.22</v>
      </c>
      <c r="EW188" s="165">
        <v>13072.800000000003</v>
      </c>
      <c r="EX188" s="165">
        <v>1035.3299999999997</v>
      </c>
      <c r="EY188" s="165">
        <v>13101.370000000003</v>
      </c>
      <c r="EZ188" s="165">
        <v>1152.4399999999998</v>
      </c>
      <c r="FA188" s="165">
        <v>13096.040000000003</v>
      </c>
      <c r="FB188" s="165">
        <v>1069.1100000000001</v>
      </c>
      <c r="FC188" s="165">
        <v>13057.710000000003</v>
      </c>
      <c r="FD188" s="165">
        <v>1085.43</v>
      </c>
      <c r="FE188" s="165">
        <v>13086.04</v>
      </c>
      <c r="FF188" s="165">
        <v>1152.4399999999998</v>
      </c>
      <c r="FG188" s="165">
        <v>13080.710000000003</v>
      </c>
      <c r="FH188" s="165">
        <v>1019.01</v>
      </c>
      <c r="FI188" s="165">
        <v>13042.62</v>
      </c>
      <c r="FJ188" s="165">
        <v>1135.54</v>
      </c>
      <c r="FK188" s="165">
        <v>13070.720000000001</v>
      </c>
      <c r="FL188" s="165">
        <v>1102.32</v>
      </c>
      <c r="FM188" s="165">
        <v>13065.599999999997</v>
      </c>
      <c r="FN188" s="165">
        <v>1052.22</v>
      </c>
      <c r="FO188" s="165">
        <v>13060.719999999998</v>
      </c>
      <c r="FQ188" s="94" t="s">
        <v>1003</v>
      </c>
      <c r="FU188" s="32" t="b">
        <v>1</v>
      </c>
      <c r="FV188" s="102" t="s">
        <v>322</v>
      </c>
    </row>
    <row r="189" spans="1:178" x14ac:dyDescent="0.25">
      <c r="A189" s="32" t="s">
        <v>1155</v>
      </c>
      <c r="B189" s="104" t="s">
        <v>323</v>
      </c>
      <c r="C189" s="103" t="s">
        <v>653</v>
      </c>
      <c r="D189" s="165">
        <v>5575948.9199999999</v>
      </c>
      <c r="E189" s="165">
        <v>62736423.939999998</v>
      </c>
      <c r="F189" s="165">
        <v>7440142.9500000002</v>
      </c>
      <c r="G189" s="165">
        <v>65049636.100000001</v>
      </c>
      <c r="H189" s="165">
        <v>6967685.25</v>
      </c>
      <c r="I189" s="165">
        <v>66497329.039999999</v>
      </c>
      <c r="J189" s="165">
        <v>6485976.7599999998</v>
      </c>
      <c r="K189" s="165">
        <v>67701008.099999994</v>
      </c>
      <c r="L189" s="165">
        <v>7267610.5999999996</v>
      </c>
      <c r="M189" s="165">
        <v>72382694.049999997</v>
      </c>
      <c r="N189" s="165">
        <v>5880095.9400000004</v>
      </c>
      <c r="O189" s="165">
        <v>73441310.870000005</v>
      </c>
      <c r="P189" s="165">
        <v>6797032.79</v>
      </c>
      <c r="Q189" s="165">
        <v>74642932.969999999</v>
      </c>
      <c r="R189" s="165">
        <v>5590405.3799999999</v>
      </c>
      <c r="S189" s="165">
        <v>74087230.010000005</v>
      </c>
      <c r="T189" s="165">
        <v>7040443.8799999999</v>
      </c>
      <c r="U189" s="165">
        <v>75566914.180000007</v>
      </c>
      <c r="V189" s="165">
        <v>7971348.7699999996</v>
      </c>
      <c r="W189" s="165">
        <v>77024863.120000005</v>
      </c>
      <c r="X189" s="165">
        <v>4968780.68</v>
      </c>
      <c r="Y189" s="165">
        <v>75309206.980000004</v>
      </c>
      <c r="Z189" s="165">
        <v>12446707.26</v>
      </c>
      <c r="AA189" s="165">
        <v>84432179.180000007</v>
      </c>
      <c r="AB189" s="165">
        <v>5728758.5300000003</v>
      </c>
      <c r="AC189" s="165">
        <v>84584988.790000007</v>
      </c>
      <c r="AD189" s="165">
        <v>6090415.2400000002</v>
      </c>
      <c r="AE189" s="165">
        <v>83235261.079999998</v>
      </c>
      <c r="AF189" s="165">
        <v>6470848.3200000003</v>
      </c>
      <c r="AG189" s="165">
        <v>82738424.150000006</v>
      </c>
      <c r="AH189" s="165">
        <v>13581957.810000001</v>
      </c>
      <c r="AI189" s="165">
        <v>89834405.200000003</v>
      </c>
      <c r="AJ189" s="165">
        <v>6197758.6100000003</v>
      </c>
      <c r="AK189" s="165">
        <v>88764553.209999993</v>
      </c>
      <c r="AL189" s="165">
        <v>6775840.2699999996</v>
      </c>
      <c r="AM189" s="165">
        <v>89660297.540000007</v>
      </c>
      <c r="AN189" s="165">
        <v>7310218.46</v>
      </c>
      <c r="AO189" s="165">
        <v>90173483.209999993</v>
      </c>
      <c r="AP189" s="165">
        <v>6889105.75</v>
      </c>
      <c r="AQ189" s="165">
        <v>91472183.579999998</v>
      </c>
      <c r="AR189" s="165">
        <v>16368894.82</v>
      </c>
      <c r="AS189" s="165">
        <v>100800634.52</v>
      </c>
      <c r="AT189" s="165">
        <v>23675914.850000001</v>
      </c>
      <c r="AU189" s="165">
        <v>116505200.59999999</v>
      </c>
      <c r="AV189" s="165">
        <v>8101727.6399999997</v>
      </c>
      <c r="AW189" s="165">
        <v>119638147.56</v>
      </c>
      <c r="AX189" s="165">
        <v>2014042.69</v>
      </c>
      <c r="AY189" s="165">
        <v>109205482.98999999</v>
      </c>
      <c r="AZ189" s="165">
        <v>7177068.4100000001</v>
      </c>
      <c r="BA189" s="165">
        <v>110653792.87</v>
      </c>
      <c r="BB189" s="165">
        <v>5019718</v>
      </c>
      <c r="BC189" s="165">
        <v>109583095.63</v>
      </c>
      <c r="BD189" s="165">
        <v>9077890.4000000004</v>
      </c>
      <c r="BE189" s="165">
        <v>112190137.70999999</v>
      </c>
      <c r="BF189" s="165">
        <v>4756234.13</v>
      </c>
      <c r="BG189" s="165">
        <v>103364414.03</v>
      </c>
      <c r="BH189" s="165">
        <v>5347327.72</v>
      </c>
      <c r="BI189" s="165">
        <v>102513983.14</v>
      </c>
      <c r="BJ189" s="165">
        <v>5814535.6900000004</v>
      </c>
      <c r="BK189" s="165">
        <v>101552678.56</v>
      </c>
      <c r="BL189" s="165">
        <v>4360707.45</v>
      </c>
      <c r="BM189" s="165">
        <v>98603167.549999997</v>
      </c>
      <c r="BN189" s="165">
        <v>4535353.41</v>
      </c>
      <c r="BO189" s="165">
        <v>96249415.209999979</v>
      </c>
      <c r="BP189" s="165">
        <v>5193168.54</v>
      </c>
      <c r="BQ189" s="165">
        <v>85073688.930000007</v>
      </c>
      <c r="BR189" s="165">
        <v>4328439.92</v>
      </c>
      <c r="BS189" s="165">
        <v>65726214</v>
      </c>
      <c r="BT189" s="165">
        <v>6055219.4500000002</v>
      </c>
      <c r="BU189" s="165">
        <v>63679705.810000002</v>
      </c>
      <c r="BV189" s="165">
        <v>11072910.439999999</v>
      </c>
      <c r="BW189" s="165">
        <v>72738573.560000002</v>
      </c>
      <c r="BX189" s="165">
        <v>4212889.2299999995</v>
      </c>
      <c r="BY189" s="165">
        <v>69774394.379999995</v>
      </c>
      <c r="BZ189" s="165">
        <v>2675141.7599999998</v>
      </c>
      <c r="CA189" s="165">
        <v>67429818.140000001</v>
      </c>
      <c r="CB189" s="165">
        <v>6012863.8799999999</v>
      </c>
      <c r="CC189" s="165">
        <v>64364791.619999997</v>
      </c>
      <c r="CD189" s="165">
        <v>4556482.6099999994</v>
      </c>
      <c r="CE189" s="165">
        <v>64165040.099999994</v>
      </c>
      <c r="CF189" s="165">
        <v>3428715.16</v>
      </c>
      <c r="CG189" s="165">
        <v>62246427.540000007</v>
      </c>
      <c r="CH189" s="165">
        <v>4038528.5100000002</v>
      </c>
      <c r="CI189" s="165">
        <v>60470420.360000014</v>
      </c>
      <c r="CJ189" s="165">
        <v>2724502.05</v>
      </c>
      <c r="CK189" s="165">
        <v>58834214.960000008</v>
      </c>
      <c r="CL189" s="165">
        <v>3713241.4699999997</v>
      </c>
      <c r="CM189" s="165">
        <v>58012103.020000003</v>
      </c>
      <c r="CN189" s="165">
        <v>2328703.6599999997</v>
      </c>
      <c r="CO189" s="165">
        <v>55147638.140000001</v>
      </c>
      <c r="CP189" s="165">
        <v>4102672.5700000091</v>
      </c>
      <c r="CQ189" s="165">
        <v>54921870.790000007</v>
      </c>
      <c r="CR189" s="165">
        <v>5378340.6099999864</v>
      </c>
      <c r="CS189" s="165">
        <v>54244991.949999988</v>
      </c>
      <c r="CT189" s="165">
        <v>14538552.359999998</v>
      </c>
      <c r="CU189" s="165">
        <v>57710633.869999982</v>
      </c>
      <c r="CV189" s="165">
        <v>4775766.6299999719</v>
      </c>
      <c r="CW189" s="165">
        <v>58273511.269999966</v>
      </c>
      <c r="CX189" s="165">
        <v>3307587.9600000042</v>
      </c>
      <c r="CY189" s="165">
        <v>58905957.469999962</v>
      </c>
      <c r="CZ189" s="165">
        <v>6900070.9799999967</v>
      </c>
      <c r="DA189" s="165">
        <v>59793164.569999948</v>
      </c>
      <c r="DB189" s="165">
        <v>4513067.68</v>
      </c>
      <c r="DC189" s="165">
        <v>59749749.639999956</v>
      </c>
      <c r="DD189" s="165">
        <v>4199218.0099999988</v>
      </c>
      <c r="DE189" s="165">
        <v>60520252.48999995</v>
      </c>
      <c r="DF189" s="165">
        <v>4547434.0899999924</v>
      </c>
      <c r="DG189" s="165">
        <v>61029158.069999948</v>
      </c>
      <c r="DH189" s="165">
        <v>3941519.6599999904</v>
      </c>
      <c r="DI189" s="165">
        <v>62246175.67999994</v>
      </c>
      <c r="DJ189" s="165">
        <v>5063426.1399999931</v>
      </c>
      <c r="DK189" s="165">
        <v>63596360.349999934</v>
      </c>
      <c r="DL189" s="165">
        <v>4888099.8899999689</v>
      </c>
      <c r="DM189" s="165">
        <v>66155756.579999909</v>
      </c>
      <c r="DN189" s="165">
        <v>5052924.1299999934</v>
      </c>
      <c r="DO189" s="165">
        <v>67106008.139999889</v>
      </c>
      <c r="DP189" s="165">
        <v>5833985.3300000122</v>
      </c>
      <c r="DQ189" s="165">
        <v>67561652.85999991</v>
      </c>
      <c r="DR189" s="165">
        <v>4479687.0800000299</v>
      </c>
      <c r="DS189" s="165">
        <v>57502787.579999946</v>
      </c>
      <c r="DT189" s="165">
        <v>4891063.8899999876</v>
      </c>
      <c r="DU189" s="165">
        <v>57618084.839999959</v>
      </c>
      <c r="DV189" s="165">
        <v>3343307.5300000147</v>
      </c>
      <c r="DW189" s="165">
        <v>57653804.409999974</v>
      </c>
      <c r="DX189" s="165">
        <v>7028095.0600000238</v>
      </c>
      <c r="DY189" s="165">
        <v>57781828.49000001</v>
      </c>
      <c r="DZ189" s="165">
        <v>4522287.0099999802</v>
      </c>
      <c r="EA189" s="165">
        <v>57791047.819999985</v>
      </c>
      <c r="EB189" s="165">
        <v>4295586.2699999837</v>
      </c>
      <c r="EC189" s="165">
        <v>57887416.079999968</v>
      </c>
      <c r="ED189" s="165">
        <v>4580908.8299999703</v>
      </c>
      <c r="EE189" s="165">
        <v>57920890.819999948</v>
      </c>
      <c r="EF189" s="165">
        <v>3960922.5599999996</v>
      </c>
      <c r="EG189" s="165">
        <v>57940293.719999962</v>
      </c>
      <c r="EH189" s="165">
        <v>5175764.469999969</v>
      </c>
      <c r="EI189" s="165">
        <v>58052632.049999937</v>
      </c>
      <c r="EJ189" s="165">
        <v>4907266.4899999984</v>
      </c>
      <c r="EK189" s="165">
        <v>58071798.649999961</v>
      </c>
      <c r="EL189" s="165">
        <v>5148001.149999992</v>
      </c>
      <c r="EM189" s="165">
        <v>58166875.669999957</v>
      </c>
      <c r="EN189" s="165">
        <v>5948292.0800000094</v>
      </c>
      <c r="EO189" s="165">
        <v>58281182.419999957</v>
      </c>
      <c r="EP189" s="165">
        <v>6354601.0399999442</v>
      </c>
      <c r="EQ189" s="165">
        <v>60156096.379999869</v>
      </c>
      <c r="ER189" s="165">
        <v>5077662.43</v>
      </c>
      <c r="ES189" s="165">
        <v>60342694.919999883</v>
      </c>
      <c r="ET189" s="165">
        <v>3475625.7099999958</v>
      </c>
      <c r="EU189" s="165">
        <v>60475013.099999867</v>
      </c>
      <c r="EV189" s="165">
        <v>7260681.1499999929</v>
      </c>
      <c r="EW189" s="165">
        <v>60707599.189999834</v>
      </c>
      <c r="EX189" s="165">
        <v>4764331.6700000111</v>
      </c>
      <c r="EY189" s="165">
        <v>60949643.84999986</v>
      </c>
      <c r="EZ189" s="165">
        <v>4533795.3099999819</v>
      </c>
      <c r="FA189" s="165">
        <v>61187852.889999866</v>
      </c>
      <c r="FB189" s="165">
        <v>4739595.9299999792</v>
      </c>
      <c r="FC189" s="165">
        <v>61346539.989999875</v>
      </c>
      <c r="FD189" s="165">
        <v>4013042.9799999953</v>
      </c>
      <c r="FE189" s="165">
        <v>61398660.409999877</v>
      </c>
      <c r="FF189" s="165">
        <v>5225291.8500000155</v>
      </c>
      <c r="FG189" s="165">
        <v>61448187.789999902</v>
      </c>
      <c r="FH189" s="165">
        <v>4906334.7400000095</v>
      </c>
      <c r="FI189" s="165">
        <v>61447256.039999917</v>
      </c>
      <c r="FJ189" s="165">
        <v>5253321.2700000005</v>
      </c>
      <c r="FK189" s="165">
        <v>61552576.159999937</v>
      </c>
      <c r="FL189" s="165">
        <v>6098411.6699999683</v>
      </c>
      <c r="FM189" s="165">
        <v>61702695.749999888</v>
      </c>
      <c r="FN189" s="165">
        <v>6418008.7700000135</v>
      </c>
      <c r="FO189" s="165">
        <v>61766103.479999959</v>
      </c>
      <c r="FQ189" s="94" t="s">
        <v>1004</v>
      </c>
      <c r="FU189" s="32" t="b">
        <v>1</v>
      </c>
      <c r="FV189" s="102" t="s">
        <v>323</v>
      </c>
    </row>
    <row r="190" spans="1:178" x14ac:dyDescent="0.25">
      <c r="A190" s="32" t="s">
        <v>1156</v>
      </c>
      <c r="B190" s="104" t="s">
        <v>324</v>
      </c>
      <c r="C190" s="103" t="s">
        <v>653</v>
      </c>
      <c r="D190" s="165">
        <v>-606.99</v>
      </c>
      <c r="E190" s="165">
        <v>-28.92</v>
      </c>
      <c r="F190" s="165">
        <v>0</v>
      </c>
      <c r="G190" s="165">
        <v>-28.92</v>
      </c>
      <c r="H190" s="165">
        <v>-6.85</v>
      </c>
      <c r="I190" s="165">
        <v>-35.770000000000003</v>
      </c>
      <c r="J190" s="165">
        <v>35.770000000000003</v>
      </c>
      <c r="K190" s="165">
        <v>0</v>
      </c>
      <c r="L190" s="165">
        <v>0</v>
      </c>
      <c r="M190" s="165">
        <v>0</v>
      </c>
      <c r="N190" s="165">
        <v>0</v>
      </c>
      <c r="O190" s="165">
        <v>0</v>
      </c>
      <c r="P190" s="165">
        <v>7.33</v>
      </c>
      <c r="Q190" s="165">
        <v>7.33</v>
      </c>
      <c r="R190" s="165">
        <v>-7.33</v>
      </c>
      <c r="S190" s="165">
        <v>0</v>
      </c>
      <c r="T190" s="165">
        <v>0</v>
      </c>
      <c r="U190" s="165">
        <v>-1355.62</v>
      </c>
      <c r="V190" s="165">
        <v>0</v>
      </c>
      <c r="W190" s="165">
        <v>-446.27</v>
      </c>
      <c r="X190" s="165">
        <v>0</v>
      </c>
      <c r="Y190" s="165">
        <v>-595.13</v>
      </c>
      <c r="Z190" s="165">
        <v>0</v>
      </c>
      <c r="AA190" s="165">
        <v>-578.07000000000005</v>
      </c>
      <c r="AB190" s="165">
        <v>0</v>
      </c>
      <c r="AC190" s="165">
        <v>28.92</v>
      </c>
      <c r="AD190" s="165">
        <v>0</v>
      </c>
      <c r="AE190" s="165">
        <v>28.92</v>
      </c>
      <c r="AF190" s="165">
        <v>0</v>
      </c>
      <c r="AG190" s="165">
        <v>35.770000000000003</v>
      </c>
      <c r="AH190" s="165">
        <v>1947.41</v>
      </c>
      <c r="AI190" s="165">
        <v>1947.41</v>
      </c>
      <c r="AJ190" s="165">
        <v>2056.06</v>
      </c>
      <c r="AK190" s="165">
        <v>4003.47</v>
      </c>
      <c r="AL190" s="165">
        <v>2615.6799999999998</v>
      </c>
      <c r="AM190" s="165">
        <v>6619.15</v>
      </c>
      <c r="AN190" s="165">
        <v>3031.17</v>
      </c>
      <c r="AO190" s="165">
        <v>9642.99</v>
      </c>
      <c r="AP190" s="165">
        <v>2899.39</v>
      </c>
      <c r="AQ190" s="165">
        <v>12549.71</v>
      </c>
      <c r="AR190" s="165">
        <v>2767.6</v>
      </c>
      <c r="AS190" s="165">
        <v>15317.31</v>
      </c>
      <c r="AT190" s="165">
        <v>2140.35</v>
      </c>
      <c r="AU190" s="165">
        <v>17457.66</v>
      </c>
      <c r="AV190" s="165">
        <v>1954.24</v>
      </c>
      <c r="AW190" s="165">
        <v>19411.900000000001</v>
      </c>
      <c r="AX190" s="165">
        <v>2047.3</v>
      </c>
      <c r="AY190" s="165">
        <v>21459.200000000001</v>
      </c>
      <c r="AZ190" s="165">
        <v>2917.15</v>
      </c>
      <c r="BA190" s="165">
        <v>24376.35</v>
      </c>
      <c r="BB190" s="165">
        <v>2558.54</v>
      </c>
      <c r="BC190" s="165">
        <v>26934.89</v>
      </c>
      <c r="BD190" s="165">
        <v>2772.45</v>
      </c>
      <c r="BE190" s="165">
        <v>29707.34</v>
      </c>
      <c r="BF190" s="165">
        <v>2870.29</v>
      </c>
      <c r="BG190" s="165">
        <v>30630.22</v>
      </c>
      <c r="BH190" s="165">
        <v>2892.73</v>
      </c>
      <c r="BI190" s="165">
        <v>31466.89</v>
      </c>
      <c r="BJ190" s="165">
        <v>2717.39</v>
      </c>
      <c r="BK190" s="165">
        <v>31568.6</v>
      </c>
      <c r="BL190" s="165">
        <v>3000.76</v>
      </c>
      <c r="BM190" s="165">
        <v>31538.19</v>
      </c>
      <c r="BN190" s="165">
        <v>2887.05</v>
      </c>
      <c r="BO190" s="165">
        <v>31525.850000000002</v>
      </c>
      <c r="BP190" s="165">
        <v>2870.29</v>
      </c>
      <c r="BQ190" s="165">
        <v>31628.54</v>
      </c>
      <c r="BR190" s="165">
        <v>3000.76</v>
      </c>
      <c r="BS190" s="165">
        <v>32488.950000000004</v>
      </c>
      <c r="BT190" s="165">
        <v>2609.36</v>
      </c>
      <c r="BU190" s="165">
        <v>33144.070000000007</v>
      </c>
      <c r="BV190" s="165">
        <v>5038.7299999999996</v>
      </c>
      <c r="BW190" s="165">
        <v>36135.5</v>
      </c>
      <c r="BX190" s="165">
        <v>2993.06</v>
      </c>
      <c r="BY190" s="165">
        <v>36211.410000000003</v>
      </c>
      <c r="BZ190" s="165">
        <v>2624.92</v>
      </c>
      <c r="CA190" s="165">
        <v>36277.789999999994</v>
      </c>
      <c r="CB190" s="165">
        <v>3106.78</v>
      </c>
      <c r="CC190" s="165">
        <v>36612.120000000003</v>
      </c>
      <c r="CD190" s="165">
        <v>3105.94</v>
      </c>
      <c r="CE190" s="165">
        <v>36847.770000000004</v>
      </c>
      <c r="CF190" s="165">
        <v>2964.76</v>
      </c>
      <c r="CG190" s="165">
        <v>36919.800000000003</v>
      </c>
      <c r="CH190" s="165">
        <v>3105.94</v>
      </c>
      <c r="CI190" s="165">
        <v>37308.350000000006</v>
      </c>
      <c r="CJ190" s="165">
        <v>2991.91</v>
      </c>
      <c r="CK190" s="165">
        <v>37299.500000000007</v>
      </c>
      <c r="CL190" s="165">
        <v>2964.76</v>
      </c>
      <c r="CM190" s="165">
        <v>37377.210000000006</v>
      </c>
      <c r="CN190" s="165">
        <v>3105.94</v>
      </c>
      <c r="CO190" s="165">
        <v>37612.86</v>
      </c>
      <c r="CP190" s="165">
        <v>3019.51</v>
      </c>
      <c r="CQ190" s="165">
        <v>37631.61</v>
      </c>
      <c r="CR190" s="165">
        <v>2882.25</v>
      </c>
      <c r="CS190" s="165">
        <v>37904.5</v>
      </c>
      <c r="CT190" s="165">
        <v>3156.75</v>
      </c>
      <c r="CU190" s="165">
        <v>36022.519999999997</v>
      </c>
      <c r="CV190" s="165">
        <v>2306.14</v>
      </c>
      <c r="CW190" s="165">
        <v>35335.599999999999</v>
      </c>
      <c r="CX190" s="165">
        <v>2375.33</v>
      </c>
      <c r="CY190" s="165">
        <v>35086.01</v>
      </c>
      <c r="CZ190" s="165">
        <v>2601.54</v>
      </c>
      <c r="DA190" s="165">
        <v>34580.770000000004</v>
      </c>
      <c r="DB190" s="165">
        <v>2375.33</v>
      </c>
      <c r="DC190" s="165">
        <v>33850.159999999996</v>
      </c>
      <c r="DD190" s="165">
        <v>2488.4300000000003</v>
      </c>
      <c r="DE190" s="165">
        <v>33373.829999999994</v>
      </c>
      <c r="DF190" s="165">
        <v>2488.4300000000003</v>
      </c>
      <c r="DG190" s="165">
        <v>32756.319999999996</v>
      </c>
      <c r="DH190" s="165">
        <v>2375.33</v>
      </c>
      <c r="DI190" s="165">
        <v>32139.739999999998</v>
      </c>
      <c r="DJ190" s="165">
        <v>2601.54</v>
      </c>
      <c r="DK190" s="165">
        <v>31776.52</v>
      </c>
      <c r="DL190" s="165">
        <v>2488.4300000000003</v>
      </c>
      <c r="DM190" s="165">
        <v>31159.010000000002</v>
      </c>
      <c r="DN190" s="165">
        <v>2375.33</v>
      </c>
      <c r="DO190" s="165">
        <v>30514.83</v>
      </c>
      <c r="DP190" s="165">
        <v>2488.4300000000003</v>
      </c>
      <c r="DQ190" s="165">
        <v>30121.010000000002</v>
      </c>
      <c r="DR190" s="165">
        <v>2488.4300000000003</v>
      </c>
      <c r="DS190" s="165">
        <v>29452.690000000002</v>
      </c>
      <c r="DT190" s="165">
        <v>2358.84</v>
      </c>
      <c r="DU190" s="165">
        <v>29505.390000000007</v>
      </c>
      <c r="DV190" s="165">
        <v>2429.6099999999997</v>
      </c>
      <c r="DW190" s="165">
        <v>29559.670000000006</v>
      </c>
      <c r="DX190" s="165">
        <v>2661.0000000000005</v>
      </c>
      <c r="DY190" s="165">
        <v>29619.130000000005</v>
      </c>
      <c r="DZ190" s="165">
        <v>2429.6099999999997</v>
      </c>
      <c r="EA190" s="165">
        <v>29673.410000000003</v>
      </c>
      <c r="EB190" s="165">
        <v>2545.3100000000004</v>
      </c>
      <c r="EC190" s="165">
        <v>29730.29</v>
      </c>
      <c r="ED190" s="165">
        <v>2545.3100000000004</v>
      </c>
      <c r="EE190" s="165">
        <v>29787.170000000006</v>
      </c>
      <c r="EF190" s="165">
        <v>2429.6099999999997</v>
      </c>
      <c r="EG190" s="165">
        <v>29841.450000000004</v>
      </c>
      <c r="EH190" s="165">
        <v>2661.0000000000005</v>
      </c>
      <c r="EI190" s="165">
        <v>29900.910000000003</v>
      </c>
      <c r="EJ190" s="165">
        <v>2545.3100000000004</v>
      </c>
      <c r="EK190" s="165">
        <v>29957.79</v>
      </c>
      <c r="EL190" s="165">
        <v>2429.6099999999997</v>
      </c>
      <c r="EM190" s="165">
        <v>30012.070000000003</v>
      </c>
      <c r="EN190" s="165">
        <v>2545.3100000000004</v>
      </c>
      <c r="EO190" s="165">
        <v>30068.950000000004</v>
      </c>
      <c r="EP190" s="165">
        <v>2545.3100000000004</v>
      </c>
      <c r="EQ190" s="165">
        <v>30125.830000000005</v>
      </c>
      <c r="ER190" s="165">
        <v>2368.27</v>
      </c>
      <c r="ES190" s="165">
        <v>30135.260000000006</v>
      </c>
      <c r="ET190" s="165">
        <v>2439.3100000000004</v>
      </c>
      <c r="EU190" s="165">
        <v>30144.960000000006</v>
      </c>
      <c r="EV190" s="165">
        <v>2671.62</v>
      </c>
      <c r="EW190" s="165">
        <v>30155.580000000009</v>
      </c>
      <c r="EX190" s="165">
        <v>2439.3100000000004</v>
      </c>
      <c r="EY190" s="165">
        <v>30165.280000000006</v>
      </c>
      <c r="EZ190" s="165">
        <v>2555.4700000000003</v>
      </c>
      <c r="FA190" s="165">
        <v>30175.440000000006</v>
      </c>
      <c r="FB190" s="165">
        <v>2555.4700000000003</v>
      </c>
      <c r="FC190" s="165">
        <v>30185.600000000006</v>
      </c>
      <c r="FD190" s="165">
        <v>2439.3100000000004</v>
      </c>
      <c r="FE190" s="165">
        <v>30195.300000000007</v>
      </c>
      <c r="FF190" s="165">
        <v>2671.62</v>
      </c>
      <c r="FG190" s="165">
        <v>30205.920000000006</v>
      </c>
      <c r="FH190" s="165">
        <v>2555.4700000000003</v>
      </c>
      <c r="FI190" s="165">
        <v>30216.080000000005</v>
      </c>
      <c r="FJ190" s="165">
        <v>2439.3100000000004</v>
      </c>
      <c r="FK190" s="165">
        <v>30225.780000000006</v>
      </c>
      <c r="FL190" s="165">
        <v>2555.4700000000003</v>
      </c>
      <c r="FM190" s="165">
        <v>30235.940000000006</v>
      </c>
      <c r="FN190" s="165">
        <v>2555.4700000000003</v>
      </c>
      <c r="FO190" s="165">
        <v>30246.100000000006</v>
      </c>
      <c r="FQ190" s="94" t="s">
        <v>1004</v>
      </c>
      <c r="FU190" s="32" t="b">
        <v>1</v>
      </c>
      <c r="FV190" s="102" t="s">
        <v>324</v>
      </c>
    </row>
    <row r="191" spans="1:178" x14ac:dyDescent="0.25">
      <c r="A191" s="32" t="s">
        <v>1157</v>
      </c>
      <c r="B191" s="104" t="s">
        <v>325</v>
      </c>
      <c r="C191" s="103" t="s">
        <v>653</v>
      </c>
      <c r="D191" s="165">
        <v>19130.34</v>
      </c>
      <c r="E191" s="165">
        <v>118128.51</v>
      </c>
      <c r="F191" s="165">
        <v>21157.73</v>
      </c>
      <c r="G191" s="165">
        <v>138045.70000000001</v>
      </c>
      <c r="H191" s="165">
        <v>21066.04</v>
      </c>
      <c r="I191" s="165">
        <v>158131.09</v>
      </c>
      <c r="J191" s="165">
        <v>19010.009999999998</v>
      </c>
      <c r="K191" s="165">
        <v>176468.66</v>
      </c>
      <c r="L191" s="165">
        <v>23686.78</v>
      </c>
      <c r="M191" s="165">
        <v>199125.76000000001</v>
      </c>
      <c r="N191" s="165">
        <v>24587.14</v>
      </c>
      <c r="O191" s="165">
        <v>221954.44</v>
      </c>
      <c r="P191" s="165">
        <v>20539.41</v>
      </c>
      <c r="Q191" s="165">
        <v>226601.25</v>
      </c>
      <c r="R191" s="165">
        <v>20632.32</v>
      </c>
      <c r="S191" s="165">
        <v>247601.97</v>
      </c>
      <c r="T191" s="165">
        <v>22740.81</v>
      </c>
      <c r="U191" s="165">
        <v>214914.59</v>
      </c>
      <c r="V191" s="165">
        <v>20868.71</v>
      </c>
      <c r="W191" s="165">
        <v>225070.71</v>
      </c>
      <c r="X191" s="165">
        <v>20044.54</v>
      </c>
      <c r="Y191" s="165">
        <v>232420.98</v>
      </c>
      <c r="Z191" s="165">
        <v>16209.24</v>
      </c>
      <c r="AA191" s="165">
        <v>249673.07</v>
      </c>
      <c r="AB191" s="165">
        <v>24784.67</v>
      </c>
      <c r="AC191" s="165">
        <v>255327.4</v>
      </c>
      <c r="AD191" s="165">
        <v>18105.87</v>
      </c>
      <c r="AE191" s="165">
        <v>252275.54</v>
      </c>
      <c r="AF191" s="165">
        <v>21727.85</v>
      </c>
      <c r="AG191" s="165">
        <v>252937.35</v>
      </c>
      <c r="AH191" s="165">
        <v>18878.23</v>
      </c>
      <c r="AI191" s="165">
        <v>252805.57</v>
      </c>
      <c r="AJ191" s="165">
        <v>20150.48</v>
      </c>
      <c r="AK191" s="165">
        <v>249269.27</v>
      </c>
      <c r="AL191" s="165">
        <v>17898.25</v>
      </c>
      <c r="AM191" s="165">
        <v>242580.38</v>
      </c>
      <c r="AN191" s="165">
        <v>20272.68</v>
      </c>
      <c r="AO191" s="165">
        <v>242313.65</v>
      </c>
      <c r="AP191" s="165">
        <v>19624.669999999998</v>
      </c>
      <c r="AQ191" s="165">
        <v>241306</v>
      </c>
      <c r="AR191" s="165">
        <v>16111.89</v>
      </c>
      <c r="AS191" s="165">
        <v>234677.08</v>
      </c>
      <c r="AT191" s="165">
        <v>14974</v>
      </c>
      <c r="AU191" s="165">
        <v>228782.37</v>
      </c>
      <c r="AV191" s="165">
        <v>13620.52</v>
      </c>
      <c r="AW191" s="165">
        <v>222358.35</v>
      </c>
      <c r="AX191" s="165">
        <v>13258.18</v>
      </c>
      <c r="AY191" s="165">
        <v>219407.29</v>
      </c>
      <c r="AZ191" s="165">
        <v>14759.23</v>
      </c>
      <c r="BA191" s="165">
        <v>209381.85</v>
      </c>
      <c r="BB191" s="165">
        <v>15486.84</v>
      </c>
      <c r="BC191" s="165">
        <v>206762.82</v>
      </c>
      <c r="BD191" s="165">
        <v>17225.22</v>
      </c>
      <c r="BE191" s="165">
        <v>202260.19</v>
      </c>
      <c r="BF191" s="165">
        <v>16594.919999999998</v>
      </c>
      <c r="BG191" s="165">
        <v>199976.88</v>
      </c>
      <c r="BH191" s="165">
        <v>17622.939999999999</v>
      </c>
      <c r="BI191" s="165">
        <v>197449.34</v>
      </c>
      <c r="BJ191" s="165">
        <v>15790.73</v>
      </c>
      <c r="BK191" s="165">
        <v>195341.82</v>
      </c>
      <c r="BL191" s="165">
        <v>16673.52</v>
      </c>
      <c r="BM191" s="165">
        <v>191742.66</v>
      </c>
      <c r="BN191" s="165">
        <v>17555.8</v>
      </c>
      <c r="BO191" s="165">
        <v>189673.78999999998</v>
      </c>
      <c r="BP191" s="165">
        <v>18560.52</v>
      </c>
      <c r="BQ191" s="165">
        <v>192122.41999999998</v>
      </c>
      <c r="BR191" s="165">
        <v>19823.2</v>
      </c>
      <c r="BS191" s="165">
        <v>196971.62</v>
      </c>
      <c r="BT191" s="165">
        <v>17776.169999999998</v>
      </c>
      <c r="BU191" s="165">
        <v>201127.27</v>
      </c>
      <c r="BV191" s="165">
        <v>35247.89</v>
      </c>
      <c r="BW191" s="165">
        <v>223116.98</v>
      </c>
      <c r="BX191" s="165">
        <v>20465.060000000001</v>
      </c>
      <c r="BY191" s="165">
        <v>228822.81</v>
      </c>
      <c r="BZ191" s="165">
        <v>20545.189999999999</v>
      </c>
      <c r="CA191" s="165">
        <v>233881.16</v>
      </c>
      <c r="CB191" s="165">
        <v>22152.04</v>
      </c>
      <c r="CC191" s="165">
        <v>238807.97999999998</v>
      </c>
      <c r="CD191" s="165">
        <v>20107.28</v>
      </c>
      <c r="CE191" s="165">
        <v>242320.34</v>
      </c>
      <c r="CF191" s="165">
        <v>19634.63</v>
      </c>
      <c r="CG191" s="165">
        <v>244332.03</v>
      </c>
      <c r="CH191" s="165">
        <v>23270.66</v>
      </c>
      <c r="CI191" s="165">
        <v>251811.95999999996</v>
      </c>
      <c r="CJ191" s="165">
        <v>12014.9</v>
      </c>
      <c r="CK191" s="165">
        <v>247153.34</v>
      </c>
      <c r="CL191" s="165">
        <v>20987.97</v>
      </c>
      <c r="CM191" s="165">
        <v>250585.50999999998</v>
      </c>
      <c r="CN191" s="165">
        <v>22638.55</v>
      </c>
      <c r="CO191" s="165">
        <v>254663.53999999998</v>
      </c>
      <c r="CP191" s="165">
        <v>23193.969999999998</v>
      </c>
      <c r="CQ191" s="165">
        <v>258034.31</v>
      </c>
      <c r="CR191" s="165">
        <v>22299.959999999992</v>
      </c>
      <c r="CS191" s="165">
        <v>262558.09999999998</v>
      </c>
      <c r="CT191" s="165">
        <v>24007.139999999989</v>
      </c>
      <c r="CU191" s="165">
        <v>251317.34999999998</v>
      </c>
      <c r="CV191" s="165">
        <v>18906.140000000003</v>
      </c>
      <c r="CW191" s="165">
        <v>249758.43</v>
      </c>
      <c r="CX191" s="165">
        <v>18906.140000000003</v>
      </c>
      <c r="CY191" s="165">
        <v>248119.38</v>
      </c>
      <c r="CZ191" s="165">
        <v>20724.310000000005</v>
      </c>
      <c r="DA191" s="165">
        <v>246691.65</v>
      </c>
      <c r="DB191" s="165">
        <v>18922.209999999995</v>
      </c>
      <c r="DC191" s="165">
        <v>245506.57999999996</v>
      </c>
      <c r="DD191" s="165">
        <v>19823.260000000009</v>
      </c>
      <c r="DE191" s="165">
        <v>245695.20999999996</v>
      </c>
      <c r="DF191" s="165">
        <v>19823.260000000009</v>
      </c>
      <c r="DG191" s="165">
        <v>242247.80999999997</v>
      </c>
      <c r="DH191" s="165">
        <v>18922.209999999995</v>
      </c>
      <c r="DI191" s="165">
        <v>249155.11999999997</v>
      </c>
      <c r="DJ191" s="165">
        <v>20724.310000000005</v>
      </c>
      <c r="DK191" s="165">
        <v>248891.46000000002</v>
      </c>
      <c r="DL191" s="165">
        <v>19823.260000000009</v>
      </c>
      <c r="DM191" s="165">
        <v>246076.17000000004</v>
      </c>
      <c r="DN191" s="165">
        <v>18922.209999999995</v>
      </c>
      <c r="DO191" s="165">
        <v>241804.41000000003</v>
      </c>
      <c r="DP191" s="165">
        <v>19823.260000000009</v>
      </c>
      <c r="DQ191" s="165">
        <v>239327.71000000002</v>
      </c>
      <c r="DR191" s="165">
        <v>19823.260000000009</v>
      </c>
      <c r="DS191" s="165">
        <v>235143.83000000005</v>
      </c>
      <c r="DT191" s="165">
        <v>20070.520000000011</v>
      </c>
      <c r="DU191" s="165">
        <v>236308.21000000005</v>
      </c>
      <c r="DV191" s="165">
        <v>18245.919999999998</v>
      </c>
      <c r="DW191" s="165">
        <v>235647.99000000002</v>
      </c>
      <c r="DX191" s="165">
        <v>20982.819999999996</v>
      </c>
      <c r="DY191" s="165">
        <v>235906.50000000003</v>
      </c>
      <c r="DZ191" s="165">
        <v>18245.919999999998</v>
      </c>
      <c r="EA191" s="165">
        <v>235230.21000000002</v>
      </c>
      <c r="EB191" s="165">
        <v>20982.819999999996</v>
      </c>
      <c r="EC191" s="165">
        <v>236389.77000000002</v>
      </c>
      <c r="ED191" s="165">
        <v>20070.520000000011</v>
      </c>
      <c r="EE191" s="165">
        <v>236637.03000000003</v>
      </c>
      <c r="EF191" s="165">
        <v>19158.23</v>
      </c>
      <c r="EG191" s="165">
        <v>236873.05000000002</v>
      </c>
      <c r="EH191" s="165">
        <v>20982.819999999996</v>
      </c>
      <c r="EI191" s="165">
        <v>237131.56000000003</v>
      </c>
      <c r="EJ191" s="165">
        <v>19158.23</v>
      </c>
      <c r="EK191" s="165">
        <v>236466.53000000006</v>
      </c>
      <c r="EL191" s="165">
        <v>20070.520000000011</v>
      </c>
      <c r="EM191" s="165">
        <v>237614.84000000003</v>
      </c>
      <c r="EN191" s="165">
        <v>20070.520000000011</v>
      </c>
      <c r="EO191" s="165">
        <v>237862.10000000003</v>
      </c>
      <c r="EP191" s="165">
        <v>19158.230000000003</v>
      </c>
      <c r="EQ191" s="165">
        <v>237197.07000000007</v>
      </c>
      <c r="ER191" s="165">
        <v>20321.3</v>
      </c>
      <c r="ES191" s="165">
        <v>237447.85000000003</v>
      </c>
      <c r="ET191" s="165">
        <v>17912.82</v>
      </c>
      <c r="EU191" s="165">
        <v>237114.75000000006</v>
      </c>
      <c r="EV191" s="165">
        <v>19982.460000000006</v>
      </c>
      <c r="EW191" s="165">
        <v>236114.39000000007</v>
      </c>
      <c r="EX191" s="165">
        <v>18530.060000000001</v>
      </c>
      <c r="EY191" s="165">
        <v>236398.53000000009</v>
      </c>
      <c r="EZ191" s="165">
        <v>20599.689999999995</v>
      </c>
      <c r="FA191" s="165">
        <v>236015.40000000008</v>
      </c>
      <c r="FB191" s="165">
        <v>19086.810000000001</v>
      </c>
      <c r="FC191" s="165">
        <v>235031.69000000006</v>
      </c>
      <c r="FD191" s="165">
        <v>19425.700000000008</v>
      </c>
      <c r="FE191" s="165">
        <v>235299.16000000006</v>
      </c>
      <c r="FF191" s="165">
        <v>20599.689999999995</v>
      </c>
      <c r="FG191" s="165">
        <v>234916.03000000003</v>
      </c>
      <c r="FH191" s="165">
        <v>18191.200000000004</v>
      </c>
      <c r="FI191" s="165">
        <v>233949.00000000003</v>
      </c>
      <c r="FJ191" s="165">
        <v>20321.3</v>
      </c>
      <c r="FK191" s="165">
        <v>234199.78</v>
      </c>
      <c r="FL191" s="165">
        <v>19704.070000000003</v>
      </c>
      <c r="FM191" s="165">
        <v>233833.33000000005</v>
      </c>
      <c r="FN191" s="165">
        <v>18808.440000000002</v>
      </c>
      <c r="FO191" s="165">
        <v>233483.54000000004</v>
      </c>
      <c r="FQ191" s="94" t="s">
        <v>1004</v>
      </c>
      <c r="FU191" s="32" t="b">
        <v>1</v>
      </c>
      <c r="FV191" s="102" t="s">
        <v>325</v>
      </c>
    </row>
    <row r="192" spans="1:178" x14ac:dyDescent="0.25">
      <c r="A192" s="32" t="s">
        <v>1158</v>
      </c>
      <c r="B192" s="104" t="s">
        <v>326</v>
      </c>
      <c r="C192" s="103" t="s">
        <v>653</v>
      </c>
      <c r="D192" s="165">
        <v>-347.42</v>
      </c>
      <c r="E192" s="165">
        <v>-951.27</v>
      </c>
      <c r="F192" s="165">
        <v>1904.53</v>
      </c>
      <c r="G192" s="165">
        <v>953.26</v>
      </c>
      <c r="H192" s="165">
        <v>-4583.01</v>
      </c>
      <c r="I192" s="165">
        <v>-3629.75</v>
      </c>
      <c r="J192" s="165">
        <v>-2065.2800000000002</v>
      </c>
      <c r="K192" s="165">
        <v>-5695.03</v>
      </c>
      <c r="L192" s="165">
        <v>-2471.91</v>
      </c>
      <c r="M192" s="165">
        <v>-8166.94</v>
      </c>
      <c r="N192" s="165">
        <v>-2233.92</v>
      </c>
      <c r="O192" s="165">
        <v>-10400.86</v>
      </c>
      <c r="P192" s="165">
        <v>-2569.73</v>
      </c>
      <c r="Q192" s="165">
        <v>-24655.58</v>
      </c>
      <c r="R192" s="165">
        <v>-2279.1799999999998</v>
      </c>
      <c r="S192" s="165">
        <v>-16739.77</v>
      </c>
      <c r="T192" s="165">
        <v>-1669.42</v>
      </c>
      <c r="U192" s="165">
        <v>-18705.560000000001</v>
      </c>
      <c r="V192" s="165">
        <v>-3524.52</v>
      </c>
      <c r="W192" s="165">
        <v>-19858.32</v>
      </c>
      <c r="X192" s="165">
        <v>-2842.37</v>
      </c>
      <c r="Y192" s="165">
        <v>-22895.02</v>
      </c>
      <c r="Z192" s="165">
        <v>-5241.37</v>
      </c>
      <c r="AA192" s="165">
        <v>-27923.599999999999</v>
      </c>
      <c r="AB192" s="165">
        <v>18705.37</v>
      </c>
      <c r="AC192" s="165">
        <v>-8870.81</v>
      </c>
      <c r="AD192" s="165">
        <v>15653.69</v>
      </c>
      <c r="AE192" s="165">
        <v>4878.3500000000004</v>
      </c>
      <c r="AF192" s="165">
        <v>11707.74</v>
      </c>
      <c r="AG192" s="165">
        <v>21169.1</v>
      </c>
      <c r="AH192" s="165">
        <v>19616.32</v>
      </c>
      <c r="AI192" s="165">
        <v>42850.7</v>
      </c>
      <c r="AJ192" s="165">
        <v>23044.98</v>
      </c>
      <c r="AK192" s="165">
        <v>68367.59</v>
      </c>
      <c r="AL192" s="165">
        <v>17100.91</v>
      </c>
      <c r="AM192" s="165">
        <v>87702.42</v>
      </c>
      <c r="AN192" s="165">
        <v>19773.73</v>
      </c>
      <c r="AO192" s="165">
        <v>110045.88</v>
      </c>
      <c r="AP192" s="165">
        <v>17832.95</v>
      </c>
      <c r="AQ192" s="165">
        <v>130158.01</v>
      </c>
      <c r="AR192" s="165">
        <v>17372.45</v>
      </c>
      <c r="AS192" s="165">
        <v>149199.88</v>
      </c>
      <c r="AT192" s="165">
        <v>12773.4</v>
      </c>
      <c r="AU192" s="165">
        <v>165497.79999999999</v>
      </c>
      <c r="AV192" s="165">
        <v>12102.5</v>
      </c>
      <c r="AW192" s="165">
        <v>180442.67</v>
      </c>
      <c r="AX192" s="165">
        <v>12748.03</v>
      </c>
      <c r="AY192" s="165">
        <v>198432.07</v>
      </c>
      <c r="AZ192" s="165">
        <v>17319.259999999998</v>
      </c>
      <c r="BA192" s="165">
        <v>197045.96</v>
      </c>
      <c r="BB192" s="165">
        <v>15368.19</v>
      </c>
      <c r="BC192" s="165">
        <v>196760.46</v>
      </c>
      <c r="BD192" s="165">
        <v>16075.41</v>
      </c>
      <c r="BE192" s="165">
        <v>201128.13</v>
      </c>
      <c r="BF192" s="165">
        <v>16973.61</v>
      </c>
      <c r="BG192" s="165">
        <v>198485.42</v>
      </c>
      <c r="BH192" s="165">
        <v>16759.11</v>
      </c>
      <c r="BI192" s="165">
        <v>192199.55</v>
      </c>
      <c r="BJ192" s="165">
        <v>16069.59</v>
      </c>
      <c r="BK192" s="165">
        <v>191168.23</v>
      </c>
      <c r="BL192" s="165">
        <v>20561.57</v>
      </c>
      <c r="BM192" s="165">
        <v>191956.07</v>
      </c>
      <c r="BN192" s="165">
        <v>17366.009999999998</v>
      </c>
      <c r="BO192" s="165">
        <v>191489.13</v>
      </c>
      <c r="BP192" s="165">
        <v>20066.189999999999</v>
      </c>
      <c r="BQ192" s="165">
        <v>194182.87</v>
      </c>
      <c r="BR192" s="165">
        <v>20043.189999999999</v>
      </c>
      <c r="BS192" s="165">
        <v>201452.66</v>
      </c>
      <c r="BT192" s="165">
        <v>18163.580000000002</v>
      </c>
      <c r="BU192" s="165">
        <v>207513.74000000002</v>
      </c>
      <c r="BV192" s="165">
        <v>38171.43</v>
      </c>
      <c r="BW192" s="165">
        <v>232937.13999999998</v>
      </c>
      <c r="BX192" s="165">
        <v>22351.02</v>
      </c>
      <c r="BY192" s="165">
        <v>237968.9</v>
      </c>
      <c r="BZ192" s="165">
        <v>18107.14</v>
      </c>
      <c r="CA192" s="165">
        <v>240707.85</v>
      </c>
      <c r="CB192" s="165">
        <v>22699.18</v>
      </c>
      <c r="CC192" s="165">
        <v>247331.62</v>
      </c>
      <c r="CD192" s="165">
        <v>21640.47</v>
      </c>
      <c r="CE192" s="165">
        <v>251998.48000000004</v>
      </c>
      <c r="CF192" s="165">
        <v>22154.05</v>
      </c>
      <c r="CG192" s="165">
        <v>257393.42</v>
      </c>
      <c r="CH192" s="165">
        <v>23617.77</v>
      </c>
      <c r="CI192" s="165">
        <v>264941.60000000003</v>
      </c>
      <c r="CJ192" s="165">
        <v>23979.62</v>
      </c>
      <c r="CK192" s="165">
        <v>268359.64999999997</v>
      </c>
      <c r="CL192" s="165">
        <v>23344.3</v>
      </c>
      <c r="CM192" s="165">
        <v>274337.94</v>
      </c>
      <c r="CN192" s="165">
        <v>24270.05</v>
      </c>
      <c r="CO192" s="165">
        <v>278541.8</v>
      </c>
      <c r="CP192" s="165">
        <v>20766.82</v>
      </c>
      <c r="CQ192" s="165">
        <v>279265.42999999993</v>
      </c>
      <c r="CR192" s="165">
        <v>20642.280000000002</v>
      </c>
      <c r="CS192" s="165">
        <v>281744.13</v>
      </c>
      <c r="CT192" s="165">
        <v>22464.859999999997</v>
      </c>
      <c r="CU192" s="165">
        <v>266037.56</v>
      </c>
      <c r="CV192" s="165">
        <v>18331.740000000002</v>
      </c>
      <c r="CW192" s="165">
        <v>262018.27999999997</v>
      </c>
      <c r="CX192" s="165">
        <v>18138.860000000004</v>
      </c>
      <c r="CY192" s="165">
        <v>262049.99999999997</v>
      </c>
      <c r="CZ192" s="165">
        <v>19911.669999999998</v>
      </c>
      <c r="DA192" s="165">
        <v>259262.48999999996</v>
      </c>
      <c r="DB192" s="165">
        <v>17583.8</v>
      </c>
      <c r="DC192" s="165">
        <v>255205.81999999995</v>
      </c>
      <c r="DD192" s="165">
        <v>18437.46</v>
      </c>
      <c r="DE192" s="165">
        <v>251489.22999999998</v>
      </c>
      <c r="DF192" s="165">
        <v>18336.53</v>
      </c>
      <c r="DG192" s="165">
        <v>246207.98999999996</v>
      </c>
      <c r="DH192" s="165">
        <v>17732.47</v>
      </c>
      <c r="DI192" s="165">
        <v>239960.83999999997</v>
      </c>
      <c r="DJ192" s="165">
        <v>19098.510000000002</v>
      </c>
      <c r="DK192" s="165">
        <v>235715.05</v>
      </c>
      <c r="DL192" s="165">
        <v>18415.600000000002</v>
      </c>
      <c r="DM192" s="165">
        <v>229860.6</v>
      </c>
      <c r="DN192" s="165">
        <v>17731.29</v>
      </c>
      <c r="DO192" s="165">
        <v>226825.06999999998</v>
      </c>
      <c r="DP192" s="165">
        <v>18257.29</v>
      </c>
      <c r="DQ192" s="165">
        <v>224440.08</v>
      </c>
      <c r="DR192" s="165">
        <v>18494.650000000001</v>
      </c>
      <c r="DS192" s="165">
        <v>220469.86999999997</v>
      </c>
      <c r="DT192" s="165">
        <v>18377.080000000005</v>
      </c>
      <c r="DU192" s="165">
        <v>220515.21</v>
      </c>
      <c r="DV192" s="165">
        <v>16767.12</v>
      </c>
      <c r="DW192" s="165">
        <v>219143.47000000003</v>
      </c>
      <c r="DX192" s="165">
        <v>19255.3</v>
      </c>
      <c r="DY192" s="165">
        <v>218487.1</v>
      </c>
      <c r="DZ192" s="165">
        <v>17197.329999999998</v>
      </c>
      <c r="EA192" s="165">
        <v>218100.63000000003</v>
      </c>
      <c r="EB192" s="165">
        <v>19631.690000000006</v>
      </c>
      <c r="EC192" s="165">
        <v>219294.86000000004</v>
      </c>
      <c r="ED192" s="165">
        <v>18783.959999999995</v>
      </c>
      <c r="EE192" s="165">
        <v>219742.29000000004</v>
      </c>
      <c r="EF192" s="165">
        <v>18094.060000000005</v>
      </c>
      <c r="EG192" s="165">
        <v>220103.88000000003</v>
      </c>
      <c r="EH192" s="165">
        <v>19639.950000000004</v>
      </c>
      <c r="EI192" s="165">
        <v>220645.32000000004</v>
      </c>
      <c r="EJ192" s="165">
        <v>18048.250000000004</v>
      </c>
      <c r="EK192" s="165">
        <v>220277.97000000006</v>
      </c>
      <c r="EL192" s="165">
        <v>18873.419999999998</v>
      </c>
      <c r="EM192" s="165">
        <v>221420.1</v>
      </c>
      <c r="EN192" s="165">
        <v>18738.929999999997</v>
      </c>
      <c r="EO192" s="165">
        <v>221901.73999999996</v>
      </c>
      <c r="EP192" s="165">
        <v>18093.090000000004</v>
      </c>
      <c r="EQ192" s="165">
        <v>221500.18</v>
      </c>
      <c r="ER192" s="165">
        <v>19773.749999999996</v>
      </c>
      <c r="ES192" s="165">
        <v>222896.84999999995</v>
      </c>
      <c r="ET192" s="165">
        <v>17324.329999999998</v>
      </c>
      <c r="EU192" s="165">
        <v>223454.05999999997</v>
      </c>
      <c r="EV192" s="165">
        <v>19106.409999999996</v>
      </c>
      <c r="EW192" s="165">
        <v>223305.16999999995</v>
      </c>
      <c r="EX192" s="165">
        <v>18575.759999999998</v>
      </c>
      <c r="EY192" s="165">
        <v>224683.6</v>
      </c>
      <c r="EZ192" s="165">
        <v>20284.860000000008</v>
      </c>
      <c r="FA192" s="165">
        <v>225336.77</v>
      </c>
      <c r="FB192" s="165">
        <v>18602.12</v>
      </c>
      <c r="FC192" s="165">
        <v>225154.93</v>
      </c>
      <c r="FD192" s="165">
        <v>19502.53</v>
      </c>
      <c r="FE192" s="165">
        <v>226563.39999999997</v>
      </c>
      <c r="FF192" s="165">
        <v>20214.350000000006</v>
      </c>
      <c r="FG192" s="165">
        <v>227137.8</v>
      </c>
      <c r="FH192" s="165">
        <v>17841.920000000002</v>
      </c>
      <c r="FI192" s="165">
        <v>226931.46999999997</v>
      </c>
      <c r="FJ192" s="165">
        <v>20307.840000000004</v>
      </c>
      <c r="FK192" s="165">
        <v>228365.89</v>
      </c>
      <c r="FL192" s="165">
        <v>19362.199999999997</v>
      </c>
      <c r="FM192" s="165">
        <v>228989.16</v>
      </c>
      <c r="FN192" s="165">
        <v>18694.850000000002</v>
      </c>
      <c r="FO192" s="165">
        <v>229590.92000000004</v>
      </c>
      <c r="FQ192" s="94" t="s">
        <v>1004</v>
      </c>
      <c r="FU192" s="32" t="b">
        <v>1</v>
      </c>
      <c r="FV192" s="102" t="s">
        <v>326</v>
      </c>
    </row>
    <row r="193" spans="1:178" x14ac:dyDescent="0.25">
      <c r="A193" s="32" t="s">
        <v>1159</v>
      </c>
      <c r="B193" s="104" t="s">
        <v>327</v>
      </c>
      <c r="C193" s="103" t="s">
        <v>653</v>
      </c>
      <c r="D193" s="165">
        <v>0</v>
      </c>
      <c r="E193" s="165">
        <v>566.36</v>
      </c>
      <c r="F193" s="165">
        <v>0</v>
      </c>
      <c r="G193" s="165">
        <v>566.36</v>
      </c>
      <c r="H193" s="165">
        <v>0</v>
      </c>
      <c r="I193" s="165">
        <v>566.36</v>
      </c>
      <c r="J193" s="165">
        <v>0</v>
      </c>
      <c r="K193" s="165">
        <v>566.36</v>
      </c>
      <c r="L193" s="165">
        <v>0</v>
      </c>
      <c r="M193" s="165">
        <v>566.36</v>
      </c>
      <c r="N193" s="165">
        <v>15.43</v>
      </c>
      <c r="O193" s="165">
        <v>581.79</v>
      </c>
      <c r="P193" s="165">
        <v>0</v>
      </c>
      <c r="Q193" s="165">
        <v>303.89999999999998</v>
      </c>
      <c r="R193" s="165">
        <v>0.95</v>
      </c>
      <c r="S193" s="165">
        <v>38.92</v>
      </c>
      <c r="T193" s="165">
        <v>0</v>
      </c>
      <c r="U193" s="165">
        <v>38.979999999999997</v>
      </c>
      <c r="V193" s="165">
        <v>0</v>
      </c>
      <c r="W193" s="165">
        <v>38.979999999999997</v>
      </c>
      <c r="X193" s="165">
        <v>0</v>
      </c>
      <c r="Y193" s="165">
        <v>38.979999999999997</v>
      </c>
      <c r="Z193" s="165">
        <v>57.67</v>
      </c>
      <c r="AA193" s="165">
        <v>74.05</v>
      </c>
      <c r="AB193" s="165">
        <v>6.12</v>
      </c>
      <c r="AC193" s="165">
        <v>80.17</v>
      </c>
      <c r="AD193" s="165">
        <v>-10.72</v>
      </c>
      <c r="AE193" s="165">
        <v>69.45</v>
      </c>
      <c r="AF193" s="165">
        <v>1.97</v>
      </c>
      <c r="AG193" s="165">
        <v>71.42</v>
      </c>
      <c r="AH193" s="165">
        <v>0</v>
      </c>
      <c r="AI193" s="165">
        <v>71.42</v>
      </c>
      <c r="AJ193" s="165">
        <v>4.92</v>
      </c>
      <c r="AK193" s="165">
        <v>76.34</v>
      </c>
      <c r="AL193" s="165">
        <v>-2268.77</v>
      </c>
      <c r="AM193" s="165">
        <v>-2207.86</v>
      </c>
      <c r="AN193" s="165">
        <v>0</v>
      </c>
      <c r="AO193" s="165">
        <v>-2207.86</v>
      </c>
      <c r="AP193" s="165">
        <v>0</v>
      </c>
      <c r="AQ193" s="165">
        <v>-2208.81</v>
      </c>
      <c r="AR193" s="165">
        <v>0</v>
      </c>
      <c r="AS193" s="165">
        <v>-2208.81</v>
      </c>
      <c r="AT193" s="165">
        <v>0</v>
      </c>
      <c r="AU193" s="165">
        <v>-2208.81</v>
      </c>
      <c r="AV193" s="165">
        <v>0</v>
      </c>
      <c r="AW193" s="165">
        <v>-2208.81</v>
      </c>
      <c r="AX193" s="165">
        <v>0</v>
      </c>
      <c r="AY193" s="165">
        <v>-2266.48</v>
      </c>
      <c r="AZ193" s="165">
        <v>0</v>
      </c>
      <c r="BA193" s="165">
        <v>-2272.6</v>
      </c>
      <c r="BB193" s="165">
        <v>-31.06</v>
      </c>
      <c r="BC193" s="165">
        <v>-2292.94</v>
      </c>
      <c r="BD193" s="165">
        <v>5.1100000000000003</v>
      </c>
      <c r="BE193" s="165">
        <v>-2289.8000000000002</v>
      </c>
      <c r="BF193" s="165">
        <v>0</v>
      </c>
      <c r="BG193" s="165">
        <v>-2289.8000000000002</v>
      </c>
      <c r="BH193" s="165">
        <v>0</v>
      </c>
      <c r="BI193" s="165">
        <v>-2294.7199999999998</v>
      </c>
      <c r="BJ193" s="165">
        <v>0</v>
      </c>
      <c r="BK193" s="165">
        <v>-25.95</v>
      </c>
      <c r="BL193" s="165">
        <v>0</v>
      </c>
      <c r="BM193" s="165">
        <v>-25.95</v>
      </c>
      <c r="BN193" s="165">
        <v>0</v>
      </c>
      <c r="BO193" s="165">
        <v>-25.95</v>
      </c>
      <c r="BP193" s="165">
        <v>0</v>
      </c>
      <c r="BQ193" s="165">
        <v>-25.95</v>
      </c>
      <c r="BR193" s="165">
        <v>0</v>
      </c>
      <c r="BS193" s="165">
        <v>-25.95</v>
      </c>
      <c r="BT193" s="165">
        <v>0</v>
      </c>
      <c r="BU193" s="165">
        <v>-25.95</v>
      </c>
      <c r="BV193" s="165">
        <v>0</v>
      </c>
      <c r="BW193" s="165">
        <v>-25.95</v>
      </c>
      <c r="BX193" s="165">
        <v>0</v>
      </c>
      <c r="BY193" s="165">
        <v>-25.95</v>
      </c>
      <c r="BZ193" s="165">
        <v>0</v>
      </c>
      <c r="CA193" s="165">
        <v>5.1100000000000003</v>
      </c>
      <c r="CB193" s="165">
        <v>0</v>
      </c>
      <c r="CC193" s="165">
        <v>0</v>
      </c>
      <c r="CD193" s="165">
        <v>0</v>
      </c>
      <c r="CE193" s="165">
        <v>0</v>
      </c>
      <c r="CF193" s="165">
        <v>0</v>
      </c>
      <c r="CG193" s="165">
        <v>0</v>
      </c>
      <c r="CH193" s="165">
        <v>0</v>
      </c>
      <c r="CI193" s="165">
        <v>0</v>
      </c>
      <c r="CJ193" s="165">
        <v>0</v>
      </c>
      <c r="CK193" s="165">
        <v>0</v>
      </c>
      <c r="CL193" s="165">
        <v>0</v>
      </c>
      <c r="CM193" s="165">
        <v>0</v>
      </c>
      <c r="CN193" s="165">
        <v>0</v>
      </c>
      <c r="CO193" s="165">
        <v>0</v>
      </c>
      <c r="CP193" s="165">
        <v>0</v>
      </c>
      <c r="CQ193" s="165">
        <v>0</v>
      </c>
      <c r="CR193" s="165">
        <v>0</v>
      </c>
      <c r="CS193" s="165">
        <v>0</v>
      </c>
      <c r="CT193" s="165">
        <v>0</v>
      </c>
      <c r="CU193" s="165">
        <v>0</v>
      </c>
      <c r="CV193" s="165">
        <v>0</v>
      </c>
      <c r="CW193" s="165">
        <v>0</v>
      </c>
      <c r="CX193" s="165">
        <v>0</v>
      </c>
      <c r="CY193" s="165">
        <v>0</v>
      </c>
      <c r="CZ193" s="165">
        <v>0</v>
      </c>
      <c r="DA193" s="165">
        <v>0</v>
      </c>
      <c r="DB193" s="165">
        <v>0</v>
      </c>
      <c r="DC193" s="165">
        <v>0</v>
      </c>
      <c r="DD193" s="165">
        <v>0</v>
      </c>
      <c r="DE193" s="165">
        <v>0</v>
      </c>
      <c r="DF193" s="165">
        <v>0</v>
      </c>
      <c r="DG193" s="165">
        <v>0</v>
      </c>
      <c r="DH193" s="165">
        <v>0</v>
      </c>
      <c r="DI193" s="165">
        <v>0</v>
      </c>
      <c r="DJ193" s="165">
        <v>0</v>
      </c>
      <c r="DK193" s="165">
        <v>0</v>
      </c>
      <c r="DL193" s="165">
        <v>0</v>
      </c>
      <c r="DM193" s="165">
        <v>0</v>
      </c>
      <c r="DN193" s="165">
        <v>0</v>
      </c>
      <c r="DO193" s="165">
        <v>0</v>
      </c>
      <c r="DP193" s="165">
        <v>0</v>
      </c>
      <c r="DQ193" s="165">
        <v>0</v>
      </c>
      <c r="DR193" s="165">
        <v>0</v>
      </c>
      <c r="DS193" s="165">
        <v>0</v>
      </c>
      <c r="DT193" s="165">
        <v>0</v>
      </c>
      <c r="DU193" s="165">
        <v>0</v>
      </c>
      <c r="DV193" s="165">
        <v>0</v>
      </c>
      <c r="DW193" s="165">
        <v>0</v>
      </c>
      <c r="DX193" s="165">
        <v>0</v>
      </c>
      <c r="DY193" s="165">
        <v>0</v>
      </c>
      <c r="DZ193" s="165">
        <v>0</v>
      </c>
      <c r="EA193" s="165">
        <v>0</v>
      </c>
      <c r="EB193" s="165">
        <v>0</v>
      </c>
      <c r="EC193" s="165">
        <v>0</v>
      </c>
      <c r="ED193" s="165">
        <v>0</v>
      </c>
      <c r="EE193" s="165">
        <v>0</v>
      </c>
      <c r="EF193" s="165">
        <v>0</v>
      </c>
      <c r="EG193" s="165">
        <v>0</v>
      </c>
      <c r="EH193" s="165">
        <v>0</v>
      </c>
      <c r="EI193" s="165">
        <v>0</v>
      </c>
      <c r="EJ193" s="165">
        <v>0</v>
      </c>
      <c r="EK193" s="165">
        <v>0</v>
      </c>
      <c r="EL193" s="165">
        <v>0</v>
      </c>
      <c r="EM193" s="165">
        <v>0</v>
      </c>
      <c r="EN193" s="165">
        <v>0</v>
      </c>
      <c r="EO193" s="165">
        <v>0</v>
      </c>
      <c r="EP193" s="165">
        <v>0</v>
      </c>
      <c r="EQ193" s="165">
        <v>0</v>
      </c>
      <c r="ER193" s="165">
        <v>0</v>
      </c>
      <c r="ES193" s="165">
        <v>0</v>
      </c>
      <c r="ET193" s="165">
        <v>0</v>
      </c>
      <c r="EU193" s="165">
        <v>0</v>
      </c>
      <c r="EV193" s="165">
        <v>0</v>
      </c>
      <c r="EW193" s="165">
        <v>0</v>
      </c>
      <c r="EX193" s="165">
        <v>0</v>
      </c>
      <c r="EY193" s="165">
        <v>0</v>
      </c>
      <c r="EZ193" s="165">
        <v>0</v>
      </c>
      <c r="FA193" s="165">
        <v>0</v>
      </c>
      <c r="FB193" s="165">
        <v>0</v>
      </c>
      <c r="FC193" s="165">
        <v>0</v>
      </c>
      <c r="FD193" s="165">
        <v>0</v>
      </c>
      <c r="FE193" s="165">
        <v>0</v>
      </c>
      <c r="FF193" s="165">
        <v>0</v>
      </c>
      <c r="FG193" s="165">
        <v>0</v>
      </c>
      <c r="FH193" s="165">
        <v>0</v>
      </c>
      <c r="FI193" s="165">
        <v>0</v>
      </c>
      <c r="FJ193" s="165">
        <v>0</v>
      </c>
      <c r="FK193" s="165">
        <v>0</v>
      </c>
      <c r="FL193" s="165">
        <v>0</v>
      </c>
      <c r="FM193" s="165">
        <v>0</v>
      </c>
      <c r="FN193" s="165">
        <v>0</v>
      </c>
      <c r="FO193" s="165">
        <v>0</v>
      </c>
      <c r="FQ193" s="94" t="s">
        <v>1004</v>
      </c>
      <c r="FU193" s="32" t="b">
        <v>1</v>
      </c>
      <c r="FV193" s="102" t="s">
        <v>327</v>
      </c>
    </row>
    <row r="194" spans="1:178" x14ac:dyDescent="0.25">
      <c r="A194" s="32" t="s">
        <v>1160</v>
      </c>
      <c r="B194" s="104" t="s">
        <v>328</v>
      </c>
      <c r="C194" s="103" t="s">
        <v>653</v>
      </c>
      <c r="D194" s="165">
        <v>202712.25</v>
      </c>
      <c r="E194" s="165">
        <v>2387514.2799999998</v>
      </c>
      <c r="F194" s="165">
        <v>197536.16</v>
      </c>
      <c r="G194" s="165">
        <v>2311241.4300000002</v>
      </c>
      <c r="H194" s="165">
        <v>211579.51</v>
      </c>
      <c r="I194" s="165">
        <v>2329419.5</v>
      </c>
      <c r="J194" s="165">
        <v>190992.19</v>
      </c>
      <c r="K194" s="165">
        <v>2218156.7400000002</v>
      </c>
      <c r="L194" s="165">
        <v>219913.21</v>
      </c>
      <c r="M194" s="165">
        <v>2248367.27</v>
      </c>
      <c r="N194" s="165">
        <v>207013.86</v>
      </c>
      <c r="O194" s="165">
        <v>2072467.31</v>
      </c>
      <c r="P194" s="165">
        <v>214956.89</v>
      </c>
      <c r="Q194" s="165">
        <v>2104786.0699999998</v>
      </c>
      <c r="R194" s="165">
        <v>214850.39</v>
      </c>
      <c r="S194" s="165">
        <v>2111839.15</v>
      </c>
      <c r="T194" s="165">
        <v>189694.42</v>
      </c>
      <c r="U194" s="165">
        <v>2106162.66</v>
      </c>
      <c r="V194" s="165">
        <v>165976.78</v>
      </c>
      <c r="W194" s="165">
        <v>2150226.64</v>
      </c>
      <c r="X194" s="165">
        <v>163933.51999999999</v>
      </c>
      <c r="Y194" s="165">
        <v>2169241.7799999998</v>
      </c>
      <c r="Z194" s="165">
        <v>126571.24</v>
      </c>
      <c r="AA194" s="165">
        <v>2305730.42</v>
      </c>
      <c r="AB194" s="165">
        <v>224818.53</v>
      </c>
      <c r="AC194" s="165">
        <v>2327836.7000000002</v>
      </c>
      <c r="AD194" s="165">
        <v>201891.73</v>
      </c>
      <c r="AE194" s="165">
        <v>2332192.27</v>
      </c>
      <c r="AF194" s="165">
        <v>222801.56</v>
      </c>
      <c r="AG194" s="165">
        <v>2343414.3199999998</v>
      </c>
      <c r="AH194" s="165">
        <v>219999.71</v>
      </c>
      <c r="AI194" s="165">
        <v>2372421.84</v>
      </c>
      <c r="AJ194" s="165">
        <v>228626.9</v>
      </c>
      <c r="AK194" s="165">
        <v>2381135.5299999998</v>
      </c>
      <c r="AL194" s="165">
        <v>205172.97</v>
      </c>
      <c r="AM194" s="165">
        <v>2379294.64</v>
      </c>
      <c r="AN194" s="165">
        <v>233751.56</v>
      </c>
      <c r="AO194" s="165">
        <v>2398089.31</v>
      </c>
      <c r="AP194" s="165">
        <v>221331.03</v>
      </c>
      <c r="AQ194" s="165">
        <v>2404569.9500000002</v>
      </c>
      <c r="AR194" s="165">
        <v>208099.68</v>
      </c>
      <c r="AS194" s="165">
        <v>2422975.21</v>
      </c>
      <c r="AT194" s="165">
        <v>157893.03</v>
      </c>
      <c r="AU194" s="165">
        <v>2414891.46</v>
      </c>
      <c r="AV194" s="165">
        <v>148616.76999999999</v>
      </c>
      <c r="AW194" s="165">
        <v>2399574.71</v>
      </c>
      <c r="AX194" s="165">
        <v>151205.91</v>
      </c>
      <c r="AY194" s="165">
        <v>2424209.38</v>
      </c>
      <c r="AZ194" s="165">
        <v>211502.04</v>
      </c>
      <c r="BA194" s="165">
        <v>2410892.89</v>
      </c>
      <c r="BB194" s="165">
        <v>184985.92</v>
      </c>
      <c r="BC194" s="165">
        <v>2393987.08</v>
      </c>
      <c r="BD194" s="165">
        <v>205628.65</v>
      </c>
      <c r="BE194" s="165">
        <v>2376814.17</v>
      </c>
      <c r="BF194" s="165">
        <v>204696.82</v>
      </c>
      <c r="BG194" s="165">
        <v>2361511.2799999998</v>
      </c>
      <c r="BH194" s="165">
        <v>208501.12</v>
      </c>
      <c r="BI194" s="165">
        <v>2341385.5</v>
      </c>
      <c r="BJ194" s="165">
        <v>197757.03</v>
      </c>
      <c r="BK194" s="165">
        <v>2333969.56</v>
      </c>
      <c r="BL194" s="165">
        <v>214470.64</v>
      </c>
      <c r="BM194" s="165">
        <v>2314688.64</v>
      </c>
      <c r="BN194" s="165">
        <v>198103.63</v>
      </c>
      <c r="BO194" s="165">
        <v>2291461.2399999998</v>
      </c>
      <c r="BP194" s="165">
        <v>202582.48</v>
      </c>
      <c r="BQ194" s="165">
        <v>2285944.0399999996</v>
      </c>
      <c r="BR194" s="165">
        <v>215152.99</v>
      </c>
      <c r="BS194" s="165">
        <v>2343204</v>
      </c>
      <c r="BT194" s="165">
        <v>187148.94</v>
      </c>
      <c r="BU194" s="165">
        <v>2381736.17</v>
      </c>
      <c r="BV194" s="165">
        <v>350441.38</v>
      </c>
      <c r="BW194" s="165">
        <v>2580971.64</v>
      </c>
      <c r="BX194" s="165">
        <v>200532.21</v>
      </c>
      <c r="BY194" s="165">
        <v>2570001.8099999996</v>
      </c>
      <c r="BZ194" s="165">
        <v>172397.41</v>
      </c>
      <c r="CA194" s="165">
        <v>2557413.2999999998</v>
      </c>
      <c r="CB194" s="165">
        <v>191565.03</v>
      </c>
      <c r="CC194" s="165">
        <v>2543349.6799999997</v>
      </c>
      <c r="CD194" s="165">
        <v>188384.76</v>
      </c>
      <c r="CE194" s="165">
        <v>2527037.62</v>
      </c>
      <c r="CF194" s="165">
        <v>187516.41</v>
      </c>
      <c r="CG194" s="165">
        <v>2506052.91</v>
      </c>
      <c r="CH194" s="165">
        <v>191078.57</v>
      </c>
      <c r="CI194" s="165">
        <v>2499374.4500000002</v>
      </c>
      <c r="CJ194" s="165">
        <v>197637.19</v>
      </c>
      <c r="CK194" s="165">
        <v>2482541</v>
      </c>
      <c r="CL194" s="165">
        <v>188658.16</v>
      </c>
      <c r="CM194" s="165">
        <v>2473095.5299999998</v>
      </c>
      <c r="CN194" s="165">
        <v>169918.12</v>
      </c>
      <c r="CO194" s="165">
        <v>2440431.17</v>
      </c>
      <c r="CP194" s="165">
        <v>165121.66000000009</v>
      </c>
      <c r="CQ194" s="165">
        <v>2390399.84</v>
      </c>
      <c r="CR194" s="165">
        <v>158013.41000000006</v>
      </c>
      <c r="CS194" s="165">
        <v>2361264.31</v>
      </c>
      <c r="CT194" s="165">
        <v>174439.97999999995</v>
      </c>
      <c r="CU194" s="165">
        <v>2185262.91</v>
      </c>
      <c r="CV194" s="165">
        <v>123665.38</v>
      </c>
      <c r="CW194" s="165">
        <v>2108396.08</v>
      </c>
      <c r="CX194" s="165">
        <v>124013.63999999997</v>
      </c>
      <c r="CY194" s="165">
        <v>2060012.31</v>
      </c>
      <c r="CZ194" s="165">
        <v>139632.62000000008</v>
      </c>
      <c r="DA194" s="165">
        <v>2008079.9</v>
      </c>
      <c r="DB194" s="165">
        <v>127985.23999999996</v>
      </c>
      <c r="DC194" s="165">
        <v>1947680.3800000001</v>
      </c>
      <c r="DD194" s="165">
        <v>134804.98000000013</v>
      </c>
      <c r="DE194" s="165">
        <v>1894968.9500000002</v>
      </c>
      <c r="DF194" s="165">
        <v>136259.44000000012</v>
      </c>
      <c r="DG194" s="165">
        <v>1840149.8200000005</v>
      </c>
      <c r="DH194" s="165">
        <v>133670.34999999995</v>
      </c>
      <c r="DI194" s="165">
        <v>1776182.9800000002</v>
      </c>
      <c r="DJ194" s="165">
        <v>148395.11000000013</v>
      </c>
      <c r="DK194" s="165">
        <v>1735919.9300000006</v>
      </c>
      <c r="DL194" s="165">
        <v>141409.5400000001</v>
      </c>
      <c r="DM194" s="165">
        <v>1707411.350000001</v>
      </c>
      <c r="DN194" s="165">
        <v>130787.0499999999</v>
      </c>
      <c r="DO194" s="165">
        <v>1673076.7400000002</v>
      </c>
      <c r="DP194" s="165">
        <v>133443.49000000011</v>
      </c>
      <c r="DQ194" s="165">
        <v>1648506.8200000003</v>
      </c>
      <c r="DR194" s="165">
        <v>133476.52000000008</v>
      </c>
      <c r="DS194" s="165">
        <v>1607543.3600000003</v>
      </c>
      <c r="DT194" s="165">
        <v>132401.76999999984</v>
      </c>
      <c r="DU194" s="165">
        <v>1616279.7500000005</v>
      </c>
      <c r="DV194" s="165">
        <v>123140.4</v>
      </c>
      <c r="DW194" s="165">
        <v>1615406.5100000005</v>
      </c>
      <c r="DX194" s="165">
        <v>144498.18</v>
      </c>
      <c r="DY194" s="165">
        <v>1620272.0700000003</v>
      </c>
      <c r="DZ194" s="165">
        <v>127615.37000000007</v>
      </c>
      <c r="EA194" s="165">
        <v>1619902.2000000004</v>
      </c>
      <c r="EB194" s="165">
        <v>144415.29999999996</v>
      </c>
      <c r="EC194" s="165">
        <v>1629512.52</v>
      </c>
      <c r="ED194" s="165">
        <v>141018.7099999999</v>
      </c>
      <c r="EE194" s="165">
        <v>1634271.7899999996</v>
      </c>
      <c r="EF194" s="165">
        <v>137560.92000000007</v>
      </c>
      <c r="EG194" s="165">
        <v>1638162.36</v>
      </c>
      <c r="EH194" s="165">
        <v>152614.01999999996</v>
      </c>
      <c r="EI194" s="165">
        <v>1642381.27</v>
      </c>
      <c r="EJ194" s="165">
        <v>140444.52999999991</v>
      </c>
      <c r="EK194" s="165">
        <v>1641416.2599999998</v>
      </c>
      <c r="EL194" s="165">
        <v>139440.59000000008</v>
      </c>
      <c r="EM194" s="165">
        <v>1650069.7999999998</v>
      </c>
      <c r="EN194" s="165">
        <v>137324.30999999997</v>
      </c>
      <c r="EO194" s="165">
        <v>1653950.6199999994</v>
      </c>
      <c r="EP194" s="165">
        <v>132478.92000000001</v>
      </c>
      <c r="EQ194" s="165">
        <v>1652953.0199999996</v>
      </c>
      <c r="ER194" s="165">
        <v>135893.26000000018</v>
      </c>
      <c r="ES194" s="165">
        <v>1656444.51</v>
      </c>
      <c r="ET194" s="165">
        <v>121730.86000000004</v>
      </c>
      <c r="EU194" s="165">
        <v>1655034.9700000004</v>
      </c>
      <c r="EV194" s="165">
        <v>138334.08000000005</v>
      </c>
      <c r="EW194" s="165">
        <v>1648870.8700000006</v>
      </c>
      <c r="EX194" s="165">
        <v>131150.44999999998</v>
      </c>
      <c r="EY194" s="165">
        <v>1652405.9500000004</v>
      </c>
      <c r="EZ194" s="165">
        <v>143488.84000000005</v>
      </c>
      <c r="FA194" s="165">
        <v>1651479.4900000005</v>
      </c>
      <c r="FB194" s="165">
        <v>134852.84999999998</v>
      </c>
      <c r="FC194" s="165">
        <v>1645313.6300000006</v>
      </c>
      <c r="FD194" s="165">
        <v>142048.26000000007</v>
      </c>
      <c r="FE194" s="165">
        <v>1649800.9700000002</v>
      </c>
      <c r="FF194" s="165">
        <v>152546.82000000009</v>
      </c>
      <c r="FG194" s="165">
        <v>1649733.7700000005</v>
      </c>
      <c r="FH194" s="165">
        <v>134730.25</v>
      </c>
      <c r="FI194" s="165">
        <v>1644019.4900000007</v>
      </c>
      <c r="FJ194" s="165">
        <v>143951.79999999999</v>
      </c>
      <c r="FK194" s="165">
        <v>1648530.7000000004</v>
      </c>
      <c r="FL194" s="165">
        <v>136854.91000000006</v>
      </c>
      <c r="FM194" s="165">
        <v>1648061.3000000007</v>
      </c>
      <c r="FN194" s="165">
        <v>131530.31000000003</v>
      </c>
      <c r="FO194" s="165">
        <v>1647112.6900000004</v>
      </c>
      <c r="FQ194" s="94" t="s">
        <v>1004</v>
      </c>
      <c r="FU194" s="32" t="b">
        <v>1</v>
      </c>
      <c r="FV194" s="102" t="s">
        <v>328</v>
      </c>
    </row>
    <row r="195" spans="1:178" x14ac:dyDescent="0.25">
      <c r="A195" s="32" t="s">
        <v>1161</v>
      </c>
      <c r="B195" s="104" t="s">
        <v>329</v>
      </c>
      <c r="C195" s="103" t="s">
        <v>653</v>
      </c>
      <c r="D195" s="165">
        <v>0</v>
      </c>
      <c r="E195" s="165">
        <v>2400534</v>
      </c>
      <c r="F195" s="165">
        <v>0</v>
      </c>
      <c r="G195" s="165">
        <v>1945435</v>
      </c>
      <c r="H195" s="165">
        <v>0</v>
      </c>
      <c r="I195" s="165">
        <v>1457694</v>
      </c>
      <c r="J195" s="165">
        <v>0</v>
      </c>
      <c r="K195" s="165">
        <v>1109575</v>
      </c>
      <c r="L195" s="165">
        <v>0</v>
      </c>
      <c r="M195" s="165">
        <v>548507</v>
      </c>
      <c r="N195" s="165">
        <v>0</v>
      </c>
      <c r="O195" s="165">
        <v>0</v>
      </c>
      <c r="P195" s="165">
        <v>0</v>
      </c>
      <c r="Q195" s="165">
        <v>0</v>
      </c>
      <c r="R195" s="165">
        <v>0</v>
      </c>
      <c r="S195" s="165">
        <v>0</v>
      </c>
      <c r="T195" s="165">
        <v>0</v>
      </c>
      <c r="U195" s="165">
        <v>0</v>
      </c>
      <c r="V195" s="165">
        <v>0</v>
      </c>
      <c r="W195" s="165">
        <v>0</v>
      </c>
      <c r="X195" s="165">
        <v>0</v>
      </c>
      <c r="Y195" s="165">
        <v>0</v>
      </c>
      <c r="Z195" s="165">
        <v>0</v>
      </c>
      <c r="AA195" s="165">
        <v>0</v>
      </c>
      <c r="AB195" s="165">
        <v>0</v>
      </c>
      <c r="AC195" s="165">
        <v>0</v>
      </c>
      <c r="AD195" s="165">
        <v>0</v>
      </c>
      <c r="AE195" s="165">
        <v>0</v>
      </c>
      <c r="AF195" s="165">
        <v>0</v>
      </c>
      <c r="AG195" s="165">
        <v>0</v>
      </c>
      <c r="AH195" s="165">
        <v>0</v>
      </c>
      <c r="AI195" s="165">
        <v>0</v>
      </c>
      <c r="AJ195" s="165">
        <v>0</v>
      </c>
      <c r="AK195" s="165">
        <v>0</v>
      </c>
      <c r="AL195" s="165">
        <v>0</v>
      </c>
      <c r="AM195" s="165">
        <v>0</v>
      </c>
      <c r="AN195" s="165">
        <v>0</v>
      </c>
      <c r="AO195" s="165">
        <v>0</v>
      </c>
      <c r="AP195" s="165">
        <v>0</v>
      </c>
      <c r="AQ195" s="165">
        <v>0</v>
      </c>
      <c r="AR195" s="165">
        <v>0</v>
      </c>
      <c r="AS195" s="165">
        <v>0</v>
      </c>
      <c r="AT195" s="165">
        <v>0</v>
      </c>
      <c r="AU195" s="165">
        <v>0</v>
      </c>
      <c r="AV195" s="165">
        <v>0</v>
      </c>
      <c r="AW195" s="165">
        <v>0</v>
      </c>
      <c r="AX195" s="165">
        <v>0</v>
      </c>
      <c r="AY195" s="165">
        <v>0</v>
      </c>
      <c r="AZ195" s="165">
        <v>0</v>
      </c>
      <c r="BA195" s="165">
        <v>0</v>
      </c>
      <c r="BB195" s="165">
        <v>0</v>
      </c>
      <c r="BC195" s="165">
        <v>0</v>
      </c>
      <c r="BD195" s="165">
        <v>0</v>
      </c>
      <c r="BE195" s="165">
        <v>0</v>
      </c>
      <c r="BF195" s="165">
        <v>0</v>
      </c>
      <c r="BG195" s="165">
        <v>0</v>
      </c>
      <c r="BH195" s="165">
        <v>0</v>
      </c>
      <c r="BI195" s="165">
        <v>0</v>
      </c>
      <c r="BJ195" s="165">
        <v>0</v>
      </c>
      <c r="BK195" s="165">
        <v>0</v>
      </c>
      <c r="BL195" s="165">
        <v>0</v>
      </c>
      <c r="BM195" s="165">
        <v>0</v>
      </c>
      <c r="BN195" s="165">
        <v>0</v>
      </c>
      <c r="BO195" s="165">
        <v>0</v>
      </c>
      <c r="BP195" s="165">
        <v>0</v>
      </c>
      <c r="BQ195" s="165">
        <v>0</v>
      </c>
      <c r="BR195" s="165">
        <v>0</v>
      </c>
      <c r="BS195" s="165">
        <v>0</v>
      </c>
      <c r="BT195" s="165">
        <v>0</v>
      </c>
      <c r="BU195" s="165">
        <v>0</v>
      </c>
      <c r="BV195" s="165">
        <v>0</v>
      </c>
      <c r="BW195" s="165">
        <v>0</v>
      </c>
      <c r="BX195" s="165">
        <v>0</v>
      </c>
      <c r="BY195" s="165">
        <v>0</v>
      </c>
      <c r="BZ195" s="165">
        <v>0</v>
      </c>
      <c r="CA195" s="165">
        <v>0</v>
      </c>
      <c r="CB195" s="165">
        <v>0</v>
      </c>
      <c r="CC195" s="165">
        <v>0</v>
      </c>
      <c r="CD195" s="165">
        <v>0</v>
      </c>
      <c r="CE195" s="165">
        <v>0</v>
      </c>
      <c r="CF195" s="165">
        <v>0</v>
      </c>
      <c r="CG195" s="165">
        <v>0</v>
      </c>
      <c r="CH195" s="165">
        <v>0</v>
      </c>
      <c r="CI195" s="165">
        <v>0</v>
      </c>
      <c r="CJ195" s="165">
        <v>0</v>
      </c>
      <c r="CK195" s="165">
        <v>0</v>
      </c>
      <c r="CL195" s="165">
        <v>0</v>
      </c>
      <c r="CM195" s="165">
        <v>0</v>
      </c>
      <c r="CN195" s="165">
        <v>0</v>
      </c>
      <c r="CO195" s="165">
        <v>0</v>
      </c>
      <c r="CP195" s="165">
        <v>0</v>
      </c>
      <c r="CQ195" s="165">
        <v>0</v>
      </c>
      <c r="CR195" s="165">
        <v>0</v>
      </c>
      <c r="CS195" s="165">
        <v>0</v>
      </c>
      <c r="CT195" s="165">
        <v>0</v>
      </c>
      <c r="CU195" s="165">
        <v>0</v>
      </c>
      <c r="CV195" s="165">
        <v>0</v>
      </c>
      <c r="CW195" s="165">
        <v>0</v>
      </c>
      <c r="CX195" s="165">
        <v>0</v>
      </c>
      <c r="CY195" s="165">
        <v>0</v>
      </c>
      <c r="CZ195" s="165">
        <v>0</v>
      </c>
      <c r="DA195" s="165">
        <v>0</v>
      </c>
      <c r="DB195" s="165">
        <v>0</v>
      </c>
      <c r="DC195" s="165">
        <v>0</v>
      </c>
      <c r="DD195" s="165">
        <v>0</v>
      </c>
      <c r="DE195" s="165">
        <v>0</v>
      </c>
      <c r="DF195" s="165">
        <v>0</v>
      </c>
      <c r="DG195" s="165">
        <v>0</v>
      </c>
      <c r="DH195" s="165">
        <v>0</v>
      </c>
      <c r="DI195" s="165">
        <v>0</v>
      </c>
      <c r="DJ195" s="165">
        <v>0</v>
      </c>
      <c r="DK195" s="165">
        <v>0</v>
      </c>
      <c r="DL195" s="165">
        <v>0</v>
      </c>
      <c r="DM195" s="165">
        <v>0</v>
      </c>
      <c r="DN195" s="165">
        <v>0</v>
      </c>
      <c r="DO195" s="165">
        <v>0</v>
      </c>
      <c r="DP195" s="165">
        <v>0</v>
      </c>
      <c r="DQ195" s="165">
        <v>0</v>
      </c>
      <c r="DR195" s="165">
        <v>0</v>
      </c>
      <c r="DS195" s="165">
        <v>0</v>
      </c>
      <c r="DT195" s="165">
        <v>0</v>
      </c>
      <c r="DU195" s="165">
        <v>0</v>
      </c>
      <c r="DV195" s="165">
        <v>0</v>
      </c>
      <c r="DW195" s="165">
        <v>0</v>
      </c>
      <c r="DX195" s="165">
        <v>0</v>
      </c>
      <c r="DY195" s="165">
        <v>0</v>
      </c>
      <c r="DZ195" s="165">
        <v>0</v>
      </c>
      <c r="EA195" s="165">
        <v>0</v>
      </c>
      <c r="EB195" s="165">
        <v>0</v>
      </c>
      <c r="EC195" s="165">
        <v>0</v>
      </c>
      <c r="ED195" s="165">
        <v>0</v>
      </c>
      <c r="EE195" s="165">
        <v>0</v>
      </c>
      <c r="EF195" s="165">
        <v>0</v>
      </c>
      <c r="EG195" s="165">
        <v>0</v>
      </c>
      <c r="EH195" s="165">
        <v>0</v>
      </c>
      <c r="EI195" s="165">
        <v>0</v>
      </c>
      <c r="EJ195" s="165">
        <v>0</v>
      </c>
      <c r="EK195" s="165">
        <v>0</v>
      </c>
      <c r="EL195" s="165">
        <v>0</v>
      </c>
      <c r="EM195" s="165">
        <v>0</v>
      </c>
      <c r="EN195" s="165">
        <v>0</v>
      </c>
      <c r="EO195" s="165">
        <v>0</v>
      </c>
      <c r="EP195" s="165">
        <v>0</v>
      </c>
      <c r="EQ195" s="165">
        <v>0</v>
      </c>
      <c r="ER195" s="165">
        <v>0</v>
      </c>
      <c r="ES195" s="165">
        <v>0</v>
      </c>
      <c r="ET195" s="165">
        <v>0</v>
      </c>
      <c r="EU195" s="165">
        <v>0</v>
      </c>
      <c r="EV195" s="165">
        <v>0</v>
      </c>
      <c r="EW195" s="165">
        <v>0</v>
      </c>
      <c r="EX195" s="165">
        <v>0</v>
      </c>
      <c r="EY195" s="165">
        <v>0</v>
      </c>
      <c r="EZ195" s="165">
        <v>0</v>
      </c>
      <c r="FA195" s="165">
        <v>0</v>
      </c>
      <c r="FB195" s="165">
        <v>0</v>
      </c>
      <c r="FC195" s="165">
        <v>0</v>
      </c>
      <c r="FD195" s="165">
        <v>0</v>
      </c>
      <c r="FE195" s="165">
        <v>0</v>
      </c>
      <c r="FF195" s="165">
        <v>0</v>
      </c>
      <c r="FG195" s="165">
        <v>0</v>
      </c>
      <c r="FH195" s="165">
        <v>0</v>
      </c>
      <c r="FI195" s="165">
        <v>0</v>
      </c>
      <c r="FJ195" s="165">
        <v>0</v>
      </c>
      <c r="FK195" s="165">
        <v>0</v>
      </c>
      <c r="FL195" s="165">
        <v>0</v>
      </c>
      <c r="FM195" s="165">
        <v>0</v>
      </c>
      <c r="FN195" s="165">
        <v>0</v>
      </c>
      <c r="FO195" s="165">
        <v>0</v>
      </c>
      <c r="FQ195" s="94" t="s">
        <v>1004</v>
      </c>
      <c r="FU195" s="32" t="b">
        <v>1</v>
      </c>
      <c r="FV195" s="102" t="s">
        <v>329</v>
      </c>
    </row>
    <row r="196" spans="1:178" x14ac:dyDescent="0.25">
      <c r="A196" s="32" t="s">
        <v>1162</v>
      </c>
      <c r="B196" s="104" t="s">
        <v>330</v>
      </c>
      <c r="C196" s="103" t="s">
        <v>652</v>
      </c>
      <c r="D196" s="165">
        <v>127299.46</v>
      </c>
      <c r="E196" s="165">
        <v>2083240.71</v>
      </c>
      <c r="F196" s="165">
        <v>119291.06</v>
      </c>
      <c r="G196" s="165">
        <v>2032816.63</v>
      </c>
      <c r="H196" s="165">
        <v>202267.85</v>
      </c>
      <c r="I196" s="165">
        <v>2088508.6</v>
      </c>
      <c r="J196" s="165">
        <v>123939.96</v>
      </c>
      <c r="K196" s="165">
        <v>2109608.17</v>
      </c>
      <c r="L196" s="165">
        <v>124622.08</v>
      </c>
      <c r="M196" s="165">
        <v>2144530.5299999998</v>
      </c>
      <c r="N196" s="165">
        <v>161023.10999999999</v>
      </c>
      <c r="O196" s="165">
        <v>2069744.9</v>
      </c>
      <c r="P196" s="165">
        <v>241338.56</v>
      </c>
      <c r="Q196" s="165">
        <v>1996295.89</v>
      </c>
      <c r="R196" s="165">
        <v>115147.92</v>
      </c>
      <c r="S196" s="165">
        <v>1958610.51</v>
      </c>
      <c r="T196" s="165">
        <v>534618.44999999995</v>
      </c>
      <c r="U196" s="165">
        <v>2238445.54</v>
      </c>
      <c r="V196" s="165">
        <v>239259.19</v>
      </c>
      <c r="W196" s="165">
        <v>2242100.48</v>
      </c>
      <c r="X196" s="165">
        <v>85617.58</v>
      </c>
      <c r="Y196" s="165">
        <v>1941469.09</v>
      </c>
      <c r="Z196" s="165">
        <v>442645.43</v>
      </c>
      <c r="AA196" s="165">
        <v>2517070.65</v>
      </c>
      <c r="AB196" s="165">
        <v>175019.33</v>
      </c>
      <c r="AC196" s="165">
        <v>2564790.52</v>
      </c>
      <c r="AD196" s="165">
        <v>213900.49</v>
      </c>
      <c r="AE196" s="165">
        <v>2659399.9500000002</v>
      </c>
      <c r="AF196" s="165">
        <v>264128.74</v>
      </c>
      <c r="AG196" s="165">
        <v>2721260.84</v>
      </c>
      <c r="AH196" s="165">
        <v>200487.94</v>
      </c>
      <c r="AI196" s="165">
        <v>2797808.82</v>
      </c>
      <c r="AJ196" s="165">
        <v>244216.43</v>
      </c>
      <c r="AK196" s="165">
        <v>2917403.17</v>
      </c>
      <c r="AL196" s="165">
        <v>250584.5</v>
      </c>
      <c r="AM196" s="165">
        <v>3006964.56</v>
      </c>
      <c r="AN196" s="165">
        <v>252061.25</v>
      </c>
      <c r="AO196" s="165">
        <v>3017687.25</v>
      </c>
      <c r="AP196" s="165">
        <v>289045.40000000002</v>
      </c>
      <c r="AQ196" s="165">
        <v>3191584.73</v>
      </c>
      <c r="AR196" s="165">
        <v>295821.56</v>
      </c>
      <c r="AS196" s="165">
        <v>2952787.84</v>
      </c>
      <c r="AT196" s="165">
        <v>192258.69</v>
      </c>
      <c r="AU196" s="165">
        <v>2905787.34</v>
      </c>
      <c r="AV196" s="165">
        <v>204845.17</v>
      </c>
      <c r="AW196" s="165">
        <v>3025014.93</v>
      </c>
      <c r="AX196" s="165">
        <v>299937.77</v>
      </c>
      <c r="AY196" s="165">
        <v>2882307.27</v>
      </c>
      <c r="AZ196" s="165">
        <v>183746.32</v>
      </c>
      <c r="BA196" s="165">
        <v>2891034.26</v>
      </c>
      <c r="BB196" s="165">
        <v>226451.6</v>
      </c>
      <c r="BC196" s="165">
        <v>2903585.37</v>
      </c>
      <c r="BD196" s="165">
        <v>269955.99</v>
      </c>
      <c r="BE196" s="165">
        <v>2909412.62</v>
      </c>
      <c r="BF196" s="165">
        <v>124186.54</v>
      </c>
      <c r="BG196" s="165">
        <v>2833111.22</v>
      </c>
      <c r="BH196" s="165">
        <v>144560.07</v>
      </c>
      <c r="BI196" s="165">
        <v>2733454.86</v>
      </c>
      <c r="BJ196" s="165">
        <v>347656.99</v>
      </c>
      <c r="BK196" s="165">
        <v>2830527.35</v>
      </c>
      <c r="BL196" s="165">
        <v>175988.72</v>
      </c>
      <c r="BM196" s="165">
        <v>2754454.82</v>
      </c>
      <c r="BN196" s="165">
        <v>178740.78</v>
      </c>
      <c r="BO196" s="165">
        <v>2644150.2000000002</v>
      </c>
      <c r="BP196" s="165">
        <v>242674.82</v>
      </c>
      <c r="BQ196" s="165">
        <v>2591003.46</v>
      </c>
      <c r="BR196" s="165">
        <v>194161.99</v>
      </c>
      <c r="BS196" s="165">
        <v>2592906.7599999998</v>
      </c>
      <c r="BT196" s="165">
        <v>191938.88</v>
      </c>
      <c r="BU196" s="165">
        <v>2580000.4700000002</v>
      </c>
      <c r="BV196" s="165">
        <v>254138.85</v>
      </c>
      <c r="BW196" s="165">
        <v>2534201.5499999998</v>
      </c>
      <c r="BX196" s="165">
        <v>271760.77</v>
      </c>
      <c r="BY196" s="165">
        <v>2622216.0000000005</v>
      </c>
      <c r="BZ196" s="165">
        <v>-28879.24</v>
      </c>
      <c r="CA196" s="165">
        <v>2366885.16</v>
      </c>
      <c r="CB196" s="165">
        <v>136642.57999999999</v>
      </c>
      <c r="CC196" s="165">
        <v>2233571.75</v>
      </c>
      <c r="CD196" s="165">
        <v>251427.8</v>
      </c>
      <c r="CE196" s="165">
        <v>2360813.0100000002</v>
      </c>
      <c r="CF196" s="165">
        <v>171690.25</v>
      </c>
      <c r="CG196" s="165">
        <v>2387943.1900000004</v>
      </c>
      <c r="CH196" s="165">
        <v>504956.49</v>
      </c>
      <c r="CI196" s="165">
        <v>2545242.6900000004</v>
      </c>
      <c r="CJ196" s="165">
        <v>165370.71</v>
      </c>
      <c r="CK196" s="165">
        <v>2534624.6799999997</v>
      </c>
      <c r="CL196" s="165">
        <v>64335.86</v>
      </c>
      <c r="CM196" s="165">
        <v>2420219.7600000002</v>
      </c>
      <c r="CN196" s="165">
        <v>412141.5</v>
      </c>
      <c r="CO196" s="165">
        <v>2589686.4400000004</v>
      </c>
      <c r="CP196" s="165">
        <v>321634.43999999994</v>
      </c>
      <c r="CQ196" s="165">
        <v>2717158.89</v>
      </c>
      <c r="CR196" s="165">
        <v>287699.08999999997</v>
      </c>
      <c r="CS196" s="165">
        <v>2812919.0999999996</v>
      </c>
      <c r="CT196" s="165">
        <v>-187944.12999999992</v>
      </c>
      <c r="CU196" s="165">
        <v>2370836.1199999996</v>
      </c>
      <c r="CV196" s="165">
        <v>177125.92</v>
      </c>
      <c r="CW196" s="165">
        <v>2276201.27</v>
      </c>
      <c r="CX196" s="165">
        <v>175438.95000000007</v>
      </c>
      <c r="CY196" s="165">
        <v>2480519.46</v>
      </c>
      <c r="CZ196" s="165">
        <v>142306.56000000003</v>
      </c>
      <c r="DA196" s="165">
        <v>2486183.44</v>
      </c>
      <c r="DB196" s="165">
        <v>147001.39000000001</v>
      </c>
      <c r="DC196" s="165">
        <v>2381757.0300000003</v>
      </c>
      <c r="DD196" s="165">
        <v>167803.72000000003</v>
      </c>
      <c r="DE196" s="165">
        <v>2377870.5</v>
      </c>
      <c r="DF196" s="165">
        <v>193327.99</v>
      </c>
      <c r="DG196" s="165">
        <v>2066242.0000000002</v>
      </c>
      <c r="DH196" s="165">
        <v>207208.67000000004</v>
      </c>
      <c r="DI196" s="165">
        <v>2108079.96</v>
      </c>
      <c r="DJ196" s="165">
        <v>228686.8</v>
      </c>
      <c r="DK196" s="165">
        <v>2272430.9</v>
      </c>
      <c r="DL196" s="165">
        <v>262693.3</v>
      </c>
      <c r="DM196" s="165">
        <v>2122982.7000000002</v>
      </c>
      <c r="DN196" s="165">
        <v>178094.25000000003</v>
      </c>
      <c r="DO196" s="165">
        <v>1979442.5100000002</v>
      </c>
      <c r="DP196" s="165">
        <v>157515.63999999998</v>
      </c>
      <c r="DQ196" s="165">
        <v>1849259.06</v>
      </c>
      <c r="DR196" s="165">
        <v>143838.02999999997</v>
      </c>
      <c r="DS196" s="165">
        <v>2181041.2200000002</v>
      </c>
      <c r="DT196" s="165">
        <v>131169.51999999996</v>
      </c>
      <c r="DU196" s="165">
        <v>2135084.8200000003</v>
      </c>
      <c r="DV196" s="165">
        <v>133434.64999999997</v>
      </c>
      <c r="DW196" s="165">
        <v>2093080.52</v>
      </c>
      <c r="DX196" s="165">
        <v>141637.45999999993</v>
      </c>
      <c r="DY196" s="165">
        <v>2092411.42</v>
      </c>
      <c r="DZ196" s="165">
        <v>147457.84999999995</v>
      </c>
      <c r="EA196" s="165">
        <v>2092867.88</v>
      </c>
      <c r="EB196" s="165">
        <v>155111.05999999994</v>
      </c>
      <c r="EC196" s="165">
        <v>2080175.22</v>
      </c>
      <c r="ED196" s="165">
        <v>163182.25999999992</v>
      </c>
      <c r="EE196" s="165">
        <v>2050029.4899999998</v>
      </c>
      <c r="EF196" s="165">
        <v>169714.04999999993</v>
      </c>
      <c r="EG196" s="165">
        <v>2012534.8699999996</v>
      </c>
      <c r="EH196" s="165">
        <v>187286.85999999996</v>
      </c>
      <c r="EI196" s="165">
        <v>1971134.9299999997</v>
      </c>
      <c r="EJ196" s="165">
        <v>179562.85999999993</v>
      </c>
      <c r="EK196" s="165">
        <v>1888004.4899999993</v>
      </c>
      <c r="EL196" s="165">
        <v>163196.24999999994</v>
      </c>
      <c r="EM196" s="165">
        <v>1873106.4899999993</v>
      </c>
      <c r="EN196" s="165">
        <v>148656.35999999993</v>
      </c>
      <c r="EO196" s="165">
        <v>1864247.2099999993</v>
      </c>
      <c r="EP196" s="165">
        <v>137453.91999999993</v>
      </c>
      <c r="EQ196" s="165">
        <v>1857863.0999999994</v>
      </c>
      <c r="ER196" s="165">
        <v>126332.31999999999</v>
      </c>
      <c r="ES196" s="165">
        <v>1853025.8999999992</v>
      </c>
      <c r="ET196" s="165">
        <v>127023.09000000001</v>
      </c>
      <c r="EU196" s="165">
        <v>1846614.3399999992</v>
      </c>
      <c r="EV196" s="165">
        <v>134664.15999999995</v>
      </c>
      <c r="EW196" s="165">
        <v>1839641.0399999993</v>
      </c>
      <c r="EX196" s="165">
        <v>139563.53999999998</v>
      </c>
      <c r="EY196" s="165">
        <v>1831746.7299999995</v>
      </c>
      <c r="EZ196" s="165">
        <v>144555.55999999997</v>
      </c>
      <c r="FA196" s="165">
        <v>1821191.2299999993</v>
      </c>
      <c r="FB196" s="165">
        <v>151584.41999999998</v>
      </c>
      <c r="FC196" s="165">
        <v>1809593.3899999992</v>
      </c>
      <c r="FD196" s="165">
        <v>158549.64999999997</v>
      </c>
      <c r="FE196" s="165">
        <v>1798428.9899999993</v>
      </c>
      <c r="FF196" s="165">
        <v>177488.58000000005</v>
      </c>
      <c r="FG196" s="165">
        <v>1788630.7099999995</v>
      </c>
      <c r="FH196" s="165">
        <v>171100.78</v>
      </c>
      <c r="FI196" s="165">
        <v>1780168.6299999997</v>
      </c>
      <c r="FJ196" s="165">
        <v>162994.48000000001</v>
      </c>
      <c r="FK196" s="165">
        <v>1779966.8599999996</v>
      </c>
      <c r="FL196" s="165">
        <v>154123.59999999998</v>
      </c>
      <c r="FM196" s="165">
        <v>1785434.1</v>
      </c>
      <c r="FN196" s="165">
        <v>138054.96</v>
      </c>
      <c r="FO196" s="165">
        <v>1786035.1400000001</v>
      </c>
      <c r="FQ196" s="94" t="s">
        <v>1005</v>
      </c>
      <c r="FU196" s="32" t="b">
        <v>1</v>
      </c>
      <c r="FV196" s="102" t="s">
        <v>330</v>
      </c>
    </row>
    <row r="197" spans="1:178" x14ac:dyDescent="0.25">
      <c r="A197" s="32" t="s">
        <v>1163</v>
      </c>
      <c r="B197" s="104" t="s">
        <v>331</v>
      </c>
      <c r="C197" s="103" t="s">
        <v>652</v>
      </c>
      <c r="D197" s="165">
        <v>709.55</v>
      </c>
      <c r="E197" s="165">
        <v>195877.13</v>
      </c>
      <c r="F197" s="165">
        <v>750</v>
      </c>
      <c r="G197" s="165">
        <v>127121.87</v>
      </c>
      <c r="H197" s="165">
        <v>638.75</v>
      </c>
      <c r="I197" s="165">
        <v>113052.04</v>
      </c>
      <c r="J197" s="165">
        <v>0</v>
      </c>
      <c r="K197" s="165">
        <v>78027.44</v>
      </c>
      <c r="L197" s="165">
        <v>2207.58</v>
      </c>
      <c r="M197" s="165">
        <v>68882.33</v>
      </c>
      <c r="N197" s="165">
        <v>0</v>
      </c>
      <c r="O197" s="165">
        <v>48319.86</v>
      </c>
      <c r="P197" s="165">
        <v>69.37</v>
      </c>
      <c r="Q197" s="165">
        <v>32995.35</v>
      </c>
      <c r="R197" s="165">
        <v>3560.54</v>
      </c>
      <c r="S197" s="165">
        <v>31966.36</v>
      </c>
      <c r="T197" s="165">
        <v>0</v>
      </c>
      <c r="U197" s="165">
        <v>22742.97</v>
      </c>
      <c r="V197" s="165">
        <v>7612.67</v>
      </c>
      <c r="W197" s="165">
        <v>21774.34</v>
      </c>
      <c r="X197" s="165">
        <v>1222</v>
      </c>
      <c r="Y197" s="165">
        <v>20533.38</v>
      </c>
      <c r="Z197" s="165">
        <v>0</v>
      </c>
      <c r="AA197" s="165">
        <v>16770.46</v>
      </c>
      <c r="AB197" s="165">
        <v>0</v>
      </c>
      <c r="AC197" s="165">
        <v>16060.91</v>
      </c>
      <c r="AD197" s="165">
        <v>1666.8</v>
      </c>
      <c r="AE197" s="165">
        <v>16977.71</v>
      </c>
      <c r="AF197" s="165">
        <v>0</v>
      </c>
      <c r="AG197" s="165">
        <v>16338.96</v>
      </c>
      <c r="AH197" s="165">
        <v>0</v>
      </c>
      <c r="AI197" s="165">
        <v>16338.96</v>
      </c>
      <c r="AJ197" s="165">
        <v>8819.07</v>
      </c>
      <c r="AK197" s="165">
        <v>22950.45</v>
      </c>
      <c r="AL197" s="165">
        <v>54.01</v>
      </c>
      <c r="AM197" s="165">
        <v>23004.46</v>
      </c>
      <c r="AN197" s="165">
        <v>0</v>
      </c>
      <c r="AO197" s="165">
        <v>22935.09</v>
      </c>
      <c r="AP197" s="165">
        <v>0</v>
      </c>
      <c r="AQ197" s="165">
        <v>19374.55</v>
      </c>
      <c r="AR197" s="165">
        <v>0</v>
      </c>
      <c r="AS197" s="165">
        <v>19374.55</v>
      </c>
      <c r="AT197" s="165">
        <v>0</v>
      </c>
      <c r="AU197" s="165">
        <v>11761.88</v>
      </c>
      <c r="AV197" s="165">
        <v>6808</v>
      </c>
      <c r="AW197" s="165">
        <v>17347.88</v>
      </c>
      <c r="AX197" s="165">
        <v>4884.8</v>
      </c>
      <c r="AY197" s="165">
        <v>22232.68</v>
      </c>
      <c r="AZ197" s="165">
        <v>23192</v>
      </c>
      <c r="BA197" s="165">
        <v>45424.68</v>
      </c>
      <c r="BB197" s="165">
        <v>0</v>
      </c>
      <c r="BC197" s="165">
        <v>43757.88</v>
      </c>
      <c r="BD197" s="165">
        <v>239.28</v>
      </c>
      <c r="BE197" s="165">
        <v>43997.16</v>
      </c>
      <c r="BF197" s="165">
        <v>0</v>
      </c>
      <c r="BG197" s="165">
        <v>43997.16</v>
      </c>
      <c r="BH197" s="165">
        <v>0</v>
      </c>
      <c r="BI197" s="165">
        <v>35178.089999999997</v>
      </c>
      <c r="BJ197" s="165">
        <v>0</v>
      </c>
      <c r="BK197" s="165">
        <v>35124.080000000002</v>
      </c>
      <c r="BL197" s="165">
        <v>1575.2</v>
      </c>
      <c r="BM197" s="165">
        <v>36699.279999999999</v>
      </c>
      <c r="BN197" s="165">
        <v>0</v>
      </c>
      <c r="BO197" s="165">
        <v>36699.279999999999</v>
      </c>
      <c r="BP197" s="165">
        <v>0</v>
      </c>
      <c r="BQ197" s="165">
        <v>36699.279999999999</v>
      </c>
      <c r="BR197" s="165">
        <v>0</v>
      </c>
      <c r="BS197" s="165">
        <v>36699.279999999999</v>
      </c>
      <c r="BT197" s="165">
        <v>6298.08</v>
      </c>
      <c r="BU197" s="165">
        <v>36189.360000000001</v>
      </c>
      <c r="BV197" s="165">
        <v>3313.6</v>
      </c>
      <c r="BW197" s="165">
        <v>34618.160000000003</v>
      </c>
      <c r="BX197" s="165">
        <v>33796.980000000003</v>
      </c>
      <c r="BY197" s="165">
        <v>45223.14</v>
      </c>
      <c r="BZ197" s="165">
        <v>26920.38</v>
      </c>
      <c r="CA197" s="165">
        <v>72143.51999999999</v>
      </c>
      <c r="CB197" s="165">
        <v>100929.51</v>
      </c>
      <c r="CC197" s="165">
        <v>172833.75</v>
      </c>
      <c r="CD197" s="165">
        <v>56960.51</v>
      </c>
      <c r="CE197" s="165">
        <v>229794.26</v>
      </c>
      <c r="CF197" s="165">
        <v>77403.429999999993</v>
      </c>
      <c r="CG197" s="165">
        <v>307197.69</v>
      </c>
      <c r="CH197" s="165">
        <v>16101.47</v>
      </c>
      <c r="CI197" s="165">
        <v>323299.15999999997</v>
      </c>
      <c r="CJ197" s="165">
        <v>115978.1</v>
      </c>
      <c r="CK197" s="165">
        <v>437702.06</v>
      </c>
      <c r="CL197" s="165">
        <v>348069.66</v>
      </c>
      <c r="CM197" s="165">
        <v>785771.71999999986</v>
      </c>
      <c r="CN197" s="165">
        <v>54024.66</v>
      </c>
      <c r="CO197" s="165">
        <v>839796.37999999977</v>
      </c>
      <c r="CP197" s="165">
        <v>423.01000000000005</v>
      </c>
      <c r="CQ197" s="165">
        <v>840219.38999999978</v>
      </c>
      <c r="CR197" s="165">
        <v>365.4</v>
      </c>
      <c r="CS197" s="165">
        <v>834286.71</v>
      </c>
      <c r="CT197" s="165">
        <v>-415.89999999999992</v>
      </c>
      <c r="CU197" s="165">
        <v>830557.20999999985</v>
      </c>
      <c r="CV197" s="165">
        <v>6500.36</v>
      </c>
      <c r="CW197" s="165">
        <v>803260.59</v>
      </c>
      <c r="CX197" s="165">
        <v>6438.23</v>
      </c>
      <c r="CY197" s="165">
        <v>782778.44</v>
      </c>
      <c r="CZ197" s="165">
        <v>5236.8599999999997</v>
      </c>
      <c r="DA197" s="165">
        <v>687085.79</v>
      </c>
      <c r="DB197" s="165">
        <v>5351.49</v>
      </c>
      <c r="DC197" s="165">
        <v>635476.77</v>
      </c>
      <c r="DD197" s="165">
        <v>6105.74</v>
      </c>
      <c r="DE197" s="165">
        <v>564179.07999999996</v>
      </c>
      <c r="DF197" s="165">
        <v>7031.4699999999993</v>
      </c>
      <c r="DG197" s="165">
        <v>555109.07999999996</v>
      </c>
      <c r="DH197" s="165">
        <v>7572.2099999999991</v>
      </c>
      <c r="DI197" s="165">
        <v>446703.18999999994</v>
      </c>
      <c r="DJ197" s="165">
        <v>8377.2200000000012</v>
      </c>
      <c r="DK197" s="165">
        <v>107010.75</v>
      </c>
      <c r="DL197" s="165">
        <v>9603.9600000000009</v>
      </c>
      <c r="DM197" s="165">
        <v>62590.049999999996</v>
      </c>
      <c r="DN197" s="165">
        <v>6517.83</v>
      </c>
      <c r="DO197" s="165">
        <v>68684.87</v>
      </c>
      <c r="DP197" s="165">
        <v>5717.2199999999993</v>
      </c>
      <c r="DQ197" s="165">
        <v>74036.69</v>
      </c>
      <c r="DR197" s="165">
        <v>5215.83</v>
      </c>
      <c r="DS197" s="165">
        <v>79668.419999999984</v>
      </c>
      <c r="DT197" s="165">
        <v>7775.0999999999995</v>
      </c>
      <c r="DU197" s="165">
        <v>80943.16</v>
      </c>
      <c r="DV197" s="165">
        <v>7915.0999999999995</v>
      </c>
      <c r="DW197" s="165">
        <v>82420.030000000013</v>
      </c>
      <c r="DX197" s="165">
        <v>8400.9000000000015</v>
      </c>
      <c r="DY197" s="165">
        <v>85584.07</v>
      </c>
      <c r="DZ197" s="165">
        <v>8750.9000000000033</v>
      </c>
      <c r="EA197" s="165">
        <v>88983.48</v>
      </c>
      <c r="EB197" s="165">
        <v>9204.5000000000018</v>
      </c>
      <c r="EC197" s="165">
        <v>92082.24000000002</v>
      </c>
      <c r="ED197" s="165">
        <v>9683.3000000000011</v>
      </c>
      <c r="EE197" s="165">
        <v>94734.07</v>
      </c>
      <c r="EF197" s="165">
        <v>10139.700000000003</v>
      </c>
      <c r="EG197" s="165">
        <v>97301.560000000012</v>
      </c>
      <c r="EH197" s="165">
        <v>11220.5</v>
      </c>
      <c r="EI197" s="165">
        <v>100144.84000000003</v>
      </c>
      <c r="EJ197" s="165">
        <v>10762.699999999999</v>
      </c>
      <c r="EK197" s="165">
        <v>101303.58000000002</v>
      </c>
      <c r="EL197" s="165">
        <v>9778.5</v>
      </c>
      <c r="EM197" s="165">
        <v>104564.25000000001</v>
      </c>
      <c r="EN197" s="165">
        <v>8816.6999999999989</v>
      </c>
      <c r="EO197" s="165">
        <v>107663.73000000003</v>
      </c>
      <c r="EP197" s="165">
        <v>8152.1399999999994</v>
      </c>
      <c r="EQ197" s="165">
        <v>110600.04000000001</v>
      </c>
      <c r="ER197" s="165">
        <v>379.62</v>
      </c>
      <c r="ES197" s="165">
        <v>103204.56000000003</v>
      </c>
      <c r="ET197" s="165">
        <v>382.32</v>
      </c>
      <c r="EU197" s="165">
        <v>95671.78</v>
      </c>
      <c r="EV197" s="165">
        <v>405.27</v>
      </c>
      <c r="EW197" s="165">
        <v>87676.150000000009</v>
      </c>
      <c r="EX197" s="165">
        <v>420.27000000000004</v>
      </c>
      <c r="EY197" s="165">
        <v>79345.52</v>
      </c>
      <c r="EZ197" s="165">
        <v>435.27000000000004</v>
      </c>
      <c r="FA197" s="165">
        <v>70576.289999999994</v>
      </c>
      <c r="FB197" s="165">
        <v>456.40999999999997</v>
      </c>
      <c r="FC197" s="165">
        <v>61349.4</v>
      </c>
      <c r="FD197" s="165">
        <v>481.16</v>
      </c>
      <c r="FE197" s="165">
        <v>51690.859999999993</v>
      </c>
      <c r="FF197" s="165">
        <v>540.25</v>
      </c>
      <c r="FG197" s="165">
        <v>41010.609999999993</v>
      </c>
      <c r="FH197" s="165">
        <v>521.04999999999995</v>
      </c>
      <c r="FI197" s="165">
        <v>30768.959999999999</v>
      </c>
      <c r="FJ197" s="165">
        <v>495.93</v>
      </c>
      <c r="FK197" s="165">
        <v>21486.39</v>
      </c>
      <c r="FL197" s="165">
        <v>463.83000000000004</v>
      </c>
      <c r="FM197" s="165">
        <v>13133.519999999999</v>
      </c>
      <c r="FN197" s="165">
        <v>415.46999999999997</v>
      </c>
      <c r="FO197" s="165">
        <v>5396.8499999999995</v>
      </c>
      <c r="FQ197" s="94" t="s">
        <v>1005</v>
      </c>
      <c r="FU197" s="32" t="b">
        <v>1</v>
      </c>
      <c r="FV197" s="102" t="s">
        <v>331</v>
      </c>
    </row>
    <row r="198" spans="1:178" x14ac:dyDescent="0.25">
      <c r="A198" s="32" t="s">
        <v>1164</v>
      </c>
      <c r="B198" s="104" t="s">
        <v>332</v>
      </c>
      <c r="C198" s="103" t="s">
        <v>652</v>
      </c>
      <c r="D198" s="165">
        <v>74103.75</v>
      </c>
      <c r="E198" s="165">
        <v>929629</v>
      </c>
      <c r="F198" s="165">
        <v>74103.75</v>
      </c>
      <c r="G198" s="165">
        <v>939725</v>
      </c>
      <c r="H198" s="165">
        <v>74103.75</v>
      </c>
      <c r="I198" s="165">
        <v>949821</v>
      </c>
      <c r="J198" s="165">
        <v>74103.75</v>
      </c>
      <c r="K198" s="165">
        <v>959917</v>
      </c>
      <c r="L198" s="165">
        <v>74103.75</v>
      </c>
      <c r="M198" s="165">
        <v>970013</v>
      </c>
      <c r="N198" s="165">
        <v>74103.75</v>
      </c>
      <c r="O198" s="165">
        <v>980109</v>
      </c>
      <c r="P198" s="165">
        <v>74103.75</v>
      </c>
      <c r="Q198" s="165">
        <v>889245</v>
      </c>
      <c r="R198" s="165">
        <v>120418.34</v>
      </c>
      <c r="S198" s="165">
        <v>935559.59</v>
      </c>
      <c r="T198" s="165">
        <v>78314.16</v>
      </c>
      <c r="U198" s="165">
        <v>939770</v>
      </c>
      <c r="V198" s="165">
        <v>78314.16</v>
      </c>
      <c r="W198" s="165">
        <v>943980.41</v>
      </c>
      <c r="X198" s="165">
        <v>78314.16</v>
      </c>
      <c r="Y198" s="165">
        <v>948190.82</v>
      </c>
      <c r="Z198" s="165">
        <v>78314.16</v>
      </c>
      <c r="AA198" s="165">
        <v>952401.23</v>
      </c>
      <c r="AB198" s="165">
        <v>78314.16</v>
      </c>
      <c r="AC198" s="165">
        <v>956611.64</v>
      </c>
      <c r="AD198" s="165">
        <v>78314.16</v>
      </c>
      <c r="AE198" s="165">
        <v>960822.05</v>
      </c>
      <c r="AF198" s="165">
        <v>78314.16</v>
      </c>
      <c r="AG198" s="165">
        <v>965032.46</v>
      </c>
      <c r="AH198" s="165">
        <v>78314.16</v>
      </c>
      <c r="AI198" s="165">
        <v>969242.87</v>
      </c>
      <c r="AJ198" s="165">
        <v>78314.16</v>
      </c>
      <c r="AK198" s="165">
        <v>973453.28</v>
      </c>
      <c r="AL198" s="165">
        <v>78314.16</v>
      </c>
      <c r="AM198" s="165">
        <v>977663.69</v>
      </c>
      <c r="AN198" s="165">
        <v>70865.89</v>
      </c>
      <c r="AO198" s="165">
        <v>974425.83</v>
      </c>
      <c r="AP198" s="165">
        <v>77569.33</v>
      </c>
      <c r="AQ198" s="165">
        <v>931576.82</v>
      </c>
      <c r="AR198" s="165">
        <v>77569.33</v>
      </c>
      <c r="AS198" s="165">
        <v>930831.99</v>
      </c>
      <c r="AT198" s="165">
        <v>77569.33</v>
      </c>
      <c r="AU198" s="165">
        <v>930087.16</v>
      </c>
      <c r="AV198" s="165">
        <v>77569.33</v>
      </c>
      <c r="AW198" s="165">
        <v>929342.33</v>
      </c>
      <c r="AX198" s="165">
        <v>77569.33</v>
      </c>
      <c r="AY198" s="165">
        <v>928597.5</v>
      </c>
      <c r="AZ198" s="165">
        <v>77569.33</v>
      </c>
      <c r="BA198" s="165">
        <v>927852.67</v>
      </c>
      <c r="BB198" s="165">
        <v>77569.33</v>
      </c>
      <c r="BC198" s="165">
        <v>927107.84</v>
      </c>
      <c r="BD198" s="165">
        <v>77569.33</v>
      </c>
      <c r="BE198" s="165">
        <v>926363.01</v>
      </c>
      <c r="BF198" s="165">
        <v>77569.33</v>
      </c>
      <c r="BG198" s="165">
        <v>925618.18</v>
      </c>
      <c r="BH198" s="165">
        <v>77569.33</v>
      </c>
      <c r="BI198" s="165">
        <v>924873.35</v>
      </c>
      <c r="BJ198" s="165">
        <v>77569.33</v>
      </c>
      <c r="BK198" s="165">
        <v>924128.52</v>
      </c>
      <c r="BL198" s="165">
        <v>77569.33</v>
      </c>
      <c r="BM198" s="165">
        <v>930831.96</v>
      </c>
      <c r="BN198" s="165">
        <v>59758.54</v>
      </c>
      <c r="BO198" s="165">
        <v>913021.16999999981</v>
      </c>
      <c r="BP198" s="165">
        <v>75950.17</v>
      </c>
      <c r="BQ198" s="165">
        <v>911402.00999999989</v>
      </c>
      <c r="BR198" s="165">
        <v>-54520.82</v>
      </c>
      <c r="BS198" s="165">
        <v>779311.85999999987</v>
      </c>
      <c r="BT198" s="165">
        <v>75950.179999999993</v>
      </c>
      <c r="BU198" s="165">
        <v>777692.71</v>
      </c>
      <c r="BV198" s="165">
        <v>75950.179999999993</v>
      </c>
      <c r="BW198" s="165">
        <v>776073.55999999982</v>
      </c>
      <c r="BX198" s="165">
        <v>75950.179999999993</v>
      </c>
      <c r="BY198" s="165">
        <v>774454.4099999998</v>
      </c>
      <c r="BZ198" s="165">
        <v>75950.179999999993</v>
      </c>
      <c r="CA198" s="165">
        <v>772835.25999999978</v>
      </c>
      <c r="CB198" s="165">
        <v>75950.179999999993</v>
      </c>
      <c r="CC198" s="165">
        <v>771216.10999999975</v>
      </c>
      <c r="CD198" s="165">
        <v>75950.179999999993</v>
      </c>
      <c r="CE198" s="165">
        <v>769596.95999999985</v>
      </c>
      <c r="CF198" s="165">
        <v>75950.179999999993</v>
      </c>
      <c r="CG198" s="165">
        <v>767977.80999999994</v>
      </c>
      <c r="CH198" s="165">
        <v>75950.179999999993</v>
      </c>
      <c r="CI198" s="165">
        <v>766358.66</v>
      </c>
      <c r="CJ198" s="165">
        <v>75950.179999999993</v>
      </c>
      <c r="CK198" s="165">
        <v>764739.51</v>
      </c>
      <c r="CL198" s="165">
        <v>101657.95</v>
      </c>
      <c r="CM198" s="165">
        <v>806638.91999999993</v>
      </c>
      <c r="CN198" s="165">
        <v>78287.25</v>
      </c>
      <c r="CO198" s="165">
        <v>808975.99999999988</v>
      </c>
      <c r="CP198" s="165">
        <v>198.88</v>
      </c>
      <c r="CQ198" s="165">
        <v>863695.69999999972</v>
      </c>
      <c r="CR198" s="165">
        <v>198.88</v>
      </c>
      <c r="CS198" s="165">
        <v>787944.39999999967</v>
      </c>
      <c r="CT198" s="165">
        <v>198.88</v>
      </c>
      <c r="CU198" s="165">
        <v>712193.09999999986</v>
      </c>
      <c r="CV198" s="165">
        <v>22863.599999999999</v>
      </c>
      <c r="CW198" s="165">
        <v>659106.52</v>
      </c>
      <c r="CX198" s="165">
        <v>22863.599999999999</v>
      </c>
      <c r="CY198" s="165">
        <v>606019.93999999994</v>
      </c>
      <c r="CZ198" s="165">
        <v>22863.599999999999</v>
      </c>
      <c r="DA198" s="165">
        <v>552933.36</v>
      </c>
      <c r="DB198" s="165">
        <v>22863.599999999999</v>
      </c>
      <c r="DC198" s="165">
        <v>499846.77999999997</v>
      </c>
      <c r="DD198" s="165">
        <v>22863.599999999999</v>
      </c>
      <c r="DE198" s="165">
        <v>446760.2</v>
      </c>
      <c r="DF198" s="165">
        <v>22863.599999999999</v>
      </c>
      <c r="DG198" s="165">
        <v>393673.62</v>
      </c>
      <c r="DH198" s="165">
        <v>22863.599999999999</v>
      </c>
      <c r="DI198" s="165">
        <v>340587.04000000004</v>
      </c>
      <c r="DJ198" s="165">
        <v>22863.599999999999</v>
      </c>
      <c r="DK198" s="165">
        <v>261792.69000000003</v>
      </c>
      <c r="DL198" s="165">
        <v>22863.599999999999</v>
      </c>
      <c r="DM198" s="165">
        <v>206369.04000000004</v>
      </c>
      <c r="DN198" s="165">
        <v>22863.599999999999</v>
      </c>
      <c r="DO198" s="165">
        <v>229033.76000000004</v>
      </c>
      <c r="DP198" s="165">
        <v>22863.599999999999</v>
      </c>
      <c r="DQ198" s="165">
        <v>251698.48000000004</v>
      </c>
      <c r="DR198" s="165">
        <v>22980.400000000001</v>
      </c>
      <c r="DS198" s="165">
        <v>274480.00000000006</v>
      </c>
      <c r="DT198" s="165">
        <v>26730</v>
      </c>
      <c r="DU198" s="165">
        <v>278346.40000000002</v>
      </c>
      <c r="DV198" s="165">
        <v>26730</v>
      </c>
      <c r="DW198" s="165">
        <v>282212.80000000005</v>
      </c>
      <c r="DX198" s="165">
        <v>26730</v>
      </c>
      <c r="DY198" s="165">
        <v>286079.2</v>
      </c>
      <c r="DZ198" s="165">
        <v>26730</v>
      </c>
      <c r="EA198" s="165">
        <v>289945.59999999998</v>
      </c>
      <c r="EB198" s="165">
        <v>26730</v>
      </c>
      <c r="EC198" s="165">
        <v>293812</v>
      </c>
      <c r="ED198" s="165">
        <v>26730</v>
      </c>
      <c r="EE198" s="165">
        <v>297678.39999999997</v>
      </c>
      <c r="EF198" s="165">
        <v>26730</v>
      </c>
      <c r="EG198" s="165">
        <v>301544.8</v>
      </c>
      <c r="EH198" s="165">
        <v>26730</v>
      </c>
      <c r="EI198" s="165">
        <v>305411.19999999995</v>
      </c>
      <c r="EJ198" s="165">
        <v>26730</v>
      </c>
      <c r="EK198" s="165">
        <v>309277.59999999998</v>
      </c>
      <c r="EL198" s="165">
        <v>26730</v>
      </c>
      <c r="EM198" s="165">
        <v>313144</v>
      </c>
      <c r="EN198" s="165">
        <v>26730</v>
      </c>
      <c r="EO198" s="165">
        <v>317010.40000000002</v>
      </c>
      <c r="EP198" s="165">
        <v>26730</v>
      </c>
      <c r="EQ198" s="165">
        <v>320760</v>
      </c>
      <c r="ER198" s="165">
        <v>29982.5</v>
      </c>
      <c r="ES198" s="165">
        <v>324012.5</v>
      </c>
      <c r="ET198" s="165">
        <v>29982.5</v>
      </c>
      <c r="EU198" s="165">
        <v>327265</v>
      </c>
      <c r="EV198" s="165">
        <v>29982.5</v>
      </c>
      <c r="EW198" s="165">
        <v>330517.5</v>
      </c>
      <c r="EX198" s="165">
        <v>29982.5</v>
      </c>
      <c r="EY198" s="165">
        <v>333770</v>
      </c>
      <c r="EZ198" s="165">
        <v>29982.5</v>
      </c>
      <c r="FA198" s="165">
        <v>337022.5</v>
      </c>
      <c r="FB198" s="165">
        <v>29982.5</v>
      </c>
      <c r="FC198" s="165">
        <v>340275</v>
      </c>
      <c r="FD198" s="165">
        <v>29982.5</v>
      </c>
      <c r="FE198" s="165">
        <v>343527.5</v>
      </c>
      <c r="FF198" s="165">
        <v>29982.5</v>
      </c>
      <c r="FG198" s="165">
        <v>346780</v>
      </c>
      <c r="FH198" s="165">
        <v>29982.5</v>
      </c>
      <c r="FI198" s="165">
        <v>350032.5</v>
      </c>
      <c r="FJ198" s="165">
        <v>29982.5</v>
      </c>
      <c r="FK198" s="165">
        <v>353285</v>
      </c>
      <c r="FL198" s="165">
        <v>29982.5</v>
      </c>
      <c r="FM198" s="165">
        <v>356537.5</v>
      </c>
      <c r="FN198" s="165">
        <v>29982.5</v>
      </c>
      <c r="FO198" s="165">
        <v>359790</v>
      </c>
      <c r="FQ198" s="94" t="s">
        <v>1005</v>
      </c>
      <c r="FU198" s="32" t="b">
        <v>1</v>
      </c>
      <c r="FV198" s="102" t="s">
        <v>332</v>
      </c>
    </row>
    <row r="199" spans="1:178" x14ac:dyDescent="0.25">
      <c r="A199" s="32" t="s">
        <v>1165</v>
      </c>
      <c r="B199" s="104" t="s">
        <v>333</v>
      </c>
      <c r="C199" s="103" t="s">
        <v>651</v>
      </c>
      <c r="D199" s="165">
        <v>4999450.87</v>
      </c>
      <c r="E199" s="165">
        <v>8094540.2300000004</v>
      </c>
      <c r="F199" s="165">
        <v>3169001.72</v>
      </c>
      <c r="G199" s="165">
        <v>14721586.66</v>
      </c>
      <c r="H199" s="165">
        <v>4676728.38</v>
      </c>
      <c r="I199" s="165">
        <v>23900652.620000001</v>
      </c>
      <c r="J199" s="165">
        <v>2273230.85</v>
      </c>
      <c r="K199" s="165">
        <v>26384216.530000001</v>
      </c>
      <c r="L199" s="165">
        <v>2570176.36</v>
      </c>
      <c r="M199" s="165">
        <v>27725977.739999998</v>
      </c>
      <c r="N199" s="165">
        <v>4629342.53</v>
      </c>
      <c r="O199" s="165">
        <v>32126507.32</v>
      </c>
      <c r="P199" s="165">
        <v>5538126.7800000003</v>
      </c>
      <c r="Q199" s="165">
        <v>34887882.82</v>
      </c>
      <c r="R199" s="165">
        <v>3168187.5</v>
      </c>
      <c r="S199" s="165">
        <v>35630204.609999999</v>
      </c>
      <c r="T199" s="165">
        <v>5099766.5199999996</v>
      </c>
      <c r="U199" s="165">
        <v>35961215.359999999</v>
      </c>
      <c r="V199" s="165">
        <v>3399307.33</v>
      </c>
      <c r="W199" s="165">
        <v>37821263.630000003</v>
      </c>
      <c r="X199" s="165">
        <v>1790314.68</v>
      </c>
      <c r="Y199" s="165">
        <v>40770771.329999998</v>
      </c>
      <c r="Z199" s="165">
        <v>0</v>
      </c>
      <c r="AA199" s="165">
        <v>41313633.520000003</v>
      </c>
      <c r="AB199" s="165">
        <v>0</v>
      </c>
      <c r="AC199" s="165">
        <v>36314182.649999999</v>
      </c>
      <c r="AD199" s="165">
        <v>0</v>
      </c>
      <c r="AE199" s="165">
        <v>33145180.93</v>
      </c>
      <c r="AF199" s="165">
        <v>0</v>
      </c>
      <c r="AG199" s="165">
        <v>28468452.550000001</v>
      </c>
      <c r="AH199" s="165">
        <v>0</v>
      </c>
      <c r="AI199" s="165">
        <v>26195221.699999999</v>
      </c>
      <c r="AJ199" s="165">
        <v>0</v>
      </c>
      <c r="AK199" s="165">
        <v>23625045.34</v>
      </c>
      <c r="AL199" s="165">
        <v>-1256178.68</v>
      </c>
      <c r="AM199" s="165">
        <v>17739524.129999999</v>
      </c>
      <c r="AN199" s="165">
        <v>-1997765.82</v>
      </c>
      <c r="AO199" s="165">
        <v>10203631.529999999</v>
      </c>
      <c r="AP199" s="165">
        <v>-1687559.56</v>
      </c>
      <c r="AQ199" s="165">
        <v>5347884.47</v>
      </c>
      <c r="AR199" s="165">
        <v>-2521541.69</v>
      </c>
      <c r="AS199" s="165">
        <v>-2273423.7400000002</v>
      </c>
      <c r="AT199" s="165">
        <v>-3665542.37</v>
      </c>
      <c r="AU199" s="165">
        <v>-9338273.4399999995</v>
      </c>
      <c r="AV199" s="165">
        <v>992402.17</v>
      </c>
      <c r="AW199" s="165">
        <v>-10136185.949999999</v>
      </c>
      <c r="AX199" s="165">
        <v>-3758988.64</v>
      </c>
      <c r="AY199" s="165">
        <v>-13895174.59</v>
      </c>
      <c r="AZ199" s="165">
        <v>4128454.64</v>
      </c>
      <c r="BA199" s="165">
        <v>-9766719.9499999993</v>
      </c>
      <c r="BB199" s="165">
        <v>1599546.88</v>
      </c>
      <c r="BC199" s="165">
        <v>-8167173.0700000003</v>
      </c>
      <c r="BD199" s="165">
        <v>368431.5</v>
      </c>
      <c r="BE199" s="165">
        <v>-7798741.5700000003</v>
      </c>
      <c r="BF199" s="165">
        <v>-155411.69</v>
      </c>
      <c r="BG199" s="165">
        <v>-7954153.2599999998</v>
      </c>
      <c r="BH199" s="165">
        <v>1980439.09</v>
      </c>
      <c r="BI199" s="165">
        <v>-5973714.1699999999</v>
      </c>
      <c r="BJ199" s="165">
        <v>-1723837.4399999999</v>
      </c>
      <c r="BK199" s="165">
        <v>-6441372.9299999997</v>
      </c>
      <c r="BL199" s="165">
        <v>1427969.18</v>
      </c>
      <c r="BM199" s="165">
        <v>-3015637.93</v>
      </c>
      <c r="BN199" s="165">
        <v>1457267.24</v>
      </c>
      <c r="BO199" s="165">
        <v>129188.86999999965</v>
      </c>
      <c r="BP199" s="165">
        <v>1155390.3999999999</v>
      </c>
      <c r="BQ199" s="165">
        <v>3806120.9599999981</v>
      </c>
      <c r="BR199" s="165">
        <v>2016605.76</v>
      </c>
      <c r="BS199" s="165">
        <v>9488269.0899999999</v>
      </c>
      <c r="BT199" s="165">
        <v>326574.73</v>
      </c>
      <c r="BU199" s="165">
        <v>8822441.6499999985</v>
      </c>
      <c r="BV199" s="165">
        <v>-1891640.15</v>
      </c>
      <c r="BW199" s="165">
        <v>10689790.140000001</v>
      </c>
      <c r="BX199" s="165">
        <v>-2854399.99</v>
      </c>
      <c r="BY199" s="165">
        <v>3706935.51</v>
      </c>
      <c r="BZ199" s="165">
        <v>-2165427.9900000002</v>
      </c>
      <c r="CA199" s="165">
        <v>-58039.360000000626</v>
      </c>
      <c r="CB199" s="165">
        <v>537749.04</v>
      </c>
      <c r="CC199" s="165">
        <v>111278.18000000034</v>
      </c>
      <c r="CD199" s="165">
        <v>-958340.79</v>
      </c>
      <c r="CE199" s="165">
        <v>-691650.92000000062</v>
      </c>
      <c r="CF199" s="165">
        <v>-1445769.52</v>
      </c>
      <c r="CG199" s="165">
        <v>-4117859.53</v>
      </c>
      <c r="CH199" s="165">
        <v>-2008895.39</v>
      </c>
      <c r="CI199" s="165">
        <v>-4402917.4800000004</v>
      </c>
      <c r="CJ199" s="165">
        <v>-1634389.92</v>
      </c>
      <c r="CK199" s="165">
        <v>-7465276.5800000001</v>
      </c>
      <c r="CL199" s="165">
        <v>-845723.94</v>
      </c>
      <c r="CM199" s="165">
        <v>-9768267.7599999998</v>
      </c>
      <c r="CN199" s="165">
        <v>889522.32</v>
      </c>
      <c r="CO199" s="165">
        <v>-10034135.84</v>
      </c>
      <c r="CP199" s="165">
        <v>284992.84387222677</v>
      </c>
      <c r="CQ199" s="165">
        <v>-11765748.756127773</v>
      </c>
      <c r="CR199" s="165">
        <v>78556.498024972156</v>
      </c>
      <c r="CS199" s="165">
        <v>-12013766.988102801</v>
      </c>
      <c r="CT199" s="165">
        <v>-1877190.9616384599</v>
      </c>
      <c r="CU199" s="165">
        <v>-11999317.799741261</v>
      </c>
      <c r="CV199" s="165">
        <v>3237471.5832207855</v>
      </c>
      <c r="CW199" s="165">
        <v>-5907446.2265204759</v>
      </c>
      <c r="CX199" s="165">
        <v>2079622.2847151756</v>
      </c>
      <c r="CY199" s="165">
        <v>-1662395.9518052991</v>
      </c>
      <c r="CZ199" s="165">
        <v>1337062.7770516463</v>
      </c>
      <c r="DA199" s="165">
        <v>-863082.21475365269</v>
      </c>
      <c r="DB199" s="165">
        <v>-10120.4151579272</v>
      </c>
      <c r="DC199" s="165">
        <v>85138.160088420147</v>
      </c>
      <c r="DD199" s="165">
        <v>1162714.11813593</v>
      </c>
      <c r="DE199" s="165">
        <v>2693621.7982243495</v>
      </c>
      <c r="DF199" s="165">
        <v>-789210.47528052237</v>
      </c>
      <c r="DG199" s="165">
        <v>3913306.7129438277</v>
      </c>
      <c r="DH199" s="165">
        <v>1670304.5498239826</v>
      </c>
      <c r="DI199" s="165">
        <v>7218001.1827678103</v>
      </c>
      <c r="DJ199" s="165">
        <v>1096559.8434981555</v>
      </c>
      <c r="DK199" s="165">
        <v>9160284.9662659653</v>
      </c>
      <c r="DL199" s="165">
        <v>274516.06178533752</v>
      </c>
      <c r="DM199" s="165">
        <v>8545278.7080513015</v>
      </c>
      <c r="DN199" s="165">
        <v>1191480.0381813669</v>
      </c>
      <c r="DO199" s="165">
        <v>9451765.902360443</v>
      </c>
      <c r="DP199" s="165">
        <v>1525387.7665019752</v>
      </c>
      <c r="DQ199" s="165">
        <v>10898597.170837445</v>
      </c>
      <c r="DR199" s="165">
        <v>175527.82776217489</v>
      </c>
      <c r="DS199" s="165">
        <v>12951315.96023808</v>
      </c>
      <c r="DT199" s="165">
        <v>2253386.2895031814</v>
      </c>
      <c r="DU199" s="165">
        <v>11967230.666520476</v>
      </c>
      <c r="DV199" s="165">
        <v>0</v>
      </c>
      <c r="DW199" s="165">
        <v>9887608.3818053007</v>
      </c>
      <c r="DX199" s="165">
        <v>0</v>
      </c>
      <c r="DY199" s="165">
        <v>8550545.6047536545</v>
      </c>
      <c r="DZ199" s="165">
        <v>0</v>
      </c>
      <c r="EA199" s="165">
        <v>8560666.0199115817</v>
      </c>
      <c r="EB199" s="165">
        <v>0</v>
      </c>
      <c r="EC199" s="165">
        <v>7397951.9017756516</v>
      </c>
      <c r="ED199" s="165">
        <v>0</v>
      </c>
      <c r="EE199" s="165">
        <v>8187162.377056174</v>
      </c>
      <c r="EF199" s="165">
        <v>0</v>
      </c>
      <c r="EG199" s="165">
        <v>6516857.8272321913</v>
      </c>
      <c r="EH199" s="165">
        <v>0</v>
      </c>
      <c r="EI199" s="165">
        <v>5420297.9837340359</v>
      </c>
      <c r="EJ199" s="165">
        <v>-295500.21184728667</v>
      </c>
      <c r="EK199" s="165">
        <v>4850281.7101014117</v>
      </c>
      <c r="EL199" s="165">
        <v>249971.68275545066</v>
      </c>
      <c r="EM199" s="165">
        <v>3908773.3546754955</v>
      </c>
      <c r="EN199" s="165">
        <v>45528.529091836026</v>
      </c>
      <c r="EO199" s="165">
        <v>2428914.1172653562</v>
      </c>
      <c r="EP199" s="165">
        <v>0</v>
      </c>
      <c r="EQ199" s="165">
        <v>2253386.2895031814</v>
      </c>
      <c r="ER199" s="165">
        <v>0</v>
      </c>
      <c r="ES199" s="165">
        <v>0</v>
      </c>
      <c r="ET199" s="165">
        <v>0</v>
      </c>
      <c r="EU199" s="165">
        <v>0</v>
      </c>
      <c r="EV199" s="165">
        <v>0</v>
      </c>
      <c r="EW199" s="165">
        <v>0</v>
      </c>
      <c r="EX199" s="165">
        <v>0</v>
      </c>
      <c r="EY199" s="165">
        <v>0</v>
      </c>
      <c r="EZ199" s="165">
        <v>0</v>
      </c>
      <c r="FA199" s="165">
        <v>0</v>
      </c>
      <c r="FB199" s="165">
        <v>0</v>
      </c>
      <c r="FC199" s="165">
        <v>0</v>
      </c>
      <c r="FD199" s="165">
        <v>0</v>
      </c>
      <c r="FE199" s="165">
        <v>0</v>
      </c>
      <c r="FF199" s="165">
        <v>0</v>
      </c>
      <c r="FG199" s="165">
        <v>0</v>
      </c>
      <c r="FH199" s="165">
        <v>0</v>
      </c>
      <c r="FI199" s="165">
        <v>295500.21184728667</v>
      </c>
      <c r="FJ199" s="165">
        <v>0</v>
      </c>
      <c r="FK199" s="165">
        <v>45528.529091836026</v>
      </c>
      <c r="FL199" s="165">
        <v>0</v>
      </c>
      <c r="FM199" s="165">
        <v>0</v>
      </c>
      <c r="FN199" s="165">
        <v>0</v>
      </c>
      <c r="FO199" s="165">
        <v>0</v>
      </c>
      <c r="FQ199" s="94" t="s">
        <v>1006</v>
      </c>
      <c r="FU199" s="32" t="b">
        <v>1</v>
      </c>
      <c r="FV199" s="102" t="s">
        <v>333</v>
      </c>
    </row>
    <row r="200" spans="1:178" x14ac:dyDescent="0.25">
      <c r="A200" s="32" t="s">
        <v>1166</v>
      </c>
      <c r="B200" s="104" t="s">
        <v>334</v>
      </c>
      <c r="C200" s="103" t="s">
        <v>650</v>
      </c>
      <c r="D200" s="165">
        <v>3084630.22</v>
      </c>
      <c r="E200" s="165">
        <v>26040130.300000001</v>
      </c>
      <c r="F200" s="165">
        <v>-1013520.98</v>
      </c>
      <c r="G200" s="165">
        <v>23535126.649999999</v>
      </c>
      <c r="H200" s="165">
        <v>826827.61</v>
      </c>
      <c r="I200" s="165">
        <v>23299289.66</v>
      </c>
      <c r="J200" s="165">
        <v>622896.28</v>
      </c>
      <c r="K200" s="165">
        <v>22064487.41</v>
      </c>
      <c r="L200" s="165">
        <v>1007541.66</v>
      </c>
      <c r="M200" s="165">
        <v>22692412.399999999</v>
      </c>
      <c r="N200" s="165">
        <v>3191991.48</v>
      </c>
      <c r="O200" s="165">
        <v>23425303.039999999</v>
      </c>
      <c r="P200" s="165">
        <v>999614.52</v>
      </c>
      <c r="Q200" s="165">
        <v>23538903.23</v>
      </c>
      <c r="R200" s="165">
        <v>1368108.93</v>
      </c>
      <c r="S200" s="165">
        <v>24392674.969999999</v>
      </c>
      <c r="T200" s="165">
        <v>1459683.34</v>
      </c>
      <c r="U200" s="165">
        <v>25456577.649999999</v>
      </c>
      <c r="V200" s="165">
        <v>1342371.34</v>
      </c>
      <c r="W200" s="165">
        <v>24789113.559999999</v>
      </c>
      <c r="X200" s="165">
        <v>1197052.46</v>
      </c>
      <c r="Y200" s="165">
        <v>25499296.050000001</v>
      </c>
      <c r="Z200" s="165">
        <v>5126121.9400000004</v>
      </c>
      <c r="AA200" s="165">
        <v>19213318.800000001</v>
      </c>
      <c r="AB200" s="165">
        <v>1385231.95</v>
      </c>
      <c r="AC200" s="165">
        <v>17513920.530000001</v>
      </c>
      <c r="AD200" s="165">
        <v>1191475.23</v>
      </c>
      <c r="AE200" s="165">
        <v>19718916.739999998</v>
      </c>
      <c r="AF200" s="165">
        <v>2809752.23</v>
      </c>
      <c r="AG200" s="165">
        <v>21701841.359999999</v>
      </c>
      <c r="AH200" s="165">
        <v>1527361.27</v>
      </c>
      <c r="AI200" s="165">
        <v>22606306.350000001</v>
      </c>
      <c r="AJ200" s="165">
        <v>1243358.94</v>
      </c>
      <c r="AK200" s="165">
        <v>22842123.629999999</v>
      </c>
      <c r="AL200" s="165">
        <v>1177391.54</v>
      </c>
      <c r="AM200" s="165">
        <v>20827523.690000001</v>
      </c>
      <c r="AN200" s="165">
        <v>1310150.6599999999</v>
      </c>
      <c r="AO200" s="165">
        <v>21138059.829999998</v>
      </c>
      <c r="AP200" s="165">
        <v>1263083.69</v>
      </c>
      <c r="AQ200" s="165">
        <v>21033034.59</v>
      </c>
      <c r="AR200" s="165">
        <v>1190011.75</v>
      </c>
      <c r="AS200" s="165">
        <v>20763363</v>
      </c>
      <c r="AT200" s="165">
        <v>1377622.69</v>
      </c>
      <c r="AU200" s="165">
        <v>20798614.350000001</v>
      </c>
      <c r="AV200" s="165">
        <v>1609424.13</v>
      </c>
      <c r="AW200" s="165">
        <v>21210986.02</v>
      </c>
      <c r="AX200" s="165">
        <v>3112019.08</v>
      </c>
      <c r="AY200" s="165">
        <v>19196883.16</v>
      </c>
      <c r="AZ200" s="165">
        <v>1469041.4</v>
      </c>
      <c r="BA200" s="165">
        <v>19280692.609999999</v>
      </c>
      <c r="BB200" s="165">
        <v>2872444.07</v>
      </c>
      <c r="BC200" s="165">
        <v>20961661.449999999</v>
      </c>
      <c r="BD200" s="165">
        <v>1772784.89</v>
      </c>
      <c r="BE200" s="165">
        <v>19924694.109999999</v>
      </c>
      <c r="BF200" s="165">
        <v>1401436.35</v>
      </c>
      <c r="BG200" s="165">
        <v>19798769.190000001</v>
      </c>
      <c r="BH200" s="165">
        <v>1267951.08</v>
      </c>
      <c r="BI200" s="165">
        <v>19823361.329999998</v>
      </c>
      <c r="BJ200" s="165">
        <v>1348866.24</v>
      </c>
      <c r="BK200" s="165">
        <v>19994836.030000001</v>
      </c>
      <c r="BL200" s="165">
        <v>1624873.82</v>
      </c>
      <c r="BM200" s="165">
        <v>20309559.190000001</v>
      </c>
      <c r="BN200" s="165">
        <v>1291225.07</v>
      </c>
      <c r="BO200" s="165">
        <v>20337700.570000004</v>
      </c>
      <c r="BP200" s="165">
        <v>1069322.42</v>
      </c>
      <c r="BQ200" s="165">
        <v>20217011.240000002</v>
      </c>
      <c r="BR200" s="165">
        <v>1679101.55</v>
      </c>
      <c r="BS200" s="165">
        <v>20518490.100000001</v>
      </c>
      <c r="BT200" s="165">
        <v>1685513.8</v>
      </c>
      <c r="BU200" s="165">
        <v>20594579.770000003</v>
      </c>
      <c r="BV200" s="165">
        <v>-5796477.6799999997</v>
      </c>
      <c r="BW200" s="165">
        <v>11686083.01</v>
      </c>
      <c r="BX200" s="165">
        <v>1006499.68</v>
      </c>
      <c r="BY200" s="165">
        <v>11223541.289999999</v>
      </c>
      <c r="BZ200" s="165">
        <v>2453582.9300000002</v>
      </c>
      <c r="CA200" s="165">
        <v>10804680.150000002</v>
      </c>
      <c r="CB200" s="165">
        <v>822607.8</v>
      </c>
      <c r="CC200" s="165">
        <v>9854503.0600000005</v>
      </c>
      <c r="CD200" s="165">
        <v>937814.12</v>
      </c>
      <c r="CE200" s="165">
        <v>9390880.8300000001</v>
      </c>
      <c r="CF200" s="165">
        <v>748431.86</v>
      </c>
      <c r="CG200" s="165">
        <v>8871361.6100000013</v>
      </c>
      <c r="CH200" s="165">
        <v>1410578.1600000001</v>
      </c>
      <c r="CI200" s="165">
        <v>8933073.5300000012</v>
      </c>
      <c r="CJ200" s="165">
        <v>1141626.69</v>
      </c>
      <c r="CK200" s="165">
        <v>8449826.4000000004</v>
      </c>
      <c r="CL200" s="165">
        <v>838195.08000000007</v>
      </c>
      <c r="CM200" s="165">
        <v>7996796.4100000001</v>
      </c>
      <c r="CN200" s="165">
        <v>1449609.25</v>
      </c>
      <c r="CO200" s="165">
        <v>8377083.2400000002</v>
      </c>
      <c r="CP200" s="165">
        <v>1287751.2</v>
      </c>
      <c r="CQ200" s="165">
        <v>7985732.8900000015</v>
      </c>
      <c r="CR200" s="165">
        <v>772611.64000000013</v>
      </c>
      <c r="CS200" s="165">
        <v>7072830.7300000004</v>
      </c>
      <c r="CT200" s="165">
        <v>831459.92999999993</v>
      </c>
      <c r="CU200" s="165">
        <v>13700768.339999998</v>
      </c>
      <c r="CV200" s="165">
        <v>1212870.4799999995</v>
      </c>
      <c r="CW200" s="165">
        <v>13907139.139999999</v>
      </c>
      <c r="CX200" s="165">
        <v>2663980.7500000023</v>
      </c>
      <c r="CY200" s="165">
        <v>14117536.960000001</v>
      </c>
      <c r="CZ200" s="165">
        <v>828251.9299999997</v>
      </c>
      <c r="DA200" s="165">
        <v>14123181.090000002</v>
      </c>
      <c r="DB200" s="165">
        <v>1111440.6899999995</v>
      </c>
      <c r="DC200" s="165">
        <v>14296807.659999998</v>
      </c>
      <c r="DD200" s="165">
        <v>869408.75</v>
      </c>
      <c r="DE200" s="165">
        <v>14417784.549999999</v>
      </c>
      <c r="DF200" s="165">
        <v>772087.16</v>
      </c>
      <c r="DG200" s="165">
        <v>13779293.549999999</v>
      </c>
      <c r="DH200" s="165">
        <v>1125346.6300000001</v>
      </c>
      <c r="DI200" s="165">
        <v>13763013.49</v>
      </c>
      <c r="DJ200" s="165">
        <v>791456.87999999989</v>
      </c>
      <c r="DK200" s="165">
        <v>13716275.289999999</v>
      </c>
      <c r="DL200" s="165">
        <v>773870.50999999989</v>
      </c>
      <c r="DM200" s="165">
        <v>13040536.550000001</v>
      </c>
      <c r="DN200" s="165">
        <v>1159833.3700000003</v>
      </c>
      <c r="DO200" s="165">
        <v>12912618.720000003</v>
      </c>
      <c r="DP200" s="165">
        <v>1043956.2499999999</v>
      </c>
      <c r="DQ200" s="165">
        <v>13183963.329999998</v>
      </c>
      <c r="DR200" s="165">
        <v>830303.19000000041</v>
      </c>
      <c r="DS200" s="165">
        <v>13182806.59</v>
      </c>
      <c r="DT200" s="165">
        <v>1173203.3199999998</v>
      </c>
      <c r="DU200" s="165">
        <v>13143139.430000002</v>
      </c>
      <c r="DV200" s="165">
        <v>2499070.8099999996</v>
      </c>
      <c r="DW200" s="165">
        <v>12978229.49</v>
      </c>
      <c r="DX200" s="165">
        <v>852380.80000000028</v>
      </c>
      <c r="DY200" s="165">
        <v>13002358.359999999</v>
      </c>
      <c r="DZ200" s="165">
        <v>1128202.2600000002</v>
      </c>
      <c r="EA200" s="165">
        <v>13019119.930000002</v>
      </c>
      <c r="EB200" s="165">
        <v>895649.88000000094</v>
      </c>
      <c r="EC200" s="165">
        <v>13045361.060000001</v>
      </c>
      <c r="ED200" s="165">
        <v>840171.90000000026</v>
      </c>
      <c r="EE200" s="165">
        <v>13113445.800000003</v>
      </c>
      <c r="EF200" s="165">
        <v>1138678.5900000005</v>
      </c>
      <c r="EG200" s="165">
        <v>13126777.760000002</v>
      </c>
      <c r="EH200" s="165">
        <v>822547.39000000071</v>
      </c>
      <c r="EI200" s="165">
        <v>13157868.270000005</v>
      </c>
      <c r="EJ200" s="165">
        <v>872219.04</v>
      </c>
      <c r="EK200" s="165">
        <v>13256216.800000004</v>
      </c>
      <c r="EL200" s="165">
        <v>1214684.2399999998</v>
      </c>
      <c r="EM200" s="165">
        <v>13311067.670000006</v>
      </c>
      <c r="EN200" s="165">
        <v>1107214.9099999999</v>
      </c>
      <c r="EO200" s="165">
        <v>13374326.330000006</v>
      </c>
      <c r="EP200" s="165">
        <v>862821.18000000028</v>
      </c>
      <c r="EQ200" s="165">
        <v>13406844.320000004</v>
      </c>
      <c r="ER200" s="165">
        <v>1256806.3100000003</v>
      </c>
      <c r="ES200" s="165">
        <v>13490447.310000002</v>
      </c>
      <c r="ET200" s="165">
        <v>2568583.1099999994</v>
      </c>
      <c r="EU200" s="165">
        <v>13559959.610000003</v>
      </c>
      <c r="EV200" s="165">
        <v>856710.92000000027</v>
      </c>
      <c r="EW200" s="165">
        <v>13564289.730000002</v>
      </c>
      <c r="EX200" s="165">
        <v>1141763.2500000007</v>
      </c>
      <c r="EY200" s="165">
        <v>13577850.720000003</v>
      </c>
      <c r="EZ200" s="165">
        <v>914205.08000000066</v>
      </c>
      <c r="FA200" s="165">
        <v>13596405.920000004</v>
      </c>
      <c r="FB200" s="165">
        <v>857305.79</v>
      </c>
      <c r="FC200" s="165">
        <v>13613539.810000002</v>
      </c>
      <c r="FD200" s="165">
        <v>1204240.1300000004</v>
      </c>
      <c r="FE200" s="165">
        <v>13679101.350000001</v>
      </c>
      <c r="FF200" s="165">
        <v>841193.05000000016</v>
      </c>
      <c r="FG200" s="165">
        <v>13697747.010000002</v>
      </c>
      <c r="FH200" s="165">
        <v>898358.90000000014</v>
      </c>
      <c r="FI200" s="165">
        <v>13723886.870000001</v>
      </c>
      <c r="FJ200" s="165">
        <v>1250548.8100000003</v>
      </c>
      <c r="FK200" s="165">
        <v>13759751.440000003</v>
      </c>
      <c r="FL200" s="165">
        <v>1132963.5000000007</v>
      </c>
      <c r="FM200" s="165">
        <v>13785500.030000003</v>
      </c>
      <c r="FN200" s="165">
        <v>882111.08000000031</v>
      </c>
      <c r="FO200" s="165">
        <v>13804789.930000003</v>
      </c>
      <c r="FQ200" s="94" t="s">
        <v>1007</v>
      </c>
      <c r="FU200" s="32" t="b">
        <v>1</v>
      </c>
      <c r="FV200" s="102" t="s">
        <v>334</v>
      </c>
    </row>
    <row r="201" spans="1:178" x14ac:dyDescent="0.25">
      <c r="A201" s="32" t="s">
        <v>1191</v>
      </c>
      <c r="B201" s="104" t="s">
        <v>335</v>
      </c>
      <c r="C201" s="103" t="s">
        <v>650</v>
      </c>
      <c r="D201" s="165">
        <v>0</v>
      </c>
      <c r="E201" s="165">
        <v>0</v>
      </c>
      <c r="F201" s="165">
        <v>0</v>
      </c>
      <c r="G201" s="165">
        <v>0</v>
      </c>
      <c r="H201" s="165">
        <v>0</v>
      </c>
      <c r="I201" s="165">
        <v>0</v>
      </c>
      <c r="J201" s="165">
        <v>0</v>
      </c>
      <c r="K201" s="165">
        <v>0</v>
      </c>
      <c r="L201" s="165">
        <v>0</v>
      </c>
      <c r="M201" s="165">
        <v>0</v>
      </c>
      <c r="N201" s="165">
        <v>0</v>
      </c>
      <c r="O201" s="165">
        <v>0</v>
      </c>
      <c r="P201" s="165">
        <v>0</v>
      </c>
      <c r="Q201" s="165">
        <v>0</v>
      </c>
      <c r="R201" s="165">
        <v>0</v>
      </c>
      <c r="S201" s="165">
        <v>0</v>
      </c>
      <c r="T201" s="165">
        <v>0</v>
      </c>
      <c r="U201" s="165">
        <v>0</v>
      </c>
      <c r="V201" s="165">
        <v>0</v>
      </c>
      <c r="W201" s="165">
        <v>0</v>
      </c>
      <c r="X201" s="165">
        <v>0</v>
      </c>
      <c r="Y201" s="165">
        <v>0</v>
      </c>
      <c r="Z201" s="165">
        <v>0</v>
      </c>
      <c r="AA201" s="165">
        <v>0</v>
      </c>
      <c r="AB201" s="165">
        <v>0</v>
      </c>
      <c r="AC201" s="165">
        <v>0</v>
      </c>
      <c r="AD201" s="165">
        <v>0</v>
      </c>
      <c r="AE201" s="165">
        <v>0</v>
      </c>
      <c r="AF201" s="165">
        <v>0</v>
      </c>
      <c r="AG201" s="165">
        <v>0</v>
      </c>
      <c r="AH201" s="165">
        <v>0</v>
      </c>
      <c r="AI201" s="165">
        <v>0</v>
      </c>
      <c r="AJ201" s="165">
        <v>0</v>
      </c>
      <c r="AK201" s="165">
        <v>0</v>
      </c>
      <c r="AL201" s="165">
        <v>0</v>
      </c>
      <c r="AM201" s="165">
        <v>0</v>
      </c>
      <c r="AN201" s="165">
        <v>0</v>
      </c>
      <c r="AO201" s="165">
        <v>0</v>
      </c>
      <c r="AP201" s="165">
        <v>0</v>
      </c>
      <c r="AQ201" s="165">
        <v>0</v>
      </c>
      <c r="AR201" s="165">
        <v>0</v>
      </c>
      <c r="AS201" s="165">
        <v>0</v>
      </c>
      <c r="AT201" s="165">
        <v>0</v>
      </c>
      <c r="AU201" s="165">
        <v>0</v>
      </c>
      <c r="AV201" s="165">
        <v>0</v>
      </c>
      <c r="AW201" s="165">
        <v>0</v>
      </c>
      <c r="AX201" s="165">
        <v>0</v>
      </c>
      <c r="AY201" s="165">
        <v>0</v>
      </c>
      <c r="AZ201" s="165">
        <v>0</v>
      </c>
      <c r="BA201" s="165">
        <v>0</v>
      </c>
      <c r="BB201" s="165">
        <v>0</v>
      </c>
      <c r="BC201" s="165">
        <v>0</v>
      </c>
      <c r="BD201" s="165">
        <v>0</v>
      </c>
      <c r="BE201" s="165">
        <v>0</v>
      </c>
      <c r="BF201" s="165">
        <v>0</v>
      </c>
      <c r="BG201" s="165">
        <v>0</v>
      </c>
      <c r="BH201" s="165">
        <v>0</v>
      </c>
      <c r="BI201" s="165">
        <v>0</v>
      </c>
      <c r="BJ201" s="165">
        <v>0</v>
      </c>
      <c r="BK201" s="165">
        <v>0</v>
      </c>
      <c r="BL201" s="165">
        <v>0</v>
      </c>
      <c r="BM201" s="165">
        <v>0</v>
      </c>
      <c r="BN201" s="165">
        <v>0</v>
      </c>
      <c r="BO201" s="165">
        <v>0</v>
      </c>
      <c r="BP201" s="165">
        <v>0</v>
      </c>
      <c r="BQ201" s="165">
        <v>0</v>
      </c>
      <c r="BR201" s="165">
        <v>0</v>
      </c>
      <c r="BS201" s="165">
        <v>0</v>
      </c>
      <c r="BT201" s="165">
        <v>0</v>
      </c>
      <c r="BU201" s="165">
        <v>0</v>
      </c>
      <c r="BV201" s="165">
        <v>0</v>
      </c>
      <c r="BW201" s="165">
        <v>0</v>
      </c>
      <c r="BX201" s="165">
        <v>0</v>
      </c>
      <c r="BY201" s="165">
        <v>0</v>
      </c>
      <c r="BZ201" s="165">
        <v>0</v>
      </c>
      <c r="CA201" s="165">
        <v>0</v>
      </c>
      <c r="CB201" s="165">
        <v>0</v>
      </c>
      <c r="CC201" s="165">
        <v>0</v>
      </c>
      <c r="CD201" s="165">
        <v>0</v>
      </c>
      <c r="CE201" s="165">
        <v>0</v>
      </c>
      <c r="CF201" s="165">
        <v>0</v>
      </c>
      <c r="CG201" s="165">
        <v>0</v>
      </c>
      <c r="CH201" s="165">
        <v>19744.75</v>
      </c>
      <c r="CI201" s="165">
        <v>19744.75</v>
      </c>
      <c r="CJ201" s="165">
        <v>1855.74</v>
      </c>
      <c r="CK201" s="165">
        <v>21600.49</v>
      </c>
      <c r="CL201" s="165">
        <v>295.68</v>
      </c>
      <c r="CM201" s="165">
        <v>21896.17</v>
      </c>
      <c r="CN201" s="165">
        <v>0</v>
      </c>
      <c r="CO201" s="165">
        <v>21896.17</v>
      </c>
      <c r="CP201" s="165">
        <v>0</v>
      </c>
      <c r="CQ201" s="165">
        <v>21896.17</v>
      </c>
      <c r="CR201" s="165">
        <v>0</v>
      </c>
      <c r="CS201" s="165">
        <v>21896.17</v>
      </c>
      <c r="CT201" s="165">
        <v>0</v>
      </c>
      <c r="CU201" s="165">
        <v>21896.17</v>
      </c>
      <c r="CV201" s="165">
        <v>0</v>
      </c>
      <c r="CW201" s="165">
        <v>21896.17</v>
      </c>
      <c r="CX201" s="165">
        <v>0</v>
      </c>
      <c r="CY201" s="165">
        <v>21896.17</v>
      </c>
      <c r="CZ201" s="165">
        <v>0</v>
      </c>
      <c r="DA201" s="165">
        <v>21896.17</v>
      </c>
      <c r="DB201" s="165">
        <v>0</v>
      </c>
      <c r="DC201" s="165">
        <v>21896.17</v>
      </c>
      <c r="DD201" s="165">
        <v>0</v>
      </c>
      <c r="DE201" s="165">
        <v>21896.17</v>
      </c>
      <c r="DF201" s="165">
        <v>0</v>
      </c>
      <c r="DG201" s="165">
        <v>2151.42</v>
      </c>
      <c r="DH201" s="165">
        <v>0</v>
      </c>
      <c r="DI201" s="165">
        <v>295.68</v>
      </c>
      <c r="DJ201" s="165">
        <v>0</v>
      </c>
      <c r="DK201" s="165">
        <v>0</v>
      </c>
      <c r="DL201" s="165">
        <v>0</v>
      </c>
      <c r="DM201" s="165">
        <v>0</v>
      </c>
      <c r="DN201" s="165">
        <v>0</v>
      </c>
      <c r="DO201" s="165">
        <v>0</v>
      </c>
      <c r="DP201" s="165">
        <v>0</v>
      </c>
      <c r="DQ201" s="165">
        <v>0</v>
      </c>
      <c r="DR201" s="165">
        <v>0</v>
      </c>
      <c r="DS201" s="165">
        <v>0</v>
      </c>
      <c r="DT201" s="165">
        <v>0</v>
      </c>
      <c r="DU201" s="165">
        <v>0</v>
      </c>
      <c r="DV201" s="165">
        <v>0</v>
      </c>
      <c r="DW201" s="165">
        <v>0</v>
      </c>
      <c r="DX201" s="165">
        <v>0</v>
      </c>
      <c r="DY201" s="165">
        <v>0</v>
      </c>
      <c r="DZ201" s="165">
        <v>0</v>
      </c>
      <c r="EA201" s="165">
        <v>0</v>
      </c>
      <c r="EB201" s="165">
        <v>0</v>
      </c>
      <c r="EC201" s="165">
        <v>0</v>
      </c>
      <c r="ED201" s="165">
        <v>0</v>
      </c>
      <c r="EE201" s="165">
        <v>0</v>
      </c>
      <c r="EF201" s="165">
        <v>0</v>
      </c>
      <c r="EG201" s="165">
        <v>0</v>
      </c>
      <c r="EH201" s="165">
        <v>0</v>
      </c>
      <c r="EI201" s="165">
        <v>0</v>
      </c>
      <c r="EJ201" s="165">
        <v>0</v>
      </c>
      <c r="EK201" s="165">
        <v>0</v>
      </c>
      <c r="EL201" s="165">
        <v>0</v>
      </c>
      <c r="EM201" s="165">
        <v>0</v>
      </c>
      <c r="EN201" s="165">
        <v>0</v>
      </c>
      <c r="EO201" s="165">
        <v>0</v>
      </c>
      <c r="EP201" s="165">
        <v>0</v>
      </c>
      <c r="EQ201" s="165">
        <v>0</v>
      </c>
      <c r="ER201" s="165">
        <v>0</v>
      </c>
      <c r="ES201" s="165">
        <v>0</v>
      </c>
      <c r="ET201" s="165">
        <v>0</v>
      </c>
      <c r="EU201" s="165">
        <v>0</v>
      </c>
      <c r="EV201" s="165">
        <v>0</v>
      </c>
      <c r="EW201" s="165">
        <v>0</v>
      </c>
      <c r="EX201" s="165">
        <v>0</v>
      </c>
      <c r="EY201" s="165">
        <v>0</v>
      </c>
      <c r="EZ201" s="165">
        <v>0</v>
      </c>
      <c r="FA201" s="165">
        <v>0</v>
      </c>
      <c r="FB201" s="165">
        <v>0</v>
      </c>
      <c r="FC201" s="165">
        <v>0</v>
      </c>
      <c r="FD201" s="165">
        <v>0</v>
      </c>
      <c r="FE201" s="165">
        <v>0</v>
      </c>
      <c r="FF201" s="165">
        <v>0</v>
      </c>
      <c r="FG201" s="165">
        <v>0</v>
      </c>
      <c r="FH201" s="165">
        <v>0</v>
      </c>
      <c r="FI201" s="165">
        <v>0</v>
      </c>
      <c r="FJ201" s="165">
        <v>0</v>
      </c>
      <c r="FK201" s="165">
        <v>0</v>
      </c>
      <c r="FL201" s="165">
        <v>0</v>
      </c>
      <c r="FM201" s="165">
        <v>0</v>
      </c>
      <c r="FN201" s="165">
        <v>0</v>
      </c>
      <c r="FO201" s="165">
        <v>0</v>
      </c>
      <c r="FQ201" s="94" t="s">
        <v>1007</v>
      </c>
      <c r="FU201" s="32" t="b">
        <v>1</v>
      </c>
      <c r="FV201" s="102" t="s">
        <v>335</v>
      </c>
    </row>
    <row r="202" spans="1:178" x14ac:dyDescent="0.25">
      <c r="A202" s="32" t="s">
        <v>1167</v>
      </c>
      <c r="B202" s="104" t="s">
        <v>338</v>
      </c>
      <c r="C202" s="103" t="s">
        <v>649</v>
      </c>
      <c r="D202" s="165">
        <v>550360.72</v>
      </c>
      <c r="E202" s="165">
        <v>4714402.9000000004</v>
      </c>
      <c r="F202" s="165">
        <v>540336.93000000005</v>
      </c>
      <c r="G202" s="165">
        <v>5241826.22</v>
      </c>
      <c r="H202" s="165">
        <v>438436.71</v>
      </c>
      <c r="I202" s="165">
        <v>5645114.96</v>
      </c>
      <c r="J202" s="165">
        <v>513451.98</v>
      </c>
      <c r="K202" s="165">
        <v>6090891.3899999997</v>
      </c>
      <c r="L202" s="165">
        <v>1073960.45</v>
      </c>
      <c r="M202" s="165">
        <v>6728202.9199999999</v>
      </c>
      <c r="N202" s="165">
        <v>685732.06</v>
      </c>
      <c r="O202" s="165">
        <v>6921899.3600000003</v>
      </c>
      <c r="P202" s="165">
        <v>761448.58</v>
      </c>
      <c r="Q202" s="165">
        <v>7214299.4400000004</v>
      </c>
      <c r="R202" s="165">
        <v>811736.43</v>
      </c>
      <c r="S202" s="165">
        <v>7455788.6200000001</v>
      </c>
      <c r="T202" s="165">
        <v>733420.92</v>
      </c>
      <c r="U202" s="165">
        <v>7660439.5999999996</v>
      </c>
      <c r="V202" s="165">
        <v>759713.24</v>
      </c>
      <c r="W202" s="165">
        <v>7895472.3899999997</v>
      </c>
      <c r="X202" s="165">
        <v>735807.94</v>
      </c>
      <c r="Y202" s="165">
        <v>8092319.3700000001</v>
      </c>
      <c r="Z202" s="165">
        <v>755107.57</v>
      </c>
      <c r="AA202" s="165">
        <v>8359513.5300000003</v>
      </c>
      <c r="AB202" s="165">
        <v>767774.77</v>
      </c>
      <c r="AC202" s="165">
        <v>8576927.5800000001</v>
      </c>
      <c r="AD202" s="165">
        <v>772107.66</v>
      </c>
      <c r="AE202" s="165">
        <v>8808698.3100000005</v>
      </c>
      <c r="AF202" s="165">
        <v>768262.34</v>
      </c>
      <c r="AG202" s="165">
        <v>9138523.9399999995</v>
      </c>
      <c r="AH202" s="165">
        <v>728831.33</v>
      </c>
      <c r="AI202" s="165">
        <v>9353903.2899999991</v>
      </c>
      <c r="AJ202" s="165">
        <v>741117.75</v>
      </c>
      <c r="AK202" s="165">
        <v>9021060.5899999999</v>
      </c>
      <c r="AL202" s="165">
        <v>732144.03</v>
      </c>
      <c r="AM202" s="165">
        <v>9067472.5600000005</v>
      </c>
      <c r="AN202" s="165">
        <v>778936.4</v>
      </c>
      <c r="AO202" s="165">
        <v>9084960.3800000008</v>
      </c>
      <c r="AP202" s="165">
        <v>793264.37</v>
      </c>
      <c r="AQ202" s="165">
        <v>9066488.3200000003</v>
      </c>
      <c r="AR202" s="165">
        <v>763045.67</v>
      </c>
      <c r="AS202" s="165">
        <v>9096113.0700000003</v>
      </c>
      <c r="AT202" s="165">
        <v>777956.83</v>
      </c>
      <c r="AU202" s="165">
        <v>9114356.6600000001</v>
      </c>
      <c r="AV202" s="165">
        <v>746432.87</v>
      </c>
      <c r="AW202" s="165">
        <v>9124981.5899999999</v>
      </c>
      <c r="AX202" s="165">
        <v>765406.35</v>
      </c>
      <c r="AY202" s="165">
        <v>9135280.3699999992</v>
      </c>
      <c r="AZ202" s="165">
        <v>768341.35</v>
      </c>
      <c r="BA202" s="165">
        <v>9135846.9499999993</v>
      </c>
      <c r="BB202" s="165">
        <v>786907.43</v>
      </c>
      <c r="BC202" s="165">
        <v>9150646.7200000007</v>
      </c>
      <c r="BD202" s="165">
        <v>752506.7</v>
      </c>
      <c r="BE202" s="165">
        <v>9134891.0800000001</v>
      </c>
      <c r="BF202" s="165">
        <v>739339.59</v>
      </c>
      <c r="BG202" s="165">
        <v>9145399.3399999999</v>
      </c>
      <c r="BH202" s="165">
        <v>764346.94</v>
      </c>
      <c r="BI202" s="165">
        <v>9168628.5299999993</v>
      </c>
      <c r="BJ202" s="165">
        <v>756473.81</v>
      </c>
      <c r="BK202" s="165">
        <v>9192958.3100000005</v>
      </c>
      <c r="BL202" s="165">
        <v>772332.77</v>
      </c>
      <c r="BM202" s="165">
        <v>9186354.6799999997</v>
      </c>
      <c r="BN202" s="165">
        <v>786153.14</v>
      </c>
      <c r="BO202" s="165">
        <v>9179243.4499999993</v>
      </c>
      <c r="BP202" s="165">
        <v>500296.86</v>
      </c>
      <c r="BQ202" s="165">
        <v>8916494.6399999987</v>
      </c>
      <c r="BR202" s="165">
        <v>758663.23</v>
      </c>
      <c r="BS202" s="165">
        <v>8897201.0399999991</v>
      </c>
      <c r="BT202" s="165">
        <v>777127.27</v>
      </c>
      <c r="BU202" s="165">
        <v>8927895.4399999995</v>
      </c>
      <c r="BV202" s="165">
        <v>760180.74</v>
      </c>
      <c r="BW202" s="165">
        <v>8922669.8300000001</v>
      </c>
      <c r="BX202" s="165">
        <v>801115.44</v>
      </c>
      <c r="BY202" s="165">
        <v>8955443.9199999999</v>
      </c>
      <c r="BZ202" s="165">
        <v>794433.6</v>
      </c>
      <c r="CA202" s="165">
        <v>8962970.0899999999</v>
      </c>
      <c r="CB202" s="165">
        <v>766006.45</v>
      </c>
      <c r="CC202" s="165">
        <v>8976469.8399999999</v>
      </c>
      <c r="CD202" s="165">
        <v>752098.41</v>
      </c>
      <c r="CE202" s="165">
        <v>8989228.6600000001</v>
      </c>
      <c r="CF202" s="165">
        <v>769746.03</v>
      </c>
      <c r="CG202" s="165">
        <v>8994627.75</v>
      </c>
      <c r="CH202" s="165">
        <v>768596.75</v>
      </c>
      <c r="CI202" s="165">
        <v>9006750.6899999995</v>
      </c>
      <c r="CJ202" s="165">
        <v>768152.63</v>
      </c>
      <c r="CK202" s="165">
        <v>9002570.5500000007</v>
      </c>
      <c r="CL202" s="165">
        <v>816082.2</v>
      </c>
      <c r="CM202" s="165">
        <v>9032499.6099999994</v>
      </c>
      <c r="CN202" s="165">
        <v>821475.83999999997</v>
      </c>
      <c r="CO202" s="165">
        <v>9353678.5899999999</v>
      </c>
      <c r="CP202" s="165">
        <v>766958</v>
      </c>
      <c r="CQ202" s="165">
        <v>9361973.3599999994</v>
      </c>
      <c r="CR202" s="165">
        <v>772635.66</v>
      </c>
      <c r="CS202" s="165">
        <v>9357481.75</v>
      </c>
      <c r="CT202" s="165">
        <v>822984.24</v>
      </c>
      <c r="CU202" s="165">
        <v>9420285.25</v>
      </c>
      <c r="CV202" s="165">
        <v>798149.17</v>
      </c>
      <c r="CW202" s="165">
        <v>9417318.9800000004</v>
      </c>
      <c r="CX202" s="165">
        <v>806324.08000000007</v>
      </c>
      <c r="CY202" s="165">
        <v>9429209.459999999</v>
      </c>
      <c r="CZ202" s="165">
        <v>777197.26</v>
      </c>
      <c r="DA202" s="165">
        <v>9440400.2699999996</v>
      </c>
      <c r="DB202" s="165">
        <v>770339.71000000008</v>
      </c>
      <c r="DC202" s="165">
        <v>9458641.5699999984</v>
      </c>
      <c r="DD202" s="165">
        <v>797788.53</v>
      </c>
      <c r="DE202" s="165">
        <v>9486684.0700000003</v>
      </c>
      <c r="DF202" s="165">
        <v>828669.82000000007</v>
      </c>
      <c r="DG202" s="165">
        <v>9546757.1400000006</v>
      </c>
      <c r="DH202" s="165">
        <v>810510.19000000018</v>
      </c>
      <c r="DI202" s="165">
        <v>9589114.6999999993</v>
      </c>
      <c r="DJ202" s="165">
        <v>817443</v>
      </c>
      <c r="DK202" s="165">
        <v>9590475.5</v>
      </c>
      <c r="DL202" s="165">
        <v>802929.9800000001</v>
      </c>
      <c r="DM202" s="165">
        <v>9571929.6400000006</v>
      </c>
      <c r="DN202" s="165">
        <v>824918.7300000001</v>
      </c>
      <c r="DO202" s="165">
        <v>9629890.370000001</v>
      </c>
      <c r="DP202" s="165">
        <v>793963.05</v>
      </c>
      <c r="DQ202" s="165">
        <v>9651217.7600000016</v>
      </c>
      <c r="DR202" s="165">
        <v>825033.18</v>
      </c>
      <c r="DS202" s="165">
        <v>9653266.7000000011</v>
      </c>
      <c r="DT202" s="165">
        <v>835770.92</v>
      </c>
      <c r="DU202" s="165">
        <v>9690888.4500000011</v>
      </c>
      <c r="DV202" s="165">
        <v>843945.84000000008</v>
      </c>
      <c r="DW202" s="165">
        <v>9728510.2100000009</v>
      </c>
      <c r="DX202" s="165">
        <v>814819.02</v>
      </c>
      <c r="DY202" s="165">
        <v>9766131.9700000025</v>
      </c>
      <c r="DZ202" s="165">
        <v>808020.70000000007</v>
      </c>
      <c r="EA202" s="165">
        <v>9803812.9600000009</v>
      </c>
      <c r="EB202" s="165">
        <v>836812.39</v>
      </c>
      <c r="EC202" s="165">
        <v>9842836.8200000003</v>
      </c>
      <c r="ED202" s="165">
        <v>868742.87000000011</v>
      </c>
      <c r="EE202" s="165">
        <v>9882909.8699999992</v>
      </c>
      <c r="EF202" s="165">
        <v>849534.05</v>
      </c>
      <c r="EG202" s="165">
        <v>9921933.7300000004</v>
      </c>
      <c r="EH202" s="165">
        <v>856466.86</v>
      </c>
      <c r="EI202" s="165">
        <v>9960957.5899999999</v>
      </c>
      <c r="EJ202" s="165">
        <v>841953.84</v>
      </c>
      <c r="EK202" s="165">
        <v>9999981.4500000011</v>
      </c>
      <c r="EL202" s="165">
        <v>864717.53</v>
      </c>
      <c r="EM202" s="165">
        <v>10039780.25</v>
      </c>
      <c r="EN202" s="165">
        <v>832986.92</v>
      </c>
      <c r="EO202" s="165">
        <v>10078804.119999999</v>
      </c>
      <c r="EP202" s="165">
        <v>864912.52</v>
      </c>
      <c r="EQ202" s="165">
        <v>10118683.459999999</v>
      </c>
      <c r="ER202" s="165">
        <v>847471.47</v>
      </c>
      <c r="ES202" s="165">
        <v>10130384.01</v>
      </c>
      <c r="ET202" s="165">
        <v>855646.37</v>
      </c>
      <c r="EU202" s="165">
        <v>10142084.539999999</v>
      </c>
      <c r="EV202" s="165">
        <v>826519.56</v>
      </c>
      <c r="EW202" s="165">
        <v>10153785.080000002</v>
      </c>
      <c r="EX202" s="165">
        <v>819782.25000000012</v>
      </c>
      <c r="EY202" s="165">
        <v>10165546.630000003</v>
      </c>
      <c r="EZ202" s="165">
        <v>849532.32000000007</v>
      </c>
      <c r="FA202" s="165">
        <v>10178266.560000002</v>
      </c>
      <c r="FB202" s="165">
        <v>882543.46000000008</v>
      </c>
      <c r="FC202" s="165">
        <v>10192067.15</v>
      </c>
      <c r="FD202" s="165">
        <v>862253.99000000011</v>
      </c>
      <c r="FE202" s="165">
        <v>10204787.089999998</v>
      </c>
      <c r="FF202" s="165">
        <v>869186.78999999992</v>
      </c>
      <c r="FG202" s="165">
        <v>10217507.02</v>
      </c>
      <c r="FH202" s="165">
        <v>854673.77</v>
      </c>
      <c r="FI202" s="165">
        <v>10230226.949999999</v>
      </c>
      <c r="FJ202" s="165">
        <v>878263.54</v>
      </c>
      <c r="FK202" s="165">
        <v>10243772.960000001</v>
      </c>
      <c r="FL202" s="165">
        <v>845706.85</v>
      </c>
      <c r="FM202" s="165">
        <v>10256492.890000001</v>
      </c>
      <c r="FN202" s="165">
        <v>878527.01</v>
      </c>
      <c r="FO202" s="165">
        <v>10270107.380000001</v>
      </c>
      <c r="FQ202" s="94" t="s">
        <v>1008</v>
      </c>
      <c r="FU202" s="32" t="b">
        <v>1</v>
      </c>
      <c r="FV202" s="102" t="s">
        <v>338</v>
      </c>
    </row>
    <row r="203" spans="1:178" ht="13.8" thickBot="1" x14ac:dyDescent="0.3">
      <c r="A203" s="32" t="s">
        <v>1168</v>
      </c>
      <c r="B203" s="104" t="s">
        <v>340</v>
      </c>
      <c r="C203" s="103" t="s">
        <v>648</v>
      </c>
      <c r="D203" s="165">
        <v>803323.47</v>
      </c>
      <c r="E203" s="165">
        <v>13455761.52</v>
      </c>
      <c r="F203" s="165">
        <v>795576.49</v>
      </c>
      <c r="G203" s="165">
        <v>13497459.92</v>
      </c>
      <c r="H203" s="165">
        <v>1018823.15</v>
      </c>
      <c r="I203" s="165">
        <v>13329093.529999999</v>
      </c>
      <c r="J203" s="165">
        <v>928900.77</v>
      </c>
      <c r="K203" s="165">
        <v>13087798.48</v>
      </c>
      <c r="L203" s="165">
        <v>904555.15</v>
      </c>
      <c r="M203" s="165">
        <v>12635114.810000001</v>
      </c>
      <c r="N203" s="165">
        <v>955949.28</v>
      </c>
      <c r="O203" s="165">
        <v>12408190.52</v>
      </c>
      <c r="P203" s="165">
        <v>1208514.05</v>
      </c>
      <c r="Q203" s="165">
        <v>12672480.83</v>
      </c>
      <c r="R203" s="165">
        <v>1110259.1299999999</v>
      </c>
      <c r="S203" s="165">
        <v>12757194.439999999</v>
      </c>
      <c r="T203" s="165">
        <v>1019291.86</v>
      </c>
      <c r="U203" s="165">
        <v>12891012.460000001</v>
      </c>
      <c r="V203" s="165">
        <v>668817.17000000004</v>
      </c>
      <c r="W203" s="165">
        <v>12187180.710000001</v>
      </c>
      <c r="X203" s="165">
        <v>1030738.95</v>
      </c>
      <c r="Y203" s="165">
        <v>12283095.140000001</v>
      </c>
      <c r="Z203" s="165">
        <v>1938483.51</v>
      </c>
      <c r="AA203" s="165">
        <v>12383232.98</v>
      </c>
      <c r="AB203" s="165">
        <v>551987.56000000006</v>
      </c>
      <c r="AC203" s="165">
        <v>12131897.07</v>
      </c>
      <c r="AD203" s="165">
        <v>1267427.83</v>
      </c>
      <c r="AE203" s="165">
        <v>12603748.41</v>
      </c>
      <c r="AF203" s="165">
        <v>1359831.67</v>
      </c>
      <c r="AG203" s="165">
        <v>12944756.93</v>
      </c>
      <c r="AH203" s="165">
        <v>739497.83</v>
      </c>
      <c r="AI203" s="165">
        <v>12755353.99</v>
      </c>
      <c r="AJ203" s="165">
        <v>594821.16</v>
      </c>
      <c r="AK203" s="165">
        <v>12445620</v>
      </c>
      <c r="AL203" s="165">
        <v>718168.1</v>
      </c>
      <c r="AM203" s="165">
        <v>12207838.82</v>
      </c>
      <c r="AN203" s="165">
        <v>476737.34</v>
      </c>
      <c r="AO203" s="165">
        <v>11476062.109999999</v>
      </c>
      <c r="AP203" s="165">
        <v>1226272.8799999999</v>
      </c>
      <c r="AQ203" s="165">
        <v>11592075.859999999</v>
      </c>
      <c r="AR203" s="165">
        <v>811290.03</v>
      </c>
      <c r="AS203" s="165">
        <v>11384074.029999999</v>
      </c>
      <c r="AT203" s="165">
        <v>645298.55000000005</v>
      </c>
      <c r="AU203" s="165">
        <v>11360555.41</v>
      </c>
      <c r="AV203" s="165">
        <v>1015755.65</v>
      </c>
      <c r="AW203" s="165">
        <v>11345572.109999999</v>
      </c>
      <c r="AX203" s="165">
        <v>1813059.51</v>
      </c>
      <c r="AY203" s="165">
        <v>11220148.109999999</v>
      </c>
      <c r="AZ203" s="165">
        <v>1042602.36</v>
      </c>
      <c r="BA203" s="165">
        <v>11710762.91</v>
      </c>
      <c r="BB203" s="165">
        <v>705062.24</v>
      </c>
      <c r="BC203" s="165">
        <v>11148397.32</v>
      </c>
      <c r="BD203" s="165">
        <v>852862.48</v>
      </c>
      <c r="BE203" s="165">
        <v>10641428.130000001</v>
      </c>
      <c r="BF203" s="165">
        <v>849481.46</v>
      </c>
      <c r="BG203" s="165">
        <v>10751411.76</v>
      </c>
      <c r="BH203" s="165">
        <v>781594.87</v>
      </c>
      <c r="BI203" s="165">
        <v>10938185.470000001</v>
      </c>
      <c r="BJ203" s="165">
        <v>789012.55</v>
      </c>
      <c r="BK203" s="165">
        <v>11009029.92</v>
      </c>
      <c r="BL203" s="165">
        <v>525742.5</v>
      </c>
      <c r="BM203" s="165">
        <v>11058035.08</v>
      </c>
      <c r="BN203" s="165">
        <v>1378655.09</v>
      </c>
      <c r="BO203" s="165">
        <v>11210417.290000003</v>
      </c>
      <c r="BP203" s="165">
        <v>879612.72</v>
      </c>
      <c r="BQ203" s="165">
        <v>11278739.980000002</v>
      </c>
      <c r="BR203" s="165">
        <v>924127.47</v>
      </c>
      <c r="BS203" s="165">
        <v>11557568.9</v>
      </c>
      <c r="BT203" s="165">
        <v>1144394.97</v>
      </c>
      <c r="BU203" s="165">
        <v>11686208.219999999</v>
      </c>
      <c r="BV203" s="165">
        <v>1255795.27</v>
      </c>
      <c r="BW203" s="165">
        <v>11128943.979999999</v>
      </c>
      <c r="BX203" s="165">
        <v>982204.7</v>
      </c>
      <c r="BY203" s="165">
        <v>11068546.319999998</v>
      </c>
      <c r="BZ203" s="165">
        <v>890543.08</v>
      </c>
      <c r="CA203" s="165">
        <v>11254027.16</v>
      </c>
      <c r="CB203" s="165">
        <v>737662.42</v>
      </c>
      <c r="CC203" s="165">
        <v>11138827.099999998</v>
      </c>
      <c r="CD203" s="165">
        <v>913625.53</v>
      </c>
      <c r="CE203" s="165">
        <v>11202971.17</v>
      </c>
      <c r="CF203" s="165">
        <v>1159457.5</v>
      </c>
      <c r="CG203" s="165">
        <v>11580833.800000001</v>
      </c>
      <c r="CH203" s="165">
        <v>1098171.72</v>
      </c>
      <c r="CI203" s="165">
        <v>11889992.970000001</v>
      </c>
      <c r="CJ203" s="165">
        <v>1476487.86</v>
      </c>
      <c r="CK203" s="165">
        <v>12840738.330000002</v>
      </c>
      <c r="CL203" s="165">
        <v>1031688.69</v>
      </c>
      <c r="CM203" s="165">
        <v>12493771.930000002</v>
      </c>
      <c r="CN203" s="165">
        <v>1121556.02</v>
      </c>
      <c r="CO203" s="165">
        <v>12735715.23</v>
      </c>
      <c r="CP203" s="165">
        <v>1388920.1199999996</v>
      </c>
      <c r="CQ203" s="165">
        <v>13200507.879999999</v>
      </c>
      <c r="CR203" s="165">
        <v>965089.78</v>
      </c>
      <c r="CS203" s="165">
        <v>13021202.689999998</v>
      </c>
      <c r="CT203" s="165">
        <v>1498842.8999999994</v>
      </c>
      <c r="CU203" s="165">
        <v>13264250.319999998</v>
      </c>
      <c r="CV203" s="165">
        <v>772266.53999999992</v>
      </c>
      <c r="CW203" s="165">
        <v>13054312.159999998</v>
      </c>
      <c r="CX203" s="165">
        <v>785540.50000000047</v>
      </c>
      <c r="CY203" s="165">
        <v>12949309.579999998</v>
      </c>
      <c r="CZ203" s="165">
        <v>860356.89</v>
      </c>
      <c r="DA203" s="165">
        <v>13072004.049999999</v>
      </c>
      <c r="DB203" s="165">
        <v>843023.98999999964</v>
      </c>
      <c r="DC203" s="165">
        <v>13001402.509999998</v>
      </c>
      <c r="DD203" s="165">
        <v>1023285.8699999999</v>
      </c>
      <c r="DE203" s="165">
        <v>12865230.879999999</v>
      </c>
      <c r="DF203" s="165">
        <v>898536.82999999949</v>
      </c>
      <c r="DG203" s="165">
        <v>12665595.989999998</v>
      </c>
      <c r="DH203" s="165">
        <v>1045631.9599999997</v>
      </c>
      <c r="DI203" s="165">
        <v>12234740.089999996</v>
      </c>
      <c r="DJ203" s="165">
        <v>1029842.3799999999</v>
      </c>
      <c r="DK203" s="165">
        <v>12232893.779999996</v>
      </c>
      <c r="DL203" s="165">
        <v>1054512.6299999997</v>
      </c>
      <c r="DM203" s="165">
        <v>12165850.389999997</v>
      </c>
      <c r="DN203" s="165">
        <v>1590565.1399999997</v>
      </c>
      <c r="DO203" s="165">
        <v>12367495.409999995</v>
      </c>
      <c r="DP203" s="165">
        <v>1505843.2499999998</v>
      </c>
      <c r="DQ203" s="165">
        <v>12908248.879999999</v>
      </c>
      <c r="DR203" s="165">
        <v>1749822.4800000002</v>
      </c>
      <c r="DS203" s="165">
        <v>13159228.459999997</v>
      </c>
      <c r="DT203" s="165">
        <v>749732.26999999967</v>
      </c>
      <c r="DU203" s="165">
        <v>13136694.189999999</v>
      </c>
      <c r="DV203" s="165">
        <v>796259.66</v>
      </c>
      <c r="DW203" s="165">
        <v>13147413.349999998</v>
      </c>
      <c r="DX203" s="165">
        <v>918157.6999999996</v>
      </c>
      <c r="DY203" s="165">
        <v>13205214.159999996</v>
      </c>
      <c r="DZ203" s="165">
        <v>863822.87999999989</v>
      </c>
      <c r="EA203" s="165">
        <v>13226013.049999995</v>
      </c>
      <c r="EB203" s="165">
        <v>1083994.3999999997</v>
      </c>
      <c r="EC203" s="165">
        <v>13286721.579999998</v>
      </c>
      <c r="ED203" s="165">
        <v>1020192.9999999999</v>
      </c>
      <c r="EE203" s="165">
        <v>13408377.749999994</v>
      </c>
      <c r="EF203" s="165">
        <v>1025955.0300000004</v>
      </c>
      <c r="EG203" s="165">
        <v>13388700.819999997</v>
      </c>
      <c r="EH203" s="165">
        <v>1127626.33</v>
      </c>
      <c r="EI203" s="165">
        <v>13486484.769999996</v>
      </c>
      <c r="EJ203" s="165">
        <v>1340408.7599999995</v>
      </c>
      <c r="EK203" s="165">
        <v>13772380.899999999</v>
      </c>
      <c r="EL203" s="165">
        <v>1807139.7400000007</v>
      </c>
      <c r="EM203" s="165">
        <v>13988955.5</v>
      </c>
      <c r="EN203" s="165">
        <v>1639160.1199999999</v>
      </c>
      <c r="EO203" s="165">
        <v>14122272.370000001</v>
      </c>
      <c r="EP203" s="165">
        <v>1825076.33</v>
      </c>
      <c r="EQ203" s="165">
        <v>14197526.220000003</v>
      </c>
      <c r="ER203" s="165">
        <v>766839.47999999986</v>
      </c>
      <c r="ES203" s="165">
        <v>14214633.43</v>
      </c>
      <c r="ET203" s="165">
        <v>809679.44000000018</v>
      </c>
      <c r="EU203" s="165">
        <v>14228053.210000001</v>
      </c>
      <c r="EV203" s="165">
        <v>926348.76</v>
      </c>
      <c r="EW203" s="165">
        <v>14236244.270000003</v>
      </c>
      <c r="EX203" s="165">
        <v>841229.12999999966</v>
      </c>
      <c r="EY203" s="165">
        <v>14213650.520000003</v>
      </c>
      <c r="EZ203" s="165">
        <v>1061840.0399999996</v>
      </c>
      <c r="FA203" s="165">
        <v>14191496.16</v>
      </c>
      <c r="FB203" s="165">
        <v>1165695.5699999996</v>
      </c>
      <c r="FC203" s="165">
        <v>14336998.73</v>
      </c>
      <c r="FD203" s="165">
        <v>1143465.8499999999</v>
      </c>
      <c r="FE203" s="165">
        <v>14454509.549999997</v>
      </c>
      <c r="FF203" s="165">
        <v>1225338.8199999996</v>
      </c>
      <c r="FG203" s="165">
        <v>14552222.039999997</v>
      </c>
      <c r="FH203" s="165">
        <v>1248357.8599999994</v>
      </c>
      <c r="FI203" s="165">
        <v>14460171.139999997</v>
      </c>
      <c r="FJ203" s="165">
        <v>1410699.0699999991</v>
      </c>
      <c r="FK203" s="165">
        <v>14063730.469999997</v>
      </c>
      <c r="FL203" s="165">
        <v>1807297.7100000002</v>
      </c>
      <c r="FM203" s="165">
        <v>14231868.059999995</v>
      </c>
      <c r="FN203" s="165">
        <v>2198790.8599999985</v>
      </c>
      <c r="FO203" s="165">
        <v>14605582.589999994</v>
      </c>
      <c r="FQ203" s="94" t="s">
        <v>1009</v>
      </c>
      <c r="FU203" s="32" t="b">
        <v>1</v>
      </c>
      <c r="FV203" s="102" t="s">
        <v>340</v>
      </c>
    </row>
    <row r="204" spans="1:178" x14ac:dyDescent="0.25">
      <c r="A204" s="32" t="s">
        <v>1138</v>
      </c>
      <c r="B204" s="101" t="s">
        <v>302</v>
      </c>
      <c r="C204" s="98" t="s">
        <v>3</v>
      </c>
      <c r="D204" s="166">
        <v>33526145.239999995</v>
      </c>
      <c r="E204" s="166">
        <v>360200781.37</v>
      </c>
      <c r="F204" s="166">
        <v>32625858.690000001</v>
      </c>
      <c r="G204" s="166">
        <v>368449112.99000007</v>
      </c>
      <c r="H204" s="166">
        <v>36627578.719999999</v>
      </c>
      <c r="I204" s="166">
        <v>418650420.43000007</v>
      </c>
      <c r="J204" s="166">
        <v>31697826.580000009</v>
      </c>
      <c r="K204" s="166">
        <v>419362766.34000021</v>
      </c>
      <c r="L204" s="166">
        <v>37288455.93</v>
      </c>
      <c r="M204" s="166">
        <v>427578955.76999992</v>
      </c>
      <c r="N204" s="166">
        <v>36153136.609999999</v>
      </c>
      <c r="O204" s="166">
        <v>428500616.71000004</v>
      </c>
      <c r="P204" s="166">
        <v>33550272.819999997</v>
      </c>
      <c r="Q204" s="166">
        <v>427986881.95000005</v>
      </c>
      <c r="R204" s="166">
        <v>32048401.290000003</v>
      </c>
      <c r="S204" s="166">
        <v>428509074.80000001</v>
      </c>
      <c r="T204" s="166">
        <v>39562228.439999998</v>
      </c>
      <c r="U204" s="166">
        <v>433417273.43000007</v>
      </c>
      <c r="V204" s="166">
        <v>33277033.649999999</v>
      </c>
      <c r="W204" s="166">
        <v>431354554.35000002</v>
      </c>
      <c r="X204" s="166">
        <v>27297486.780000001</v>
      </c>
      <c r="Y204" s="166">
        <v>427782923.31999999</v>
      </c>
      <c r="Z204" s="166">
        <v>50073306.75</v>
      </c>
      <c r="AA204" s="166">
        <v>423727731.5</v>
      </c>
      <c r="AB204" s="166">
        <v>28146312.260000005</v>
      </c>
      <c r="AC204" s="166">
        <v>418347898.51999986</v>
      </c>
      <c r="AD204" s="166">
        <v>31676403.480000004</v>
      </c>
      <c r="AE204" s="166">
        <v>417398443.31</v>
      </c>
      <c r="AF204" s="166">
        <v>26317740.969999999</v>
      </c>
      <c r="AG204" s="166">
        <v>407088605.56</v>
      </c>
      <c r="AH204" s="166">
        <v>38549535.11999999</v>
      </c>
      <c r="AI204" s="166">
        <v>413940314.09999996</v>
      </c>
      <c r="AJ204" s="166">
        <v>31290697.900000002</v>
      </c>
      <c r="AK204" s="166">
        <v>407942556.06999987</v>
      </c>
      <c r="AL204" s="166">
        <v>32966871.449999999</v>
      </c>
      <c r="AM204" s="166">
        <v>404756290.90999991</v>
      </c>
      <c r="AN204" s="166">
        <v>29107732.91</v>
      </c>
      <c r="AO204" s="166">
        <v>400313750.99999988</v>
      </c>
      <c r="AP204" s="166">
        <v>30824088.260000002</v>
      </c>
      <c r="AQ204" s="166">
        <v>399089437.97000003</v>
      </c>
      <c r="AR204" s="166">
        <v>49814822.470000014</v>
      </c>
      <c r="AS204" s="166">
        <v>409342031.99999988</v>
      </c>
      <c r="AT204" s="166">
        <v>42833500.380000003</v>
      </c>
      <c r="AU204" s="166">
        <v>418898498.73000008</v>
      </c>
      <c r="AV204" s="166">
        <v>31999018.720000003</v>
      </c>
      <c r="AW204" s="166">
        <v>423600030.66999996</v>
      </c>
      <c r="AX204" s="166">
        <v>34057786.380000003</v>
      </c>
      <c r="AY204" s="166">
        <v>407584510.30000001</v>
      </c>
      <c r="AZ204" s="166">
        <v>30906830</v>
      </c>
      <c r="BA204" s="166">
        <v>410345028.03999996</v>
      </c>
      <c r="BB204" s="166">
        <v>27280696.730000004</v>
      </c>
      <c r="BC204" s="166">
        <v>405949321.2899999</v>
      </c>
      <c r="BD204" s="166">
        <v>30489413.249999996</v>
      </c>
      <c r="BE204" s="166">
        <v>410120993.56999993</v>
      </c>
      <c r="BF204" s="166">
        <v>26217880.639999993</v>
      </c>
      <c r="BG204" s="166">
        <v>397789339.09000003</v>
      </c>
      <c r="BH204" s="166">
        <v>30014977.409999996</v>
      </c>
      <c r="BI204" s="166">
        <v>396513618.59999996</v>
      </c>
      <c r="BJ204" s="166">
        <v>26547301.360000003</v>
      </c>
      <c r="BK204" s="166">
        <v>390094048.51000011</v>
      </c>
      <c r="BL204" s="166">
        <v>25141968.100000001</v>
      </c>
      <c r="BM204" s="166">
        <v>386128283.69999993</v>
      </c>
      <c r="BN204" s="166">
        <v>28104874.620000001</v>
      </c>
      <c r="BO204" s="166">
        <v>383409070.06000012</v>
      </c>
      <c r="BP204" s="166">
        <v>28951974.490000002</v>
      </c>
      <c r="BQ204" s="166">
        <v>362546222.07999998</v>
      </c>
      <c r="BR204" s="166">
        <v>28229259.700000003</v>
      </c>
      <c r="BS204" s="166">
        <v>347941981.40000004</v>
      </c>
      <c r="BT204" s="166">
        <v>28955880.049999993</v>
      </c>
      <c r="BU204" s="166">
        <v>344898842.73000002</v>
      </c>
      <c r="BV204" s="166">
        <v>43791799.530000009</v>
      </c>
      <c r="BW204" s="166">
        <v>354632855.88000005</v>
      </c>
      <c r="BX204" s="166">
        <v>21100982.759999998</v>
      </c>
      <c r="BY204" s="166">
        <v>344827008.6400001</v>
      </c>
      <c r="BZ204" s="166">
        <v>21044246.090000004</v>
      </c>
      <c r="CA204" s="166">
        <v>338590558.00000006</v>
      </c>
      <c r="CB204" s="166">
        <v>27623772.459999997</v>
      </c>
      <c r="CC204" s="166">
        <v>335724917.2100001</v>
      </c>
      <c r="CD204" s="166">
        <v>24805586.49000001</v>
      </c>
      <c r="CE204" s="166">
        <v>334312623.05999994</v>
      </c>
      <c r="CF204" s="166">
        <v>23983815.670000002</v>
      </c>
      <c r="CG204" s="166">
        <v>328281461.32000005</v>
      </c>
      <c r="CH204" s="166">
        <v>30265602.319999993</v>
      </c>
      <c r="CI204" s="166">
        <v>331999762.28000003</v>
      </c>
      <c r="CJ204" s="166">
        <v>22096041.120000001</v>
      </c>
      <c r="CK204" s="166">
        <v>328953835.29999995</v>
      </c>
      <c r="CL204" s="166">
        <v>27232537.969999991</v>
      </c>
      <c r="CM204" s="166">
        <v>328081498.65000004</v>
      </c>
      <c r="CN204" s="166">
        <v>31296224.890000008</v>
      </c>
      <c r="CO204" s="166">
        <v>330425749.05000007</v>
      </c>
      <c r="CP204" s="166">
        <v>30781877.833872247</v>
      </c>
      <c r="CQ204" s="166">
        <v>332978367.18387228</v>
      </c>
      <c r="CR204" s="166">
        <v>32056365.4980249</v>
      </c>
      <c r="CS204" s="166">
        <v>336078852.63189721</v>
      </c>
      <c r="CT204" s="166">
        <v>45227069.93836154</v>
      </c>
      <c r="CU204" s="166">
        <v>337514123.04025877</v>
      </c>
      <c r="CV204" s="166">
        <v>29986442.023220789</v>
      </c>
      <c r="CW204" s="166">
        <v>346399582.30347949</v>
      </c>
      <c r="CX204" s="166">
        <v>27075232.904715203</v>
      </c>
      <c r="CY204" s="166">
        <v>352430569.11819458</v>
      </c>
      <c r="CZ204" s="166">
        <v>30579769.55705167</v>
      </c>
      <c r="DA204" s="166">
        <v>355386566.21524632</v>
      </c>
      <c r="DB204" s="166">
        <v>28326474.494842079</v>
      </c>
      <c r="DC204" s="166">
        <v>358907454.22008836</v>
      </c>
      <c r="DD204" s="166">
        <v>32225546.388135958</v>
      </c>
      <c r="DE204" s="166">
        <v>367149184.93822432</v>
      </c>
      <c r="DF204" s="166">
        <v>27368984.60471946</v>
      </c>
      <c r="DG204" s="166">
        <v>364252567.2229439</v>
      </c>
      <c r="DH204" s="166">
        <v>28242516.869823955</v>
      </c>
      <c r="DI204" s="166">
        <v>370399042.97276777</v>
      </c>
      <c r="DJ204" s="166">
        <v>29868862.62349816</v>
      </c>
      <c r="DK204" s="166">
        <v>373035367.62626588</v>
      </c>
      <c r="DL204" s="166">
        <v>29175377.761785358</v>
      </c>
      <c r="DM204" s="166">
        <v>370914520.4980514</v>
      </c>
      <c r="DN204" s="166">
        <v>31085760.558181338</v>
      </c>
      <c r="DO204" s="166">
        <v>371218403.22236037</v>
      </c>
      <c r="DP204" s="166">
        <v>31128390.786502019</v>
      </c>
      <c r="DQ204" s="166">
        <v>370290428.51083744</v>
      </c>
      <c r="DR204" s="166">
        <v>30485624.81776223</v>
      </c>
      <c r="DS204" s="166">
        <v>355548983.39023817</v>
      </c>
      <c r="DT204" s="166">
        <v>29291810.559503186</v>
      </c>
      <c r="DU204" s="166">
        <v>354854351.92652053</v>
      </c>
      <c r="DV204" s="166">
        <v>24945724.020000048</v>
      </c>
      <c r="DW204" s="166">
        <v>352724843.04180545</v>
      </c>
      <c r="DX204" s="166">
        <v>29667511.140000075</v>
      </c>
      <c r="DY204" s="166">
        <v>351812584.62475383</v>
      </c>
      <c r="DZ204" s="166">
        <v>28642301.99999997</v>
      </c>
      <c r="EA204" s="166">
        <v>352128412.12991172</v>
      </c>
      <c r="EB204" s="166">
        <v>27878012.190000005</v>
      </c>
      <c r="EC204" s="166">
        <v>347780877.93177575</v>
      </c>
      <c r="ED204" s="166">
        <v>29146566.709999975</v>
      </c>
      <c r="EE204" s="166">
        <v>349558460.03705633</v>
      </c>
      <c r="EF204" s="166">
        <v>26654952.449999996</v>
      </c>
      <c r="EG204" s="166">
        <v>347970895.61723232</v>
      </c>
      <c r="EH204" s="166">
        <v>29275838.860000014</v>
      </c>
      <c r="EI204" s="166">
        <v>347377871.85373402</v>
      </c>
      <c r="EJ204" s="166">
        <v>29160555.978152681</v>
      </c>
      <c r="EK204" s="166">
        <v>347363050.0701015</v>
      </c>
      <c r="EL204" s="166">
        <v>31218731.362755459</v>
      </c>
      <c r="EM204" s="166">
        <v>347496020.87467569</v>
      </c>
      <c r="EN204" s="166">
        <v>30328887.509091862</v>
      </c>
      <c r="EO204" s="166">
        <v>346696517.59726542</v>
      </c>
      <c r="EP204" s="166">
        <v>32966274.139999948</v>
      </c>
      <c r="EQ204" s="166">
        <v>349177166.91950315</v>
      </c>
      <c r="ER204" s="166">
        <v>27930262.200000018</v>
      </c>
      <c r="ES204" s="166">
        <v>347815618.56000006</v>
      </c>
      <c r="ET204" s="166">
        <v>25439549.989999998</v>
      </c>
      <c r="EU204" s="166">
        <v>348309444.52999985</v>
      </c>
      <c r="EV204" s="166">
        <v>30315104.560000062</v>
      </c>
      <c r="EW204" s="166">
        <v>348957037.94999993</v>
      </c>
      <c r="EX204" s="166">
        <v>29210326.200000025</v>
      </c>
      <c r="EY204" s="166">
        <v>349525062.14999992</v>
      </c>
      <c r="EZ204" s="166">
        <v>28927435.120000053</v>
      </c>
      <c r="FA204" s="166">
        <v>350574485.0800001</v>
      </c>
      <c r="FB204" s="166">
        <v>29943521.130000036</v>
      </c>
      <c r="FC204" s="166">
        <v>351371439.50000006</v>
      </c>
      <c r="FD204" s="166">
        <v>27350945.820000052</v>
      </c>
      <c r="FE204" s="166">
        <v>352067432.87000024</v>
      </c>
      <c r="FF204" s="166">
        <v>29836096.840000086</v>
      </c>
      <c r="FG204" s="166">
        <v>352627690.85000014</v>
      </c>
      <c r="FH204" s="166">
        <v>29706223.640000023</v>
      </c>
      <c r="FI204" s="166">
        <v>353173358.51184762</v>
      </c>
      <c r="FJ204" s="166">
        <v>31218617.920000024</v>
      </c>
      <c r="FK204" s="166">
        <v>353173245.06909204</v>
      </c>
      <c r="FL204" s="166">
        <v>30947941.190000035</v>
      </c>
      <c r="FM204" s="166">
        <v>353792298.7500003</v>
      </c>
      <c r="FN204" s="166">
        <v>34195149.750000045</v>
      </c>
      <c r="FO204" s="166">
        <v>355021174.36000043</v>
      </c>
      <c r="FQ204" s="94" t="s">
        <v>3</v>
      </c>
      <c r="FU204" s="32" t="b">
        <v>1</v>
      </c>
      <c r="FV204" s="100" t="s">
        <v>302</v>
      </c>
    </row>
    <row r="205" spans="1:178" ht="15" thickBot="1" x14ac:dyDescent="0.35">
      <c r="A205" s="32" t="s">
        <v>3</v>
      </c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  <c r="Y205" s="95"/>
      <c r="Z205" s="95"/>
      <c r="AA205" s="95"/>
      <c r="AB205" s="95"/>
      <c r="AC205" s="95"/>
      <c r="AD205" s="95"/>
      <c r="AE205" s="95"/>
      <c r="AF205" s="95"/>
      <c r="AG205" s="95"/>
      <c r="AH205" s="95"/>
      <c r="AI205" s="95"/>
      <c r="AJ205" s="95"/>
      <c r="AK205" s="95"/>
      <c r="AL205" s="95"/>
      <c r="AM205" s="95"/>
      <c r="AN205" s="95"/>
      <c r="AO205" s="95"/>
      <c r="AP205" s="95"/>
      <c r="AQ205" s="95"/>
      <c r="AR205" s="95"/>
      <c r="AS205" s="95"/>
      <c r="AT205" s="95"/>
      <c r="AU205" s="95"/>
      <c r="AV205" s="95"/>
      <c r="AW205" s="95"/>
      <c r="AX205" s="95"/>
      <c r="AY205" s="95"/>
      <c r="AZ205" s="95"/>
      <c r="BA205" s="95"/>
      <c r="BB205" s="95"/>
      <c r="BC205" s="95"/>
      <c r="BD205" s="95"/>
      <c r="BE205" s="95"/>
      <c r="BF205" s="95"/>
      <c r="BG205" s="95"/>
      <c r="BH205" s="95"/>
      <c r="BI205" s="95"/>
      <c r="BJ205" s="95"/>
      <c r="BK205" s="95"/>
      <c r="BL205" s="95"/>
      <c r="BM205" s="95"/>
      <c r="BN205" s="95"/>
      <c r="BO205" s="95"/>
      <c r="BP205" s="95"/>
      <c r="BQ205" s="95"/>
      <c r="BR205" s="95"/>
      <c r="BS205" s="95"/>
      <c r="BT205" s="95"/>
      <c r="BU205" s="95"/>
      <c r="BV205" s="95"/>
      <c r="BW205" s="95"/>
      <c r="BX205" s="95"/>
      <c r="BY205" s="95"/>
      <c r="BZ205" s="95"/>
      <c r="CA205" s="95"/>
      <c r="CB205" s="95"/>
      <c r="CC205" s="95"/>
      <c r="CD205" s="95"/>
      <c r="CE205" s="95"/>
      <c r="CF205" s="95"/>
      <c r="CG205" s="95"/>
      <c r="CH205" s="95"/>
      <c r="CI205" s="95"/>
      <c r="CJ205" s="95"/>
      <c r="CK205" s="95"/>
      <c r="CL205" s="95"/>
      <c r="CM205" s="95"/>
      <c r="CN205" s="95"/>
      <c r="CO205" s="95"/>
      <c r="CP205" s="95"/>
      <c r="CQ205" s="95"/>
      <c r="CR205" s="95"/>
      <c r="CS205" s="95"/>
      <c r="CT205" s="95"/>
      <c r="CU205" s="95"/>
      <c r="CV205" s="95"/>
      <c r="CW205" s="95"/>
      <c r="CX205" s="95"/>
      <c r="CY205" s="95"/>
      <c r="CZ205" s="95"/>
      <c r="DA205" s="95"/>
      <c r="DB205" s="95"/>
      <c r="DC205" s="95"/>
      <c r="DD205" s="95"/>
      <c r="DE205" s="95"/>
      <c r="DF205" s="95"/>
      <c r="DG205" s="95"/>
      <c r="DH205" s="95"/>
      <c r="DI205" s="95"/>
      <c r="DJ205" s="95"/>
      <c r="DK205" s="95"/>
      <c r="DL205" s="95"/>
      <c r="DM205" s="95"/>
      <c r="DN205" s="95"/>
      <c r="DO205" s="95"/>
      <c r="DP205" s="95"/>
      <c r="DQ205" s="95"/>
      <c r="DR205" s="95"/>
      <c r="DS205" s="95"/>
      <c r="DT205" s="95"/>
      <c r="DU205" s="95"/>
      <c r="DV205" s="95"/>
      <c r="DW205" s="95"/>
      <c r="DX205" s="95"/>
      <c r="DY205" s="95"/>
      <c r="DZ205" s="95"/>
      <c r="EA205" s="95"/>
      <c r="EB205" s="95"/>
      <c r="EC205" s="95"/>
      <c r="ED205" s="95"/>
      <c r="EE205" s="95"/>
      <c r="EF205" s="95"/>
      <c r="EG205" s="95"/>
      <c r="EH205" s="95"/>
      <c r="EI205" s="95"/>
      <c r="EJ205" s="95"/>
      <c r="EK205" s="95"/>
      <c r="EL205" s="95"/>
      <c r="EM205" s="95"/>
      <c r="EN205" s="95"/>
      <c r="EO205" s="95"/>
      <c r="EP205" s="95"/>
      <c r="EQ205" s="95"/>
      <c r="ER205" s="95"/>
      <c r="ES205" s="95"/>
      <c r="ET205" s="95"/>
      <c r="EU205" s="95"/>
      <c r="EV205" s="95"/>
      <c r="EW205" s="95"/>
      <c r="EX205" s="95"/>
      <c r="EY205" s="95"/>
      <c r="EZ205" s="95"/>
      <c r="FA205" s="95"/>
      <c r="FB205" s="95"/>
      <c r="FC205" s="95"/>
      <c r="FD205" s="95"/>
      <c r="FE205" s="95"/>
      <c r="FF205" s="95"/>
      <c r="FG205" s="95"/>
      <c r="FH205" s="95"/>
      <c r="FI205" s="95"/>
      <c r="FJ205" s="95"/>
      <c r="FK205" s="95"/>
      <c r="FL205" s="95"/>
      <c r="FM205" s="95"/>
      <c r="FN205" s="95"/>
      <c r="FO205" s="95"/>
      <c r="FQ205" s="94" t="s">
        <v>3</v>
      </c>
      <c r="FU205" s="32" t="b">
        <v>1</v>
      </c>
      <c r="FV205" s="93"/>
    </row>
    <row r="206" spans="1:178" x14ac:dyDescent="0.25">
      <c r="A206" s="32" t="s">
        <v>1192</v>
      </c>
      <c r="B206" s="99" t="s">
        <v>141</v>
      </c>
      <c r="C206" s="98" t="s">
        <v>3</v>
      </c>
      <c r="D206" s="166">
        <v>478272966.74000001</v>
      </c>
      <c r="E206" s="166">
        <v>6610720007.2099991</v>
      </c>
      <c r="F206" s="166">
        <v>427493182.23999995</v>
      </c>
      <c r="G206" s="166">
        <v>6586745515.0200005</v>
      </c>
      <c r="H206" s="166">
        <v>458591147.72000003</v>
      </c>
      <c r="I206" s="166">
        <v>6583511528.9899988</v>
      </c>
      <c r="J206" s="166">
        <v>479585221.80999994</v>
      </c>
      <c r="K206" s="166">
        <v>6512772696.170001</v>
      </c>
      <c r="L206" s="166">
        <v>494725880.54000002</v>
      </c>
      <c r="M206" s="166">
        <v>6447480879.1799974</v>
      </c>
      <c r="N206" s="166">
        <v>549008181.91999996</v>
      </c>
      <c r="O206" s="166">
        <v>6371006555.8400011</v>
      </c>
      <c r="P206" s="166">
        <v>559967893.43999994</v>
      </c>
      <c r="Q206" s="166">
        <v>6318045269.4399986</v>
      </c>
      <c r="R206" s="166">
        <v>579983610.39999998</v>
      </c>
      <c r="S206" s="166">
        <v>6256834939.1999998</v>
      </c>
      <c r="T206" s="166">
        <v>558685368.22000003</v>
      </c>
      <c r="U206" s="166">
        <v>6162281281.8499994</v>
      </c>
      <c r="V206" s="166">
        <v>516022590.46999997</v>
      </c>
      <c r="W206" s="166">
        <v>6107157974.420001</v>
      </c>
      <c r="X206" s="166">
        <v>430389301.98000002</v>
      </c>
      <c r="Y206" s="166">
        <v>6046189862.2800007</v>
      </c>
      <c r="Z206" s="166">
        <v>479157413.80999994</v>
      </c>
      <c r="AA206" s="166">
        <v>6011882759.2899981</v>
      </c>
      <c r="AB206" s="166">
        <v>402280713.26000011</v>
      </c>
      <c r="AC206" s="166">
        <v>5935890505.8099995</v>
      </c>
      <c r="AD206" s="166">
        <v>376350084.70999998</v>
      </c>
      <c r="AE206" s="166">
        <v>5884747408.2799988</v>
      </c>
      <c r="AF206" s="166">
        <v>404908960.16000009</v>
      </c>
      <c r="AG206" s="166">
        <v>5831065220.7200003</v>
      </c>
      <c r="AH206" s="166">
        <v>483414950.60999995</v>
      </c>
      <c r="AI206" s="166">
        <v>5834894949.5200014</v>
      </c>
      <c r="AJ206" s="166">
        <v>446236622.39000005</v>
      </c>
      <c r="AK206" s="166">
        <v>5786405691.3699999</v>
      </c>
      <c r="AL206" s="166">
        <v>460882995.40000004</v>
      </c>
      <c r="AM206" s="166">
        <v>5698280504.8500004</v>
      </c>
      <c r="AN206" s="166">
        <v>489897288.03000003</v>
      </c>
      <c r="AO206" s="166">
        <v>5628209899.4399996</v>
      </c>
      <c r="AP206" s="166">
        <v>515225845.54000002</v>
      </c>
      <c r="AQ206" s="166">
        <v>5563452134.5799999</v>
      </c>
      <c r="AR206" s="166">
        <v>531201452.41999996</v>
      </c>
      <c r="AS206" s="166">
        <v>5535968218.7799997</v>
      </c>
      <c r="AT206" s="166">
        <v>462674573.42999989</v>
      </c>
      <c r="AU206" s="166">
        <v>5482620201.7400007</v>
      </c>
      <c r="AV206" s="166">
        <v>428854371.10999995</v>
      </c>
      <c r="AW206" s="166">
        <v>5481085270.8699989</v>
      </c>
      <c r="AX206" s="166">
        <v>444326456.55000001</v>
      </c>
      <c r="AY206" s="166">
        <v>5446254313.6099997</v>
      </c>
      <c r="AZ206" s="166">
        <v>490723948.63</v>
      </c>
      <c r="BA206" s="166">
        <v>5534697548.9799995</v>
      </c>
      <c r="BB206" s="166">
        <v>438429534.47000003</v>
      </c>
      <c r="BC206" s="166">
        <v>5596776998.7399998</v>
      </c>
      <c r="BD206" s="166">
        <v>436533896.54000008</v>
      </c>
      <c r="BE206" s="166">
        <v>5628401935.1199999</v>
      </c>
      <c r="BF206" s="166">
        <v>429579739.12</v>
      </c>
      <c r="BG206" s="166">
        <v>5574566723.6300001</v>
      </c>
      <c r="BH206" s="166">
        <v>484933108.72000015</v>
      </c>
      <c r="BI206" s="166">
        <v>5613263209.960001</v>
      </c>
      <c r="BJ206" s="166">
        <v>503692916.76000005</v>
      </c>
      <c r="BK206" s="166">
        <v>5656073131.3200006</v>
      </c>
      <c r="BL206" s="166">
        <v>552249233.63999987</v>
      </c>
      <c r="BM206" s="166">
        <v>5718425076.9299984</v>
      </c>
      <c r="BN206" s="166">
        <v>540110174.78999984</v>
      </c>
      <c r="BO206" s="166">
        <v>5743309406.1800003</v>
      </c>
      <c r="BP206" s="166">
        <v>548260047.60000002</v>
      </c>
      <c r="BQ206" s="166">
        <v>5760368001.3600006</v>
      </c>
      <c r="BR206" s="166">
        <v>488423951.29000002</v>
      </c>
      <c r="BS206" s="166">
        <v>5786117379.2199993</v>
      </c>
      <c r="BT206" s="166">
        <v>446725728.56</v>
      </c>
      <c r="BU206" s="166">
        <v>5803988736.6700001</v>
      </c>
      <c r="BV206" s="166">
        <v>474594890.1000002</v>
      </c>
      <c r="BW206" s="166">
        <v>5834257170.2199993</v>
      </c>
      <c r="BX206" s="166">
        <v>459666058.07999998</v>
      </c>
      <c r="BY206" s="166">
        <v>5803199279.6700001</v>
      </c>
      <c r="BZ206" s="166">
        <v>423662739.03999996</v>
      </c>
      <c r="CA206" s="166">
        <v>5788432484.2400007</v>
      </c>
      <c r="CB206" s="166">
        <v>445082504.56999999</v>
      </c>
      <c r="CC206" s="166">
        <v>5796981092.2700005</v>
      </c>
      <c r="CD206" s="166">
        <v>471660772.35000002</v>
      </c>
      <c r="CE206" s="166">
        <v>5839062125.5</v>
      </c>
      <c r="CF206" s="166">
        <v>475464987.43000001</v>
      </c>
      <c r="CG206" s="166">
        <v>5829594004.21</v>
      </c>
      <c r="CH206" s="166">
        <v>506022142.68999994</v>
      </c>
      <c r="CI206" s="166">
        <v>5831923230.1399994</v>
      </c>
      <c r="CJ206" s="166">
        <v>531850673.69</v>
      </c>
      <c r="CK206" s="166">
        <v>5811524670.1900005</v>
      </c>
      <c r="CL206" s="166">
        <v>530267949.80000007</v>
      </c>
      <c r="CM206" s="166">
        <v>5801682445.1999998</v>
      </c>
      <c r="CN206" s="166">
        <v>527227025.83999997</v>
      </c>
      <c r="CO206" s="166">
        <v>5780649423.4400005</v>
      </c>
      <c r="CP206" s="166">
        <v>503769256.2389586</v>
      </c>
      <c r="CQ206" s="166">
        <v>5795994728.3889589</v>
      </c>
      <c r="CR206" s="166">
        <v>455265301.08579856</v>
      </c>
      <c r="CS206" s="166">
        <v>5804534300.9147568</v>
      </c>
      <c r="CT206" s="166">
        <v>462632337.99079853</v>
      </c>
      <c r="CU206" s="166">
        <v>5792571748.8055553</v>
      </c>
      <c r="CV206" s="166">
        <v>376490509.60727942</v>
      </c>
      <c r="CW206" s="166">
        <v>5709396200.3328342</v>
      </c>
      <c r="CX206" s="166">
        <v>319886198.53649288</v>
      </c>
      <c r="CY206" s="166">
        <v>5605619659.8293285</v>
      </c>
      <c r="CZ206" s="166">
        <v>344147364.435835</v>
      </c>
      <c r="DA206" s="166">
        <v>5504684519.6951628</v>
      </c>
      <c r="DB206" s="166">
        <v>385834052.13716561</v>
      </c>
      <c r="DC206" s="166">
        <v>5418857799.4823275</v>
      </c>
      <c r="DD206" s="166">
        <v>432560193.59861737</v>
      </c>
      <c r="DE206" s="166">
        <v>5375953005.6509438</v>
      </c>
      <c r="DF206" s="166">
        <v>437251145.01774549</v>
      </c>
      <c r="DG206" s="166">
        <v>5307182007.978694</v>
      </c>
      <c r="DH206" s="166">
        <v>461479449.14029723</v>
      </c>
      <c r="DI206" s="166">
        <v>5236810783.4289904</v>
      </c>
      <c r="DJ206" s="166">
        <v>465513506.14405972</v>
      </c>
      <c r="DK206" s="166">
        <v>5172056339.7730474</v>
      </c>
      <c r="DL206" s="166">
        <v>431600164.72999024</v>
      </c>
      <c r="DM206" s="166">
        <v>5076429478.6630383</v>
      </c>
      <c r="DN206" s="166">
        <v>412654319.04027712</v>
      </c>
      <c r="DO206" s="166">
        <v>4985314541.4643564</v>
      </c>
      <c r="DP206" s="166">
        <v>372986667.11783803</v>
      </c>
      <c r="DQ206" s="166">
        <v>4903035907.4963961</v>
      </c>
      <c r="DR206" s="166">
        <v>362930704.20411748</v>
      </c>
      <c r="DS206" s="166">
        <v>4803334273.7097158</v>
      </c>
      <c r="DT206" s="166">
        <v>379750347.81210768</v>
      </c>
      <c r="DU206" s="166">
        <v>4806594111.9145432</v>
      </c>
      <c r="DV206" s="166">
        <v>340150736.76233512</v>
      </c>
      <c r="DW206" s="166">
        <v>4826858650.1403856</v>
      </c>
      <c r="DX206" s="166">
        <v>394640674.43070889</v>
      </c>
      <c r="DY206" s="166">
        <v>4877351960.1352606</v>
      </c>
      <c r="DZ206" s="166">
        <v>389760526.36321664</v>
      </c>
      <c r="EA206" s="166">
        <v>4881278434.3613119</v>
      </c>
      <c r="EB206" s="166">
        <v>438042130.98982203</v>
      </c>
      <c r="EC206" s="166">
        <v>4886760371.7525148</v>
      </c>
      <c r="ED206" s="166">
        <v>448011759.05300409</v>
      </c>
      <c r="EE206" s="166">
        <v>4897520985.7877741</v>
      </c>
      <c r="EF206" s="166">
        <v>465926454.97258025</v>
      </c>
      <c r="EG206" s="166">
        <v>4901967991.6200571</v>
      </c>
      <c r="EH206" s="166">
        <v>477009771.38940567</v>
      </c>
      <c r="EI206" s="166">
        <v>4913464256.8654032</v>
      </c>
      <c r="EJ206" s="166">
        <v>447638662.68796933</v>
      </c>
      <c r="EK206" s="166">
        <v>4929502754.8233824</v>
      </c>
      <c r="EL206" s="166">
        <v>443167911.66830677</v>
      </c>
      <c r="EM206" s="166">
        <v>4960016347.4514112</v>
      </c>
      <c r="EN206" s="166">
        <v>388853210.45449877</v>
      </c>
      <c r="EO206" s="166">
        <v>4975882890.7880726</v>
      </c>
      <c r="EP206" s="166">
        <v>394197222.17227274</v>
      </c>
      <c r="EQ206" s="166">
        <v>5007149408.7562275</v>
      </c>
      <c r="ER206" s="166">
        <v>416552032.41723704</v>
      </c>
      <c r="ES206" s="166">
        <v>5043951093.3613567</v>
      </c>
      <c r="ET206" s="166">
        <v>375493758.82973319</v>
      </c>
      <c r="EU206" s="166">
        <v>5079294115.4287548</v>
      </c>
      <c r="EV206" s="166">
        <v>417767007.56951803</v>
      </c>
      <c r="EW206" s="166">
        <v>5102420448.567564</v>
      </c>
      <c r="EX206" s="166">
        <v>410982446.47585785</v>
      </c>
      <c r="EY206" s="166">
        <v>5123642368.6802034</v>
      </c>
      <c r="EZ206" s="166">
        <v>431946514.82508457</v>
      </c>
      <c r="FA206" s="166">
        <v>5117546752.5154686</v>
      </c>
      <c r="FB206" s="166">
        <v>457953321.14959693</v>
      </c>
      <c r="FC206" s="166">
        <v>5127488314.6120615</v>
      </c>
      <c r="FD206" s="166">
        <v>478604556.37119627</v>
      </c>
      <c r="FE206" s="166">
        <v>5140166416.0106773</v>
      </c>
      <c r="FF206" s="166">
        <v>483251127.96989399</v>
      </c>
      <c r="FG206" s="166">
        <v>5146407772.5911655</v>
      </c>
      <c r="FH206" s="166">
        <v>466205470.10147107</v>
      </c>
      <c r="FI206" s="166">
        <v>5164974580.0046673</v>
      </c>
      <c r="FJ206" s="166">
        <v>444372091.74865705</v>
      </c>
      <c r="FK206" s="166">
        <v>5166178760.0850163</v>
      </c>
      <c r="FL206" s="166">
        <v>402657891.12094784</v>
      </c>
      <c r="FM206" s="166">
        <v>5179983440.7514639</v>
      </c>
      <c r="FN206" s="166">
        <v>405153738.77096802</v>
      </c>
      <c r="FO206" s="166">
        <v>5190939957.3501606</v>
      </c>
      <c r="FQ206" s="94" t="s">
        <v>3</v>
      </c>
      <c r="FU206" s="32" t="b">
        <v>1</v>
      </c>
      <c r="FV206" s="97" t="s">
        <v>141</v>
      </c>
    </row>
    <row r="207" spans="1:178" ht="15" customHeight="1" x14ac:dyDescent="0.3">
      <c r="B207" s="96"/>
      <c r="C207" s="96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  <c r="Y207" s="95"/>
      <c r="Z207" s="95"/>
      <c r="AA207" s="95"/>
      <c r="AB207" s="95"/>
      <c r="AC207" s="95"/>
      <c r="AD207" s="95"/>
      <c r="AE207" s="95"/>
      <c r="AF207" s="95"/>
      <c r="AG207" s="95"/>
      <c r="AH207" s="95"/>
      <c r="AI207" s="95"/>
      <c r="AJ207" s="95"/>
      <c r="AK207" s="95"/>
      <c r="AL207" s="95"/>
      <c r="AM207" s="95"/>
      <c r="AN207" s="95"/>
      <c r="AO207" s="95"/>
      <c r="AP207" s="95"/>
      <c r="AQ207" s="95"/>
      <c r="AR207" s="95"/>
      <c r="AS207" s="95"/>
      <c r="AT207" s="95"/>
      <c r="AU207" s="95"/>
      <c r="AV207" s="95"/>
      <c r="AW207" s="95"/>
      <c r="AX207" s="95"/>
      <c r="AY207" s="95"/>
      <c r="AZ207" s="95"/>
      <c r="BA207" s="95"/>
      <c r="BB207" s="95"/>
      <c r="BC207" s="95"/>
      <c r="BD207" s="95"/>
      <c r="BE207" s="95"/>
      <c r="BF207" s="95"/>
      <c r="BG207" s="95"/>
      <c r="BH207" s="95"/>
      <c r="BI207" s="95"/>
      <c r="BJ207" s="95"/>
      <c r="BK207" s="95"/>
      <c r="BL207" s="95"/>
      <c r="BM207" s="95"/>
      <c r="BN207" s="95"/>
      <c r="BO207" s="95"/>
      <c r="BP207" s="95"/>
      <c r="BQ207" s="95"/>
      <c r="BR207" s="95"/>
      <c r="BS207" s="95"/>
      <c r="BT207" s="95"/>
      <c r="BU207" s="95"/>
      <c r="BV207" s="95"/>
      <c r="BW207" s="95"/>
      <c r="BX207" s="95"/>
      <c r="BY207" s="95"/>
      <c r="BZ207" s="95"/>
      <c r="CA207" s="95"/>
      <c r="CB207" s="95"/>
      <c r="CC207" s="95"/>
      <c r="CD207" s="95"/>
      <c r="CE207" s="95"/>
      <c r="CF207" s="95"/>
      <c r="CG207" s="95"/>
      <c r="CH207" s="95"/>
      <c r="CI207" s="95"/>
      <c r="CJ207" s="95"/>
      <c r="CK207" s="95"/>
      <c r="CL207" s="95"/>
      <c r="CM207" s="95"/>
      <c r="CN207" s="95"/>
      <c r="CO207" s="95"/>
      <c r="CP207" s="95"/>
      <c r="CQ207" s="95"/>
      <c r="CR207" s="95"/>
      <c r="CS207" s="95"/>
      <c r="CT207" s="95"/>
      <c r="CU207" s="95"/>
      <c r="CV207" s="95"/>
      <c r="CW207" s="95"/>
      <c r="CX207" s="95"/>
      <c r="CY207" s="95"/>
      <c r="CZ207" s="95"/>
      <c r="DA207" s="95"/>
      <c r="DB207" s="95"/>
      <c r="DC207" s="95"/>
      <c r="DD207" s="95"/>
      <c r="DE207" s="95"/>
      <c r="DF207" s="95"/>
      <c r="DG207" s="95"/>
      <c r="DH207" s="95"/>
      <c r="DI207" s="95"/>
      <c r="DJ207" s="95"/>
      <c r="DK207" s="95"/>
      <c r="DL207" s="95"/>
      <c r="DM207" s="95"/>
      <c r="DN207" s="95"/>
      <c r="DO207" s="95"/>
      <c r="DP207" s="95"/>
      <c r="DQ207" s="95"/>
      <c r="DR207" s="95"/>
      <c r="DS207" s="95"/>
      <c r="DT207" s="95"/>
      <c r="DU207" s="95"/>
      <c r="DV207" s="95"/>
      <c r="DW207" s="95"/>
      <c r="DX207" s="95"/>
      <c r="DY207" s="95"/>
      <c r="DZ207" s="95"/>
      <c r="EA207" s="95"/>
      <c r="EB207" s="95"/>
      <c r="EC207" s="95"/>
      <c r="ED207" s="95"/>
      <c r="EE207" s="95"/>
      <c r="EF207" s="95"/>
      <c r="EG207" s="95"/>
      <c r="EH207" s="95"/>
      <c r="EI207" s="95"/>
      <c r="EJ207" s="95"/>
      <c r="EK207" s="95"/>
      <c r="EL207" s="95"/>
      <c r="EM207" s="95"/>
      <c r="EN207" s="95"/>
      <c r="EO207" s="95"/>
      <c r="EP207" s="95"/>
      <c r="EQ207" s="95"/>
      <c r="ER207" s="95"/>
      <c r="ES207" s="95"/>
      <c r="ET207" s="95"/>
      <c r="EU207" s="95"/>
      <c r="EV207" s="95"/>
      <c r="EW207" s="95"/>
      <c r="EX207" s="95"/>
      <c r="EY207" s="95"/>
      <c r="EZ207" s="95"/>
      <c r="FA207" s="95"/>
      <c r="FB207" s="95"/>
      <c r="FC207" s="95"/>
      <c r="FD207" s="95"/>
      <c r="FE207" s="95"/>
      <c r="FF207" s="95"/>
      <c r="FG207" s="95"/>
      <c r="FH207" s="95"/>
      <c r="FI207" s="95"/>
      <c r="FJ207" s="95"/>
      <c r="FK207" s="95"/>
      <c r="FL207" s="95"/>
      <c r="FM207" s="95"/>
      <c r="FN207" s="95"/>
      <c r="FO207" s="95"/>
      <c r="FQ207" s="94"/>
    </row>
  </sheetData>
  <mergeCells count="86">
    <mergeCell ref="L4:M4"/>
    <mergeCell ref="C4:C5"/>
    <mergeCell ref="B4:B5"/>
    <mergeCell ref="D4:E4"/>
    <mergeCell ref="F4:G4"/>
    <mergeCell ref="H4:I4"/>
    <mergeCell ref="J4:K4"/>
    <mergeCell ref="AJ4:AK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BH4:BI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  <mergeCell ref="CF4:CG4"/>
    <mergeCell ref="BJ4:BK4"/>
    <mergeCell ref="BL4:BM4"/>
    <mergeCell ref="BN4:BO4"/>
    <mergeCell ref="BP4:BQ4"/>
    <mergeCell ref="BR4:BS4"/>
    <mergeCell ref="BT4:BU4"/>
    <mergeCell ref="BV4:BW4"/>
    <mergeCell ref="BX4:BY4"/>
    <mergeCell ref="BZ4:CA4"/>
    <mergeCell ref="CB4:CC4"/>
    <mergeCell ref="CD4:CE4"/>
    <mergeCell ref="DD4:DE4"/>
    <mergeCell ref="CH4:CI4"/>
    <mergeCell ref="CJ4:CK4"/>
    <mergeCell ref="CL4:CM4"/>
    <mergeCell ref="CN4:CO4"/>
    <mergeCell ref="CP4:CQ4"/>
    <mergeCell ref="CR4:CS4"/>
    <mergeCell ref="CT4:CU4"/>
    <mergeCell ref="CV4:CW4"/>
    <mergeCell ref="CX4:CY4"/>
    <mergeCell ref="CZ4:DA4"/>
    <mergeCell ref="DB4:DC4"/>
    <mergeCell ref="EB4:EC4"/>
    <mergeCell ref="DF4:DG4"/>
    <mergeCell ref="DH4:DI4"/>
    <mergeCell ref="DJ4:DK4"/>
    <mergeCell ref="DL4:DM4"/>
    <mergeCell ref="DN4:DO4"/>
    <mergeCell ref="DP4:DQ4"/>
    <mergeCell ref="DR4:DS4"/>
    <mergeCell ref="DT4:DU4"/>
    <mergeCell ref="DV4:DW4"/>
    <mergeCell ref="DX4:DY4"/>
    <mergeCell ref="DZ4:EA4"/>
    <mergeCell ref="EZ4:FA4"/>
    <mergeCell ref="ED4:EE4"/>
    <mergeCell ref="EF4:EG4"/>
    <mergeCell ref="EH4:EI4"/>
    <mergeCell ref="EJ4:EK4"/>
    <mergeCell ref="EL4:EM4"/>
    <mergeCell ref="EN4:EO4"/>
    <mergeCell ref="EP4:EQ4"/>
    <mergeCell ref="ER4:ES4"/>
    <mergeCell ref="ET4:EU4"/>
    <mergeCell ref="EV4:EW4"/>
    <mergeCell ref="EX4:EY4"/>
    <mergeCell ref="FN4:FO4"/>
    <mergeCell ref="FB4:FC4"/>
    <mergeCell ref="FD4:FE4"/>
    <mergeCell ref="FF4:FG4"/>
    <mergeCell ref="FH4:FI4"/>
    <mergeCell ref="FJ4:FK4"/>
    <mergeCell ref="FL4:FM4"/>
  </mergeCells>
  <pageMargins left="0.7" right="0.7" top="0.75" bottom="0.75" header="0.3" footer="0.3"/>
  <pageSetup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29"/>
  <sheetViews>
    <sheetView showGridLines="0" view="pageBreakPreview" zoomScale="60" zoomScaleNormal="100" workbookViewId="0">
      <pane xSplit="2" ySplit="11" topLeftCell="C12" activePane="bottomRight" state="frozen"/>
      <selection activeCell="A8" sqref="A8"/>
      <selection pane="topRight" activeCell="A8" sqref="A8"/>
      <selection pane="bottomLeft" activeCell="A8" sqref="A8"/>
      <selection pane="bottomRight" activeCell="A2" sqref="A1:A2"/>
    </sheetView>
  </sheetViews>
  <sheetFormatPr defaultRowHeight="14.4" x14ac:dyDescent="0.3"/>
  <cols>
    <col min="1" max="1" width="13.88671875" customWidth="1"/>
    <col min="2" max="2" width="79.88671875" customWidth="1"/>
    <col min="3" max="3" width="15" bestFit="1" customWidth="1"/>
    <col min="4" max="4" width="14" bestFit="1" customWidth="1"/>
    <col min="5" max="5" width="8.88671875" bestFit="1" customWidth="1"/>
    <col min="6" max="6" width="14" bestFit="1" customWidth="1"/>
    <col min="7" max="7" width="15" bestFit="1" customWidth="1"/>
    <col min="8" max="8" width="14" bestFit="1" customWidth="1"/>
    <col min="9" max="9" width="8.88671875" bestFit="1" customWidth="1"/>
    <col min="10" max="10" width="14" bestFit="1" customWidth="1"/>
    <col min="11" max="11" width="13.44140625" customWidth="1"/>
  </cols>
  <sheetData>
    <row r="1" spans="1:11" x14ac:dyDescent="0.3">
      <c r="A1" s="36" t="s">
        <v>1203</v>
      </c>
    </row>
    <row r="2" spans="1:11" x14ac:dyDescent="0.3">
      <c r="A2" s="36" t="s">
        <v>1195</v>
      </c>
    </row>
    <row r="4" spans="1:11" ht="15" thickBot="1" x14ac:dyDescent="0.35"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1" x14ac:dyDescent="0.3">
      <c r="B5" s="149" t="s">
        <v>0</v>
      </c>
      <c r="C5" s="147"/>
      <c r="D5" s="147"/>
      <c r="E5" s="147"/>
      <c r="F5" s="147"/>
      <c r="G5" s="147"/>
      <c r="H5" s="147"/>
      <c r="I5" s="147"/>
      <c r="J5" s="147"/>
      <c r="K5" s="147"/>
    </row>
    <row r="6" spans="1:11" x14ac:dyDescent="0.3">
      <c r="B6" s="149" t="s">
        <v>811</v>
      </c>
      <c r="C6" s="147"/>
      <c r="D6" s="147"/>
      <c r="E6" s="147"/>
      <c r="F6" s="147"/>
      <c r="G6" s="147"/>
      <c r="H6" s="147"/>
      <c r="I6" s="147"/>
      <c r="J6" s="147"/>
      <c r="K6" s="147"/>
    </row>
    <row r="7" spans="1:11" x14ac:dyDescent="0.3">
      <c r="B7" s="149" t="s">
        <v>812</v>
      </c>
      <c r="C7" s="147"/>
      <c r="D7" s="147"/>
      <c r="E7" s="147"/>
      <c r="F7" s="147"/>
      <c r="G7" s="147"/>
      <c r="H7" s="147"/>
      <c r="I7" s="147"/>
      <c r="J7" s="147"/>
      <c r="K7" s="147"/>
    </row>
    <row r="8" spans="1:11" x14ac:dyDescent="0.3">
      <c r="B8" s="149" t="s">
        <v>813</v>
      </c>
      <c r="C8" s="147"/>
      <c r="D8" s="147"/>
      <c r="E8" s="147"/>
      <c r="F8" s="147"/>
      <c r="G8" s="147"/>
      <c r="H8" s="147"/>
      <c r="I8" s="147"/>
      <c r="J8" s="147"/>
      <c r="K8" s="147"/>
    </row>
    <row r="9" spans="1:11" x14ac:dyDescent="0.3">
      <c r="B9" s="149" t="s">
        <v>814</v>
      </c>
      <c r="C9" s="147"/>
      <c r="D9" s="147"/>
      <c r="E9" s="147"/>
      <c r="F9" s="147"/>
      <c r="G9" s="147"/>
      <c r="H9" s="147"/>
      <c r="I9" s="147"/>
      <c r="J9" s="147"/>
      <c r="K9" s="147"/>
    </row>
    <row r="10" spans="1:11" ht="15" thickBot="1" x14ac:dyDescent="0.35">
      <c r="B10" s="148"/>
      <c r="C10" s="148"/>
      <c r="D10" s="148"/>
      <c r="E10" s="148"/>
      <c r="F10" s="148"/>
      <c r="G10" s="148"/>
      <c r="H10" s="148"/>
      <c r="I10" s="148"/>
      <c r="J10" s="148"/>
      <c r="K10" s="148"/>
    </row>
    <row r="11" spans="1:11" ht="40.200000000000003" thickBot="1" x14ac:dyDescent="0.35">
      <c r="B11" s="150" t="s">
        <v>815</v>
      </c>
      <c r="C11" s="150" t="s">
        <v>816</v>
      </c>
      <c r="D11" s="150" t="s">
        <v>817</v>
      </c>
      <c r="E11" s="150" t="s">
        <v>818</v>
      </c>
      <c r="F11" s="150" t="s">
        <v>819</v>
      </c>
      <c r="G11" s="150" t="s">
        <v>820</v>
      </c>
      <c r="H11" s="150" t="s">
        <v>821</v>
      </c>
      <c r="I11" s="150" t="s">
        <v>822</v>
      </c>
      <c r="J11" s="150" t="s">
        <v>823</v>
      </c>
      <c r="K11" s="150" t="s">
        <v>824</v>
      </c>
    </row>
    <row r="12" spans="1:11" x14ac:dyDescent="0.3">
      <c r="B12" s="152" t="s">
        <v>825</v>
      </c>
      <c r="C12" s="151"/>
      <c r="D12" s="151"/>
      <c r="E12" s="151"/>
      <c r="F12" s="151"/>
      <c r="G12" s="151"/>
      <c r="H12" s="151"/>
      <c r="I12" s="151"/>
      <c r="J12" s="151"/>
      <c r="K12" s="151"/>
    </row>
    <row r="13" spans="1:11" x14ac:dyDescent="0.3">
      <c r="B13" s="153" t="s">
        <v>826</v>
      </c>
      <c r="C13" s="151"/>
      <c r="D13" s="151"/>
      <c r="E13" s="151"/>
      <c r="F13" s="151"/>
      <c r="G13" s="151"/>
      <c r="H13" s="151"/>
      <c r="I13" s="151"/>
      <c r="J13" s="151"/>
      <c r="K13" s="151"/>
    </row>
    <row r="14" spans="1:11" x14ac:dyDescent="0.3">
      <c r="B14" s="154" t="s">
        <v>827</v>
      </c>
      <c r="C14" s="151"/>
      <c r="D14" s="151"/>
      <c r="E14" s="151"/>
      <c r="F14" s="151"/>
      <c r="G14" s="151"/>
      <c r="H14" s="151"/>
      <c r="I14" s="151"/>
      <c r="J14" s="151"/>
      <c r="K14" s="151"/>
    </row>
    <row r="15" spans="1:11" x14ac:dyDescent="0.3">
      <c r="A15" s="32" t="str">
        <f>LEFT(B15,9)</f>
        <v>INC101110</v>
      </c>
      <c r="B15" s="155" t="s">
        <v>828</v>
      </c>
      <c r="C15" s="151">
        <v>435828171.96000004</v>
      </c>
      <c r="D15" s="151">
        <v>-435828171.96000004</v>
      </c>
      <c r="E15" s="151">
        <v>0</v>
      </c>
      <c r="F15" s="151">
        <v>0</v>
      </c>
      <c r="G15" s="151">
        <v>411812485.89686841</v>
      </c>
      <c r="H15" s="151">
        <v>-411812485.89686841</v>
      </c>
      <c r="I15" s="151">
        <v>0</v>
      </c>
      <c r="J15" s="151">
        <v>0</v>
      </c>
      <c r="K15" s="156">
        <v>0.94489643486071895</v>
      </c>
    </row>
    <row r="16" spans="1:11" x14ac:dyDescent="0.3">
      <c r="A16" s="32" t="str">
        <f t="shared" ref="A16:A79" si="0">LEFT(B16,9)</f>
        <v>INC101210</v>
      </c>
      <c r="B16" s="155" t="s">
        <v>829</v>
      </c>
      <c r="C16" s="151">
        <v>9035633.9100000001</v>
      </c>
      <c r="D16" s="151">
        <v>0</v>
      </c>
      <c r="E16" s="151">
        <v>0</v>
      </c>
      <c r="F16" s="151">
        <v>9035633.9100000001</v>
      </c>
      <c r="G16" s="151">
        <v>8569940.8627840672</v>
      </c>
      <c r="H16" s="151">
        <v>0</v>
      </c>
      <c r="I16" s="151">
        <v>0</v>
      </c>
      <c r="J16" s="151">
        <v>8569940.8627840672</v>
      </c>
      <c r="K16" s="156">
        <v>0.94846039006731586</v>
      </c>
    </row>
    <row r="17" spans="1:11" x14ac:dyDescent="0.3">
      <c r="A17" s="32" t="str">
        <f t="shared" si="0"/>
        <v>INC118110</v>
      </c>
      <c r="B17" s="155" t="s">
        <v>830</v>
      </c>
      <c r="C17" s="151">
        <v>192862049.82999998</v>
      </c>
      <c r="D17" s="151">
        <v>-192862049.82999998</v>
      </c>
      <c r="E17" s="151">
        <v>0</v>
      </c>
      <c r="F17" s="151">
        <v>0</v>
      </c>
      <c r="G17" s="151">
        <v>182234663.3042973</v>
      </c>
      <c r="H17" s="151">
        <v>-182234663.3042973</v>
      </c>
      <c r="I17" s="151">
        <v>0</v>
      </c>
      <c r="J17" s="151">
        <v>0</v>
      </c>
      <c r="K17" s="156">
        <v>0.94489643486071895</v>
      </c>
    </row>
    <row r="18" spans="1:11" x14ac:dyDescent="0.3">
      <c r="A18" s="32" t="str">
        <f t="shared" si="0"/>
        <v>INC118151</v>
      </c>
      <c r="B18" s="155" t="s">
        <v>831</v>
      </c>
      <c r="C18" s="151">
        <v>0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  <c r="J18" s="151">
        <v>0</v>
      </c>
      <c r="K18" s="156">
        <v>0.94489643486071895</v>
      </c>
    </row>
    <row r="19" spans="1:11" x14ac:dyDescent="0.3">
      <c r="A19" s="32" t="str">
        <f t="shared" si="0"/>
        <v>INC118165</v>
      </c>
      <c r="B19" s="155" t="s">
        <v>832</v>
      </c>
      <c r="C19" s="151">
        <v>0</v>
      </c>
      <c r="D19" s="151">
        <v>0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6">
        <v>1</v>
      </c>
    </row>
    <row r="20" spans="1:11" x14ac:dyDescent="0.3">
      <c r="A20" s="32" t="str">
        <f t="shared" si="0"/>
        <v>INC118166</v>
      </c>
      <c r="B20" s="155" t="s">
        <v>833</v>
      </c>
      <c r="C20" s="151">
        <v>0</v>
      </c>
      <c r="D20" s="151">
        <v>0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  <c r="J20" s="151">
        <v>0</v>
      </c>
      <c r="K20" s="156">
        <v>0</v>
      </c>
    </row>
    <row r="21" spans="1:11" x14ac:dyDescent="0.3">
      <c r="A21" s="32" t="str">
        <f t="shared" si="0"/>
        <v>INC118170</v>
      </c>
      <c r="B21" s="155" t="s">
        <v>834</v>
      </c>
      <c r="C21" s="151">
        <v>0</v>
      </c>
      <c r="D21" s="151">
        <v>0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  <c r="J21" s="151">
        <v>0</v>
      </c>
      <c r="K21" s="156">
        <v>1</v>
      </c>
    </row>
    <row r="22" spans="1:11" x14ac:dyDescent="0.3">
      <c r="A22" s="32" t="str">
        <f t="shared" si="0"/>
        <v>INC118175</v>
      </c>
      <c r="B22" s="155" t="s">
        <v>835</v>
      </c>
      <c r="C22" s="151">
        <v>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  <c r="J22" s="151">
        <v>0</v>
      </c>
      <c r="K22" s="156">
        <v>0.94489643486071895</v>
      </c>
    </row>
    <row r="23" spans="1:11" x14ac:dyDescent="0.3">
      <c r="A23" s="32" t="str">
        <f t="shared" si="0"/>
        <v>INC118180</v>
      </c>
      <c r="B23" s="155" t="s">
        <v>836</v>
      </c>
      <c r="C23" s="151">
        <v>0</v>
      </c>
      <c r="D23" s="151">
        <v>0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6">
        <v>0.94489643486071895</v>
      </c>
    </row>
    <row r="24" spans="1:11" x14ac:dyDescent="0.3">
      <c r="A24" s="32" t="str">
        <f t="shared" si="0"/>
        <v>INC118210</v>
      </c>
      <c r="B24" s="155" t="s">
        <v>837</v>
      </c>
      <c r="C24" s="151">
        <v>11753697.119999999</v>
      </c>
      <c r="D24" s="151">
        <v>0</v>
      </c>
      <c r="E24" s="151">
        <v>0</v>
      </c>
      <c r="F24" s="151">
        <v>11753697.119999999</v>
      </c>
      <c r="G24" s="151">
        <v>11147916.155168286</v>
      </c>
      <c r="H24" s="151">
        <v>0</v>
      </c>
      <c r="I24" s="151">
        <v>0</v>
      </c>
      <c r="J24" s="151">
        <v>11147916.155168286</v>
      </c>
      <c r="K24" s="156">
        <v>0.94846039006731586</v>
      </c>
    </row>
    <row r="25" spans="1:11" x14ac:dyDescent="0.3">
      <c r="A25" s="32" t="str">
        <f t="shared" si="0"/>
        <v>INC147110</v>
      </c>
      <c r="B25" s="155" t="s">
        <v>838</v>
      </c>
      <c r="C25" s="151">
        <v>2606952903.1799998</v>
      </c>
      <c r="D25" s="151">
        <v>-2606952903.1799998</v>
      </c>
      <c r="E25" s="151">
        <v>0</v>
      </c>
      <c r="F25" s="151">
        <v>0</v>
      </c>
      <c r="G25" s="151">
        <v>2463300504.0645828</v>
      </c>
      <c r="H25" s="151">
        <v>-2463300504.0645828</v>
      </c>
      <c r="I25" s="151">
        <v>0</v>
      </c>
      <c r="J25" s="151">
        <v>0</v>
      </c>
      <c r="K25" s="156">
        <v>0.94489643486071895</v>
      </c>
    </row>
    <row r="26" spans="1:11" x14ac:dyDescent="0.3">
      <c r="A26" s="32" t="str">
        <f t="shared" si="0"/>
        <v>INC147200</v>
      </c>
      <c r="B26" s="155" t="s">
        <v>839</v>
      </c>
      <c r="C26" s="151">
        <v>4699304.0200000005</v>
      </c>
      <c r="D26" s="151">
        <v>0</v>
      </c>
      <c r="E26" s="151">
        <v>0</v>
      </c>
      <c r="F26" s="151">
        <v>4699304.0200000005</v>
      </c>
      <c r="G26" s="151">
        <v>4457103.7238541059</v>
      </c>
      <c r="H26" s="151">
        <v>0</v>
      </c>
      <c r="I26" s="151">
        <v>0</v>
      </c>
      <c r="J26" s="151">
        <v>4457103.7238541059</v>
      </c>
      <c r="K26" s="156">
        <v>0.94846039006731586</v>
      </c>
    </row>
    <row r="27" spans="1:11" x14ac:dyDescent="0.3">
      <c r="A27" s="32" t="str">
        <f t="shared" si="0"/>
        <v>INC155110</v>
      </c>
      <c r="B27" s="155" t="s">
        <v>840</v>
      </c>
      <c r="C27" s="151">
        <v>275331154.02999997</v>
      </c>
      <c r="D27" s="151">
        <v>-275331154.02999997</v>
      </c>
      <c r="E27" s="151">
        <v>0</v>
      </c>
      <c r="F27" s="151">
        <v>0</v>
      </c>
      <c r="G27" s="151">
        <v>260159425.84903443</v>
      </c>
      <c r="H27" s="151">
        <v>-260159425.84903443</v>
      </c>
      <c r="I27" s="151">
        <v>0</v>
      </c>
      <c r="J27" s="151">
        <v>0</v>
      </c>
      <c r="K27" s="156">
        <v>0.94489643486071895</v>
      </c>
    </row>
    <row r="28" spans="1:11" x14ac:dyDescent="0.3">
      <c r="A28" s="32" t="str">
        <f t="shared" si="0"/>
        <v>INC155111</v>
      </c>
      <c r="B28" s="155" t="s">
        <v>841</v>
      </c>
      <c r="C28" s="151">
        <v>0</v>
      </c>
      <c r="D28" s="151">
        <v>0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  <c r="J28" s="151">
        <v>0</v>
      </c>
      <c r="K28" s="156">
        <v>1</v>
      </c>
    </row>
    <row r="29" spans="1:11" x14ac:dyDescent="0.3">
      <c r="A29" s="32" t="str">
        <f t="shared" si="0"/>
        <v>INC155112</v>
      </c>
      <c r="B29" s="155" t="s">
        <v>842</v>
      </c>
      <c r="C29" s="151">
        <v>0</v>
      </c>
      <c r="D29" s="151">
        <v>0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6">
        <v>1</v>
      </c>
    </row>
    <row r="30" spans="1:11" x14ac:dyDescent="0.3">
      <c r="A30" s="32" t="str">
        <f t="shared" si="0"/>
        <v>INC155210</v>
      </c>
      <c r="B30" s="155" t="s">
        <v>843</v>
      </c>
      <c r="C30" s="151">
        <v>0</v>
      </c>
      <c r="D30" s="151">
        <v>0</v>
      </c>
      <c r="E30" s="151">
        <v>0</v>
      </c>
      <c r="F30" s="151">
        <v>0</v>
      </c>
      <c r="G30" s="151">
        <v>0</v>
      </c>
      <c r="H30" s="151">
        <v>0</v>
      </c>
      <c r="I30" s="151">
        <v>0</v>
      </c>
      <c r="J30" s="151">
        <v>0</v>
      </c>
      <c r="K30" s="156">
        <v>0.94630981009817317</v>
      </c>
    </row>
    <row r="31" spans="1:11" x14ac:dyDescent="0.3">
      <c r="A31" s="32" t="str">
        <f t="shared" si="0"/>
        <v>INC155250</v>
      </c>
      <c r="B31" s="155" t="s">
        <v>844</v>
      </c>
      <c r="C31" s="151">
        <v>0</v>
      </c>
      <c r="D31" s="151">
        <v>0</v>
      </c>
      <c r="E31" s="151">
        <v>0</v>
      </c>
      <c r="F31" s="151">
        <v>0</v>
      </c>
      <c r="G31" s="151">
        <v>0</v>
      </c>
      <c r="H31" s="151">
        <v>0</v>
      </c>
      <c r="I31" s="151">
        <v>0</v>
      </c>
      <c r="J31" s="151">
        <v>0</v>
      </c>
      <c r="K31" s="156">
        <v>1</v>
      </c>
    </row>
    <row r="32" spans="1:11" x14ac:dyDescent="0.3">
      <c r="A32" s="32" t="str">
        <f t="shared" si="0"/>
        <v>INC155410</v>
      </c>
      <c r="B32" s="155" t="s">
        <v>845</v>
      </c>
      <c r="C32" s="151">
        <v>413402149.63999999</v>
      </c>
      <c r="D32" s="151">
        <v>-413402149.63999999</v>
      </c>
      <c r="E32" s="151">
        <v>0</v>
      </c>
      <c r="F32" s="151">
        <v>0</v>
      </c>
      <c r="G32" s="151">
        <v>391268515.86784446</v>
      </c>
      <c r="H32" s="151">
        <v>-391268515.86784446</v>
      </c>
      <c r="I32" s="151">
        <v>0</v>
      </c>
      <c r="J32" s="151">
        <v>0</v>
      </c>
      <c r="K32" s="156">
        <v>0.94645979999999996</v>
      </c>
    </row>
    <row r="33" spans="1:11" x14ac:dyDescent="0.3">
      <c r="A33" s="32" t="str">
        <f t="shared" si="0"/>
        <v>INC155431</v>
      </c>
      <c r="B33" s="155" t="s">
        <v>846</v>
      </c>
      <c r="C33" s="151">
        <v>0</v>
      </c>
      <c r="D33" s="151">
        <v>0</v>
      </c>
      <c r="E33" s="151">
        <v>0</v>
      </c>
      <c r="F33" s="151">
        <v>0</v>
      </c>
      <c r="G33" s="151">
        <v>0</v>
      </c>
      <c r="H33" s="151">
        <v>0</v>
      </c>
      <c r="I33" s="151">
        <v>0</v>
      </c>
      <c r="J33" s="151">
        <v>0</v>
      </c>
      <c r="K33" s="156">
        <v>1</v>
      </c>
    </row>
    <row r="34" spans="1:11" x14ac:dyDescent="0.3">
      <c r="A34" s="32" t="str">
        <f t="shared" si="0"/>
        <v>INC157900</v>
      </c>
      <c r="B34" s="155" t="s">
        <v>847</v>
      </c>
      <c r="C34" s="151">
        <v>219520858.25000003</v>
      </c>
      <c r="D34" s="151">
        <v>-219520858.25000003</v>
      </c>
      <c r="E34" s="151">
        <v>0</v>
      </c>
      <c r="F34" s="151">
        <v>0</v>
      </c>
      <c r="G34" s="151">
        <v>219520858.25000003</v>
      </c>
      <c r="H34" s="151">
        <v>-219520858.25000003</v>
      </c>
      <c r="I34" s="151">
        <v>0</v>
      </c>
      <c r="J34" s="151">
        <v>0</v>
      </c>
      <c r="K34" s="156">
        <v>1</v>
      </c>
    </row>
    <row r="35" spans="1:11" x14ac:dyDescent="0.3">
      <c r="A35" s="32" t="str">
        <f t="shared" si="0"/>
        <v>INC157903</v>
      </c>
      <c r="B35" s="155" t="s">
        <v>218</v>
      </c>
      <c r="C35" s="151">
        <v>25068508</v>
      </c>
      <c r="D35" s="151">
        <v>-25068508</v>
      </c>
      <c r="E35" s="151">
        <v>0</v>
      </c>
      <c r="F35" s="151">
        <v>0</v>
      </c>
      <c r="G35" s="151">
        <v>23726335.067978401</v>
      </c>
      <c r="H35" s="151">
        <v>-23726335.067978401</v>
      </c>
      <c r="I35" s="151">
        <v>0</v>
      </c>
      <c r="J35" s="151">
        <v>0</v>
      </c>
      <c r="K35" s="156">
        <v>0.94645979999999996</v>
      </c>
    </row>
    <row r="36" spans="1:11" x14ac:dyDescent="0.3">
      <c r="A36" s="32" t="str">
        <f t="shared" si="0"/>
        <v>INC157944</v>
      </c>
      <c r="B36" s="155" t="s">
        <v>848</v>
      </c>
      <c r="C36" s="151">
        <v>0</v>
      </c>
      <c r="D36" s="151">
        <v>0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  <c r="J36" s="151">
        <v>0</v>
      </c>
      <c r="K36" s="156">
        <v>1</v>
      </c>
    </row>
    <row r="37" spans="1:11" x14ac:dyDescent="0.3">
      <c r="A37" s="32" t="str">
        <f t="shared" si="0"/>
        <v>INC157980</v>
      </c>
      <c r="B37" s="155" t="s">
        <v>849</v>
      </c>
      <c r="C37" s="151">
        <v>384768.22</v>
      </c>
      <c r="D37" s="151">
        <v>-384768.22</v>
      </c>
      <c r="E37" s="151">
        <v>0</v>
      </c>
      <c r="F37" s="151">
        <v>0</v>
      </c>
      <c r="G37" s="151">
        <v>0</v>
      </c>
      <c r="H37" s="151">
        <v>0</v>
      </c>
      <c r="I37" s="151">
        <v>0</v>
      </c>
      <c r="J37" s="151">
        <v>0</v>
      </c>
      <c r="K37" s="156">
        <v>0</v>
      </c>
    </row>
    <row r="38" spans="1:11" x14ac:dyDescent="0.3">
      <c r="A38" s="32" t="str">
        <f t="shared" si="0"/>
        <v>INC158750</v>
      </c>
      <c r="B38" s="155" t="s">
        <v>222</v>
      </c>
      <c r="C38" s="151">
        <v>15496.95</v>
      </c>
      <c r="D38" s="151">
        <v>-15496.95</v>
      </c>
      <c r="E38" s="151">
        <v>0</v>
      </c>
      <c r="F38" s="151">
        <v>0</v>
      </c>
      <c r="G38" s="151">
        <v>14643.01280621482</v>
      </c>
      <c r="H38" s="151">
        <v>-14643.01280621482</v>
      </c>
      <c r="I38" s="151">
        <v>0</v>
      </c>
      <c r="J38" s="151">
        <v>0</v>
      </c>
      <c r="K38" s="156">
        <v>0.94489643486071895</v>
      </c>
    </row>
    <row r="39" spans="1:11" x14ac:dyDescent="0.3">
      <c r="A39" s="32" t="str">
        <f t="shared" si="0"/>
        <v>INC158751</v>
      </c>
      <c r="B39" s="155" t="s">
        <v>223</v>
      </c>
      <c r="C39" s="151">
        <v>0</v>
      </c>
      <c r="D39" s="151">
        <v>0</v>
      </c>
      <c r="E39" s="151">
        <v>0</v>
      </c>
      <c r="F39" s="151">
        <v>0</v>
      </c>
      <c r="G39" s="151">
        <v>0</v>
      </c>
      <c r="H39" s="151">
        <v>0</v>
      </c>
      <c r="I39" s="151">
        <v>0</v>
      </c>
      <c r="J39" s="151">
        <v>0</v>
      </c>
      <c r="K39" s="156">
        <v>0.94489643486071895</v>
      </c>
    </row>
    <row r="40" spans="1:11" x14ac:dyDescent="0.3">
      <c r="A40" s="32" t="str">
        <f t="shared" si="0"/>
        <v>INC158752</v>
      </c>
      <c r="B40" s="155" t="s">
        <v>224</v>
      </c>
      <c r="C40" s="151">
        <v>3026823.78</v>
      </c>
      <c r="D40" s="151">
        <v>-3026823.78</v>
      </c>
      <c r="E40" s="151">
        <v>0</v>
      </c>
      <c r="F40" s="151">
        <v>0</v>
      </c>
      <c r="G40" s="151">
        <v>2860034.9986736448</v>
      </c>
      <c r="H40" s="151">
        <v>-2860034.9986736448</v>
      </c>
      <c r="I40" s="151">
        <v>0</v>
      </c>
      <c r="J40" s="151">
        <v>0</v>
      </c>
      <c r="K40" s="156">
        <v>0.94489643486071895</v>
      </c>
    </row>
    <row r="41" spans="1:11" x14ac:dyDescent="0.3">
      <c r="A41" s="32" t="str">
        <f t="shared" si="0"/>
        <v>INC158753</v>
      </c>
      <c r="B41" s="155" t="s">
        <v>225</v>
      </c>
      <c r="C41" s="151">
        <v>22284.989999999998</v>
      </c>
      <c r="D41" s="151">
        <v>-22284.989999999998</v>
      </c>
      <c r="E41" s="151">
        <v>0</v>
      </c>
      <c r="F41" s="151">
        <v>0</v>
      </c>
      <c r="G41" s="151">
        <v>21057.007601906771</v>
      </c>
      <c r="H41" s="151">
        <v>-21057.007601906771</v>
      </c>
      <c r="I41" s="151">
        <v>0</v>
      </c>
      <c r="J41" s="151">
        <v>0</v>
      </c>
      <c r="K41" s="156">
        <v>0.94489643486071895</v>
      </c>
    </row>
    <row r="42" spans="1:11" x14ac:dyDescent="0.3">
      <c r="A42" s="32" t="str">
        <f t="shared" si="0"/>
        <v>INC158754</v>
      </c>
      <c r="B42" s="155" t="s">
        <v>226</v>
      </c>
      <c r="C42" s="151">
        <v>995411.10000000009</v>
      </c>
      <c r="D42" s="151">
        <v>-995411.10000000009</v>
      </c>
      <c r="E42" s="151">
        <v>0</v>
      </c>
      <c r="F42" s="151">
        <v>0</v>
      </c>
      <c r="G42" s="151">
        <v>940560.3996107867</v>
      </c>
      <c r="H42" s="151">
        <v>-940560.3996107867</v>
      </c>
      <c r="I42" s="151">
        <v>0</v>
      </c>
      <c r="J42" s="151">
        <v>0</v>
      </c>
      <c r="K42" s="156">
        <v>0.94489643486071895</v>
      </c>
    </row>
    <row r="43" spans="1:11" x14ac:dyDescent="0.3">
      <c r="A43" s="32" t="str">
        <f t="shared" si="0"/>
        <v>INC158755</v>
      </c>
      <c r="B43" s="155" t="s">
        <v>227</v>
      </c>
      <c r="C43" s="151">
        <v>160.65</v>
      </c>
      <c r="D43" s="151">
        <v>-160.65</v>
      </c>
      <c r="E43" s="151">
        <v>0</v>
      </c>
      <c r="F43" s="151">
        <v>0</v>
      </c>
      <c r="G43" s="151">
        <v>151.79761226037451</v>
      </c>
      <c r="H43" s="151">
        <v>-151.79761226037451</v>
      </c>
      <c r="I43" s="151">
        <v>0</v>
      </c>
      <c r="J43" s="151">
        <v>0</v>
      </c>
      <c r="K43" s="156">
        <v>0.94489643486071895</v>
      </c>
    </row>
    <row r="44" spans="1:11" x14ac:dyDescent="0.3">
      <c r="A44" s="32" t="str">
        <f t="shared" si="0"/>
        <v>INC158756</v>
      </c>
      <c r="B44" s="155" t="s">
        <v>228</v>
      </c>
      <c r="C44" s="151">
        <v>158.12</v>
      </c>
      <c r="D44" s="151">
        <v>-158.12</v>
      </c>
      <c r="E44" s="151">
        <v>0</v>
      </c>
      <c r="F44" s="151">
        <v>0</v>
      </c>
      <c r="G44" s="151">
        <v>149.4070242801769</v>
      </c>
      <c r="H44" s="151">
        <v>-149.4070242801769</v>
      </c>
      <c r="I44" s="151">
        <v>0</v>
      </c>
      <c r="J44" s="151">
        <v>0</v>
      </c>
      <c r="K44" s="156">
        <v>0.94489643486071895</v>
      </c>
    </row>
    <row r="45" spans="1:11" x14ac:dyDescent="0.3">
      <c r="A45" s="32" t="str">
        <f t="shared" si="0"/>
        <v>INC158758</v>
      </c>
      <c r="B45" s="155" t="s">
        <v>229</v>
      </c>
      <c r="C45" s="151">
        <v>0</v>
      </c>
      <c r="D45" s="151">
        <v>0</v>
      </c>
      <c r="E45" s="151">
        <v>0</v>
      </c>
      <c r="F45" s="151">
        <v>0</v>
      </c>
      <c r="G45" s="151">
        <v>0</v>
      </c>
      <c r="H45" s="151">
        <v>0</v>
      </c>
      <c r="I45" s="151">
        <v>0</v>
      </c>
      <c r="J45" s="151">
        <v>0</v>
      </c>
      <c r="K45" s="156">
        <v>0.94489643486071895</v>
      </c>
    </row>
    <row r="46" spans="1:11" x14ac:dyDescent="0.3">
      <c r="A46" s="32" t="str">
        <f t="shared" si="0"/>
        <v>INC158759</v>
      </c>
      <c r="B46" s="155" t="s">
        <v>230</v>
      </c>
      <c r="C46" s="151">
        <v>3324021.35</v>
      </c>
      <c r="D46" s="151">
        <v>-3324021.35</v>
      </c>
      <c r="E46" s="151">
        <v>0</v>
      </c>
      <c r="F46" s="151">
        <v>0</v>
      </c>
      <c r="G46" s="151">
        <v>3140855.9230159139</v>
      </c>
      <c r="H46" s="151">
        <v>-3140855.9230159139</v>
      </c>
      <c r="I46" s="151">
        <v>0</v>
      </c>
      <c r="J46" s="151">
        <v>0</v>
      </c>
      <c r="K46" s="156">
        <v>0.94489643486071895</v>
      </c>
    </row>
    <row r="47" spans="1:11" x14ac:dyDescent="0.3">
      <c r="A47" s="32" t="str">
        <f t="shared" si="0"/>
        <v>INC158760</v>
      </c>
      <c r="B47" s="155" t="s">
        <v>231</v>
      </c>
      <c r="C47" s="151">
        <v>89338.559999999983</v>
      </c>
      <c r="D47" s="151">
        <v>-89338.559999999983</v>
      </c>
      <c r="E47" s="151">
        <v>0</v>
      </c>
      <c r="F47" s="151">
        <v>0</v>
      </c>
      <c r="G47" s="151">
        <v>84415.686839590417</v>
      </c>
      <c r="H47" s="151">
        <v>-84415.686839590417</v>
      </c>
      <c r="I47" s="151">
        <v>0</v>
      </c>
      <c r="J47" s="151">
        <v>0</v>
      </c>
      <c r="K47" s="156">
        <v>0.94489643486071895</v>
      </c>
    </row>
    <row r="48" spans="1:11" x14ac:dyDescent="0.3">
      <c r="A48" s="32" t="str">
        <f t="shared" si="0"/>
        <v>INC158761</v>
      </c>
      <c r="B48" s="155" t="s">
        <v>232</v>
      </c>
      <c r="C48" s="151">
        <v>0</v>
      </c>
      <c r="D48" s="151">
        <v>0</v>
      </c>
      <c r="E48" s="151">
        <v>0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6">
        <v>0.94489643486071895</v>
      </c>
    </row>
    <row r="49" spans="1:11" x14ac:dyDescent="0.3">
      <c r="A49" s="32" t="str">
        <f t="shared" si="0"/>
        <v>INC158763</v>
      </c>
      <c r="B49" s="155" t="s">
        <v>233</v>
      </c>
      <c r="C49" s="151">
        <v>0</v>
      </c>
      <c r="D49" s="151">
        <v>0</v>
      </c>
      <c r="E49" s="151">
        <v>0</v>
      </c>
      <c r="F49" s="151">
        <v>0</v>
      </c>
      <c r="G49" s="151">
        <v>0</v>
      </c>
      <c r="H49" s="151">
        <v>0</v>
      </c>
      <c r="I49" s="151">
        <v>0</v>
      </c>
      <c r="J49" s="151">
        <v>0</v>
      </c>
      <c r="K49" s="156">
        <v>0.94489643486071895</v>
      </c>
    </row>
    <row r="50" spans="1:11" x14ac:dyDescent="0.3">
      <c r="A50" s="32" t="str">
        <f t="shared" si="0"/>
        <v>INC158769</v>
      </c>
      <c r="B50" s="155" t="s">
        <v>234</v>
      </c>
      <c r="C50" s="151">
        <v>0</v>
      </c>
      <c r="D50" s="151">
        <v>0</v>
      </c>
      <c r="E50" s="151">
        <v>0</v>
      </c>
      <c r="F50" s="151">
        <v>0</v>
      </c>
      <c r="G50" s="151">
        <v>0</v>
      </c>
      <c r="H50" s="151">
        <v>0</v>
      </c>
      <c r="I50" s="151">
        <v>0</v>
      </c>
      <c r="J50" s="151">
        <v>0</v>
      </c>
      <c r="K50" s="156">
        <v>0.94489643486071895</v>
      </c>
    </row>
    <row r="51" spans="1:11" x14ac:dyDescent="0.3">
      <c r="A51" s="32" t="str">
        <f t="shared" si="0"/>
        <v>INC158795</v>
      </c>
      <c r="B51" s="155" t="s">
        <v>235</v>
      </c>
      <c r="C51" s="151">
        <v>0</v>
      </c>
      <c r="D51" s="151">
        <v>0</v>
      </c>
      <c r="E51" s="151">
        <v>0</v>
      </c>
      <c r="F51" s="151">
        <v>0</v>
      </c>
      <c r="G51" s="151">
        <v>0</v>
      </c>
      <c r="H51" s="151">
        <v>0</v>
      </c>
      <c r="I51" s="151">
        <v>0</v>
      </c>
      <c r="J51" s="151">
        <v>0</v>
      </c>
      <c r="K51" s="156">
        <v>0.94489643486071895</v>
      </c>
    </row>
    <row r="52" spans="1:11" x14ac:dyDescent="0.3">
      <c r="A52" s="32" t="str">
        <f t="shared" si="0"/>
        <v>INC158796</v>
      </c>
      <c r="B52" s="155" t="s">
        <v>236</v>
      </c>
      <c r="C52" s="151">
        <v>0</v>
      </c>
      <c r="D52" s="151">
        <v>0</v>
      </c>
      <c r="E52" s="151">
        <v>0</v>
      </c>
      <c r="F52" s="151">
        <v>0</v>
      </c>
      <c r="G52" s="151">
        <v>0</v>
      </c>
      <c r="H52" s="151">
        <v>0</v>
      </c>
      <c r="I52" s="151">
        <v>0</v>
      </c>
      <c r="J52" s="151">
        <v>0</v>
      </c>
      <c r="K52" s="156">
        <v>0.94489643486071895</v>
      </c>
    </row>
    <row r="53" spans="1:11" x14ac:dyDescent="0.3">
      <c r="A53" s="32" t="str">
        <f t="shared" si="0"/>
        <v>INC158798</v>
      </c>
      <c r="B53" s="155" t="s">
        <v>237</v>
      </c>
      <c r="C53" s="151">
        <v>0</v>
      </c>
      <c r="D53" s="151">
        <v>0</v>
      </c>
      <c r="E53" s="151">
        <v>0</v>
      </c>
      <c r="F53" s="151">
        <v>0</v>
      </c>
      <c r="G53" s="151">
        <v>0</v>
      </c>
      <c r="H53" s="151">
        <v>0</v>
      </c>
      <c r="I53" s="151">
        <v>0</v>
      </c>
      <c r="J53" s="151">
        <v>0</v>
      </c>
      <c r="K53" s="156">
        <v>0.94489643486071895</v>
      </c>
    </row>
    <row r="54" spans="1:11" x14ac:dyDescent="0.3">
      <c r="A54" s="32" t="str">
        <f t="shared" si="0"/>
        <v>INC607303</v>
      </c>
      <c r="B54" s="155" t="s">
        <v>238</v>
      </c>
      <c r="C54" s="151">
        <v>4942148</v>
      </c>
      <c r="D54" s="151">
        <v>0</v>
      </c>
      <c r="E54" s="151">
        <v>0</v>
      </c>
      <c r="F54" s="151">
        <v>4942148</v>
      </c>
      <c r="G54" s="151">
        <v>4766032.282498803</v>
      </c>
      <c r="H54" s="151">
        <v>0</v>
      </c>
      <c r="I54" s="151">
        <v>0</v>
      </c>
      <c r="J54" s="151">
        <v>4766032.282498803</v>
      </c>
      <c r="K54" s="156">
        <v>0.96436453997306504</v>
      </c>
    </row>
    <row r="55" spans="1:11" ht="15" thickBot="1" x14ac:dyDescent="0.35">
      <c r="A55" s="32" t="str">
        <f t="shared" si="0"/>
        <v>INC607305</v>
      </c>
      <c r="B55" s="155" t="s">
        <v>239</v>
      </c>
      <c r="C55" s="151">
        <v>0</v>
      </c>
      <c r="D55" s="151">
        <v>0</v>
      </c>
      <c r="E55" s="151">
        <v>0</v>
      </c>
      <c r="F55" s="151">
        <v>0</v>
      </c>
      <c r="G55" s="151">
        <v>0</v>
      </c>
      <c r="H55" s="151">
        <v>0</v>
      </c>
      <c r="I55" s="151">
        <v>0</v>
      </c>
      <c r="J55" s="151">
        <v>0</v>
      </c>
      <c r="K55" s="156">
        <v>0.94645979999999996</v>
      </c>
    </row>
    <row r="56" spans="1:11" x14ac:dyDescent="0.3">
      <c r="A56" s="32" t="str">
        <f t="shared" si="0"/>
        <v xml:space="preserve">FUEL AND </v>
      </c>
      <c r="B56" s="157" t="s">
        <v>827</v>
      </c>
      <c r="C56" s="158">
        <v>4207255041.6599994</v>
      </c>
      <c r="D56" s="158">
        <v>-4176824258.6099992</v>
      </c>
      <c r="E56" s="158">
        <v>0</v>
      </c>
      <c r="F56" s="158">
        <v>30430783.050000001</v>
      </c>
      <c r="G56" s="158">
        <v>3988025649.5580959</v>
      </c>
      <c r="H56" s="158">
        <v>-3959084656.5337906</v>
      </c>
      <c r="I56" s="158">
        <v>0</v>
      </c>
      <c r="J56" s="158">
        <v>28940993.024305262</v>
      </c>
      <c r="K56" s="159" t="s">
        <v>3</v>
      </c>
    </row>
    <row r="57" spans="1:11" x14ac:dyDescent="0.3">
      <c r="A57" s="32" t="str">
        <f t="shared" si="0"/>
        <v/>
      </c>
    </row>
    <row r="58" spans="1:11" x14ac:dyDescent="0.3">
      <c r="A58" s="32" t="str">
        <f t="shared" si="0"/>
        <v>OTHER OPE</v>
      </c>
      <c r="B58" s="154" t="s">
        <v>850</v>
      </c>
      <c r="C58" s="151"/>
      <c r="D58" s="151"/>
      <c r="E58" s="151"/>
      <c r="F58" s="151"/>
      <c r="G58" s="151"/>
      <c r="H58" s="151"/>
      <c r="I58" s="151"/>
      <c r="J58" s="151"/>
      <c r="K58" s="151"/>
    </row>
    <row r="59" spans="1:11" x14ac:dyDescent="0.3">
      <c r="A59" s="32" t="str">
        <f t="shared" si="0"/>
        <v>INC100000</v>
      </c>
      <c r="B59" s="155" t="s">
        <v>459</v>
      </c>
      <c r="C59" s="151">
        <v>7879121.3599999994</v>
      </c>
      <c r="D59" s="151">
        <v>0</v>
      </c>
      <c r="E59" s="151">
        <v>0</v>
      </c>
      <c r="F59" s="151">
        <v>7879121.3599999994</v>
      </c>
      <c r="G59" s="151">
        <v>7456089.837922059</v>
      </c>
      <c r="H59" s="151">
        <v>0</v>
      </c>
      <c r="I59" s="151">
        <v>0</v>
      </c>
      <c r="J59" s="151">
        <v>7456089.837922059</v>
      </c>
      <c r="K59" s="156">
        <v>0.94630981009817317</v>
      </c>
    </row>
    <row r="60" spans="1:11" x14ac:dyDescent="0.3">
      <c r="A60" s="32" t="str">
        <f t="shared" si="0"/>
        <v>INC102000</v>
      </c>
      <c r="B60" s="155" t="s">
        <v>458</v>
      </c>
      <c r="C60" s="151">
        <v>9044924.4800000004</v>
      </c>
      <c r="D60" s="151">
        <v>0</v>
      </c>
      <c r="E60" s="151">
        <v>0</v>
      </c>
      <c r="F60" s="151">
        <v>9044924.4800000004</v>
      </c>
      <c r="G60" s="151">
        <v>8559300.7670211177</v>
      </c>
      <c r="H60" s="151">
        <v>0</v>
      </c>
      <c r="I60" s="151">
        <v>0</v>
      </c>
      <c r="J60" s="151">
        <v>8559300.7670211177</v>
      </c>
      <c r="K60" s="156">
        <v>0.94630981009817317</v>
      </c>
    </row>
    <row r="61" spans="1:11" x14ac:dyDescent="0.3">
      <c r="A61" s="32" t="str">
        <f t="shared" si="0"/>
        <v>INC105000</v>
      </c>
      <c r="B61" s="155" t="s">
        <v>457</v>
      </c>
      <c r="C61" s="151">
        <v>1932518.7200000002</v>
      </c>
      <c r="D61" s="151">
        <v>0</v>
      </c>
      <c r="E61" s="151">
        <v>0</v>
      </c>
      <c r="F61" s="151">
        <v>1932518.7200000002</v>
      </c>
      <c r="G61" s="151">
        <v>1828761.4229343648</v>
      </c>
      <c r="H61" s="151">
        <v>0</v>
      </c>
      <c r="I61" s="151">
        <v>0</v>
      </c>
      <c r="J61" s="151">
        <v>1828761.4229343648</v>
      </c>
      <c r="K61" s="156">
        <v>0.94630981009817317</v>
      </c>
    </row>
    <row r="62" spans="1:11" x14ac:dyDescent="0.3">
      <c r="A62" s="32" t="str">
        <f t="shared" si="0"/>
        <v>INC106000</v>
      </c>
      <c r="B62" s="155" t="s">
        <v>456</v>
      </c>
      <c r="C62" s="151">
        <v>21075230.07</v>
      </c>
      <c r="D62" s="151">
        <v>0</v>
      </c>
      <c r="E62" s="151">
        <v>0</v>
      </c>
      <c r="F62" s="151">
        <v>21075230.07</v>
      </c>
      <c r="G62" s="151">
        <v>19943696.965317011</v>
      </c>
      <c r="H62" s="151">
        <v>0</v>
      </c>
      <c r="I62" s="151">
        <v>0</v>
      </c>
      <c r="J62" s="151">
        <v>19943696.965317011</v>
      </c>
      <c r="K62" s="156">
        <v>0.94630981009817317</v>
      </c>
    </row>
    <row r="63" spans="1:11" x14ac:dyDescent="0.3">
      <c r="A63" s="32" t="str">
        <f t="shared" si="0"/>
        <v>INC106100</v>
      </c>
      <c r="B63" s="155" t="s">
        <v>851</v>
      </c>
      <c r="C63" s="151">
        <v>6321809.4800000004</v>
      </c>
      <c r="D63" s="151">
        <v>-6321809.4800000004</v>
      </c>
      <c r="E63" s="151">
        <v>0</v>
      </c>
      <c r="F63" s="151">
        <v>0</v>
      </c>
      <c r="G63" s="151">
        <v>6006661.4068777142</v>
      </c>
      <c r="H63" s="151">
        <v>-6006661.4068777142</v>
      </c>
      <c r="I63" s="151">
        <v>0</v>
      </c>
      <c r="J63" s="151">
        <v>0</v>
      </c>
      <c r="K63" s="156">
        <v>0.95014907138228299</v>
      </c>
    </row>
    <row r="64" spans="1:11" x14ac:dyDescent="0.3">
      <c r="A64" s="32" t="str">
        <f t="shared" si="0"/>
        <v>INC106310</v>
      </c>
      <c r="B64" s="155" t="s">
        <v>852</v>
      </c>
      <c r="C64" s="151">
        <v>1258012.49</v>
      </c>
      <c r="D64" s="151">
        <v>-1258012.49</v>
      </c>
      <c r="E64" s="151">
        <v>0</v>
      </c>
      <c r="F64" s="151">
        <v>0</v>
      </c>
      <c r="G64" s="151">
        <v>1190658.2496829019</v>
      </c>
      <c r="H64" s="151">
        <v>-1190658.2496829019</v>
      </c>
      <c r="I64" s="151">
        <v>0</v>
      </c>
      <c r="J64" s="151">
        <v>0</v>
      </c>
      <c r="K64" s="156">
        <v>0.94645979999999996</v>
      </c>
    </row>
    <row r="65" spans="1:11" x14ac:dyDescent="0.3">
      <c r="A65" s="32" t="str">
        <f t="shared" si="0"/>
        <v>INC107000</v>
      </c>
      <c r="B65" s="155" t="s">
        <v>455</v>
      </c>
      <c r="C65" s="151">
        <v>88699.17</v>
      </c>
      <c r="D65" s="151">
        <v>0</v>
      </c>
      <c r="E65" s="151">
        <v>0</v>
      </c>
      <c r="F65" s="151">
        <v>88699.17</v>
      </c>
      <c r="G65" s="151">
        <v>83936.894718565571</v>
      </c>
      <c r="H65" s="151">
        <v>0</v>
      </c>
      <c r="I65" s="151">
        <v>0</v>
      </c>
      <c r="J65" s="151">
        <v>83936.894718565571</v>
      </c>
      <c r="K65" s="156">
        <v>0.94630981009817317</v>
      </c>
    </row>
    <row r="66" spans="1:11" x14ac:dyDescent="0.3">
      <c r="A66" s="32" t="str">
        <f t="shared" si="0"/>
        <v>INC109000</v>
      </c>
      <c r="B66" s="155" t="s">
        <v>853</v>
      </c>
      <c r="C66" s="151">
        <v>0</v>
      </c>
      <c r="D66" s="151">
        <v>0</v>
      </c>
      <c r="E66" s="151">
        <v>0</v>
      </c>
      <c r="F66" s="151">
        <v>0</v>
      </c>
      <c r="G66" s="151">
        <v>0</v>
      </c>
      <c r="H66" s="151">
        <v>0</v>
      </c>
      <c r="I66" s="151">
        <v>0</v>
      </c>
      <c r="J66" s="151">
        <v>0</v>
      </c>
      <c r="K66" s="156">
        <v>0.95014907138228299</v>
      </c>
    </row>
    <row r="67" spans="1:11" x14ac:dyDescent="0.3">
      <c r="A67" s="32" t="str">
        <f t="shared" si="0"/>
        <v>INC110000</v>
      </c>
      <c r="B67" s="155" t="s">
        <v>454</v>
      </c>
      <c r="C67" s="151">
        <v>7041244.0599999996</v>
      </c>
      <c r="D67" s="151">
        <v>0</v>
      </c>
      <c r="E67" s="151">
        <v>0</v>
      </c>
      <c r="F67" s="151">
        <v>7041244.0599999996</v>
      </c>
      <c r="G67" s="151">
        <v>6678341.0877067707</v>
      </c>
      <c r="H67" s="151">
        <v>0</v>
      </c>
      <c r="I67" s="151">
        <v>0</v>
      </c>
      <c r="J67" s="151">
        <v>6678341.0877067707</v>
      </c>
      <c r="K67" s="156">
        <v>0.94846039006731586</v>
      </c>
    </row>
    <row r="68" spans="1:11" x14ac:dyDescent="0.3">
      <c r="A68" s="32" t="str">
        <f t="shared" si="0"/>
        <v>INC111000</v>
      </c>
      <c r="B68" s="155" t="s">
        <v>453</v>
      </c>
      <c r="C68" s="151">
        <v>8533873.1399999987</v>
      </c>
      <c r="D68" s="151">
        <v>0</v>
      </c>
      <c r="E68" s="151">
        <v>0</v>
      </c>
      <c r="F68" s="151">
        <v>8533873.1399999987</v>
      </c>
      <c r="G68" s="151">
        <v>8075687.8705153</v>
      </c>
      <c r="H68" s="151">
        <v>0</v>
      </c>
      <c r="I68" s="151">
        <v>0</v>
      </c>
      <c r="J68" s="151">
        <v>8075687.8705153</v>
      </c>
      <c r="K68" s="156">
        <v>0.94630981009817317</v>
      </c>
    </row>
    <row r="69" spans="1:11" x14ac:dyDescent="0.3">
      <c r="A69" s="32" t="str">
        <f t="shared" si="0"/>
        <v>INC111100</v>
      </c>
      <c r="B69" s="155" t="s">
        <v>854</v>
      </c>
      <c r="C69" s="151">
        <v>2774884.08</v>
      </c>
      <c r="D69" s="151">
        <v>-2774884.08</v>
      </c>
      <c r="E69" s="151">
        <v>0</v>
      </c>
      <c r="F69" s="151">
        <v>0</v>
      </c>
      <c r="G69" s="151">
        <v>2636553.5318054808</v>
      </c>
      <c r="H69" s="151">
        <v>-2636553.5318054808</v>
      </c>
      <c r="I69" s="151">
        <v>0</v>
      </c>
      <c r="J69" s="151">
        <v>0</v>
      </c>
      <c r="K69" s="156">
        <v>0.95014907138228299</v>
      </c>
    </row>
    <row r="70" spans="1:11" x14ac:dyDescent="0.3">
      <c r="A70" s="32" t="str">
        <f t="shared" si="0"/>
        <v>INC111880</v>
      </c>
      <c r="B70" s="155" t="s">
        <v>855</v>
      </c>
      <c r="C70" s="151">
        <v>0</v>
      </c>
      <c r="D70" s="151">
        <v>0</v>
      </c>
      <c r="E70" s="151">
        <v>0</v>
      </c>
      <c r="F70" s="151">
        <v>0</v>
      </c>
      <c r="G70" s="151">
        <v>0</v>
      </c>
      <c r="H70" s="151">
        <v>0</v>
      </c>
      <c r="I70" s="151">
        <v>0</v>
      </c>
      <c r="J70" s="151">
        <v>0</v>
      </c>
      <c r="K70" s="156">
        <v>0.94489643486071895</v>
      </c>
    </row>
    <row r="71" spans="1:11" x14ac:dyDescent="0.3">
      <c r="A71" s="32" t="str">
        <f t="shared" si="0"/>
        <v>INC112000</v>
      </c>
      <c r="B71" s="155" t="s">
        <v>452</v>
      </c>
      <c r="C71" s="151">
        <v>19490948.960000001</v>
      </c>
      <c r="D71" s="151">
        <v>0</v>
      </c>
      <c r="E71" s="151">
        <v>0</v>
      </c>
      <c r="F71" s="151">
        <v>19490948.960000001</v>
      </c>
      <c r="G71" s="151">
        <v>18486393.053383745</v>
      </c>
      <c r="H71" s="151">
        <v>0</v>
      </c>
      <c r="I71" s="151">
        <v>0</v>
      </c>
      <c r="J71" s="151">
        <v>18486393.053383745</v>
      </c>
      <c r="K71" s="156">
        <v>0.94846039006731586</v>
      </c>
    </row>
    <row r="72" spans="1:11" x14ac:dyDescent="0.3">
      <c r="A72" s="32" t="str">
        <f t="shared" si="0"/>
        <v>INC112100</v>
      </c>
      <c r="B72" s="155" t="s">
        <v>856</v>
      </c>
      <c r="C72" s="151">
        <v>3367354.41</v>
      </c>
      <c r="D72" s="151">
        <v>-3367354.41</v>
      </c>
      <c r="E72" s="151">
        <v>0</v>
      </c>
      <c r="F72" s="151">
        <v>0</v>
      </c>
      <c r="G72" s="151">
        <v>3199488.6656765356</v>
      </c>
      <c r="H72" s="151">
        <v>-3199488.6656765356</v>
      </c>
      <c r="I72" s="151">
        <v>0</v>
      </c>
      <c r="J72" s="151">
        <v>0</v>
      </c>
      <c r="K72" s="156">
        <v>0.95014907138228299</v>
      </c>
    </row>
    <row r="73" spans="1:11" x14ac:dyDescent="0.3">
      <c r="A73" s="32" t="str">
        <f t="shared" si="0"/>
        <v>INC113000</v>
      </c>
      <c r="B73" s="155" t="s">
        <v>451</v>
      </c>
      <c r="C73" s="151">
        <v>6304733.4300000006</v>
      </c>
      <c r="D73" s="151">
        <v>0</v>
      </c>
      <c r="E73" s="151">
        <v>0</v>
      </c>
      <c r="F73" s="151">
        <v>6304733.4300000006</v>
      </c>
      <c r="G73" s="151">
        <v>5979789.9282882465</v>
      </c>
      <c r="H73" s="151">
        <v>0</v>
      </c>
      <c r="I73" s="151">
        <v>0</v>
      </c>
      <c r="J73" s="151">
        <v>5979789.9282882465</v>
      </c>
      <c r="K73" s="156">
        <v>0.94846039006731586</v>
      </c>
    </row>
    <row r="74" spans="1:11" x14ac:dyDescent="0.3">
      <c r="A74" s="32" t="str">
        <f t="shared" si="0"/>
        <v>INC113100</v>
      </c>
      <c r="B74" s="155" t="s">
        <v>857</v>
      </c>
      <c r="C74" s="151">
        <v>173207.3</v>
      </c>
      <c r="D74" s="151">
        <v>-173207.3</v>
      </c>
      <c r="E74" s="151">
        <v>0</v>
      </c>
      <c r="F74" s="151">
        <v>0</v>
      </c>
      <c r="G74" s="151">
        <v>164572.75525163251</v>
      </c>
      <c r="H74" s="151">
        <v>-164572.75525163251</v>
      </c>
      <c r="I74" s="151">
        <v>0</v>
      </c>
      <c r="J74" s="151">
        <v>0</v>
      </c>
      <c r="K74" s="156">
        <v>0.95014907138228299</v>
      </c>
    </row>
    <row r="75" spans="1:11" x14ac:dyDescent="0.3">
      <c r="A75" s="32" t="str">
        <f t="shared" si="0"/>
        <v>INC114000</v>
      </c>
      <c r="B75" s="155" t="s">
        <v>450</v>
      </c>
      <c r="C75" s="151">
        <v>2103089.4900000002</v>
      </c>
      <c r="D75" s="151">
        <v>0</v>
      </c>
      <c r="E75" s="151">
        <v>0</v>
      </c>
      <c r="F75" s="151">
        <v>2103089.4900000002</v>
      </c>
      <c r="G75" s="151">
        <v>1994697.0780318726</v>
      </c>
      <c r="H75" s="151">
        <v>0</v>
      </c>
      <c r="I75" s="151">
        <v>0</v>
      </c>
      <c r="J75" s="151">
        <v>1994697.0780318726</v>
      </c>
      <c r="K75" s="156">
        <v>0.94846039006731586</v>
      </c>
    </row>
    <row r="76" spans="1:11" x14ac:dyDescent="0.3">
      <c r="A76" s="32" t="str">
        <f t="shared" si="0"/>
        <v>INC114100</v>
      </c>
      <c r="B76" s="155" t="s">
        <v>858</v>
      </c>
      <c r="C76" s="151">
        <v>309569.76</v>
      </c>
      <c r="D76" s="151">
        <v>-309569.76</v>
      </c>
      <c r="E76" s="151">
        <v>0</v>
      </c>
      <c r="F76" s="151">
        <v>0</v>
      </c>
      <c r="G76" s="151">
        <v>294137.41999203624</v>
      </c>
      <c r="H76" s="151">
        <v>-294137.41999203624</v>
      </c>
      <c r="I76" s="151">
        <v>0</v>
      </c>
      <c r="J76" s="151">
        <v>0</v>
      </c>
      <c r="K76" s="156">
        <v>0.95014907138228299</v>
      </c>
    </row>
    <row r="77" spans="1:11" x14ac:dyDescent="0.3">
      <c r="A77" s="32" t="str">
        <f t="shared" si="0"/>
        <v>INC117000</v>
      </c>
      <c r="B77" s="155" t="s">
        <v>449</v>
      </c>
      <c r="C77" s="151">
        <v>70994874.539999992</v>
      </c>
      <c r="D77" s="151">
        <v>0</v>
      </c>
      <c r="E77" s="151">
        <v>0</v>
      </c>
      <c r="F77" s="151">
        <v>70994874.539999992</v>
      </c>
      <c r="G77" s="151">
        <v>67183146.243891016</v>
      </c>
      <c r="H77" s="151">
        <v>0</v>
      </c>
      <c r="I77" s="151">
        <v>0</v>
      </c>
      <c r="J77" s="151">
        <v>67183146.243891016</v>
      </c>
      <c r="K77" s="156">
        <v>0.94630981009817317</v>
      </c>
    </row>
    <row r="78" spans="1:11" x14ac:dyDescent="0.3">
      <c r="A78" s="32" t="str">
        <f t="shared" si="0"/>
        <v>INC118160</v>
      </c>
      <c r="B78" s="155" t="s">
        <v>859</v>
      </c>
      <c r="C78" s="151">
        <v>35019998.720000006</v>
      </c>
      <c r="D78" s="151">
        <v>-35019998.720000006</v>
      </c>
      <c r="E78" s="151">
        <v>0</v>
      </c>
      <c r="F78" s="151">
        <v>0</v>
      </c>
      <c r="G78" s="151">
        <v>33145020.984531462</v>
      </c>
      <c r="H78" s="151">
        <v>-33145020.984531462</v>
      </c>
      <c r="I78" s="151">
        <v>0</v>
      </c>
      <c r="J78" s="151">
        <v>0</v>
      </c>
      <c r="K78" s="156">
        <v>0.94645979999999996</v>
      </c>
    </row>
    <row r="79" spans="1:11" x14ac:dyDescent="0.3">
      <c r="A79" s="32" t="str">
        <f t="shared" si="0"/>
        <v>INC119000</v>
      </c>
      <c r="B79" s="155" t="s">
        <v>448</v>
      </c>
      <c r="C79" s="151">
        <v>14139416.390000002</v>
      </c>
      <c r="D79" s="151">
        <v>0</v>
      </c>
      <c r="E79" s="151">
        <v>0</v>
      </c>
      <c r="F79" s="151">
        <v>14139416.390000002</v>
      </c>
      <c r="G79" s="151">
        <v>13380268.4389199</v>
      </c>
      <c r="H79" s="151">
        <v>0</v>
      </c>
      <c r="I79" s="151">
        <v>0</v>
      </c>
      <c r="J79" s="151">
        <v>13380268.4389199</v>
      </c>
      <c r="K79" s="156">
        <v>0.94630981009817317</v>
      </c>
    </row>
    <row r="80" spans="1:11" x14ac:dyDescent="0.3">
      <c r="A80" s="32" t="str">
        <f t="shared" ref="A80:A143" si="1">LEFT(B80,9)</f>
        <v>INC120000</v>
      </c>
      <c r="B80" s="155" t="s">
        <v>447</v>
      </c>
      <c r="C80" s="151">
        <v>57720423.349999994</v>
      </c>
      <c r="D80" s="151">
        <v>0</v>
      </c>
      <c r="E80" s="151">
        <v>0</v>
      </c>
      <c r="F80" s="151">
        <v>57720423.349999994</v>
      </c>
      <c r="G80" s="151">
        <v>54621402.859124653</v>
      </c>
      <c r="H80" s="151">
        <v>0</v>
      </c>
      <c r="I80" s="151">
        <v>0</v>
      </c>
      <c r="J80" s="151">
        <v>54621402.859124653</v>
      </c>
      <c r="K80" s="156">
        <v>0.94630981009817317</v>
      </c>
    </row>
    <row r="81" spans="1:11" x14ac:dyDescent="0.3">
      <c r="A81" s="32" t="str">
        <f t="shared" si="1"/>
        <v>INC120100</v>
      </c>
      <c r="B81" s="155" t="s">
        <v>860</v>
      </c>
      <c r="C81" s="151">
        <v>0</v>
      </c>
      <c r="D81" s="151">
        <v>0</v>
      </c>
      <c r="E81" s="151">
        <v>0</v>
      </c>
      <c r="F81" s="151">
        <v>0</v>
      </c>
      <c r="G81" s="151">
        <v>0</v>
      </c>
      <c r="H81" s="151">
        <v>0</v>
      </c>
      <c r="I81" s="151">
        <v>0</v>
      </c>
      <c r="J81" s="151">
        <v>0</v>
      </c>
      <c r="K81" s="156">
        <v>0.95014907138228299</v>
      </c>
    </row>
    <row r="82" spans="1:11" x14ac:dyDescent="0.3">
      <c r="A82" s="32" t="str">
        <f t="shared" si="1"/>
        <v>INC123000</v>
      </c>
      <c r="B82" s="155" t="s">
        <v>446</v>
      </c>
      <c r="C82" s="151">
        <v>172373.09999999998</v>
      </c>
      <c r="D82" s="151">
        <v>0</v>
      </c>
      <c r="E82" s="151">
        <v>0</v>
      </c>
      <c r="F82" s="151">
        <v>172373.09999999998</v>
      </c>
      <c r="G82" s="151">
        <v>163118.35552703339</v>
      </c>
      <c r="H82" s="151">
        <v>0</v>
      </c>
      <c r="I82" s="151">
        <v>0</v>
      </c>
      <c r="J82" s="151">
        <v>163118.35552703339</v>
      </c>
      <c r="K82" s="156">
        <v>0.94630981009817317</v>
      </c>
    </row>
    <row r="83" spans="1:11" x14ac:dyDescent="0.3">
      <c r="A83" s="32" t="str">
        <f t="shared" si="1"/>
        <v>INC124000</v>
      </c>
      <c r="B83" s="155" t="s">
        <v>445</v>
      </c>
      <c r="C83" s="151">
        <v>64922263.980000004</v>
      </c>
      <c r="D83" s="151">
        <v>0</v>
      </c>
      <c r="E83" s="151">
        <v>0</v>
      </c>
      <c r="F83" s="151">
        <v>64922263.980000004</v>
      </c>
      <c r="G83" s="151">
        <v>61436575.298057273</v>
      </c>
      <c r="H83" s="151">
        <v>0</v>
      </c>
      <c r="I83" s="151">
        <v>0</v>
      </c>
      <c r="J83" s="151">
        <v>61436575.298057273</v>
      </c>
      <c r="K83" s="156">
        <v>0.94630981009817317</v>
      </c>
    </row>
    <row r="84" spans="1:11" x14ac:dyDescent="0.3">
      <c r="A84" s="32" t="str">
        <f t="shared" si="1"/>
        <v>INC124100</v>
      </c>
      <c r="B84" s="155" t="s">
        <v>861</v>
      </c>
      <c r="C84" s="151">
        <v>2006243.9200000004</v>
      </c>
      <c r="D84" s="151">
        <v>-2006243.9200000004</v>
      </c>
      <c r="E84" s="151">
        <v>0</v>
      </c>
      <c r="F84" s="151">
        <v>0</v>
      </c>
      <c r="G84" s="151">
        <v>1906230.7975543516</v>
      </c>
      <c r="H84" s="151">
        <v>-1906230.7975543516</v>
      </c>
      <c r="I84" s="151">
        <v>0</v>
      </c>
      <c r="J84" s="151">
        <v>0</v>
      </c>
      <c r="K84" s="156">
        <v>0.95014907138228299</v>
      </c>
    </row>
    <row r="85" spans="1:11" x14ac:dyDescent="0.3">
      <c r="A85" s="32" t="str">
        <f t="shared" si="1"/>
        <v>INC124500</v>
      </c>
      <c r="B85" s="155" t="s">
        <v>862</v>
      </c>
      <c r="C85" s="151">
        <v>1464.1700000000003</v>
      </c>
      <c r="D85" s="151">
        <v>-1464.1700000000003</v>
      </c>
      <c r="E85" s="151">
        <v>0</v>
      </c>
      <c r="F85" s="151">
        <v>0</v>
      </c>
      <c r="G85" s="151">
        <v>1464.1700000000003</v>
      </c>
      <c r="H85" s="151">
        <v>-1464.1700000000003</v>
      </c>
      <c r="I85" s="151">
        <v>0</v>
      </c>
      <c r="J85" s="151">
        <v>0</v>
      </c>
      <c r="K85" s="156">
        <v>1</v>
      </c>
    </row>
    <row r="86" spans="1:11" x14ac:dyDescent="0.3">
      <c r="A86" s="32" t="str">
        <f t="shared" si="1"/>
        <v>INC124502</v>
      </c>
      <c r="B86" s="155" t="s">
        <v>444</v>
      </c>
      <c r="C86" s="151">
        <v>1628.09</v>
      </c>
      <c r="D86" s="151">
        <v>0</v>
      </c>
      <c r="E86" s="151">
        <v>0</v>
      </c>
      <c r="F86" s="151">
        <v>1628.09</v>
      </c>
      <c r="G86" s="151">
        <v>0</v>
      </c>
      <c r="H86" s="151">
        <v>0</v>
      </c>
      <c r="I86" s="151">
        <v>0</v>
      </c>
      <c r="J86" s="151">
        <v>0</v>
      </c>
      <c r="K86" s="156">
        <v>0</v>
      </c>
    </row>
    <row r="87" spans="1:11" x14ac:dyDescent="0.3">
      <c r="A87" s="32" t="str">
        <f t="shared" si="1"/>
        <v>INC125000</v>
      </c>
      <c r="B87" s="155" t="s">
        <v>443</v>
      </c>
      <c r="C87" s="151">
        <v>0</v>
      </c>
      <c r="D87" s="151">
        <v>0</v>
      </c>
      <c r="E87" s="151">
        <v>0</v>
      </c>
      <c r="F87" s="151">
        <v>0</v>
      </c>
      <c r="G87" s="151">
        <v>0</v>
      </c>
      <c r="H87" s="151">
        <v>0</v>
      </c>
      <c r="I87" s="151">
        <v>0</v>
      </c>
      <c r="J87" s="151">
        <v>0</v>
      </c>
      <c r="K87" s="156">
        <v>0.94630981009817317</v>
      </c>
    </row>
    <row r="88" spans="1:11" x14ac:dyDescent="0.3">
      <c r="A88" s="32" t="str">
        <f t="shared" si="1"/>
        <v>INC128000</v>
      </c>
      <c r="B88" s="155" t="s">
        <v>442</v>
      </c>
      <c r="C88" s="151">
        <v>71923097.469999999</v>
      </c>
      <c r="D88" s="151">
        <v>0</v>
      </c>
      <c r="E88" s="151">
        <v>0</v>
      </c>
      <c r="F88" s="151">
        <v>71923097.469999999</v>
      </c>
      <c r="G88" s="151">
        <v>68216209.08124578</v>
      </c>
      <c r="H88" s="151">
        <v>0</v>
      </c>
      <c r="I88" s="151">
        <v>0</v>
      </c>
      <c r="J88" s="151">
        <v>68216209.08124578</v>
      </c>
      <c r="K88" s="156">
        <v>0.94846039006731586</v>
      </c>
    </row>
    <row r="89" spans="1:11" x14ac:dyDescent="0.3">
      <c r="A89" s="32" t="str">
        <f t="shared" si="1"/>
        <v>INC129000</v>
      </c>
      <c r="B89" s="155" t="s">
        <v>441</v>
      </c>
      <c r="C89" s="151">
        <v>5421196.3200000003</v>
      </c>
      <c r="D89" s="151">
        <v>0</v>
      </c>
      <c r="E89" s="151">
        <v>0</v>
      </c>
      <c r="F89" s="151">
        <v>5421196.3200000003</v>
      </c>
      <c r="G89" s="151">
        <v>5130131.2600841159</v>
      </c>
      <c r="H89" s="151">
        <v>0</v>
      </c>
      <c r="I89" s="151">
        <v>0</v>
      </c>
      <c r="J89" s="151">
        <v>5130131.2600841159</v>
      </c>
      <c r="K89" s="156">
        <v>0.94630981009817317</v>
      </c>
    </row>
    <row r="90" spans="1:11" x14ac:dyDescent="0.3">
      <c r="A90" s="32" t="str">
        <f t="shared" si="1"/>
        <v>INC129100</v>
      </c>
      <c r="B90" s="155" t="s">
        <v>863</v>
      </c>
      <c r="C90" s="151">
        <v>24500019.41</v>
      </c>
      <c r="D90" s="151">
        <v>-24500019.41</v>
      </c>
      <c r="E90" s="151">
        <v>0</v>
      </c>
      <c r="F90" s="151">
        <v>0</v>
      </c>
      <c r="G90" s="151">
        <v>23278670.69125941</v>
      </c>
      <c r="H90" s="151">
        <v>-23278670.69125941</v>
      </c>
      <c r="I90" s="151">
        <v>0</v>
      </c>
      <c r="J90" s="151">
        <v>0</v>
      </c>
      <c r="K90" s="156">
        <v>0.95014907138228299</v>
      </c>
    </row>
    <row r="91" spans="1:11" x14ac:dyDescent="0.3">
      <c r="A91" s="32" t="str">
        <f t="shared" si="1"/>
        <v>INC129900</v>
      </c>
      <c r="B91" s="155" t="s">
        <v>596</v>
      </c>
      <c r="C91" s="151">
        <v>0</v>
      </c>
      <c r="D91" s="151">
        <v>0</v>
      </c>
      <c r="E91" s="151">
        <v>0</v>
      </c>
      <c r="F91" s="151">
        <v>0</v>
      </c>
      <c r="G91" s="151">
        <v>0</v>
      </c>
      <c r="H91" s="151">
        <v>0</v>
      </c>
      <c r="I91" s="151">
        <v>0</v>
      </c>
      <c r="J91" s="151">
        <v>0</v>
      </c>
      <c r="K91" s="156">
        <v>0.94645979999999996</v>
      </c>
    </row>
    <row r="92" spans="1:11" x14ac:dyDescent="0.3">
      <c r="A92" s="32" t="str">
        <f t="shared" si="1"/>
        <v>INC130000</v>
      </c>
      <c r="B92" s="155" t="s">
        <v>440</v>
      </c>
      <c r="C92" s="151">
        <v>27193079</v>
      </c>
      <c r="D92" s="151">
        <v>0</v>
      </c>
      <c r="E92" s="151">
        <v>0</v>
      </c>
      <c r="F92" s="151">
        <v>27193079</v>
      </c>
      <c r="G92" s="151">
        <v>25791558.315471336</v>
      </c>
      <c r="H92" s="151">
        <v>0</v>
      </c>
      <c r="I92" s="151">
        <v>0</v>
      </c>
      <c r="J92" s="151">
        <v>25791558.315471336</v>
      </c>
      <c r="K92" s="156">
        <v>0.94846039006731586</v>
      </c>
    </row>
    <row r="93" spans="1:11" x14ac:dyDescent="0.3">
      <c r="A93" s="32" t="str">
        <f t="shared" si="1"/>
        <v>INC131000</v>
      </c>
      <c r="B93" s="155" t="s">
        <v>439</v>
      </c>
      <c r="C93" s="151">
        <v>15185581.76</v>
      </c>
      <c r="D93" s="151">
        <v>0</v>
      </c>
      <c r="E93" s="151">
        <v>0</v>
      </c>
      <c r="F93" s="151">
        <v>15185581.76</v>
      </c>
      <c r="G93" s="151">
        <v>14402922.799488716</v>
      </c>
      <c r="H93" s="151">
        <v>0</v>
      </c>
      <c r="I93" s="151">
        <v>0</v>
      </c>
      <c r="J93" s="151">
        <v>14402922.799488716</v>
      </c>
      <c r="K93" s="156">
        <v>0.94846039006731586</v>
      </c>
    </row>
    <row r="94" spans="1:11" x14ac:dyDescent="0.3">
      <c r="A94" s="32" t="str">
        <f t="shared" si="1"/>
        <v>INC131005</v>
      </c>
      <c r="B94" s="155" t="s">
        <v>864</v>
      </c>
      <c r="C94" s="151">
        <v>0</v>
      </c>
      <c r="D94" s="151">
        <v>0</v>
      </c>
      <c r="E94" s="151">
        <v>0</v>
      </c>
      <c r="F94" s="151">
        <v>0</v>
      </c>
      <c r="G94" s="151">
        <v>0</v>
      </c>
      <c r="H94" s="151">
        <v>0</v>
      </c>
      <c r="I94" s="151">
        <v>0</v>
      </c>
      <c r="J94" s="151">
        <v>0</v>
      </c>
      <c r="K94" s="156">
        <v>0.94645979999999996</v>
      </c>
    </row>
    <row r="95" spans="1:11" x14ac:dyDescent="0.3">
      <c r="A95" s="32" t="str">
        <f t="shared" si="1"/>
        <v>INC132000</v>
      </c>
      <c r="B95" s="155" t="s">
        <v>438</v>
      </c>
      <c r="C95" s="151">
        <v>24756509.100000001</v>
      </c>
      <c r="D95" s="151">
        <v>0</v>
      </c>
      <c r="E95" s="151">
        <v>0</v>
      </c>
      <c r="F95" s="151">
        <v>24756509.100000001</v>
      </c>
      <c r="G95" s="151">
        <v>23480568.277691055</v>
      </c>
      <c r="H95" s="151">
        <v>0</v>
      </c>
      <c r="I95" s="151">
        <v>0</v>
      </c>
      <c r="J95" s="151">
        <v>23480568.277691055</v>
      </c>
      <c r="K95" s="156">
        <v>0.94846039006731586</v>
      </c>
    </row>
    <row r="96" spans="1:11" x14ac:dyDescent="0.3">
      <c r="A96" s="32" t="str">
        <f t="shared" si="1"/>
        <v>INC132100</v>
      </c>
      <c r="B96" s="155" t="s">
        <v>865</v>
      </c>
      <c r="C96" s="151">
        <v>585</v>
      </c>
      <c r="D96" s="151">
        <v>-585</v>
      </c>
      <c r="E96" s="151">
        <v>0</v>
      </c>
      <c r="F96" s="151">
        <v>0</v>
      </c>
      <c r="G96" s="151">
        <v>555.8372067586356</v>
      </c>
      <c r="H96" s="151">
        <v>-555.8372067586356</v>
      </c>
      <c r="I96" s="151">
        <v>0</v>
      </c>
      <c r="J96" s="151">
        <v>0</v>
      </c>
      <c r="K96" s="156">
        <v>0.95014907138228299</v>
      </c>
    </row>
    <row r="97" spans="1:11" x14ac:dyDescent="0.3">
      <c r="A97" s="32" t="str">
        <f t="shared" si="1"/>
        <v>INC146000</v>
      </c>
      <c r="B97" s="155" t="s">
        <v>437</v>
      </c>
      <c r="C97" s="151">
        <v>13771170.450000001</v>
      </c>
      <c r="D97" s="151">
        <v>0</v>
      </c>
      <c r="E97" s="151">
        <v>0</v>
      </c>
      <c r="F97" s="151">
        <v>13771170.450000001</v>
      </c>
      <c r="G97" s="151">
        <v>13031793.693369076</v>
      </c>
      <c r="H97" s="151">
        <v>0</v>
      </c>
      <c r="I97" s="151">
        <v>0</v>
      </c>
      <c r="J97" s="151">
        <v>13031793.693369076</v>
      </c>
      <c r="K97" s="156">
        <v>0.94630981009817317</v>
      </c>
    </row>
    <row r="98" spans="1:11" x14ac:dyDescent="0.3">
      <c r="A98" s="32" t="str">
        <f t="shared" si="1"/>
        <v>INC146100</v>
      </c>
      <c r="B98" s="155" t="s">
        <v>866</v>
      </c>
      <c r="C98" s="151">
        <v>189618.44</v>
      </c>
      <c r="D98" s="151">
        <v>-189618.44</v>
      </c>
      <c r="E98" s="151">
        <v>0</v>
      </c>
      <c r="F98" s="151">
        <v>0</v>
      </c>
      <c r="G98" s="151">
        <v>180165.78468295714</v>
      </c>
      <c r="H98" s="151">
        <v>-180165.78468295714</v>
      </c>
      <c r="I98" s="151">
        <v>0</v>
      </c>
      <c r="J98" s="151">
        <v>0</v>
      </c>
      <c r="K98" s="156">
        <v>0.95014907138228299</v>
      </c>
    </row>
    <row r="99" spans="1:11" x14ac:dyDescent="0.3">
      <c r="A99" s="32" t="str">
        <f t="shared" si="1"/>
        <v>INC148000</v>
      </c>
      <c r="B99" s="155" t="s">
        <v>436</v>
      </c>
      <c r="C99" s="151">
        <v>22269357.210000001</v>
      </c>
      <c r="D99" s="151">
        <v>0</v>
      </c>
      <c r="E99" s="151">
        <v>0</v>
      </c>
      <c r="F99" s="151">
        <v>22269357.210000001</v>
      </c>
      <c r="G99" s="151">
        <v>21073711.192403484</v>
      </c>
      <c r="H99" s="151">
        <v>0</v>
      </c>
      <c r="I99" s="151">
        <v>0</v>
      </c>
      <c r="J99" s="151">
        <v>21073711.192403484</v>
      </c>
      <c r="K99" s="156">
        <v>0.94630981009817317</v>
      </c>
    </row>
    <row r="100" spans="1:11" x14ac:dyDescent="0.3">
      <c r="A100" s="32" t="str">
        <f t="shared" si="1"/>
        <v>INC149000</v>
      </c>
      <c r="B100" s="155" t="s">
        <v>435</v>
      </c>
      <c r="C100" s="151">
        <v>27707089.609999999</v>
      </c>
      <c r="D100" s="151">
        <v>0</v>
      </c>
      <c r="E100" s="151">
        <v>0</v>
      </c>
      <c r="F100" s="151">
        <v>27707089.609999999</v>
      </c>
      <c r="G100" s="151">
        <v>26219490.707212165</v>
      </c>
      <c r="H100" s="151">
        <v>0</v>
      </c>
      <c r="I100" s="151">
        <v>0</v>
      </c>
      <c r="J100" s="151">
        <v>26219490.707212165</v>
      </c>
      <c r="K100" s="156">
        <v>0.94630981009817317</v>
      </c>
    </row>
    <row r="101" spans="1:11" x14ac:dyDescent="0.3">
      <c r="A101" s="32" t="str">
        <f t="shared" si="1"/>
        <v>INC149100</v>
      </c>
      <c r="B101" s="155" t="s">
        <v>867</v>
      </c>
      <c r="C101" s="151">
        <v>2167449</v>
      </c>
      <c r="D101" s="151">
        <v>-2167449</v>
      </c>
      <c r="E101" s="151">
        <v>0</v>
      </c>
      <c r="F101" s="151">
        <v>0</v>
      </c>
      <c r="G101" s="151">
        <v>2059399.6546184579</v>
      </c>
      <c r="H101" s="151">
        <v>-2059399.6546184579</v>
      </c>
      <c r="I101" s="151">
        <v>0</v>
      </c>
      <c r="J101" s="151">
        <v>0</v>
      </c>
      <c r="K101" s="156">
        <v>0.95014907138228299</v>
      </c>
    </row>
    <row r="102" spans="1:11" x14ac:dyDescent="0.3">
      <c r="A102" s="32" t="str">
        <f t="shared" si="1"/>
        <v>INC149111</v>
      </c>
      <c r="B102" s="155" t="s">
        <v>434</v>
      </c>
      <c r="C102" s="151">
        <v>3943048.69</v>
      </c>
      <c r="D102" s="151">
        <v>0</v>
      </c>
      <c r="E102" s="151">
        <v>0</v>
      </c>
      <c r="F102" s="151">
        <v>3943048.69</v>
      </c>
      <c r="G102" s="151">
        <v>3731345.6570417504</v>
      </c>
      <c r="H102" s="151">
        <v>0</v>
      </c>
      <c r="I102" s="151">
        <v>0</v>
      </c>
      <c r="J102" s="151">
        <v>3731345.6570417504</v>
      </c>
      <c r="K102" s="156">
        <v>0.94630981009817317</v>
      </c>
    </row>
    <row r="103" spans="1:11" x14ac:dyDescent="0.3">
      <c r="A103" s="32" t="str">
        <f t="shared" si="1"/>
        <v>INC149900</v>
      </c>
      <c r="B103" s="155" t="s">
        <v>868</v>
      </c>
      <c r="C103" s="151">
        <v>2256545.87</v>
      </c>
      <c r="D103" s="151">
        <v>-2256545.87</v>
      </c>
      <c r="E103" s="151">
        <v>0</v>
      </c>
      <c r="F103" s="151">
        <v>0</v>
      </c>
      <c r="G103" s="151">
        <v>2135729.952811026</v>
      </c>
      <c r="H103" s="151">
        <v>-2135729.952811026</v>
      </c>
      <c r="I103" s="151">
        <v>0</v>
      </c>
      <c r="J103" s="151">
        <v>0</v>
      </c>
      <c r="K103" s="156">
        <v>0.94645979999999996</v>
      </c>
    </row>
    <row r="104" spans="1:11" x14ac:dyDescent="0.3">
      <c r="A104" s="32" t="str">
        <f t="shared" si="1"/>
        <v>INC150000</v>
      </c>
      <c r="B104" s="155" t="s">
        <v>869</v>
      </c>
      <c r="C104" s="151">
        <v>0</v>
      </c>
      <c r="D104" s="151">
        <v>0</v>
      </c>
      <c r="E104" s="151">
        <v>0</v>
      </c>
      <c r="F104" s="151">
        <v>0</v>
      </c>
      <c r="G104" s="151">
        <v>0</v>
      </c>
      <c r="H104" s="151">
        <v>0</v>
      </c>
      <c r="I104" s="151">
        <v>0</v>
      </c>
      <c r="J104" s="151">
        <v>0</v>
      </c>
      <c r="K104" s="156">
        <v>0.94630981009817317</v>
      </c>
    </row>
    <row r="105" spans="1:11" x14ac:dyDescent="0.3">
      <c r="A105" s="32" t="str">
        <f t="shared" si="1"/>
        <v>INC151000</v>
      </c>
      <c r="B105" s="155" t="s">
        <v>433</v>
      </c>
      <c r="C105" s="151">
        <v>8190772.6500000004</v>
      </c>
      <c r="D105" s="151">
        <v>0</v>
      </c>
      <c r="E105" s="151">
        <v>0</v>
      </c>
      <c r="F105" s="151">
        <v>8190772.6500000004</v>
      </c>
      <c r="G105" s="151">
        <v>7768623.4225717029</v>
      </c>
      <c r="H105" s="151">
        <v>0</v>
      </c>
      <c r="I105" s="151">
        <v>0</v>
      </c>
      <c r="J105" s="151">
        <v>7768623.4225717029</v>
      </c>
      <c r="K105" s="156">
        <v>0.94846039006731586</v>
      </c>
    </row>
    <row r="106" spans="1:11" x14ac:dyDescent="0.3">
      <c r="A106" s="32" t="str">
        <f t="shared" si="1"/>
        <v>INC151100</v>
      </c>
      <c r="B106" s="155" t="s">
        <v>870</v>
      </c>
      <c r="C106" s="151">
        <v>184243.69</v>
      </c>
      <c r="D106" s="151">
        <v>-184243.69</v>
      </c>
      <c r="E106" s="151">
        <v>0</v>
      </c>
      <c r="F106" s="151">
        <v>0</v>
      </c>
      <c r="G106" s="151">
        <v>175058.97096154522</v>
      </c>
      <c r="H106" s="151">
        <v>-175058.97096154522</v>
      </c>
      <c r="I106" s="151">
        <v>0</v>
      </c>
      <c r="J106" s="151">
        <v>0</v>
      </c>
      <c r="K106" s="156">
        <v>0.95014907138228299</v>
      </c>
    </row>
    <row r="107" spans="1:11" x14ac:dyDescent="0.3">
      <c r="A107" s="32" t="str">
        <f t="shared" si="1"/>
        <v>INC152000</v>
      </c>
      <c r="B107" s="155" t="s">
        <v>432</v>
      </c>
      <c r="C107" s="151">
        <v>12622847.809999999</v>
      </c>
      <c r="D107" s="151">
        <v>0</v>
      </c>
      <c r="E107" s="151">
        <v>0</v>
      </c>
      <c r="F107" s="151">
        <v>12622847.809999999</v>
      </c>
      <c r="G107" s="151">
        <v>11945124.713979241</v>
      </c>
      <c r="H107" s="151">
        <v>0</v>
      </c>
      <c r="I107" s="151">
        <v>0</v>
      </c>
      <c r="J107" s="151">
        <v>11945124.713979241</v>
      </c>
      <c r="K107" s="156">
        <v>0.94630981009817317</v>
      </c>
    </row>
    <row r="108" spans="1:11" x14ac:dyDescent="0.3">
      <c r="A108" s="32" t="str">
        <f t="shared" si="1"/>
        <v>INC152100</v>
      </c>
      <c r="B108" s="155" t="s">
        <v>871</v>
      </c>
      <c r="C108" s="151">
        <v>539224.26000000013</v>
      </c>
      <c r="D108" s="151">
        <v>-539224.26000000013</v>
      </c>
      <c r="E108" s="151">
        <v>0</v>
      </c>
      <c r="F108" s="151">
        <v>0</v>
      </c>
      <c r="G108" s="151">
        <v>512343.42990579887</v>
      </c>
      <c r="H108" s="151">
        <v>-512343.42990579887</v>
      </c>
      <c r="I108" s="151">
        <v>0</v>
      </c>
      <c r="J108" s="151">
        <v>0</v>
      </c>
      <c r="K108" s="156">
        <v>0.95014907138228299</v>
      </c>
    </row>
    <row r="109" spans="1:11" x14ac:dyDescent="0.3">
      <c r="A109" s="32" t="str">
        <f t="shared" si="1"/>
        <v>INC153000</v>
      </c>
      <c r="B109" s="155" t="s">
        <v>431</v>
      </c>
      <c r="C109" s="151">
        <v>46463475.18</v>
      </c>
      <c r="D109" s="151">
        <v>0</v>
      </c>
      <c r="E109" s="151">
        <v>0</v>
      </c>
      <c r="F109" s="151">
        <v>46463475.18</v>
      </c>
      <c r="G109" s="151">
        <v>44068765.793105848</v>
      </c>
      <c r="H109" s="151">
        <v>0</v>
      </c>
      <c r="I109" s="151">
        <v>0</v>
      </c>
      <c r="J109" s="151">
        <v>44068765.793105848</v>
      </c>
      <c r="K109" s="156">
        <v>0.94846039006731586</v>
      </c>
    </row>
    <row r="110" spans="1:11" x14ac:dyDescent="0.3">
      <c r="A110" s="32" t="str">
        <f t="shared" si="1"/>
        <v>INC153090</v>
      </c>
      <c r="B110" s="155" t="s">
        <v>872</v>
      </c>
      <c r="C110" s="151">
        <v>0</v>
      </c>
      <c r="D110" s="151">
        <v>0</v>
      </c>
      <c r="E110" s="151">
        <v>0</v>
      </c>
      <c r="F110" s="151">
        <v>0</v>
      </c>
      <c r="G110" s="151">
        <v>0</v>
      </c>
      <c r="H110" s="151">
        <v>0</v>
      </c>
      <c r="I110" s="151">
        <v>0</v>
      </c>
      <c r="J110" s="151">
        <v>0</v>
      </c>
      <c r="K110" s="156">
        <v>0.94489643486071895</v>
      </c>
    </row>
    <row r="111" spans="1:11" x14ac:dyDescent="0.3">
      <c r="A111" s="32" t="str">
        <f t="shared" si="1"/>
        <v>INC153100</v>
      </c>
      <c r="B111" s="155" t="s">
        <v>873</v>
      </c>
      <c r="C111" s="151">
        <v>4566811.04</v>
      </c>
      <c r="D111" s="151">
        <v>-4566811.04</v>
      </c>
      <c r="E111" s="151">
        <v>0</v>
      </c>
      <c r="F111" s="151">
        <v>0</v>
      </c>
      <c r="G111" s="151">
        <v>4339151.2688343581</v>
      </c>
      <c r="H111" s="151">
        <v>-4339151.2688343581</v>
      </c>
      <c r="I111" s="151">
        <v>0</v>
      </c>
      <c r="J111" s="151">
        <v>0</v>
      </c>
      <c r="K111" s="156">
        <v>0.95014907138228299</v>
      </c>
    </row>
    <row r="112" spans="1:11" x14ac:dyDescent="0.3">
      <c r="A112" s="32" t="str">
        <f t="shared" si="1"/>
        <v>INC154000</v>
      </c>
      <c r="B112" s="155" t="s">
        <v>430</v>
      </c>
      <c r="C112" s="151">
        <v>5381311.8999999994</v>
      </c>
      <c r="D112" s="151">
        <v>0</v>
      </c>
      <c r="E112" s="151">
        <v>0</v>
      </c>
      <c r="F112" s="151">
        <v>5381311.8999999994</v>
      </c>
      <c r="G112" s="151">
        <v>5103961.1837478885</v>
      </c>
      <c r="H112" s="151">
        <v>0</v>
      </c>
      <c r="I112" s="151">
        <v>0</v>
      </c>
      <c r="J112" s="151">
        <v>5103961.1837478885</v>
      </c>
      <c r="K112" s="156">
        <v>0.94846039006731586</v>
      </c>
    </row>
    <row r="113" spans="1:11" x14ac:dyDescent="0.3">
      <c r="A113" s="32" t="str">
        <f t="shared" si="1"/>
        <v>INC154100</v>
      </c>
      <c r="B113" s="155" t="s">
        <v>874</v>
      </c>
      <c r="C113" s="151">
        <v>44963.87999999999</v>
      </c>
      <c r="D113" s="151">
        <v>-44963.87999999999</v>
      </c>
      <c r="E113" s="151">
        <v>0</v>
      </c>
      <c r="F113" s="151">
        <v>0</v>
      </c>
      <c r="G113" s="151">
        <v>42722.388827744398</v>
      </c>
      <c r="H113" s="151">
        <v>-42722.388827744398</v>
      </c>
      <c r="I113" s="151">
        <v>0</v>
      </c>
      <c r="J113" s="151">
        <v>0</v>
      </c>
      <c r="K113" s="156">
        <v>0.95014907138228299</v>
      </c>
    </row>
    <row r="114" spans="1:11" x14ac:dyDescent="0.3">
      <c r="A114" s="32" t="str">
        <f t="shared" si="1"/>
        <v>INC156000</v>
      </c>
      <c r="B114" s="155" t="s">
        <v>429</v>
      </c>
      <c r="C114" s="151">
        <v>2330361.5500000003</v>
      </c>
      <c r="D114" s="151">
        <v>0</v>
      </c>
      <c r="E114" s="151">
        <v>0</v>
      </c>
      <c r="F114" s="151">
        <v>2330361.5500000003</v>
      </c>
      <c r="G114" s="151">
        <v>2205243.9958405849</v>
      </c>
      <c r="H114" s="151">
        <v>0</v>
      </c>
      <c r="I114" s="151">
        <v>0</v>
      </c>
      <c r="J114" s="151">
        <v>2205243.9958405849</v>
      </c>
      <c r="K114" s="156">
        <v>0.94630981009817317</v>
      </c>
    </row>
    <row r="115" spans="1:11" x14ac:dyDescent="0.3">
      <c r="A115" s="32" t="str">
        <f t="shared" si="1"/>
        <v>INC157000</v>
      </c>
      <c r="B115" s="155" t="s">
        <v>428</v>
      </c>
      <c r="C115" s="151">
        <v>2619215.5999999996</v>
      </c>
      <c r="D115" s="151">
        <v>0</v>
      </c>
      <c r="E115" s="151">
        <v>0</v>
      </c>
      <c r="F115" s="151">
        <v>2619215.5999999996</v>
      </c>
      <c r="G115" s="151">
        <v>2478589.4170421725</v>
      </c>
      <c r="H115" s="151">
        <v>0</v>
      </c>
      <c r="I115" s="151">
        <v>0</v>
      </c>
      <c r="J115" s="151">
        <v>2478589.4170421725</v>
      </c>
      <c r="K115" s="156">
        <v>0.94630981009817317</v>
      </c>
    </row>
    <row r="116" spans="1:11" x14ac:dyDescent="0.3">
      <c r="A116" s="32" t="str">
        <f t="shared" si="1"/>
        <v>INC157949</v>
      </c>
      <c r="B116" s="155" t="s">
        <v>875</v>
      </c>
      <c r="C116" s="151">
        <v>-22967109.030000001</v>
      </c>
      <c r="D116" s="151">
        <v>22967109.030000001</v>
      </c>
      <c r="E116" s="151">
        <v>0</v>
      </c>
      <c r="F116" s="151">
        <v>0</v>
      </c>
      <c r="G116" s="151">
        <v>-22967109.030000001</v>
      </c>
      <c r="H116" s="151">
        <v>22967109.030000001</v>
      </c>
      <c r="I116" s="151">
        <v>0</v>
      </c>
      <c r="J116" s="151">
        <v>0</v>
      </c>
      <c r="K116" s="156">
        <v>1</v>
      </c>
    </row>
    <row r="117" spans="1:11" x14ac:dyDescent="0.3">
      <c r="A117" s="32" t="str">
        <f t="shared" si="1"/>
        <v>INC260010</v>
      </c>
      <c r="B117" s="155" t="s">
        <v>427</v>
      </c>
      <c r="C117" s="151">
        <v>5475525.5199999986</v>
      </c>
      <c r="D117" s="151">
        <v>0</v>
      </c>
      <c r="E117" s="151">
        <v>0</v>
      </c>
      <c r="F117" s="151">
        <v>5475525.5199999986</v>
      </c>
      <c r="G117" s="151">
        <v>4857777.8050591089</v>
      </c>
      <c r="H117" s="151">
        <v>0</v>
      </c>
      <c r="I117" s="151">
        <v>0</v>
      </c>
      <c r="J117" s="151">
        <v>4857777.8050591089</v>
      </c>
      <c r="K117" s="156">
        <v>0.8871801961867416</v>
      </c>
    </row>
    <row r="118" spans="1:11" x14ac:dyDescent="0.3">
      <c r="A118" s="32" t="str">
        <f t="shared" si="1"/>
        <v>INC261000</v>
      </c>
      <c r="B118" s="155" t="s">
        <v>426</v>
      </c>
      <c r="C118" s="151">
        <v>9634858.5500000007</v>
      </c>
      <c r="D118" s="151">
        <v>0</v>
      </c>
      <c r="E118" s="151">
        <v>0</v>
      </c>
      <c r="F118" s="151">
        <v>9634858.5500000007</v>
      </c>
      <c r="G118" s="151">
        <v>8547855.6986205056</v>
      </c>
      <c r="H118" s="151">
        <v>0</v>
      </c>
      <c r="I118" s="151">
        <v>0</v>
      </c>
      <c r="J118" s="151">
        <v>8547855.6986205056</v>
      </c>
      <c r="K118" s="156">
        <v>0.8871801961867416</v>
      </c>
    </row>
    <row r="119" spans="1:11" x14ac:dyDescent="0.3">
      <c r="A119" s="32" t="str">
        <f t="shared" si="1"/>
        <v>INC262000</v>
      </c>
      <c r="B119" s="155" t="s">
        <v>425</v>
      </c>
      <c r="C119" s="151">
        <v>3893107.7399999998</v>
      </c>
      <c r="D119" s="151">
        <v>0</v>
      </c>
      <c r="E119" s="151">
        <v>0</v>
      </c>
      <c r="F119" s="151">
        <v>3893107.7399999998</v>
      </c>
      <c r="G119" s="151">
        <v>3453888.088549322</v>
      </c>
      <c r="H119" s="151">
        <v>0</v>
      </c>
      <c r="I119" s="151">
        <v>0</v>
      </c>
      <c r="J119" s="151">
        <v>3453888.088549322</v>
      </c>
      <c r="K119" s="156">
        <v>0.8871801961867416</v>
      </c>
    </row>
    <row r="120" spans="1:11" x14ac:dyDescent="0.3">
      <c r="A120" s="32" t="str">
        <f t="shared" si="1"/>
        <v>INC262005</v>
      </c>
      <c r="B120" s="155" t="s">
        <v>876</v>
      </c>
      <c r="C120" s="151">
        <v>0</v>
      </c>
      <c r="D120" s="151">
        <v>0</v>
      </c>
      <c r="E120" s="151">
        <v>0</v>
      </c>
      <c r="F120" s="151">
        <v>0</v>
      </c>
      <c r="G120" s="151">
        <v>0</v>
      </c>
      <c r="H120" s="151">
        <v>0</v>
      </c>
      <c r="I120" s="151">
        <v>0</v>
      </c>
      <c r="J120" s="151">
        <v>0</v>
      </c>
      <c r="K120" s="156">
        <v>0</v>
      </c>
    </row>
    <row r="121" spans="1:11" x14ac:dyDescent="0.3">
      <c r="A121" s="32" t="str">
        <f t="shared" si="1"/>
        <v>INC263000</v>
      </c>
      <c r="B121" s="155" t="s">
        <v>424</v>
      </c>
      <c r="C121" s="151">
        <v>669696.78</v>
      </c>
      <c r="D121" s="151">
        <v>0</v>
      </c>
      <c r="E121" s="151">
        <v>0</v>
      </c>
      <c r="F121" s="151">
        <v>669696.78</v>
      </c>
      <c r="G121" s="151">
        <v>594141.72066602914</v>
      </c>
      <c r="H121" s="151">
        <v>0</v>
      </c>
      <c r="I121" s="151">
        <v>0</v>
      </c>
      <c r="J121" s="151">
        <v>594141.72066602914</v>
      </c>
      <c r="K121" s="156">
        <v>0.8871801961867416</v>
      </c>
    </row>
    <row r="122" spans="1:11" x14ac:dyDescent="0.3">
      <c r="A122" s="32" t="str">
        <f t="shared" si="1"/>
        <v>INC264000</v>
      </c>
      <c r="B122" s="155" t="s">
        <v>877</v>
      </c>
      <c r="C122" s="151">
        <v>0</v>
      </c>
      <c r="D122" s="151">
        <v>0</v>
      </c>
      <c r="E122" s="151">
        <v>0</v>
      </c>
      <c r="F122" s="151">
        <v>0</v>
      </c>
      <c r="G122" s="151">
        <v>0</v>
      </c>
      <c r="H122" s="151">
        <v>0</v>
      </c>
      <c r="I122" s="151">
        <v>0</v>
      </c>
      <c r="J122" s="151">
        <v>0</v>
      </c>
      <c r="K122" s="156">
        <v>0.8871801961867416</v>
      </c>
    </row>
    <row r="123" spans="1:11" x14ac:dyDescent="0.3">
      <c r="A123" s="32" t="str">
        <f t="shared" si="1"/>
        <v>INC265000</v>
      </c>
      <c r="B123" s="155" t="s">
        <v>423</v>
      </c>
      <c r="C123" s="151">
        <v>17769331.310000002</v>
      </c>
      <c r="D123" s="151">
        <v>0</v>
      </c>
      <c r="E123" s="151">
        <v>0</v>
      </c>
      <c r="F123" s="151">
        <v>17769331.310000002</v>
      </c>
      <c r="G123" s="151">
        <v>15764598.837713012</v>
      </c>
      <c r="H123" s="151">
        <v>0</v>
      </c>
      <c r="I123" s="151">
        <v>0</v>
      </c>
      <c r="J123" s="151">
        <v>15764598.837713012</v>
      </c>
      <c r="K123" s="156">
        <v>0.8871801961867416</v>
      </c>
    </row>
    <row r="124" spans="1:11" x14ac:dyDescent="0.3">
      <c r="A124" s="32" t="str">
        <f t="shared" si="1"/>
        <v>INC265120</v>
      </c>
      <c r="B124" s="155" t="s">
        <v>878</v>
      </c>
      <c r="C124" s="151">
        <v>18420391.259999998</v>
      </c>
      <c r="D124" s="151">
        <v>-18420391.259999998</v>
      </c>
      <c r="E124" s="151">
        <v>0</v>
      </c>
      <c r="F124" s="151">
        <v>0</v>
      </c>
      <c r="G124" s="151">
        <v>17434159.827861346</v>
      </c>
      <c r="H124" s="151">
        <v>-17434159.827861346</v>
      </c>
      <c r="I124" s="151">
        <v>0</v>
      </c>
      <c r="J124" s="151">
        <v>0</v>
      </c>
      <c r="K124" s="156">
        <v>0.94645979999999996</v>
      </c>
    </row>
    <row r="125" spans="1:11" x14ac:dyDescent="0.3">
      <c r="A125" s="32" t="str">
        <f t="shared" si="1"/>
        <v>INC265130</v>
      </c>
      <c r="B125" s="155" t="s">
        <v>879</v>
      </c>
      <c r="C125" s="151">
        <v>12576441.769999998</v>
      </c>
      <c r="D125" s="151">
        <v>-12576441.769999998</v>
      </c>
      <c r="E125" s="151">
        <v>0</v>
      </c>
      <c r="F125" s="151">
        <v>0</v>
      </c>
      <c r="G125" s="151">
        <v>11883434.991706427</v>
      </c>
      <c r="H125" s="151">
        <v>-11883434.991706427</v>
      </c>
      <c r="I125" s="151">
        <v>0</v>
      </c>
      <c r="J125" s="151">
        <v>0</v>
      </c>
      <c r="K125" s="156">
        <v>0.94489643486071895</v>
      </c>
    </row>
    <row r="126" spans="1:11" x14ac:dyDescent="0.3">
      <c r="A126" s="32" t="str">
        <f t="shared" si="1"/>
        <v>INC265200</v>
      </c>
      <c r="B126" s="155" t="s">
        <v>880</v>
      </c>
      <c r="C126" s="151">
        <v>0</v>
      </c>
      <c r="D126" s="151">
        <v>0</v>
      </c>
      <c r="E126" s="151">
        <v>0</v>
      </c>
      <c r="F126" s="151">
        <v>0</v>
      </c>
      <c r="G126" s="151">
        <v>0</v>
      </c>
      <c r="H126" s="151">
        <v>0</v>
      </c>
      <c r="I126" s="151">
        <v>0</v>
      </c>
      <c r="J126" s="151">
        <v>0</v>
      </c>
      <c r="K126" s="156">
        <v>0.8871801961867416</v>
      </c>
    </row>
    <row r="127" spans="1:11" x14ac:dyDescent="0.3">
      <c r="A127" s="32" t="str">
        <f t="shared" si="1"/>
        <v>INC266000</v>
      </c>
      <c r="B127" s="155" t="s">
        <v>422</v>
      </c>
      <c r="C127" s="151">
        <v>6648263.9100000011</v>
      </c>
      <c r="D127" s="151">
        <v>0</v>
      </c>
      <c r="E127" s="151">
        <v>0</v>
      </c>
      <c r="F127" s="151">
        <v>6648263.9100000011</v>
      </c>
      <c r="G127" s="151">
        <v>5898208.079975035</v>
      </c>
      <c r="H127" s="151">
        <v>0</v>
      </c>
      <c r="I127" s="151">
        <v>0</v>
      </c>
      <c r="J127" s="151">
        <v>5898208.079975035</v>
      </c>
      <c r="K127" s="156">
        <v>0.8871801961867416</v>
      </c>
    </row>
    <row r="128" spans="1:11" x14ac:dyDescent="0.3">
      <c r="A128" s="32" t="str">
        <f t="shared" si="1"/>
        <v>INC266050</v>
      </c>
      <c r="B128" s="155" t="s">
        <v>881</v>
      </c>
      <c r="C128" s="151">
        <v>0</v>
      </c>
      <c r="D128" s="151">
        <v>0</v>
      </c>
      <c r="E128" s="151">
        <v>0</v>
      </c>
      <c r="F128" s="151">
        <v>0</v>
      </c>
      <c r="G128" s="151">
        <v>0</v>
      </c>
      <c r="H128" s="151">
        <v>0</v>
      </c>
      <c r="I128" s="151">
        <v>0</v>
      </c>
      <c r="J128" s="151">
        <v>0</v>
      </c>
      <c r="K128" s="156">
        <v>0.8871801961867416</v>
      </c>
    </row>
    <row r="129" spans="1:11" x14ac:dyDescent="0.3">
      <c r="A129" s="32" t="str">
        <f t="shared" si="1"/>
        <v>INC267000</v>
      </c>
      <c r="B129" s="155" t="s">
        <v>421</v>
      </c>
      <c r="C129" s="151">
        <v>2400</v>
      </c>
      <c r="D129" s="151">
        <v>0</v>
      </c>
      <c r="E129" s="151">
        <v>0</v>
      </c>
      <c r="F129" s="151">
        <v>2400</v>
      </c>
      <c r="G129" s="151">
        <v>2129.2324708481797</v>
      </c>
      <c r="H129" s="151">
        <v>0</v>
      </c>
      <c r="I129" s="151">
        <v>0</v>
      </c>
      <c r="J129" s="151">
        <v>2129.2324708481797</v>
      </c>
      <c r="K129" s="156">
        <v>0.8871801961867416</v>
      </c>
    </row>
    <row r="130" spans="1:11" x14ac:dyDescent="0.3">
      <c r="A130" s="32" t="str">
        <f t="shared" si="1"/>
        <v>INC268010</v>
      </c>
      <c r="B130" s="155" t="s">
        <v>420</v>
      </c>
      <c r="C130" s="151">
        <v>928282.19000000006</v>
      </c>
      <c r="D130" s="151">
        <v>0</v>
      </c>
      <c r="E130" s="151">
        <v>0</v>
      </c>
      <c r="F130" s="151">
        <v>928282.19000000006</v>
      </c>
      <c r="G130" s="151">
        <v>823553.57544085814</v>
      </c>
      <c r="H130" s="151">
        <v>0</v>
      </c>
      <c r="I130" s="151">
        <v>0</v>
      </c>
      <c r="J130" s="151">
        <v>823553.57544085814</v>
      </c>
      <c r="K130" s="156">
        <v>0.8871801961867416</v>
      </c>
    </row>
    <row r="131" spans="1:11" x14ac:dyDescent="0.3">
      <c r="A131" s="32" t="str">
        <f t="shared" si="1"/>
        <v>INC269000</v>
      </c>
      <c r="B131" s="155" t="s">
        <v>419</v>
      </c>
      <c r="C131" s="151">
        <v>4155921.5</v>
      </c>
      <c r="D131" s="151">
        <v>0</v>
      </c>
      <c r="E131" s="151">
        <v>0</v>
      </c>
      <c r="F131" s="151">
        <v>4155921.5</v>
      </c>
      <c r="G131" s="151">
        <v>3687051.2517066975</v>
      </c>
      <c r="H131" s="151">
        <v>0</v>
      </c>
      <c r="I131" s="151">
        <v>0</v>
      </c>
      <c r="J131" s="151">
        <v>3687051.2517066975</v>
      </c>
      <c r="K131" s="156">
        <v>0.8871801961867416</v>
      </c>
    </row>
    <row r="132" spans="1:11" x14ac:dyDescent="0.3">
      <c r="A132" s="32" t="str">
        <f t="shared" si="1"/>
        <v>INC270000</v>
      </c>
      <c r="B132" s="155" t="s">
        <v>418</v>
      </c>
      <c r="C132" s="151">
        <v>6061780.6299999999</v>
      </c>
      <c r="D132" s="151">
        <v>0</v>
      </c>
      <c r="E132" s="151">
        <v>0</v>
      </c>
      <c r="F132" s="151">
        <v>6061780.6299999999</v>
      </c>
      <c r="G132" s="151">
        <v>5377891.72856439</v>
      </c>
      <c r="H132" s="151">
        <v>0</v>
      </c>
      <c r="I132" s="151">
        <v>0</v>
      </c>
      <c r="J132" s="151">
        <v>5377891.72856439</v>
      </c>
      <c r="K132" s="156">
        <v>0.8871801961867416</v>
      </c>
    </row>
    <row r="133" spans="1:11" x14ac:dyDescent="0.3">
      <c r="A133" s="32" t="str">
        <f t="shared" si="1"/>
        <v>INC270005</v>
      </c>
      <c r="B133" s="155" t="s">
        <v>882</v>
      </c>
      <c r="C133" s="151">
        <v>0</v>
      </c>
      <c r="D133" s="151">
        <v>0</v>
      </c>
      <c r="E133" s="151">
        <v>0</v>
      </c>
      <c r="F133" s="151">
        <v>0</v>
      </c>
      <c r="G133" s="151">
        <v>0</v>
      </c>
      <c r="H133" s="151">
        <v>0</v>
      </c>
      <c r="I133" s="151">
        <v>0</v>
      </c>
      <c r="J133" s="151">
        <v>0</v>
      </c>
      <c r="K133" s="156">
        <v>0</v>
      </c>
    </row>
    <row r="134" spans="1:11" x14ac:dyDescent="0.3">
      <c r="A134" s="32" t="str">
        <f t="shared" si="1"/>
        <v>INC270020</v>
      </c>
      <c r="B134" s="155" t="s">
        <v>883</v>
      </c>
      <c r="C134" s="151">
        <v>1282752.1300000001</v>
      </c>
      <c r="D134" s="151">
        <v>-1282752.1300000001</v>
      </c>
      <c r="E134" s="151">
        <v>0</v>
      </c>
      <c r="F134" s="151">
        <v>0</v>
      </c>
      <c r="G134" s="151">
        <v>1218805.7451331457</v>
      </c>
      <c r="H134" s="151">
        <v>-1218805.7451331457</v>
      </c>
      <c r="I134" s="151">
        <v>0</v>
      </c>
      <c r="J134" s="151">
        <v>0</v>
      </c>
      <c r="K134" s="156">
        <v>0.95014907138228299</v>
      </c>
    </row>
    <row r="135" spans="1:11" x14ac:dyDescent="0.3">
      <c r="A135" s="32" t="str">
        <f t="shared" si="1"/>
        <v>INC271000</v>
      </c>
      <c r="B135" s="155" t="s">
        <v>417</v>
      </c>
      <c r="C135" s="151">
        <v>14801869.960000001</v>
      </c>
      <c r="D135" s="151">
        <v>0</v>
      </c>
      <c r="E135" s="151">
        <v>0</v>
      </c>
      <c r="F135" s="151">
        <v>14801869.960000001</v>
      </c>
      <c r="G135" s="151">
        <v>13131925.895043438</v>
      </c>
      <c r="H135" s="151">
        <v>0</v>
      </c>
      <c r="I135" s="151">
        <v>0</v>
      </c>
      <c r="J135" s="151">
        <v>13131925.895043438</v>
      </c>
      <c r="K135" s="156">
        <v>0.8871801961867416</v>
      </c>
    </row>
    <row r="136" spans="1:11" x14ac:dyDescent="0.3">
      <c r="A136" s="32" t="str">
        <f t="shared" si="1"/>
        <v>INC272000</v>
      </c>
      <c r="B136" s="155" t="s">
        <v>416</v>
      </c>
      <c r="C136" s="151">
        <v>1809126.49</v>
      </c>
      <c r="D136" s="151">
        <v>0</v>
      </c>
      <c r="E136" s="151">
        <v>0</v>
      </c>
      <c r="F136" s="151">
        <v>1809126.49</v>
      </c>
      <c r="G136" s="151">
        <v>1605021.1943248312</v>
      </c>
      <c r="H136" s="151">
        <v>0</v>
      </c>
      <c r="I136" s="151">
        <v>0</v>
      </c>
      <c r="J136" s="151">
        <v>1605021.1943248312</v>
      </c>
      <c r="K136" s="156">
        <v>0.8871801961867416</v>
      </c>
    </row>
    <row r="137" spans="1:11" x14ac:dyDescent="0.3">
      <c r="A137" s="32" t="str">
        <f t="shared" si="1"/>
        <v>INC273000</v>
      </c>
      <c r="B137" s="155" t="s">
        <v>415</v>
      </c>
      <c r="C137" s="151">
        <v>633657.06999999995</v>
      </c>
      <c r="D137" s="151">
        <v>0</v>
      </c>
      <c r="E137" s="151">
        <v>0</v>
      </c>
      <c r="F137" s="151">
        <v>633657.06999999995</v>
      </c>
      <c r="G137" s="151">
        <v>562168.00367771578</v>
      </c>
      <c r="H137" s="151">
        <v>0</v>
      </c>
      <c r="I137" s="151">
        <v>0</v>
      </c>
      <c r="J137" s="151">
        <v>562168.00367771578</v>
      </c>
      <c r="K137" s="156">
        <v>0.8871801961867416</v>
      </c>
    </row>
    <row r="138" spans="1:11" x14ac:dyDescent="0.3">
      <c r="A138" s="32" t="str">
        <f t="shared" si="1"/>
        <v>INC380000</v>
      </c>
      <c r="B138" s="155" t="s">
        <v>414</v>
      </c>
      <c r="C138" s="151">
        <v>15287619.309999999</v>
      </c>
      <c r="D138" s="151">
        <v>0</v>
      </c>
      <c r="E138" s="151">
        <v>0</v>
      </c>
      <c r="F138" s="151">
        <v>15287619.309999999</v>
      </c>
      <c r="G138" s="151">
        <v>15287619.309999999</v>
      </c>
      <c r="H138" s="151">
        <v>0</v>
      </c>
      <c r="I138" s="151">
        <v>0</v>
      </c>
      <c r="J138" s="151">
        <v>15287619.309999999</v>
      </c>
      <c r="K138" s="156">
        <v>1</v>
      </c>
    </row>
    <row r="139" spans="1:11" x14ac:dyDescent="0.3">
      <c r="A139" s="32" t="str">
        <f t="shared" si="1"/>
        <v>INC381000</v>
      </c>
      <c r="B139" s="155" t="s">
        <v>413</v>
      </c>
      <c r="C139" s="151">
        <v>4433556.26</v>
      </c>
      <c r="D139" s="151">
        <v>0</v>
      </c>
      <c r="E139" s="151">
        <v>0</v>
      </c>
      <c r="F139" s="151">
        <v>4433556.26</v>
      </c>
      <c r="G139" s="151">
        <v>4433556.26</v>
      </c>
      <c r="H139" s="151">
        <v>0</v>
      </c>
      <c r="I139" s="151">
        <v>0</v>
      </c>
      <c r="J139" s="151">
        <v>4433556.26</v>
      </c>
      <c r="K139" s="156">
        <v>1</v>
      </c>
    </row>
    <row r="140" spans="1:11" x14ac:dyDescent="0.3">
      <c r="A140" s="32" t="str">
        <f t="shared" si="1"/>
        <v>INC382000</v>
      </c>
      <c r="B140" s="155" t="s">
        <v>412</v>
      </c>
      <c r="C140" s="151">
        <v>3126939.2699999996</v>
      </c>
      <c r="D140" s="151">
        <v>0</v>
      </c>
      <c r="E140" s="151">
        <v>0</v>
      </c>
      <c r="F140" s="151">
        <v>3126939.2699999996</v>
      </c>
      <c r="G140" s="151">
        <v>3126939.2699999996</v>
      </c>
      <c r="H140" s="151">
        <v>0</v>
      </c>
      <c r="I140" s="151">
        <v>0</v>
      </c>
      <c r="J140" s="151">
        <v>3126939.2699999996</v>
      </c>
      <c r="K140" s="156">
        <v>1</v>
      </c>
    </row>
    <row r="141" spans="1:11" x14ac:dyDescent="0.3">
      <c r="A141" s="32" t="str">
        <f t="shared" si="1"/>
        <v>INC383000</v>
      </c>
      <c r="B141" s="155" t="s">
        <v>411</v>
      </c>
      <c r="C141" s="151">
        <v>13577112.569999998</v>
      </c>
      <c r="D141" s="151">
        <v>0</v>
      </c>
      <c r="E141" s="151">
        <v>0</v>
      </c>
      <c r="F141" s="151">
        <v>13577112.569999998</v>
      </c>
      <c r="G141" s="151">
        <v>13577112.569999998</v>
      </c>
      <c r="H141" s="151">
        <v>0</v>
      </c>
      <c r="I141" s="151">
        <v>0</v>
      </c>
      <c r="J141" s="151">
        <v>13577112.569999998</v>
      </c>
      <c r="K141" s="156">
        <v>1</v>
      </c>
    </row>
    <row r="142" spans="1:11" x14ac:dyDescent="0.3">
      <c r="A142" s="32" t="str">
        <f t="shared" si="1"/>
        <v>INC384000</v>
      </c>
      <c r="B142" s="155" t="s">
        <v>410</v>
      </c>
      <c r="C142" s="151">
        <v>6647947.5900000008</v>
      </c>
      <c r="D142" s="151">
        <v>0</v>
      </c>
      <c r="E142" s="151">
        <v>0</v>
      </c>
      <c r="F142" s="151">
        <v>6647947.5900000008</v>
      </c>
      <c r="G142" s="151">
        <v>6647947.5900000008</v>
      </c>
      <c r="H142" s="151">
        <v>0</v>
      </c>
      <c r="I142" s="151">
        <v>0</v>
      </c>
      <c r="J142" s="151">
        <v>6647947.5900000008</v>
      </c>
      <c r="K142" s="156">
        <v>1</v>
      </c>
    </row>
    <row r="143" spans="1:11" x14ac:dyDescent="0.3">
      <c r="A143" s="32" t="str">
        <f t="shared" si="1"/>
        <v>INC385000</v>
      </c>
      <c r="B143" s="155" t="s">
        <v>409</v>
      </c>
      <c r="C143" s="151">
        <v>121415</v>
      </c>
      <c r="D143" s="151">
        <v>0</v>
      </c>
      <c r="E143" s="151">
        <v>0</v>
      </c>
      <c r="F143" s="151">
        <v>121415</v>
      </c>
      <c r="G143" s="151">
        <v>121415</v>
      </c>
      <c r="H143" s="151">
        <v>0</v>
      </c>
      <c r="I143" s="151">
        <v>0</v>
      </c>
      <c r="J143" s="151">
        <v>121415</v>
      </c>
      <c r="K143" s="156">
        <v>1</v>
      </c>
    </row>
    <row r="144" spans="1:11" x14ac:dyDescent="0.3">
      <c r="A144" s="32" t="str">
        <f t="shared" ref="A144:A207" si="2">LEFT(B144,9)</f>
        <v>INC386000</v>
      </c>
      <c r="B144" s="155" t="s">
        <v>408</v>
      </c>
      <c r="C144" s="151">
        <v>2097035.0599999996</v>
      </c>
      <c r="D144" s="151">
        <v>0</v>
      </c>
      <c r="E144" s="151">
        <v>0</v>
      </c>
      <c r="F144" s="151">
        <v>2097035.0599999996</v>
      </c>
      <c r="G144" s="151">
        <v>2092253.3257529906</v>
      </c>
      <c r="H144" s="151">
        <v>0</v>
      </c>
      <c r="I144" s="151">
        <v>0</v>
      </c>
      <c r="J144" s="151">
        <v>2092253.3257529906</v>
      </c>
      <c r="K144" s="156">
        <v>0.99771976428138065</v>
      </c>
    </row>
    <row r="145" spans="1:11" x14ac:dyDescent="0.3">
      <c r="A145" s="32" t="str">
        <f t="shared" si="2"/>
        <v>INC387000</v>
      </c>
      <c r="B145" s="155" t="s">
        <v>407</v>
      </c>
      <c r="C145" s="151">
        <v>1875798.86</v>
      </c>
      <c r="D145" s="151">
        <v>0</v>
      </c>
      <c r="E145" s="151">
        <v>0</v>
      </c>
      <c r="F145" s="151">
        <v>1875798.86</v>
      </c>
      <c r="G145" s="151">
        <v>1875798.86</v>
      </c>
      <c r="H145" s="151">
        <v>0</v>
      </c>
      <c r="I145" s="151">
        <v>0</v>
      </c>
      <c r="J145" s="151">
        <v>1875798.86</v>
      </c>
      <c r="K145" s="156">
        <v>1</v>
      </c>
    </row>
    <row r="146" spans="1:11" x14ac:dyDescent="0.3">
      <c r="A146" s="32" t="str">
        <f t="shared" si="2"/>
        <v>INC387010</v>
      </c>
      <c r="B146" s="155" t="s">
        <v>884</v>
      </c>
      <c r="C146" s="151">
        <v>-1217979.43</v>
      </c>
      <c r="D146" s="151">
        <v>1217979.43</v>
      </c>
      <c r="E146" s="151">
        <v>0</v>
      </c>
      <c r="F146" s="151">
        <v>0</v>
      </c>
      <c r="G146" s="151">
        <v>-1217979.43</v>
      </c>
      <c r="H146" s="151">
        <v>1217979.43</v>
      </c>
      <c r="I146" s="151">
        <v>0</v>
      </c>
      <c r="J146" s="151">
        <v>0</v>
      </c>
      <c r="K146" s="156">
        <v>1</v>
      </c>
    </row>
    <row r="147" spans="1:11" x14ac:dyDescent="0.3">
      <c r="A147" s="32" t="str">
        <f t="shared" si="2"/>
        <v>INC388000</v>
      </c>
      <c r="B147" s="155" t="s">
        <v>406</v>
      </c>
      <c r="C147" s="151">
        <v>34465651.149999999</v>
      </c>
      <c r="D147" s="151">
        <v>0</v>
      </c>
      <c r="E147" s="151">
        <v>0</v>
      </c>
      <c r="F147" s="151">
        <v>34465651.149999999</v>
      </c>
      <c r="G147" s="151">
        <v>34465651.149999999</v>
      </c>
      <c r="H147" s="151">
        <v>0</v>
      </c>
      <c r="I147" s="151">
        <v>0</v>
      </c>
      <c r="J147" s="151">
        <v>34465651.149999999</v>
      </c>
      <c r="K147" s="156">
        <v>1</v>
      </c>
    </row>
    <row r="148" spans="1:11" x14ac:dyDescent="0.3">
      <c r="A148" s="32" t="str">
        <f t="shared" si="2"/>
        <v>INC389000</v>
      </c>
      <c r="B148" s="155" t="s">
        <v>405</v>
      </c>
      <c r="C148" s="151">
        <v>9660453.5600000024</v>
      </c>
      <c r="D148" s="151">
        <v>0</v>
      </c>
      <c r="E148" s="151">
        <v>0</v>
      </c>
      <c r="F148" s="151">
        <v>9660453.5600000024</v>
      </c>
      <c r="G148" s="151">
        <v>9660453.5600000024</v>
      </c>
      <c r="H148" s="151">
        <v>0</v>
      </c>
      <c r="I148" s="151">
        <v>0</v>
      </c>
      <c r="J148" s="151">
        <v>9660453.5600000024</v>
      </c>
      <c r="K148" s="156">
        <v>1</v>
      </c>
    </row>
    <row r="149" spans="1:11" x14ac:dyDescent="0.3">
      <c r="A149" s="32" t="str">
        <f t="shared" si="2"/>
        <v>INC390000</v>
      </c>
      <c r="B149" s="155" t="s">
        <v>404</v>
      </c>
      <c r="C149" s="151">
        <v>18486752.890000001</v>
      </c>
      <c r="D149" s="151">
        <v>0</v>
      </c>
      <c r="E149" s="151">
        <v>0</v>
      </c>
      <c r="F149" s="151">
        <v>18486752.890000001</v>
      </c>
      <c r="G149" s="151">
        <v>18486752.890000001</v>
      </c>
      <c r="H149" s="151">
        <v>0</v>
      </c>
      <c r="I149" s="151">
        <v>0</v>
      </c>
      <c r="J149" s="151">
        <v>18486752.890000001</v>
      </c>
      <c r="K149" s="156">
        <v>1</v>
      </c>
    </row>
    <row r="150" spans="1:11" x14ac:dyDescent="0.3">
      <c r="A150" s="32" t="str">
        <f t="shared" si="2"/>
        <v>INC390010</v>
      </c>
      <c r="B150" s="155" t="s">
        <v>885</v>
      </c>
      <c r="C150" s="151">
        <v>1654075.91</v>
      </c>
      <c r="D150" s="151">
        <v>-1654075.91</v>
      </c>
      <c r="E150" s="151">
        <v>0</v>
      </c>
      <c r="F150" s="151">
        <v>0</v>
      </c>
      <c r="G150" s="151">
        <v>1654075.91</v>
      </c>
      <c r="H150" s="151">
        <v>-1654075.91</v>
      </c>
      <c r="I150" s="151">
        <v>0</v>
      </c>
      <c r="J150" s="151">
        <v>0</v>
      </c>
      <c r="K150" s="156">
        <v>1</v>
      </c>
    </row>
    <row r="151" spans="1:11" x14ac:dyDescent="0.3">
      <c r="A151" s="32" t="str">
        <f t="shared" si="2"/>
        <v>INC391000</v>
      </c>
      <c r="B151" s="155" t="s">
        <v>403</v>
      </c>
      <c r="C151" s="151">
        <v>35690.26</v>
      </c>
      <c r="D151" s="151">
        <v>0</v>
      </c>
      <c r="E151" s="151">
        <v>0</v>
      </c>
      <c r="F151" s="151">
        <v>35690.26</v>
      </c>
      <c r="G151" s="151">
        <v>35690.26</v>
      </c>
      <c r="H151" s="151">
        <v>0</v>
      </c>
      <c r="I151" s="151">
        <v>0</v>
      </c>
      <c r="J151" s="151">
        <v>35690.26</v>
      </c>
      <c r="K151" s="156">
        <v>1</v>
      </c>
    </row>
    <row r="152" spans="1:11" x14ac:dyDescent="0.3">
      <c r="A152" s="32" t="str">
        <f t="shared" si="2"/>
        <v>INC392000</v>
      </c>
      <c r="B152" s="155" t="s">
        <v>402</v>
      </c>
      <c r="C152" s="151">
        <v>10929150.119999999</v>
      </c>
      <c r="D152" s="151">
        <v>0</v>
      </c>
      <c r="E152" s="151">
        <v>0</v>
      </c>
      <c r="F152" s="151">
        <v>10929150.119999999</v>
      </c>
      <c r="G152" s="151">
        <v>10929150.119999999</v>
      </c>
      <c r="H152" s="151">
        <v>0</v>
      </c>
      <c r="I152" s="151">
        <v>0</v>
      </c>
      <c r="J152" s="151">
        <v>10929150.119999999</v>
      </c>
      <c r="K152" s="156">
        <v>1</v>
      </c>
    </row>
    <row r="153" spans="1:11" x14ac:dyDescent="0.3">
      <c r="A153" s="32" t="str">
        <f t="shared" si="2"/>
        <v>INC392010</v>
      </c>
      <c r="B153" s="155" t="s">
        <v>886</v>
      </c>
      <c r="C153" s="151">
        <v>2923729.4699999997</v>
      </c>
      <c r="D153" s="151">
        <v>-2923729.4699999997</v>
      </c>
      <c r="E153" s="151">
        <v>0</v>
      </c>
      <c r="F153" s="151">
        <v>0</v>
      </c>
      <c r="G153" s="151">
        <v>2777978.840893514</v>
      </c>
      <c r="H153" s="151">
        <v>-2777978.840893514</v>
      </c>
      <c r="I153" s="151">
        <v>0</v>
      </c>
      <c r="J153" s="151">
        <v>0</v>
      </c>
      <c r="K153" s="156">
        <v>0.95014907138228299</v>
      </c>
    </row>
    <row r="154" spans="1:11" x14ac:dyDescent="0.3">
      <c r="A154" s="32" t="str">
        <f t="shared" si="2"/>
        <v>INC393000</v>
      </c>
      <c r="B154" s="155" t="s">
        <v>401</v>
      </c>
      <c r="C154" s="151">
        <v>111695878.37</v>
      </c>
      <c r="D154" s="151">
        <v>0</v>
      </c>
      <c r="E154" s="151">
        <v>0</v>
      </c>
      <c r="F154" s="151">
        <v>111695878.37</v>
      </c>
      <c r="G154" s="151">
        <v>111695878.37</v>
      </c>
      <c r="H154" s="151">
        <v>0</v>
      </c>
      <c r="I154" s="151">
        <v>0</v>
      </c>
      <c r="J154" s="151">
        <v>111695878.37</v>
      </c>
      <c r="K154" s="156">
        <v>1</v>
      </c>
    </row>
    <row r="155" spans="1:11" x14ac:dyDescent="0.3">
      <c r="A155" s="32" t="str">
        <f t="shared" si="2"/>
        <v>INC394000</v>
      </c>
      <c r="B155" s="155" t="s">
        <v>400</v>
      </c>
      <c r="C155" s="151">
        <v>18809069.16</v>
      </c>
      <c r="D155" s="151">
        <v>0</v>
      </c>
      <c r="E155" s="151">
        <v>0</v>
      </c>
      <c r="F155" s="151">
        <v>18809069.16</v>
      </c>
      <c r="G155" s="151">
        <v>18809069.16</v>
      </c>
      <c r="H155" s="151">
        <v>0</v>
      </c>
      <c r="I155" s="151">
        <v>0</v>
      </c>
      <c r="J155" s="151">
        <v>18809069.16</v>
      </c>
      <c r="K155" s="156">
        <v>1</v>
      </c>
    </row>
    <row r="156" spans="1:11" x14ac:dyDescent="0.3">
      <c r="A156" s="32" t="str">
        <f t="shared" si="2"/>
        <v>INC395000</v>
      </c>
      <c r="B156" s="155" t="s">
        <v>399</v>
      </c>
      <c r="C156" s="151">
        <v>38655.319999999992</v>
      </c>
      <c r="D156" s="151">
        <v>0</v>
      </c>
      <c r="E156" s="151">
        <v>0</v>
      </c>
      <c r="F156" s="151">
        <v>38655.319999999992</v>
      </c>
      <c r="G156" s="151">
        <v>38655.319999999992</v>
      </c>
      <c r="H156" s="151">
        <v>0</v>
      </c>
      <c r="I156" s="151">
        <v>0</v>
      </c>
      <c r="J156" s="151">
        <v>38655.319999999992</v>
      </c>
      <c r="K156" s="156">
        <v>1</v>
      </c>
    </row>
    <row r="157" spans="1:11" x14ac:dyDescent="0.3">
      <c r="A157" s="32" t="str">
        <f t="shared" si="2"/>
        <v>INC396000</v>
      </c>
      <c r="B157" s="155" t="s">
        <v>398</v>
      </c>
      <c r="C157" s="151">
        <v>10209468.08</v>
      </c>
      <c r="D157" s="151">
        <v>0</v>
      </c>
      <c r="E157" s="151">
        <v>0</v>
      </c>
      <c r="F157" s="151">
        <v>10209468.08</v>
      </c>
      <c r="G157" s="151">
        <v>10209468.08</v>
      </c>
      <c r="H157" s="151">
        <v>0</v>
      </c>
      <c r="I157" s="151">
        <v>0</v>
      </c>
      <c r="J157" s="151">
        <v>10209468.08</v>
      </c>
      <c r="K157" s="156">
        <v>1</v>
      </c>
    </row>
    <row r="158" spans="1:11" x14ac:dyDescent="0.3">
      <c r="A158" s="32" t="str">
        <f t="shared" si="2"/>
        <v>INC397000</v>
      </c>
      <c r="B158" s="155" t="s">
        <v>397</v>
      </c>
      <c r="C158" s="151">
        <v>3674913.9000000004</v>
      </c>
      <c r="D158" s="151">
        <v>0</v>
      </c>
      <c r="E158" s="151">
        <v>0</v>
      </c>
      <c r="F158" s="151">
        <v>3674913.9000000004</v>
      </c>
      <c r="G158" s="151">
        <v>3666534.2300623697</v>
      </c>
      <c r="H158" s="151">
        <v>0</v>
      </c>
      <c r="I158" s="151">
        <v>0</v>
      </c>
      <c r="J158" s="151">
        <v>3666534.2300623697</v>
      </c>
      <c r="K158" s="156">
        <v>0.99771976428138065</v>
      </c>
    </row>
    <row r="159" spans="1:11" x14ac:dyDescent="0.3">
      <c r="A159" s="32" t="str">
        <f t="shared" si="2"/>
        <v>INC398000</v>
      </c>
      <c r="B159" s="155" t="s">
        <v>396</v>
      </c>
      <c r="C159" s="151">
        <v>6236618.3500000006</v>
      </c>
      <c r="D159" s="151">
        <v>0</v>
      </c>
      <c r="E159" s="151">
        <v>0</v>
      </c>
      <c r="F159" s="151">
        <v>6236618.3500000006</v>
      </c>
      <c r="G159" s="151">
        <v>6236618.3500000006</v>
      </c>
      <c r="H159" s="151">
        <v>0</v>
      </c>
      <c r="I159" s="151">
        <v>0</v>
      </c>
      <c r="J159" s="151">
        <v>6236618.3500000006</v>
      </c>
      <c r="K159" s="156">
        <v>1</v>
      </c>
    </row>
    <row r="160" spans="1:11" x14ac:dyDescent="0.3">
      <c r="A160" s="32" t="str">
        <f t="shared" si="2"/>
        <v>INC401000</v>
      </c>
      <c r="B160" s="155" t="s">
        <v>395</v>
      </c>
      <c r="C160" s="151">
        <v>5665612.2699999996</v>
      </c>
      <c r="D160" s="151">
        <v>0</v>
      </c>
      <c r="E160" s="151">
        <v>0</v>
      </c>
      <c r="F160" s="151">
        <v>5665612.2699999996</v>
      </c>
      <c r="G160" s="151">
        <v>5664227.5898475898</v>
      </c>
      <c r="H160" s="151">
        <v>0</v>
      </c>
      <c r="I160" s="151">
        <v>0</v>
      </c>
      <c r="J160" s="151">
        <v>5664227.5898475898</v>
      </c>
      <c r="K160" s="156">
        <v>0.99975559920333024</v>
      </c>
    </row>
    <row r="161" spans="1:11" x14ac:dyDescent="0.3">
      <c r="A161" s="32" t="str">
        <f t="shared" si="2"/>
        <v>INC402000</v>
      </c>
      <c r="B161" s="155" t="s">
        <v>394</v>
      </c>
      <c r="C161" s="151">
        <v>15332989.029999997</v>
      </c>
      <c r="D161" s="151">
        <v>0</v>
      </c>
      <c r="E161" s="151">
        <v>0</v>
      </c>
      <c r="F161" s="151">
        <v>15332989.029999997</v>
      </c>
      <c r="G161" s="151">
        <v>15316216.127146214</v>
      </c>
      <c r="H161" s="151">
        <v>0</v>
      </c>
      <c r="I161" s="151">
        <v>0</v>
      </c>
      <c r="J161" s="151">
        <v>15316216.127146214</v>
      </c>
      <c r="K161" s="156">
        <v>0.99890609046801204</v>
      </c>
    </row>
    <row r="162" spans="1:11" x14ac:dyDescent="0.3">
      <c r="A162" s="32" t="str">
        <f t="shared" si="2"/>
        <v>INC403000</v>
      </c>
      <c r="B162" s="155" t="s">
        <v>393</v>
      </c>
      <c r="C162" s="151">
        <v>84194464.099999994</v>
      </c>
      <c r="D162" s="151">
        <v>0</v>
      </c>
      <c r="E162" s="151">
        <v>0</v>
      </c>
      <c r="F162" s="151">
        <v>84194464.099999994</v>
      </c>
      <c r="G162" s="151">
        <v>84194464.099999994</v>
      </c>
      <c r="H162" s="151">
        <v>0</v>
      </c>
      <c r="I162" s="151">
        <v>0</v>
      </c>
      <c r="J162" s="151">
        <v>84194464.099999994</v>
      </c>
      <c r="K162" s="156">
        <v>1</v>
      </c>
    </row>
    <row r="163" spans="1:11" x14ac:dyDescent="0.3">
      <c r="A163" s="32" t="str">
        <f t="shared" si="2"/>
        <v>INC404000</v>
      </c>
      <c r="B163" s="155" t="s">
        <v>392</v>
      </c>
      <c r="C163" s="151">
        <v>5278890.5</v>
      </c>
      <c r="D163" s="151">
        <v>0</v>
      </c>
      <c r="E163" s="151">
        <v>0</v>
      </c>
      <c r="F163" s="151">
        <v>5278890.5</v>
      </c>
      <c r="G163" s="151">
        <v>5278890.5</v>
      </c>
      <c r="H163" s="151">
        <v>0</v>
      </c>
      <c r="I163" s="151">
        <v>0</v>
      </c>
      <c r="J163" s="151">
        <v>5278890.5</v>
      </c>
      <c r="K163" s="156">
        <v>1</v>
      </c>
    </row>
    <row r="164" spans="1:11" x14ac:dyDescent="0.3">
      <c r="A164" s="32" t="str">
        <f t="shared" si="2"/>
        <v>INC404151</v>
      </c>
      <c r="B164" s="155" t="s">
        <v>887</v>
      </c>
      <c r="C164" s="151">
        <v>102394.06000000001</v>
      </c>
      <c r="D164" s="151">
        <v>-102394.06000000001</v>
      </c>
      <c r="E164" s="151">
        <v>0</v>
      </c>
      <c r="F164" s="151">
        <v>0</v>
      </c>
      <c r="G164" s="151">
        <v>102394.06000000001</v>
      </c>
      <c r="H164" s="151">
        <v>-102394.06000000001</v>
      </c>
      <c r="I164" s="151">
        <v>0</v>
      </c>
      <c r="J164" s="151">
        <v>0</v>
      </c>
      <c r="K164" s="156">
        <v>1</v>
      </c>
    </row>
    <row r="165" spans="1:11" x14ac:dyDescent="0.3">
      <c r="A165" s="32" t="str">
        <f t="shared" si="2"/>
        <v>INC405000</v>
      </c>
      <c r="B165" s="155" t="s">
        <v>888</v>
      </c>
      <c r="C165" s="151">
        <v>0</v>
      </c>
      <c r="D165" s="151">
        <v>0</v>
      </c>
      <c r="E165" s="151">
        <v>0</v>
      </c>
      <c r="F165" s="151">
        <v>0</v>
      </c>
      <c r="G165" s="151">
        <v>0</v>
      </c>
      <c r="H165" s="151">
        <v>0</v>
      </c>
      <c r="I165" s="151">
        <v>0</v>
      </c>
      <c r="J165" s="151">
        <v>0</v>
      </c>
      <c r="K165" s="156">
        <v>0.99938510112540258</v>
      </c>
    </row>
    <row r="166" spans="1:11" x14ac:dyDescent="0.3">
      <c r="A166" s="32" t="str">
        <f t="shared" si="2"/>
        <v>INC407000</v>
      </c>
      <c r="B166" s="155" t="s">
        <v>391</v>
      </c>
      <c r="C166" s="151">
        <v>2104129.25</v>
      </c>
      <c r="D166" s="151">
        <v>0</v>
      </c>
      <c r="E166" s="151">
        <v>0</v>
      </c>
      <c r="F166" s="151">
        <v>2104129.25</v>
      </c>
      <c r="G166" s="151">
        <v>2104129.25</v>
      </c>
      <c r="H166" s="151">
        <v>0</v>
      </c>
      <c r="I166" s="151">
        <v>0</v>
      </c>
      <c r="J166" s="151">
        <v>2104129.25</v>
      </c>
      <c r="K166" s="156">
        <v>1</v>
      </c>
    </row>
    <row r="167" spans="1:11" x14ac:dyDescent="0.3">
      <c r="A167" s="32" t="str">
        <f t="shared" si="2"/>
        <v>INC407100</v>
      </c>
      <c r="B167" s="155" t="s">
        <v>889</v>
      </c>
      <c r="C167" s="151">
        <v>7244709.8000000007</v>
      </c>
      <c r="D167" s="151">
        <v>-7244709.8000000007</v>
      </c>
      <c r="E167" s="151">
        <v>0</v>
      </c>
      <c r="F167" s="151">
        <v>0</v>
      </c>
      <c r="G167" s="151">
        <v>7244709.8000000007</v>
      </c>
      <c r="H167" s="151">
        <v>-7244709.8000000007</v>
      </c>
      <c r="I167" s="151">
        <v>0</v>
      </c>
      <c r="J167" s="151">
        <v>0</v>
      </c>
      <c r="K167" s="156">
        <v>1</v>
      </c>
    </row>
    <row r="168" spans="1:11" x14ac:dyDescent="0.3">
      <c r="A168" s="32" t="str">
        <f t="shared" si="2"/>
        <v>INC408000</v>
      </c>
      <c r="B168" s="155" t="s">
        <v>390</v>
      </c>
      <c r="C168" s="151">
        <v>2918073.73</v>
      </c>
      <c r="D168" s="151">
        <v>0</v>
      </c>
      <c r="E168" s="151">
        <v>0</v>
      </c>
      <c r="F168" s="151">
        <v>2918073.73</v>
      </c>
      <c r="G168" s="151">
        <v>2918073.73</v>
      </c>
      <c r="H168" s="151">
        <v>0</v>
      </c>
      <c r="I168" s="151">
        <v>0</v>
      </c>
      <c r="J168" s="151">
        <v>2918073.73</v>
      </c>
      <c r="K168" s="156">
        <v>1</v>
      </c>
    </row>
    <row r="169" spans="1:11" x14ac:dyDescent="0.3">
      <c r="A169" s="32" t="str">
        <f t="shared" si="2"/>
        <v>INC408100</v>
      </c>
      <c r="B169" s="155" t="s">
        <v>890</v>
      </c>
      <c r="C169" s="151">
        <v>67831620.920000002</v>
      </c>
      <c r="D169" s="151">
        <v>-67831620.920000002</v>
      </c>
      <c r="E169" s="151">
        <v>0</v>
      </c>
      <c r="F169" s="151">
        <v>0</v>
      </c>
      <c r="G169" s="151">
        <v>67831620.920000002</v>
      </c>
      <c r="H169" s="151">
        <v>-67831620.920000002</v>
      </c>
      <c r="I169" s="151">
        <v>0</v>
      </c>
      <c r="J169" s="151">
        <v>0</v>
      </c>
      <c r="K169" s="156">
        <v>1</v>
      </c>
    </row>
    <row r="170" spans="1:11" x14ac:dyDescent="0.3">
      <c r="A170" s="32" t="str">
        <f t="shared" si="2"/>
        <v>INC409000</v>
      </c>
      <c r="B170" s="155" t="s">
        <v>389</v>
      </c>
      <c r="C170" s="151">
        <v>0</v>
      </c>
      <c r="D170" s="151">
        <v>0</v>
      </c>
      <c r="E170" s="151">
        <v>0</v>
      </c>
      <c r="F170" s="151">
        <v>0</v>
      </c>
      <c r="G170" s="151">
        <v>0</v>
      </c>
      <c r="H170" s="151">
        <v>0</v>
      </c>
      <c r="I170" s="151">
        <v>0</v>
      </c>
      <c r="J170" s="151">
        <v>0</v>
      </c>
      <c r="K170" s="156">
        <v>1</v>
      </c>
    </row>
    <row r="171" spans="1:11" x14ac:dyDescent="0.3">
      <c r="A171" s="32" t="str">
        <f t="shared" si="2"/>
        <v>INC409100</v>
      </c>
      <c r="B171" s="155" t="s">
        <v>891</v>
      </c>
      <c r="C171" s="151">
        <v>8572779.0099999998</v>
      </c>
      <c r="D171" s="151">
        <v>-8572779.0099999998</v>
      </c>
      <c r="E171" s="151">
        <v>0</v>
      </c>
      <c r="F171" s="151">
        <v>0</v>
      </c>
      <c r="G171" s="151">
        <v>8572779.0099999998</v>
      </c>
      <c r="H171" s="151">
        <v>-8572779.0099999998</v>
      </c>
      <c r="I171" s="151">
        <v>0</v>
      </c>
      <c r="J171" s="151">
        <v>0</v>
      </c>
      <c r="K171" s="156">
        <v>1</v>
      </c>
    </row>
    <row r="172" spans="1:11" x14ac:dyDescent="0.3">
      <c r="A172" s="32" t="str">
        <f t="shared" si="2"/>
        <v>INC410000</v>
      </c>
      <c r="B172" s="155" t="s">
        <v>388</v>
      </c>
      <c r="C172" s="151">
        <v>9328691.5999999996</v>
      </c>
      <c r="D172" s="151">
        <v>0</v>
      </c>
      <c r="E172" s="151">
        <v>0</v>
      </c>
      <c r="F172" s="151">
        <v>9328691.5999999996</v>
      </c>
      <c r="G172" s="151">
        <v>9328691.5999999996</v>
      </c>
      <c r="H172" s="151">
        <v>0</v>
      </c>
      <c r="I172" s="151">
        <v>0</v>
      </c>
      <c r="J172" s="151">
        <v>9328691.5999999996</v>
      </c>
      <c r="K172" s="156">
        <v>1</v>
      </c>
    </row>
    <row r="173" spans="1:11" x14ac:dyDescent="0.3">
      <c r="A173" s="32" t="str">
        <f t="shared" si="2"/>
        <v>INC410100</v>
      </c>
      <c r="B173" s="155" t="s">
        <v>892</v>
      </c>
      <c r="C173" s="151">
        <v>4184680.91</v>
      </c>
      <c r="D173" s="151">
        <v>-4184680.91</v>
      </c>
      <c r="E173" s="151">
        <v>0</v>
      </c>
      <c r="F173" s="151">
        <v>0</v>
      </c>
      <c r="G173" s="151">
        <v>4184680.91</v>
      </c>
      <c r="H173" s="151">
        <v>-4184680.91</v>
      </c>
      <c r="I173" s="151">
        <v>0</v>
      </c>
      <c r="J173" s="151">
        <v>0</v>
      </c>
      <c r="K173" s="156">
        <v>1</v>
      </c>
    </row>
    <row r="174" spans="1:11" x14ac:dyDescent="0.3">
      <c r="A174" s="32" t="str">
        <f t="shared" si="2"/>
        <v>INC411000</v>
      </c>
      <c r="B174" s="155" t="s">
        <v>893</v>
      </c>
      <c r="C174" s="151">
        <v>0</v>
      </c>
      <c r="D174" s="151">
        <v>0</v>
      </c>
      <c r="E174" s="151">
        <v>0</v>
      </c>
      <c r="F174" s="151">
        <v>0</v>
      </c>
      <c r="G174" s="151">
        <v>0</v>
      </c>
      <c r="H174" s="151">
        <v>0</v>
      </c>
      <c r="I174" s="151">
        <v>0</v>
      </c>
      <c r="J174" s="151">
        <v>0</v>
      </c>
      <c r="K174" s="156">
        <v>1</v>
      </c>
    </row>
    <row r="175" spans="1:11" x14ac:dyDescent="0.3">
      <c r="A175" s="32" t="str">
        <f t="shared" si="2"/>
        <v>INC510000</v>
      </c>
      <c r="B175" s="155" t="s">
        <v>894</v>
      </c>
      <c r="C175" s="151">
        <v>0</v>
      </c>
      <c r="D175" s="151">
        <v>0</v>
      </c>
      <c r="E175" s="151">
        <v>0</v>
      </c>
      <c r="F175" s="151">
        <v>0</v>
      </c>
      <c r="G175" s="151">
        <v>0</v>
      </c>
      <c r="H175" s="151">
        <v>0</v>
      </c>
      <c r="I175" s="151">
        <v>0</v>
      </c>
      <c r="J175" s="151">
        <v>0</v>
      </c>
      <c r="K175" s="156">
        <v>1</v>
      </c>
    </row>
    <row r="176" spans="1:11" x14ac:dyDescent="0.3">
      <c r="A176" s="32" t="str">
        <f t="shared" si="2"/>
        <v>INC516000</v>
      </c>
      <c r="B176" s="155" t="s">
        <v>387</v>
      </c>
      <c r="C176" s="151">
        <v>26149384.279999997</v>
      </c>
      <c r="D176" s="151">
        <v>0</v>
      </c>
      <c r="E176" s="151">
        <v>0</v>
      </c>
      <c r="F176" s="151">
        <v>26149384.279999997</v>
      </c>
      <c r="G176" s="151">
        <v>26149384.279999997</v>
      </c>
      <c r="H176" s="151">
        <v>0</v>
      </c>
      <c r="I176" s="151">
        <v>0</v>
      </c>
      <c r="J176" s="151">
        <v>26149384.279999997</v>
      </c>
      <c r="K176" s="156">
        <v>1</v>
      </c>
    </row>
    <row r="177" spans="1:11" x14ac:dyDescent="0.3">
      <c r="A177" s="32" t="str">
        <f t="shared" si="2"/>
        <v>INC520010</v>
      </c>
      <c r="B177" s="155" t="s">
        <v>386</v>
      </c>
      <c r="C177" s="151">
        <v>220265824.98000002</v>
      </c>
      <c r="D177" s="151">
        <v>-30402476.709999997</v>
      </c>
      <c r="E177" s="151">
        <v>0</v>
      </c>
      <c r="F177" s="151">
        <v>189863348.27000001</v>
      </c>
      <c r="G177" s="151">
        <v>212829066.84394798</v>
      </c>
      <c r="H177" s="151">
        <v>-29376008.504822209</v>
      </c>
      <c r="I177" s="151">
        <v>0</v>
      </c>
      <c r="J177" s="151">
        <v>183453058.33912575</v>
      </c>
      <c r="K177" s="156">
        <v>0.9662373491814843</v>
      </c>
    </row>
    <row r="178" spans="1:11" x14ac:dyDescent="0.3">
      <c r="A178" s="32" t="str">
        <f t="shared" si="2"/>
        <v>INC520998</v>
      </c>
      <c r="B178" s="155" t="s">
        <v>895</v>
      </c>
      <c r="C178" s="151">
        <v>0</v>
      </c>
      <c r="D178" s="151">
        <v>0</v>
      </c>
      <c r="E178" s="151">
        <v>0</v>
      </c>
      <c r="F178" s="151">
        <v>0</v>
      </c>
      <c r="G178" s="151">
        <v>0</v>
      </c>
      <c r="H178" s="151">
        <v>0</v>
      </c>
      <c r="I178" s="151">
        <v>0</v>
      </c>
      <c r="J178" s="151">
        <v>0</v>
      </c>
      <c r="K178" s="156">
        <v>0</v>
      </c>
    </row>
    <row r="179" spans="1:11" x14ac:dyDescent="0.3">
      <c r="A179" s="32" t="str">
        <f t="shared" si="2"/>
        <v>INC521000</v>
      </c>
      <c r="B179" s="155" t="s">
        <v>385</v>
      </c>
      <c r="C179" s="151">
        <v>41741746.089999996</v>
      </c>
      <c r="D179" s="151">
        <v>-433529.22</v>
      </c>
      <c r="E179" s="151">
        <v>0</v>
      </c>
      <c r="F179" s="151">
        <v>41308216.869999997</v>
      </c>
      <c r="G179" s="151">
        <v>40332434.092208184</v>
      </c>
      <c r="H179" s="151">
        <v>-418892.12432551652</v>
      </c>
      <c r="I179" s="151">
        <v>0</v>
      </c>
      <c r="J179" s="151">
        <v>39913541.96788267</v>
      </c>
      <c r="K179" s="156">
        <v>0.9662373491814843</v>
      </c>
    </row>
    <row r="180" spans="1:11" x14ac:dyDescent="0.3">
      <c r="A180" s="32" t="str">
        <f t="shared" si="2"/>
        <v>INC521005</v>
      </c>
      <c r="B180" s="155" t="s">
        <v>896</v>
      </c>
      <c r="C180" s="151">
        <v>0</v>
      </c>
      <c r="D180" s="151">
        <v>0</v>
      </c>
      <c r="E180" s="151">
        <v>0</v>
      </c>
      <c r="F180" s="151">
        <v>0</v>
      </c>
      <c r="G180" s="151">
        <v>0</v>
      </c>
      <c r="H180" s="151">
        <v>0</v>
      </c>
      <c r="I180" s="151">
        <v>0</v>
      </c>
      <c r="J180" s="151">
        <v>0</v>
      </c>
      <c r="K180" s="156">
        <v>0</v>
      </c>
    </row>
    <row r="181" spans="1:11" x14ac:dyDescent="0.3">
      <c r="A181" s="32" t="str">
        <f t="shared" si="2"/>
        <v>INC521151</v>
      </c>
      <c r="B181" s="155" t="s">
        <v>897</v>
      </c>
      <c r="C181" s="151">
        <v>515499.99999999988</v>
      </c>
      <c r="D181" s="151">
        <v>-515499.99999999988</v>
      </c>
      <c r="E181" s="151">
        <v>0</v>
      </c>
      <c r="F181" s="151">
        <v>0</v>
      </c>
      <c r="G181" s="151">
        <v>515499.99999999988</v>
      </c>
      <c r="H181" s="151">
        <v>-515499.99999999988</v>
      </c>
      <c r="I181" s="151">
        <v>0</v>
      </c>
      <c r="J181" s="151">
        <v>0</v>
      </c>
      <c r="K181" s="156">
        <v>1</v>
      </c>
    </row>
    <row r="182" spans="1:11" x14ac:dyDescent="0.3">
      <c r="A182" s="32" t="str">
        <f t="shared" si="2"/>
        <v>INC521900</v>
      </c>
      <c r="B182" s="155" t="s">
        <v>306</v>
      </c>
      <c r="C182" s="151">
        <v>0</v>
      </c>
      <c r="D182" s="151">
        <v>0</v>
      </c>
      <c r="E182" s="151">
        <v>0</v>
      </c>
      <c r="F182" s="151">
        <v>0</v>
      </c>
      <c r="G182" s="151">
        <v>0</v>
      </c>
      <c r="H182" s="151">
        <v>0</v>
      </c>
      <c r="I182" s="151">
        <v>0</v>
      </c>
      <c r="J182" s="151">
        <v>0</v>
      </c>
      <c r="K182" s="156">
        <v>0.94489643486071895</v>
      </c>
    </row>
    <row r="183" spans="1:11" x14ac:dyDescent="0.3">
      <c r="A183" s="32" t="str">
        <f t="shared" si="2"/>
        <v>INC522000</v>
      </c>
      <c r="B183" s="155" t="s">
        <v>384</v>
      </c>
      <c r="C183" s="151">
        <v>-87284681.309999987</v>
      </c>
      <c r="D183" s="151">
        <v>0</v>
      </c>
      <c r="E183" s="151">
        <v>0</v>
      </c>
      <c r="F183" s="151">
        <v>-87284681.309999987</v>
      </c>
      <c r="G183" s="151">
        <v>-84337719.09312503</v>
      </c>
      <c r="H183" s="151">
        <v>0</v>
      </c>
      <c r="I183" s="151">
        <v>0</v>
      </c>
      <c r="J183" s="151">
        <v>-84337719.09312503</v>
      </c>
      <c r="K183" s="156">
        <v>0.9662373491814843</v>
      </c>
    </row>
    <row r="184" spans="1:11" x14ac:dyDescent="0.3">
      <c r="A184" s="32" t="str">
        <f t="shared" si="2"/>
        <v>INC522151</v>
      </c>
      <c r="B184" s="155" t="s">
        <v>898</v>
      </c>
      <c r="C184" s="151">
        <v>-450999.99999999988</v>
      </c>
      <c r="D184" s="151">
        <v>450999.99999999988</v>
      </c>
      <c r="E184" s="151">
        <v>0</v>
      </c>
      <c r="F184" s="151">
        <v>0</v>
      </c>
      <c r="G184" s="151">
        <v>-450999.99999999988</v>
      </c>
      <c r="H184" s="151">
        <v>450999.99999999988</v>
      </c>
      <c r="I184" s="151">
        <v>0</v>
      </c>
      <c r="J184" s="151">
        <v>0</v>
      </c>
      <c r="K184" s="156">
        <v>1</v>
      </c>
    </row>
    <row r="185" spans="1:11" x14ac:dyDescent="0.3">
      <c r="A185" s="32" t="str">
        <f t="shared" si="2"/>
        <v>INC522998</v>
      </c>
      <c r="B185" s="155" t="s">
        <v>899</v>
      </c>
      <c r="C185" s="151">
        <v>0</v>
      </c>
      <c r="D185" s="151">
        <v>0</v>
      </c>
      <c r="E185" s="151">
        <v>0</v>
      </c>
      <c r="F185" s="151">
        <v>0</v>
      </c>
      <c r="G185" s="151">
        <v>0</v>
      </c>
      <c r="H185" s="151">
        <v>0</v>
      </c>
      <c r="I185" s="151">
        <v>0</v>
      </c>
      <c r="J185" s="151">
        <v>0</v>
      </c>
      <c r="K185" s="156">
        <v>0</v>
      </c>
    </row>
    <row r="186" spans="1:11" x14ac:dyDescent="0.3">
      <c r="A186" s="32" t="str">
        <f t="shared" si="2"/>
        <v>INC523000</v>
      </c>
      <c r="B186" s="155" t="s">
        <v>383</v>
      </c>
      <c r="C186" s="151">
        <v>34203017.400000006</v>
      </c>
      <c r="D186" s="151">
        <v>0</v>
      </c>
      <c r="E186" s="151">
        <v>0</v>
      </c>
      <c r="F186" s="151">
        <v>34203017.400000006</v>
      </c>
      <c r="G186" s="151">
        <v>33048232.866584189</v>
      </c>
      <c r="H186" s="151">
        <v>0</v>
      </c>
      <c r="I186" s="151">
        <v>0</v>
      </c>
      <c r="J186" s="151">
        <v>33048232.866584189</v>
      </c>
      <c r="K186" s="156">
        <v>0.9662373491814843</v>
      </c>
    </row>
    <row r="187" spans="1:11" x14ac:dyDescent="0.3">
      <c r="A187" s="32" t="str">
        <f t="shared" si="2"/>
        <v>INC523100</v>
      </c>
      <c r="B187" s="155" t="s">
        <v>900</v>
      </c>
      <c r="C187" s="151">
        <v>0</v>
      </c>
      <c r="D187" s="151">
        <v>0</v>
      </c>
      <c r="E187" s="151">
        <v>0</v>
      </c>
      <c r="F187" s="151">
        <v>0</v>
      </c>
      <c r="G187" s="151">
        <v>0</v>
      </c>
      <c r="H187" s="151">
        <v>0</v>
      </c>
      <c r="I187" s="151">
        <v>0</v>
      </c>
      <c r="J187" s="151">
        <v>0</v>
      </c>
      <c r="K187" s="156">
        <v>0</v>
      </c>
    </row>
    <row r="188" spans="1:11" x14ac:dyDescent="0.3">
      <c r="A188" s="32" t="str">
        <f t="shared" si="2"/>
        <v>INC523151</v>
      </c>
      <c r="B188" s="155" t="s">
        <v>901</v>
      </c>
      <c r="C188" s="151">
        <v>0</v>
      </c>
      <c r="D188" s="151">
        <v>0</v>
      </c>
      <c r="E188" s="151">
        <v>0</v>
      </c>
      <c r="F188" s="151">
        <v>0</v>
      </c>
      <c r="G188" s="151">
        <v>0</v>
      </c>
      <c r="H188" s="151">
        <v>0</v>
      </c>
      <c r="I188" s="151">
        <v>0</v>
      </c>
      <c r="J188" s="151">
        <v>0</v>
      </c>
      <c r="K188" s="156">
        <v>1</v>
      </c>
    </row>
    <row r="189" spans="1:11" x14ac:dyDescent="0.3">
      <c r="A189" s="32" t="str">
        <f t="shared" si="2"/>
        <v>INC523500</v>
      </c>
      <c r="B189" s="155" t="s">
        <v>902</v>
      </c>
      <c r="C189" s="151">
        <v>0</v>
      </c>
      <c r="D189" s="151">
        <v>0</v>
      </c>
      <c r="E189" s="151">
        <v>0</v>
      </c>
      <c r="F189" s="151">
        <v>0</v>
      </c>
      <c r="G189" s="151">
        <v>0</v>
      </c>
      <c r="H189" s="151">
        <v>0</v>
      </c>
      <c r="I189" s="151">
        <v>0</v>
      </c>
      <c r="J189" s="151">
        <v>0</v>
      </c>
      <c r="K189" s="156">
        <v>0.94645979999999996</v>
      </c>
    </row>
    <row r="190" spans="1:11" x14ac:dyDescent="0.3">
      <c r="A190" s="32" t="str">
        <f t="shared" si="2"/>
        <v>INC523900</v>
      </c>
      <c r="B190" s="155" t="s">
        <v>312</v>
      </c>
      <c r="C190" s="151">
        <v>537610.32999999996</v>
      </c>
      <c r="D190" s="151">
        <v>-537610.32999999996</v>
      </c>
      <c r="E190" s="151">
        <v>0</v>
      </c>
      <c r="F190" s="151">
        <v>0</v>
      </c>
      <c r="G190" s="151">
        <v>507986.08416129457</v>
      </c>
      <c r="H190" s="151">
        <v>-507986.08416129457</v>
      </c>
      <c r="I190" s="151">
        <v>0</v>
      </c>
      <c r="J190" s="151">
        <v>0</v>
      </c>
      <c r="K190" s="156">
        <v>0.94489643486071895</v>
      </c>
    </row>
    <row r="191" spans="1:11" x14ac:dyDescent="0.3">
      <c r="A191" s="32" t="str">
        <f t="shared" si="2"/>
        <v>INC524000</v>
      </c>
      <c r="B191" s="155" t="s">
        <v>382</v>
      </c>
      <c r="C191" s="151">
        <v>11236863.1</v>
      </c>
      <c r="D191" s="151">
        <v>0</v>
      </c>
      <c r="E191" s="151">
        <v>0</v>
      </c>
      <c r="F191" s="151">
        <v>11236863.1</v>
      </c>
      <c r="G191" s="151">
        <v>10784563.317285389</v>
      </c>
      <c r="H191" s="151">
        <v>0</v>
      </c>
      <c r="I191" s="151">
        <v>0</v>
      </c>
      <c r="J191" s="151">
        <v>10784563.317285389</v>
      </c>
      <c r="K191" s="156">
        <v>0.95974857229375599</v>
      </c>
    </row>
    <row r="192" spans="1:11" x14ac:dyDescent="0.3">
      <c r="A192" s="32" t="str">
        <f t="shared" si="2"/>
        <v>INC524100</v>
      </c>
      <c r="B192" s="155" t="s">
        <v>381</v>
      </c>
      <c r="C192" s="151">
        <v>926956.20999999973</v>
      </c>
      <c r="D192" s="151">
        <v>0</v>
      </c>
      <c r="E192" s="151">
        <v>0</v>
      </c>
      <c r="F192" s="151">
        <v>926956.20999999973</v>
      </c>
      <c r="G192" s="151">
        <v>877187.75505442207</v>
      </c>
      <c r="H192" s="151">
        <v>0</v>
      </c>
      <c r="I192" s="151">
        <v>0</v>
      </c>
      <c r="J192" s="151">
        <v>877187.75505442207</v>
      </c>
      <c r="K192" s="156">
        <v>0.94630981009817317</v>
      </c>
    </row>
    <row r="193" spans="1:11" x14ac:dyDescent="0.3">
      <c r="A193" s="32" t="str">
        <f t="shared" si="2"/>
        <v>INC524121</v>
      </c>
      <c r="B193" s="155" t="s">
        <v>903</v>
      </c>
      <c r="C193" s="151">
        <v>462105.59999999992</v>
      </c>
      <c r="D193" s="151">
        <v>-462105.59999999992</v>
      </c>
      <c r="E193" s="151">
        <v>0</v>
      </c>
      <c r="F193" s="151">
        <v>0</v>
      </c>
      <c r="G193" s="151">
        <v>443505.18984894943</v>
      </c>
      <c r="H193" s="151">
        <v>-443505.18984894943</v>
      </c>
      <c r="I193" s="151">
        <v>0</v>
      </c>
      <c r="J193" s="151">
        <v>0</v>
      </c>
      <c r="K193" s="156">
        <v>0.95974857229375599</v>
      </c>
    </row>
    <row r="194" spans="1:11" x14ac:dyDescent="0.3">
      <c r="A194" s="32" t="str">
        <f t="shared" si="2"/>
        <v>INC524900</v>
      </c>
      <c r="B194" s="155" t="s">
        <v>316</v>
      </c>
      <c r="C194" s="151">
        <v>0</v>
      </c>
      <c r="D194" s="151">
        <v>0</v>
      </c>
      <c r="E194" s="151">
        <v>0</v>
      </c>
      <c r="F194" s="151">
        <v>0</v>
      </c>
      <c r="G194" s="151">
        <v>0</v>
      </c>
      <c r="H194" s="151">
        <v>0</v>
      </c>
      <c r="I194" s="151">
        <v>0</v>
      </c>
      <c r="J194" s="151">
        <v>0</v>
      </c>
      <c r="K194" s="156">
        <v>0.94489643486071895</v>
      </c>
    </row>
    <row r="195" spans="1:11" x14ac:dyDescent="0.3">
      <c r="A195" s="32" t="str">
        <f t="shared" si="2"/>
        <v>INC524998</v>
      </c>
      <c r="B195" s="155" t="s">
        <v>904</v>
      </c>
      <c r="C195" s="151">
        <v>0</v>
      </c>
      <c r="D195" s="151">
        <v>0</v>
      </c>
      <c r="E195" s="151">
        <v>0</v>
      </c>
      <c r="F195" s="151">
        <v>0</v>
      </c>
      <c r="G195" s="151">
        <v>0</v>
      </c>
      <c r="H195" s="151">
        <v>0</v>
      </c>
      <c r="I195" s="151">
        <v>0</v>
      </c>
      <c r="J195" s="151">
        <v>0</v>
      </c>
      <c r="K195" s="156">
        <v>0</v>
      </c>
    </row>
    <row r="196" spans="1:11" x14ac:dyDescent="0.3">
      <c r="A196" s="32" t="str">
        <f t="shared" si="2"/>
        <v>INC525000</v>
      </c>
      <c r="B196" s="155" t="s">
        <v>380</v>
      </c>
      <c r="C196" s="151">
        <v>24147744.239999995</v>
      </c>
      <c r="D196" s="151">
        <v>0</v>
      </c>
      <c r="E196" s="151">
        <v>0</v>
      </c>
      <c r="F196" s="151">
        <v>24147744.239999995</v>
      </c>
      <c r="G196" s="151">
        <v>23332452.38317005</v>
      </c>
      <c r="H196" s="151">
        <v>0</v>
      </c>
      <c r="I196" s="151">
        <v>0</v>
      </c>
      <c r="J196" s="151">
        <v>23332452.38317005</v>
      </c>
      <c r="K196" s="156">
        <v>0.9662373491814843</v>
      </c>
    </row>
    <row r="197" spans="1:11" x14ac:dyDescent="0.3">
      <c r="A197" s="32" t="str">
        <f t="shared" si="2"/>
        <v>INC525100</v>
      </c>
      <c r="B197" s="155" t="s">
        <v>905</v>
      </c>
      <c r="C197" s="151">
        <v>298977.66000000003</v>
      </c>
      <c r="D197" s="151">
        <v>-298977.66000000003</v>
      </c>
      <c r="E197" s="151">
        <v>0</v>
      </c>
      <c r="F197" s="151">
        <v>0</v>
      </c>
      <c r="G197" s="151">
        <v>282970.33628806804</v>
      </c>
      <c r="H197" s="151">
        <v>-282970.33628806804</v>
      </c>
      <c r="I197" s="151">
        <v>0</v>
      </c>
      <c r="J197" s="151">
        <v>0</v>
      </c>
      <c r="K197" s="156">
        <v>0.94645979999999996</v>
      </c>
    </row>
    <row r="198" spans="1:11" x14ac:dyDescent="0.3">
      <c r="A198" s="32" t="str">
        <f t="shared" si="2"/>
        <v>INC525101</v>
      </c>
      <c r="B198" s="155" t="s">
        <v>906</v>
      </c>
      <c r="C198" s="151">
        <v>0</v>
      </c>
      <c r="D198" s="151">
        <v>0</v>
      </c>
      <c r="E198" s="151">
        <v>0</v>
      </c>
      <c r="F198" s="151">
        <v>0</v>
      </c>
      <c r="G198" s="151">
        <v>0</v>
      </c>
      <c r="H198" s="151">
        <v>0</v>
      </c>
      <c r="I198" s="151">
        <v>0</v>
      </c>
      <c r="J198" s="151">
        <v>0</v>
      </c>
      <c r="K198" s="156">
        <v>0.94645979999999996</v>
      </c>
    </row>
    <row r="199" spans="1:11" x14ac:dyDescent="0.3">
      <c r="A199" s="32" t="str">
        <f t="shared" si="2"/>
        <v>INC525106</v>
      </c>
      <c r="B199" s="155" t="s">
        <v>907</v>
      </c>
      <c r="C199" s="151">
        <v>1076.19</v>
      </c>
      <c r="D199" s="151">
        <v>-1076.19</v>
      </c>
      <c r="E199" s="151">
        <v>0</v>
      </c>
      <c r="F199" s="151">
        <v>0</v>
      </c>
      <c r="G199" s="151">
        <v>1016.8880942327572</v>
      </c>
      <c r="H199" s="151">
        <v>-1016.8880942327572</v>
      </c>
      <c r="I199" s="151">
        <v>0</v>
      </c>
      <c r="J199" s="151">
        <v>0</v>
      </c>
      <c r="K199" s="156">
        <v>0.94489643486071895</v>
      </c>
    </row>
    <row r="200" spans="1:11" x14ac:dyDescent="0.3">
      <c r="A200" s="32" t="str">
        <f t="shared" si="2"/>
        <v>INC525110</v>
      </c>
      <c r="B200" s="155" t="s">
        <v>908</v>
      </c>
      <c r="C200" s="151">
        <v>185412.53000000003</v>
      </c>
      <c r="D200" s="151">
        <v>-185412.53000000003</v>
      </c>
      <c r="E200" s="151">
        <v>0</v>
      </c>
      <c r="F200" s="151">
        <v>0</v>
      </c>
      <c r="G200" s="151">
        <v>185412.53000000003</v>
      </c>
      <c r="H200" s="151">
        <v>-185412.53000000003</v>
      </c>
      <c r="I200" s="151">
        <v>0</v>
      </c>
      <c r="J200" s="151">
        <v>0</v>
      </c>
      <c r="K200" s="156">
        <v>1</v>
      </c>
    </row>
    <row r="201" spans="1:11" x14ac:dyDescent="0.3">
      <c r="A201" s="32" t="str">
        <f t="shared" si="2"/>
        <v>INC525120</v>
      </c>
      <c r="B201" s="155" t="s">
        <v>909</v>
      </c>
      <c r="C201" s="151">
        <v>13313.700000000003</v>
      </c>
      <c r="D201" s="151">
        <v>-13313.700000000003</v>
      </c>
      <c r="E201" s="151">
        <v>0</v>
      </c>
      <c r="F201" s="151">
        <v>0</v>
      </c>
      <c r="G201" s="151">
        <v>12649.999691662304</v>
      </c>
      <c r="H201" s="151">
        <v>-12649.999691662304</v>
      </c>
      <c r="I201" s="151">
        <v>0</v>
      </c>
      <c r="J201" s="151">
        <v>0</v>
      </c>
      <c r="K201" s="156">
        <v>0.95014907138228299</v>
      </c>
    </row>
    <row r="202" spans="1:11" x14ac:dyDescent="0.3">
      <c r="A202" s="32" t="str">
        <f t="shared" si="2"/>
        <v>INC525998</v>
      </c>
      <c r="B202" s="155" t="s">
        <v>910</v>
      </c>
      <c r="C202" s="151">
        <v>0</v>
      </c>
      <c r="D202" s="151">
        <v>0</v>
      </c>
      <c r="E202" s="151">
        <v>0</v>
      </c>
      <c r="F202" s="151">
        <v>0</v>
      </c>
      <c r="G202" s="151">
        <v>0</v>
      </c>
      <c r="H202" s="151">
        <v>0</v>
      </c>
      <c r="I202" s="151">
        <v>0</v>
      </c>
      <c r="J202" s="151">
        <v>0</v>
      </c>
      <c r="K202" s="156">
        <v>0</v>
      </c>
    </row>
    <row r="203" spans="1:11" x14ac:dyDescent="0.3">
      <c r="A203" s="32" t="str">
        <f t="shared" si="2"/>
        <v>INC526100</v>
      </c>
      <c r="B203" s="155" t="s">
        <v>379</v>
      </c>
      <c r="C203" s="151">
        <v>59775555.669999994</v>
      </c>
      <c r="D203" s="151">
        <v>0</v>
      </c>
      <c r="E203" s="151">
        <v>0</v>
      </c>
      <c r="F203" s="151">
        <v>59775555.669999994</v>
      </c>
      <c r="G203" s="151">
        <v>57757374.456431039</v>
      </c>
      <c r="H203" s="151">
        <v>0</v>
      </c>
      <c r="I203" s="151">
        <v>0</v>
      </c>
      <c r="J203" s="151">
        <v>57757374.456431039</v>
      </c>
      <c r="K203" s="156">
        <v>0.9662373491814843</v>
      </c>
    </row>
    <row r="204" spans="1:11" x14ac:dyDescent="0.3">
      <c r="A204" s="32" t="str">
        <f t="shared" si="2"/>
        <v>INC526110</v>
      </c>
      <c r="B204" s="155" t="s">
        <v>911</v>
      </c>
      <c r="C204" s="151">
        <v>36179.109999999993</v>
      </c>
      <c r="D204" s="151">
        <v>-36179.109999999993</v>
      </c>
      <c r="E204" s="151">
        <v>0</v>
      </c>
      <c r="F204" s="151">
        <v>0</v>
      </c>
      <c r="G204" s="151">
        <v>34185.512055433777</v>
      </c>
      <c r="H204" s="151">
        <v>-34185.512055433777</v>
      </c>
      <c r="I204" s="151">
        <v>0</v>
      </c>
      <c r="J204" s="151">
        <v>0</v>
      </c>
      <c r="K204" s="156">
        <v>0.94489643486071895</v>
      </c>
    </row>
    <row r="205" spans="1:11" x14ac:dyDescent="0.3">
      <c r="A205" s="32" t="str">
        <f t="shared" si="2"/>
        <v>INC526120</v>
      </c>
      <c r="B205" s="155" t="s">
        <v>912</v>
      </c>
      <c r="C205" s="151">
        <v>246611.67</v>
      </c>
      <c r="D205" s="151">
        <v>-246611.67</v>
      </c>
      <c r="E205" s="151">
        <v>0</v>
      </c>
      <c r="F205" s="151">
        <v>0</v>
      </c>
      <c r="G205" s="151">
        <v>234317.84924253402</v>
      </c>
      <c r="H205" s="151">
        <v>-234317.84924253402</v>
      </c>
      <c r="I205" s="151">
        <v>0</v>
      </c>
      <c r="J205" s="151">
        <v>0</v>
      </c>
      <c r="K205" s="156">
        <v>0.95014907138228299</v>
      </c>
    </row>
    <row r="206" spans="1:11" x14ac:dyDescent="0.3">
      <c r="A206" s="32" t="str">
        <f t="shared" si="2"/>
        <v>INC526130</v>
      </c>
      <c r="B206" s="155" t="s">
        <v>913</v>
      </c>
      <c r="C206" s="151">
        <v>274913.25</v>
      </c>
      <c r="D206" s="151">
        <v>-274913.25</v>
      </c>
      <c r="E206" s="151">
        <v>0</v>
      </c>
      <c r="F206" s="151">
        <v>0</v>
      </c>
      <c r="G206" s="151">
        <v>260194.33961234998</v>
      </c>
      <c r="H206" s="151">
        <v>-260194.33961234998</v>
      </c>
      <c r="I206" s="151">
        <v>0</v>
      </c>
      <c r="J206" s="151">
        <v>0</v>
      </c>
      <c r="K206" s="156">
        <v>0.94645979999999996</v>
      </c>
    </row>
    <row r="207" spans="1:11" x14ac:dyDescent="0.3">
      <c r="A207" s="32" t="str">
        <f t="shared" si="2"/>
        <v>INC526131</v>
      </c>
      <c r="B207" s="155" t="s">
        <v>914</v>
      </c>
      <c r="C207" s="151">
        <v>0</v>
      </c>
      <c r="D207" s="151">
        <v>0</v>
      </c>
      <c r="E207" s="151">
        <v>0</v>
      </c>
      <c r="F207" s="151">
        <v>0</v>
      </c>
      <c r="G207" s="151">
        <v>0</v>
      </c>
      <c r="H207" s="151">
        <v>0</v>
      </c>
      <c r="I207" s="151">
        <v>0</v>
      </c>
      <c r="J207" s="151">
        <v>0</v>
      </c>
      <c r="K207" s="156">
        <v>0.94645979999999996</v>
      </c>
    </row>
    <row r="208" spans="1:11" x14ac:dyDescent="0.3">
      <c r="A208" s="32" t="str">
        <f t="shared" ref="A208:A225" si="3">LEFT(B208,9)</f>
        <v>INC526211</v>
      </c>
      <c r="B208" s="155" t="s">
        <v>915</v>
      </c>
      <c r="C208" s="151">
        <v>2158059.4300000002</v>
      </c>
      <c r="D208" s="151">
        <v>-2158059.4300000002</v>
      </c>
      <c r="E208" s="151">
        <v>0</v>
      </c>
      <c r="F208" s="151">
        <v>0</v>
      </c>
      <c r="G208" s="151">
        <v>2158059.4300000002</v>
      </c>
      <c r="H208" s="151">
        <v>-2158059.4300000002</v>
      </c>
      <c r="I208" s="151">
        <v>0</v>
      </c>
      <c r="J208" s="151">
        <v>0</v>
      </c>
      <c r="K208" s="156">
        <v>1</v>
      </c>
    </row>
    <row r="209" spans="1:11" x14ac:dyDescent="0.3">
      <c r="A209" s="32" t="str">
        <f t="shared" si="3"/>
        <v>INC526650</v>
      </c>
      <c r="B209" s="155" t="s">
        <v>916</v>
      </c>
      <c r="C209" s="151">
        <v>0</v>
      </c>
      <c r="D209" s="151">
        <v>0</v>
      </c>
      <c r="E209" s="151">
        <v>0</v>
      </c>
      <c r="F209" s="151">
        <v>0</v>
      </c>
      <c r="G209" s="151">
        <v>0</v>
      </c>
      <c r="H209" s="151">
        <v>0</v>
      </c>
      <c r="I209" s="151">
        <v>0</v>
      </c>
      <c r="J209" s="151">
        <v>0</v>
      </c>
      <c r="K209" s="156">
        <v>0.9662373491814843</v>
      </c>
    </row>
    <row r="210" spans="1:11" x14ac:dyDescent="0.3">
      <c r="A210" s="32" t="str">
        <f t="shared" si="3"/>
        <v>INC526998</v>
      </c>
      <c r="B210" s="155" t="s">
        <v>917</v>
      </c>
      <c r="C210" s="151">
        <v>0</v>
      </c>
      <c r="D210" s="151">
        <v>0</v>
      </c>
      <c r="E210" s="151">
        <v>0</v>
      </c>
      <c r="F210" s="151">
        <v>0</v>
      </c>
      <c r="G210" s="151">
        <v>0</v>
      </c>
      <c r="H210" s="151">
        <v>0</v>
      </c>
      <c r="I210" s="151">
        <v>0</v>
      </c>
      <c r="J210" s="151">
        <v>0</v>
      </c>
      <c r="K210" s="156">
        <v>0</v>
      </c>
    </row>
    <row r="211" spans="1:11" x14ac:dyDescent="0.3">
      <c r="A211" s="32" t="str">
        <f t="shared" si="3"/>
        <v>INC528010</v>
      </c>
      <c r="B211" s="155" t="s">
        <v>378</v>
      </c>
      <c r="C211" s="151">
        <v>2289501.4700000002</v>
      </c>
      <c r="D211" s="151">
        <v>0</v>
      </c>
      <c r="E211" s="151">
        <v>0</v>
      </c>
      <c r="F211" s="151">
        <v>2289501.4700000002</v>
      </c>
      <c r="G211" s="151">
        <v>2289501.4700000002</v>
      </c>
      <c r="H211" s="151">
        <v>0</v>
      </c>
      <c r="I211" s="151">
        <v>0</v>
      </c>
      <c r="J211" s="151">
        <v>2289501.4700000002</v>
      </c>
      <c r="K211" s="156">
        <v>1</v>
      </c>
    </row>
    <row r="212" spans="1:11" x14ac:dyDescent="0.3">
      <c r="A212" s="32" t="str">
        <f t="shared" si="3"/>
        <v>INC528020</v>
      </c>
      <c r="B212" s="155" t="s">
        <v>377</v>
      </c>
      <c r="C212" s="151">
        <v>602111.80999999994</v>
      </c>
      <c r="D212" s="151">
        <v>0</v>
      </c>
      <c r="E212" s="151">
        <v>0</v>
      </c>
      <c r="F212" s="151">
        <v>602111.80999999994</v>
      </c>
      <c r="G212" s="151">
        <v>0</v>
      </c>
      <c r="H212" s="151">
        <v>0</v>
      </c>
      <c r="I212" s="151">
        <v>0</v>
      </c>
      <c r="J212" s="151">
        <v>0</v>
      </c>
      <c r="K212" s="156">
        <v>0</v>
      </c>
    </row>
    <row r="213" spans="1:11" x14ac:dyDescent="0.3">
      <c r="A213" s="32" t="str">
        <f t="shared" si="3"/>
        <v>INC528100</v>
      </c>
      <c r="B213" s="155" t="s">
        <v>376</v>
      </c>
      <c r="C213" s="151">
        <v>946458.20999999973</v>
      </c>
      <c r="D213" s="151">
        <v>0</v>
      </c>
      <c r="E213" s="151">
        <v>0</v>
      </c>
      <c r="F213" s="151">
        <v>946458.20999999973</v>
      </c>
      <c r="G213" s="151">
        <v>0</v>
      </c>
      <c r="H213" s="151">
        <v>0</v>
      </c>
      <c r="I213" s="151">
        <v>0</v>
      </c>
      <c r="J213" s="151">
        <v>0</v>
      </c>
      <c r="K213" s="156">
        <v>0</v>
      </c>
    </row>
    <row r="214" spans="1:11" x14ac:dyDescent="0.3">
      <c r="A214" s="32" t="str">
        <f t="shared" si="3"/>
        <v>INC529100</v>
      </c>
      <c r="B214" s="155" t="s">
        <v>918</v>
      </c>
      <c r="C214" s="151">
        <v>-2913099.4</v>
      </c>
      <c r="D214" s="151">
        <v>2913099.4</v>
      </c>
      <c r="E214" s="151">
        <v>0</v>
      </c>
      <c r="F214" s="151">
        <v>0</v>
      </c>
      <c r="G214" s="151">
        <v>-2913099.4</v>
      </c>
      <c r="H214" s="151">
        <v>2913099.4</v>
      </c>
      <c r="I214" s="151">
        <v>0</v>
      </c>
      <c r="J214" s="151">
        <v>0</v>
      </c>
      <c r="K214" s="156">
        <v>1</v>
      </c>
    </row>
    <row r="215" spans="1:11" x14ac:dyDescent="0.3">
      <c r="A215" s="32" t="str">
        <f t="shared" si="3"/>
        <v>INC530000</v>
      </c>
      <c r="B215" s="155" t="s">
        <v>375</v>
      </c>
      <c r="C215" s="151">
        <v>15009164.259999998</v>
      </c>
      <c r="D215" s="151">
        <v>-2165741.523</v>
      </c>
      <c r="E215" s="151">
        <v>0</v>
      </c>
      <c r="F215" s="151">
        <v>12843422.736999998</v>
      </c>
      <c r="G215" s="151">
        <v>14502415.088011872</v>
      </c>
      <c r="H215" s="151">
        <v>-2092620.3481957908</v>
      </c>
      <c r="I215" s="151">
        <v>0</v>
      </c>
      <c r="J215" s="151">
        <v>12409794.739816081</v>
      </c>
      <c r="K215" s="156">
        <v>0.9662373491814843</v>
      </c>
    </row>
    <row r="216" spans="1:11" x14ac:dyDescent="0.3">
      <c r="A216" s="32" t="str">
        <f t="shared" si="3"/>
        <v>INC530002</v>
      </c>
      <c r="B216" s="155" t="s">
        <v>335</v>
      </c>
      <c r="C216" s="151">
        <v>93999.97</v>
      </c>
      <c r="D216" s="151">
        <v>0</v>
      </c>
      <c r="E216" s="151">
        <v>0</v>
      </c>
      <c r="F216" s="151">
        <v>93999.97</v>
      </c>
      <c r="G216" s="151">
        <v>0</v>
      </c>
      <c r="H216" s="151">
        <v>0</v>
      </c>
      <c r="I216" s="151">
        <v>0</v>
      </c>
      <c r="J216" s="151">
        <v>0</v>
      </c>
      <c r="K216" s="156">
        <v>0</v>
      </c>
    </row>
    <row r="217" spans="1:11" x14ac:dyDescent="0.3">
      <c r="A217" s="32" t="str">
        <f t="shared" si="3"/>
        <v>INC530151</v>
      </c>
      <c r="B217" s="155" t="s">
        <v>919</v>
      </c>
      <c r="C217" s="151">
        <v>0</v>
      </c>
      <c r="D217" s="151">
        <v>0</v>
      </c>
      <c r="E217" s="151">
        <v>0</v>
      </c>
      <c r="F217" s="151">
        <v>0</v>
      </c>
      <c r="G217" s="151">
        <v>0</v>
      </c>
      <c r="H217" s="151">
        <v>0</v>
      </c>
      <c r="I217" s="151">
        <v>0</v>
      </c>
      <c r="J217" s="151">
        <v>0</v>
      </c>
      <c r="K217" s="156">
        <v>1</v>
      </c>
    </row>
    <row r="218" spans="1:11" x14ac:dyDescent="0.3">
      <c r="A218" s="32" t="str">
        <f t="shared" si="3"/>
        <v>INC530300</v>
      </c>
      <c r="B218" s="155" t="s">
        <v>920</v>
      </c>
      <c r="C218" s="151">
        <v>0</v>
      </c>
      <c r="D218" s="151">
        <v>0</v>
      </c>
      <c r="E218" s="151">
        <v>0</v>
      </c>
      <c r="F218" s="151">
        <v>0</v>
      </c>
      <c r="G218" s="151">
        <v>0</v>
      </c>
      <c r="H218" s="151">
        <v>0</v>
      </c>
      <c r="I218" s="151">
        <v>0</v>
      </c>
      <c r="J218" s="151">
        <v>0</v>
      </c>
      <c r="K218" s="156">
        <v>1</v>
      </c>
    </row>
    <row r="219" spans="1:11" x14ac:dyDescent="0.3">
      <c r="A219" s="32" t="str">
        <f t="shared" si="3"/>
        <v>INC531000</v>
      </c>
      <c r="B219" s="155" t="s">
        <v>374</v>
      </c>
      <c r="C219" s="151">
        <v>9384518.9800000004</v>
      </c>
      <c r="D219" s="151">
        <v>0</v>
      </c>
      <c r="E219" s="151">
        <v>0</v>
      </c>
      <c r="F219" s="151">
        <v>9384518.9800000004</v>
      </c>
      <c r="G219" s="151">
        <v>9067672.742578527</v>
      </c>
      <c r="H219" s="151">
        <v>0</v>
      </c>
      <c r="I219" s="151">
        <v>0</v>
      </c>
      <c r="J219" s="151">
        <v>9067672.742578527</v>
      </c>
      <c r="K219" s="156">
        <v>0.9662373491814843</v>
      </c>
    </row>
    <row r="220" spans="1:11" x14ac:dyDescent="0.3">
      <c r="A220" s="32" t="str">
        <f t="shared" si="3"/>
        <v>INC531100</v>
      </c>
      <c r="B220" s="155" t="s">
        <v>921</v>
      </c>
      <c r="C220" s="151">
        <v>0</v>
      </c>
      <c r="D220" s="151">
        <v>0</v>
      </c>
      <c r="E220" s="151">
        <v>0</v>
      </c>
      <c r="F220" s="151">
        <v>0</v>
      </c>
      <c r="G220" s="151">
        <v>0</v>
      </c>
      <c r="H220" s="151">
        <v>0</v>
      </c>
      <c r="I220" s="151">
        <v>0</v>
      </c>
      <c r="J220" s="151">
        <v>0</v>
      </c>
      <c r="K220" s="156">
        <v>1</v>
      </c>
    </row>
    <row r="221" spans="1:11" x14ac:dyDescent="0.3">
      <c r="A221" s="32" t="str">
        <f t="shared" si="3"/>
        <v>INC535000</v>
      </c>
      <c r="B221" s="155" t="s">
        <v>373</v>
      </c>
      <c r="C221" s="151">
        <v>14207181.489999998</v>
      </c>
      <c r="D221" s="151">
        <v>0</v>
      </c>
      <c r="E221" s="151">
        <v>0</v>
      </c>
      <c r="F221" s="151">
        <v>14207181.489999998</v>
      </c>
      <c r="G221" s="151">
        <v>13727509.382237848</v>
      </c>
      <c r="H221" s="151">
        <v>0</v>
      </c>
      <c r="I221" s="151">
        <v>0</v>
      </c>
      <c r="J221" s="151">
        <v>13727509.382237848</v>
      </c>
      <c r="K221" s="156">
        <v>0.9662373491814843</v>
      </c>
    </row>
    <row r="222" spans="1:11" ht="15" thickBot="1" x14ac:dyDescent="0.35">
      <c r="A222" s="32" t="str">
        <f t="shared" si="3"/>
        <v>INC535100</v>
      </c>
      <c r="B222" s="155" t="s">
        <v>922</v>
      </c>
      <c r="C222" s="151">
        <v>0</v>
      </c>
      <c r="D222" s="151">
        <v>0</v>
      </c>
      <c r="E222" s="151">
        <v>0</v>
      </c>
      <c r="F222" s="151">
        <v>0</v>
      </c>
      <c r="G222" s="151">
        <v>0</v>
      </c>
      <c r="H222" s="151">
        <v>0</v>
      </c>
      <c r="I222" s="151">
        <v>0</v>
      </c>
      <c r="J222" s="151">
        <v>0</v>
      </c>
      <c r="K222" s="156">
        <v>0.95014907138228299</v>
      </c>
    </row>
    <row r="223" spans="1:11" x14ac:dyDescent="0.3">
      <c r="A223" s="32" t="str">
        <f t="shared" si="3"/>
        <v>OTHER OPE</v>
      </c>
      <c r="B223" s="157" t="s">
        <v>850</v>
      </c>
      <c r="C223" s="158">
        <v>1611291372.46</v>
      </c>
      <c r="D223" s="158">
        <v>-220657899.22299996</v>
      </c>
      <c r="E223" s="158">
        <v>0</v>
      </c>
      <c r="F223" s="158">
        <v>1390633473.237</v>
      </c>
      <c r="G223" s="158">
        <v>1552646625.1557283</v>
      </c>
      <c r="H223" s="158">
        <v>-213147357.25241265</v>
      </c>
      <c r="I223" s="158">
        <v>0</v>
      </c>
      <c r="J223" s="158">
        <v>1339499267.9033165</v>
      </c>
      <c r="K223" s="159" t="s">
        <v>3</v>
      </c>
    </row>
    <row r="224" spans="1:11" ht="15" thickBot="1" x14ac:dyDescent="0.35">
      <c r="A224" s="32" t="str">
        <f t="shared" si="3"/>
        <v/>
      </c>
    </row>
    <row r="225" spans="1:11" x14ac:dyDescent="0.3">
      <c r="A225" s="32" t="str">
        <f t="shared" si="3"/>
        <v>TOTAL OPE</v>
      </c>
      <c r="B225" s="160" t="s">
        <v>826</v>
      </c>
      <c r="C225" s="158">
        <v>5818546414.1199989</v>
      </c>
      <c r="D225" s="158">
        <v>-4397482157.8329992</v>
      </c>
      <c r="E225" s="158">
        <v>0</v>
      </c>
      <c r="F225" s="158">
        <v>1421064256.2869999</v>
      </c>
      <c r="G225" s="158">
        <v>5540672274.7138243</v>
      </c>
      <c r="H225" s="158">
        <v>-4172232013.7862034</v>
      </c>
      <c r="I225" s="158">
        <v>0</v>
      </c>
      <c r="J225" s="158">
        <v>1368440260.9276218</v>
      </c>
      <c r="K225" s="159" t="s">
        <v>3</v>
      </c>
    </row>
    <row r="229" spans="1:11" x14ac:dyDescent="0.3">
      <c r="F229" s="11"/>
    </row>
  </sheetData>
  <pageMargins left="0.7" right="0.7" top="0.75" bottom="0.75" header="0.3" footer="0.3"/>
  <pageSetup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C316"/>
  <sheetViews>
    <sheetView showGridLines="0" view="pageBreakPreview" zoomScale="60" zoomScaleNormal="100" workbookViewId="0">
      <pane xSplit="1" ySplit="5" topLeftCell="B6" activePane="bottomRight" state="frozen"/>
      <selection activeCell="A8" sqref="A8"/>
      <selection pane="topRight" activeCell="A8" sqref="A8"/>
      <selection pane="bottomLeft" activeCell="A8" sqref="A8"/>
      <selection pane="bottomRight" activeCell="A2" sqref="A1:A2"/>
    </sheetView>
  </sheetViews>
  <sheetFormatPr defaultRowHeight="14.4" x14ac:dyDescent="0.3"/>
  <cols>
    <col min="1" max="1" width="80.6640625" customWidth="1"/>
    <col min="2" max="3" width="15" customWidth="1"/>
    <col min="4" max="4" width="14" customWidth="1"/>
    <col min="5" max="5" width="8.88671875" customWidth="1"/>
    <col min="6" max="6" width="14" customWidth="1"/>
    <col min="7" max="7" width="15" customWidth="1"/>
    <col min="8" max="8" width="14" customWidth="1"/>
    <col min="9" max="9" width="8.88671875" customWidth="1"/>
    <col min="10" max="10" width="14" customWidth="1"/>
    <col min="11" max="11" width="13.109375" bestFit="1" customWidth="1"/>
    <col min="12" max="13" width="15" customWidth="1"/>
    <col min="14" max="14" width="14" customWidth="1"/>
    <col min="15" max="15" width="8.88671875" customWidth="1"/>
    <col min="16" max="16" width="14" customWidth="1"/>
    <col min="17" max="17" width="15" customWidth="1"/>
    <col min="18" max="18" width="14" customWidth="1"/>
    <col min="19" max="19" width="8.88671875" customWidth="1"/>
    <col min="20" max="20" width="14" customWidth="1"/>
    <col min="21" max="21" width="9.109375" customWidth="1"/>
    <col min="22" max="23" width="15" customWidth="1"/>
    <col min="24" max="24" width="14" customWidth="1"/>
    <col min="25" max="25" width="8.88671875" customWidth="1"/>
    <col min="26" max="26" width="14" customWidth="1"/>
    <col min="27" max="27" width="15" customWidth="1"/>
    <col min="28" max="28" width="14" customWidth="1"/>
    <col min="29" max="29" width="8.88671875" customWidth="1"/>
    <col min="30" max="30" width="14" customWidth="1"/>
    <col min="31" max="31" width="9.109375" customWidth="1"/>
    <col min="32" max="33" width="15" customWidth="1"/>
    <col min="34" max="34" width="14" customWidth="1"/>
    <col min="35" max="35" width="8.88671875" customWidth="1"/>
    <col min="36" max="36" width="14" customWidth="1"/>
    <col min="37" max="37" width="15" customWidth="1"/>
    <col min="38" max="38" width="14" customWidth="1"/>
    <col min="39" max="39" width="8.88671875" customWidth="1"/>
    <col min="40" max="40" width="14" customWidth="1"/>
    <col min="41" max="41" width="9.109375" customWidth="1"/>
    <col min="42" max="43" width="15" customWidth="1"/>
    <col min="44" max="44" width="14" customWidth="1"/>
    <col min="45" max="45" width="8.88671875" customWidth="1"/>
    <col min="46" max="46" width="14" customWidth="1"/>
    <col min="47" max="47" width="15" customWidth="1"/>
    <col min="48" max="48" width="14" customWidth="1"/>
    <col min="49" max="49" width="8.88671875" customWidth="1"/>
    <col min="50" max="50" width="14" customWidth="1"/>
    <col min="51" max="51" width="9.109375" customWidth="1"/>
    <col min="52" max="53" width="15" customWidth="1"/>
    <col min="54" max="54" width="14" customWidth="1"/>
    <col min="55" max="55" width="8.88671875" customWidth="1"/>
    <col min="56" max="56" width="14" customWidth="1"/>
    <col min="57" max="57" width="15" customWidth="1"/>
    <col min="58" max="58" width="14" customWidth="1"/>
    <col min="59" max="59" width="8.88671875" customWidth="1"/>
    <col min="60" max="60" width="14" customWidth="1"/>
    <col min="61" max="61" width="9.109375" customWidth="1"/>
    <col min="62" max="63" width="15" customWidth="1"/>
    <col min="64" max="64" width="14" customWidth="1"/>
    <col min="65" max="65" width="8.88671875" customWidth="1"/>
    <col min="66" max="66" width="14" customWidth="1"/>
    <col min="67" max="67" width="15" customWidth="1"/>
    <col min="68" max="68" width="14" customWidth="1"/>
    <col min="69" max="69" width="8.88671875" customWidth="1"/>
    <col min="70" max="70" width="14" customWidth="1"/>
    <col min="71" max="71" width="9.109375" customWidth="1"/>
    <col min="72" max="73" width="15" customWidth="1"/>
    <col min="74" max="74" width="14" customWidth="1"/>
    <col min="75" max="75" width="8.88671875" customWidth="1"/>
    <col min="76" max="76" width="14" customWidth="1"/>
    <col min="77" max="77" width="15" customWidth="1"/>
    <col min="78" max="78" width="14" customWidth="1"/>
    <col min="79" max="79" width="8.88671875" customWidth="1"/>
    <col min="80" max="80" width="14" customWidth="1"/>
    <col min="81" max="81" width="9.109375" customWidth="1"/>
    <col min="82" max="83" width="15" customWidth="1"/>
    <col min="84" max="84" width="14" customWidth="1"/>
    <col min="85" max="85" width="8.88671875" customWidth="1"/>
    <col min="86" max="86" width="14" customWidth="1"/>
    <col min="87" max="87" width="15" customWidth="1"/>
    <col min="88" max="88" width="14" customWidth="1"/>
    <col min="89" max="89" width="8.88671875" customWidth="1"/>
    <col min="90" max="90" width="14" customWidth="1"/>
    <col min="91" max="91" width="9.109375" customWidth="1"/>
    <col min="92" max="93" width="15" customWidth="1"/>
    <col min="94" max="94" width="14" customWidth="1"/>
    <col min="95" max="95" width="8.88671875" customWidth="1"/>
    <col min="96" max="96" width="14" customWidth="1"/>
    <col min="97" max="97" width="15" customWidth="1"/>
    <col min="98" max="98" width="14" customWidth="1"/>
    <col min="99" max="99" width="8.88671875" customWidth="1"/>
    <col min="100" max="100" width="14" customWidth="1"/>
    <col min="101" max="101" width="9.109375" customWidth="1"/>
    <col min="102" max="103" width="15" customWidth="1"/>
    <col min="104" max="104" width="14" customWidth="1"/>
    <col min="105" max="105" width="8.88671875" customWidth="1"/>
    <col min="106" max="106" width="14" customWidth="1"/>
    <col min="107" max="107" width="15" customWidth="1"/>
    <col min="108" max="108" width="14" customWidth="1"/>
    <col min="109" max="109" width="8.88671875" customWidth="1"/>
    <col min="110" max="110" width="14" customWidth="1"/>
    <col min="111" max="111" width="9.109375" customWidth="1"/>
    <col min="112" max="112" width="17" customWidth="1"/>
    <col min="113" max="113" width="15" customWidth="1"/>
    <col min="114" max="114" width="15.6640625" customWidth="1"/>
    <col min="115" max="115" width="8.88671875" customWidth="1"/>
    <col min="116" max="116" width="17" customWidth="1"/>
    <col min="117" max="117" width="15" customWidth="1"/>
    <col min="118" max="118" width="14" customWidth="1"/>
    <col min="119" max="119" width="8.88671875" customWidth="1"/>
    <col min="120" max="120" width="14" customWidth="1"/>
    <col min="121" max="121" width="9.109375" customWidth="1"/>
    <col min="122" max="123" width="16" customWidth="1"/>
    <col min="124" max="124" width="15" customWidth="1"/>
    <col min="125" max="125" width="8.88671875" customWidth="1"/>
    <col min="126" max="126" width="15" customWidth="1"/>
    <col min="127" max="127" width="16" customWidth="1"/>
    <col min="128" max="128" width="15" customWidth="1"/>
    <col min="129" max="129" width="8.88671875" customWidth="1"/>
    <col min="130" max="130" width="15" customWidth="1"/>
    <col min="131" max="131" width="10.109375" customWidth="1"/>
    <col min="132" max="133" width="15" customWidth="1"/>
    <col min="134" max="134" width="14" customWidth="1"/>
    <col min="135" max="135" width="8.88671875" customWidth="1"/>
    <col min="136" max="136" width="14" customWidth="1"/>
    <col min="137" max="137" width="15" customWidth="1"/>
    <col min="138" max="138" width="14" customWidth="1"/>
    <col min="139" max="139" width="8.88671875" customWidth="1"/>
    <col min="140" max="140" width="14" customWidth="1"/>
    <col min="141" max="141" width="9.109375" customWidth="1"/>
    <col min="142" max="143" width="15" customWidth="1"/>
    <col min="144" max="144" width="14" customWidth="1"/>
    <col min="145" max="145" width="8.88671875" customWidth="1"/>
    <col min="146" max="146" width="14" customWidth="1"/>
    <col min="147" max="147" width="15" customWidth="1"/>
    <col min="148" max="148" width="14" customWidth="1"/>
    <col min="149" max="149" width="8.88671875" customWidth="1"/>
    <col min="150" max="150" width="14" customWidth="1"/>
    <col min="151" max="151" width="9.109375" customWidth="1"/>
    <col min="152" max="153" width="15" customWidth="1"/>
    <col min="154" max="154" width="14" customWidth="1"/>
    <col min="155" max="155" width="8.88671875" customWidth="1"/>
    <col min="156" max="156" width="14" customWidth="1"/>
    <col min="157" max="157" width="15" customWidth="1"/>
    <col min="158" max="158" width="14" customWidth="1"/>
    <col min="159" max="159" width="8.88671875" customWidth="1"/>
    <col min="160" max="160" width="14" customWidth="1"/>
    <col min="161" max="161" width="9.109375" customWidth="1"/>
    <col min="162" max="163" width="15" customWidth="1"/>
    <col min="164" max="164" width="14" customWidth="1"/>
    <col min="165" max="165" width="8.88671875" customWidth="1"/>
    <col min="166" max="166" width="14" customWidth="1"/>
    <col min="167" max="167" width="15" customWidth="1"/>
    <col min="168" max="168" width="14" customWidth="1"/>
    <col min="169" max="169" width="8.88671875" customWidth="1"/>
    <col min="170" max="170" width="14" customWidth="1"/>
    <col min="171" max="171" width="9.109375" customWidth="1"/>
    <col min="172" max="173" width="15" customWidth="1"/>
    <col min="174" max="174" width="14" customWidth="1"/>
    <col min="175" max="175" width="8.88671875" customWidth="1"/>
    <col min="176" max="176" width="14" customWidth="1"/>
    <col min="177" max="177" width="15" customWidth="1"/>
    <col min="178" max="178" width="14" customWidth="1"/>
    <col min="179" max="179" width="8.88671875" customWidth="1"/>
    <col min="180" max="180" width="14" customWidth="1"/>
    <col min="181" max="181" width="9.109375" customWidth="1"/>
    <col min="182" max="183" width="15" customWidth="1"/>
    <col min="184" max="184" width="14" customWidth="1"/>
    <col min="185" max="185" width="8.88671875" customWidth="1"/>
    <col min="186" max="186" width="14" customWidth="1"/>
    <col min="187" max="187" width="15" customWidth="1"/>
    <col min="188" max="188" width="14" customWidth="1"/>
    <col min="189" max="189" width="8.88671875" customWidth="1"/>
    <col min="190" max="190" width="14" customWidth="1"/>
    <col min="191" max="191" width="9.109375" customWidth="1"/>
    <col min="192" max="193" width="15" customWidth="1"/>
    <col min="194" max="194" width="14" customWidth="1"/>
    <col min="195" max="195" width="8.88671875" customWidth="1"/>
    <col min="196" max="196" width="14" customWidth="1"/>
    <col min="197" max="197" width="15" customWidth="1"/>
    <col min="198" max="198" width="14" customWidth="1"/>
    <col min="199" max="199" width="8.88671875" customWidth="1"/>
    <col min="200" max="200" width="14" customWidth="1"/>
    <col min="201" max="201" width="9.109375" customWidth="1"/>
    <col min="202" max="203" width="15" customWidth="1"/>
    <col min="204" max="204" width="14" customWidth="1"/>
    <col min="205" max="205" width="8.88671875" customWidth="1"/>
    <col min="206" max="206" width="14" customWidth="1"/>
    <col min="207" max="207" width="15" customWidth="1"/>
    <col min="208" max="208" width="14" customWidth="1"/>
    <col min="209" max="209" width="8.88671875" customWidth="1"/>
    <col min="210" max="210" width="14" customWidth="1"/>
    <col min="211" max="211" width="9.109375" customWidth="1"/>
    <col min="212" max="213" width="15" customWidth="1"/>
    <col min="214" max="214" width="14" customWidth="1"/>
    <col min="215" max="215" width="8.88671875" customWidth="1"/>
    <col min="216" max="216" width="14" customWidth="1"/>
    <col min="217" max="217" width="15" customWidth="1"/>
    <col min="218" max="218" width="14" customWidth="1"/>
    <col min="219" max="219" width="8.88671875" customWidth="1"/>
    <col min="220" max="220" width="14" customWidth="1"/>
    <col min="221" max="221" width="9.109375" customWidth="1"/>
    <col min="222" max="223" width="15" customWidth="1"/>
    <col min="224" max="224" width="14" customWidth="1"/>
    <col min="225" max="225" width="8.88671875" customWidth="1"/>
    <col min="226" max="226" width="14" customWidth="1"/>
    <col min="227" max="227" width="15" customWidth="1"/>
    <col min="228" max="228" width="14" customWidth="1"/>
    <col min="229" max="229" width="8.88671875" customWidth="1"/>
    <col min="230" max="230" width="14" customWidth="1"/>
    <col min="231" max="231" width="9.109375" customWidth="1"/>
    <col min="232" max="233" width="15" customWidth="1"/>
    <col min="234" max="234" width="14" customWidth="1"/>
    <col min="235" max="235" width="8.88671875" customWidth="1"/>
    <col min="236" max="236" width="14" customWidth="1"/>
    <col min="237" max="237" width="15" customWidth="1"/>
    <col min="238" max="238" width="14" customWidth="1"/>
    <col min="239" max="239" width="8.88671875" customWidth="1"/>
    <col min="240" max="240" width="14" customWidth="1"/>
    <col min="241" max="241" width="9.109375" customWidth="1"/>
    <col min="242" max="243" width="15" bestFit="1" customWidth="1"/>
    <col min="244" max="244" width="14" bestFit="1" customWidth="1"/>
    <col min="245" max="245" width="8.88671875" bestFit="1" customWidth="1"/>
    <col min="246" max="246" width="14" bestFit="1" customWidth="1"/>
    <col min="247" max="247" width="15" bestFit="1" customWidth="1"/>
    <col min="248" max="248" width="14" bestFit="1" customWidth="1"/>
    <col min="249" max="249" width="8.88671875" bestFit="1" customWidth="1"/>
    <col min="250" max="250" width="14" bestFit="1" customWidth="1"/>
    <col min="251" max="251" width="13.33203125" bestFit="1" customWidth="1"/>
    <col min="252" max="253" width="16" customWidth="1"/>
    <col min="254" max="254" width="15" customWidth="1"/>
    <col min="255" max="255" width="8.88671875" customWidth="1"/>
    <col min="256" max="256" width="15" customWidth="1"/>
    <col min="257" max="257" width="16" customWidth="1"/>
    <col min="258" max="258" width="15" customWidth="1"/>
    <col min="259" max="259" width="8.88671875" customWidth="1"/>
    <col min="260" max="260" width="15" customWidth="1"/>
    <col min="261" max="261" width="10.109375" customWidth="1"/>
    <col min="262" max="263" width="15" customWidth="1"/>
    <col min="264" max="264" width="14" customWidth="1"/>
    <col min="265" max="265" width="10.6640625" customWidth="1"/>
    <col min="266" max="266" width="14" customWidth="1"/>
    <col min="267" max="267" width="15" customWidth="1"/>
    <col min="268" max="268" width="14" customWidth="1"/>
    <col min="269" max="269" width="10.6640625" customWidth="1"/>
    <col min="270" max="270" width="14" customWidth="1"/>
    <col min="271" max="271" width="9.109375" customWidth="1"/>
    <col min="272" max="273" width="15" customWidth="1"/>
    <col min="274" max="274" width="14" customWidth="1"/>
    <col min="275" max="275" width="11.33203125" customWidth="1"/>
    <col min="276" max="276" width="14" customWidth="1"/>
    <col min="277" max="277" width="15" customWidth="1"/>
    <col min="278" max="278" width="14" customWidth="1"/>
    <col min="279" max="279" width="11.33203125" customWidth="1"/>
    <col min="280" max="280" width="14" customWidth="1"/>
    <col min="281" max="281" width="9.109375" customWidth="1"/>
    <col min="282" max="283" width="15" customWidth="1"/>
    <col min="284" max="284" width="14" customWidth="1"/>
    <col min="285" max="285" width="11.33203125" customWidth="1"/>
    <col min="286" max="286" width="14" customWidth="1"/>
    <col min="287" max="287" width="15" customWidth="1"/>
    <col min="288" max="288" width="14" customWidth="1"/>
    <col min="289" max="289" width="11.33203125" customWidth="1"/>
    <col min="290" max="290" width="14" customWidth="1"/>
    <col min="291" max="291" width="9.109375" customWidth="1"/>
    <col min="292" max="293" width="15" customWidth="1"/>
    <col min="294" max="294" width="14" customWidth="1"/>
    <col min="295" max="295" width="11.33203125" customWidth="1"/>
    <col min="296" max="296" width="14" customWidth="1"/>
    <col min="297" max="297" width="15" customWidth="1"/>
    <col min="298" max="298" width="14" customWidth="1"/>
    <col min="299" max="299" width="11.33203125" customWidth="1"/>
    <col min="300" max="300" width="14" customWidth="1"/>
    <col min="301" max="301" width="9.109375" customWidth="1"/>
    <col min="302" max="303" width="15" customWidth="1"/>
    <col min="304" max="304" width="14" customWidth="1"/>
    <col min="305" max="305" width="11.6640625" customWidth="1"/>
    <col min="306" max="306" width="14" customWidth="1"/>
    <col min="307" max="307" width="15" customWidth="1"/>
    <col min="308" max="308" width="14" customWidth="1"/>
    <col min="309" max="309" width="11.33203125" customWidth="1"/>
    <col min="310" max="310" width="14" customWidth="1"/>
    <col min="311" max="311" width="9.109375" customWidth="1"/>
    <col min="312" max="313" width="15" customWidth="1"/>
    <col min="314" max="314" width="14" customWidth="1"/>
    <col min="315" max="315" width="11.6640625" customWidth="1"/>
    <col min="316" max="316" width="14" customWidth="1"/>
    <col min="317" max="317" width="15" customWidth="1"/>
    <col min="318" max="318" width="14" customWidth="1"/>
    <col min="319" max="319" width="11.6640625" customWidth="1"/>
    <col min="320" max="320" width="14" customWidth="1"/>
    <col min="321" max="321" width="9.109375" customWidth="1"/>
    <col min="322" max="323" width="15" customWidth="1"/>
    <col min="324" max="324" width="14" customWidth="1"/>
    <col min="325" max="325" width="11.6640625" customWidth="1"/>
    <col min="326" max="326" width="14" customWidth="1"/>
    <col min="327" max="327" width="15" customWidth="1"/>
    <col min="328" max="328" width="14" customWidth="1"/>
    <col min="329" max="329" width="11.6640625" customWidth="1"/>
    <col min="330" max="330" width="14" customWidth="1"/>
    <col min="331" max="331" width="9.109375" customWidth="1"/>
    <col min="332" max="333" width="15" customWidth="1"/>
    <col min="334" max="334" width="14" customWidth="1"/>
    <col min="335" max="335" width="11.6640625" customWidth="1"/>
    <col min="336" max="336" width="14" customWidth="1"/>
    <col min="337" max="337" width="15" customWidth="1"/>
    <col min="338" max="338" width="14" customWidth="1"/>
    <col min="339" max="339" width="11.6640625" customWidth="1"/>
    <col min="340" max="340" width="14" customWidth="1"/>
    <col min="341" max="341" width="9.109375" customWidth="1"/>
    <col min="342" max="343" width="15" customWidth="1"/>
    <col min="344" max="344" width="14" customWidth="1"/>
    <col min="345" max="345" width="11.6640625" customWidth="1"/>
    <col min="346" max="346" width="14" customWidth="1"/>
    <col min="347" max="347" width="15" customWidth="1"/>
    <col min="348" max="348" width="14" customWidth="1"/>
    <col min="349" max="349" width="11.6640625" customWidth="1"/>
    <col min="350" max="350" width="14" customWidth="1"/>
    <col min="351" max="351" width="9.109375" customWidth="1"/>
    <col min="352" max="353" width="15" customWidth="1"/>
    <col min="354" max="354" width="14" customWidth="1"/>
    <col min="355" max="355" width="11.6640625" customWidth="1"/>
    <col min="356" max="356" width="14" customWidth="1"/>
    <col min="357" max="357" width="15" customWidth="1"/>
    <col min="358" max="358" width="14" customWidth="1"/>
    <col min="359" max="359" width="11.6640625" customWidth="1"/>
    <col min="360" max="360" width="14" customWidth="1"/>
    <col min="361" max="361" width="9.109375" customWidth="1"/>
    <col min="362" max="363" width="15" customWidth="1"/>
    <col min="364" max="364" width="14" customWidth="1"/>
    <col min="365" max="365" width="11.6640625" customWidth="1"/>
    <col min="366" max="366" width="14" customWidth="1"/>
    <col min="367" max="367" width="15" customWidth="1"/>
    <col min="368" max="368" width="14" customWidth="1"/>
    <col min="369" max="369" width="11.6640625" customWidth="1"/>
    <col min="370" max="370" width="14" customWidth="1"/>
    <col min="371" max="371" width="9.109375" customWidth="1"/>
    <col min="372" max="373" width="15" bestFit="1" customWidth="1"/>
    <col min="374" max="374" width="14" bestFit="1" customWidth="1"/>
    <col min="375" max="375" width="11.6640625" bestFit="1" customWidth="1"/>
    <col min="376" max="376" width="14" bestFit="1" customWidth="1"/>
    <col min="377" max="377" width="15" bestFit="1" customWidth="1"/>
    <col min="378" max="378" width="14" bestFit="1" customWidth="1"/>
    <col min="379" max="379" width="11.6640625" bestFit="1" customWidth="1"/>
    <col min="380" max="380" width="14" bestFit="1" customWidth="1"/>
    <col min="382" max="383" width="16" customWidth="1"/>
    <col min="384" max="384" width="15" customWidth="1"/>
    <col min="385" max="385" width="13.44140625" customWidth="1"/>
    <col min="386" max="386" width="15" customWidth="1"/>
    <col min="387" max="387" width="16" customWidth="1"/>
    <col min="388" max="388" width="15" customWidth="1"/>
    <col min="389" max="389" width="13.44140625" customWidth="1"/>
    <col min="390" max="390" width="15" customWidth="1"/>
    <col min="391" max="391" width="10.109375" customWidth="1"/>
    <col min="392" max="393" width="15" customWidth="1"/>
    <col min="394" max="394" width="14" customWidth="1"/>
    <col min="395" max="395" width="11.6640625" customWidth="1"/>
    <col min="396" max="396" width="14" customWidth="1"/>
    <col min="397" max="397" width="15" customWidth="1"/>
    <col min="398" max="398" width="14" customWidth="1"/>
    <col min="399" max="399" width="11.6640625" customWidth="1"/>
    <col min="400" max="400" width="14" customWidth="1"/>
    <col min="401" max="401" width="9.109375" customWidth="1"/>
    <col min="402" max="403" width="15" customWidth="1"/>
    <col min="404" max="404" width="14" customWidth="1"/>
    <col min="405" max="405" width="11.6640625" customWidth="1"/>
    <col min="406" max="406" width="14" customWidth="1"/>
    <col min="407" max="407" width="15" customWidth="1"/>
    <col min="408" max="408" width="14" customWidth="1"/>
    <col min="409" max="409" width="11.6640625" customWidth="1"/>
    <col min="410" max="410" width="14" customWidth="1"/>
    <col min="411" max="411" width="9.109375" customWidth="1"/>
    <col min="412" max="413" width="15" customWidth="1"/>
    <col min="414" max="414" width="14" customWidth="1"/>
    <col min="415" max="415" width="11.6640625" customWidth="1"/>
    <col min="416" max="416" width="14" customWidth="1"/>
    <col min="417" max="417" width="15" customWidth="1"/>
    <col min="418" max="418" width="14" customWidth="1"/>
    <col min="419" max="419" width="11.6640625" customWidth="1"/>
    <col min="420" max="420" width="14" customWidth="1"/>
    <col min="421" max="421" width="9.109375" customWidth="1"/>
    <col min="422" max="423" width="15" customWidth="1"/>
    <col min="424" max="424" width="14" customWidth="1"/>
    <col min="425" max="425" width="11.6640625" customWidth="1"/>
    <col min="426" max="426" width="14" customWidth="1"/>
    <col min="427" max="427" width="15" customWidth="1"/>
    <col min="428" max="428" width="14" customWidth="1"/>
    <col min="429" max="429" width="11.6640625" customWidth="1"/>
    <col min="430" max="430" width="14" customWidth="1"/>
    <col min="431" max="431" width="9.109375" customWidth="1"/>
    <col min="432" max="433" width="15" customWidth="1"/>
    <col min="434" max="434" width="14" customWidth="1"/>
    <col min="435" max="435" width="11.6640625" customWidth="1"/>
    <col min="436" max="436" width="14" customWidth="1"/>
    <col min="437" max="437" width="15" customWidth="1"/>
    <col min="438" max="438" width="14" customWidth="1"/>
    <col min="439" max="439" width="11.6640625" customWidth="1"/>
    <col min="440" max="440" width="14" customWidth="1"/>
    <col min="441" max="441" width="9.109375" customWidth="1"/>
    <col min="442" max="443" width="15" customWidth="1"/>
    <col min="444" max="444" width="14" customWidth="1"/>
    <col min="445" max="445" width="11.6640625" customWidth="1"/>
    <col min="446" max="446" width="14" customWidth="1"/>
    <col min="447" max="447" width="15" customWidth="1"/>
    <col min="448" max="448" width="14" customWidth="1"/>
    <col min="449" max="449" width="11.6640625" customWidth="1"/>
    <col min="450" max="450" width="14" customWidth="1"/>
    <col min="451" max="451" width="9.109375" customWidth="1"/>
    <col min="452" max="453" width="15" customWidth="1"/>
    <col min="454" max="454" width="14" customWidth="1"/>
    <col min="455" max="455" width="11.6640625" customWidth="1"/>
    <col min="456" max="456" width="14" customWidth="1"/>
    <col min="457" max="457" width="15" customWidth="1"/>
    <col min="458" max="458" width="14" customWidth="1"/>
    <col min="459" max="459" width="11.6640625" customWidth="1"/>
    <col min="460" max="460" width="14" customWidth="1"/>
    <col min="461" max="461" width="9.109375" customWidth="1"/>
    <col min="462" max="463" width="15" customWidth="1"/>
    <col min="464" max="464" width="14" customWidth="1"/>
    <col min="465" max="465" width="11.6640625" customWidth="1"/>
    <col min="466" max="466" width="14" customWidth="1"/>
    <col min="467" max="467" width="15" customWidth="1"/>
    <col min="468" max="468" width="14" customWidth="1"/>
    <col min="469" max="469" width="11.6640625" customWidth="1"/>
    <col min="470" max="470" width="14" customWidth="1"/>
    <col min="471" max="471" width="9.109375" customWidth="1"/>
    <col min="472" max="473" width="15" customWidth="1"/>
    <col min="474" max="474" width="14" customWidth="1"/>
    <col min="475" max="475" width="11.6640625" customWidth="1"/>
    <col min="476" max="476" width="14" customWidth="1"/>
    <col min="477" max="477" width="15" customWidth="1"/>
    <col min="478" max="478" width="14" customWidth="1"/>
    <col min="479" max="479" width="11.6640625" customWidth="1"/>
    <col min="480" max="480" width="14" customWidth="1"/>
    <col min="481" max="481" width="9.109375" customWidth="1"/>
    <col min="482" max="483" width="15" customWidth="1"/>
    <col min="484" max="484" width="14" customWidth="1"/>
    <col min="485" max="485" width="11.6640625" customWidth="1"/>
    <col min="486" max="486" width="14" customWidth="1"/>
    <col min="487" max="487" width="15" customWidth="1"/>
    <col min="488" max="488" width="14" customWidth="1"/>
    <col min="489" max="489" width="11.6640625" customWidth="1"/>
    <col min="490" max="490" width="14" customWidth="1"/>
    <col min="491" max="491" width="9.109375" customWidth="1"/>
    <col min="492" max="493" width="15" customWidth="1"/>
    <col min="494" max="494" width="14" customWidth="1"/>
    <col min="495" max="495" width="11.6640625" customWidth="1"/>
    <col min="496" max="496" width="14" customWidth="1"/>
    <col min="497" max="497" width="15" customWidth="1"/>
    <col min="498" max="498" width="14" customWidth="1"/>
    <col min="499" max="499" width="11.6640625" customWidth="1"/>
    <col min="500" max="500" width="14" customWidth="1"/>
    <col min="501" max="501" width="9.109375" customWidth="1"/>
    <col min="502" max="503" width="15" bestFit="1" customWidth="1"/>
    <col min="504" max="504" width="14" bestFit="1" customWidth="1"/>
    <col min="505" max="505" width="11.6640625" bestFit="1" customWidth="1"/>
    <col min="506" max="506" width="14" bestFit="1" customWidth="1"/>
    <col min="507" max="507" width="15" bestFit="1" customWidth="1"/>
    <col min="508" max="508" width="14" bestFit="1" customWidth="1"/>
    <col min="509" max="509" width="11.6640625" bestFit="1" customWidth="1"/>
    <col min="510" max="510" width="14" bestFit="1" customWidth="1"/>
    <col min="512" max="513" width="16" customWidth="1"/>
    <col min="514" max="514" width="15" customWidth="1"/>
    <col min="515" max="515" width="13.44140625" customWidth="1"/>
    <col min="516" max="516" width="19" bestFit="1" customWidth="1"/>
    <col min="517" max="517" width="17.109375" bestFit="1" customWidth="1"/>
    <col min="518" max="518" width="21.21875" bestFit="1" customWidth="1"/>
    <col min="519" max="519" width="13.44140625" customWidth="1"/>
    <col min="520" max="520" width="15" customWidth="1"/>
    <col min="521" max="521" width="13.109375" bestFit="1" customWidth="1"/>
    <col min="522" max="523" width="15" customWidth="1"/>
  </cols>
  <sheetData>
    <row r="1" spans="1:523" x14ac:dyDescent="0.3">
      <c r="A1" s="36" t="s">
        <v>1204</v>
      </c>
    </row>
    <row r="2" spans="1:523" x14ac:dyDescent="0.3">
      <c r="A2" s="36" t="s">
        <v>1195</v>
      </c>
    </row>
    <row r="3" spans="1:523" ht="15" thickBot="1" x14ac:dyDescent="0.35"/>
    <row r="4" spans="1:523" ht="15.75" customHeight="1" thickBot="1" x14ac:dyDescent="0.35">
      <c r="A4" s="184" t="s">
        <v>11</v>
      </c>
      <c r="B4" s="184" t="s">
        <v>12</v>
      </c>
      <c r="C4" s="185"/>
      <c r="D4" s="185"/>
      <c r="E4" s="185"/>
      <c r="F4" s="185"/>
      <c r="G4" s="185"/>
      <c r="H4" s="185"/>
      <c r="I4" s="185"/>
      <c r="J4" s="185"/>
      <c r="K4" s="186"/>
      <c r="L4" s="184" t="s">
        <v>13</v>
      </c>
      <c r="M4" s="185"/>
      <c r="N4" s="185"/>
      <c r="O4" s="185"/>
      <c r="P4" s="185"/>
      <c r="Q4" s="185"/>
      <c r="R4" s="185"/>
      <c r="S4" s="185"/>
      <c r="T4" s="185"/>
      <c r="U4" s="186"/>
      <c r="V4" s="184" t="s">
        <v>14</v>
      </c>
      <c r="W4" s="185"/>
      <c r="X4" s="185"/>
      <c r="Y4" s="185"/>
      <c r="Z4" s="185"/>
      <c r="AA4" s="185"/>
      <c r="AB4" s="185"/>
      <c r="AC4" s="185"/>
      <c r="AD4" s="185"/>
      <c r="AE4" s="186"/>
      <c r="AF4" s="184" t="s">
        <v>15</v>
      </c>
      <c r="AG4" s="185"/>
      <c r="AH4" s="185"/>
      <c r="AI4" s="185"/>
      <c r="AJ4" s="185"/>
      <c r="AK4" s="185"/>
      <c r="AL4" s="185"/>
      <c r="AM4" s="185"/>
      <c r="AN4" s="185"/>
      <c r="AO4" s="186"/>
      <c r="AP4" s="184" t="s">
        <v>16</v>
      </c>
      <c r="AQ4" s="185"/>
      <c r="AR4" s="185"/>
      <c r="AS4" s="185"/>
      <c r="AT4" s="185"/>
      <c r="AU4" s="185"/>
      <c r="AV4" s="185"/>
      <c r="AW4" s="185"/>
      <c r="AX4" s="185"/>
      <c r="AY4" s="186"/>
      <c r="AZ4" s="184" t="s">
        <v>17</v>
      </c>
      <c r="BA4" s="185"/>
      <c r="BB4" s="185"/>
      <c r="BC4" s="185"/>
      <c r="BD4" s="185"/>
      <c r="BE4" s="185"/>
      <c r="BF4" s="185"/>
      <c r="BG4" s="185"/>
      <c r="BH4" s="185"/>
      <c r="BI4" s="186"/>
      <c r="BJ4" s="184" t="s">
        <v>18</v>
      </c>
      <c r="BK4" s="185"/>
      <c r="BL4" s="185"/>
      <c r="BM4" s="185"/>
      <c r="BN4" s="185"/>
      <c r="BO4" s="185"/>
      <c r="BP4" s="185"/>
      <c r="BQ4" s="185"/>
      <c r="BR4" s="185"/>
      <c r="BS4" s="186"/>
      <c r="BT4" s="184" t="s">
        <v>19</v>
      </c>
      <c r="BU4" s="185"/>
      <c r="BV4" s="185"/>
      <c r="BW4" s="185"/>
      <c r="BX4" s="185"/>
      <c r="BY4" s="185"/>
      <c r="BZ4" s="185"/>
      <c r="CA4" s="185"/>
      <c r="CB4" s="185"/>
      <c r="CC4" s="186"/>
      <c r="CD4" s="184" t="s">
        <v>20</v>
      </c>
      <c r="CE4" s="185"/>
      <c r="CF4" s="185"/>
      <c r="CG4" s="185"/>
      <c r="CH4" s="185"/>
      <c r="CI4" s="185"/>
      <c r="CJ4" s="185"/>
      <c r="CK4" s="185"/>
      <c r="CL4" s="185"/>
      <c r="CM4" s="186"/>
      <c r="CN4" s="184" t="s">
        <v>21</v>
      </c>
      <c r="CO4" s="185"/>
      <c r="CP4" s="185"/>
      <c r="CQ4" s="185"/>
      <c r="CR4" s="185"/>
      <c r="CS4" s="185"/>
      <c r="CT4" s="185"/>
      <c r="CU4" s="185"/>
      <c r="CV4" s="185"/>
      <c r="CW4" s="186"/>
      <c r="CX4" s="184" t="s">
        <v>22</v>
      </c>
      <c r="CY4" s="185"/>
      <c r="CZ4" s="185"/>
      <c r="DA4" s="185"/>
      <c r="DB4" s="185"/>
      <c r="DC4" s="185"/>
      <c r="DD4" s="185"/>
      <c r="DE4" s="185"/>
      <c r="DF4" s="185"/>
      <c r="DG4" s="186"/>
      <c r="DH4" s="184" t="s">
        <v>23</v>
      </c>
      <c r="DI4" s="185"/>
      <c r="DJ4" s="185"/>
      <c r="DK4" s="185"/>
      <c r="DL4" s="185"/>
      <c r="DM4" s="185"/>
      <c r="DN4" s="185"/>
      <c r="DO4" s="185"/>
      <c r="DP4" s="185"/>
      <c r="DQ4" s="186"/>
      <c r="DR4" s="184" t="s">
        <v>0</v>
      </c>
      <c r="DS4" s="185"/>
      <c r="DT4" s="185"/>
      <c r="DU4" s="185"/>
      <c r="DV4" s="185"/>
      <c r="DW4" s="185"/>
      <c r="DX4" s="185"/>
      <c r="DY4" s="185"/>
      <c r="DZ4" s="185"/>
      <c r="EA4" s="186"/>
      <c r="EB4" s="184" t="s">
        <v>24</v>
      </c>
      <c r="EC4" s="185"/>
      <c r="ED4" s="185"/>
      <c r="EE4" s="185"/>
      <c r="EF4" s="185"/>
      <c r="EG4" s="185"/>
      <c r="EH4" s="185"/>
      <c r="EI4" s="185"/>
      <c r="EJ4" s="185"/>
      <c r="EK4" s="186"/>
      <c r="EL4" s="184" t="s">
        <v>25</v>
      </c>
      <c r="EM4" s="185"/>
      <c r="EN4" s="185"/>
      <c r="EO4" s="185"/>
      <c r="EP4" s="185"/>
      <c r="EQ4" s="185"/>
      <c r="ER4" s="185"/>
      <c r="ES4" s="185"/>
      <c r="ET4" s="185"/>
      <c r="EU4" s="186"/>
      <c r="EV4" s="184" t="s">
        <v>26</v>
      </c>
      <c r="EW4" s="185"/>
      <c r="EX4" s="185"/>
      <c r="EY4" s="185"/>
      <c r="EZ4" s="185"/>
      <c r="FA4" s="185"/>
      <c r="FB4" s="185"/>
      <c r="FC4" s="185"/>
      <c r="FD4" s="185"/>
      <c r="FE4" s="186"/>
      <c r="FF4" s="184" t="s">
        <v>27</v>
      </c>
      <c r="FG4" s="185"/>
      <c r="FH4" s="185"/>
      <c r="FI4" s="185"/>
      <c r="FJ4" s="185"/>
      <c r="FK4" s="185"/>
      <c r="FL4" s="185"/>
      <c r="FM4" s="185"/>
      <c r="FN4" s="185"/>
      <c r="FO4" s="186"/>
      <c r="FP4" s="184" t="s">
        <v>28</v>
      </c>
      <c r="FQ4" s="185"/>
      <c r="FR4" s="185"/>
      <c r="FS4" s="185"/>
      <c r="FT4" s="185"/>
      <c r="FU4" s="185"/>
      <c r="FV4" s="185"/>
      <c r="FW4" s="185"/>
      <c r="FX4" s="185"/>
      <c r="FY4" s="186"/>
      <c r="FZ4" s="184" t="s">
        <v>29</v>
      </c>
      <c r="GA4" s="185"/>
      <c r="GB4" s="185"/>
      <c r="GC4" s="185"/>
      <c r="GD4" s="185"/>
      <c r="GE4" s="185"/>
      <c r="GF4" s="185"/>
      <c r="GG4" s="185"/>
      <c r="GH4" s="185"/>
      <c r="GI4" s="186"/>
      <c r="GJ4" s="184" t="s">
        <v>30</v>
      </c>
      <c r="GK4" s="185"/>
      <c r="GL4" s="185"/>
      <c r="GM4" s="185"/>
      <c r="GN4" s="185"/>
      <c r="GO4" s="185"/>
      <c r="GP4" s="185"/>
      <c r="GQ4" s="185"/>
      <c r="GR4" s="185"/>
      <c r="GS4" s="186"/>
      <c r="GT4" s="184" t="s">
        <v>31</v>
      </c>
      <c r="GU4" s="185"/>
      <c r="GV4" s="185"/>
      <c r="GW4" s="185"/>
      <c r="GX4" s="185"/>
      <c r="GY4" s="185"/>
      <c r="GZ4" s="185"/>
      <c r="HA4" s="185"/>
      <c r="HB4" s="185"/>
      <c r="HC4" s="186"/>
      <c r="HD4" s="184" t="s">
        <v>32</v>
      </c>
      <c r="HE4" s="185"/>
      <c r="HF4" s="185"/>
      <c r="HG4" s="185"/>
      <c r="HH4" s="185"/>
      <c r="HI4" s="185"/>
      <c r="HJ4" s="185"/>
      <c r="HK4" s="185"/>
      <c r="HL4" s="185"/>
      <c r="HM4" s="186"/>
      <c r="HN4" s="184" t="s">
        <v>33</v>
      </c>
      <c r="HO4" s="185"/>
      <c r="HP4" s="185"/>
      <c r="HQ4" s="185"/>
      <c r="HR4" s="185"/>
      <c r="HS4" s="185"/>
      <c r="HT4" s="185"/>
      <c r="HU4" s="185"/>
      <c r="HV4" s="185"/>
      <c r="HW4" s="186"/>
      <c r="HX4" s="184" t="s">
        <v>34</v>
      </c>
      <c r="HY4" s="185"/>
      <c r="HZ4" s="185"/>
      <c r="IA4" s="185"/>
      <c r="IB4" s="185"/>
      <c r="IC4" s="185"/>
      <c r="ID4" s="185"/>
      <c r="IE4" s="185"/>
      <c r="IF4" s="185"/>
      <c r="IG4" s="186"/>
      <c r="IH4" s="184" t="s">
        <v>35</v>
      </c>
      <c r="II4" s="185"/>
      <c r="IJ4" s="185"/>
      <c r="IK4" s="185"/>
      <c r="IL4" s="185"/>
      <c r="IM4" s="185"/>
      <c r="IN4" s="185"/>
      <c r="IO4" s="185"/>
      <c r="IP4" s="185"/>
      <c r="IQ4" s="186"/>
      <c r="IR4" s="184" t="s">
        <v>1</v>
      </c>
      <c r="IS4" s="185"/>
      <c r="IT4" s="185"/>
      <c r="IU4" s="185"/>
      <c r="IV4" s="185"/>
      <c r="IW4" s="185"/>
      <c r="IX4" s="185"/>
      <c r="IY4" s="185"/>
      <c r="IZ4" s="185"/>
      <c r="JA4" s="186"/>
      <c r="JB4" s="184" t="s">
        <v>36</v>
      </c>
      <c r="JC4" s="185"/>
      <c r="JD4" s="185"/>
      <c r="JE4" s="185"/>
      <c r="JF4" s="185"/>
      <c r="JG4" s="185"/>
      <c r="JH4" s="185"/>
      <c r="JI4" s="185"/>
      <c r="JJ4" s="185"/>
      <c r="JK4" s="186"/>
      <c r="JL4" s="184" t="s">
        <v>37</v>
      </c>
      <c r="JM4" s="185"/>
      <c r="JN4" s="185"/>
      <c r="JO4" s="185"/>
      <c r="JP4" s="185"/>
      <c r="JQ4" s="185"/>
      <c r="JR4" s="185"/>
      <c r="JS4" s="185"/>
      <c r="JT4" s="185"/>
      <c r="JU4" s="186"/>
      <c r="JV4" s="184" t="s">
        <v>38</v>
      </c>
      <c r="JW4" s="185"/>
      <c r="JX4" s="185"/>
      <c r="JY4" s="185"/>
      <c r="JZ4" s="185"/>
      <c r="KA4" s="185"/>
      <c r="KB4" s="185"/>
      <c r="KC4" s="185"/>
      <c r="KD4" s="185"/>
      <c r="KE4" s="186"/>
      <c r="KF4" s="184" t="s">
        <v>39</v>
      </c>
      <c r="KG4" s="185"/>
      <c r="KH4" s="185"/>
      <c r="KI4" s="185"/>
      <c r="KJ4" s="185"/>
      <c r="KK4" s="185"/>
      <c r="KL4" s="185"/>
      <c r="KM4" s="185"/>
      <c r="KN4" s="185"/>
      <c r="KO4" s="186"/>
      <c r="KP4" s="184" t="s">
        <v>40</v>
      </c>
      <c r="KQ4" s="185"/>
      <c r="KR4" s="185"/>
      <c r="KS4" s="185"/>
      <c r="KT4" s="185"/>
      <c r="KU4" s="185"/>
      <c r="KV4" s="185"/>
      <c r="KW4" s="185"/>
      <c r="KX4" s="185"/>
      <c r="KY4" s="186"/>
      <c r="KZ4" s="184" t="s">
        <v>41</v>
      </c>
      <c r="LA4" s="185"/>
      <c r="LB4" s="185"/>
      <c r="LC4" s="185"/>
      <c r="LD4" s="185"/>
      <c r="LE4" s="185"/>
      <c r="LF4" s="185"/>
      <c r="LG4" s="185"/>
      <c r="LH4" s="185"/>
      <c r="LI4" s="186"/>
      <c r="LJ4" s="184" t="s">
        <v>42</v>
      </c>
      <c r="LK4" s="185"/>
      <c r="LL4" s="185"/>
      <c r="LM4" s="185"/>
      <c r="LN4" s="185"/>
      <c r="LO4" s="185"/>
      <c r="LP4" s="185"/>
      <c r="LQ4" s="185"/>
      <c r="LR4" s="185"/>
      <c r="LS4" s="186"/>
      <c r="LT4" s="184" t="s">
        <v>43</v>
      </c>
      <c r="LU4" s="185"/>
      <c r="LV4" s="185"/>
      <c r="LW4" s="185"/>
      <c r="LX4" s="185"/>
      <c r="LY4" s="185"/>
      <c r="LZ4" s="185"/>
      <c r="MA4" s="185"/>
      <c r="MB4" s="185"/>
      <c r="MC4" s="186"/>
      <c r="MD4" s="184" t="s">
        <v>44</v>
      </c>
      <c r="ME4" s="185"/>
      <c r="MF4" s="185"/>
      <c r="MG4" s="185"/>
      <c r="MH4" s="185"/>
      <c r="MI4" s="185"/>
      <c r="MJ4" s="185"/>
      <c r="MK4" s="185"/>
      <c r="ML4" s="185"/>
      <c r="MM4" s="186"/>
      <c r="MN4" s="184" t="s">
        <v>45</v>
      </c>
      <c r="MO4" s="185"/>
      <c r="MP4" s="185"/>
      <c r="MQ4" s="185"/>
      <c r="MR4" s="185"/>
      <c r="MS4" s="185"/>
      <c r="MT4" s="185"/>
      <c r="MU4" s="185"/>
      <c r="MV4" s="185"/>
      <c r="MW4" s="186"/>
      <c r="MX4" s="184" t="s">
        <v>46</v>
      </c>
      <c r="MY4" s="185"/>
      <c r="MZ4" s="185"/>
      <c r="NA4" s="185"/>
      <c r="NB4" s="185"/>
      <c r="NC4" s="185"/>
      <c r="ND4" s="185"/>
      <c r="NE4" s="185"/>
      <c r="NF4" s="185"/>
      <c r="NG4" s="186"/>
      <c r="NH4" s="184" t="s">
        <v>47</v>
      </c>
      <c r="NI4" s="185"/>
      <c r="NJ4" s="185"/>
      <c r="NK4" s="185"/>
      <c r="NL4" s="185"/>
      <c r="NM4" s="185"/>
      <c r="NN4" s="185"/>
      <c r="NO4" s="185"/>
      <c r="NP4" s="185"/>
      <c r="NQ4" s="186"/>
      <c r="NR4" s="184" t="s">
        <v>2</v>
      </c>
      <c r="NS4" s="185"/>
      <c r="NT4" s="185"/>
      <c r="NU4" s="185"/>
      <c r="NV4" s="185"/>
      <c r="NW4" s="185"/>
      <c r="NX4" s="185"/>
      <c r="NY4" s="185"/>
      <c r="NZ4" s="185"/>
      <c r="OA4" s="186"/>
      <c r="OB4" s="184" t="s">
        <v>48</v>
      </c>
      <c r="OC4" s="185"/>
      <c r="OD4" s="185"/>
      <c r="OE4" s="185"/>
      <c r="OF4" s="185"/>
      <c r="OG4" s="185"/>
      <c r="OH4" s="185"/>
      <c r="OI4" s="185"/>
      <c r="OJ4" s="185"/>
      <c r="OK4" s="186"/>
      <c r="OL4" s="184" t="s">
        <v>49</v>
      </c>
      <c r="OM4" s="185"/>
      <c r="ON4" s="185"/>
      <c r="OO4" s="185"/>
      <c r="OP4" s="185"/>
      <c r="OQ4" s="185"/>
      <c r="OR4" s="185"/>
      <c r="OS4" s="185"/>
      <c r="OT4" s="185"/>
      <c r="OU4" s="186"/>
      <c r="OV4" s="184" t="s">
        <v>50</v>
      </c>
      <c r="OW4" s="185"/>
      <c r="OX4" s="185"/>
      <c r="OY4" s="185"/>
      <c r="OZ4" s="185"/>
      <c r="PA4" s="185"/>
      <c r="PB4" s="185"/>
      <c r="PC4" s="185"/>
      <c r="PD4" s="185"/>
      <c r="PE4" s="186"/>
      <c r="PF4" s="184" t="s">
        <v>51</v>
      </c>
      <c r="PG4" s="185"/>
      <c r="PH4" s="185"/>
      <c r="PI4" s="185"/>
      <c r="PJ4" s="185"/>
      <c r="PK4" s="185"/>
      <c r="PL4" s="185"/>
      <c r="PM4" s="185"/>
      <c r="PN4" s="185"/>
      <c r="PO4" s="186"/>
      <c r="PP4" s="184" t="s">
        <v>52</v>
      </c>
      <c r="PQ4" s="185"/>
      <c r="PR4" s="185"/>
      <c r="PS4" s="185"/>
      <c r="PT4" s="185"/>
      <c r="PU4" s="185"/>
      <c r="PV4" s="185"/>
      <c r="PW4" s="185"/>
      <c r="PX4" s="185"/>
      <c r="PY4" s="186"/>
      <c r="PZ4" s="184" t="s">
        <v>53</v>
      </c>
      <c r="QA4" s="185"/>
      <c r="QB4" s="185"/>
      <c r="QC4" s="185"/>
      <c r="QD4" s="185"/>
      <c r="QE4" s="185"/>
      <c r="QF4" s="185"/>
      <c r="QG4" s="185"/>
      <c r="QH4" s="185"/>
      <c r="QI4" s="186"/>
      <c r="QJ4" s="184" t="s">
        <v>54</v>
      </c>
      <c r="QK4" s="185"/>
      <c r="QL4" s="185"/>
      <c r="QM4" s="185"/>
      <c r="QN4" s="185"/>
      <c r="QO4" s="185"/>
      <c r="QP4" s="185"/>
      <c r="QQ4" s="185"/>
      <c r="QR4" s="185"/>
      <c r="QS4" s="186"/>
      <c r="QT4" s="184" t="s">
        <v>55</v>
      </c>
      <c r="QU4" s="185"/>
      <c r="QV4" s="185"/>
      <c r="QW4" s="185"/>
      <c r="QX4" s="185"/>
      <c r="QY4" s="185"/>
      <c r="QZ4" s="185"/>
      <c r="RA4" s="185"/>
      <c r="RB4" s="185"/>
      <c r="RC4" s="186"/>
      <c r="RD4" s="184" t="s">
        <v>56</v>
      </c>
      <c r="RE4" s="185"/>
      <c r="RF4" s="185"/>
      <c r="RG4" s="185"/>
      <c r="RH4" s="185"/>
      <c r="RI4" s="185"/>
      <c r="RJ4" s="185"/>
      <c r="RK4" s="185"/>
      <c r="RL4" s="185"/>
      <c r="RM4" s="186"/>
      <c r="RN4" s="184" t="s">
        <v>57</v>
      </c>
      <c r="RO4" s="185"/>
      <c r="RP4" s="185"/>
      <c r="RQ4" s="185"/>
      <c r="RR4" s="185"/>
      <c r="RS4" s="185"/>
      <c r="RT4" s="185"/>
      <c r="RU4" s="185"/>
      <c r="RV4" s="185"/>
      <c r="RW4" s="186"/>
      <c r="RX4" s="184" t="s">
        <v>58</v>
      </c>
      <c r="RY4" s="185"/>
      <c r="RZ4" s="185"/>
      <c r="SA4" s="185"/>
      <c r="SB4" s="185"/>
      <c r="SC4" s="185"/>
      <c r="SD4" s="185"/>
      <c r="SE4" s="185"/>
      <c r="SF4" s="185"/>
      <c r="SG4" s="186"/>
      <c r="SH4" s="184" t="s">
        <v>59</v>
      </c>
      <c r="SI4" s="185"/>
      <c r="SJ4" s="185"/>
      <c r="SK4" s="185"/>
      <c r="SL4" s="185"/>
      <c r="SM4" s="185"/>
      <c r="SN4" s="185"/>
      <c r="SO4" s="185"/>
      <c r="SP4" s="185"/>
      <c r="SQ4" s="186"/>
      <c r="SR4" s="184" t="s">
        <v>4</v>
      </c>
      <c r="SS4" s="185"/>
      <c r="ST4" s="185"/>
      <c r="SU4" s="185"/>
      <c r="SV4" s="185"/>
      <c r="SW4" s="185"/>
      <c r="SX4" s="185"/>
      <c r="SY4" s="185"/>
      <c r="SZ4" s="185"/>
      <c r="TA4" s="186"/>
      <c r="TB4" s="184" t="s">
        <v>60</v>
      </c>
      <c r="TC4" s="185"/>
    </row>
    <row r="5" spans="1:523" ht="53.4" thickBot="1" x14ac:dyDescent="0.35">
      <c r="A5" s="184"/>
      <c r="B5" s="2" t="s">
        <v>61</v>
      </c>
      <c r="C5" s="2" t="s">
        <v>62</v>
      </c>
      <c r="D5" s="2" t="s">
        <v>63</v>
      </c>
      <c r="E5" s="2" t="s">
        <v>64</v>
      </c>
      <c r="F5" s="2" t="s">
        <v>65</v>
      </c>
      <c r="G5" s="2" t="s">
        <v>66</v>
      </c>
      <c r="H5" s="2" t="s">
        <v>67</v>
      </c>
      <c r="I5" s="2" t="s">
        <v>68</v>
      </c>
      <c r="J5" s="2" t="s">
        <v>69</v>
      </c>
      <c r="K5" s="2" t="s">
        <v>70</v>
      </c>
      <c r="L5" s="2" t="s">
        <v>61</v>
      </c>
      <c r="M5" s="2" t="s">
        <v>62</v>
      </c>
      <c r="N5" s="2" t="s">
        <v>63</v>
      </c>
      <c r="O5" s="2" t="s">
        <v>64</v>
      </c>
      <c r="P5" s="2" t="s">
        <v>65</v>
      </c>
      <c r="Q5" s="2" t="s">
        <v>66</v>
      </c>
      <c r="R5" s="2" t="s">
        <v>67</v>
      </c>
      <c r="S5" s="2" t="s">
        <v>68</v>
      </c>
      <c r="T5" s="2" t="s">
        <v>69</v>
      </c>
      <c r="U5" s="2" t="s">
        <v>70</v>
      </c>
      <c r="V5" s="2" t="s">
        <v>61</v>
      </c>
      <c r="W5" s="2" t="s">
        <v>62</v>
      </c>
      <c r="X5" s="2" t="s">
        <v>63</v>
      </c>
      <c r="Y5" s="2" t="s">
        <v>64</v>
      </c>
      <c r="Z5" s="2" t="s">
        <v>65</v>
      </c>
      <c r="AA5" s="2" t="s">
        <v>66</v>
      </c>
      <c r="AB5" s="2" t="s">
        <v>67</v>
      </c>
      <c r="AC5" s="2" t="s">
        <v>68</v>
      </c>
      <c r="AD5" s="2" t="s">
        <v>69</v>
      </c>
      <c r="AE5" s="2" t="s">
        <v>70</v>
      </c>
      <c r="AF5" s="2" t="s">
        <v>61</v>
      </c>
      <c r="AG5" s="2" t="s">
        <v>62</v>
      </c>
      <c r="AH5" s="2" t="s">
        <v>63</v>
      </c>
      <c r="AI5" s="2" t="s">
        <v>64</v>
      </c>
      <c r="AJ5" s="2" t="s">
        <v>65</v>
      </c>
      <c r="AK5" s="2" t="s">
        <v>66</v>
      </c>
      <c r="AL5" s="2" t="s">
        <v>67</v>
      </c>
      <c r="AM5" s="2" t="s">
        <v>68</v>
      </c>
      <c r="AN5" s="2" t="s">
        <v>69</v>
      </c>
      <c r="AO5" s="2" t="s">
        <v>70</v>
      </c>
      <c r="AP5" s="2" t="s">
        <v>61</v>
      </c>
      <c r="AQ5" s="2" t="s">
        <v>62</v>
      </c>
      <c r="AR5" s="2" t="s">
        <v>63</v>
      </c>
      <c r="AS5" s="2" t="s">
        <v>64</v>
      </c>
      <c r="AT5" s="2" t="s">
        <v>65</v>
      </c>
      <c r="AU5" s="2" t="s">
        <v>66</v>
      </c>
      <c r="AV5" s="2" t="s">
        <v>67</v>
      </c>
      <c r="AW5" s="2" t="s">
        <v>68</v>
      </c>
      <c r="AX5" s="2" t="s">
        <v>69</v>
      </c>
      <c r="AY5" s="2" t="s">
        <v>70</v>
      </c>
      <c r="AZ5" s="2" t="s">
        <v>61</v>
      </c>
      <c r="BA5" s="2" t="s">
        <v>62</v>
      </c>
      <c r="BB5" s="2" t="s">
        <v>63</v>
      </c>
      <c r="BC5" s="2" t="s">
        <v>64</v>
      </c>
      <c r="BD5" s="2" t="s">
        <v>65</v>
      </c>
      <c r="BE5" s="2" t="s">
        <v>66</v>
      </c>
      <c r="BF5" s="2" t="s">
        <v>67</v>
      </c>
      <c r="BG5" s="2" t="s">
        <v>68</v>
      </c>
      <c r="BH5" s="2" t="s">
        <v>69</v>
      </c>
      <c r="BI5" s="2" t="s">
        <v>70</v>
      </c>
      <c r="BJ5" s="2" t="s">
        <v>61</v>
      </c>
      <c r="BK5" s="2" t="s">
        <v>62</v>
      </c>
      <c r="BL5" s="2" t="s">
        <v>63</v>
      </c>
      <c r="BM5" s="2" t="s">
        <v>64</v>
      </c>
      <c r="BN5" s="2" t="s">
        <v>65</v>
      </c>
      <c r="BO5" s="2" t="s">
        <v>66</v>
      </c>
      <c r="BP5" s="2" t="s">
        <v>67</v>
      </c>
      <c r="BQ5" s="2" t="s">
        <v>68</v>
      </c>
      <c r="BR5" s="2" t="s">
        <v>69</v>
      </c>
      <c r="BS5" s="2" t="s">
        <v>70</v>
      </c>
      <c r="BT5" s="2" t="s">
        <v>61</v>
      </c>
      <c r="BU5" s="2" t="s">
        <v>62</v>
      </c>
      <c r="BV5" s="2" t="s">
        <v>63</v>
      </c>
      <c r="BW5" s="2" t="s">
        <v>64</v>
      </c>
      <c r="BX5" s="2" t="s">
        <v>65</v>
      </c>
      <c r="BY5" s="2" t="s">
        <v>66</v>
      </c>
      <c r="BZ5" s="2" t="s">
        <v>67</v>
      </c>
      <c r="CA5" s="2" t="s">
        <v>68</v>
      </c>
      <c r="CB5" s="2" t="s">
        <v>69</v>
      </c>
      <c r="CC5" s="2" t="s">
        <v>70</v>
      </c>
      <c r="CD5" s="2" t="s">
        <v>61</v>
      </c>
      <c r="CE5" s="2" t="s">
        <v>62</v>
      </c>
      <c r="CF5" s="2" t="s">
        <v>63</v>
      </c>
      <c r="CG5" s="2" t="s">
        <v>64</v>
      </c>
      <c r="CH5" s="2" t="s">
        <v>65</v>
      </c>
      <c r="CI5" s="2" t="s">
        <v>66</v>
      </c>
      <c r="CJ5" s="2" t="s">
        <v>67</v>
      </c>
      <c r="CK5" s="2" t="s">
        <v>68</v>
      </c>
      <c r="CL5" s="2" t="s">
        <v>69</v>
      </c>
      <c r="CM5" s="2" t="s">
        <v>70</v>
      </c>
      <c r="CN5" s="2" t="s">
        <v>61</v>
      </c>
      <c r="CO5" s="2" t="s">
        <v>62</v>
      </c>
      <c r="CP5" s="2" t="s">
        <v>63</v>
      </c>
      <c r="CQ5" s="2" t="s">
        <v>64</v>
      </c>
      <c r="CR5" s="2" t="s">
        <v>65</v>
      </c>
      <c r="CS5" s="2" t="s">
        <v>66</v>
      </c>
      <c r="CT5" s="2" t="s">
        <v>67</v>
      </c>
      <c r="CU5" s="2" t="s">
        <v>68</v>
      </c>
      <c r="CV5" s="2" t="s">
        <v>69</v>
      </c>
      <c r="CW5" s="2" t="s">
        <v>70</v>
      </c>
      <c r="CX5" s="2" t="s">
        <v>61</v>
      </c>
      <c r="CY5" s="2" t="s">
        <v>62</v>
      </c>
      <c r="CZ5" s="2" t="s">
        <v>63</v>
      </c>
      <c r="DA5" s="2" t="s">
        <v>64</v>
      </c>
      <c r="DB5" s="2" t="s">
        <v>65</v>
      </c>
      <c r="DC5" s="2" t="s">
        <v>66</v>
      </c>
      <c r="DD5" s="2" t="s">
        <v>67</v>
      </c>
      <c r="DE5" s="2" t="s">
        <v>68</v>
      </c>
      <c r="DF5" s="2" t="s">
        <v>69</v>
      </c>
      <c r="DG5" s="2" t="s">
        <v>70</v>
      </c>
      <c r="DH5" s="2" t="s">
        <v>61</v>
      </c>
      <c r="DI5" s="2" t="s">
        <v>62</v>
      </c>
      <c r="DJ5" s="2" t="s">
        <v>63</v>
      </c>
      <c r="DK5" s="2" t="s">
        <v>64</v>
      </c>
      <c r="DL5" s="2" t="s">
        <v>65</v>
      </c>
      <c r="DM5" s="2" t="s">
        <v>66</v>
      </c>
      <c r="DN5" s="2" t="s">
        <v>67</v>
      </c>
      <c r="DO5" s="2" t="s">
        <v>68</v>
      </c>
      <c r="DP5" s="2" t="s">
        <v>69</v>
      </c>
      <c r="DQ5" s="2" t="s">
        <v>70</v>
      </c>
      <c r="DR5" s="2" t="s">
        <v>61</v>
      </c>
      <c r="DS5" s="2" t="s">
        <v>62</v>
      </c>
      <c r="DT5" s="2" t="s">
        <v>63</v>
      </c>
      <c r="DU5" s="2" t="s">
        <v>64</v>
      </c>
      <c r="DV5" s="2" t="s">
        <v>65</v>
      </c>
      <c r="DW5" s="2" t="s">
        <v>66</v>
      </c>
      <c r="DX5" s="2" t="s">
        <v>67</v>
      </c>
      <c r="DY5" s="2" t="s">
        <v>68</v>
      </c>
      <c r="DZ5" s="2" t="s">
        <v>69</v>
      </c>
      <c r="EA5" s="2" t="s">
        <v>70</v>
      </c>
      <c r="EB5" s="2" t="s">
        <v>61</v>
      </c>
      <c r="EC5" s="2" t="s">
        <v>62</v>
      </c>
      <c r="ED5" s="2" t="s">
        <v>63</v>
      </c>
      <c r="EE5" s="2" t="s">
        <v>64</v>
      </c>
      <c r="EF5" s="2" t="s">
        <v>65</v>
      </c>
      <c r="EG5" s="2" t="s">
        <v>66</v>
      </c>
      <c r="EH5" s="2" t="s">
        <v>67</v>
      </c>
      <c r="EI5" s="2" t="s">
        <v>68</v>
      </c>
      <c r="EJ5" s="2" t="s">
        <v>69</v>
      </c>
      <c r="EK5" s="2" t="s">
        <v>70</v>
      </c>
      <c r="EL5" s="2" t="s">
        <v>61</v>
      </c>
      <c r="EM5" s="2" t="s">
        <v>62</v>
      </c>
      <c r="EN5" s="2" t="s">
        <v>63</v>
      </c>
      <c r="EO5" s="2" t="s">
        <v>64</v>
      </c>
      <c r="EP5" s="2" t="s">
        <v>65</v>
      </c>
      <c r="EQ5" s="2" t="s">
        <v>66</v>
      </c>
      <c r="ER5" s="2" t="s">
        <v>67</v>
      </c>
      <c r="ES5" s="2" t="s">
        <v>68</v>
      </c>
      <c r="ET5" s="2" t="s">
        <v>69</v>
      </c>
      <c r="EU5" s="2" t="s">
        <v>70</v>
      </c>
      <c r="EV5" s="2" t="s">
        <v>61</v>
      </c>
      <c r="EW5" s="2" t="s">
        <v>62</v>
      </c>
      <c r="EX5" s="2" t="s">
        <v>63</v>
      </c>
      <c r="EY5" s="2" t="s">
        <v>64</v>
      </c>
      <c r="EZ5" s="2" t="s">
        <v>65</v>
      </c>
      <c r="FA5" s="2" t="s">
        <v>66</v>
      </c>
      <c r="FB5" s="2" t="s">
        <v>67</v>
      </c>
      <c r="FC5" s="2" t="s">
        <v>68</v>
      </c>
      <c r="FD5" s="2" t="s">
        <v>69</v>
      </c>
      <c r="FE5" s="2" t="s">
        <v>70</v>
      </c>
      <c r="FF5" s="2" t="s">
        <v>61</v>
      </c>
      <c r="FG5" s="2" t="s">
        <v>62</v>
      </c>
      <c r="FH5" s="2" t="s">
        <v>63</v>
      </c>
      <c r="FI5" s="2" t="s">
        <v>64</v>
      </c>
      <c r="FJ5" s="2" t="s">
        <v>65</v>
      </c>
      <c r="FK5" s="2" t="s">
        <v>66</v>
      </c>
      <c r="FL5" s="2" t="s">
        <v>67</v>
      </c>
      <c r="FM5" s="2" t="s">
        <v>68</v>
      </c>
      <c r="FN5" s="2" t="s">
        <v>69</v>
      </c>
      <c r="FO5" s="2" t="s">
        <v>70</v>
      </c>
      <c r="FP5" s="2" t="s">
        <v>61</v>
      </c>
      <c r="FQ5" s="2" t="s">
        <v>62</v>
      </c>
      <c r="FR5" s="2" t="s">
        <v>63</v>
      </c>
      <c r="FS5" s="2" t="s">
        <v>64</v>
      </c>
      <c r="FT5" s="2" t="s">
        <v>65</v>
      </c>
      <c r="FU5" s="2" t="s">
        <v>66</v>
      </c>
      <c r="FV5" s="2" t="s">
        <v>67</v>
      </c>
      <c r="FW5" s="2" t="s">
        <v>68</v>
      </c>
      <c r="FX5" s="2" t="s">
        <v>69</v>
      </c>
      <c r="FY5" s="2" t="s">
        <v>70</v>
      </c>
      <c r="FZ5" s="2" t="s">
        <v>61</v>
      </c>
      <c r="GA5" s="2" t="s">
        <v>62</v>
      </c>
      <c r="GB5" s="2" t="s">
        <v>63</v>
      </c>
      <c r="GC5" s="2" t="s">
        <v>64</v>
      </c>
      <c r="GD5" s="2" t="s">
        <v>65</v>
      </c>
      <c r="GE5" s="2" t="s">
        <v>66</v>
      </c>
      <c r="GF5" s="2" t="s">
        <v>67</v>
      </c>
      <c r="GG5" s="2" t="s">
        <v>68</v>
      </c>
      <c r="GH5" s="2" t="s">
        <v>69</v>
      </c>
      <c r="GI5" s="2" t="s">
        <v>70</v>
      </c>
      <c r="GJ5" s="2" t="s">
        <v>61</v>
      </c>
      <c r="GK5" s="2" t="s">
        <v>62</v>
      </c>
      <c r="GL5" s="2" t="s">
        <v>63</v>
      </c>
      <c r="GM5" s="2" t="s">
        <v>64</v>
      </c>
      <c r="GN5" s="2" t="s">
        <v>65</v>
      </c>
      <c r="GO5" s="2" t="s">
        <v>66</v>
      </c>
      <c r="GP5" s="2" t="s">
        <v>67</v>
      </c>
      <c r="GQ5" s="2" t="s">
        <v>68</v>
      </c>
      <c r="GR5" s="2" t="s">
        <v>69</v>
      </c>
      <c r="GS5" s="2" t="s">
        <v>70</v>
      </c>
      <c r="GT5" s="2" t="s">
        <v>61</v>
      </c>
      <c r="GU5" s="2" t="s">
        <v>62</v>
      </c>
      <c r="GV5" s="2" t="s">
        <v>63</v>
      </c>
      <c r="GW5" s="2" t="s">
        <v>64</v>
      </c>
      <c r="GX5" s="2" t="s">
        <v>65</v>
      </c>
      <c r="GY5" s="2" t="s">
        <v>66</v>
      </c>
      <c r="GZ5" s="2" t="s">
        <v>67</v>
      </c>
      <c r="HA5" s="2" t="s">
        <v>68</v>
      </c>
      <c r="HB5" s="2" t="s">
        <v>69</v>
      </c>
      <c r="HC5" s="2" t="s">
        <v>70</v>
      </c>
      <c r="HD5" s="2" t="s">
        <v>61</v>
      </c>
      <c r="HE5" s="2" t="s">
        <v>62</v>
      </c>
      <c r="HF5" s="2" t="s">
        <v>63</v>
      </c>
      <c r="HG5" s="2" t="s">
        <v>64</v>
      </c>
      <c r="HH5" s="2" t="s">
        <v>65</v>
      </c>
      <c r="HI5" s="2" t="s">
        <v>66</v>
      </c>
      <c r="HJ5" s="2" t="s">
        <v>67</v>
      </c>
      <c r="HK5" s="2" t="s">
        <v>68</v>
      </c>
      <c r="HL5" s="2" t="s">
        <v>69</v>
      </c>
      <c r="HM5" s="2" t="s">
        <v>70</v>
      </c>
      <c r="HN5" s="2" t="s">
        <v>61</v>
      </c>
      <c r="HO5" s="2" t="s">
        <v>62</v>
      </c>
      <c r="HP5" s="2" t="s">
        <v>63</v>
      </c>
      <c r="HQ5" s="2" t="s">
        <v>64</v>
      </c>
      <c r="HR5" s="2" t="s">
        <v>65</v>
      </c>
      <c r="HS5" s="2" t="s">
        <v>66</v>
      </c>
      <c r="HT5" s="2" t="s">
        <v>67</v>
      </c>
      <c r="HU5" s="2" t="s">
        <v>68</v>
      </c>
      <c r="HV5" s="2" t="s">
        <v>69</v>
      </c>
      <c r="HW5" s="2" t="s">
        <v>70</v>
      </c>
      <c r="HX5" s="2" t="s">
        <v>61</v>
      </c>
      <c r="HY5" s="2" t="s">
        <v>62</v>
      </c>
      <c r="HZ5" s="2" t="s">
        <v>63</v>
      </c>
      <c r="IA5" s="2" t="s">
        <v>64</v>
      </c>
      <c r="IB5" s="2" t="s">
        <v>65</v>
      </c>
      <c r="IC5" s="2" t="s">
        <v>66</v>
      </c>
      <c r="ID5" s="2" t="s">
        <v>67</v>
      </c>
      <c r="IE5" s="2" t="s">
        <v>68</v>
      </c>
      <c r="IF5" s="2" t="s">
        <v>69</v>
      </c>
      <c r="IG5" s="2" t="s">
        <v>70</v>
      </c>
      <c r="IH5" s="2" t="s">
        <v>61</v>
      </c>
      <c r="II5" s="2" t="s">
        <v>62</v>
      </c>
      <c r="IJ5" s="2" t="s">
        <v>63</v>
      </c>
      <c r="IK5" s="2" t="s">
        <v>64</v>
      </c>
      <c r="IL5" s="2" t="s">
        <v>65</v>
      </c>
      <c r="IM5" s="2" t="s">
        <v>66</v>
      </c>
      <c r="IN5" s="2" t="s">
        <v>67</v>
      </c>
      <c r="IO5" s="2" t="s">
        <v>68</v>
      </c>
      <c r="IP5" s="2" t="s">
        <v>69</v>
      </c>
      <c r="IQ5" s="2" t="s">
        <v>70</v>
      </c>
      <c r="IR5" s="2" t="s">
        <v>61</v>
      </c>
      <c r="IS5" s="2" t="s">
        <v>62</v>
      </c>
      <c r="IT5" s="2" t="s">
        <v>63</v>
      </c>
      <c r="IU5" s="2" t="s">
        <v>64</v>
      </c>
      <c r="IV5" s="2" t="s">
        <v>65</v>
      </c>
      <c r="IW5" s="2" t="s">
        <v>66</v>
      </c>
      <c r="IX5" s="2" t="s">
        <v>67</v>
      </c>
      <c r="IY5" s="2" t="s">
        <v>68</v>
      </c>
      <c r="IZ5" s="2" t="s">
        <v>69</v>
      </c>
      <c r="JA5" s="2" t="s">
        <v>70</v>
      </c>
      <c r="JB5" s="2" t="s">
        <v>61</v>
      </c>
      <c r="JC5" s="2" t="s">
        <v>62</v>
      </c>
      <c r="JD5" s="2" t="s">
        <v>63</v>
      </c>
      <c r="JE5" s="2" t="s">
        <v>64</v>
      </c>
      <c r="JF5" s="2" t="s">
        <v>65</v>
      </c>
      <c r="JG5" s="2" t="s">
        <v>66</v>
      </c>
      <c r="JH5" s="2" t="s">
        <v>67</v>
      </c>
      <c r="JI5" s="2" t="s">
        <v>68</v>
      </c>
      <c r="JJ5" s="2" t="s">
        <v>69</v>
      </c>
      <c r="JK5" s="2" t="s">
        <v>70</v>
      </c>
      <c r="JL5" s="2" t="s">
        <v>61</v>
      </c>
      <c r="JM5" s="2" t="s">
        <v>62</v>
      </c>
      <c r="JN5" s="2" t="s">
        <v>63</v>
      </c>
      <c r="JO5" s="2" t="s">
        <v>64</v>
      </c>
      <c r="JP5" s="2" t="s">
        <v>65</v>
      </c>
      <c r="JQ5" s="2" t="s">
        <v>66</v>
      </c>
      <c r="JR5" s="2" t="s">
        <v>67</v>
      </c>
      <c r="JS5" s="2" t="s">
        <v>68</v>
      </c>
      <c r="JT5" s="2" t="s">
        <v>69</v>
      </c>
      <c r="JU5" s="2" t="s">
        <v>70</v>
      </c>
      <c r="JV5" s="2" t="s">
        <v>61</v>
      </c>
      <c r="JW5" s="2" t="s">
        <v>62</v>
      </c>
      <c r="JX5" s="2" t="s">
        <v>63</v>
      </c>
      <c r="JY5" s="2" t="s">
        <v>64</v>
      </c>
      <c r="JZ5" s="2" t="s">
        <v>65</v>
      </c>
      <c r="KA5" s="2" t="s">
        <v>66</v>
      </c>
      <c r="KB5" s="2" t="s">
        <v>67</v>
      </c>
      <c r="KC5" s="2" t="s">
        <v>68</v>
      </c>
      <c r="KD5" s="2" t="s">
        <v>69</v>
      </c>
      <c r="KE5" s="2" t="s">
        <v>70</v>
      </c>
      <c r="KF5" s="2" t="s">
        <v>61</v>
      </c>
      <c r="KG5" s="2" t="s">
        <v>62</v>
      </c>
      <c r="KH5" s="2" t="s">
        <v>63</v>
      </c>
      <c r="KI5" s="2" t="s">
        <v>64</v>
      </c>
      <c r="KJ5" s="2" t="s">
        <v>65</v>
      </c>
      <c r="KK5" s="2" t="s">
        <v>66</v>
      </c>
      <c r="KL5" s="2" t="s">
        <v>67</v>
      </c>
      <c r="KM5" s="2" t="s">
        <v>68</v>
      </c>
      <c r="KN5" s="2" t="s">
        <v>69</v>
      </c>
      <c r="KO5" s="2" t="s">
        <v>70</v>
      </c>
      <c r="KP5" s="2" t="s">
        <v>61</v>
      </c>
      <c r="KQ5" s="2" t="s">
        <v>62</v>
      </c>
      <c r="KR5" s="2" t="s">
        <v>63</v>
      </c>
      <c r="KS5" s="2" t="s">
        <v>64</v>
      </c>
      <c r="KT5" s="2" t="s">
        <v>65</v>
      </c>
      <c r="KU5" s="2" t="s">
        <v>66</v>
      </c>
      <c r="KV5" s="2" t="s">
        <v>67</v>
      </c>
      <c r="KW5" s="2" t="s">
        <v>68</v>
      </c>
      <c r="KX5" s="2" t="s">
        <v>69</v>
      </c>
      <c r="KY5" s="2" t="s">
        <v>70</v>
      </c>
      <c r="KZ5" s="2" t="s">
        <v>61</v>
      </c>
      <c r="LA5" s="2" t="s">
        <v>62</v>
      </c>
      <c r="LB5" s="2" t="s">
        <v>63</v>
      </c>
      <c r="LC5" s="2" t="s">
        <v>64</v>
      </c>
      <c r="LD5" s="2" t="s">
        <v>65</v>
      </c>
      <c r="LE5" s="2" t="s">
        <v>66</v>
      </c>
      <c r="LF5" s="2" t="s">
        <v>67</v>
      </c>
      <c r="LG5" s="2" t="s">
        <v>68</v>
      </c>
      <c r="LH5" s="2" t="s">
        <v>69</v>
      </c>
      <c r="LI5" s="2" t="s">
        <v>70</v>
      </c>
      <c r="LJ5" s="2" t="s">
        <v>61</v>
      </c>
      <c r="LK5" s="2" t="s">
        <v>62</v>
      </c>
      <c r="LL5" s="2" t="s">
        <v>63</v>
      </c>
      <c r="LM5" s="2" t="s">
        <v>64</v>
      </c>
      <c r="LN5" s="2" t="s">
        <v>65</v>
      </c>
      <c r="LO5" s="2" t="s">
        <v>66</v>
      </c>
      <c r="LP5" s="2" t="s">
        <v>67</v>
      </c>
      <c r="LQ5" s="2" t="s">
        <v>68</v>
      </c>
      <c r="LR5" s="2" t="s">
        <v>69</v>
      </c>
      <c r="LS5" s="2" t="s">
        <v>70</v>
      </c>
      <c r="LT5" s="2" t="s">
        <v>61</v>
      </c>
      <c r="LU5" s="2" t="s">
        <v>62</v>
      </c>
      <c r="LV5" s="2" t="s">
        <v>63</v>
      </c>
      <c r="LW5" s="2" t="s">
        <v>64</v>
      </c>
      <c r="LX5" s="2" t="s">
        <v>65</v>
      </c>
      <c r="LY5" s="2" t="s">
        <v>66</v>
      </c>
      <c r="LZ5" s="2" t="s">
        <v>67</v>
      </c>
      <c r="MA5" s="2" t="s">
        <v>68</v>
      </c>
      <c r="MB5" s="2" t="s">
        <v>69</v>
      </c>
      <c r="MC5" s="2" t="s">
        <v>70</v>
      </c>
      <c r="MD5" s="2" t="s">
        <v>61</v>
      </c>
      <c r="ME5" s="2" t="s">
        <v>62</v>
      </c>
      <c r="MF5" s="2" t="s">
        <v>63</v>
      </c>
      <c r="MG5" s="2" t="s">
        <v>64</v>
      </c>
      <c r="MH5" s="2" t="s">
        <v>65</v>
      </c>
      <c r="MI5" s="2" t="s">
        <v>66</v>
      </c>
      <c r="MJ5" s="2" t="s">
        <v>67</v>
      </c>
      <c r="MK5" s="2" t="s">
        <v>68</v>
      </c>
      <c r="ML5" s="2" t="s">
        <v>69</v>
      </c>
      <c r="MM5" s="2" t="s">
        <v>70</v>
      </c>
      <c r="MN5" s="2" t="s">
        <v>61</v>
      </c>
      <c r="MO5" s="2" t="s">
        <v>62</v>
      </c>
      <c r="MP5" s="2" t="s">
        <v>63</v>
      </c>
      <c r="MQ5" s="2" t="s">
        <v>64</v>
      </c>
      <c r="MR5" s="2" t="s">
        <v>65</v>
      </c>
      <c r="MS5" s="2" t="s">
        <v>66</v>
      </c>
      <c r="MT5" s="2" t="s">
        <v>67</v>
      </c>
      <c r="MU5" s="2" t="s">
        <v>68</v>
      </c>
      <c r="MV5" s="2" t="s">
        <v>69</v>
      </c>
      <c r="MW5" s="2" t="s">
        <v>70</v>
      </c>
      <c r="MX5" s="2" t="s">
        <v>61</v>
      </c>
      <c r="MY5" s="2" t="s">
        <v>62</v>
      </c>
      <c r="MZ5" s="2" t="s">
        <v>63</v>
      </c>
      <c r="NA5" s="2" t="s">
        <v>64</v>
      </c>
      <c r="NB5" s="2" t="s">
        <v>65</v>
      </c>
      <c r="NC5" s="2" t="s">
        <v>66</v>
      </c>
      <c r="ND5" s="2" t="s">
        <v>67</v>
      </c>
      <c r="NE5" s="2" t="s">
        <v>68</v>
      </c>
      <c r="NF5" s="2" t="s">
        <v>69</v>
      </c>
      <c r="NG5" s="2" t="s">
        <v>70</v>
      </c>
      <c r="NH5" s="2" t="s">
        <v>61</v>
      </c>
      <c r="NI5" s="2" t="s">
        <v>62</v>
      </c>
      <c r="NJ5" s="2" t="s">
        <v>63</v>
      </c>
      <c r="NK5" s="2" t="s">
        <v>64</v>
      </c>
      <c r="NL5" s="2" t="s">
        <v>65</v>
      </c>
      <c r="NM5" s="2" t="s">
        <v>66</v>
      </c>
      <c r="NN5" s="2" t="s">
        <v>67</v>
      </c>
      <c r="NO5" s="2" t="s">
        <v>68</v>
      </c>
      <c r="NP5" s="2" t="s">
        <v>69</v>
      </c>
      <c r="NQ5" s="2" t="s">
        <v>70</v>
      </c>
      <c r="NR5" s="2" t="s">
        <v>61</v>
      </c>
      <c r="NS5" s="2" t="s">
        <v>62</v>
      </c>
      <c r="NT5" s="2" t="s">
        <v>63</v>
      </c>
      <c r="NU5" s="2" t="s">
        <v>64</v>
      </c>
      <c r="NV5" s="2" t="s">
        <v>65</v>
      </c>
      <c r="NW5" s="2" t="s">
        <v>66</v>
      </c>
      <c r="NX5" s="2" t="s">
        <v>67</v>
      </c>
      <c r="NY5" s="2" t="s">
        <v>68</v>
      </c>
      <c r="NZ5" s="2" t="s">
        <v>69</v>
      </c>
      <c r="OA5" s="2" t="s">
        <v>70</v>
      </c>
      <c r="OB5" s="2" t="s">
        <v>61</v>
      </c>
      <c r="OC5" s="2" t="s">
        <v>62</v>
      </c>
      <c r="OD5" s="2" t="s">
        <v>63</v>
      </c>
      <c r="OE5" s="2" t="s">
        <v>64</v>
      </c>
      <c r="OF5" s="2" t="s">
        <v>65</v>
      </c>
      <c r="OG5" s="2" t="s">
        <v>66</v>
      </c>
      <c r="OH5" s="2" t="s">
        <v>67</v>
      </c>
      <c r="OI5" s="2" t="s">
        <v>68</v>
      </c>
      <c r="OJ5" s="2" t="s">
        <v>69</v>
      </c>
      <c r="OK5" s="2" t="s">
        <v>70</v>
      </c>
      <c r="OL5" s="2" t="s">
        <v>61</v>
      </c>
      <c r="OM5" s="2" t="s">
        <v>62</v>
      </c>
      <c r="ON5" s="2" t="s">
        <v>63</v>
      </c>
      <c r="OO5" s="2" t="s">
        <v>64</v>
      </c>
      <c r="OP5" s="2" t="s">
        <v>65</v>
      </c>
      <c r="OQ5" s="2" t="s">
        <v>66</v>
      </c>
      <c r="OR5" s="2" t="s">
        <v>67</v>
      </c>
      <c r="OS5" s="2" t="s">
        <v>68</v>
      </c>
      <c r="OT5" s="2" t="s">
        <v>69</v>
      </c>
      <c r="OU5" s="2" t="s">
        <v>70</v>
      </c>
      <c r="OV5" s="2" t="s">
        <v>61</v>
      </c>
      <c r="OW5" s="2" t="s">
        <v>62</v>
      </c>
      <c r="OX5" s="2" t="s">
        <v>63</v>
      </c>
      <c r="OY5" s="2" t="s">
        <v>64</v>
      </c>
      <c r="OZ5" s="2" t="s">
        <v>65</v>
      </c>
      <c r="PA5" s="2" t="s">
        <v>66</v>
      </c>
      <c r="PB5" s="2" t="s">
        <v>67</v>
      </c>
      <c r="PC5" s="2" t="s">
        <v>68</v>
      </c>
      <c r="PD5" s="2" t="s">
        <v>69</v>
      </c>
      <c r="PE5" s="2" t="s">
        <v>70</v>
      </c>
      <c r="PF5" s="2" t="s">
        <v>61</v>
      </c>
      <c r="PG5" s="2" t="s">
        <v>62</v>
      </c>
      <c r="PH5" s="2" t="s">
        <v>63</v>
      </c>
      <c r="PI5" s="2" t="s">
        <v>64</v>
      </c>
      <c r="PJ5" s="2" t="s">
        <v>65</v>
      </c>
      <c r="PK5" s="2" t="s">
        <v>66</v>
      </c>
      <c r="PL5" s="2" t="s">
        <v>67</v>
      </c>
      <c r="PM5" s="2" t="s">
        <v>68</v>
      </c>
      <c r="PN5" s="2" t="s">
        <v>69</v>
      </c>
      <c r="PO5" s="2" t="s">
        <v>70</v>
      </c>
      <c r="PP5" s="2" t="s">
        <v>61</v>
      </c>
      <c r="PQ5" s="2" t="s">
        <v>62</v>
      </c>
      <c r="PR5" s="2" t="s">
        <v>63</v>
      </c>
      <c r="PS5" s="2" t="s">
        <v>64</v>
      </c>
      <c r="PT5" s="2" t="s">
        <v>65</v>
      </c>
      <c r="PU5" s="2" t="s">
        <v>66</v>
      </c>
      <c r="PV5" s="2" t="s">
        <v>67</v>
      </c>
      <c r="PW5" s="2" t="s">
        <v>68</v>
      </c>
      <c r="PX5" s="2" t="s">
        <v>69</v>
      </c>
      <c r="PY5" s="2" t="s">
        <v>70</v>
      </c>
      <c r="PZ5" s="2" t="s">
        <v>61</v>
      </c>
      <c r="QA5" s="2" t="s">
        <v>62</v>
      </c>
      <c r="QB5" s="2" t="s">
        <v>63</v>
      </c>
      <c r="QC5" s="2" t="s">
        <v>64</v>
      </c>
      <c r="QD5" s="2" t="s">
        <v>65</v>
      </c>
      <c r="QE5" s="2" t="s">
        <v>66</v>
      </c>
      <c r="QF5" s="2" t="s">
        <v>67</v>
      </c>
      <c r="QG5" s="2" t="s">
        <v>68</v>
      </c>
      <c r="QH5" s="2" t="s">
        <v>69</v>
      </c>
      <c r="QI5" s="2" t="s">
        <v>70</v>
      </c>
      <c r="QJ5" s="2" t="s">
        <v>61</v>
      </c>
      <c r="QK5" s="2" t="s">
        <v>62</v>
      </c>
      <c r="QL5" s="2" t="s">
        <v>63</v>
      </c>
      <c r="QM5" s="2" t="s">
        <v>64</v>
      </c>
      <c r="QN5" s="2" t="s">
        <v>65</v>
      </c>
      <c r="QO5" s="2" t="s">
        <v>66</v>
      </c>
      <c r="QP5" s="2" t="s">
        <v>67</v>
      </c>
      <c r="QQ5" s="2" t="s">
        <v>68</v>
      </c>
      <c r="QR5" s="2" t="s">
        <v>69</v>
      </c>
      <c r="QS5" s="2" t="s">
        <v>70</v>
      </c>
      <c r="QT5" s="2" t="s">
        <v>61</v>
      </c>
      <c r="QU5" s="2" t="s">
        <v>62</v>
      </c>
      <c r="QV5" s="2" t="s">
        <v>63</v>
      </c>
      <c r="QW5" s="2" t="s">
        <v>64</v>
      </c>
      <c r="QX5" s="2" t="s">
        <v>65</v>
      </c>
      <c r="QY5" s="2" t="s">
        <v>66</v>
      </c>
      <c r="QZ5" s="2" t="s">
        <v>67</v>
      </c>
      <c r="RA5" s="2" t="s">
        <v>68</v>
      </c>
      <c r="RB5" s="2" t="s">
        <v>69</v>
      </c>
      <c r="RC5" s="2" t="s">
        <v>70</v>
      </c>
      <c r="RD5" s="2" t="s">
        <v>61</v>
      </c>
      <c r="RE5" s="2" t="s">
        <v>62</v>
      </c>
      <c r="RF5" s="2" t="s">
        <v>63</v>
      </c>
      <c r="RG5" s="2" t="s">
        <v>64</v>
      </c>
      <c r="RH5" s="2" t="s">
        <v>65</v>
      </c>
      <c r="RI5" s="2" t="s">
        <v>66</v>
      </c>
      <c r="RJ5" s="2" t="s">
        <v>67</v>
      </c>
      <c r="RK5" s="2" t="s">
        <v>68</v>
      </c>
      <c r="RL5" s="2" t="s">
        <v>69</v>
      </c>
      <c r="RM5" s="2" t="s">
        <v>70</v>
      </c>
      <c r="RN5" s="2" t="s">
        <v>61</v>
      </c>
      <c r="RO5" s="2" t="s">
        <v>62</v>
      </c>
      <c r="RP5" s="2" t="s">
        <v>63</v>
      </c>
      <c r="RQ5" s="2" t="s">
        <v>64</v>
      </c>
      <c r="RR5" s="2" t="s">
        <v>65</v>
      </c>
      <c r="RS5" s="2" t="s">
        <v>66</v>
      </c>
      <c r="RT5" s="2" t="s">
        <v>67</v>
      </c>
      <c r="RU5" s="2" t="s">
        <v>68</v>
      </c>
      <c r="RV5" s="2" t="s">
        <v>69</v>
      </c>
      <c r="RW5" s="2" t="s">
        <v>70</v>
      </c>
      <c r="RX5" s="2" t="s">
        <v>61</v>
      </c>
      <c r="RY5" s="2" t="s">
        <v>62</v>
      </c>
      <c r="RZ5" s="2" t="s">
        <v>63</v>
      </c>
      <c r="SA5" s="2" t="s">
        <v>64</v>
      </c>
      <c r="SB5" s="2" t="s">
        <v>65</v>
      </c>
      <c r="SC5" s="2" t="s">
        <v>66</v>
      </c>
      <c r="SD5" s="2" t="s">
        <v>67</v>
      </c>
      <c r="SE5" s="2" t="s">
        <v>68</v>
      </c>
      <c r="SF5" s="2" t="s">
        <v>69</v>
      </c>
      <c r="SG5" s="2" t="s">
        <v>70</v>
      </c>
      <c r="SH5" s="2" t="s">
        <v>61</v>
      </c>
      <c r="SI5" s="2" t="s">
        <v>62</v>
      </c>
      <c r="SJ5" s="2" t="s">
        <v>63</v>
      </c>
      <c r="SK5" s="2" t="s">
        <v>64</v>
      </c>
      <c r="SL5" s="2" t="s">
        <v>65</v>
      </c>
      <c r="SM5" s="2" t="s">
        <v>66</v>
      </c>
      <c r="SN5" s="2" t="s">
        <v>67</v>
      </c>
      <c r="SO5" s="2" t="s">
        <v>68</v>
      </c>
      <c r="SP5" s="2" t="s">
        <v>69</v>
      </c>
      <c r="SQ5" s="2" t="s">
        <v>70</v>
      </c>
      <c r="SR5" s="2" t="s">
        <v>61</v>
      </c>
      <c r="SS5" s="2" t="s">
        <v>62</v>
      </c>
      <c r="ST5" s="2" t="s">
        <v>63</v>
      </c>
      <c r="SU5" s="2" t="s">
        <v>64</v>
      </c>
      <c r="SV5" s="2" t="s">
        <v>65</v>
      </c>
      <c r="SW5" s="2" t="s">
        <v>66</v>
      </c>
      <c r="SX5" s="2" t="s">
        <v>67</v>
      </c>
      <c r="SY5" s="2" t="s">
        <v>68</v>
      </c>
      <c r="SZ5" s="2" t="s">
        <v>69</v>
      </c>
      <c r="TA5" s="2" t="s">
        <v>70</v>
      </c>
      <c r="TB5" s="2" t="s">
        <v>61</v>
      </c>
      <c r="TC5" s="2" t="s">
        <v>62</v>
      </c>
    </row>
    <row r="6" spans="1:523" ht="15" customHeight="1" x14ac:dyDescent="0.3">
      <c r="A6" s="3" t="s">
        <v>71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5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5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5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5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5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5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P6" s="4">
        <v>0</v>
      </c>
      <c r="BQ6" s="4">
        <v>0</v>
      </c>
      <c r="BR6" s="4">
        <v>0</v>
      </c>
      <c r="BS6" s="5">
        <v>0</v>
      </c>
      <c r="BT6" s="4">
        <v>0</v>
      </c>
      <c r="BU6" s="4">
        <v>0</v>
      </c>
      <c r="BV6" s="4">
        <v>0</v>
      </c>
      <c r="BW6" s="4">
        <v>0</v>
      </c>
      <c r="BX6" s="4">
        <v>0</v>
      </c>
      <c r="BY6" s="4">
        <v>0</v>
      </c>
      <c r="BZ6" s="4">
        <v>0</v>
      </c>
      <c r="CA6" s="4">
        <v>0</v>
      </c>
      <c r="CB6" s="4">
        <v>0</v>
      </c>
      <c r="CC6" s="5">
        <v>0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5">
        <v>0.94786204999999979</v>
      </c>
      <c r="CN6" s="4">
        <v>0</v>
      </c>
      <c r="CO6" s="4">
        <v>0</v>
      </c>
      <c r="CP6" s="4">
        <v>0</v>
      </c>
      <c r="CQ6" s="4">
        <v>0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 s="5">
        <v>0.94739463333333307</v>
      </c>
      <c r="CX6" s="4">
        <v>0</v>
      </c>
      <c r="CY6" s="4">
        <v>0</v>
      </c>
      <c r="CZ6" s="4">
        <v>0</v>
      </c>
      <c r="DA6" s="4">
        <v>0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5">
        <v>0.94692721666666646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0</v>
      </c>
      <c r="DP6" s="4">
        <v>0</v>
      </c>
      <c r="DQ6" s="5">
        <v>0.94645979999999963</v>
      </c>
      <c r="DR6" s="4">
        <v>0</v>
      </c>
      <c r="DS6" s="4">
        <v>0</v>
      </c>
      <c r="DT6" s="4">
        <v>0</v>
      </c>
      <c r="DU6" s="4">
        <v>0</v>
      </c>
      <c r="DV6" s="4">
        <v>0</v>
      </c>
      <c r="DW6" s="4">
        <v>0</v>
      </c>
      <c r="DX6" s="4">
        <v>0</v>
      </c>
      <c r="DY6" s="4">
        <v>0</v>
      </c>
      <c r="DZ6" s="4">
        <v>0</v>
      </c>
      <c r="EA6" s="5">
        <v>3.7886436999999988</v>
      </c>
      <c r="EB6" s="4">
        <v>0</v>
      </c>
      <c r="EC6" s="4">
        <v>0</v>
      </c>
      <c r="ED6" s="4">
        <v>0</v>
      </c>
      <c r="EE6" s="4">
        <v>0</v>
      </c>
      <c r="EF6" s="4">
        <v>0</v>
      </c>
      <c r="EG6" s="4">
        <v>0</v>
      </c>
      <c r="EH6" s="4">
        <v>0</v>
      </c>
      <c r="EI6" s="4">
        <v>0</v>
      </c>
      <c r="EJ6" s="4">
        <v>0</v>
      </c>
      <c r="EK6" s="5">
        <v>0.94727479634959966</v>
      </c>
      <c r="EL6" s="4">
        <v>0</v>
      </c>
      <c r="EM6" s="4">
        <v>0</v>
      </c>
      <c r="EN6" s="4">
        <v>0</v>
      </c>
      <c r="EO6" s="4">
        <v>0</v>
      </c>
      <c r="EP6" s="4">
        <v>0</v>
      </c>
      <c r="EQ6" s="4">
        <v>0</v>
      </c>
      <c r="ER6" s="4">
        <v>0</v>
      </c>
      <c r="ES6" s="4">
        <v>0</v>
      </c>
      <c r="ET6" s="4">
        <v>0</v>
      </c>
      <c r="EU6" s="5">
        <v>0.94697689446760513</v>
      </c>
      <c r="EV6" s="4">
        <v>0</v>
      </c>
      <c r="EW6" s="4">
        <v>0</v>
      </c>
      <c r="EX6" s="4">
        <v>0</v>
      </c>
      <c r="EY6" s="4">
        <v>0</v>
      </c>
      <c r="EZ6" s="4">
        <v>0</v>
      </c>
      <c r="FA6" s="4">
        <v>0</v>
      </c>
      <c r="FB6" s="4">
        <v>0</v>
      </c>
      <c r="FC6" s="4">
        <v>0</v>
      </c>
      <c r="FD6" s="4">
        <v>0</v>
      </c>
      <c r="FE6" s="5">
        <v>0.94672163925018094</v>
      </c>
      <c r="FF6" s="4">
        <v>0</v>
      </c>
      <c r="FG6" s="4">
        <v>0</v>
      </c>
      <c r="FH6" s="4">
        <v>0</v>
      </c>
      <c r="FI6" s="4">
        <v>0</v>
      </c>
      <c r="FJ6" s="4">
        <v>0</v>
      </c>
      <c r="FK6" s="4">
        <v>0</v>
      </c>
      <c r="FL6" s="4">
        <v>0</v>
      </c>
      <c r="FM6" s="4">
        <v>0</v>
      </c>
      <c r="FN6" s="4">
        <v>0</v>
      </c>
      <c r="FO6" s="5">
        <v>0.9458152165727256</v>
      </c>
      <c r="FP6" s="4">
        <v>0</v>
      </c>
      <c r="FQ6" s="4">
        <v>0</v>
      </c>
      <c r="FR6" s="4">
        <v>0</v>
      </c>
      <c r="FS6" s="4">
        <v>0</v>
      </c>
      <c r="FT6" s="4">
        <v>0</v>
      </c>
      <c r="FU6" s="4">
        <v>0</v>
      </c>
      <c r="FV6" s="4">
        <v>0</v>
      </c>
      <c r="FW6" s="4">
        <v>0</v>
      </c>
      <c r="FX6" s="4">
        <v>0</v>
      </c>
      <c r="FY6" s="5">
        <v>0.94514480316505745</v>
      </c>
      <c r="FZ6" s="4">
        <v>0</v>
      </c>
      <c r="GA6" s="4">
        <v>0</v>
      </c>
      <c r="GB6" s="4">
        <v>0</v>
      </c>
      <c r="GC6" s="4">
        <v>0</v>
      </c>
      <c r="GD6" s="4">
        <v>0</v>
      </c>
      <c r="GE6" s="4">
        <v>0</v>
      </c>
      <c r="GF6" s="4">
        <v>0</v>
      </c>
      <c r="GG6" s="4">
        <v>0</v>
      </c>
      <c r="GH6" s="4">
        <v>0</v>
      </c>
      <c r="GI6" s="5">
        <v>0.94478195306302382</v>
      </c>
      <c r="GJ6" s="4">
        <v>0</v>
      </c>
      <c r="GK6" s="4">
        <v>0</v>
      </c>
      <c r="GL6" s="4">
        <v>0</v>
      </c>
      <c r="GM6" s="4">
        <v>0</v>
      </c>
      <c r="GN6" s="4">
        <v>0</v>
      </c>
      <c r="GO6" s="4">
        <v>0</v>
      </c>
      <c r="GP6" s="4">
        <v>0</v>
      </c>
      <c r="GQ6" s="4">
        <v>0</v>
      </c>
      <c r="GR6" s="4">
        <v>0</v>
      </c>
      <c r="GS6" s="5">
        <v>0.9444671178803189</v>
      </c>
      <c r="GT6" s="4">
        <v>0</v>
      </c>
      <c r="GU6" s="4">
        <v>0</v>
      </c>
      <c r="GV6" s="4">
        <v>0</v>
      </c>
      <c r="GW6" s="4">
        <v>0</v>
      </c>
      <c r="GX6" s="4">
        <v>0</v>
      </c>
      <c r="GY6" s="4">
        <v>0</v>
      </c>
      <c r="GZ6" s="4">
        <v>0</v>
      </c>
      <c r="HA6" s="4">
        <v>0</v>
      </c>
      <c r="HB6" s="4">
        <v>0</v>
      </c>
      <c r="HC6" s="5">
        <v>0.94407498216261976</v>
      </c>
      <c r="HD6" s="4">
        <v>0</v>
      </c>
      <c r="HE6" s="4">
        <v>0</v>
      </c>
      <c r="HF6" s="4">
        <v>0</v>
      </c>
      <c r="HG6" s="4">
        <v>0</v>
      </c>
      <c r="HH6" s="4">
        <v>0</v>
      </c>
      <c r="HI6" s="4">
        <v>0</v>
      </c>
      <c r="HJ6" s="4">
        <v>0</v>
      </c>
      <c r="HK6" s="4">
        <v>0</v>
      </c>
      <c r="HL6" s="4">
        <v>0</v>
      </c>
      <c r="HM6" s="5">
        <v>0.94374533331660093</v>
      </c>
      <c r="HN6" s="4">
        <v>0</v>
      </c>
      <c r="HO6" s="4">
        <v>0</v>
      </c>
      <c r="HP6" s="4">
        <v>0</v>
      </c>
      <c r="HQ6" s="4">
        <v>0</v>
      </c>
      <c r="HR6" s="4">
        <v>0</v>
      </c>
      <c r="HS6" s="4">
        <v>0</v>
      </c>
      <c r="HT6" s="4">
        <v>0</v>
      </c>
      <c r="HU6" s="4">
        <v>0</v>
      </c>
      <c r="HV6" s="4">
        <v>0</v>
      </c>
      <c r="HW6" s="5">
        <v>0.94328060959980797</v>
      </c>
      <c r="HX6" s="4">
        <v>0</v>
      </c>
      <c r="HY6" s="4">
        <v>0</v>
      </c>
      <c r="HZ6" s="4">
        <v>0</v>
      </c>
      <c r="IA6" s="4">
        <v>0</v>
      </c>
      <c r="IB6" s="4">
        <v>0</v>
      </c>
      <c r="IC6" s="4">
        <v>0</v>
      </c>
      <c r="ID6" s="4">
        <v>0</v>
      </c>
      <c r="IE6" s="4">
        <v>0</v>
      </c>
      <c r="IF6" s="4">
        <v>0</v>
      </c>
      <c r="IG6" s="5">
        <v>0.94261520896376283</v>
      </c>
      <c r="IH6" s="4">
        <v>0</v>
      </c>
      <c r="II6" s="4">
        <v>0</v>
      </c>
      <c r="IJ6" s="4">
        <v>0</v>
      </c>
      <c r="IK6" s="4">
        <v>0</v>
      </c>
      <c r="IL6" s="4">
        <v>0</v>
      </c>
      <c r="IM6" s="4">
        <v>0</v>
      </c>
      <c r="IN6" s="4">
        <v>0</v>
      </c>
      <c r="IO6" s="4">
        <v>0</v>
      </c>
      <c r="IP6" s="4">
        <v>0</v>
      </c>
      <c r="IQ6" s="5">
        <v>0.94277619240995802</v>
      </c>
      <c r="IR6" s="4">
        <v>0</v>
      </c>
      <c r="IS6" s="4">
        <v>0</v>
      </c>
      <c r="IT6" s="4">
        <v>0</v>
      </c>
      <c r="IU6" s="4">
        <v>0</v>
      </c>
      <c r="IV6" s="4">
        <v>0</v>
      </c>
      <c r="IW6" s="4">
        <v>0</v>
      </c>
      <c r="IX6" s="4">
        <v>0</v>
      </c>
      <c r="IY6" s="4">
        <v>0</v>
      </c>
      <c r="IZ6" s="4">
        <v>0</v>
      </c>
      <c r="JA6" s="5">
        <v>11.337674747201262</v>
      </c>
      <c r="JB6" s="4">
        <v>0</v>
      </c>
      <c r="JC6" s="4">
        <v>0</v>
      </c>
      <c r="JD6" s="4">
        <v>0</v>
      </c>
      <c r="JE6" s="4">
        <v>0</v>
      </c>
      <c r="JF6" s="4">
        <v>0</v>
      </c>
      <c r="JG6" s="4">
        <v>0</v>
      </c>
      <c r="JH6" s="4">
        <v>0</v>
      </c>
      <c r="JI6" s="4">
        <v>0</v>
      </c>
      <c r="JJ6" s="4">
        <v>0</v>
      </c>
      <c r="JK6" s="5">
        <v>0.94270552062125601</v>
      </c>
      <c r="JL6" s="4">
        <v>0</v>
      </c>
      <c r="JM6" s="4">
        <v>0</v>
      </c>
      <c r="JN6" s="4">
        <v>0</v>
      </c>
      <c r="JO6" s="4">
        <v>0</v>
      </c>
      <c r="JP6" s="4">
        <v>0</v>
      </c>
      <c r="JQ6" s="4">
        <v>0</v>
      </c>
      <c r="JR6" s="4">
        <v>0</v>
      </c>
      <c r="JS6" s="4">
        <v>0</v>
      </c>
      <c r="JT6" s="4">
        <v>0</v>
      </c>
      <c r="JU6" s="5">
        <v>0.94318113130705683</v>
      </c>
      <c r="JV6" s="4">
        <v>0</v>
      </c>
      <c r="JW6" s="4">
        <v>0</v>
      </c>
      <c r="JX6" s="4">
        <v>0</v>
      </c>
      <c r="JY6" s="4">
        <v>0</v>
      </c>
      <c r="JZ6" s="4">
        <v>0</v>
      </c>
      <c r="KA6" s="4">
        <v>0</v>
      </c>
      <c r="KB6" s="4">
        <v>0</v>
      </c>
      <c r="KC6" s="4">
        <v>0</v>
      </c>
      <c r="KD6" s="4">
        <v>0</v>
      </c>
      <c r="KE6" s="5">
        <v>0.94361448353788591</v>
      </c>
      <c r="KF6" s="4">
        <v>0</v>
      </c>
      <c r="KG6" s="4">
        <v>0</v>
      </c>
      <c r="KH6" s="4">
        <v>0</v>
      </c>
      <c r="KI6" s="4">
        <v>0</v>
      </c>
      <c r="KJ6" s="4">
        <v>0</v>
      </c>
      <c r="KK6" s="4">
        <v>0</v>
      </c>
      <c r="KL6" s="4">
        <v>0</v>
      </c>
      <c r="KM6" s="4">
        <v>0</v>
      </c>
      <c r="KN6" s="4">
        <v>0</v>
      </c>
      <c r="KO6" s="5">
        <v>0.94399068104096528</v>
      </c>
      <c r="KP6" s="4">
        <v>0</v>
      </c>
      <c r="KQ6" s="4">
        <v>0</v>
      </c>
      <c r="KR6" s="4">
        <v>0</v>
      </c>
      <c r="KS6" s="4">
        <v>0</v>
      </c>
      <c r="KT6" s="4">
        <v>0</v>
      </c>
      <c r="KU6" s="4">
        <v>0</v>
      </c>
      <c r="KV6" s="4">
        <v>0</v>
      </c>
      <c r="KW6" s="4">
        <v>0</v>
      </c>
      <c r="KX6" s="4">
        <v>0</v>
      </c>
      <c r="KY6" s="5">
        <v>0.9442701655210296</v>
      </c>
      <c r="KZ6" s="4">
        <v>0</v>
      </c>
      <c r="LA6" s="4">
        <v>0</v>
      </c>
      <c r="LB6" s="4">
        <v>0</v>
      </c>
      <c r="LC6" s="4">
        <v>0</v>
      </c>
      <c r="LD6" s="4">
        <v>0</v>
      </c>
      <c r="LE6" s="4">
        <v>0</v>
      </c>
      <c r="LF6" s="4">
        <v>0</v>
      </c>
      <c r="LG6" s="4">
        <v>0</v>
      </c>
      <c r="LH6" s="4">
        <v>0</v>
      </c>
      <c r="LI6" s="5">
        <v>0.9446391241807981</v>
      </c>
      <c r="LJ6" s="4">
        <v>0</v>
      </c>
      <c r="LK6" s="4">
        <v>0</v>
      </c>
      <c r="LL6" s="4">
        <v>0</v>
      </c>
      <c r="LM6" s="4">
        <v>0</v>
      </c>
      <c r="LN6" s="4">
        <v>0</v>
      </c>
      <c r="LO6" s="4">
        <v>0</v>
      </c>
      <c r="LP6" s="4">
        <v>0</v>
      </c>
      <c r="LQ6" s="4">
        <v>0</v>
      </c>
      <c r="LR6" s="4">
        <v>0</v>
      </c>
      <c r="LS6" s="5">
        <v>0.94506282581707801</v>
      </c>
      <c r="LT6" s="4">
        <v>0</v>
      </c>
      <c r="LU6" s="4">
        <v>0</v>
      </c>
      <c r="LV6" s="4">
        <v>0</v>
      </c>
      <c r="LW6" s="4">
        <v>0</v>
      </c>
      <c r="LX6" s="4">
        <v>0</v>
      </c>
      <c r="LY6" s="4">
        <v>0</v>
      </c>
      <c r="LZ6" s="4">
        <v>0</v>
      </c>
      <c r="MA6" s="4">
        <v>0</v>
      </c>
      <c r="MB6" s="4">
        <v>0</v>
      </c>
      <c r="MC6" s="5">
        <v>0.9455218185182539</v>
      </c>
      <c r="MD6" s="4">
        <v>0</v>
      </c>
      <c r="ME6" s="4">
        <v>0</v>
      </c>
      <c r="MF6" s="4">
        <v>0</v>
      </c>
      <c r="MG6" s="4">
        <v>0</v>
      </c>
      <c r="MH6" s="4">
        <v>0</v>
      </c>
      <c r="MI6" s="4">
        <v>0</v>
      </c>
      <c r="MJ6" s="4">
        <v>0</v>
      </c>
      <c r="MK6" s="4">
        <v>0</v>
      </c>
      <c r="ML6" s="4">
        <v>0</v>
      </c>
      <c r="MM6" s="5">
        <v>0.94598984712753342</v>
      </c>
      <c r="MN6" s="4">
        <v>0</v>
      </c>
      <c r="MO6" s="4">
        <v>0</v>
      </c>
      <c r="MP6" s="4">
        <v>0</v>
      </c>
      <c r="MQ6" s="4">
        <v>0</v>
      </c>
      <c r="MR6" s="4">
        <v>0</v>
      </c>
      <c r="MS6" s="4">
        <v>0</v>
      </c>
      <c r="MT6" s="4">
        <v>0</v>
      </c>
      <c r="MU6" s="4">
        <v>0</v>
      </c>
      <c r="MV6" s="4">
        <v>0</v>
      </c>
      <c r="MW6" s="5">
        <v>0.94643183250958074</v>
      </c>
      <c r="MX6" s="4">
        <v>0</v>
      </c>
      <c r="MY6" s="4">
        <v>0</v>
      </c>
      <c r="MZ6" s="4">
        <v>0</v>
      </c>
      <c r="NA6" s="4">
        <v>0</v>
      </c>
      <c r="NB6" s="4">
        <v>0</v>
      </c>
      <c r="NC6" s="4">
        <v>0</v>
      </c>
      <c r="ND6" s="4">
        <v>0</v>
      </c>
      <c r="NE6" s="4">
        <v>0</v>
      </c>
      <c r="NF6" s="4">
        <v>0</v>
      </c>
      <c r="NG6" s="5">
        <v>0.94682491943828762</v>
      </c>
      <c r="NH6" s="4">
        <v>0</v>
      </c>
      <c r="NI6" s="4">
        <v>0</v>
      </c>
      <c r="NJ6" s="4">
        <v>0</v>
      </c>
      <c r="NK6" s="4">
        <v>0</v>
      </c>
      <c r="NL6" s="4">
        <v>0</v>
      </c>
      <c r="NM6" s="4">
        <v>0</v>
      </c>
      <c r="NN6" s="4">
        <v>0</v>
      </c>
      <c r="NO6" s="4">
        <v>0</v>
      </c>
      <c r="NP6" s="4">
        <v>0</v>
      </c>
      <c r="NQ6" s="5">
        <v>0.94712157517284312</v>
      </c>
      <c r="NR6" s="4">
        <v>0</v>
      </c>
      <c r="NS6" s="4">
        <v>0</v>
      </c>
      <c r="NT6" s="4">
        <v>0</v>
      </c>
      <c r="NU6" s="4">
        <v>0</v>
      </c>
      <c r="NV6" s="4">
        <v>0</v>
      </c>
      <c r="NW6" s="4">
        <v>0</v>
      </c>
      <c r="NX6" s="4">
        <v>0</v>
      </c>
      <c r="NY6" s="4">
        <v>0</v>
      </c>
      <c r="NZ6" s="4">
        <v>0</v>
      </c>
      <c r="OA6" s="5">
        <v>11.339353924792569</v>
      </c>
      <c r="OB6" s="4">
        <v>0</v>
      </c>
      <c r="OC6" s="4">
        <v>0</v>
      </c>
      <c r="OD6" s="4">
        <v>0</v>
      </c>
      <c r="OE6" s="4">
        <v>0</v>
      </c>
      <c r="OF6" s="4">
        <v>0</v>
      </c>
      <c r="OG6" s="4">
        <v>0</v>
      </c>
      <c r="OH6" s="4">
        <v>0</v>
      </c>
      <c r="OI6" s="4">
        <v>0</v>
      </c>
      <c r="OJ6" s="4">
        <v>0</v>
      </c>
      <c r="OK6" s="5">
        <v>0.94748396602741225</v>
      </c>
      <c r="OL6" s="4">
        <v>0</v>
      </c>
      <c r="OM6" s="4">
        <v>0</v>
      </c>
      <c r="ON6" s="4">
        <v>0</v>
      </c>
      <c r="OO6" s="4">
        <v>0</v>
      </c>
      <c r="OP6" s="4">
        <v>0</v>
      </c>
      <c r="OQ6" s="4">
        <v>0</v>
      </c>
      <c r="OR6" s="4">
        <v>0</v>
      </c>
      <c r="OS6" s="4">
        <v>0</v>
      </c>
      <c r="OT6" s="4">
        <v>0</v>
      </c>
      <c r="OU6" s="5">
        <v>0.94744876279522439</v>
      </c>
      <c r="OV6" s="4">
        <v>0</v>
      </c>
      <c r="OW6" s="4">
        <v>0</v>
      </c>
      <c r="OX6" s="4">
        <v>0</v>
      </c>
      <c r="OY6" s="4">
        <v>0</v>
      </c>
      <c r="OZ6" s="4">
        <v>0</v>
      </c>
      <c r="PA6" s="4">
        <v>0</v>
      </c>
      <c r="PB6" s="4">
        <v>0</v>
      </c>
      <c r="PC6" s="4">
        <v>0</v>
      </c>
      <c r="PD6" s="4">
        <v>0</v>
      </c>
      <c r="PE6" s="5">
        <v>0.94742287012773108</v>
      </c>
      <c r="PF6" s="4">
        <v>0</v>
      </c>
      <c r="PG6" s="4">
        <v>0</v>
      </c>
      <c r="PH6" s="4">
        <v>0</v>
      </c>
      <c r="PI6" s="4">
        <v>0</v>
      </c>
      <c r="PJ6" s="4">
        <v>0</v>
      </c>
      <c r="PK6" s="4">
        <v>0</v>
      </c>
      <c r="PL6" s="4">
        <v>0</v>
      </c>
      <c r="PM6" s="4">
        <v>0</v>
      </c>
      <c r="PN6" s="4">
        <v>0</v>
      </c>
      <c r="PO6" s="5">
        <v>0.94740333001428223</v>
      </c>
      <c r="PP6" s="4">
        <v>0</v>
      </c>
      <c r="PQ6" s="4">
        <v>0</v>
      </c>
      <c r="PR6" s="4">
        <v>0</v>
      </c>
      <c r="PS6" s="4">
        <v>0</v>
      </c>
      <c r="PT6" s="4">
        <v>0</v>
      </c>
      <c r="PU6" s="4">
        <v>0</v>
      </c>
      <c r="PV6" s="4">
        <v>0</v>
      </c>
      <c r="PW6" s="4">
        <v>0</v>
      </c>
      <c r="PX6" s="4">
        <v>0</v>
      </c>
      <c r="PY6" s="5">
        <v>0.94738533540400305</v>
      </c>
      <c r="PZ6" s="4">
        <v>0</v>
      </c>
      <c r="QA6" s="4">
        <v>0</v>
      </c>
      <c r="QB6" s="4">
        <v>0</v>
      </c>
      <c r="QC6" s="4">
        <v>0</v>
      </c>
      <c r="QD6" s="4">
        <v>0</v>
      </c>
      <c r="QE6" s="4">
        <v>0</v>
      </c>
      <c r="QF6" s="4">
        <v>0</v>
      </c>
      <c r="QG6" s="4">
        <v>0</v>
      </c>
      <c r="QH6" s="4">
        <v>0</v>
      </c>
      <c r="QI6" s="5">
        <v>0.94736407459109928</v>
      </c>
      <c r="QJ6" s="4">
        <v>0</v>
      </c>
      <c r="QK6" s="4">
        <v>0</v>
      </c>
      <c r="QL6" s="4">
        <v>0</v>
      </c>
      <c r="QM6" s="4">
        <v>0</v>
      </c>
      <c r="QN6" s="4">
        <v>0</v>
      </c>
      <c r="QO6" s="4">
        <v>0</v>
      </c>
      <c r="QP6" s="4">
        <v>0</v>
      </c>
      <c r="QQ6" s="4">
        <v>0</v>
      </c>
      <c r="QR6" s="4">
        <v>0</v>
      </c>
      <c r="QS6" s="5">
        <v>0.9473403982935219</v>
      </c>
      <c r="QT6" s="4">
        <v>0</v>
      </c>
      <c r="QU6" s="4">
        <v>0</v>
      </c>
      <c r="QV6" s="4">
        <v>0</v>
      </c>
      <c r="QW6" s="4">
        <v>0</v>
      </c>
      <c r="QX6" s="4">
        <v>0</v>
      </c>
      <c r="QY6" s="4">
        <v>0</v>
      </c>
      <c r="QZ6" s="4">
        <v>0</v>
      </c>
      <c r="RA6" s="4">
        <v>0</v>
      </c>
      <c r="RB6" s="4">
        <v>0</v>
      </c>
      <c r="RC6" s="5">
        <v>0.94731816425043647</v>
      </c>
      <c r="RD6" s="4">
        <v>0</v>
      </c>
      <c r="RE6" s="4">
        <v>0</v>
      </c>
      <c r="RF6" s="4">
        <v>0</v>
      </c>
      <c r="RG6" s="4">
        <v>0</v>
      </c>
      <c r="RH6" s="4">
        <v>0</v>
      </c>
      <c r="RI6" s="4">
        <v>0</v>
      </c>
      <c r="RJ6" s="4">
        <v>0</v>
      </c>
      <c r="RK6" s="4">
        <v>0</v>
      </c>
      <c r="RL6" s="4">
        <v>0</v>
      </c>
      <c r="RM6" s="5">
        <v>0.94729253237617905</v>
      </c>
      <c r="RN6" s="4">
        <v>0</v>
      </c>
      <c r="RO6" s="4">
        <v>0</v>
      </c>
      <c r="RP6" s="4">
        <v>0</v>
      </c>
      <c r="RQ6" s="4">
        <v>0</v>
      </c>
      <c r="RR6" s="4">
        <v>0</v>
      </c>
      <c r="RS6" s="4">
        <v>0</v>
      </c>
      <c r="RT6" s="4">
        <v>0</v>
      </c>
      <c r="RU6" s="4">
        <v>0</v>
      </c>
      <c r="RV6" s="4">
        <v>0</v>
      </c>
      <c r="RW6" s="5">
        <v>0.94726534434089071</v>
      </c>
      <c r="RX6" s="4">
        <v>0</v>
      </c>
      <c r="RY6" s="4">
        <v>0</v>
      </c>
      <c r="RZ6" s="4">
        <v>0</v>
      </c>
      <c r="SA6" s="4">
        <v>0</v>
      </c>
      <c r="SB6" s="4">
        <v>0</v>
      </c>
      <c r="SC6" s="4">
        <v>0</v>
      </c>
      <c r="SD6" s="4">
        <v>0</v>
      </c>
      <c r="SE6" s="4">
        <v>0</v>
      </c>
      <c r="SF6" s="4">
        <v>0</v>
      </c>
      <c r="SG6" s="5">
        <v>0.94724062540300979</v>
      </c>
      <c r="SH6" s="4">
        <v>0</v>
      </c>
      <c r="SI6" s="4">
        <v>0</v>
      </c>
      <c r="SJ6" s="4">
        <v>0</v>
      </c>
      <c r="SK6" s="4">
        <v>0</v>
      </c>
      <c r="SL6" s="4">
        <v>0</v>
      </c>
      <c r="SM6" s="4">
        <v>0</v>
      </c>
      <c r="SN6" s="4">
        <v>0</v>
      </c>
      <c r="SO6" s="4">
        <v>0</v>
      </c>
      <c r="SP6" s="4">
        <v>0</v>
      </c>
      <c r="SQ6" s="5">
        <v>0.94721959034263092</v>
      </c>
      <c r="SR6" s="4">
        <v>0</v>
      </c>
      <c r="SS6" s="4">
        <v>0</v>
      </c>
      <c r="ST6" s="4">
        <v>0</v>
      </c>
      <c r="SU6" s="4">
        <v>0</v>
      </c>
      <c r="SV6" s="4">
        <v>0</v>
      </c>
      <c r="SW6" s="4">
        <v>0</v>
      </c>
      <c r="SX6" s="4">
        <v>0</v>
      </c>
      <c r="SY6" s="4">
        <v>0</v>
      </c>
      <c r="SZ6" s="4">
        <v>0</v>
      </c>
      <c r="TA6" s="5">
        <v>11.368184993966421</v>
      </c>
      <c r="TB6" s="4">
        <v>0</v>
      </c>
      <c r="TC6" s="4">
        <v>0</v>
      </c>
    </row>
    <row r="7" spans="1:523" ht="15" customHeight="1" x14ac:dyDescent="0.3">
      <c r="A7" s="6" t="s">
        <v>10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</row>
    <row r="8" spans="1:523" ht="15" customHeight="1" x14ac:dyDescent="0.3">
      <c r="A8" s="7" t="s">
        <v>72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</row>
    <row r="9" spans="1:523" ht="15" customHeight="1" x14ac:dyDescent="0.3">
      <c r="A9" s="8" t="s">
        <v>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</row>
    <row r="10" spans="1:523" ht="15" customHeight="1" x14ac:dyDescent="0.3">
      <c r="A10" s="3" t="s">
        <v>73</v>
      </c>
      <c r="B10" s="4">
        <v>-5278353587.1700001</v>
      </c>
      <c r="C10" s="4">
        <v>-5278353587.1700001</v>
      </c>
      <c r="D10" s="4">
        <v>0</v>
      </c>
      <c r="E10" s="4">
        <v>0</v>
      </c>
      <c r="F10" s="4">
        <v>-5278353587.1700001</v>
      </c>
      <c r="G10" s="4">
        <v>-5278353587.1700001</v>
      </c>
      <c r="H10" s="4">
        <v>0</v>
      </c>
      <c r="I10" s="4">
        <v>0</v>
      </c>
      <c r="J10" s="4">
        <v>-5278353587.1700001</v>
      </c>
      <c r="K10" s="5">
        <v>1</v>
      </c>
      <c r="L10" s="4">
        <v>-5275701615.4900007</v>
      </c>
      <c r="M10" s="4">
        <v>-5275701615.4900007</v>
      </c>
      <c r="N10" s="4">
        <v>0</v>
      </c>
      <c r="O10" s="4">
        <v>0</v>
      </c>
      <c r="P10" s="4">
        <v>-5275701615.4900007</v>
      </c>
      <c r="Q10" s="4">
        <v>-5275701615.4900007</v>
      </c>
      <c r="R10" s="4">
        <v>0</v>
      </c>
      <c r="S10" s="4">
        <v>0</v>
      </c>
      <c r="T10" s="4">
        <v>-5275701615.4900007</v>
      </c>
      <c r="U10" s="5">
        <v>1</v>
      </c>
      <c r="V10" s="4">
        <v>-5316280324.4300013</v>
      </c>
      <c r="W10" s="4">
        <v>-5316280324.4300013</v>
      </c>
      <c r="X10" s="4">
        <v>0</v>
      </c>
      <c r="Y10" s="4">
        <v>0</v>
      </c>
      <c r="Z10" s="4">
        <v>-5316280324.4300013</v>
      </c>
      <c r="AA10" s="4">
        <v>-5316280324.4300013</v>
      </c>
      <c r="AB10" s="4">
        <v>0</v>
      </c>
      <c r="AC10" s="4">
        <v>0</v>
      </c>
      <c r="AD10" s="4">
        <v>-5316280324.4300013</v>
      </c>
      <c r="AE10" s="5">
        <v>1</v>
      </c>
      <c r="AF10" s="4">
        <v>-5361600920.3600006</v>
      </c>
      <c r="AG10" s="4">
        <v>-5361600920.3600006</v>
      </c>
      <c r="AH10" s="4">
        <v>0</v>
      </c>
      <c r="AI10" s="4">
        <v>0</v>
      </c>
      <c r="AJ10" s="4">
        <v>-5361600920.3600006</v>
      </c>
      <c r="AK10" s="4">
        <v>-5361600920.3600006</v>
      </c>
      <c r="AL10" s="4">
        <v>0</v>
      </c>
      <c r="AM10" s="4">
        <v>0</v>
      </c>
      <c r="AN10" s="4">
        <v>-5361600920.3600006</v>
      </c>
      <c r="AO10" s="5">
        <v>1</v>
      </c>
      <c r="AP10" s="4">
        <v>-5379263916.5599995</v>
      </c>
      <c r="AQ10" s="4">
        <v>-5379263916.5599995</v>
      </c>
      <c r="AR10" s="4">
        <v>0</v>
      </c>
      <c r="AS10" s="4">
        <v>0</v>
      </c>
      <c r="AT10" s="4">
        <v>-5379263916.5599995</v>
      </c>
      <c r="AU10" s="4">
        <v>-5379263916.5599995</v>
      </c>
      <c r="AV10" s="4">
        <v>0</v>
      </c>
      <c r="AW10" s="4">
        <v>0</v>
      </c>
      <c r="AX10" s="4">
        <v>-5379263916.5599995</v>
      </c>
      <c r="AY10" s="5">
        <v>1</v>
      </c>
      <c r="AZ10" s="4">
        <v>-5410755398.6400013</v>
      </c>
      <c r="BA10" s="4">
        <v>-5410755398.6400013</v>
      </c>
      <c r="BB10" s="4">
        <v>0</v>
      </c>
      <c r="BC10" s="4">
        <v>0</v>
      </c>
      <c r="BD10" s="4">
        <v>-5410755398.6400013</v>
      </c>
      <c r="BE10" s="4">
        <v>-5410755398.6400013</v>
      </c>
      <c r="BF10" s="4">
        <v>0</v>
      </c>
      <c r="BG10" s="4">
        <v>0</v>
      </c>
      <c r="BH10" s="4">
        <v>-5410755398.6400013</v>
      </c>
      <c r="BI10" s="5">
        <v>1</v>
      </c>
      <c r="BJ10" s="4">
        <v>-5454339416.8299999</v>
      </c>
      <c r="BK10" s="4">
        <v>-5454339416.8299999</v>
      </c>
      <c r="BL10" s="4">
        <v>0</v>
      </c>
      <c r="BM10" s="4">
        <v>0</v>
      </c>
      <c r="BN10" s="4">
        <v>-5454339416.8299999</v>
      </c>
      <c r="BO10" s="4">
        <v>-5454339416.8299999</v>
      </c>
      <c r="BP10" s="4">
        <v>0</v>
      </c>
      <c r="BQ10" s="4">
        <v>0</v>
      </c>
      <c r="BR10" s="4">
        <v>-5454339416.8299999</v>
      </c>
      <c r="BS10" s="5">
        <v>1</v>
      </c>
      <c r="BT10" s="4">
        <v>-5460207571.8000002</v>
      </c>
      <c r="BU10" s="4">
        <v>-5460207571.8000002</v>
      </c>
      <c r="BV10" s="4">
        <v>0</v>
      </c>
      <c r="BW10" s="4">
        <v>0</v>
      </c>
      <c r="BX10" s="4">
        <v>-5460207571.8000002</v>
      </c>
      <c r="BY10" s="4">
        <v>-5460207571.8000002</v>
      </c>
      <c r="BZ10" s="4">
        <v>0</v>
      </c>
      <c r="CA10" s="4">
        <v>0</v>
      </c>
      <c r="CB10" s="4">
        <v>-5460207571.8000002</v>
      </c>
      <c r="CC10" s="5">
        <v>1</v>
      </c>
      <c r="CD10" s="4">
        <v>-5456441365.1400003</v>
      </c>
      <c r="CE10" s="4">
        <v>-5456441365.1400003</v>
      </c>
      <c r="CF10" s="4">
        <v>0</v>
      </c>
      <c r="CG10" s="4">
        <v>0</v>
      </c>
      <c r="CH10" s="4">
        <v>-5456441365.1400003</v>
      </c>
      <c r="CI10" s="4">
        <v>-5456441365.1400003</v>
      </c>
      <c r="CJ10" s="4">
        <v>0</v>
      </c>
      <c r="CK10" s="4">
        <v>0</v>
      </c>
      <c r="CL10" s="4">
        <v>-5456441365.1400003</v>
      </c>
      <c r="CM10" s="5">
        <v>1</v>
      </c>
      <c r="CN10" s="4">
        <v>-5467131037.3270082</v>
      </c>
      <c r="CO10" s="4">
        <v>-5467131037.3270082</v>
      </c>
      <c r="CP10" s="4">
        <v>0</v>
      </c>
      <c r="CQ10" s="4">
        <v>0</v>
      </c>
      <c r="CR10" s="4">
        <v>-5467131037.3270082</v>
      </c>
      <c r="CS10" s="4">
        <v>-5467131037.3270082</v>
      </c>
      <c r="CT10" s="4">
        <v>0</v>
      </c>
      <c r="CU10" s="4">
        <v>0</v>
      </c>
      <c r="CV10" s="4">
        <v>-5467131037.3270082</v>
      </c>
      <c r="CW10" s="5">
        <v>1</v>
      </c>
      <c r="CX10" s="4">
        <v>-5480494017.9145622</v>
      </c>
      <c r="CY10" s="4">
        <v>-5480494017.9145622</v>
      </c>
      <c r="CZ10" s="4">
        <v>0</v>
      </c>
      <c r="DA10" s="4">
        <v>0</v>
      </c>
      <c r="DB10" s="4">
        <v>-5480494017.9145622</v>
      </c>
      <c r="DC10" s="4">
        <v>-5480494017.9145622</v>
      </c>
      <c r="DD10" s="4">
        <v>0</v>
      </c>
      <c r="DE10" s="4">
        <v>0</v>
      </c>
      <c r="DF10" s="4">
        <v>-5480494017.9145622</v>
      </c>
      <c r="DG10" s="5">
        <v>1</v>
      </c>
      <c r="DH10" s="4">
        <v>-5501359050.7732582</v>
      </c>
      <c r="DI10" s="4">
        <v>-5501359050.7732582</v>
      </c>
      <c r="DJ10" s="4">
        <v>0</v>
      </c>
      <c r="DK10" s="4">
        <v>0</v>
      </c>
      <c r="DL10" s="4">
        <v>-5501359050.7732582</v>
      </c>
      <c r="DM10" s="4">
        <v>-5501359050.7732582</v>
      </c>
      <c r="DN10" s="4">
        <v>0</v>
      </c>
      <c r="DO10" s="4">
        <v>0</v>
      </c>
      <c r="DP10" s="4">
        <v>-5501359050.7732582</v>
      </c>
      <c r="DQ10" s="5">
        <v>1</v>
      </c>
      <c r="DR10" s="4">
        <v>-64841928222.43483</v>
      </c>
      <c r="DS10" s="4">
        <v>-64841928222.43483</v>
      </c>
      <c r="DT10" s="4">
        <v>0</v>
      </c>
      <c r="DU10" s="4">
        <v>0</v>
      </c>
      <c r="DV10" s="4">
        <v>-64841928222.43483</v>
      </c>
      <c r="DW10" s="4">
        <v>-64841928222.43483</v>
      </c>
      <c r="DX10" s="4">
        <v>0</v>
      </c>
      <c r="DY10" s="4">
        <v>0</v>
      </c>
      <c r="DZ10" s="4">
        <v>-64841928222.43483</v>
      </c>
      <c r="EA10" s="5">
        <v>12</v>
      </c>
      <c r="EB10" s="4">
        <v>-5529577092.294487</v>
      </c>
      <c r="EC10" s="4">
        <v>-5529577092.294487</v>
      </c>
      <c r="ED10" s="4">
        <v>0</v>
      </c>
      <c r="EE10" s="4">
        <v>0</v>
      </c>
      <c r="EF10" s="4">
        <v>-5529577092.294487</v>
      </c>
      <c r="EG10" s="4">
        <v>-5529577092.294487</v>
      </c>
      <c r="EH10" s="4">
        <v>0</v>
      </c>
      <c r="EI10" s="4">
        <v>0</v>
      </c>
      <c r="EJ10" s="4">
        <v>-5529577092.294487</v>
      </c>
      <c r="EK10" s="5">
        <v>1</v>
      </c>
      <c r="EL10" s="4">
        <v>-5557292266.951561</v>
      </c>
      <c r="EM10" s="4">
        <v>-5557292266.951561</v>
      </c>
      <c r="EN10" s="4">
        <v>0</v>
      </c>
      <c r="EO10" s="4">
        <v>0</v>
      </c>
      <c r="EP10" s="4">
        <v>-5557292266.951561</v>
      </c>
      <c r="EQ10" s="4">
        <v>-5557292266.951561</v>
      </c>
      <c r="ER10" s="4">
        <v>0</v>
      </c>
      <c r="ES10" s="4">
        <v>0</v>
      </c>
      <c r="ET10" s="4">
        <v>-5557292266.951561</v>
      </c>
      <c r="EU10" s="5">
        <v>1</v>
      </c>
      <c r="EV10" s="4">
        <v>-5553742351.806385</v>
      </c>
      <c r="EW10" s="4">
        <v>-5553742351.806385</v>
      </c>
      <c r="EX10" s="4">
        <v>0</v>
      </c>
      <c r="EY10" s="4">
        <v>0</v>
      </c>
      <c r="EZ10" s="4">
        <v>-5553742351.806385</v>
      </c>
      <c r="FA10" s="4">
        <v>-5553742351.806385</v>
      </c>
      <c r="FB10" s="4">
        <v>0</v>
      </c>
      <c r="FC10" s="4">
        <v>0</v>
      </c>
      <c r="FD10" s="4">
        <v>-5553742351.806385</v>
      </c>
      <c r="FE10" s="5">
        <v>1</v>
      </c>
      <c r="FF10" s="4">
        <v>-5531801748.4870043</v>
      </c>
      <c r="FG10" s="4">
        <v>-5531801748.4870043</v>
      </c>
      <c r="FH10" s="4">
        <v>0</v>
      </c>
      <c r="FI10" s="4">
        <v>0</v>
      </c>
      <c r="FJ10" s="4">
        <v>-5531801748.4870043</v>
      </c>
      <c r="FK10" s="4">
        <v>-5531801748.4870043</v>
      </c>
      <c r="FL10" s="4">
        <v>0</v>
      </c>
      <c r="FM10" s="4">
        <v>0</v>
      </c>
      <c r="FN10" s="4">
        <v>-5531801748.4870043</v>
      </c>
      <c r="FO10" s="5">
        <v>1</v>
      </c>
      <c r="FP10" s="4">
        <v>-5524772363.2538795</v>
      </c>
      <c r="FQ10" s="4">
        <v>-5524772363.2538795</v>
      </c>
      <c r="FR10" s="4">
        <v>0</v>
      </c>
      <c r="FS10" s="4">
        <v>0</v>
      </c>
      <c r="FT10" s="4">
        <v>-5524772363.2538795</v>
      </c>
      <c r="FU10" s="4">
        <v>-5524772363.2538795</v>
      </c>
      <c r="FV10" s="4">
        <v>0</v>
      </c>
      <c r="FW10" s="4">
        <v>0</v>
      </c>
      <c r="FX10" s="4">
        <v>-5524772363.2538795</v>
      </c>
      <c r="FY10" s="5">
        <v>1</v>
      </c>
      <c r="FZ10" s="4">
        <v>-5530507363.1072741</v>
      </c>
      <c r="GA10" s="4">
        <v>-5530507363.1072741</v>
      </c>
      <c r="GB10" s="4">
        <v>0</v>
      </c>
      <c r="GC10" s="4">
        <v>0</v>
      </c>
      <c r="GD10" s="4">
        <v>-5530507363.1072741</v>
      </c>
      <c r="GE10" s="4">
        <v>-5530507363.1072741</v>
      </c>
      <c r="GF10" s="4">
        <v>0</v>
      </c>
      <c r="GG10" s="4">
        <v>0</v>
      </c>
      <c r="GH10" s="4">
        <v>-5530507363.1072741</v>
      </c>
      <c r="GI10" s="5">
        <v>1</v>
      </c>
      <c r="GJ10" s="4">
        <v>-5530118247.850914</v>
      </c>
      <c r="GK10" s="4">
        <v>-5530118247.850914</v>
      </c>
      <c r="GL10" s="4">
        <v>0</v>
      </c>
      <c r="GM10" s="4">
        <v>0</v>
      </c>
      <c r="GN10" s="4">
        <v>-5530118247.850914</v>
      </c>
      <c r="GO10" s="4">
        <v>-5530118247.850914</v>
      </c>
      <c r="GP10" s="4">
        <v>0</v>
      </c>
      <c r="GQ10" s="4">
        <v>0</v>
      </c>
      <c r="GR10" s="4">
        <v>-5530118247.850914</v>
      </c>
      <c r="GS10" s="5">
        <v>1</v>
      </c>
      <c r="GT10" s="4">
        <v>-5545024750.2317238</v>
      </c>
      <c r="GU10" s="4">
        <v>-5545024750.2317238</v>
      </c>
      <c r="GV10" s="4">
        <v>0</v>
      </c>
      <c r="GW10" s="4">
        <v>0</v>
      </c>
      <c r="GX10" s="4">
        <v>-5545024750.2317238</v>
      </c>
      <c r="GY10" s="4">
        <v>-5545024750.2317238</v>
      </c>
      <c r="GZ10" s="4">
        <v>0</v>
      </c>
      <c r="HA10" s="4">
        <v>0</v>
      </c>
      <c r="HB10" s="4">
        <v>-5545024750.2317238</v>
      </c>
      <c r="HC10" s="5">
        <v>1</v>
      </c>
      <c r="HD10" s="4">
        <v>-5554422816.6380653</v>
      </c>
      <c r="HE10" s="4">
        <v>-5554422816.6380653</v>
      </c>
      <c r="HF10" s="4">
        <v>0</v>
      </c>
      <c r="HG10" s="4">
        <v>0</v>
      </c>
      <c r="HH10" s="4">
        <v>-5554422816.6380653</v>
      </c>
      <c r="HI10" s="4">
        <v>-5554422816.6380653</v>
      </c>
      <c r="HJ10" s="4">
        <v>0</v>
      </c>
      <c r="HK10" s="4">
        <v>0</v>
      </c>
      <c r="HL10" s="4">
        <v>-5554422816.6380653</v>
      </c>
      <c r="HM10" s="5">
        <v>1</v>
      </c>
      <c r="HN10" s="4">
        <v>-5578248462.7935095</v>
      </c>
      <c r="HO10" s="4">
        <v>-5578248462.7935095</v>
      </c>
      <c r="HP10" s="4">
        <v>0</v>
      </c>
      <c r="HQ10" s="4">
        <v>0</v>
      </c>
      <c r="HR10" s="4">
        <v>-5578248462.7935095</v>
      </c>
      <c r="HS10" s="4">
        <v>-5578248462.7935095</v>
      </c>
      <c r="HT10" s="4">
        <v>0</v>
      </c>
      <c r="HU10" s="4">
        <v>0</v>
      </c>
      <c r="HV10" s="4">
        <v>-5578248462.7935095</v>
      </c>
      <c r="HW10" s="5">
        <v>1</v>
      </c>
      <c r="HX10" s="4">
        <v>-5599968399.2664986</v>
      </c>
      <c r="HY10" s="4">
        <v>-5599968399.2664986</v>
      </c>
      <c r="HZ10" s="4">
        <v>0</v>
      </c>
      <c r="IA10" s="4">
        <v>0</v>
      </c>
      <c r="IB10" s="4">
        <v>-5599968399.2664986</v>
      </c>
      <c r="IC10" s="4">
        <v>-5599968399.2664986</v>
      </c>
      <c r="ID10" s="4">
        <v>0</v>
      </c>
      <c r="IE10" s="4">
        <v>0</v>
      </c>
      <c r="IF10" s="4">
        <v>-5599968399.2664986</v>
      </c>
      <c r="IG10" s="5">
        <v>1</v>
      </c>
      <c r="IH10" s="4">
        <v>-5621234238.66924</v>
      </c>
      <c r="II10" s="4">
        <v>-5621234238.66924</v>
      </c>
      <c r="IJ10" s="4">
        <v>0</v>
      </c>
      <c r="IK10" s="4">
        <v>0</v>
      </c>
      <c r="IL10" s="4">
        <v>-5621234238.66924</v>
      </c>
      <c r="IM10" s="4">
        <v>-5621234238.66924</v>
      </c>
      <c r="IN10" s="4">
        <v>0</v>
      </c>
      <c r="IO10" s="4">
        <v>0</v>
      </c>
      <c r="IP10" s="4">
        <v>-5621234238.66924</v>
      </c>
      <c r="IQ10" s="5">
        <v>1</v>
      </c>
      <c r="IR10" s="4">
        <v>-66656710101.350548</v>
      </c>
      <c r="IS10" s="4">
        <v>-66656710101.350548</v>
      </c>
      <c r="IT10" s="4">
        <v>0</v>
      </c>
      <c r="IU10" s="4">
        <v>0</v>
      </c>
      <c r="IV10" s="4">
        <v>-66656710101.350548</v>
      </c>
      <c r="IW10" s="4">
        <v>-66656710101.350548</v>
      </c>
      <c r="IX10" s="4">
        <v>0</v>
      </c>
      <c r="IY10" s="4">
        <v>0</v>
      </c>
      <c r="IZ10" s="4">
        <v>-66656710101.350548</v>
      </c>
      <c r="JA10" s="5">
        <v>12</v>
      </c>
      <c r="JB10" s="4">
        <v>-5641419461.3103046</v>
      </c>
      <c r="JC10" s="4">
        <v>-5641419461.3103046</v>
      </c>
      <c r="JD10" s="4">
        <v>0</v>
      </c>
      <c r="JE10" s="4">
        <v>0</v>
      </c>
      <c r="JF10" s="4">
        <v>-5641419461.3103046</v>
      </c>
      <c r="JG10" s="4">
        <v>-5641419461.3103046</v>
      </c>
      <c r="JH10" s="4">
        <v>0</v>
      </c>
      <c r="JI10" s="4">
        <v>0</v>
      </c>
      <c r="JJ10" s="4">
        <v>-5641419461.3103046</v>
      </c>
      <c r="JK10" s="5">
        <v>1</v>
      </c>
      <c r="JL10" s="4">
        <v>-5654315816.2673054</v>
      </c>
      <c r="JM10" s="4">
        <v>-5654315816.2673054</v>
      </c>
      <c r="JN10" s="4">
        <v>0</v>
      </c>
      <c r="JO10" s="4">
        <v>0</v>
      </c>
      <c r="JP10" s="4">
        <v>-5654315816.2673054</v>
      </c>
      <c r="JQ10" s="4">
        <v>-5654315816.2673054</v>
      </c>
      <c r="JR10" s="4">
        <v>0</v>
      </c>
      <c r="JS10" s="4">
        <v>0</v>
      </c>
      <c r="JT10" s="4">
        <v>-5654315816.2673054</v>
      </c>
      <c r="JU10" s="5">
        <v>1</v>
      </c>
      <c r="JV10" s="4">
        <v>-5667580388.1854029</v>
      </c>
      <c r="JW10" s="4">
        <v>-5667580388.1854029</v>
      </c>
      <c r="JX10" s="4">
        <v>0</v>
      </c>
      <c r="JY10" s="4">
        <v>0</v>
      </c>
      <c r="JZ10" s="4">
        <v>-5667580388.1854029</v>
      </c>
      <c r="KA10" s="4">
        <v>-5667580388.1854029</v>
      </c>
      <c r="KB10" s="4">
        <v>0</v>
      </c>
      <c r="KC10" s="4">
        <v>0</v>
      </c>
      <c r="KD10" s="4">
        <v>-5667580388.1854029</v>
      </c>
      <c r="KE10" s="5">
        <v>1</v>
      </c>
      <c r="KF10" s="4">
        <v>-5667983208.3265657</v>
      </c>
      <c r="KG10" s="4">
        <v>-5667983208.3265657</v>
      </c>
      <c r="KH10" s="4">
        <v>0</v>
      </c>
      <c r="KI10" s="4">
        <v>0</v>
      </c>
      <c r="KJ10" s="4">
        <v>-5667983208.3265657</v>
      </c>
      <c r="KK10" s="4">
        <v>-5667983208.3265657</v>
      </c>
      <c r="KL10" s="4">
        <v>0</v>
      </c>
      <c r="KM10" s="4">
        <v>0</v>
      </c>
      <c r="KN10" s="4">
        <v>-5667983208.3265657</v>
      </c>
      <c r="KO10" s="5">
        <v>1</v>
      </c>
      <c r="KP10" s="4">
        <v>-5666890615.1579132</v>
      </c>
      <c r="KQ10" s="4">
        <v>-5666890615.1579132</v>
      </c>
      <c r="KR10" s="4">
        <v>0</v>
      </c>
      <c r="KS10" s="4">
        <v>0</v>
      </c>
      <c r="KT10" s="4">
        <v>-5666890615.1579132</v>
      </c>
      <c r="KU10" s="4">
        <v>-5666890615.1579132</v>
      </c>
      <c r="KV10" s="4">
        <v>0</v>
      </c>
      <c r="KW10" s="4">
        <v>0</v>
      </c>
      <c r="KX10" s="4">
        <v>-5666890615.1579132</v>
      </c>
      <c r="KY10" s="5">
        <v>1</v>
      </c>
      <c r="KZ10" s="4">
        <v>-5665789836.6533871</v>
      </c>
      <c r="LA10" s="4">
        <v>-5665789836.6533871</v>
      </c>
      <c r="LB10" s="4">
        <v>0</v>
      </c>
      <c r="LC10" s="4">
        <v>0</v>
      </c>
      <c r="LD10" s="4">
        <v>-5665789836.6533871</v>
      </c>
      <c r="LE10" s="4">
        <v>-5665789836.6533871</v>
      </c>
      <c r="LF10" s="4">
        <v>0</v>
      </c>
      <c r="LG10" s="4">
        <v>0</v>
      </c>
      <c r="LH10" s="4">
        <v>-5665789836.6533871</v>
      </c>
      <c r="LI10" s="5">
        <v>1</v>
      </c>
      <c r="LJ10" s="4">
        <v>-5664700604.2395573</v>
      </c>
      <c r="LK10" s="4">
        <v>-5664700604.2395573</v>
      </c>
      <c r="LL10" s="4">
        <v>0</v>
      </c>
      <c r="LM10" s="4">
        <v>0</v>
      </c>
      <c r="LN10" s="4">
        <v>-5664700604.2395573</v>
      </c>
      <c r="LO10" s="4">
        <v>-5664700604.2395573</v>
      </c>
      <c r="LP10" s="4">
        <v>0</v>
      </c>
      <c r="LQ10" s="4">
        <v>0</v>
      </c>
      <c r="LR10" s="4">
        <v>-5664700604.2395573</v>
      </c>
      <c r="LS10" s="5">
        <v>1</v>
      </c>
      <c r="LT10" s="4">
        <v>-5663863655.7860727</v>
      </c>
      <c r="LU10" s="4">
        <v>-5663863655.7860727</v>
      </c>
      <c r="LV10" s="4">
        <v>0</v>
      </c>
      <c r="LW10" s="4">
        <v>0</v>
      </c>
      <c r="LX10" s="4">
        <v>-5663863655.7860727</v>
      </c>
      <c r="LY10" s="4">
        <v>-5663863655.7860727</v>
      </c>
      <c r="LZ10" s="4">
        <v>0</v>
      </c>
      <c r="MA10" s="4">
        <v>0</v>
      </c>
      <c r="MB10" s="4">
        <v>-5663863655.7860727</v>
      </c>
      <c r="MC10" s="5">
        <v>1</v>
      </c>
      <c r="MD10" s="4">
        <v>-5663125380.1904764</v>
      </c>
      <c r="ME10" s="4">
        <v>-5663125380.1904764</v>
      </c>
      <c r="MF10" s="4">
        <v>0</v>
      </c>
      <c r="MG10" s="4">
        <v>0</v>
      </c>
      <c r="MH10" s="4">
        <v>-5663125380.1904764</v>
      </c>
      <c r="MI10" s="4">
        <v>-5663125380.1904764</v>
      </c>
      <c r="MJ10" s="4">
        <v>0</v>
      </c>
      <c r="MK10" s="4">
        <v>0</v>
      </c>
      <c r="ML10" s="4">
        <v>-5663125380.1904764</v>
      </c>
      <c r="MM10" s="5">
        <v>1</v>
      </c>
      <c r="MN10" s="4">
        <v>-5662729026.6801405</v>
      </c>
      <c r="MO10" s="4">
        <v>-5662729026.6801405</v>
      </c>
      <c r="MP10" s="4">
        <v>0</v>
      </c>
      <c r="MQ10" s="4">
        <v>0</v>
      </c>
      <c r="MR10" s="4">
        <v>-5662729026.6801405</v>
      </c>
      <c r="MS10" s="4">
        <v>-5662729026.6801405</v>
      </c>
      <c r="MT10" s="4">
        <v>0</v>
      </c>
      <c r="MU10" s="4">
        <v>0</v>
      </c>
      <c r="MV10" s="4">
        <v>-5662729026.6801405</v>
      </c>
      <c r="MW10" s="5">
        <v>1</v>
      </c>
      <c r="MX10" s="4">
        <v>-5662514962.6710253</v>
      </c>
      <c r="MY10" s="4">
        <v>-5662514962.6710253</v>
      </c>
      <c r="MZ10" s="4">
        <v>0</v>
      </c>
      <c r="NA10" s="4">
        <v>0</v>
      </c>
      <c r="NB10" s="4">
        <v>-5662514962.6710253</v>
      </c>
      <c r="NC10" s="4">
        <v>-5662514962.6710253</v>
      </c>
      <c r="ND10" s="4">
        <v>0</v>
      </c>
      <c r="NE10" s="4">
        <v>0</v>
      </c>
      <c r="NF10" s="4">
        <v>-5662514962.6710253</v>
      </c>
      <c r="NG10" s="5">
        <v>1</v>
      </c>
      <c r="NH10" s="4">
        <v>-5661800495.7011261</v>
      </c>
      <c r="NI10" s="4">
        <v>-5661800495.7011261</v>
      </c>
      <c r="NJ10" s="4">
        <v>0</v>
      </c>
      <c r="NK10" s="4">
        <v>0</v>
      </c>
      <c r="NL10" s="4">
        <v>-5661800495.7011261</v>
      </c>
      <c r="NM10" s="4">
        <v>-5661800495.7011261</v>
      </c>
      <c r="NN10" s="4">
        <v>0</v>
      </c>
      <c r="NO10" s="4">
        <v>0</v>
      </c>
      <c r="NP10" s="4">
        <v>-5661800495.7011261</v>
      </c>
      <c r="NQ10" s="5">
        <v>1</v>
      </c>
      <c r="NR10" s="4">
        <v>-67942713451.169273</v>
      </c>
      <c r="NS10" s="4">
        <v>-67942713451.169273</v>
      </c>
      <c r="NT10" s="4">
        <v>0</v>
      </c>
      <c r="NU10" s="4">
        <v>0</v>
      </c>
      <c r="NV10" s="4">
        <v>-67942713451.169273</v>
      </c>
      <c r="NW10" s="4">
        <v>-67942713451.169273</v>
      </c>
      <c r="NX10" s="4">
        <v>0</v>
      </c>
      <c r="NY10" s="4">
        <v>0</v>
      </c>
      <c r="NZ10" s="4">
        <v>-67942713451.169273</v>
      </c>
      <c r="OA10" s="5">
        <v>12</v>
      </c>
      <c r="OB10" s="4">
        <v>-5663765969.9743681</v>
      </c>
      <c r="OC10" s="4">
        <v>-5663765969.9743681</v>
      </c>
      <c r="OD10" s="4">
        <v>0</v>
      </c>
      <c r="OE10" s="4">
        <v>0</v>
      </c>
      <c r="OF10" s="4">
        <v>-5663765969.9743681</v>
      </c>
      <c r="OG10" s="4">
        <v>-5663765969.9743681</v>
      </c>
      <c r="OH10" s="4">
        <v>0</v>
      </c>
      <c r="OI10" s="4">
        <v>0</v>
      </c>
      <c r="OJ10" s="4">
        <v>-5663765969.9743681</v>
      </c>
      <c r="OK10" s="5">
        <v>1</v>
      </c>
      <c r="OL10" s="4">
        <v>-5665401530.7033949</v>
      </c>
      <c r="OM10" s="4">
        <v>-5665401530.7033949</v>
      </c>
      <c r="ON10" s="4">
        <v>0</v>
      </c>
      <c r="OO10" s="4">
        <v>0</v>
      </c>
      <c r="OP10" s="4">
        <v>-5665401530.7033949</v>
      </c>
      <c r="OQ10" s="4">
        <v>-5665401530.7033949</v>
      </c>
      <c r="OR10" s="4">
        <v>0</v>
      </c>
      <c r="OS10" s="4">
        <v>0</v>
      </c>
      <c r="OT10" s="4">
        <v>-5665401530.7033949</v>
      </c>
      <c r="OU10" s="5">
        <v>1</v>
      </c>
      <c r="OV10" s="4">
        <v>-5667896836.4299002</v>
      </c>
      <c r="OW10" s="4">
        <v>-5667896836.4299002</v>
      </c>
      <c r="OX10" s="4">
        <v>0</v>
      </c>
      <c r="OY10" s="4">
        <v>0</v>
      </c>
      <c r="OZ10" s="4">
        <v>-5667896836.4299002</v>
      </c>
      <c r="PA10" s="4">
        <v>-5667896836.4299002</v>
      </c>
      <c r="PB10" s="4">
        <v>0</v>
      </c>
      <c r="PC10" s="4">
        <v>0</v>
      </c>
      <c r="PD10" s="4">
        <v>-5667896836.4299002</v>
      </c>
      <c r="PE10" s="5">
        <v>1</v>
      </c>
      <c r="PF10" s="4">
        <v>-5671200755.9366188</v>
      </c>
      <c r="PG10" s="4">
        <v>-5671200755.9366188</v>
      </c>
      <c r="PH10" s="4">
        <v>0</v>
      </c>
      <c r="PI10" s="4">
        <v>0</v>
      </c>
      <c r="PJ10" s="4">
        <v>-5671200755.9366188</v>
      </c>
      <c r="PK10" s="4">
        <v>-5671200755.9366188</v>
      </c>
      <c r="PL10" s="4">
        <v>0</v>
      </c>
      <c r="PM10" s="4">
        <v>0</v>
      </c>
      <c r="PN10" s="4">
        <v>-5671200755.9366188</v>
      </c>
      <c r="PO10" s="5">
        <v>1</v>
      </c>
      <c r="PP10" s="4">
        <v>-5674908996.5479822</v>
      </c>
      <c r="PQ10" s="4">
        <v>-5674908996.5479822</v>
      </c>
      <c r="PR10" s="4">
        <v>0</v>
      </c>
      <c r="PS10" s="4">
        <v>0</v>
      </c>
      <c r="PT10" s="4">
        <v>-5674908996.5479822</v>
      </c>
      <c r="PU10" s="4">
        <v>-5674908996.5479822</v>
      </c>
      <c r="PV10" s="4">
        <v>0</v>
      </c>
      <c r="PW10" s="4">
        <v>0</v>
      </c>
      <c r="PX10" s="4">
        <v>-5674908996.5479822</v>
      </c>
      <c r="PY10" s="5">
        <v>1</v>
      </c>
      <c r="PZ10" s="4">
        <v>-5678515365.7765388</v>
      </c>
      <c r="QA10" s="4">
        <v>-5678515365.7765388</v>
      </c>
      <c r="QB10" s="4">
        <v>0</v>
      </c>
      <c r="QC10" s="4">
        <v>0</v>
      </c>
      <c r="QD10" s="4">
        <v>-5678515365.7765388</v>
      </c>
      <c r="QE10" s="4">
        <v>-5678515365.7765388</v>
      </c>
      <c r="QF10" s="4">
        <v>0</v>
      </c>
      <c r="QG10" s="4">
        <v>0</v>
      </c>
      <c r="QH10" s="4">
        <v>-5678515365.7765388</v>
      </c>
      <c r="QI10" s="5">
        <v>1</v>
      </c>
      <c r="QJ10" s="4">
        <v>-5682014787.6582556</v>
      </c>
      <c r="QK10" s="4">
        <v>-5682014787.6582556</v>
      </c>
      <c r="QL10" s="4">
        <v>0</v>
      </c>
      <c r="QM10" s="4">
        <v>0</v>
      </c>
      <c r="QN10" s="4">
        <v>-5682014787.6582556</v>
      </c>
      <c r="QO10" s="4">
        <v>-5682014787.6582556</v>
      </c>
      <c r="QP10" s="4">
        <v>0</v>
      </c>
      <c r="QQ10" s="4">
        <v>0</v>
      </c>
      <c r="QR10" s="4">
        <v>-5682014787.6582556</v>
      </c>
      <c r="QS10" s="5">
        <v>1</v>
      </c>
      <c r="QT10" s="4">
        <v>-5685415457.3226137</v>
      </c>
      <c r="QU10" s="4">
        <v>-5685415457.3226137</v>
      </c>
      <c r="QV10" s="4">
        <v>0</v>
      </c>
      <c r="QW10" s="4">
        <v>0</v>
      </c>
      <c r="QX10" s="4">
        <v>-5685415457.3226137</v>
      </c>
      <c r="QY10" s="4">
        <v>-5685415457.3226137</v>
      </c>
      <c r="QZ10" s="4">
        <v>0</v>
      </c>
      <c r="RA10" s="4">
        <v>0</v>
      </c>
      <c r="RB10" s="4">
        <v>-5685415457.3226137</v>
      </c>
      <c r="RC10" s="5">
        <v>1</v>
      </c>
      <c r="RD10" s="4">
        <v>-5688769223.9361534</v>
      </c>
      <c r="RE10" s="4">
        <v>-5688769223.9361534</v>
      </c>
      <c r="RF10" s="4">
        <v>0</v>
      </c>
      <c r="RG10" s="4">
        <v>0</v>
      </c>
      <c r="RH10" s="4">
        <v>-5688769223.9361534</v>
      </c>
      <c r="RI10" s="4">
        <v>-5688769223.9361534</v>
      </c>
      <c r="RJ10" s="4">
        <v>0</v>
      </c>
      <c r="RK10" s="4">
        <v>0</v>
      </c>
      <c r="RL10" s="4">
        <v>-5688769223.9361534</v>
      </c>
      <c r="RM10" s="5">
        <v>1</v>
      </c>
      <c r="RN10" s="4">
        <v>-5691955093.9211273</v>
      </c>
      <c r="RO10" s="4">
        <v>-5691955093.9211273</v>
      </c>
      <c r="RP10" s="4">
        <v>0</v>
      </c>
      <c r="RQ10" s="4">
        <v>0</v>
      </c>
      <c r="RR10" s="4">
        <v>-5691955093.9211273</v>
      </c>
      <c r="RS10" s="4">
        <v>-5691955093.9211273</v>
      </c>
      <c r="RT10" s="4">
        <v>0</v>
      </c>
      <c r="RU10" s="4">
        <v>0</v>
      </c>
      <c r="RV10" s="4">
        <v>-5691955093.9211273</v>
      </c>
      <c r="RW10" s="5">
        <v>1</v>
      </c>
      <c r="RX10" s="4">
        <v>-5695113219.3455734</v>
      </c>
      <c r="RY10" s="4">
        <v>-5695113219.3455734</v>
      </c>
      <c r="RZ10" s="4">
        <v>0</v>
      </c>
      <c r="SA10" s="4">
        <v>0</v>
      </c>
      <c r="SB10" s="4">
        <v>-5695113219.3455734</v>
      </c>
      <c r="SC10" s="4">
        <v>-5695113219.3455734</v>
      </c>
      <c r="SD10" s="4">
        <v>0</v>
      </c>
      <c r="SE10" s="4">
        <v>0</v>
      </c>
      <c r="SF10" s="4">
        <v>-5695113219.3455734</v>
      </c>
      <c r="SG10" s="5">
        <v>1</v>
      </c>
      <c r="SH10" s="4">
        <v>-5698652491.7832079</v>
      </c>
      <c r="SI10" s="4">
        <v>-5698652491.7832079</v>
      </c>
      <c r="SJ10" s="4">
        <v>0</v>
      </c>
      <c r="SK10" s="4">
        <v>0</v>
      </c>
      <c r="SL10" s="4">
        <v>-5698652491.7832079</v>
      </c>
      <c r="SM10" s="4">
        <v>-5698652491.7832079</v>
      </c>
      <c r="SN10" s="4">
        <v>0</v>
      </c>
      <c r="SO10" s="4">
        <v>0</v>
      </c>
      <c r="SP10" s="4">
        <v>-5698652491.7832079</v>
      </c>
      <c r="SQ10" s="5">
        <v>1</v>
      </c>
      <c r="SR10" s="4">
        <v>-68163609729.335739</v>
      </c>
      <c r="SS10" s="4">
        <v>-68163609729.335739</v>
      </c>
      <c r="ST10" s="4">
        <v>0</v>
      </c>
      <c r="SU10" s="4">
        <v>0</v>
      </c>
      <c r="SV10" s="4">
        <v>-68163609729.335739</v>
      </c>
      <c r="SW10" s="4">
        <v>-68163609729.335739</v>
      </c>
      <c r="SX10" s="4">
        <v>0</v>
      </c>
      <c r="SY10" s="4">
        <v>0</v>
      </c>
      <c r="SZ10" s="4">
        <v>-68163609729.335739</v>
      </c>
      <c r="TA10" s="5">
        <v>12</v>
      </c>
      <c r="TB10" s="4">
        <v>-5702705275.3892136</v>
      </c>
      <c r="TC10" s="4">
        <v>-5702705275.3892136</v>
      </c>
    </row>
    <row r="11" spans="1:523" ht="15" customHeight="1" x14ac:dyDescent="0.3">
      <c r="A11" s="3" t="s">
        <v>74</v>
      </c>
      <c r="B11" s="4">
        <v>-3412785548.7000003</v>
      </c>
      <c r="C11" s="4">
        <v>-3412785548.7000003</v>
      </c>
      <c r="D11" s="4">
        <v>3412785548.7000003</v>
      </c>
      <c r="E11" s="4">
        <v>0</v>
      </c>
      <c r="F11" s="4">
        <v>0</v>
      </c>
      <c r="G11" s="4">
        <v>-3412785548.7000003</v>
      </c>
      <c r="H11" s="4">
        <v>3412785548.7000003</v>
      </c>
      <c r="I11" s="4">
        <v>0</v>
      </c>
      <c r="J11" s="4">
        <v>0</v>
      </c>
      <c r="K11" s="5">
        <v>1</v>
      </c>
      <c r="L11" s="4">
        <v>-3401966913.1199999</v>
      </c>
      <c r="M11" s="4">
        <v>-3401966913.1199999</v>
      </c>
      <c r="N11" s="4">
        <v>3401966913.1199999</v>
      </c>
      <c r="O11" s="4">
        <v>0</v>
      </c>
      <c r="P11" s="4">
        <v>0</v>
      </c>
      <c r="Q11" s="4">
        <v>-3401966913.1199999</v>
      </c>
      <c r="R11" s="4">
        <v>3401966913.1199999</v>
      </c>
      <c r="S11" s="4">
        <v>0</v>
      </c>
      <c r="T11" s="4">
        <v>0</v>
      </c>
      <c r="U11" s="5">
        <v>1</v>
      </c>
      <c r="V11" s="4">
        <v>-3421369990.2300005</v>
      </c>
      <c r="W11" s="4">
        <v>-3421369990.2300005</v>
      </c>
      <c r="X11" s="4">
        <v>3421369990.2300005</v>
      </c>
      <c r="Y11" s="4">
        <v>0</v>
      </c>
      <c r="Z11" s="4">
        <v>0</v>
      </c>
      <c r="AA11" s="4">
        <v>-3421369990.2300005</v>
      </c>
      <c r="AB11" s="4">
        <v>3421369990.2300005</v>
      </c>
      <c r="AC11" s="4">
        <v>0</v>
      </c>
      <c r="AD11" s="4">
        <v>0</v>
      </c>
      <c r="AE11" s="5">
        <v>1</v>
      </c>
      <c r="AF11" s="4">
        <v>-3467465587.5</v>
      </c>
      <c r="AG11" s="4">
        <v>-3467465587.5</v>
      </c>
      <c r="AH11" s="4">
        <v>3467465587.5</v>
      </c>
      <c r="AI11" s="4">
        <v>0</v>
      </c>
      <c r="AJ11" s="4">
        <v>0</v>
      </c>
      <c r="AK11" s="4">
        <v>-3467465587.5</v>
      </c>
      <c r="AL11" s="4">
        <v>3467465587.5</v>
      </c>
      <c r="AM11" s="4">
        <v>0</v>
      </c>
      <c r="AN11" s="4">
        <v>0</v>
      </c>
      <c r="AO11" s="5">
        <v>1</v>
      </c>
      <c r="AP11" s="4">
        <v>-3466481704.1100001</v>
      </c>
      <c r="AQ11" s="4">
        <v>-3466481704.1100001</v>
      </c>
      <c r="AR11" s="4">
        <v>3466481704.1100001</v>
      </c>
      <c r="AS11" s="4">
        <v>0</v>
      </c>
      <c r="AT11" s="4">
        <v>0</v>
      </c>
      <c r="AU11" s="4">
        <v>-3466481704.1100001</v>
      </c>
      <c r="AV11" s="4">
        <v>3466481704.1100001</v>
      </c>
      <c r="AW11" s="4">
        <v>0</v>
      </c>
      <c r="AX11" s="4">
        <v>0</v>
      </c>
      <c r="AY11" s="5">
        <v>1</v>
      </c>
      <c r="AZ11" s="4">
        <v>-3474674483.0400004</v>
      </c>
      <c r="BA11" s="4">
        <v>-3474674483.0400004</v>
      </c>
      <c r="BB11" s="4">
        <v>3474674483.0400004</v>
      </c>
      <c r="BC11" s="4">
        <v>0</v>
      </c>
      <c r="BD11" s="4">
        <v>0</v>
      </c>
      <c r="BE11" s="4">
        <v>-3474674483.0400004</v>
      </c>
      <c r="BF11" s="4">
        <v>3474674483.0400004</v>
      </c>
      <c r="BG11" s="4">
        <v>0</v>
      </c>
      <c r="BH11" s="4">
        <v>0</v>
      </c>
      <c r="BI11" s="5">
        <v>1</v>
      </c>
      <c r="BJ11" s="4">
        <v>-3489964543.4699998</v>
      </c>
      <c r="BK11" s="4">
        <v>-3489964543.4699998</v>
      </c>
      <c r="BL11" s="4">
        <v>3489964543.4699998</v>
      </c>
      <c r="BM11" s="4">
        <v>0</v>
      </c>
      <c r="BN11" s="4">
        <v>0</v>
      </c>
      <c r="BO11" s="4">
        <v>-3489964543.4699998</v>
      </c>
      <c r="BP11" s="4">
        <v>3489964543.4699998</v>
      </c>
      <c r="BQ11" s="4">
        <v>0</v>
      </c>
      <c r="BR11" s="4">
        <v>0</v>
      </c>
      <c r="BS11" s="5">
        <v>1</v>
      </c>
      <c r="BT11" s="4">
        <v>-3479519486.8699999</v>
      </c>
      <c r="BU11" s="4">
        <v>-3479519486.8699999</v>
      </c>
      <c r="BV11" s="4">
        <v>3479519486.8699999</v>
      </c>
      <c r="BW11" s="4">
        <v>0</v>
      </c>
      <c r="BX11" s="4">
        <v>0</v>
      </c>
      <c r="BY11" s="4">
        <v>-3479519486.8699999</v>
      </c>
      <c r="BZ11" s="4">
        <v>3479519486.8699999</v>
      </c>
      <c r="CA11" s="4">
        <v>0</v>
      </c>
      <c r="CB11" s="4">
        <v>0</v>
      </c>
      <c r="CC11" s="5">
        <v>1</v>
      </c>
      <c r="CD11" s="4">
        <v>-3461320607.3200002</v>
      </c>
      <c r="CE11" s="4">
        <v>-3461320607.3200002</v>
      </c>
      <c r="CF11" s="4">
        <v>3461320607.3200002</v>
      </c>
      <c r="CG11" s="4">
        <v>0</v>
      </c>
      <c r="CH11" s="4">
        <v>0</v>
      </c>
      <c r="CI11" s="4">
        <v>-3461320607.3200002</v>
      </c>
      <c r="CJ11" s="4">
        <v>3461320607.3200002</v>
      </c>
      <c r="CK11" s="4">
        <v>0</v>
      </c>
      <c r="CL11" s="4">
        <v>0</v>
      </c>
      <c r="CM11" s="5">
        <v>1</v>
      </c>
      <c r="CN11" s="4">
        <v>-3467047614.2114</v>
      </c>
      <c r="CO11" s="4">
        <v>-3467047614.2114</v>
      </c>
      <c r="CP11" s="4">
        <v>3467047614.2114</v>
      </c>
      <c r="CQ11" s="4">
        <v>0</v>
      </c>
      <c r="CR11" s="4">
        <v>0</v>
      </c>
      <c r="CS11" s="4">
        <v>-3467047614.2114</v>
      </c>
      <c r="CT11" s="4">
        <v>3467047614.2114</v>
      </c>
      <c r="CU11" s="4">
        <v>0</v>
      </c>
      <c r="CV11" s="4">
        <v>0</v>
      </c>
      <c r="CW11" s="5">
        <v>1</v>
      </c>
      <c r="CX11" s="4">
        <v>-3478776742.0025301</v>
      </c>
      <c r="CY11" s="4">
        <v>-3478776742.0025301</v>
      </c>
      <c r="CZ11" s="4">
        <v>3478776742.0025301</v>
      </c>
      <c r="DA11" s="4">
        <v>0</v>
      </c>
      <c r="DB11" s="4">
        <v>0</v>
      </c>
      <c r="DC11" s="4">
        <v>-3478776742.0025301</v>
      </c>
      <c r="DD11" s="4">
        <v>3478776742.0025301</v>
      </c>
      <c r="DE11" s="4">
        <v>0</v>
      </c>
      <c r="DF11" s="4">
        <v>0</v>
      </c>
      <c r="DG11" s="5">
        <v>1</v>
      </c>
      <c r="DH11" s="4">
        <v>-3499918611.6471901</v>
      </c>
      <c r="DI11" s="4">
        <v>-3499918611.6471901</v>
      </c>
      <c r="DJ11" s="4">
        <v>3499918611.6471901</v>
      </c>
      <c r="DK11" s="4">
        <v>0</v>
      </c>
      <c r="DL11" s="4">
        <v>0</v>
      </c>
      <c r="DM11" s="4">
        <v>-3499918611.6471901</v>
      </c>
      <c r="DN11" s="4">
        <v>3499918611.6471901</v>
      </c>
      <c r="DO11" s="4">
        <v>0</v>
      </c>
      <c r="DP11" s="4">
        <v>0</v>
      </c>
      <c r="DQ11" s="5">
        <v>1</v>
      </c>
      <c r="DR11" s="4">
        <v>-41521291832.22113</v>
      </c>
      <c r="DS11" s="4">
        <v>-41521291832.22113</v>
      </c>
      <c r="DT11" s="4">
        <v>41521291832.22113</v>
      </c>
      <c r="DU11" s="4">
        <v>0</v>
      </c>
      <c r="DV11" s="4">
        <v>0</v>
      </c>
      <c r="DW11" s="4">
        <v>-41521291832.22113</v>
      </c>
      <c r="DX11" s="4">
        <v>41521291832.22113</v>
      </c>
      <c r="DY11" s="4">
        <v>0</v>
      </c>
      <c r="DZ11" s="4">
        <v>0</v>
      </c>
      <c r="EA11" s="5">
        <v>12</v>
      </c>
      <c r="EB11" s="4">
        <v>-3454586512.2410626</v>
      </c>
      <c r="EC11" s="4">
        <v>-3454586512.2410626</v>
      </c>
      <c r="ED11" s="4">
        <v>3454586512.2410626</v>
      </c>
      <c r="EE11" s="4">
        <v>0</v>
      </c>
      <c r="EF11" s="4">
        <v>0</v>
      </c>
      <c r="EG11" s="4">
        <v>-3454586512.2410626</v>
      </c>
      <c r="EH11" s="4">
        <v>3454586512.2410626</v>
      </c>
      <c r="EI11" s="4">
        <v>0</v>
      </c>
      <c r="EJ11" s="4">
        <v>0</v>
      </c>
      <c r="EK11" s="5">
        <v>1</v>
      </c>
      <c r="EL11" s="4">
        <v>-3417201637.3447642</v>
      </c>
      <c r="EM11" s="4">
        <v>-3417201637.3447642</v>
      </c>
      <c r="EN11" s="4">
        <v>3417201637.3447642</v>
      </c>
      <c r="EO11" s="4">
        <v>0</v>
      </c>
      <c r="EP11" s="4">
        <v>0</v>
      </c>
      <c r="EQ11" s="4">
        <v>-3417201637.3447642</v>
      </c>
      <c r="ER11" s="4">
        <v>3417201637.3447642</v>
      </c>
      <c r="ES11" s="4">
        <v>0</v>
      </c>
      <c r="ET11" s="4">
        <v>0</v>
      </c>
      <c r="EU11" s="5">
        <v>1</v>
      </c>
      <c r="EV11" s="4">
        <v>-3357878157.9308982</v>
      </c>
      <c r="EW11" s="4">
        <v>-3357878157.9308982</v>
      </c>
      <c r="EX11" s="4">
        <v>3357878157.9308982</v>
      </c>
      <c r="EY11" s="4">
        <v>0</v>
      </c>
      <c r="EZ11" s="4">
        <v>0</v>
      </c>
      <c r="FA11" s="4">
        <v>-3357878157.9308982</v>
      </c>
      <c r="FB11" s="4">
        <v>3357878157.9308982</v>
      </c>
      <c r="FC11" s="4">
        <v>0</v>
      </c>
      <c r="FD11" s="4">
        <v>0</v>
      </c>
      <c r="FE11" s="5">
        <v>1</v>
      </c>
      <c r="FF11" s="4">
        <v>-3269950857.5489159</v>
      </c>
      <c r="FG11" s="4">
        <v>-3269950857.5489159</v>
      </c>
      <c r="FH11" s="4">
        <v>3269950857.5489159</v>
      </c>
      <c r="FI11" s="4">
        <v>0</v>
      </c>
      <c r="FJ11" s="4">
        <v>0</v>
      </c>
      <c r="FK11" s="4">
        <v>-3269950857.5489159</v>
      </c>
      <c r="FL11" s="4">
        <v>3269950857.5489159</v>
      </c>
      <c r="FM11" s="4">
        <v>0</v>
      </c>
      <c r="FN11" s="4">
        <v>0</v>
      </c>
      <c r="FO11" s="5">
        <v>1</v>
      </c>
      <c r="FP11" s="4">
        <v>-3208389103.4521055</v>
      </c>
      <c r="FQ11" s="4">
        <v>-3208389103.4521055</v>
      </c>
      <c r="FR11" s="4">
        <v>3208389103.4521055</v>
      </c>
      <c r="FS11" s="4">
        <v>0</v>
      </c>
      <c r="FT11" s="4">
        <v>0</v>
      </c>
      <c r="FU11" s="4">
        <v>-3208389103.4521055</v>
      </c>
      <c r="FV11" s="4">
        <v>3208389103.4521055</v>
      </c>
      <c r="FW11" s="4">
        <v>0</v>
      </c>
      <c r="FX11" s="4">
        <v>0</v>
      </c>
      <c r="FY11" s="5">
        <v>1</v>
      </c>
      <c r="FZ11" s="4">
        <v>-3147778340.0979114</v>
      </c>
      <c r="GA11" s="4">
        <v>-3147778340.0979114</v>
      </c>
      <c r="GB11" s="4">
        <v>3147778340.0979114</v>
      </c>
      <c r="GC11" s="4">
        <v>0</v>
      </c>
      <c r="GD11" s="4">
        <v>0</v>
      </c>
      <c r="GE11" s="4">
        <v>-3147778340.0979114</v>
      </c>
      <c r="GF11" s="4">
        <v>3147778340.0979114</v>
      </c>
      <c r="GG11" s="4">
        <v>0</v>
      </c>
      <c r="GH11" s="4">
        <v>0</v>
      </c>
      <c r="GI11" s="5">
        <v>1</v>
      </c>
      <c r="GJ11" s="4">
        <v>-3076222693.0278387</v>
      </c>
      <c r="GK11" s="4">
        <v>-3076222693.0278387</v>
      </c>
      <c r="GL11" s="4">
        <v>3076222693.0278387</v>
      </c>
      <c r="GM11" s="4">
        <v>0</v>
      </c>
      <c r="GN11" s="4">
        <v>0</v>
      </c>
      <c r="GO11" s="4">
        <v>-3076222693.0278387</v>
      </c>
      <c r="GP11" s="4">
        <v>3076222693.0278387</v>
      </c>
      <c r="GQ11" s="4">
        <v>0</v>
      </c>
      <c r="GR11" s="4">
        <v>0</v>
      </c>
      <c r="GS11" s="5">
        <v>1</v>
      </c>
      <c r="GT11" s="4">
        <v>-3012586246.8922529</v>
      </c>
      <c r="GU11" s="4">
        <v>-3012586246.8922529</v>
      </c>
      <c r="GV11" s="4">
        <v>3012586246.8922529</v>
      </c>
      <c r="GW11" s="4">
        <v>0</v>
      </c>
      <c r="GX11" s="4">
        <v>0</v>
      </c>
      <c r="GY11" s="4">
        <v>-3012586246.8922529</v>
      </c>
      <c r="GZ11" s="4">
        <v>3012586246.8922529</v>
      </c>
      <c r="HA11" s="4">
        <v>0</v>
      </c>
      <c r="HB11" s="4">
        <v>0</v>
      </c>
      <c r="HC11" s="5">
        <v>1</v>
      </c>
      <c r="HD11" s="4">
        <v>-2948906052.0122805</v>
      </c>
      <c r="HE11" s="4">
        <v>-2948906052.0122805</v>
      </c>
      <c r="HF11" s="4">
        <v>2948906052.0122805</v>
      </c>
      <c r="HG11" s="4">
        <v>0</v>
      </c>
      <c r="HH11" s="4">
        <v>0</v>
      </c>
      <c r="HI11" s="4">
        <v>-2948906052.0122805</v>
      </c>
      <c r="HJ11" s="4">
        <v>2948906052.0122805</v>
      </c>
      <c r="HK11" s="4">
        <v>0</v>
      </c>
      <c r="HL11" s="4">
        <v>0</v>
      </c>
      <c r="HM11" s="5">
        <v>1</v>
      </c>
      <c r="HN11" s="4">
        <v>-2890937673.2312541</v>
      </c>
      <c r="HO11" s="4">
        <v>-2890937673.2312541</v>
      </c>
      <c r="HP11" s="4">
        <v>2890937673.2312541</v>
      </c>
      <c r="HQ11" s="4">
        <v>0</v>
      </c>
      <c r="HR11" s="4">
        <v>0</v>
      </c>
      <c r="HS11" s="4">
        <v>-2890937673.2312541</v>
      </c>
      <c r="HT11" s="4">
        <v>2890937673.2312541</v>
      </c>
      <c r="HU11" s="4">
        <v>0</v>
      </c>
      <c r="HV11" s="4">
        <v>0</v>
      </c>
      <c r="HW11" s="5">
        <v>1</v>
      </c>
      <c r="HX11" s="4">
        <v>-2840969735.321795</v>
      </c>
      <c r="HY11" s="4">
        <v>-2840969735.321795</v>
      </c>
      <c r="HZ11" s="4">
        <v>2840969735.321795</v>
      </c>
      <c r="IA11" s="4">
        <v>0</v>
      </c>
      <c r="IB11" s="4">
        <v>0</v>
      </c>
      <c r="IC11" s="4">
        <v>-2840969735.321795</v>
      </c>
      <c r="ID11" s="4">
        <v>2840969735.321795</v>
      </c>
      <c r="IE11" s="4">
        <v>0</v>
      </c>
      <c r="IF11" s="4">
        <v>0</v>
      </c>
      <c r="IG11" s="5">
        <v>1</v>
      </c>
      <c r="IH11" s="4">
        <v>-2791504232.68645</v>
      </c>
      <c r="II11" s="4">
        <v>-2791504232.68645</v>
      </c>
      <c r="IJ11" s="4">
        <v>2791504232.68645</v>
      </c>
      <c r="IK11" s="4">
        <v>0</v>
      </c>
      <c r="IL11" s="4">
        <v>0</v>
      </c>
      <c r="IM11" s="4">
        <v>-2791504232.68645</v>
      </c>
      <c r="IN11" s="4">
        <v>2791504232.68645</v>
      </c>
      <c r="IO11" s="4">
        <v>0</v>
      </c>
      <c r="IP11" s="4">
        <v>0</v>
      </c>
      <c r="IQ11" s="5">
        <v>1</v>
      </c>
      <c r="IR11" s="4">
        <v>-37416911241.787529</v>
      </c>
      <c r="IS11" s="4">
        <v>-37416911241.787529</v>
      </c>
      <c r="IT11" s="4">
        <v>37416911241.787529</v>
      </c>
      <c r="IU11" s="4">
        <v>0</v>
      </c>
      <c r="IV11" s="4">
        <v>0</v>
      </c>
      <c r="IW11" s="4">
        <v>-37416911241.787529</v>
      </c>
      <c r="IX11" s="4">
        <v>37416911241.787529</v>
      </c>
      <c r="IY11" s="4">
        <v>0</v>
      </c>
      <c r="IZ11" s="4">
        <v>0</v>
      </c>
      <c r="JA11" s="5">
        <v>12</v>
      </c>
      <c r="JB11" s="4">
        <v>-2820119929.4620996</v>
      </c>
      <c r="JC11" s="4">
        <v>-2820119929.4620996</v>
      </c>
      <c r="JD11" s="4">
        <v>2820119929.4620996</v>
      </c>
      <c r="JE11" s="4">
        <v>0</v>
      </c>
      <c r="JF11" s="4">
        <v>0</v>
      </c>
      <c r="JG11" s="4">
        <v>-2820119929.4620996</v>
      </c>
      <c r="JH11" s="4">
        <v>2820119929.4620996</v>
      </c>
      <c r="JI11" s="4">
        <v>0</v>
      </c>
      <c r="JJ11" s="4">
        <v>0</v>
      </c>
      <c r="JK11" s="5">
        <v>1</v>
      </c>
      <c r="JL11" s="4">
        <v>-2842565274.4645238</v>
      </c>
      <c r="JM11" s="4">
        <v>-2842565274.4645238</v>
      </c>
      <c r="JN11" s="4">
        <v>2842565274.4645238</v>
      </c>
      <c r="JO11" s="4">
        <v>0</v>
      </c>
      <c r="JP11" s="4">
        <v>0</v>
      </c>
      <c r="JQ11" s="4">
        <v>-2842565274.4645238</v>
      </c>
      <c r="JR11" s="4">
        <v>2842565274.4645238</v>
      </c>
      <c r="JS11" s="4">
        <v>0</v>
      </c>
      <c r="JT11" s="4">
        <v>0</v>
      </c>
      <c r="JU11" s="5">
        <v>1</v>
      </c>
      <c r="JV11" s="4">
        <v>-2865158930.8981662</v>
      </c>
      <c r="JW11" s="4">
        <v>-2865158930.8981662</v>
      </c>
      <c r="JX11" s="4">
        <v>2865158930.8981662</v>
      </c>
      <c r="JY11" s="4">
        <v>0</v>
      </c>
      <c r="JZ11" s="4">
        <v>0</v>
      </c>
      <c r="KA11" s="4">
        <v>-2865158930.8981662</v>
      </c>
      <c r="KB11" s="4">
        <v>2865158930.8981662</v>
      </c>
      <c r="KC11" s="4">
        <v>0</v>
      </c>
      <c r="KD11" s="4">
        <v>0</v>
      </c>
      <c r="KE11" s="5">
        <v>1</v>
      </c>
      <c r="KF11" s="4">
        <v>-2889643932.0088058</v>
      </c>
      <c r="KG11" s="4">
        <v>-2889643932.0088058</v>
      </c>
      <c r="KH11" s="4">
        <v>2889643932.0088058</v>
      </c>
      <c r="KI11" s="4">
        <v>0</v>
      </c>
      <c r="KJ11" s="4">
        <v>0</v>
      </c>
      <c r="KK11" s="4">
        <v>-2889643932.0088058</v>
      </c>
      <c r="KL11" s="4">
        <v>2889643932.0088058</v>
      </c>
      <c r="KM11" s="4">
        <v>0</v>
      </c>
      <c r="KN11" s="4">
        <v>0</v>
      </c>
      <c r="KO11" s="5">
        <v>1</v>
      </c>
      <c r="KP11" s="4">
        <v>-2916576417.5905886</v>
      </c>
      <c r="KQ11" s="4">
        <v>-2916576417.5905886</v>
      </c>
      <c r="KR11" s="4">
        <v>2916576417.5905886</v>
      </c>
      <c r="KS11" s="4">
        <v>0</v>
      </c>
      <c r="KT11" s="4">
        <v>0</v>
      </c>
      <c r="KU11" s="4">
        <v>-2916576417.5905886</v>
      </c>
      <c r="KV11" s="4">
        <v>2916576417.5905886</v>
      </c>
      <c r="KW11" s="4">
        <v>0</v>
      </c>
      <c r="KX11" s="4">
        <v>0</v>
      </c>
      <c r="KY11" s="5">
        <v>1</v>
      </c>
      <c r="KZ11" s="4">
        <v>-2946195904.5935297</v>
      </c>
      <c r="LA11" s="4">
        <v>-2946195904.5935297</v>
      </c>
      <c r="LB11" s="4">
        <v>2946195904.5935297</v>
      </c>
      <c r="LC11" s="4">
        <v>0</v>
      </c>
      <c r="LD11" s="4">
        <v>0</v>
      </c>
      <c r="LE11" s="4">
        <v>-2946195904.5935297</v>
      </c>
      <c r="LF11" s="4">
        <v>2946195904.5935297</v>
      </c>
      <c r="LG11" s="4">
        <v>0</v>
      </c>
      <c r="LH11" s="4">
        <v>0</v>
      </c>
      <c r="LI11" s="5">
        <v>1</v>
      </c>
      <c r="LJ11" s="4">
        <v>-2977773124.526042</v>
      </c>
      <c r="LK11" s="4">
        <v>-2977773124.526042</v>
      </c>
      <c r="LL11" s="4">
        <v>2977773124.526042</v>
      </c>
      <c r="LM11" s="4">
        <v>0</v>
      </c>
      <c r="LN11" s="4">
        <v>0</v>
      </c>
      <c r="LO11" s="4">
        <v>-2977773124.526042</v>
      </c>
      <c r="LP11" s="4">
        <v>2977773124.526042</v>
      </c>
      <c r="LQ11" s="4">
        <v>0</v>
      </c>
      <c r="LR11" s="4">
        <v>0</v>
      </c>
      <c r="LS11" s="5">
        <v>1</v>
      </c>
      <c r="LT11" s="4">
        <v>-3009931567.2747397</v>
      </c>
      <c r="LU11" s="4">
        <v>-3009931567.2747397</v>
      </c>
      <c r="LV11" s="4">
        <v>3009931567.2747397</v>
      </c>
      <c r="LW11" s="4">
        <v>0</v>
      </c>
      <c r="LX11" s="4">
        <v>0</v>
      </c>
      <c r="LY11" s="4">
        <v>-3009931567.2747397</v>
      </c>
      <c r="LZ11" s="4">
        <v>3009931567.2747397</v>
      </c>
      <c r="MA11" s="4">
        <v>0</v>
      </c>
      <c r="MB11" s="4">
        <v>0</v>
      </c>
      <c r="MC11" s="5">
        <v>1</v>
      </c>
      <c r="MD11" s="4">
        <v>-3041397337.2640247</v>
      </c>
      <c r="ME11" s="4">
        <v>-3041397337.2640247</v>
      </c>
      <c r="MF11" s="4">
        <v>3041397337.2640247</v>
      </c>
      <c r="MG11" s="4">
        <v>0</v>
      </c>
      <c r="MH11" s="4">
        <v>0</v>
      </c>
      <c r="MI11" s="4">
        <v>-3041397337.2640247</v>
      </c>
      <c r="MJ11" s="4">
        <v>3041397337.2640247</v>
      </c>
      <c r="MK11" s="4">
        <v>0</v>
      </c>
      <c r="ML11" s="4">
        <v>0</v>
      </c>
      <c r="MM11" s="5">
        <v>1</v>
      </c>
      <c r="MN11" s="4">
        <v>-3070439066.798883</v>
      </c>
      <c r="MO11" s="4">
        <v>-3070439066.798883</v>
      </c>
      <c r="MP11" s="4">
        <v>3070439066.798883</v>
      </c>
      <c r="MQ11" s="4">
        <v>0</v>
      </c>
      <c r="MR11" s="4">
        <v>0</v>
      </c>
      <c r="MS11" s="4">
        <v>-3070439066.798883</v>
      </c>
      <c r="MT11" s="4">
        <v>3070439066.798883</v>
      </c>
      <c r="MU11" s="4">
        <v>0</v>
      </c>
      <c r="MV11" s="4">
        <v>0</v>
      </c>
      <c r="MW11" s="5">
        <v>1</v>
      </c>
      <c r="MX11" s="4">
        <v>-3095721663.4033318</v>
      </c>
      <c r="MY11" s="4">
        <v>-3095721663.4033318</v>
      </c>
      <c r="MZ11" s="4">
        <v>3095721663.4033318</v>
      </c>
      <c r="NA11" s="4">
        <v>0</v>
      </c>
      <c r="NB11" s="4">
        <v>0</v>
      </c>
      <c r="NC11" s="4">
        <v>-3095721663.4033318</v>
      </c>
      <c r="ND11" s="4">
        <v>3095721663.4033318</v>
      </c>
      <c r="NE11" s="4">
        <v>0</v>
      </c>
      <c r="NF11" s="4">
        <v>0</v>
      </c>
      <c r="NG11" s="5">
        <v>1</v>
      </c>
      <c r="NH11" s="4">
        <v>-3120424149.9785042</v>
      </c>
      <c r="NI11" s="4">
        <v>-3120424149.9785042</v>
      </c>
      <c r="NJ11" s="4">
        <v>3120424149.9785042</v>
      </c>
      <c r="NK11" s="4">
        <v>0</v>
      </c>
      <c r="NL11" s="4">
        <v>0</v>
      </c>
      <c r="NM11" s="4">
        <v>-3120424149.9785042</v>
      </c>
      <c r="NN11" s="4">
        <v>3120424149.9785042</v>
      </c>
      <c r="NO11" s="4">
        <v>0</v>
      </c>
      <c r="NP11" s="4">
        <v>0</v>
      </c>
      <c r="NQ11" s="5">
        <v>1</v>
      </c>
      <c r="NR11" s="4">
        <v>-35595947298.263237</v>
      </c>
      <c r="NS11" s="4">
        <v>-35595947298.263237</v>
      </c>
      <c r="NT11" s="4">
        <v>35595947298.263237</v>
      </c>
      <c r="NU11" s="4">
        <v>0</v>
      </c>
      <c r="NV11" s="4">
        <v>0</v>
      </c>
      <c r="NW11" s="4">
        <v>-35595947298.263237</v>
      </c>
      <c r="NX11" s="4">
        <v>35595947298.263237</v>
      </c>
      <c r="NY11" s="4">
        <v>0</v>
      </c>
      <c r="NZ11" s="4">
        <v>0</v>
      </c>
      <c r="OA11" s="5">
        <v>12</v>
      </c>
      <c r="OB11" s="4">
        <v>-3137078028.8864822</v>
      </c>
      <c r="OC11" s="4">
        <v>-3137078028.8864822</v>
      </c>
      <c r="OD11" s="4">
        <v>3137078028.8864822</v>
      </c>
      <c r="OE11" s="4">
        <v>0</v>
      </c>
      <c r="OF11" s="4">
        <v>0</v>
      </c>
      <c r="OG11" s="4">
        <v>-3137078028.8864822</v>
      </c>
      <c r="OH11" s="4">
        <v>3137078028.8864822</v>
      </c>
      <c r="OI11" s="4">
        <v>0</v>
      </c>
      <c r="OJ11" s="4">
        <v>0</v>
      </c>
      <c r="OK11" s="5">
        <v>1</v>
      </c>
      <c r="OL11" s="4">
        <v>-3151807942.0667949</v>
      </c>
      <c r="OM11" s="4">
        <v>-3151807942.0667949</v>
      </c>
      <c r="ON11" s="4">
        <v>3151807942.0667949</v>
      </c>
      <c r="OO11" s="4">
        <v>0</v>
      </c>
      <c r="OP11" s="4">
        <v>0</v>
      </c>
      <c r="OQ11" s="4">
        <v>-3151807942.0667949</v>
      </c>
      <c r="OR11" s="4">
        <v>3151807942.0667949</v>
      </c>
      <c r="OS11" s="4">
        <v>0</v>
      </c>
      <c r="OT11" s="4">
        <v>0</v>
      </c>
      <c r="OU11" s="5">
        <v>1</v>
      </c>
      <c r="OV11" s="4">
        <v>-3167098275.0208683</v>
      </c>
      <c r="OW11" s="4">
        <v>-3167098275.0208683</v>
      </c>
      <c r="OX11" s="4">
        <v>3167098275.0208683</v>
      </c>
      <c r="OY11" s="4">
        <v>0</v>
      </c>
      <c r="OZ11" s="4">
        <v>0</v>
      </c>
      <c r="PA11" s="4">
        <v>-3167098275.0208683</v>
      </c>
      <c r="PB11" s="4">
        <v>3167098275.0208683</v>
      </c>
      <c r="PC11" s="4">
        <v>0</v>
      </c>
      <c r="PD11" s="4">
        <v>0</v>
      </c>
      <c r="PE11" s="5">
        <v>1</v>
      </c>
      <c r="PF11" s="4">
        <v>-3183250646.7412472</v>
      </c>
      <c r="PG11" s="4">
        <v>-3183250646.7412472</v>
      </c>
      <c r="PH11" s="4">
        <v>3183250646.7412472</v>
      </c>
      <c r="PI11" s="4">
        <v>0</v>
      </c>
      <c r="PJ11" s="4">
        <v>0</v>
      </c>
      <c r="PK11" s="4">
        <v>-3183250646.7412472</v>
      </c>
      <c r="PL11" s="4">
        <v>3183250646.7412472</v>
      </c>
      <c r="PM11" s="4">
        <v>0</v>
      </c>
      <c r="PN11" s="4">
        <v>0</v>
      </c>
      <c r="PO11" s="5">
        <v>1</v>
      </c>
      <c r="PP11" s="4">
        <v>-3201524091.7108998</v>
      </c>
      <c r="PQ11" s="4">
        <v>-3201524091.7108998</v>
      </c>
      <c r="PR11" s="4">
        <v>3201524091.7108998</v>
      </c>
      <c r="PS11" s="4">
        <v>0</v>
      </c>
      <c r="PT11" s="4">
        <v>0</v>
      </c>
      <c r="PU11" s="4">
        <v>-3201524091.7108998</v>
      </c>
      <c r="PV11" s="4">
        <v>3201524091.7108998</v>
      </c>
      <c r="PW11" s="4">
        <v>0</v>
      </c>
      <c r="PX11" s="4">
        <v>0</v>
      </c>
      <c r="PY11" s="5">
        <v>1</v>
      </c>
      <c r="PZ11" s="4">
        <v>-3221321295.6979318</v>
      </c>
      <c r="QA11" s="4">
        <v>-3221321295.6979318</v>
      </c>
      <c r="QB11" s="4">
        <v>3221321295.6979318</v>
      </c>
      <c r="QC11" s="4">
        <v>0</v>
      </c>
      <c r="QD11" s="4">
        <v>0</v>
      </c>
      <c r="QE11" s="4">
        <v>-3221321295.6979318</v>
      </c>
      <c r="QF11" s="4">
        <v>3221321295.6979318</v>
      </c>
      <c r="QG11" s="4">
        <v>0</v>
      </c>
      <c r="QH11" s="4">
        <v>0</v>
      </c>
      <c r="QI11" s="5">
        <v>1</v>
      </c>
      <c r="QJ11" s="4">
        <v>-3242166235.7958879</v>
      </c>
      <c r="QK11" s="4">
        <v>-3242166235.7958879</v>
      </c>
      <c r="QL11" s="4">
        <v>3242166235.7958879</v>
      </c>
      <c r="QM11" s="4">
        <v>0</v>
      </c>
      <c r="QN11" s="4">
        <v>0</v>
      </c>
      <c r="QO11" s="4">
        <v>-3242166235.7958879</v>
      </c>
      <c r="QP11" s="4">
        <v>3242166235.7958879</v>
      </c>
      <c r="QQ11" s="4">
        <v>0</v>
      </c>
      <c r="QR11" s="4">
        <v>0</v>
      </c>
      <c r="QS11" s="5">
        <v>1</v>
      </c>
      <c r="QT11" s="4">
        <v>-3263201408.1771822</v>
      </c>
      <c r="QU11" s="4">
        <v>-3263201408.1771822</v>
      </c>
      <c r="QV11" s="4">
        <v>3263201408.1771822</v>
      </c>
      <c r="QW11" s="4">
        <v>0</v>
      </c>
      <c r="QX11" s="4">
        <v>0</v>
      </c>
      <c r="QY11" s="4">
        <v>-3263201408.1771822</v>
      </c>
      <c r="QZ11" s="4">
        <v>3263201408.1771822</v>
      </c>
      <c r="RA11" s="4">
        <v>0</v>
      </c>
      <c r="RB11" s="4">
        <v>0</v>
      </c>
      <c r="RC11" s="5">
        <v>1</v>
      </c>
      <c r="RD11" s="4">
        <v>-3283736688.5320315</v>
      </c>
      <c r="RE11" s="4">
        <v>-3283736688.5320315</v>
      </c>
      <c r="RF11" s="4">
        <v>3283736688.5320315</v>
      </c>
      <c r="RG11" s="4">
        <v>0</v>
      </c>
      <c r="RH11" s="4">
        <v>0</v>
      </c>
      <c r="RI11" s="4">
        <v>-3283736688.5320315</v>
      </c>
      <c r="RJ11" s="4">
        <v>3283736688.5320315</v>
      </c>
      <c r="RK11" s="4">
        <v>0</v>
      </c>
      <c r="RL11" s="4">
        <v>0</v>
      </c>
      <c r="RM11" s="5">
        <v>1</v>
      </c>
      <c r="RN11" s="4">
        <v>-3302743844.3056607</v>
      </c>
      <c r="RO11" s="4">
        <v>-3302743844.3056607</v>
      </c>
      <c r="RP11" s="4">
        <v>3302743844.3056607</v>
      </c>
      <c r="RQ11" s="4">
        <v>0</v>
      </c>
      <c r="RR11" s="4">
        <v>0</v>
      </c>
      <c r="RS11" s="4">
        <v>-3302743844.3056607</v>
      </c>
      <c r="RT11" s="4">
        <v>3302743844.3056607</v>
      </c>
      <c r="RU11" s="4">
        <v>0</v>
      </c>
      <c r="RV11" s="4">
        <v>0</v>
      </c>
      <c r="RW11" s="5">
        <v>1</v>
      </c>
      <c r="RX11" s="4">
        <v>-3319504508.757843</v>
      </c>
      <c r="RY11" s="4">
        <v>-3319504508.757843</v>
      </c>
      <c r="RZ11" s="4">
        <v>3319504508.757843</v>
      </c>
      <c r="SA11" s="4">
        <v>0</v>
      </c>
      <c r="SB11" s="4">
        <v>0</v>
      </c>
      <c r="SC11" s="4">
        <v>-3319504508.757843</v>
      </c>
      <c r="SD11" s="4">
        <v>3319504508.757843</v>
      </c>
      <c r="SE11" s="4">
        <v>0</v>
      </c>
      <c r="SF11" s="4">
        <v>0</v>
      </c>
      <c r="SG11" s="5">
        <v>1</v>
      </c>
      <c r="SH11" s="4">
        <v>-3336312467.5027752</v>
      </c>
      <c r="SI11" s="4">
        <v>-3336312467.5027752</v>
      </c>
      <c r="SJ11" s="4">
        <v>3336312467.5027752</v>
      </c>
      <c r="SK11" s="4">
        <v>0</v>
      </c>
      <c r="SL11" s="4">
        <v>0</v>
      </c>
      <c r="SM11" s="4">
        <v>-3336312467.5027752</v>
      </c>
      <c r="SN11" s="4">
        <v>3336312467.5027752</v>
      </c>
      <c r="SO11" s="4">
        <v>0</v>
      </c>
      <c r="SP11" s="4">
        <v>0</v>
      </c>
      <c r="SQ11" s="5">
        <v>1</v>
      </c>
      <c r="SR11" s="4">
        <v>-38809745433.195602</v>
      </c>
      <c r="SS11" s="4">
        <v>-38809745433.195602</v>
      </c>
      <c r="ST11" s="4">
        <v>38809745433.195602</v>
      </c>
      <c r="SU11" s="4">
        <v>0</v>
      </c>
      <c r="SV11" s="4">
        <v>0</v>
      </c>
      <c r="SW11" s="4">
        <v>-38809745433.195602</v>
      </c>
      <c r="SX11" s="4">
        <v>38809745433.195602</v>
      </c>
      <c r="SY11" s="4">
        <v>0</v>
      </c>
      <c r="SZ11" s="4">
        <v>0</v>
      </c>
      <c r="TA11" s="5">
        <v>12</v>
      </c>
      <c r="TB11" s="4">
        <v>-3375631053.6090794</v>
      </c>
      <c r="TC11" s="4">
        <v>-3375631053.6090794</v>
      </c>
    </row>
    <row r="12" spans="1:523" ht="15" customHeight="1" x14ac:dyDescent="0.3">
      <c r="A12" s="3" t="s">
        <v>75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5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5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5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5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5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5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5">
        <v>1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5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5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5">
        <v>1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0</v>
      </c>
      <c r="DE12" s="4">
        <v>0</v>
      </c>
      <c r="DF12" s="4">
        <v>0</v>
      </c>
      <c r="DG12" s="5">
        <v>1</v>
      </c>
      <c r="DH12" s="4">
        <v>0</v>
      </c>
      <c r="DI12" s="4">
        <v>0</v>
      </c>
      <c r="DJ12" s="4">
        <v>0</v>
      </c>
      <c r="DK12" s="4">
        <v>0</v>
      </c>
      <c r="DL12" s="4">
        <v>0</v>
      </c>
      <c r="DM12" s="4">
        <v>0</v>
      </c>
      <c r="DN12" s="4">
        <v>0</v>
      </c>
      <c r="DO12" s="4">
        <v>0</v>
      </c>
      <c r="DP12" s="4">
        <v>0</v>
      </c>
      <c r="DQ12" s="5">
        <v>1</v>
      </c>
      <c r="DR12" s="4">
        <v>0</v>
      </c>
      <c r="DS12" s="4">
        <v>0</v>
      </c>
      <c r="DT12" s="4">
        <v>0</v>
      </c>
      <c r="DU12" s="4">
        <v>0</v>
      </c>
      <c r="DV12" s="4">
        <v>0</v>
      </c>
      <c r="DW12" s="4">
        <v>0</v>
      </c>
      <c r="DX12" s="4">
        <v>0</v>
      </c>
      <c r="DY12" s="4">
        <v>0</v>
      </c>
      <c r="DZ12" s="4">
        <v>0</v>
      </c>
      <c r="EA12" s="5">
        <v>10</v>
      </c>
      <c r="EB12" s="4">
        <v>0</v>
      </c>
      <c r="EC12" s="4">
        <v>0</v>
      </c>
      <c r="ED12" s="4">
        <v>0</v>
      </c>
      <c r="EE12" s="4">
        <v>0</v>
      </c>
      <c r="EF12" s="4">
        <v>0</v>
      </c>
      <c r="EG12" s="4">
        <v>0</v>
      </c>
      <c r="EH12" s="4">
        <v>0</v>
      </c>
      <c r="EI12" s="4">
        <v>0</v>
      </c>
      <c r="EJ12" s="4">
        <v>0</v>
      </c>
      <c r="EK12" s="5">
        <v>1</v>
      </c>
      <c r="EL12" s="4">
        <v>0</v>
      </c>
      <c r="EM12" s="4">
        <v>0</v>
      </c>
      <c r="EN12" s="4">
        <v>0</v>
      </c>
      <c r="EO12" s="4">
        <v>0</v>
      </c>
      <c r="EP12" s="4">
        <v>0</v>
      </c>
      <c r="EQ12" s="4">
        <v>0</v>
      </c>
      <c r="ER12" s="4">
        <v>0</v>
      </c>
      <c r="ES12" s="4">
        <v>0</v>
      </c>
      <c r="ET12" s="4">
        <v>0</v>
      </c>
      <c r="EU12" s="5">
        <v>1</v>
      </c>
      <c r="EV12" s="4">
        <v>0</v>
      </c>
      <c r="EW12" s="4">
        <v>0</v>
      </c>
      <c r="EX12" s="4">
        <v>0</v>
      </c>
      <c r="EY12" s="4">
        <v>0</v>
      </c>
      <c r="EZ12" s="4">
        <v>0</v>
      </c>
      <c r="FA12" s="4">
        <v>0</v>
      </c>
      <c r="FB12" s="4">
        <v>0</v>
      </c>
      <c r="FC12" s="4">
        <v>0</v>
      </c>
      <c r="FD12" s="4">
        <v>0</v>
      </c>
      <c r="FE12" s="5">
        <v>1</v>
      </c>
      <c r="FF12" s="4">
        <v>0</v>
      </c>
      <c r="FG12" s="4">
        <v>0</v>
      </c>
      <c r="FH12" s="4">
        <v>0</v>
      </c>
      <c r="FI12" s="4">
        <v>0</v>
      </c>
      <c r="FJ12" s="4">
        <v>0</v>
      </c>
      <c r="FK12" s="4">
        <v>0</v>
      </c>
      <c r="FL12" s="4">
        <v>0</v>
      </c>
      <c r="FM12" s="4">
        <v>0</v>
      </c>
      <c r="FN12" s="4">
        <v>0</v>
      </c>
      <c r="FO12" s="5">
        <v>1</v>
      </c>
      <c r="FP12" s="4">
        <v>0</v>
      </c>
      <c r="FQ12" s="4">
        <v>0</v>
      </c>
      <c r="FR12" s="4">
        <v>0</v>
      </c>
      <c r="FS12" s="4">
        <v>0</v>
      </c>
      <c r="FT12" s="4">
        <v>0</v>
      </c>
      <c r="FU12" s="4">
        <v>0</v>
      </c>
      <c r="FV12" s="4">
        <v>0</v>
      </c>
      <c r="FW12" s="4">
        <v>0</v>
      </c>
      <c r="FX12" s="4">
        <v>0</v>
      </c>
      <c r="FY12" s="5">
        <v>1</v>
      </c>
      <c r="FZ12" s="4">
        <v>0</v>
      </c>
      <c r="GA12" s="4">
        <v>0</v>
      </c>
      <c r="GB12" s="4">
        <v>0</v>
      </c>
      <c r="GC12" s="4">
        <v>0</v>
      </c>
      <c r="GD12" s="4">
        <v>0</v>
      </c>
      <c r="GE12" s="4">
        <v>0</v>
      </c>
      <c r="GF12" s="4">
        <v>0</v>
      </c>
      <c r="GG12" s="4">
        <v>0</v>
      </c>
      <c r="GH12" s="4">
        <v>0</v>
      </c>
      <c r="GI12" s="5">
        <v>1</v>
      </c>
      <c r="GJ12" s="4">
        <v>0</v>
      </c>
      <c r="GK12" s="4">
        <v>0</v>
      </c>
      <c r="GL12" s="4">
        <v>0</v>
      </c>
      <c r="GM12" s="4">
        <v>0</v>
      </c>
      <c r="GN12" s="4">
        <v>0</v>
      </c>
      <c r="GO12" s="4">
        <v>0</v>
      </c>
      <c r="GP12" s="4">
        <v>0</v>
      </c>
      <c r="GQ12" s="4">
        <v>0</v>
      </c>
      <c r="GR12" s="4">
        <v>0</v>
      </c>
      <c r="GS12" s="5">
        <v>1</v>
      </c>
      <c r="GT12" s="4">
        <v>0</v>
      </c>
      <c r="GU12" s="4">
        <v>0</v>
      </c>
      <c r="GV12" s="4">
        <v>0</v>
      </c>
      <c r="GW12" s="4">
        <v>0</v>
      </c>
      <c r="GX12" s="4">
        <v>0</v>
      </c>
      <c r="GY12" s="4">
        <v>0</v>
      </c>
      <c r="GZ12" s="4">
        <v>0</v>
      </c>
      <c r="HA12" s="4">
        <v>0</v>
      </c>
      <c r="HB12" s="4">
        <v>0</v>
      </c>
      <c r="HC12" s="5">
        <v>1</v>
      </c>
      <c r="HD12" s="4">
        <v>0</v>
      </c>
      <c r="HE12" s="4">
        <v>0</v>
      </c>
      <c r="HF12" s="4">
        <v>0</v>
      </c>
      <c r="HG12" s="4">
        <v>0</v>
      </c>
      <c r="HH12" s="4">
        <v>0</v>
      </c>
      <c r="HI12" s="4">
        <v>0</v>
      </c>
      <c r="HJ12" s="4">
        <v>0</v>
      </c>
      <c r="HK12" s="4">
        <v>0</v>
      </c>
      <c r="HL12" s="4">
        <v>0</v>
      </c>
      <c r="HM12" s="5">
        <v>1</v>
      </c>
      <c r="HN12" s="4">
        <v>0</v>
      </c>
      <c r="HO12" s="4">
        <v>0</v>
      </c>
      <c r="HP12" s="4">
        <v>0</v>
      </c>
      <c r="HQ12" s="4">
        <v>0</v>
      </c>
      <c r="HR12" s="4">
        <v>0</v>
      </c>
      <c r="HS12" s="4">
        <v>0</v>
      </c>
      <c r="HT12" s="4">
        <v>0</v>
      </c>
      <c r="HU12" s="4">
        <v>0</v>
      </c>
      <c r="HV12" s="4">
        <v>0</v>
      </c>
      <c r="HW12" s="5">
        <v>1</v>
      </c>
      <c r="HX12" s="4">
        <v>0</v>
      </c>
      <c r="HY12" s="4">
        <v>0</v>
      </c>
      <c r="HZ12" s="4">
        <v>0</v>
      </c>
      <c r="IA12" s="4">
        <v>0</v>
      </c>
      <c r="IB12" s="4">
        <v>0</v>
      </c>
      <c r="IC12" s="4">
        <v>0</v>
      </c>
      <c r="ID12" s="4">
        <v>0</v>
      </c>
      <c r="IE12" s="4">
        <v>0</v>
      </c>
      <c r="IF12" s="4">
        <v>0</v>
      </c>
      <c r="IG12" s="5">
        <v>1</v>
      </c>
      <c r="IH12" s="4">
        <v>0</v>
      </c>
      <c r="II12" s="4">
        <v>0</v>
      </c>
      <c r="IJ12" s="4">
        <v>0</v>
      </c>
      <c r="IK12" s="4">
        <v>0</v>
      </c>
      <c r="IL12" s="4">
        <v>0</v>
      </c>
      <c r="IM12" s="4">
        <v>0</v>
      </c>
      <c r="IN12" s="4">
        <v>0</v>
      </c>
      <c r="IO12" s="4">
        <v>0</v>
      </c>
      <c r="IP12" s="4">
        <v>0</v>
      </c>
      <c r="IQ12" s="5">
        <v>1</v>
      </c>
      <c r="IR12" s="4">
        <v>0</v>
      </c>
      <c r="IS12" s="4">
        <v>0</v>
      </c>
      <c r="IT12" s="4">
        <v>0</v>
      </c>
      <c r="IU12" s="4">
        <v>0</v>
      </c>
      <c r="IV12" s="4">
        <v>0</v>
      </c>
      <c r="IW12" s="4">
        <v>0</v>
      </c>
      <c r="IX12" s="4">
        <v>0</v>
      </c>
      <c r="IY12" s="4">
        <v>0</v>
      </c>
      <c r="IZ12" s="4">
        <v>0</v>
      </c>
      <c r="JA12" s="5">
        <v>12</v>
      </c>
      <c r="JB12" s="4">
        <v>0</v>
      </c>
      <c r="JC12" s="4">
        <v>0</v>
      </c>
      <c r="JD12" s="4">
        <v>0</v>
      </c>
      <c r="JE12" s="4">
        <v>0</v>
      </c>
      <c r="JF12" s="4">
        <v>0</v>
      </c>
      <c r="JG12" s="4">
        <v>0</v>
      </c>
      <c r="JH12" s="4">
        <v>0</v>
      </c>
      <c r="JI12" s="4">
        <v>0</v>
      </c>
      <c r="JJ12" s="4">
        <v>0</v>
      </c>
      <c r="JK12" s="5">
        <v>1</v>
      </c>
      <c r="JL12" s="4">
        <v>0</v>
      </c>
      <c r="JM12" s="4">
        <v>0</v>
      </c>
      <c r="JN12" s="4">
        <v>0</v>
      </c>
      <c r="JO12" s="4">
        <v>0</v>
      </c>
      <c r="JP12" s="4">
        <v>0</v>
      </c>
      <c r="JQ12" s="4">
        <v>0</v>
      </c>
      <c r="JR12" s="4">
        <v>0</v>
      </c>
      <c r="JS12" s="4">
        <v>0</v>
      </c>
      <c r="JT12" s="4">
        <v>0</v>
      </c>
      <c r="JU12" s="5">
        <v>1</v>
      </c>
      <c r="JV12" s="4">
        <v>0</v>
      </c>
      <c r="JW12" s="4">
        <v>0</v>
      </c>
      <c r="JX12" s="4">
        <v>0</v>
      </c>
      <c r="JY12" s="4">
        <v>0</v>
      </c>
      <c r="JZ12" s="4">
        <v>0</v>
      </c>
      <c r="KA12" s="4">
        <v>0</v>
      </c>
      <c r="KB12" s="4">
        <v>0</v>
      </c>
      <c r="KC12" s="4">
        <v>0</v>
      </c>
      <c r="KD12" s="4">
        <v>0</v>
      </c>
      <c r="KE12" s="5">
        <v>1</v>
      </c>
      <c r="KF12" s="4">
        <v>0</v>
      </c>
      <c r="KG12" s="4">
        <v>0</v>
      </c>
      <c r="KH12" s="4">
        <v>0</v>
      </c>
      <c r="KI12" s="4">
        <v>0</v>
      </c>
      <c r="KJ12" s="4">
        <v>0</v>
      </c>
      <c r="KK12" s="4">
        <v>0</v>
      </c>
      <c r="KL12" s="4">
        <v>0</v>
      </c>
      <c r="KM12" s="4">
        <v>0</v>
      </c>
      <c r="KN12" s="4">
        <v>0</v>
      </c>
      <c r="KO12" s="5">
        <v>1</v>
      </c>
      <c r="KP12" s="4">
        <v>0</v>
      </c>
      <c r="KQ12" s="4">
        <v>0</v>
      </c>
      <c r="KR12" s="4">
        <v>0</v>
      </c>
      <c r="KS12" s="4">
        <v>0</v>
      </c>
      <c r="KT12" s="4">
        <v>0</v>
      </c>
      <c r="KU12" s="4">
        <v>0</v>
      </c>
      <c r="KV12" s="4">
        <v>0</v>
      </c>
      <c r="KW12" s="4">
        <v>0</v>
      </c>
      <c r="KX12" s="4">
        <v>0</v>
      </c>
      <c r="KY12" s="5">
        <v>1</v>
      </c>
      <c r="KZ12" s="4">
        <v>0</v>
      </c>
      <c r="LA12" s="4">
        <v>0</v>
      </c>
      <c r="LB12" s="4">
        <v>0</v>
      </c>
      <c r="LC12" s="4">
        <v>0</v>
      </c>
      <c r="LD12" s="4">
        <v>0</v>
      </c>
      <c r="LE12" s="4">
        <v>0</v>
      </c>
      <c r="LF12" s="4">
        <v>0</v>
      </c>
      <c r="LG12" s="4">
        <v>0</v>
      </c>
      <c r="LH12" s="4">
        <v>0</v>
      </c>
      <c r="LI12" s="5">
        <v>1</v>
      </c>
      <c r="LJ12" s="4">
        <v>0</v>
      </c>
      <c r="LK12" s="4">
        <v>0</v>
      </c>
      <c r="LL12" s="4">
        <v>0</v>
      </c>
      <c r="LM12" s="4">
        <v>0</v>
      </c>
      <c r="LN12" s="4">
        <v>0</v>
      </c>
      <c r="LO12" s="4">
        <v>0</v>
      </c>
      <c r="LP12" s="4">
        <v>0</v>
      </c>
      <c r="LQ12" s="4">
        <v>0</v>
      </c>
      <c r="LR12" s="4">
        <v>0</v>
      </c>
      <c r="LS12" s="5">
        <v>1</v>
      </c>
      <c r="LT12" s="4">
        <v>0</v>
      </c>
      <c r="LU12" s="4">
        <v>0</v>
      </c>
      <c r="LV12" s="4">
        <v>0</v>
      </c>
      <c r="LW12" s="4">
        <v>0</v>
      </c>
      <c r="LX12" s="4">
        <v>0</v>
      </c>
      <c r="LY12" s="4">
        <v>0</v>
      </c>
      <c r="LZ12" s="4">
        <v>0</v>
      </c>
      <c r="MA12" s="4">
        <v>0</v>
      </c>
      <c r="MB12" s="4">
        <v>0</v>
      </c>
      <c r="MC12" s="5">
        <v>1</v>
      </c>
      <c r="MD12" s="4">
        <v>0</v>
      </c>
      <c r="ME12" s="4">
        <v>0</v>
      </c>
      <c r="MF12" s="4">
        <v>0</v>
      </c>
      <c r="MG12" s="4">
        <v>0</v>
      </c>
      <c r="MH12" s="4">
        <v>0</v>
      </c>
      <c r="MI12" s="4">
        <v>0</v>
      </c>
      <c r="MJ12" s="4">
        <v>0</v>
      </c>
      <c r="MK12" s="4">
        <v>0</v>
      </c>
      <c r="ML12" s="4">
        <v>0</v>
      </c>
      <c r="MM12" s="5">
        <v>1</v>
      </c>
      <c r="MN12" s="4">
        <v>0</v>
      </c>
      <c r="MO12" s="4">
        <v>0</v>
      </c>
      <c r="MP12" s="4">
        <v>0</v>
      </c>
      <c r="MQ12" s="4">
        <v>0</v>
      </c>
      <c r="MR12" s="4">
        <v>0</v>
      </c>
      <c r="MS12" s="4">
        <v>0</v>
      </c>
      <c r="MT12" s="4">
        <v>0</v>
      </c>
      <c r="MU12" s="4">
        <v>0</v>
      </c>
      <c r="MV12" s="4">
        <v>0</v>
      </c>
      <c r="MW12" s="5">
        <v>1</v>
      </c>
      <c r="MX12" s="4">
        <v>0</v>
      </c>
      <c r="MY12" s="4">
        <v>0</v>
      </c>
      <c r="MZ12" s="4">
        <v>0</v>
      </c>
      <c r="NA12" s="4">
        <v>0</v>
      </c>
      <c r="NB12" s="4">
        <v>0</v>
      </c>
      <c r="NC12" s="4">
        <v>0</v>
      </c>
      <c r="ND12" s="4">
        <v>0</v>
      </c>
      <c r="NE12" s="4">
        <v>0</v>
      </c>
      <c r="NF12" s="4">
        <v>0</v>
      </c>
      <c r="NG12" s="5">
        <v>1</v>
      </c>
      <c r="NH12" s="4">
        <v>0</v>
      </c>
      <c r="NI12" s="4">
        <v>0</v>
      </c>
      <c r="NJ12" s="4">
        <v>0</v>
      </c>
      <c r="NK12" s="4">
        <v>0</v>
      </c>
      <c r="NL12" s="4">
        <v>0</v>
      </c>
      <c r="NM12" s="4">
        <v>0</v>
      </c>
      <c r="NN12" s="4">
        <v>0</v>
      </c>
      <c r="NO12" s="4">
        <v>0</v>
      </c>
      <c r="NP12" s="4">
        <v>0</v>
      </c>
      <c r="NQ12" s="5">
        <v>1</v>
      </c>
      <c r="NR12" s="4">
        <v>0</v>
      </c>
      <c r="NS12" s="4">
        <v>0</v>
      </c>
      <c r="NT12" s="4">
        <v>0</v>
      </c>
      <c r="NU12" s="4">
        <v>0</v>
      </c>
      <c r="NV12" s="4">
        <v>0</v>
      </c>
      <c r="NW12" s="4">
        <v>0</v>
      </c>
      <c r="NX12" s="4">
        <v>0</v>
      </c>
      <c r="NY12" s="4">
        <v>0</v>
      </c>
      <c r="NZ12" s="4">
        <v>0</v>
      </c>
      <c r="OA12" s="5">
        <v>12</v>
      </c>
      <c r="OB12" s="4">
        <v>0</v>
      </c>
      <c r="OC12" s="4">
        <v>0</v>
      </c>
      <c r="OD12" s="4">
        <v>0</v>
      </c>
      <c r="OE12" s="4">
        <v>0</v>
      </c>
      <c r="OF12" s="4">
        <v>0</v>
      </c>
      <c r="OG12" s="4">
        <v>0</v>
      </c>
      <c r="OH12" s="4">
        <v>0</v>
      </c>
      <c r="OI12" s="4">
        <v>0</v>
      </c>
      <c r="OJ12" s="4">
        <v>0</v>
      </c>
      <c r="OK12" s="5">
        <v>1</v>
      </c>
      <c r="OL12" s="4">
        <v>0</v>
      </c>
      <c r="OM12" s="4">
        <v>0</v>
      </c>
      <c r="ON12" s="4">
        <v>0</v>
      </c>
      <c r="OO12" s="4">
        <v>0</v>
      </c>
      <c r="OP12" s="4">
        <v>0</v>
      </c>
      <c r="OQ12" s="4">
        <v>0</v>
      </c>
      <c r="OR12" s="4">
        <v>0</v>
      </c>
      <c r="OS12" s="4">
        <v>0</v>
      </c>
      <c r="OT12" s="4">
        <v>0</v>
      </c>
      <c r="OU12" s="5">
        <v>1</v>
      </c>
      <c r="OV12" s="4">
        <v>0</v>
      </c>
      <c r="OW12" s="4">
        <v>0</v>
      </c>
      <c r="OX12" s="4">
        <v>0</v>
      </c>
      <c r="OY12" s="4">
        <v>0</v>
      </c>
      <c r="OZ12" s="4">
        <v>0</v>
      </c>
      <c r="PA12" s="4">
        <v>0</v>
      </c>
      <c r="PB12" s="4">
        <v>0</v>
      </c>
      <c r="PC12" s="4">
        <v>0</v>
      </c>
      <c r="PD12" s="4">
        <v>0</v>
      </c>
      <c r="PE12" s="5">
        <v>1</v>
      </c>
      <c r="PF12" s="4">
        <v>0</v>
      </c>
      <c r="PG12" s="4">
        <v>0</v>
      </c>
      <c r="PH12" s="4">
        <v>0</v>
      </c>
      <c r="PI12" s="4">
        <v>0</v>
      </c>
      <c r="PJ12" s="4">
        <v>0</v>
      </c>
      <c r="PK12" s="4">
        <v>0</v>
      </c>
      <c r="PL12" s="4">
        <v>0</v>
      </c>
      <c r="PM12" s="4">
        <v>0</v>
      </c>
      <c r="PN12" s="4">
        <v>0</v>
      </c>
      <c r="PO12" s="5">
        <v>1</v>
      </c>
      <c r="PP12" s="4">
        <v>0</v>
      </c>
      <c r="PQ12" s="4">
        <v>0</v>
      </c>
      <c r="PR12" s="4">
        <v>0</v>
      </c>
      <c r="PS12" s="4">
        <v>0</v>
      </c>
      <c r="PT12" s="4">
        <v>0</v>
      </c>
      <c r="PU12" s="4">
        <v>0</v>
      </c>
      <c r="PV12" s="4">
        <v>0</v>
      </c>
      <c r="PW12" s="4">
        <v>0</v>
      </c>
      <c r="PX12" s="4">
        <v>0</v>
      </c>
      <c r="PY12" s="5">
        <v>1</v>
      </c>
      <c r="PZ12" s="4">
        <v>0</v>
      </c>
      <c r="QA12" s="4">
        <v>0</v>
      </c>
      <c r="QB12" s="4">
        <v>0</v>
      </c>
      <c r="QC12" s="4">
        <v>0</v>
      </c>
      <c r="QD12" s="4">
        <v>0</v>
      </c>
      <c r="QE12" s="4">
        <v>0</v>
      </c>
      <c r="QF12" s="4">
        <v>0</v>
      </c>
      <c r="QG12" s="4">
        <v>0</v>
      </c>
      <c r="QH12" s="4">
        <v>0</v>
      </c>
      <c r="QI12" s="5">
        <v>1</v>
      </c>
      <c r="QJ12" s="4">
        <v>0</v>
      </c>
      <c r="QK12" s="4">
        <v>0</v>
      </c>
      <c r="QL12" s="4">
        <v>0</v>
      </c>
      <c r="QM12" s="4">
        <v>0</v>
      </c>
      <c r="QN12" s="4">
        <v>0</v>
      </c>
      <c r="QO12" s="4">
        <v>0</v>
      </c>
      <c r="QP12" s="4">
        <v>0</v>
      </c>
      <c r="QQ12" s="4">
        <v>0</v>
      </c>
      <c r="QR12" s="4">
        <v>0</v>
      </c>
      <c r="QS12" s="5">
        <v>1</v>
      </c>
      <c r="QT12" s="4">
        <v>0</v>
      </c>
      <c r="QU12" s="4">
        <v>0</v>
      </c>
      <c r="QV12" s="4">
        <v>0</v>
      </c>
      <c r="QW12" s="4">
        <v>0</v>
      </c>
      <c r="QX12" s="4">
        <v>0</v>
      </c>
      <c r="QY12" s="4">
        <v>0</v>
      </c>
      <c r="QZ12" s="4">
        <v>0</v>
      </c>
      <c r="RA12" s="4">
        <v>0</v>
      </c>
      <c r="RB12" s="4">
        <v>0</v>
      </c>
      <c r="RC12" s="5">
        <v>1</v>
      </c>
      <c r="RD12" s="4">
        <v>0</v>
      </c>
      <c r="RE12" s="4">
        <v>0</v>
      </c>
      <c r="RF12" s="4">
        <v>0</v>
      </c>
      <c r="RG12" s="4">
        <v>0</v>
      </c>
      <c r="RH12" s="4">
        <v>0</v>
      </c>
      <c r="RI12" s="4">
        <v>0</v>
      </c>
      <c r="RJ12" s="4">
        <v>0</v>
      </c>
      <c r="RK12" s="4">
        <v>0</v>
      </c>
      <c r="RL12" s="4">
        <v>0</v>
      </c>
      <c r="RM12" s="5">
        <v>1</v>
      </c>
      <c r="RN12" s="4">
        <v>0</v>
      </c>
      <c r="RO12" s="4">
        <v>0</v>
      </c>
      <c r="RP12" s="4">
        <v>0</v>
      </c>
      <c r="RQ12" s="4">
        <v>0</v>
      </c>
      <c r="RR12" s="4">
        <v>0</v>
      </c>
      <c r="RS12" s="4">
        <v>0</v>
      </c>
      <c r="RT12" s="4">
        <v>0</v>
      </c>
      <c r="RU12" s="4">
        <v>0</v>
      </c>
      <c r="RV12" s="4">
        <v>0</v>
      </c>
      <c r="RW12" s="5">
        <v>1</v>
      </c>
      <c r="RX12" s="4">
        <v>0</v>
      </c>
      <c r="RY12" s="4">
        <v>0</v>
      </c>
      <c r="RZ12" s="4">
        <v>0</v>
      </c>
      <c r="SA12" s="4">
        <v>0</v>
      </c>
      <c r="SB12" s="4">
        <v>0</v>
      </c>
      <c r="SC12" s="4">
        <v>0</v>
      </c>
      <c r="SD12" s="4">
        <v>0</v>
      </c>
      <c r="SE12" s="4">
        <v>0</v>
      </c>
      <c r="SF12" s="4">
        <v>0</v>
      </c>
      <c r="SG12" s="5">
        <v>1</v>
      </c>
      <c r="SH12" s="4">
        <v>0</v>
      </c>
      <c r="SI12" s="4">
        <v>0</v>
      </c>
      <c r="SJ12" s="4">
        <v>0</v>
      </c>
      <c r="SK12" s="4">
        <v>0</v>
      </c>
      <c r="SL12" s="4">
        <v>0</v>
      </c>
      <c r="SM12" s="4">
        <v>0</v>
      </c>
      <c r="SN12" s="4">
        <v>0</v>
      </c>
      <c r="SO12" s="4">
        <v>0</v>
      </c>
      <c r="SP12" s="4">
        <v>0</v>
      </c>
      <c r="SQ12" s="5">
        <v>1</v>
      </c>
      <c r="SR12" s="4">
        <v>0</v>
      </c>
      <c r="SS12" s="4">
        <v>0</v>
      </c>
      <c r="ST12" s="4">
        <v>0</v>
      </c>
      <c r="SU12" s="4">
        <v>0</v>
      </c>
      <c r="SV12" s="4">
        <v>0</v>
      </c>
      <c r="SW12" s="4">
        <v>0</v>
      </c>
      <c r="SX12" s="4">
        <v>0</v>
      </c>
      <c r="SY12" s="4">
        <v>0</v>
      </c>
      <c r="SZ12" s="4">
        <v>0</v>
      </c>
      <c r="TA12" s="5">
        <v>12</v>
      </c>
      <c r="TB12" s="4">
        <v>0</v>
      </c>
      <c r="TC12" s="4">
        <v>0</v>
      </c>
    </row>
    <row r="13" spans="1:523" ht="15" customHeight="1" x14ac:dyDescent="0.3">
      <c r="A13" s="3" t="s">
        <v>76</v>
      </c>
      <c r="B13" s="4">
        <v>-462110252.51999998</v>
      </c>
      <c r="C13" s="4">
        <v>-462110252.51999998</v>
      </c>
      <c r="D13" s="4">
        <v>462110252.51999998</v>
      </c>
      <c r="E13" s="4">
        <v>0</v>
      </c>
      <c r="F13" s="4">
        <v>0</v>
      </c>
      <c r="G13" s="4">
        <v>-462110252.51999998</v>
      </c>
      <c r="H13" s="4">
        <v>462110252.51999998</v>
      </c>
      <c r="I13" s="4">
        <v>0</v>
      </c>
      <c r="J13" s="4">
        <v>0</v>
      </c>
      <c r="K13" s="5">
        <v>1</v>
      </c>
      <c r="L13" s="4">
        <v>-458658076.66999996</v>
      </c>
      <c r="M13" s="4">
        <v>-458658076.66999996</v>
      </c>
      <c r="N13" s="4">
        <v>458658076.66999996</v>
      </c>
      <c r="O13" s="4">
        <v>0</v>
      </c>
      <c r="P13" s="4">
        <v>0</v>
      </c>
      <c r="Q13" s="4">
        <v>-458658076.66999996</v>
      </c>
      <c r="R13" s="4">
        <v>458658076.66999996</v>
      </c>
      <c r="S13" s="4">
        <v>0</v>
      </c>
      <c r="T13" s="4">
        <v>0</v>
      </c>
      <c r="U13" s="5">
        <v>1</v>
      </c>
      <c r="V13" s="4">
        <v>-459156924.01999992</v>
      </c>
      <c r="W13" s="4">
        <v>-459156924.01999992</v>
      </c>
      <c r="X13" s="4">
        <v>459156924.01999992</v>
      </c>
      <c r="Y13" s="4">
        <v>0</v>
      </c>
      <c r="Z13" s="4">
        <v>0</v>
      </c>
      <c r="AA13" s="4">
        <v>-459156924.01999992</v>
      </c>
      <c r="AB13" s="4">
        <v>459156924.01999992</v>
      </c>
      <c r="AC13" s="4">
        <v>0</v>
      </c>
      <c r="AD13" s="4">
        <v>0</v>
      </c>
      <c r="AE13" s="5">
        <v>1</v>
      </c>
      <c r="AF13" s="4">
        <v>-461286993.63</v>
      </c>
      <c r="AG13" s="4">
        <v>-461286993.63</v>
      </c>
      <c r="AH13" s="4">
        <v>461286993.63</v>
      </c>
      <c r="AI13" s="4">
        <v>0</v>
      </c>
      <c r="AJ13" s="4">
        <v>0</v>
      </c>
      <c r="AK13" s="4">
        <v>-461286993.63</v>
      </c>
      <c r="AL13" s="4">
        <v>461286993.63</v>
      </c>
      <c r="AM13" s="4">
        <v>0</v>
      </c>
      <c r="AN13" s="4">
        <v>0</v>
      </c>
      <c r="AO13" s="5">
        <v>1</v>
      </c>
      <c r="AP13" s="4">
        <v>-459241169.51999998</v>
      </c>
      <c r="AQ13" s="4">
        <v>-459241169.51999998</v>
      </c>
      <c r="AR13" s="4">
        <v>459241169.51999998</v>
      </c>
      <c r="AS13" s="4">
        <v>0</v>
      </c>
      <c r="AT13" s="4">
        <v>0</v>
      </c>
      <c r="AU13" s="4">
        <v>-459241169.51999998</v>
      </c>
      <c r="AV13" s="4">
        <v>459241169.51999998</v>
      </c>
      <c r="AW13" s="4">
        <v>0</v>
      </c>
      <c r="AX13" s="4">
        <v>0</v>
      </c>
      <c r="AY13" s="5">
        <v>1</v>
      </c>
      <c r="AZ13" s="4">
        <v>-458445972.20999998</v>
      </c>
      <c r="BA13" s="4">
        <v>-458445972.20999998</v>
      </c>
      <c r="BB13" s="4">
        <v>458445972.20999998</v>
      </c>
      <c r="BC13" s="4">
        <v>0</v>
      </c>
      <c r="BD13" s="4">
        <v>0</v>
      </c>
      <c r="BE13" s="4">
        <v>-458445972.20999998</v>
      </c>
      <c r="BF13" s="4">
        <v>458445972.20999998</v>
      </c>
      <c r="BG13" s="4">
        <v>0</v>
      </c>
      <c r="BH13" s="4">
        <v>0</v>
      </c>
      <c r="BI13" s="5">
        <v>1</v>
      </c>
      <c r="BJ13" s="4">
        <v>-460682126.92999989</v>
      </c>
      <c r="BK13" s="4">
        <v>-460682126.92999989</v>
      </c>
      <c r="BL13" s="4">
        <v>460682126.92999989</v>
      </c>
      <c r="BM13" s="4">
        <v>0</v>
      </c>
      <c r="BN13" s="4">
        <v>0</v>
      </c>
      <c r="BO13" s="4">
        <v>-460682126.92999989</v>
      </c>
      <c r="BP13" s="4">
        <v>460682126.92999989</v>
      </c>
      <c r="BQ13" s="4">
        <v>0</v>
      </c>
      <c r="BR13" s="4">
        <v>0</v>
      </c>
      <c r="BS13" s="5">
        <v>1</v>
      </c>
      <c r="BT13" s="4">
        <v>-459778973.18999994</v>
      </c>
      <c r="BU13" s="4">
        <v>-459778973.18999994</v>
      </c>
      <c r="BV13" s="4">
        <v>459778973.18999994</v>
      </c>
      <c r="BW13" s="4">
        <v>0</v>
      </c>
      <c r="BX13" s="4">
        <v>0</v>
      </c>
      <c r="BY13" s="4">
        <v>-459778973.18999994</v>
      </c>
      <c r="BZ13" s="4">
        <v>459778973.18999994</v>
      </c>
      <c r="CA13" s="4">
        <v>0</v>
      </c>
      <c r="CB13" s="4">
        <v>0</v>
      </c>
      <c r="CC13" s="5">
        <v>1</v>
      </c>
      <c r="CD13" s="4">
        <v>-457873127.62999994</v>
      </c>
      <c r="CE13" s="4">
        <v>-457873127.62999994</v>
      </c>
      <c r="CF13" s="4">
        <v>457873127.62999994</v>
      </c>
      <c r="CG13" s="4">
        <v>0</v>
      </c>
      <c r="CH13" s="4">
        <v>0</v>
      </c>
      <c r="CI13" s="4">
        <v>-457873127.62999994</v>
      </c>
      <c r="CJ13" s="4">
        <v>457873127.62999994</v>
      </c>
      <c r="CK13" s="4">
        <v>0</v>
      </c>
      <c r="CL13" s="4">
        <v>0</v>
      </c>
      <c r="CM13" s="5">
        <v>1</v>
      </c>
      <c r="CN13" s="4">
        <v>-458533482.69085115</v>
      </c>
      <c r="CO13" s="4">
        <v>-458533482.69085115</v>
      </c>
      <c r="CP13" s="4">
        <v>458533482.69085115</v>
      </c>
      <c r="CQ13" s="4">
        <v>0</v>
      </c>
      <c r="CR13" s="4">
        <v>0</v>
      </c>
      <c r="CS13" s="4">
        <v>-458533482.69085115</v>
      </c>
      <c r="CT13" s="4">
        <v>458533482.69085115</v>
      </c>
      <c r="CU13" s="4">
        <v>0</v>
      </c>
      <c r="CV13" s="4">
        <v>0</v>
      </c>
      <c r="CW13" s="5">
        <v>1</v>
      </c>
      <c r="CX13" s="4">
        <v>-459581552.38426423</v>
      </c>
      <c r="CY13" s="4">
        <v>-459581552.38426423</v>
      </c>
      <c r="CZ13" s="4">
        <v>459581552.38426423</v>
      </c>
      <c r="DA13" s="4">
        <v>0</v>
      </c>
      <c r="DB13" s="4">
        <v>0</v>
      </c>
      <c r="DC13" s="4">
        <v>-459581552.38426423</v>
      </c>
      <c r="DD13" s="4">
        <v>459581552.38426423</v>
      </c>
      <c r="DE13" s="4">
        <v>0</v>
      </c>
      <c r="DF13" s="4">
        <v>0</v>
      </c>
      <c r="DG13" s="5">
        <v>1</v>
      </c>
      <c r="DH13" s="4">
        <v>-461773045.13558131</v>
      </c>
      <c r="DI13" s="4">
        <v>-461773045.13558131</v>
      </c>
      <c r="DJ13" s="4">
        <v>461773045.13558131</v>
      </c>
      <c r="DK13" s="4">
        <v>0</v>
      </c>
      <c r="DL13" s="4">
        <v>0</v>
      </c>
      <c r="DM13" s="4">
        <v>-461773045.13558131</v>
      </c>
      <c r="DN13" s="4">
        <v>461773045.13558131</v>
      </c>
      <c r="DO13" s="4">
        <v>0</v>
      </c>
      <c r="DP13" s="4">
        <v>0</v>
      </c>
      <c r="DQ13" s="5">
        <v>1</v>
      </c>
      <c r="DR13" s="4">
        <v>-5517121696.5306959</v>
      </c>
      <c r="DS13" s="4">
        <v>-5517121696.5306959</v>
      </c>
      <c r="DT13" s="4">
        <v>5517121696.5306959</v>
      </c>
      <c r="DU13" s="4">
        <v>0</v>
      </c>
      <c r="DV13" s="4">
        <v>0</v>
      </c>
      <c r="DW13" s="4">
        <v>-5517121696.5306959</v>
      </c>
      <c r="DX13" s="4">
        <v>5517121696.5306959</v>
      </c>
      <c r="DY13" s="4">
        <v>0</v>
      </c>
      <c r="DZ13" s="4">
        <v>0</v>
      </c>
      <c r="EA13" s="5">
        <v>12</v>
      </c>
      <c r="EB13" s="4">
        <v>-462591579.5819065</v>
      </c>
      <c r="EC13" s="4">
        <v>-462591579.5819065</v>
      </c>
      <c r="ED13" s="4">
        <v>462591579.5819065</v>
      </c>
      <c r="EE13" s="4">
        <v>0</v>
      </c>
      <c r="EF13" s="4">
        <v>0</v>
      </c>
      <c r="EG13" s="4">
        <v>-462591579.5819065</v>
      </c>
      <c r="EH13" s="4">
        <v>462591579.5819065</v>
      </c>
      <c r="EI13" s="4">
        <v>0</v>
      </c>
      <c r="EJ13" s="4">
        <v>0</v>
      </c>
      <c r="EK13" s="5">
        <v>1</v>
      </c>
      <c r="EL13" s="4">
        <v>-463791662.37050015</v>
      </c>
      <c r="EM13" s="4">
        <v>-463791662.37050015</v>
      </c>
      <c r="EN13" s="4">
        <v>463791662.37050015</v>
      </c>
      <c r="EO13" s="4">
        <v>0</v>
      </c>
      <c r="EP13" s="4">
        <v>0</v>
      </c>
      <c r="EQ13" s="4">
        <v>-463791662.37050015</v>
      </c>
      <c r="ER13" s="4">
        <v>463791662.37050015</v>
      </c>
      <c r="ES13" s="4">
        <v>0</v>
      </c>
      <c r="ET13" s="4">
        <v>0</v>
      </c>
      <c r="EU13" s="5">
        <v>1</v>
      </c>
      <c r="EV13" s="4">
        <v>-462329857.88867509</v>
      </c>
      <c r="EW13" s="4">
        <v>-462329857.88867509</v>
      </c>
      <c r="EX13" s="4">
        <v>462329857.88867509</v>
      </c>
      <c r="EY13" s="4">
        <v>0</v>
      </c>
      <c r="EZ13" s="4">
        <v>0</v>
      </c>
      <c r="FA13" s="4">
        <v>-462329857.88867509</v>
      </c>
      <c r="FB13" s="4">
        <v>462329857.88867509</v>
      </c>
      <c r="FC13" s="4">
        <v>0</v>
      </c>
      <c r="FD13" s="4">
        <v>0</v>
      </c>
      <c r="FE13" s="5">
        <v>1</v>
      </c>
      <c r="FF13" s="4">
        <v>-458643369.58347052</v>
      </c>
      <c r="FG13" s="4">
        <v>-458643369.58347052</v>
      </c>
      <c r="FH13" s="4">
        <v>458643369.58347052</v>
      </c>
      <c r="FI13" s="4">
        <v>0</v>
      </c>
      <c r="FJ13" s="4">
        <v>0</v>
      </c>
      <c r="FK13" s="4">
        <v>-458643369.58347052</v>
      </c>
      <c r="FL13" s="4">
        <v>458643369.58347052</v>
      </c>
      <c r="FM13" s="4">
        <v>0</v>
      </c>
      <c r="FN13" s="4">
        <v>0</v>
      </c>
      <c r="FO13" s="5">
        <v>1</v>
      </c>
      <c r="FP13" s="4">
        <v>-457316789.57610095</v>
      </c>
      <c r="FQ13" s="4">
        <v>-457316789.57610095</v>
      </c>
      <c r="FR13" s="4">
        <v>457316789.57610095</v>
      </c>
      <c r="FS13" s="4">
        <v>0</v>
      </c>
      <c r="FT13" s="4">
        <v>0</v>
      </c>
      <c r="FU13" s="4">
        <v>-457316789.57610095</v>
      </c>
      <c r="FV13" s="4">
        <v>457316789.57610095</v>
      </c>
      <c r="FW13" s="4">
        <v>0</v>
      </c>
      <c r="FX13" s="4">
        <v>0</v>
      </c>
      <c r="FY13" s="5">
        <v>1</v>
      </c>
      <c r="FZ13" s="4">
        <v>-456756628.36353445</v>
      </c>
      <c r="GA13" s="4">
        <v>-456756628.36353445</v>
      </c>
      <c r="GB13" s="4">
        <v>456756628.36353445</v>
      </c>
      <c r="GC13" s="4">
        <v>0</v>
      </c>
      <c r="GD13" s="4">
        <v>0</v>
      </c>
      <c r="GE13" s="4">
        <v>-456756628.36353445</v>
      </c>
      <c r="GF13" s="4">
        <v>456756628.36353445</v>
      </c>
      <c r="GG13" s="4">
        <v>0</v>
      </c>
      <c r="GH13" s="4">
        <v>0</v>
      </c>
      <c r="GI13" s="5">
        <v>1</v>
      </c>
      <c r="GJ13" s="4">
        <v>-454327629.19539112</v>
      </c>
      <c r="GK13" s="4">
        <v>-454327629.19539112</v>
      </c>
      <c r="GL13" s="4">
        <v>454327629.19539112</v>
      </c>
      <c r="GM13" s="4">
        <v>0</v>
      </c>
      <c r="GN13" s="4">
        <v>0</v>
      </c>
      <c r="GO13" s="4">
        <v>-454327629.19539112</v>
      </c>
      <c r="GP13" s="4">
        <v>454327629.19539112</v>
      </c>
      <c r="GQ13" s="4">
        <v>0</v>
      </c>
      <c r="GR13" s="4">
        <v>0</v>
      </c>
      <c r="GS13" s="5">
        <v>1</v>
      </c>
      <c r="GT13" s="4">
        <v>-452912574.49856055</v>
      </c>
      <c r="GU13" s="4">
        <v>-452912574.49856055</v>
      </c>
      <c r="GV13" s="4">
        <v>452912574.49856055</v>
      </c>
      <c r="GW13" s="4">
        <v>0</v>
      </c>
      <c r="GX13" s="4">
        <v>0</v>
      </c>
      <c r="GY13" s="4">
        <v>-452912574.49856055</v>
      </c>
      <c r="GZ13" s="4">
        <v>452912574.49856055</v>
      </c>
      <c r="HA13" s="4">
        <v>0</v>
      </c>
      <c r="HB13" s="4">
        <v>0</v>
      </c>
      <c r="HC13" s="5">
        <v>1</v>
      </c>
      <c r="HD13" s="4">
        <v>-451292401.70318365</v>
      </c>
      <c r="HE13" s="4">
        <v>-451292401.70318365</v>
      </c>
      <c r="HF13" s="4">
        <v>451292401.70318365</v>
      </c>
      <c r="HG13" s="4">
        <v>0</v>
      </c>
      <c r="HH13" s="4">
        <v>0</v>
      </c>
      <c r="HI13" s="4">
        <v>-451292401.70318365</v>
      </c>
      <c r="HJ13" s="4">
        <v>451292401.70318365</v>
      </c>
      <c r="HK13" s="4">
        <v>0</v>
      </c>
      <c r="HL13" s="4">
        <v>0</v>
      </c>
      <c r="HM13" s="5">
        <v>1</v>
      </c>
      <c r="HN13" s="4">
        <v>-451975924.3099618</v>
      </c>
      <c r="HO13" s="4">
        <v>-451975924.3099618</v>
      </c>
      <c r="HP13" s="4">
        <v>451975924.3099618</v>
      </c>
      <c r="HQ13" s="4">
        <v>0</v>
      </c>
      <c r="HR13" s="4">
        <v>0</v>
      </c>
      <c r="HS13" s="4">
        <v>-451975924.3099618</v>
      </c>
      <c r="HT13" s="4">
        <v>451975924.3099618</v>
      </c>
      <c r="HU13" s="4">
        <v>0</v>
      </c>
      <c r="HV13" s="4">
        <v>0</v>
      </c>
      <c r="HW13" s="5">
        <v>1</v>
      </c>
      <c r="HX13" s="4">
        <v>-452403495.79322416</v>
      </c>
      <c r="HY13" s="4">
        <v>-452403495.79322416</v>
      </c>
      <c r="HZ13" s="4">
        <v>452403495.79322416</v>
      </c>
      <c r="IA13" s="4">
        <v>0</v>
      </c>
      <c r="IB13" s="4">
        <v>0</v>
      </c>
      <c r="IC13" s="4">
        <v>-452403495.79322416</v>
      </c>
      <c r="ID13" s="4">
        <v>452403495.79322416</v>
      </c>
      <c r="IE13" s="4">
        <v>0</v>
      </c>
      <c r="IF13" s="4">
        <v>0</v>
      </c>
      <c r="IG13" s="5">
        <v>1</v>
      </c>
      <c r="IH13" s="4">
        <v>-452656320.61014736</v>
      </c>
      <c r="II13" s="4">
        <v>-452656320.61014736</v>
      </c>
      <c r="IJ13" s="4">
        <v>452656320.61014736</v>
      </c>
      <c r="IK13" s="4">
        <v>0</v>
      </c>
      <c r="IL13" s="4">
        <v>0</v>
      </c>
      <c r="IM13" s="4">
        <v>-452656320.61014736</v>
      </c>
      <c r="IN13" s="4">
        <v>452656320.61014736</v>
      </c>
      <c r="IO13" s="4">
        <v>0</v>
      </c>
      <c r="IP13" s="4">
        <v>0</v>
      </c>
      <c r="IQ13" s="5">
        <v>1</v>
      </c>
      <c r="IR13" s="4">
        <v>-5476998233.4746571</v>
      </c>
      <c r="IS13" s="4">
        <v>-5476998233.4746571</v>
      </c>
      <c r="IT13" s="4">
        <v>5476998233.4746571</v>
      </c>
      <c r="IU13" s="4">
        <v>0</v>
      </c>
      <c r="IV13" s="4">
        <v>0</v>
      </c>
      <c r="IW13" s="4">
        <v>-5476998233.4746571</v>
      </c>
      <c r="IX13" s="4">
        <v>5476998233.4746571</v>
      </c>
      <c r="IY13" s="4">
        <v>0</v>
      </c>
      <c r="IZ13" s="4">
        <v>0</v>
      </c>
      <c r="JA13" s="5">
        <v>12</v>
      </c>
      <c r="JB13" s="4">
        <v>-455365807.27164286</v>
      </c>
      <c r="JC13" s="4">
        <v>-455365807.27164286</v>
      </c>
      <c r="JD13" s="4">
        <v>455365807.27164286</v>
      </c>
      <c r="JE13" s="4">
        <v>0</v>
      </c>
      <c r="JF13" s="4">
        <v>0</v>
      </c>
      <c r="JG13" s="4">
        <v>-455365807.27164286</v>
      </c>
      <c r="JH13" s="4">
        <v>455365807.27164286</v>
      </c>
      <c r="JI13" s="4">
        <v>0</v>
      </c>
      <c r="JJ13" s="4">
        <v>0</v>
      </c>
      <c r="JK13" s="5">
        <v>1</v>
      </c>
      <c r="JL13" s="4">
        <v>-457093624.48803443</v>
      </c>
      <c r="JM13" s="4">
        <v>-457093624.48803443</v>
      </c>
      <c r="JN13" s="4">
        <v>457093624.48803443</v>
      </c>
      <c r="JO13" s="4">
        <v>0</v>
      </c>
      <c r="JP13" s="4">
        <v>0</v>
      </c>
      <c r="JQ13" s="4">
        <v>-457093624.48803443</v>
      </c>
      <c r="JR13" s="4">
        <v>457093624.48803443</v>
      </c>
      <c r="JS13" s="4">
        <v>0</v>
      </c>
      <c r="JT13" s="4">
        <v>0</v>
      </c>
      <c r="JU13" s="5">
        <v>1</v>
      </c>
      <c r="JV13" s="4">
        <v>-458073660.65716541</v>
      </c>
      <c r="JW13" s="4">
        <v>-458073660.65716541</v>
      </c>
      <c r="JX13" s="4">
        <v>458073660.65716541</v>
      </c>
      <c r="JY13" s="4">
        <v>0</v>
      </c>
      <c r="JZ13" s="4">
        <v>0</v>
      </c>
      <c r="KA13" s="4">
        <v>-458073660.65716541</v>
      </c>
      <c r="KB13" s="4">
        <v>458073660.65716541</v>
      </c>
      <c r="KC13" s="4">
        <v>0</v>
      </c>
      <c r="KD13" s="4">
        <v>0</v>
      </c>
      <c r="KE13" s="5">
        <v>1</v>
      </c>
      <c r="KF13" s="4">
        <v>-458592227.68836725</v>
      </c>
      <c r="KG13" s="4">
        <v>-458592227.68836725</v>
      </c>
      <c r="KH13" s="4">
        <v>458592227.68836725</v>
      </c>
      <c r="KI13" s="4">
        <v>0</v>
      </c>
      <c r="KJ13" s="4">
        <v>0</v>
      </c>
      <c r="KK13" s="4">
        <v>-458592227.68836725</v>
      </c>
      <c r="KL13" s="4">
        <v>458592227.68836725</v>
      </c>
      <c r="KM13" s="4">
        <v>0</v>
      </c>
      <c r="KN13" s="4">
        <v>0</v>
      </c>
      <c r="KO13" s="5">
        <v>1</v>
      </c>
      <c r="KP13" s="4">
        <v>-459027725.52091008</v>
      </c>
      <c r="KQ13" s="4">
        <v>-459027725.52091008</v>
      </c>
      <c r="KR13" s="4">
        <v>459027725.52091008</v>
      </c>
      <c r="KS13" s="4">
        <v>0</v>
      </c>
      <c r="KT13" s="4">
        <v>0</v>
      </c>
      <c r="KU13" s="4">
        <v>-459027725.52091008</v>
      </c>
      <c r="KV13" s="4">
        <v>459027725.52091008</v>
      </c>
      <c r="KW13" s="4">
        <v>0</v>
      </c>
      <c r="KX13" s="4">
        <v>0</v>
      </c>
      <c r="KY13" s="5">
        <v>1</v>
      </c>
      <c r="KZ13" s="4">
        <v>-459554745.45136124</v>
      </c>
      <c r="LA13" s="4">
        <v>-459554745.45136124</v>
      </c>
      <c r="LB13" s="4">
        <v>459554745.45136124</v>
      </c>
      <c r="LC13" s="4">
        <v>0</v>
      </c>
      <c r="LD13" s="4">
        <v>0</v>
      </c>
      <c r="LE13" s="4">
        <v>-459554745.45136124</v>
      </c>
      <c r="LF13" s="4">
        <v>459554745.45136124</v>
      </c>
      <c r="LG13" s="4">
        <v>0</v>
      </c>
      <c r="LH13" s="4">
        <v>0</v>
      </c>
      <c r="LI13" s="5">
        <v>1</v>
      </c>
      <c r="LJ13" s="4">
        <v>-459743398.94492257</v>
      </c>
      <c r="LK13" s="4">
        <v>-459743398.94492257</v>
      </c>
      <c r="LL13" s="4">
        <v>459743398.94492257</v>
      </c>
      <c r="LM13" s="4">
        <v>0</v>
      </c>
      <c r="LN13" s="4">
        <v>0</v>
      </c>
      <c r="LO13" s="4">
        <v>-459743398.94492257</v>
      </c>
      <c r="LP13" s="4">
        <v>459743398.94492257</v>
      </c>
      <c r="LQ13" s="4">
        <v>0</v>
      </c>
      <c r="LR13" s="4">
        <v>0</v>
      </c>
      <c r="LS13" s="5">
        <v>1</v>
      </c>
      <c r="LT13" s="4">
        <v>-459973011.96328533</v>
      </c>
      <c r="LU13" s="4">
        <v>-459973011.96328533</v>
      </c>
      <c r="LV13" s="4">
        <v>459973011.96328533</v>
      </c>
      <c r="LW13" s="4">
        <v>0</v>
      </c>
      <c r="LX13" s="4">
        <v>0</v>
      </c>
      <c r="LY13" s="4">
        <v>-459973011.96328533</v>
      </c>
      <c r="LZ13" s="4">
        <v>459973011.96328533</v>
      </c>
      <c r="MA13" s="4">
        <v>0</v>
      </c>
      <c r="MB13" s="4">
        <v>0</v>
      </c>
      <c r="MC13" s="5">
        <v>1</v>
      </c>
      <c r="MD13" s="4">
        <v>-460243157.51152915</v>
      </c>
      <c r="ME13" s="4">
        <v>-460243157.51152915</v>
      </c>
      <c r="MF13" s="4">
        <v>460243157.51152915</v>
      </c>
      <c r="MG13" s="4">
        <v>0</v>
      </c>
      <c r="MH13" s="4">
        <v>0</v>
      </c>
      <c r="MI13" s="4">
        <v>-460243157.51152915</v>
      </c>
      <c r="MJ13" s="4">
        <v>460243157.51152915</v>
      </c>
      <c r="MK13" s="4">
        <v>0</v>
      </c>
      <c r="ML13" s="4">
        <v>0</v>
      </c>
      <c r="MM13" s="5">
        <v>1</v>
      </c>
      <c r="MN13" s="4">
        <v>-461059382.38836396</v>
      </c>
      <c r="MO13" s="4">
        <v>-461059382.38836396</v>
      </c>
      <c r="MP13" s="4">
        <v>461059382.38836396</v>
      </c>
      <c r="MQ13" s="4">
        <v>0</v>
      </c>
      <c r="MR13" s="4">
        <v>0</v>
      </c>
      <c r="MS13" s="4">
        <v>-461059382.38836396</v>
      </c>
      <c r="MT13" s="4">
        <v>461059382.38836396</v>
      </c>
      <c r="MU13" s="4">
        <v>0</v>
      </c>
      <c r="MV13" s="4">
        <v>0</v>
      </c>
      <c r="MW13" s="5">
        <v>1</v>
      </c>
      <c r="MX13" s="4">
        <v>-461814749.20053911</v>
      </c>
      <c r="MY13" s="4">
        <v>-461814749.20053911</v>
      </c>
      <c r="MZ13" s="4">
        <v>461814749.20053911</v>
      </c>
      <c r="NA13" s="4">
        <v>0</v>
      </c>
      <c r="NB13" s="4">
        <v>0</v>
      </c>
      <c r="NC13" s="4">
        <v>-461814749.20053911</v>
      </c>
      <c r="ND13" s="4">
        <v>461814749.20053911</v>
      </c>
      <c r="NE13" s="4">
        <v>0</v>
      </c>
      <c r="NF13" s="4">
        <v>0</v>
      </c>
      <c r="NG13" s="5">
        <v>1</v>
      </c>
      <c r="NH13" s="4">
        <v>-462560470.46362996</v>
      </c>
      <c r="NI13" s="4">
        <v>-462560470.46362996</v>
      </c>
      <c r="NJ13" s="4">
        <v>462560470.46362996</v>
      </c>
      <c r="NK13" s="4">
        <v>0</v>
      </c>
      <c r="NL13" s="4">
        <v>0</v>
      </c>
      <c r="NM13" s="4">
        <v>-462560470.46362996</v>
      </c>
      <c r="NN13" s="4">
        <v>462560470.46362996</v>
      </c>
      <c r="NO13" s="4">
        <v>0</v>
      </c>
      <c r="NP13" s="4">
        <v>0</v>
      </c>
      <c r="NQ13" s="5">
        <v>1</v>
      </c>
      <c r="NR13" s="4">
        <v>-5513101961.5497503</v>
      </c>
      <c r="NS13" s="4">
        <v>-5513101961.5497503</v>
      </c>
      <c r="NT13" s="4">
        <v>5513101961.5497503</v>
      </c>
      <c r="NU13" s="4">
        <v>0</v>
      </c>
      <c r="NV13" s="4">
        <v>0</v>
      </c>
      <c r="NW13" s="4">
        <v>-5513101961.5497503</v>
      </c>
      <c r="NX13" s="4">
        <v>5513101961.5497503</v>
      </c>
      <c r="NY13" s="4">
        <v>0</v>
      </c>
      <c r="NZ13" s="4">
        <v>0</v>
      </c>
      <c r="OA13" s="5">
        <v>12</v>
      </c>
      <c r="OB13" s="4">
        <v>-463432483.03952175</v>
      </c>
      <c r="OC13" s="4">
        <v>-463432483.03952175</v>
      </c>
      <c r="OD13" s="4">
        <v>463432483.03952175</v>
      </c>
      <c r="OE13" s="4">
        <v>0</v>
      </c>
      <c r="OF13" s="4">
        <v>0</v>
      </c>
      <c r="OG13" s="4">
        <v>-463432483.03952175</v>
      </c>
      <c r="OH13" s="4">
        <v>463432483.03952175</v>
      </c>
      <c r="OI13" s="4">
        <v>0</v>
      </c>
      <c r="OJ13" s="4">
        <v>0</v>
      </c>
      <c r="OK13" s="5">
        <v>1</v>
      </c>
      <c r="OL13" s="4">
        <v>-464241154.28628689</v>
      </c>
      <c r="OM13" s="4">
        <v>-464241154.28628689</v>
      </c>
      <c r="ON13" s="4">
        <v>464241154.28628689</v>
      </c>
      <c r="OO13" s="4">
        <v>0</v>
      </c>
      <c r="OP13" s="4">
        <v>0</v>
      </c>
      <c r="OQ13" s="4">
        <v>-464241154.28628689</v>
      </c>
      <c r="OR13" s="4">
        <v>464241154.28628689</v>
      </c>
      <c r="OS13" s="4">
        <v>0</v>
      </c>
      <c r="OT13" s="4">
        <v>0</v>
      </c>
      <c r="OU13" s="5">
        <v>1</v>
      </c>
      <c r="OV13" s="4">
        <v>-465208998.04146934</v>
      </c>
      <c r="OW13" s="4">
        <v>-465208998.04146934</v>
      </c>
      <c r="OX13" s="4">
        <v>465208998.04146934</v>
      </c>
      <c r="OY13" s="4">
        <v>0</v>
      </c>
      <c r="OZ13" s="4">
        <v>0</v>
      </c>
      <c r="PA13" s="4">
        <v>-465208998.04146934</v>
      </c>
      <c r="PB13" s="4">
        <v>465208998.04146934</v>
      </c>
      <c r="PC13" s="4">
        <v>0</v>
      </c>
      <c r="PD13" s="4">
        <v>0</v>
      </c>
      <c r="PE13" s="5">
        <v>1</v>
      </c>
      <c r="PF13" s="4">
        <v>-466224154.78728241</v>
      </c>
      <c r="PG13" s="4">
        <v>-466224154.78728241</v>
      </c>
      <c r="PH13" s="4">
        <v>466224154.78728241</v>
      </c>
      <c r="PI13" s="4">
        <v>0</v>
      </c>
      <c r="PJ13" s="4">
        <v>0</v>
      </c>
      <c r="PK13" s="4">
        <v>-466224154.78728241</v>
      </c>
      <c r="PL13" s="4">
        <v>466224154.78728241</v>
      </c>
      <c r="PM13" s="4">
        <v>0</v>
      </c>
      <c r="PN13" s="4">
        <v>0</v>
      </c>
      <c r="PO13" s="5">
        <v>1</v>
      </c>
      <c r="PP13" s="4">
        <v>-467362186.89039528</v>
      </c>
      <c r="PQ13" s="4">
        <v>-467362186.89039528</v>
      </c>
      <c r="PR13" s="4">
        <v>467362186.89039528</v>
      </c>
      <c r="PS13" s="4">
        <v>0</v>
      </c>
      <c r="PT13" s="4">
        <v>0</v>
      </c>
      <c r="PU13" s="4">
        <v>-467362186.89039528</v>
      </c>
      <c r="PV13" s="4">
        <v>467362186.89039528</v>
      </c>
      <c r="PW13" s="4">
        <v>0</v>
      </c>
      <c r="PX13" s="4">
        <v>0</v>
      </c>
      <c r="PY13" s="5">
        <v>1</v>
      </c>
      <c r="PZ13" s="4">
        <v>-468600671.32803005</v>
      </c>
      <c r="QA13" s="4">
        <v>-468600671.32803005</v>
      </c>
      <c r="QB13" s="4">
        <v>468600671.32803005</v>
      </c>
      <c r="QC13" s="4">
        <v>0</v>
      </c>
      <c r="QD13" s="4">
        <v>0</v>
      </c>
      <c r="QE13" s="4">
        <v>-468600671.32803005</v>
      </c>
      <c r="QF13" s="4">
        <v>468600671.32803005</v>
      </c>
      <c r="QG13" s="4">
        <v>0</v>
      </c>
      <c r="QH13" s="4">
        <v>0</v>
      </c>
      <c r="QI13" s="5">
        <v>1</v>
      </c>
      <c r="QJ13" s="4">
        <v>-470198460.1507228</v>
      </c>
      <c r="QK13" s="4">
        <v>-470198460.1507228</v>
      </c>
      <c r="QL13" s="4">
        <v>470198460.1507228</v>
      </c>
      <c r="QM13" s="4">
        <v>0</v>
      </c>
      <c r="QN13" s="4">
        <v>0</v>
      </c>
      <c r="QO13" s="4">
        <v>-470198460.1507228</v>
      </c>
      <c r="QP13" s="4">
        <v>470198460.1507228</v>
      </c>
      <c r="QQ13" s="4">
        <v>0</v>
      </c>
      <c r="QR13" s="4">
        <v>0</v>
      </c>
      <c r="QS13" s="5">
        <v>1</v>
      </c>
      <c r="QT13" s="4">
        <v>-471786097.44549465</v>
      </c>
      <c r="QU13" s="4">
        <v>-471786097.44549465</v>
      </c>
      <c r="QV13" s="4">
        <v>471786097.44549465</v>
      </c>
      <c r="QW13" s="4">
        <v>0</v>
      </c>
      <c r="QX13" s="4">
        <v>0</v>
      </c>
      <c r="QY13" s="4">
        <v>-471786097.44549465</v>
      </c>
      <c r="QZ13" s="4">
        <v>471786097.44549465</v>
      </c>
      <c r="RA13" s="4">
        <v>0</v>
      </c>
      <c r="RB13" s="4">
        <v>0</v>
      </c>
      <c r="RC13" s="5">
        <v>1</v>
      </c>
      <c r="RD13" s="4">
        <v>-473330833.98135829</v>
      </c>
      <c r="RE13" s="4">
        <v>-473330833.98135829</v>
      </c>
      <c r="RF13" s="4">
        <v>473330833.98135829</v>
      </c>
      <c r="RG13" s="4">
        <v>0</v>
      </c>
      <c r="RH13" s="4">
        <v>0</v>
      </c>
      <c r="RI13" s="4">
        <v>-473330833.98135829</v>
      </c>
      <c r="RJ13" s="4">
        <v>473330833.98135829</v>
      </c>
      <c r="RK13" s="4">
        <v>0</v>
      </c>
      <c r="RL13" s="4">
        <v>0</v>
      </c>
      <c r="RM13" s="5">
        <v>1</v>
      </c>
      <c r="RN13" s="4">
        <v>-474297528.4114244</v>
      </c>
      <c r="RO13" s="4">
        <v>-474297528.4114244</v>
      </c>
      <c r="RP13" s="4">
        <v>474297528.4114244</v>
      </c>
      <c r="RQ13" s="4">
        <v>0</v>
      </c>
      <c r="RR13" s="4">
        <v>0</v>
      </c>
      <c r="RS13" s="4">
        <v>-474297528.4114244</v>
      </c>
      <c r="RT13" s="4">
        <v>474297528.4114244</v>
      </c>
      <c r="RU13" s="4">
        <v>0</v>
      </c>
      <c r="RV13" s="4">
        <v>0</v>
      </c>
      <c r="RW13" s="5">
        <v>1</v>
      </c>
      <c r="RX13" s="4">
        <v>-475150583.05843949</v>
      </c>
      <c r="RY13" s="4">
        <v>-475150583.05843949</v>
      </c>
      <c r="RZ13" s="4">
        <v>475150583.05843949</v>
      </c>
      <c r="SA13" s="4">
        <v>0</v>
      </c>
      <c r="SB13" s="4">
        <v>0</v>
      </c>
      <c r="SC13" s="4">
        <v>-475150583.05843949</v>
      </c>
      <c r="SD13" s="4">
        <v>475150583.05843949</v>
      </c>
      <c r="SE13" s="4">
        <v>0</v>
      </c>
      <c r="SF13" s="4">
        <v>0</v>
      </c>
      <c r="SG13" s="5">
        <v>1</v>
      </c>
      <c r="SH13" s="4">
        <v>-476013711.07693344</v>
      </c>
      <c r="SI13" s="4">
        <v>-476013711.07693344</v>
      </c>
      <c r="SJ13" s="4">
        <v>476013711.07693344</v>
      </c>
      <c r="SK13" s="4">
        <v>0</v>
      </c>
      <c r="SL13" s="4">
        <v>0</v>
      </c>
      <c r="SM13" s="4">
        <v>-476013711.07693344</v>
      </c>
      <c r="SN13" s="4">
        <v>476013711.07693344</v>
      </c>
      <c r="SO13" s="4">
        <v>0</v>
      </c>
      <c r="SP13" s="4">
        <v>0</v>
      </c>
      <c r="SQ13" s="5">
        <v>1</v>
      </c>
      <c r="SR13" s="4">
        <v>-5635846862.4973593</v>
      </c>
      <c r="SS13" s="4">
        <v>-5635846862.4973593</v>
      </c>
      <c r="ST13" s="4">
        <v>5635846862.4973593</v>
      </c>
      <c r="SU13" s="4">
        <v>0</v>
      </c>
      <c r="SV13" s="4">
        <v>0</v>
      </c>
      <c r="SW13" s="4">
        <v>-5635846862.4973593</v>
      </c>
      <c r="SX13" s="4">
        <v>5635846862.4973593</v>
      </c>
      <c r="SY13" s="4">
        <v>0</v>
      </c>
      <c r="SZ13" s="4">
        <v>0</v>
      </c>
      <c r="TA13" s="5">
        <v>12</v>
      </c>
      <c r="TB13" s="4">
        <v>-477423378.04021198</v>
      </c>
      <c r="TC13" s="4">
        <v>-477423378.04021198</v>
      </c>
    </row>
    <row r="14" spans="1:523" ht="15" customHeight="1" x14ac:dyDescent="0.3">
      <c r="A14" s="3" t="s">
        <v>77</v>
      </c>
      <c r="B14" s="4">
        <v>-268000234.34999999</v>
      </c>
      <c r="C14" s="4">
        <v>-268000234.34999999</v>
      </c>
      <c r="D14" s="4">
        <v>268000234.34999999</v>
      </c>
      <c r="E14" s="4">
        <v>0</v>
      </c>
      <c r="F14" s="4">
        <v>0</v>
      </c>
      <c r="G14" s="4">
        <v>-268000234.34999999</v>
      </c>
      <c r="H14" s="4">
        <v>268000234.34999999</v>
      </c>
      <c r="I14" s="4">
        <v>0</v>
      </c>
      <c r="J14" s="4">
        <v>0</v>
      </c>
      <c r="K14" s="5">
        <v>1</v>
      </c>
      <c r="L14" s="4">
        <v>-257645815.97</v>
      </c>
      <c r="M14" s="4">
        <v>-257645815.97</v>
      </c>
      <c r="N14" s="4">
        <v>257645815.97</v>
      </c>
      <c r="O14" s="4">
        <v>0</v>
      </c>
      <c r="P14" s="4">
        <v>0</v>
      </c>
      <c r="Q14" s="4">
        <v>-257645815.97</v>
      </c>
      <c r="R14" s="4">
        <v>257645815.97</v>
      </c>
      <c r="S14" s="4">
        <v>0</v>
      </c>
      <c r="T14" s="4">
        <v>0</v>
      </c>
      <c r="U14" s="5">
        <v>1</v>
      </c>
      <c r="V14" s="4">
        <v>-249320356.05000004</v>
      </c>
      <c r="W14" s="4">
        <v>-249320356.05000004</v>
      </c>
      <c r="X14" s="4">
        <v>249320356.05000004</v>
      </c>
      <c r="Y14" s="4">
        <v>0</v>
      </c>
      <c r="Z14" s="4">
        <v>0</v>
      </c>
      <c r="AA14" s="4">
        <v>-249320356.05000004</v>
      </c>
      <c r="AB14" s="4">
        <v>249320356.05000004</v>
      </c>
      <c r="AC14" s="4">
        <v>0</v>
      </c>
      <c r="AD14" s="4">
        <v>0</v>
      </c>
      <c r="AE14" s="5">
        <v>1</v>
      </c>
      <c r="AF14" s="4">
        <v>-241002384.99000004</v>
      </c>
      <c r="AG14" s="4">
        <v>-241002384.99000004</v>
      </c>
      <c r="AH14" s="4">
        <v>241002384.99000004</v>
      </c>
      <c r="AI14" s="4">
        <v>0</v>
      </c>
      <c r="AJ14" s="4">
        <v>0</v>
      </c>
      <c r="AK14" s="4">
        <v>-241002384.99000004</v>
      </c>
      <c r="AL14" s="4">
        <v>241002384.99000004</v>
      </c>
      <c r="AM14" s="4">
        <v>0</v>
      </c>
      <c r="AN14" s="4">
        <v>0</v>
      </c>
      <c r="AO14" s="5">
        <v>1</v>
      </c>
      <c r="AP14" s="4">
        <v>-230589117.88000003</v>
      </c>
      <c r="AQ14" s="4">
        <v>-230589117.88000003</v>
      </c>
      <c r="AR14" s="4">
        <v>230589117.88000003</v>
      </c>
      <c r="AS14" s="4">
        <v>0</v>
      </c>
      <c r="AT14" s="4">
        <v>0</v>
      </c>
      <c r="AU14" s="4">
        <v>-230589117.88000003</v>
      </c>
      <c r="AV14" s="4">
        <v>230589117.88000003</v>
      </c>
      <c r="AW14" s="4">
        <v>0</v>
      </c>
      <c r="AX14" s="4">
        <v>0</v>
      </c>
      <c r="AY14" s="5">
        <v>1</v>
      </c>
      <c r="AZ14" s="4">
        <v>-220311378.02000004</v>
      </c>
      <c r="BA14" s="4">
        <v>-220311378.02000004</v>
      </c>
      <c r="BB14" s="4">
        <v>220311378.02000004</v>
      </c>
      <c r="BC14" s="4">
        <v>0</v>
      </c>
      <c r="BD14" s="4">
        <v>0</v>
      </c>
      <c r="BE14" s="4">
        <v>-220311378.02000004</v>
      </c>
      <c r="BF14" s="4">
        <v>220311378.02000004</v>
      </c>
      <c r="BG14" s="4">
        <v>0</v>
      </c>
      <c r="BH14" s="4">
        <v>0</v>
      </c>
      <c r="BI14" s="5">
        <v>1</v>
      </c>
      <c r="BJ14" s="4">
        <v>-209799309.21000004</v>
      </c>
      <c r="BK14" s="4">
        <v>-209799309.21000004</v>
      </c>
      <c r="BL14" s="4">
        <v>209799309.21000004</v>
      </c>
      <c r="BM14" s="4">
        <v>0</v>
      </c>
      <c r="BN14" s="4">
        <v>0</v>
      </c>
      <c r="BO14" s="4">
        <v>-209799309.21000004</v>
      </c>
      <c r="BP14" s="4">
        <v>209799309.21000004</v>
      </c>
      <c r="BQ14" s="4">
        <v>0</v>
      </c>
      <c r="BR14" s="4">
        <v>0</v>
      </c>
      <c r="BS14" s="5">
        <v>1</v>
      </c>
      <c r="BT14" s="4">
        <v>-197294188.59999999</v>
      </c>
      <c r="BU14" s="4">
        <v>-197294188.59999999</v>
      </c>
      <c r="BV14" s="4">
        <v>197294188.59999999</v>
      </c>
      <c r="BW14" s="4">
        <v>0</v>
      </c>
      <c r="BX14" s="4">
        <v>0</v>
      </c>
      <c r="BY14" s="4">
        <v>-197294188.59999999</v>
      </c>
      <c r="BZ14" s="4">
        <v>197294188.59999999</v>
      </c>
      <c r="CA14" s="4">
        <v>0</v>
      </c>
      <c r="CB14" s="4">
        <v>0</v>
      </c>
      <c r="CC14" s="5">
        <v>1</v>
      </c>
      <c r="CD14" s="4">
        <v>-184476789.69999999</v>
      </c>
      <c r="CE14" s="4">
        <v>-184476789.69999999</v>
      </c>
      <c r="CF14" s="4">
        <v>184476789.69999999</v>
      </c>
      <c r="CG14" s="4">
        <v>0</v>
      </c>
      <c r="CH14" s="4">
        <v>0</v>
      </c>
      <c r="CI14" s="4">
        <v>-184476789.69999999</v>
      </c>
      <c r="CJ14" s="4">
        <v>184476789.69999999</v>
      </c>
      <c r="CK14" s="4">
        <v>0</v>
      </c>
      <c r="CL14" s="4">
        <v>0</v>
      </c>
      <c r="CM14" s="5">
        <v>1</v>
      </c>
      <c r="CN14" s="4">
        <v>-173893918.17014644</v>
      </c>
      <c r="CO14" s="4">
        <v>-173893918.17014644</v>
      </c>
      <c r="CP14" s="4">
        <v>173893918.17014644</v>
      </c>
      <c r="CQ14" s="4">
        <v>0</v>
      </c>
      <c r="CR14" s="4">
        <v>0</v>
      </c>
      <c r="CS14" s="4">
        <v>-173893918.17014644</v>
      </c>
      <c r="CT14" s="4">
        <v>173893918.17014644</v>
      </c>
      <c r="CU14" s="4">
        <v>0</v>
      </c>
      <c r="CV14" s="4">
        <v>0</v>
      </c>
      <c r="CW14" s="5">
        <v>1</v>
      </c>
      <c r="CX14" s="4">
        <v>-164307012.37062654</v>
      </c>
      <c r="CY14" s="4">
        <v>-164307012.37062654</v>
      </c>
      <c r="CZ14" s="4">
        <v>164307012.37062654</v>
      </c>
      <c r="DA14" s="4">
        <v>0</v>
      </c>
      <c r="DB14" s="4">
        <v>0</v>
      </c>
      <c r="DC14" s="4">
        <v>-164307012.37062654</v>
      </c>
      <c r="DD14" s="4">
        <v>164307012.37062654</v>
      </c>
      <c r="DE14" s="4">
        <v>0</v>
      </c>
      <c r="DF14" s="4">
        <v>0</v>
      </c>
      <c r="DG14" s="5">
        <v>1</v>
      </c>
      <c r="DH14" s="4">
        <v>-155368689.80631569</v>
      </c>
      <c r="DI14" s="4">
        <v>-155368689.80631569</v>
      </c>
      <c r="DJ14" s="4">
        <v>155368689.80631569</v>
      </c>
      <c r="DK14" s="4">
        <v>0</v>
      </c>
      <c r="DL14" s="4">
        <v>0</v>
      </c>
      <c r="DM14" s="4">
        <v>-155368689.80631569</v>
      </c>
      <c r="DN14" s="4">
        <v>155368689.80631569</v>
      </c>
      <c r="DO14" s="4">
        <v>0</v>
      </c>
      <c r="DP14" s="4">
        <v>0</v>
      </c>
      <c r="DQ14" s="5">
        <v>1</v>
      </c>
      <c r="DR14" s="4">
        <v>-2552009195.1170888</v>
      </c>
      <c r="DS14" s="4">
        <v>-2552009195.1170888</v>
      </c>
      <c r="DT14" s="4">
        <v>2552009195.1170888</v>
      </c>
      <c r="DU14" s="4">
        <v>0</v>
      </c>
      <c r="DV14" s="4">
        <v>0</v>
      </c>
      <c r="DW14" s="4">
        <v>-2552009195.1170888</v>
      </c>
      <c r="DX14" s="4">
        <v>2552009195.1170888</v>
      </c>
      <c r="DY14" s="4">
        <v>0</v>
      </c>
      <c r="DZ14" s="4">
        <v>0</v>
      </c>
      <c r="EA14" s="5">
        <v>12</v>
      </c>
      <c r="EB14" s="4">
        <v>-155304455.1473777</v>
      </c>
      <c r="EC14" s="4">
        <v>-155304455.1473777</v>
      </c>
      <c r="ED14" s="4">
        <v>155304455.1473777</v>
      </c>
      <c r="EE14" s="4">
        <v>0</v>
      </c>
      <c r="EF14" s="4">
        <v>0</v>
      </c>
      <c r="EG14" s="4">
        <v>-155304455.1473777</v>
      </c>
      <c r="EH14" s="4">
        <v>155304455.1473777</v>
      </c>
      <c r="EI14" s="4">
        <v>0</v>
      </c>
      <c r="EJ14" s="4">
        <v>0</v>
      </c>
      <c r="EK14" s="5">
        <v>1</v>
      </c>
      <c r="EL14" s="4">
        <v>-155006220.50068989</v>
      </c>
      <c r="EM14" s="4">
        <v>-155006220.50068989</v>
      </c>
      <c r="EN14" s="4">
        <v>155006220.50068989</v>
      </c>
      <c r="EO14" s="4">
        <v>0</v>
      </c>
      <c r="EP14" s="4">
        <v>0</v>
      </c>
      <c r="EQ14" s="4">
        <v>-155006220.50068989</v>
      </c>
      <c r="ER14" s="4">
        <v>155006220.50068989</v>
      </c>
      <c r="ES14" s="4">
        <v>0</v>
      </c>
      <c r="ET14" s="4">
        <v>0</v>
      </c>
      <c r="EU14" s="5">
        <v>1</v>
      </c>
      <c r="EV14" s="4">
        <v>-153477029.97599685</v>
      </c>
      <c r="EW14" s="4">
        <v>-153477029.97599685</v>
      </c>
      <c r="EX14" s="4">
        <v>153477029.97599685</v>
      </c>
      <c r="EY14" s="4">
        <v>0</v>
      </c>
      <c r="EZ14" s="4">
        <v>0</v>
      </c>
      <c r="FA14" s="4">
        <v>-153477029.97599685</v>
      </c>
      <c r="FB14" s="4">
        <v>153477029.97599685</v>
      </c>
      <c r="FC14" s="4">
        <v>0</v>
      </c>
      <c r="FD14" s="4">
        <v>0</v>
      </c>
      <c r="FE14" s="5">
        <v>1</v>
      </c>
      <c r="FF14" s="4">
        <v>-151340784.4169082</v>
      </c>
      <c r="FG14" s="4">
        <v>-151340784.4169082</v>
      </c>
      <c r="FH14" s="4">
        <v>151340784.4169082</v>
      </c>
      <c r="FI14" s="4">
        <v>0</v>
      </c>
      <c r="FJ14" s="4">
        <v>0</v>
      </c>
      <c r="FK14" s="4">
        <v>-151340784.4169082</v>
      </c>
      <c r="FL14" s="4">
        <v>151340784.4169082</v>
      </c>
      <c r="FM14" s="4">
        <v>0</v>
      </c>
      <c r="FN14" s="4">
        <v>0</v>
      </c>
      <c r="FO14" s="5">
        <v>1</v>
      </c>
      <c r="FP14" s="4">
        <v>-149790098.1500532</v>
      </c>
      <c r="FQ14" s="4">
        <v>-149790098.1500532</v>
      </c>
      <c r="FR14" s="4">
        <v>149790098.1500532</v>
      </c>
      <c r="FS14" s="4">
        <v>0</v>
      </c>
      <c r="FT14" s="4">
        <v>0</v>
      </c>
      <c r="FU14" s="4">
        <v>-149790098.1500532</v>
      </c>
      <c r="FV14" s="4">
        <v>149790098.1500532</v>
      </c>
      <c r="FW14" s="4">
        <v>0</v>
      </c>
      <c r="FX14" s="4">
        <v>0</v>
      </c>
      <c r="FY14" s="5">
        <v>1</v>
      </c>
      <c r="FZ14" s="4">
        <v>-148762859.88627779</v>
      </c>
      <c r="GA14" s="4">
        <v>-148762859.88627779</v>
      </c>
      <c r="GB14" s="4">
        <v>148762859.88627779</v>
      </c>
      <c r="GC14" s="4">
        <v>0</v>
      </c>
      <c r="GD14" s="4">
        <v>0</v>
      </c>
      <c r="GE14" s="4">
        <v>-148762859.88627779</v>
      </c>
      <c r="GF14" s="4">
        <v>148762859.88627779</v>
      </c>
      <c r="GG14" s="4">
        <v>0</v>
      </c>
      <c r="GH14" s="4">
        <v>0</v>
      </c>
      <c r="GI14" s="5">
        <v>1</v>
      </c>
      <c r="GJ14" s="4">
        <v>-147499750.90687528</v>
      </c>
      <c r="GK14" s="4">
        <v>-147499750.90687528</v>
      </c>
      <c r="GL14" s="4">
        <v>147499750.90687528</v>
      </c>
      <c r="GM14" s="4">
        <v>0</v>
      </c>
      <c r="GN14" s="4">
        <v>0</v>
      </c>
      <c r="GO14" s="4">
        <v>-147499750.90687528</v>
      </c>
      <c r="GP14" s="4">
        <v>147499750.90687528</v>
      </c>
      <c r="GQ14" s="4">
        <v>0</v>
      </c>
      <c r="GR14" s="4">
        <v>0</v>
      </c>
      <c r="GS14" s="5">
        <v>1</v>
      </c>
      <c r="GT14" s="4">
        <v>-146715223.62481585</v>
      </c>
      <c r="GU14" s="4">
        <v>-146715223.62481585</v>
      </c>
      <c r="GV14" s="4">
        <v>146715223.62481585</v>
      </c>
      <c r="GW14" s="4">
        <v>0</v>
      </c>
      <c r="GX14" s="4">
        <v>0</v>
      </c>
      <c r="GY14" s="4">
        <v>-146715223.62481585</v>
      </c>
      <c r="GZ14" s="4">
        <v>146715223.62481585</v>
      </c>
      <c r="HA14" s="4">
        <v>0</v>
      </c>
      <c r="HB14" s="4">
        <v>0</v>
      </c>
      <c r="HC14" s="5">
        <v>1</v>
      </c>
      <c r="HD14" s="4">
        <v>-145715794.1577687</v>
      </c>
      <c r="HE14" s="4">
        <v>-145715794.1577687</v>
      </c>
      <c r="HF14" s="4">
        <v>145715794.1577687</v>
      </c>
      <c r="HG14" s="4">
        <v>0</v>
      </c>
      <c r="HH14" s="4">
        <v>0</v>
      </c>
      <c r="HI14" s="4">
        <v>-145715794.1577687</v>
      </c>
      <c r="HJ14" s="4">
        <v>145715794.1577687</v>
      </c>
      <c r="HK14" s="4">
        <v>0</v>
      </c>
      <c r="HL14" s="4">
        <v>0</v>
      </c>
      <c r="HM14" s="5">
        <v>1</v>
      </c>
      <c r="HN14" s="4">
        <v>-144701737.71937442</v>
      </c>
      <c r="HO14" s="4">
        <v>-144701737.71937442</v>
      </c>
      <c r="HP14" s="4">
        <v>144701737.71937442</v>
      </c>
      <c r="HQ14" s="4">
        <v>0</v>
      </c>
      <c r="HR14" s="4">
        <v>0</v>
      </c>
      <c r="HS14" s="4">
        <v>-144701737.71937442</v>
      </c>
      <c r="HT14" s="4">
        <v>144701737.71937442</v>
      </c>
      <c r="HU14" s="4">
        <v>0</v>
      </c>
      <c r="HV14" s="4">
        <v>0</v>
      </c>
      <c r="HW14" s="5">
        <v>1</v>
      </c>
      <c r="HX14" s="4">
        <v>-143849671.85070902</v>
      </c>
      <c r="HY14" s="4">
        <v>-143849671.85070902</v>
      </c>
      <c r="HZ14" s="4">
        <v>143849671.85070902</v>
      </c>
      <c r="IA14" s="4">
        <v>0</v>
      </c>
      <c r="IB14" s="4">
        <v>0</v>
      </c>
      <c r="IC14" s="4">
        <v>-143849671.85070902</v>
      </c>
      <c r="ID14" s="4">
        <v>143849671.85070902</v>
      </c>
      <c r="IE14" s="4">
        <v>0</v>
      </c>
      <c r="IF14" s="4">
        <v>0</v>
      </c>
      <c r="IG14" s="5">
        <v>1</v>
      </c>
      <c r="IH14" s="4">
        <v>-143003121.08203629</v>
      </c>
      <c r="II14" s="4">
        <v>-143003121.08203629</v>
      </c>
      <c r="IJ14" s="4">
        <v>143003121.08203629</v>
      </c>
      <c r="IK14" s="4">
        <v>0</v>
      </c>
      <c r="IL14" s="4">
        <v>0</v>
      </c>
      <c r="IM14" s="4">
        <v>-143003121.08203629</v>
      </c>
      <c r="IN14" s="4">
        <v>143003121.08203629</v>
      </c>
      <c r="IO14" s="4">
        <v>0</v>
      </c>
      <c r="IP14" s="4">
        <v>0</v>
      </c>
      <c r="IQ14" s="5">
        <v>1</v>
      </c>
      <c r="IR14" s="4">
        <v>-1785166747.4188833</v>
      </c>
      <c r="IS14" s="4">
        <v>-1785166747.4188833</v>
      </c>
      <c r="IT14" s="4">
        <v>1785166747.4188833</v>
      </c>
      <c r="IU14" s="4">
        <v>0</v>
      </c>
      <c r="IV14" s="4">
        <v>0</v>
      </c>
      <c r="IW14" s="4">
        <v>-1785166747.4188833</v>
      </c>
      <c r="IX14" s="4">
        <v>1785166747.4188833</v>
      </c>
      <c r="IY14" s="4">
        <v>0</v>
      </c>
      <c r="IZ14" s="4">
        <v>0</v>
      </c>
      <c r="JA14" s="5">
        <v>12</v>
      </c>
      <c r="JB14" s="4">
        <v>-142496805.29655245</v>
      </c>
      <c r="JC14" s="4">
        <v>-142496805.29655245</v>
      </c>
      <c r="JD14" s="4">
        <v>142496805.29655245</v>
      </c>
      <c r="JE14" s="4">
        <v>0</v>
      </c>
      <c r="JF14" s="4">
        <v>0</v>
      </c>
      <c r="JG14" s="4">
        <v>-142496805.29655245</v>
      </c>
      <c r="JH14" s="4">
        <v>142496805.29655245</v>
      </c>
      <c r="JI14" s="4">
        <v>0</v>
      </c>
      <c r="JJ14" s="4">
        <v>0</v>
      </c>
      <c r="JK14" s="5">
        <v>1</v>
      </c>
      <c r="JL14" s="4">
        <v>-141844050.10830778</v>
      </c>
      <c r="JM14" s="4">
        <v>-141844050.10830778</v>
      </c>
      <c r="JN14" s="4">
        <v>141844050.10830778</v>
      </c>
      <c r="JO14" s="4">
        <v>0</v>
      </c>
      <c r="JP14" s="4">
        <v>0</v>
      </c>
      <c r="JQ14" s="4">
        <v>-141844050.10830778</v>
      </c>
      <c r="JR14" s="4">
        <v>141844050.10830778</v>
      </c>
      <c r="JS14" s="4">
        <v>0</v>
      </c>
      <c r="JT14" s="4">
        <v>0</v>
      </c>
      <c r="JU14" s="5">
        <v>1</v>
      </c>
      <c r="JV14" s="4">
        <v>-141198399.27785864</v>
      </c>
      <c r="JW14" s="4">
        <v>-141198399.27785864</v>
      </c>
      <c r="JX14" s="4">
        <v>141198399.27785864</v>
      </c>
      <c r="JY14" s="4">
        <v>0</v>
      </c>
      <c r="JZ14" s="4">
        <v>0</v>
      </c>
      <c r="KA14" s="4">
        <v>-141198399.27785864</v>
      </c>
      <c r="KB14" s="4">
        <v>141198399.27785864</v>
      </c>
      <c r="KC14" s="4">
        <v>0</v>
      </c>
      <c r="KD14" s="4">
        <v>0</v>
      </c>
      <c r="KE14" s="5">
        <v>1</v>
      </c>
      <c r="KF14" s="4">
        <v>-140625918.81540877</v>
      </c>
      <c r="KG14" s="4">
        <v>-140625918.81540877</v>
      </c>
      <c r="KH14" s="4">
        <v>140625918.81540877</v>
      </c>
      <c r="KI14" s="4">
        <v>0</v>
      </c>
      <c r="KJ14" s="4">
        <v>0</v>
      </c>
      <c r="KK14" s="4">
        <v>-140625918.81540877</v>
      </c>
      <c r="KL14" s="4">
        <v>140625918.81540877</v>
      </c>
      <c r="KM14" s="4">
        <v>0</v>
      </c>
      <c r="KN14" s="4">
        <v>0</v>
      </c>
      <c r="KO14" s="5">
        <v>1</v>
      </c>
      <c r="KP14" s="4">
        <v>-139932291.51788127</v>
      </c>
      <c r="KQ14" s="4">
        <v>-139932291.51788127</v>
      </c>
      <c r="KR14" s="4">
        <v>139932291.51788127</v>
      </c>
      <c r="KS14" s="4">
        <v>0</v>
      </c>
      <c r="KT14" s="4">
        <v>0</v>
      </c>
      <c r="KU14" s="4">
        <v>-139932291.51788127</v>
      </c>
      <c r="KV14" s="4">
        <v>139932291.51788127</v>
      </c>
      <c r="KW14" s="4">
        <v>0</v>
      </c>
      <c r="KX14" s="4">
        <v>0</v>
      </c>
      <c r="KY14" s="5">
        <v>1</v>
      </c>
      <c r="KZ14" s="4">
        <v>-139177238.05148646</v>
      </c>
      <c r="LA14" s="4">
        <v>-139177238.05148646</v>
      </c>
      <c r="LB14" s="4">
        <v>139177238.05148646</v>
      </c>
      <c r="LC14" s="4">
        <v>0</v>
      </c>
      <c r="LD14" s="4">
        <v>0</v>
      </c>
      <c r="LE14" s="4">
        <v>-139177238.05148646</v>
      </c>
      <c r="LF14" s="4">
        <v>139177238.05148646</v>
      </c>
      <c r="LG14" s="4">
        <v>0</v>
      </c>
      <c r="LH14" s="4">
        <v>0</v>
      </c>
      <c r="LI14" s="5">
        <v>1</v>
      </c>
      <c r="LJ14" s="4">
        <v>-138378826.03894758</v>
      </c>
      <c r="LK14" s="4">
        <v>-138378826.03894758</v>
      </c>
      <c r="LL14" s="4">
        <v>138378826.03894758</v>
      </c>
      <c r="LM14" s="4">
        <v>0</v>
      </c>
      <c r="LN14" s="4">
        <v>0</v>
      </c>
      <c r="LO14" s="4">
        <v>-138378826.03894758</v>
      </c>
      <c r="LP14" s="4">
        <v>138378826.03894758</v>
      </c>
      <c r="LQ14" s="4">
        <v>0</v>
      </c>
      <c r="LR14" s="4">
        <v>0</v>
      </c>
      <c r="LS14" s="5">
        <v>1</v>
      </c>
      <c r="LT14" s="4">
        <v>-137580146.11247724</v>
      </c>
      <c r="LU14" s="4">
        <v>-137580146.11247724</v>
      </c>
      <c r="LV14" s="4">
        <v>137580146.11247724</v>
      </c>
      <c r="LW14" s="4">
        <v>0</v>
      </c>
      <c r="LX14" s="4">
        <v>0</v>
      </c>
      <c r="LY14" s="4">
        <v>-137580146.11247724</v>
      </c>
      <c r="LZ14" s="4">
        <v>137580146.11247724</v>
      </c>
      <c r="MA14" s="4">
        <v>0</v>
      </c>
      <c r="MB14" s="4">
        <v>0</v>
      </c>
      <c r="MC14" s="5">
        <v>1</v>
      </c>
      <c r="MD14" s="4">
        <v>-136800524.7409004</v>
      </c>
      <c r="ME14" s="4">
        <v>-136800524.7409004</v>
      </c>
      <c r="MF14" s="4">
        <v>136800524.7409004</v>
      </c>
      <c r="MG14" s="4">
        <v>0</v>
      </c>
      <c r="MH14" s="4">
        <v>0</v>
      </c>
      <c r="MI14" s="4">
        <v>-136800524.7409004</v>
      </c>
      <c r="MJ14" s="4">
        <v>136800524.7409004</v>
      </c>
      <c r="MK14" s="4">
        <v>0</v>
      </c>
      <c r="ML14" s="4">
        <v>0</v>
      </c>
      <c r="MM14" s="5">
        <v>1</v>
      </c>
      <c r="MN14" s="4">
        <v>-136082901.44456378</v>
      </c>
      <c r="MO14" s="4">
        <v>-136082901.44456378</v>
      </c>
      <c r="MP14" s="4">
        <v>136082901.44456378</v>
      </c>
      <c r="MQ14" s="4">
        <v>0</v>
      </c>
      <c r="MR14" s="4">
        <v>0</v>
      </c>
      <c r="MS14" s="4">
        <v>-136082901.44456378</v>
      </c>
      <c r="MT14" s="4">
        <v>136082901.44456378</v>
      </c>
      <c r="MU14" s="4">
        <v>0</v>
      </c>
      <c r="MV14" s="4">
        <v>0</v>
      </c>
      <c r="MW14" s="5">
        <v>1</v>
      </c>
      <c r="MX14" s="4">
        <v>-135456104.5732047</v>
      </c>
      <c r="MY14" s="4">
        <v>-135456104.5732047</v>
      </c>
      <c r="MZ14" s="4">
        <v>135456104.5732047</v>
      </c>
      <c r="NA14" s="4">
        <v>0</v>
      </c>
      <c r="NB14" s="4">
        <v>0</v>
      </c>
      <c r="NC14" s="4">
        <v>-135456104.5732047</v>
      </c>
      <c r="ND14" s="4">
        <v>135456104.5732047</v>
      </c>
      <c r="NE14" s="4">
        <v>0</v>
      </c>
      <c r="NF14" s="4">
        <v>0</v>
      </c>
      <c r="NG14" s="5">
        <v>1</v>
      </c>
      <c r="NH14" s="4">
        <v>-134819977.98683727</v>
      </c>
      <c r="NI14" s="4">
        <v>-134819977.98683727</v>
      </c>
      <c r="NJ14" s="4">
        <v>134819977.98683727</v>
      </c>
      <c r="NK14" s="4">
        <v>0</v>
      </c>
      <c r="NL14" s="4">
        <v>0</v>
      </c>
      <c r="NM14" s="4">
        <v>-134819977.98683727</v>
      </c>
      <c r="NN14" s="4">
        <v>134819977.98683727</v>
      </c>
      <c r="NO14" s="4">
        <v>0</v>
      </c>
      <c r="NP14" s="4">
        <v>0</v>
      </c>
      <c r="NQ14" s="5">
        <v>1</v>
      </c>
      <c r="NR14" s="4">
        <v>-1664393183.9644265</v>
      </c>
      <c r="NS14" s="4">
        <v>-1664393183.9644265</v>
      </c>
      <c r="NT14" s="4">
        <v>1664393183.9644265</v>
      </c>
      <c r="NU14" s="4">
        <v>0</v>
      </c>
      <c r="NV14" s="4">
        <v>0</v>
      </c>
      <c r="NW14" s="4">
        <v>-1664393183.9644265</v>
      </c>
      <c r="NX14" s="4">
        <v>1664393183.9644265</v>
      </c>
      <c r="NY14" s="4">
        <v>0</v>
      </c>
      <c r="NZ14" s="4">
        <v>0</v>
      </c>
      <c r="OA14" s="5">
        <v>12</v>
      </c>
      <c r="OB14" s="4">
        <v>-134774155.92027411</v>
      </c>
      <c r="OC14" s="4">
        <v>-134774155.92027411</v>
      </c>
      <c r="OD14" s="4">
        <v>134774155.92027411</v>
      </c>
      <c r="OE14" s="4">
        <v>0</v>
      </c>
      <c r="OF14" s="4">
        <v>0</v>
      </c>
      <c r="OG14" s="4">
        <v>-134774155.92027411</v>
      </c>
      <c r="OH14" s="4">
        <v>134774155.92027411</v>
      </c>
      <c r="OI14" s="4">
        <v>0</v>
      </c>
      <c r="OJ14" s="4">
        <v>0</v>
      </c>
      <c r="OK14" s="5">
        <v>1</v>
      </c>
      <c r="OL14" s="4">
        <v>-134728881.2184149</v>
      </c>
      <c r="OM14" s="4">
        <v>-134728881.2184149</v>
      </c>
      <c r="ON14" s="4">
        <v>134728881.2184149</v>
      </c>
      <c r="OO14" s="4">
        <v>0</v>
      </c>
      <c r="OP14" s="4">
        <v>0</v>
      </c>
      <c r="OQ14" s="4">
        <v>-134728881.2184149</v>
      </c>
      <c r="OR14" s="4">
        <v>134728881.2184149</v>
      </c>
      <c r="OS14" s="4">
        <v>0</v>
      </c>
      <c r="OT14" s="4">
        <v>0</v>
      </c>
      <c r="OU14" s="5">
        <v>1</v>
      </c>
      <c r="OV14" s="4">
        <v>-134712639.19521731</v>
      </c>
      <c r="OW14" s="4">
        <v>-134712639.19521731</v>
      </c>
      <c r="OX14" s="4">
        <v>134712639.19521731</v>
      </c>
      <c r="OY14" s="4">
        <v>0</v>
      </c>
      <c r="OZ14" s="4">
        <v>0</v>
      </c>
      <c r="PA14" s="4">
        <v>-134712639.19521731</v>
      </c>
      <c r="PB14" s="4">
        <v>134712639.19521731</v>
      </c>
      <c r="PC14" s="4">
        <v>0</v>
      </c>
      <c r="PD14" s="4">
        <v>0</v>
      </c>
      <c r="PE14" s="5">
        <v>1</v>
      </c>
      <c r="PF14" s="4">
        <v>-134721831.36445355</v>
      </c>
      <c r="PG14" s="4">
        <v>-134721831.36445355</v>
      </c>
      <c r="PH14" s="4">
        <v>134721831.36445355</v>
      </c>
      <c r="PI14" s="4">
        <v>0</v>
      </c>
      <c r="PJ14" s="4">
        <v>0</v>
      </c>
      <c r="PK14" s="4">
        <v>-134721831.36445355</v>
      </c>
      <c r="PL14" s="4">
        <v>134721831.36445355</v>
      </c>
      <c r="PM14" s="4">
        <v>0</v>
      </c>
      <c r="PN14" s="4">
        <v>0</v>
      </c>
      <c r="PO14" s="5">
        <v>1</v>
      </c>
      <c r="PP14" s="4">
        <v>-134734428.73369288</v>
      </c>
      <c r="PQ14" s="4">
        <v>-134734428.73369288</v>
      </c>
      <c r="PR14" s="4">
        <v>134734428.73369288</v>
      </c>
      <c r="PS14" s="4">
        <v>0</v>
      </c>
      <c r="PT14" s="4">
        <v>0</v>
      </c>
      <c r="PU14" s="4">
        <v>-134734428.73369288</v>
      </c>
      <c r="PV14" s="4">
        <v>134734428.73369288</v>
      </c>
      <c r="PW14" s="4">
        <v>0</v>
      </c>
      <c r="PX14" s="4">
        <v>0</v>
      </c>
      <c r="PY14" s="5">
        <v>1</v>
      </c>
      <c r="PZ14" s="4">
        <v>-134735192.7399489</v>
      </c>
      <c r="QA14" s="4">
        <v>-134735192.7399489</v>
      </c>
      <c r="QB14" s="4">
        <v>134735192.7399489</v>
      </c>
      <c r="QC14" s="4">
        <v>0</v>
      </c>
      <c r="QD14" s="4">
        <v>0</v>
      </c>
      <c r="QE14" s="4">
        <v>-134735192.7399489</v>
      </c>
      <c r="QF14" s="4">
        <v>134735192.7399489</v>
      </c>
      <c r="QG14" s="4">
        <v>0</v>
      </c>
      <c r="QH14" s="4">
        <v>0</v>
      </c>
      <c r="QI14" s="5">
        <v>1</v>
      </c>
      <c r="QJ14" s="4">
        <v>-134724515.78705475</v>
      </c>
      <c r="QK14" s="4">
        <v>-134724515.78705475</v>
      </c>
      <c r="QL14" s="4">
        <v>134724515.78705475</v>
      </c>
      <c r="QM14" s="4">
        <v>0</v>
      </c>
      <c r="QN14" s="4">
        <v>0</v>
      </c>
      <c r="QO14" s="4">
        <v>-134724515.78705475</v>
      </c>
      <c r="QP14" s="4">
        <v>134724515.78705475</v>
      </c>
      <c r="QQ14" s="4">
        <v>0</v>
      </c>
      <c r="QR14" s="4">
        <v>0</v>
      </c>
      <c r="QS14" s="5">
        <v>1</v>
      </c>
      <c r="QT14" s="4">
        <v>-134708825.01611331</v>
      </c>
      <c r="QU14" s="4">
        <v>-134708825.01611331</v>
      </c>
      <c r="QV14" s="4">
        <v>134708825.01611331</v>
      </c>
      <c r="QW14" s="4">
        <v>0</v>
      </c>
      <c r="QX14" s="4">
        <v>0</v>
      </c>
      <c r="QY14" s="4">
        <v>-134708825.01611331</v>
      </c>
      <c r="QZ14" s="4">
        <v>134708825.01611331</v>
      </c>
      <c r="RA14" s="4">
        <v>0</v>
      </c>
      <c r="RB14" s="4">
        <v>0</v>
      </c>
      <c r="RC14" s="5">
        <v>1</v>
      </c>
      <c r="RD14" s="4">
        <v>-134691673.10752851</v>
      </c>
      <c r="RE14" s="4">
        <v>-134691673.10752851</v>
      </c>
      <c r="RF14" s="4">
        <v>134691673.10752851</v>
      </c>
      <c r="RG14" s="4">
        <v>0</v>
      </c>
      <c r="RH14" s="4">
        <v>0</v>
      </c>
      <c r="RI14" s="4">
        <v>-134691673.10752851</v>
      </c>
      <c r="RJ14" s="4">
        <v>134691673.10752851</v>
      </c>
      <c r="RK14" s="4">
        <v>0</v>
      </c>
      <c r="RL14" s="4">
        <v>0</v>
      </c>
      <c r="RM14" s="5">
        <v>1</v>
      </c>
      <c r="RN14" s="4">
        <v>-134679490.30814821</v>
      </c>
      <c r="RO14" s="4">
        <v>-134679490.30814821</v>
      </c>
      <c r="RP14" s="4">
        <v>134679490.30814821</v>
      </c>
      <c r="RQ14" s="4">
        <v>0</v>
      </c>
      <c r="RR14" s="4">
        <v>0</v>
      </c>
      <c r="RS14" s="4">
        <v>-134679490.30814821</v>
      </c>
      <c r="RT14" s="4">
        <v>134679490.30814821</v>
      </c>
      <c r="RU14" s="4">
        <v>0</v>
      </c>
      <c r="RV14" s="4">
        <v>0</v>
      </c>
      <c r="RW14" s="5">
        <v>1</v>
      </c>
      <c r="RX14" s="4">
        <v>-134679584.79164228</v>
      </c>
      <c r="RY14" s="4">
        <v>-134679584.79164228</v>
      </c>
      <c r="RZ14" s="4">
        <v>134679584.79164228</v>
      </c>
      <c r="SA14" s="4">
        <v>0</v>
      </c>
      <c r="SB14" s="4">
        <v>0</v>
      </c>
      <c r="SC14" s="4">
        <v>-134679584.79164228</v>
      </c>
      <c r="SD14" s="4">
        <v>134679584.79164228</v>
      </c>
      <c r="SE14" s="4">
        <v>0</v>
      </c>
      <c r="SF14" s="4">
        <v>0</v>
      </c>
      <c r="SG14" s="5">
        <v>1</v>
      </c>
      <c r="SH14" s="4">
        <v>-134693723.28294411</v>
      </c>
      <c r="SI14" s="4">
        <v>-134693723.28294411</v>
      </c>
      <c r="SJ14" s="4">
        <v>134693723.28294411</v>
      </c>
      <c r="SK14" s="4">
        <v>0</v>
      </c>
      <c r="SL14" s="4">
        <v>0</v>
      </c>
      <c r="SM14" s="4">
        <v>-134693723.28294411</v>
      </c>
      <c r="SN14" s="4">
        <v>134693723.28294411</v>
      </c>
      <c r="SO14" s="4">
        <v>0</v>
      </c>
      <c r="SP14" s="4">
        <v>0</v>
      </c>
      <c r="SQ14" s="5">
        <v>1</v>
      </c>
      <c r="SR14" s="4">
        <v>-1616584941.4654329</v>
      </c>
      <c r="SS14" s="4">
        <v>-1616584941.4654329</v>
      </c>
      <c r="ST14" s="4">
        <v>1616584941.4654329</v>
      </c>
      <c r="SU14" s="4">
        <v>0</v>
      </c>
      <c r="SV14" s="4">
        <v>0</v>
      </c>
      <c r="SW14" s="4">
        <v>-1616584941.4654329</v>
      </c>
      <c r="SX14" s="4">
        <v>1616584941.4654329</v>
      </c>
      <c r="SY14" s="4">
        <v>0</v>
      </c>
      <c r="SZ14" s="4">
        <v>0</v>
      </c>
      <c r="TA14" s="5">
        <v>12</v>
      </c>
      <c r="TB14" s="4">
        <v>-134958163.24571988</v>
      </c>
      <c r="TC14" s="4">
        <v>-134958163.24571988</v>
      </c>
    </row>
    <row r="15" spans="1:523" ht="15" customHeight="1" x14ac:dyDescent="0.3">
      <c r="A15" s="3" t="s">
        <v>78</v>
      </c>
      <c r="B15" s="4">
        <v>-210147319.69</v>
      </c>
      <c r="C15" s="4">
        <v>-210147319.69</v>
      </c>
      <c r="D15" s="4">
        <v>210147319.69</v>
      </c>
      <c r="E15" s="4">
        <v>0</v>
      </c>
      <c r="F15" s="4">
        <v>0</v>
      </c>
      <c r="G15" s="4">
        <v>-210147319.69</v>
      </c>
      <c r="H15" s="4">
        <v>210147319.69</v>
      </c>
      <c r="I15" s="4">
        <v>0</v>
      </c>
      <c r="J15" s="4">
        <v>0</v>
      </c>
      <c r="K15" s="5">
        <v>1</v>
      </c>
      <c r="L15" s="4">
        <v>-208424532.23000002</v>
      </c>
      <c r="M15" s="4">
        <v>-208424532.23000002</v>
      </c>
      <c r="N15" s="4">
        <v>208424532.23000002</v>
      </c>
      <c r="O15" s="4">
        <v>0</v>
      </c>
      <c r="P15" s="4">
        <v>0</v>
      </c>
      <c r="Q15" s="4">
        <v>-208424532.23000002</v>
      </c>
      <c r="R15" s="4">
        <v>208424532.23000002</v>
      </c>
      <c r="S15" s="4">
        <v>0</v>
      </c>
      <c r="T15" s="4">
        <v>0</v>
      </c>
      <c r="U15" s="5">
        <v>1</v>
      </c>
      <c r="V15" s="4">
        <v>-208448241.21000001</v>
      </c>
      <c r="W15" s="4">
        <v>-208448241.21000001</v>
      </c>
      <c r="X15" s="4">
        <v>208448241.21000001</v>
      </c>
      <c r="Y15" s="4">
        <v>0</v>
      </c>
      <c r="Z15" s="4">
        <v>0</v>
      </c>
      <c r="AA15" s="4">
        <v>-208448241.21000001</v>
      </c>
      <c r="AB15" s="4">
        <v>208448241.21000001</v>
      </c>
      <c r="AC15" s="4">
        <v>0</v>
      </c>
      <c r="AD15" s="4">
        <v>0</v>
      </c>
      <c r="AE15" s="5">
        <v>1</v>
      </c>
      <c r="AF15" s="4">
        <v>-209332247.47999999</v>
      </c>
      <c r="AG15" s="4">
        <v>-209332247.47999999</v>
      </c>
      <c r="AH15" s="4">
        <v>209332247.47999999</v>
      </c>
      <c r="AI15" s="4">
        <v>0</v>
      </c>
      <c r="AJ15" s="4">
        <v>0</v>
      </c>
      <c r="AK15" s="4">
        <v>-209332247.47999999</v>
      </c>
      <c r="AL15" s="4">
        <v>209332247.47999999</v>
      </c>
      <c r="AM15" s="4">
        <v>0</v>
      </c>
      <c r="AN15" s="4">
        <v>0</v>
      </c>
      <c r="AO15" s="5">
        <v>1</v>
      </c>
      <c r="AP15" s="4">
        <v>-208865260.06</v>
      </c>
      <c r="AQ15" s="4">
        <v>-208865260.06</v>
      </c>
      <c r="AR15" s="4">
        <v>208865260.06</v>
      </c>
      <c r="AS15" s="4">
        <v>0</v>
      </c>
      <c r="AT15" s="4">
        <v>0</v>
      </c>
      <c r="AU15" s="4">
        <v>-208865260.06</v>
      </c>
      <c r="AV15" s="4">
        <v>208865260.06</v>
      </c>
      <c r="AW15" s="4">
        <v>0</v>
      </c>
      <c r="AX15" s="4">
        <v>0</v>
      </c>
      <c r="AY15" s="5">
        <v>1</v>
      </c>
      <c r="AZ15" s="4">
        <v>-208857956.09</v>
      </c>
      <c r="BA15" s="4">
        <v>-208857956.09</v>
      </c>
      <c r="BB15" s="4">
        <v>208857956.09</v>
      </c>
      <c r="BC15" s="4">
        <v>0</v>
      </c>
      <c r="BD15" s="4">
        <v>0</v>
      </c>
      <c r="BE15" s="4">
        <v>-208857956.09</v>
      </c>
      <c r="BF15" s="4">
        <v>208857956.09</v>
      </c>
      <c r="BG15" s="4">
        <v>0</v>
      </c>
      <c r="BH15" s="4">
        <v>0</v>
      </c>
      <c r="BI15" s="5">
        <v>1</v>
      </c>
      <c r="BJ15" s="4">
        <v>-209234497.80000001</v>
      </c>
      <c r="BK15" s="4">
        <v>-209234497.80000001</v>
      </c>
      <c r="BL15" s="4">
        <v>209234497.80000001</v>
      </c>
      <c r="BM15" s="4">
        <v>0</v>
      </c>
      <c r="BN15" s="4">
        <v>0</v>
      </c>
      <c r="BO15" s="4">
        <v>-209234497.80000001</v>
      </c>
      <c r="BP15" s="4">
        <v>209234497.80000001</v>
      </c>
      <c r="BQ15" s="4">
        <v>0</v>
      </c>
      <c r="BR15" s="4">
        <v>0</v>
      </c>
      <c r="BS15" s="5">
        <v>1</v>
      </c>
      <c r="BT15" s="4">
        <v>-208098199.49000001</v>
      </c>
      <c r="BU15" s="4">
        <v>-208098199.49000001</v>
      </c>
      <c r="BV15" s="4">
        <v>208098199.49000001</v>
      </c>
      <c r="BW15" s="4">
        <v>0</v>
      </c>
      <c r="BX15" s="4">
        <v>0</v>
      </c>
      <c r="BY15" s="4">
        <v>-208098199.49000001</v>
      </c>
      <c r="BZ15" s="4">
        <v>208098199.49000001</v>
      </c>
      <c r="CA15" s="4">
        <v>0</v>
      </c>
      <c r="CB15" s="4">
        <v>0</v>
      </c>
      <c r="CC15" s="5">
        <v>1</v>
      </c>
      <c r="CD15" s="4">
        <v>-206521174.89000002</v>
      </c>
      <c r="CE15" s="4">
        <v>-206521174.89000002</v>
      </c>
      <c r="CF15" s="4">
        <v>206521174.89000002</v>
      </c>
      <c r="CG15" s="4">
        <v>0</v>
      </c>
      <c r="CH15" s="4">
        <v>0</v>
      </c>
      <c r="CI15" s="4">
        <v>-206521174.89000002</v>
      </c>
      <c r="CJ15" s="4">
        <v>206521174.89000002</v>
      </c>
      <c r="CK15" s="4">
        <v>0</v>
      </c>
      <c r="CL15" s="4">
        <v>0</v>
      </c>
      <c r="CM15" s="5">
        <v>1</v>
      </c>
      <c r="CN15" s="4">
        <v>-205686210.77528727</v>
      </c>
      <c r="CO15" s="4">
        <v>-205686210.77528727</v>
      </c>
      <c r="CP15" s="4">
        <v>205686210.77528727</v>
      </c>
      <c r="CQ15" s="4">
        <v>0</v>
      </c>
      <c r="CR15" s="4">
        <v>0</v>
      </c>
      <c r="CS15" s="4">
        <v>-205686210.77528727</v>
      </c>
      <c r="CT15" s="4">
        <v>205686210.77528727</v>
      </c>
      <c r="CU15" s="4">
        <v>0</v>
      </c>
      <c r="CV15" s="4">
        <v>0</v>
      </c>
      <c r="CW15" s="5">
        <v>1</v>
      </c>
      <c r="CX15" s="4">
        <v>-205278606.38112798</v>
      </c>
      <c r="CY15" s="4">
        <v>-205278606.38112798</v>
      </c>
      <c r="CZ15" s="4">
        <v>205278606.38112798</v>
      </c>
      <c r="DA15" s="4">
        <v>0</v>
      </c>
      <c r="DB15" s="4">
        <v>0</v>
      </c>
      <c r="DC15" s="4">
        <v>-205278606.38112798</v>
      </c>
      <c r="DD15" s="4">
        <v>205278606.38112798</v>
      </c>
      <c r="DE15" s="4">
        <v>0</v>
      </c>
      <c r="DF15" s="4">
        <v>0</v>
      </c>
      <c r="DG15" s="5">
        <v>1</v>
      </c>
      <c r="DH15" s="4">
        <v>-205384097.21667761</v>
      </c>
      <c r="DI15" s="4">
        <v>-205384097.21667761</v>
      </c>
      <c r="DJ15" s="4">
        <v>205384097.21667761</v>
      </c>
      <c r="DK15" s="4">
        <v>0</v>
      </c>
      <c r="DL15" s="4">
        <v>0</v>
      </c>
      <c r="DM15" s="4">
        <v>-205384097.21667761</v>
      </c>
      <c r="DN15" s="4">
        <v>205384097.21667761</v>
      </c>
      <c r="DO15" s="4">
        <v>0</v>
      </c>
      <c r="DP15" s="4">
        <v>0</v>
      </c>
      <c r="DQ15" s="5">
        <v>1</v>
      </c>
      <c r="DR15" s="4">
        <v>-2494278343.3130927</v>
      </c>
      <c r="DS15" s="4">
        <v>-2494278343.3130927</v>
      </c>
      <c r="DT15" s="4">
        <v>2494278343.3130927</v>
      </c>
      <c r="DU15" s="4">
        <v>0</v>
      </c>
      <c r="DV15" s="4">
        <v>0</v>
      </c>
      <c r="DW15" s="4">
        <v>-2494278343.3130927</v>
      </c>
      <c r="DX15" s="4">
        <v>2494278343.3130927</v>
      </c>
      <c r="DY15" s="4">
        <v>0</v>
      </c>
      <c r="DZ15" s="4">
        <v>0</v>
      </c>
      <c r="EA15" s="5">
        <v>12</v>
      </c>
      <c r="EB15" s="4">
        <v>-211471523.56464803</v>
      </c>
      <c r="EC15" s="4">
        <v>-211471523.56464803</v>
      </c>
      <c r="ED15" s="4">
        <v>211471523.56464803</v>
      </c>
      <c r="EE15" s="4">
        <v>0</v>
      </c>
      <c r="EF15" s="4">
        <v>0</v>
      </c>
      <c r="EG15" s="4">
        <v>-211471523.56464803</v>
      </c>
      <c r="EH15" s="4">
        <v>211471523.56464803</v>
      </c>
      <c r="EI15" s="4">
        <v>0</v>
      </c>
      <c r="EJ15" s="4">
        <v>0</v>
      </c>
      <c r="EK15" s="5">
        <v>1</v>
      </c>
      <c r="EL15" s="4">
        <v>-217120016.63131565</v>
      </c>
      <c r="EM15" s="4">
        <v>-217120016.63131565</v>
      </c>
      <c r="EN15" s="4">
        <v>217120016.63131565</v>
      </c>
      <c r="EO15" s="4">
        <v>0</v>
      </c>
      <c r="EP15" s="4">
        <v>0</v>
      </c>
      <c r="EQ15" s="4">
        <v>-217120016.63131565</v>
      </c>
      <c r="ER15" s="4">
        <v>217120016.63131565</v>
      </c>
      <c r="ES15" s="4">
        <v>0</v>
      </c>
      <c r="ET15" s="4">
        <v>0</v>
      </c>
      <c r="EU15" s="5">
        <v>1</v>
      </c>
      <c r="EV15" s="4">
        <v>-221540707.64863887</v>
      </c>
      <c r="EW15" s="4">
        <v>-221540707.64863887</v>
      </c>
      <c r="EX15" s="4">
        <v>221540707.64863887</v>
      </c>
      <c r="EY15" s="4">
        <v>0</v>
      </c>
      <c r="EZ15" s="4">
        <v>0</v>
      </c>
      <c r="FA15" s="4">
        <v>-221540707.64863887</v>
      </c>
      <c r="FB15" s="4">
        <v>221540707.64863887</v>
      </c>
      <c r="FC15" s="4">
        <v>0</v>
      </c>
      <c r="FD15" s="4">
        <v>0</v>
      </c>
      <c r="FE15" s="5">
        <v>1</v>
      </c>
      <c r="FF15" s="4">
        <v>-224620471.97819522</v>
      </c>
      <c r="FG15" s="4">
        <v>-224620471.97819522</v>
      </c>
      <c r="FH15" s="4">
        <v>224620471.97819522</v>
      </c>
      <c r="FI15" s="4">
        <v>0</v>
      </c>
      <c r="FJ15" s="4">
        <v>0</v>
      </c>
      <c r="FK15" s="4">
        <v>-224620471.97819522</v>
      </c>
      <c r="FL15" s="4">
        <v>224620471.97819522</v>
      </c>
      <c r="FM15" s="4">
        <v>0</v>
      </c>
      <c r="FN15" s="4">
        <v>0</v>
      </c>
      <c r="FO15" s="5">
        <v>1</v>
      </c>
      <c r="FP15" s="4">
        <v>-228807622.87782776</v>
      </c>
      <c r="FQ15" s="4">
        <v>-228807622.87782776</v>
      </c>
      <c r="FR15" s="4">
        <v>228807622.87782776</v>
      </c>
      <c r="FS15" s="4">
        <v>0</v>
      </c>
      <c r="FT15" s="4">
        <v>0</v>
      </c>
      <c r="FU15" s="4">
        <v>-228807622.87782776</v>
      </c>
      <c r="FV15" s="4">
        <v>228807622.87782776</v>
      </c>
      <c r="FW15" s="4">
        <v>0</v>
      </c>
      <c r="FX15" s="4">
        <v>0</v>
      </c>
      <c r="FY15" s="5">
        <v>1</v>
      </c>
      <c r="FZ15" s="4">
        <v>-233867424.36866677</v>
      </c>
      <c r="GA15" s="4">
        <v>-233867424.36866677</v>
      </c>
      <c r="GB15" s="4">
        <v>233867424.36866677</v>
      </c>
      <c r="GC15" s="4">
        <v>0</v>
      </c>
      <c r="GD15" s="4">
        <v>0</v>
      </c>
      <c r="GE15" s="4">
        <v>-233867424.36866677</v>
      </c>
      <c r="GF15" s="4">
        <v>233867424.36866677</v>
      </c>
      <c r="GG15" s="4">
        <v>0</v>
      </c>
      <c r="GH15" s="4">
        <v>0</v>
      </c>
      <c r="GI15" s="5">
        <v>1</v>
      </c>
      <c r="GJ15" s="4">
        <v>-238946014.63851428</v>
      </c>
      <c r="GK15" s="4">
        <v>-238946014.63851428</v>
      </c>
      <c r="GL15" s="4">
        <v>238946014.63851428</v>
      </c>
      <c r="GM15" s="4">
        <v>0</v>
      </c>
      <c r="GN15" s="4">
        <v>0</v>
      </c>
      <c r="GO15" s="4">
        <v>-238946014.63851428</v>
      </c>
      <c r="GP15" s="4">
        <v>238946014.63851428</v>
      </c>
      <c r="GQ15" s="4">
        <v>0</v>
      </c>
      <c r="GR15" s="4">
        <v>0</v>
      </c>
      <c r="GS15" s="5">
        <v>1</v>
      </c>
      <c r="GT15" s="4">
        <v>-244603319.66207579</v>
      </c>
      <c r="GU15" s="4">
        <v>-244603319.66207579</v>
      </c>
      <c r="GV15" s="4">
        <v>244603319.66207579</v>
      </c>
      <c r="GW15" s="4">
        <v>0</v>
      </c>
      <c r="GX15" s="4">
        <v>0</v>
      </c>
      <c r="GY15" s="4">
        <v>-244603319.66207579</v>
      </c>
      <c r="GZ15" s="4">
        <v>244603319.66207579</v>
      </c>
      <c r="HA15" s="4">
        <v>0</v>
      </c>
      <c r="HB15" s="4">
        <v>0</v>
      </c>
      <c r="HC15" s="5">
        <v>1</v>
      </c>
      <c r="HD15" s="4">
        <v>-250010694.66390213</v>
      </c>
      <c r="HE15" s="4">
        <v>-250010694.66390213</v>
      </c>
      <c r="HF15" s="4">
        <v>250010694.66390213</v>
      </c>
      <c r="HG15" s="4">
        <v>0</v>
      </c>
      <c r="HH15" s="4">
        <v>0</v>
      </c>
      <c r="HI15" s="4">
        <v>-250010694.66390213</v>
      </c>
      <c r="HJ15" s="4">
        <v>250010694.66390213</v>
      </c>
      <c r="HK15" s="4">
        <v>0</v>
      </c>
      <c r="HL15" s="4">
        <v>0</v>
      </c>
      <c r="HM15" s="5">
        <v>1</v>
      </c>
      <c r="HN15" s="4">
        <v>-255693105.94374037</v>
      </c>
      <c r="HO15" s="4">
        <v>-255693105.94374037</v>
      </c>
      <c r="HP15" s="4">
        <v>255693105.94374037</v>
      </c>
      <c r="HQ15" s="4">
        <v>0</v>
      </c>
      <c r="HR15" s="4">
        <v>0</v>
      </c>
      <c r="HS15" s="4">
        <v>-255693105.94374037</v>
      </c>
      <c r="HT15" s="4">
        <v>255693105.94374037</v>
      </c>
      <c r="HU15" s="4">
        <v>0</v>
      </c>
      <c r="HV15" s="4">
        <v>0</v>
      </c>
      <c r="HW15" s="5">
        <v>1</v>
      </c>
      <c r="HX15" s="4">
        <v>-260676793.83366808</v>
      </c>
      <c r="HY15" s="4">
        <v>-260676793.83366808</v>
      </c>
      <c r="HZ15" s="4">
        <v>260676793.83366808</v>
      </c>
      <c r="IA15" s="4">
        <v>0</v>
      </c>
      <c r="IB15" s="4">
        <v>0</v>
      </c>
      <c r="IC15" s="4">
        <v>-260676793.83366808</v>
      </c>
      <c r="ID15" s="4">
        <v>260676793.83366808</v>
      </c>
      <c r="IE15" s="4">
        <v>0</v>
      </c>
      <c r="IF15" s="4">
        <v>0</v>
      </c>
      <c r="IG15" s="5">
        <v>1</v>
      </c>
      <c r="IH15" s="4">
        <v>-265598522.4963119</v>
      </c>
      <c r="II15" s="4">
        <v>-265598522.4963119</v>
      </c>
      <c r="IJ15" s="4">
        <v>265598522.4963119</v>
      </c>
      <c r="IK15" s="4">
        <v>0</v>
      </c>
      <c r="IL15" s="4">
        <v>0</v>
      </c>
      <c r="IM15" s="4">
        <v>-265598522.4963119</v>
      </c>
      <c r="IN15" s="4">
        <v>265598522.4963119</v>
      </c>
      <c r="IO15" s="4">
        <v>0</v>
      </c>
      <c r="IP15" s="4">
        <v>0</v>
      </c>
      <c r="IQ15" s="5">
        <v>1</v>
      </c>
      <c r="IR15" s="4">
        <v>-2852956218.3075047</v>
      </c>
      <c r="IS15" s="4">
        <v>-2852956218.3075047</v>
      </c>
      <c r="IT15" s="4">
        <v>2852956218.3075047</v>
      </c>
      <c r="IU15" s="4">
        <v>0</v>
      </c>
      <c r="IV15" s="4">
        <v>0</v>
      </c>
      <c r="IW15" s="4">
        <v>-2852956218.3075047</v>
      </c>
      <c r="IX15" s="4">
        <v>2852956218.3075047</v>
      </c>
      <c r="IY15" s="4">
        <v>0</v>
      </c>
      <c r="IZ15" s="4">
        <v>0</v>
      </c>
      <c r="JA15" s="5">
        <v>12</v>
      </c>
      <c r="JB15" s="4">
        <v>-261086556.24377474</v>
      </c>
      <c r="JC15" s="4">
        <v>-261086556.24377474</v>
      </c>
      <c r="JD15" s="4">
        <v>261086556.24377474</v>
      </c>
      <c r="JE15" s="4">
        <v>0</v>
      </c>
      <c r="JF15" s="4">
        <v>0</v>
      </c>
      <c r="JG15" s="4">
        <v>-261086556.24377474</v>
      </c>
      <c r="JH15" s="4">
        <v>261086556.24377474</v>
      </c>
      <c r="JI15" s="4">
        <v>0</v>
      </c>
      <c r="JJ15" s="4">
        <v>0</v>
      </c>
      <c r="JK15" s="5">
        <v>1</v>
      </c>
      <c r="JL15" s="4">
        <v>-256786834.34768575</v>
      </c>
      <c r="JM15" s="4">
        <v>-256786834.34768575</v>
      </c>
      <c r="JN15" s="4">
        <v>256786834.34768575</v>
      </c>
      <c r="JO15" s="4">
        <v>0</v>
      </c>
      <c r="JP15" s="4">
        <v>0</v>
      </c>
      <c r="JQ15" s="4">
        <v>-256786834.34768575</v>
      </c>
      <c r="JR15" s="4">
        <v>256786834.34768575</v>
      </c>
      <c r="JS15" s="4">
        <v>0</v>
      </c>
      <c r="JT15" s="4">
        <v>0</v>
      </c>
      <c r="JU15" s="5">
        <v>1</v>
      </c>
      <c r="JV15" s="4">
        <v>-252492677.76878586</v>
      </c>
      <c r="JW15" s="4">
        <v>-252492677.76878586</v>
      </c>
      <c r="JX15" s="4">
        <v>252492677.76878586</v>
      </c>
      <c r="JY15" s="4">
        <v>0</v>
      </c>
      <c r="JZ15" s="4">
        <v>0</v>
      </c>
      <c r="KA15" s="4">
        <v>-252492677.76878586</v>
      </c>
      <c r="KB15" s="4">
        <v>252492677.76878586</v>
      </c>
      <c r="KC15" s="4">
        <v>0</v>
      </c>
      <c r="KD15" s="4">
        <v>0</v>
      </c>
      <c r="KE15" s="5">
        <v>1</v>
      </c>
      <c r="KF15" s="4">
        <v>-248217630.27687082</v>
      </c>
      <c r="KG15" s="4">
        <v>-248217630.27687082</v>
      </c>
      <c r="KH15" s="4">
        <v>248217630.27687082</v>
      </c>
      <c r="KI15" s="4">
        <v>0</v>
      </c>
      <c r="KJ15" s="4">
        <v>0</v>
      </c>
      <c r="KK15" s="4">
        <v>-248217630.27687082</v>
      </c>
      <c r="KL15" s="4">
        <v>248217630.27687082</v>
      </c>
      <c r="KM15" s="4">
        <v>0</v>
      </c>
      <c r="KN15" s="4">
        <v>0</v>
      </c>
      <c r="KO15" s="5">
        <v>1</v>
      </c>
      <c r="KP15" s="4">
        <v>-243325034.01771331</v>
      </c>
      <c r="KQ15" s="4">
        <v>-243325034.01771331</v>
      </c>
      <c r="KR15" s="4">
        <v>243325034.01771331</v>
      </c>
      <c r="KS15" s="4">
        <v>0</v>
      </c>
      <c r="KT15" s="4">
        <v>0</v>
      </c>
      <c r="KU15" s="4">
        <v>-243325034.01771331</v>
      </c>
      <c r="KV15" s="4">
        <v>243325034.01771331</v>
      </c>
      <c r="KW15" s="4">
        <v>0</v>
      </c>
      <c r="KX15" s="4">
        <v>0</v>
      </c>
      <c r="KY15" s="5">
        <v>1</v>
      </c>
      <c r="KZ15" s="4">
        <v>-237967451.91765907</v>
      </c>
      <c r="LA15" s="4">
        <v>-237967451.91765907</v>
      </c>
      <c r="LB15" s="4">
        <v>237967451.91765907</v>
      </c>
      <c r="LC15" s="4">
        <v>0</v>
      </c>
      <c r="LD15" s="4">
        <v>0</v>
      </c>
      <c r="LE15" s="4">
        <v>-237967451.91765907</v>
      </c>
      <c r="LF15" s="4">
        <v>237967451.91765907</v>
      </c>
      <c r="LG15" s="4">
        <v>0</v>
      </c>
      <c r="LH15" s="4">
        <v>0</v>
      </c>
      <c r="LI15" s="5">
        <v>1</v>
      </c>
      <c r="LJ15" s="4">
        <v>-232275238.74567601</v>
      </c>
      <c r="LK15" s="4">
        <v>-232275238.74567601</v>
      </c>
      <c r="LL15" s="4">
        <v>232275238.74567601</v>
      </c>
      <c r="LM15" s="4">
        <v>0</v>
      </c>
      <c r="LN15" s="4">
        <v>0</v>
      </c>
      <c r="LO15" s="4">
        <v>-232275238.74567601</v>
      </c>
      <c r="LP15" s="4">
        <v>232275238.74567601</v>
      </c>
      <c r="LQ15" s="4">
        <v>0</v>
      </c>
      <c r="LR15" s="4">
        <v>0</v>
      </c>
      <c r="LS15" s="5">
        <v>1</v>
      </c>
      <c r="LT15" s="4">
        <v>-226521187.35849997</v>
      </c>
      <c r="LU15" s="4">
        <v>-226521187.35849997</v>
      </c>
      <c r="LV15" s="4">
        <v>226521187.35849997</v>
      </c>
      <c r="LW15" s="4">
        <v>0</v>
      </c>
      <c r="LX15" s="4">
        <v>0</v>
      </c>
      <c r="LY15" s="4">
        <v>-226521187.35849997</v>
      </c>
      <c r="LZ15" s="4">
        <v>226521187.35849997</v>
      </c>
      <c r="MA15" s="4">
        <v>0</v>
      </c>
      <c r="MB15" s="4">
        <v>0</v>
      </c>
      <c r="MC15" s="5">
        <v>1</v>
      </c>
      <c r="MD15" s="4">
        <v>-220896596.22397959</v>
      </c>
      <c r="ME15" s="4">
        <v>-220896596.22397959</v>
      </c>
      <c r="MF15" s="4">
        <v>220896596.22397959</v>
      </c>
      <c r="MG15" s="4">
        <v>0</v>
      </c>
      <c r="MH15" s="4">
        <v>0</v>
      </c>
      <c r="MI15" s="4">
        <v>-220896596.22397959</v>
      </c>
      <c r="MJ15" s="4">
        <v>220896596.22397959</v>
      </c>
      <c r="MK15" s="4">
        <v>0</v>
      </c>
      <c r="ML15" s="4">
        <v>0</v>
      </c>
      <c r="MM15" s="5">
        <v>1</v>
      </c>
      <c r="MN15" s="4">
        <v>-215711076.23202693</v>
      </c>
      <c r="MO15" s="4">
        <v>-215711076.23202693</v>
      </c>
      <c r="MP15" s="4">
        <v>215711076.23202693</v>
      </c>
      <c r="MQ15" s="4">
        <v>0</v>
      </c>
      <c r="MR15" s="4">
        <v>0</v>
      </c>
      <c r="MS15" s="4">
        <v>-215711076.23202693</v>
      </c>
      <c r="MT15" s="4">
        <v>215711076.23202693</v>
      </c>
      <c r="MU15" s="4">
        <v>0</v>
      </c>
      <c r="MV15" s="4">
        <v>0</v>
      </c>
      <c r="MW15" s="5">
        <v>1</v>
      </c>
      <c r="MX15" s="4">
        <v>-211190628.64361727</v>
      </c>
      <c r="MY15" s="4">
        <v>-211190628.64361727</v>
      </c>
      <c r="MZ15" s="4">
        <v>211190628.64361727</v>
      </c>
      <c r="NA15" s="4">
        <v>0</v>
      </c>
      <c r="NB15" s="4">
        <v>0</v>
      </c>
      <c r="NC15" s="4">
        <v>-211190628.64361727</v>
      </c>
      <c r="ND15" s="4">
        <v>211190628.64361727</v>
      </c>
      <c r="NE15" s="4">
        <v>0</v>
      </c>
      <c r="NF15" s="4">
        <v>0</v>
      </c>
      <c r="NG15" s="5">
        <v>1</v>
      </c>
      <c r="NH15" s="4">
        <v>-206703341.67944184</v>
      </c>
      <c r="NI15" s="4">
        <v>-206703341.67944184</v>
      </c>
      <c r="NJ15" s="4">
        <v>206703341.67944184</v>
      </c>
      <c r="NK15" s="4">
        <v>0</v>
      </c>
      <c r="NL15" s="4">
        <v>0</v>
      </c>
      <c r="NM15" s="4">
        <v>-206703341.67944184</v>
      </c>
      <c r="NN15" s="4">
        <v>206703341.67944184</v>
      </c>
      <c r="NO15" s="4">
        <v>0</v>
      </c>
      <c r="NP15" s="4">
        <v>0</v>
      </c>
      <c r="NQ15" s="5">
        <v>1</v>
      </c>
      <c r="NR15" s="4">
        <v>-2813174253.4557314</v>
      </c>
      <c r="NS15" s="4">
        <v>-2813174253.4557314</v>
      </c>
      <c r="NT15" s="4">
        <v>2813174253.4557314</v>
      </c>
      <c r="NU15" s="4">
        <v>0</v>
      </c>
      <c r="NV15" s="4">
        <v>0</v>
      </c>
      <c r="NW15" s="4">
        <v>-2813174253.4557314</v>
      </c>
      <c r="NX15" s="4">
        <v>2813174253.4557314</v>
      </c>
      <c r="NY15" s="4">
        <v>0</v>
      </c>
      <c r="NZ15" s="4">
        <v>0</v>
      </c>
      <c r="OA15" s="5">
        <v>12</v>
      </c>
      <c r="OB15" s="4">
        <v>-205462993.71633717</v>
      </c>
      <c r="OC15" s="4">
        <v>-205462993.71633717</v>
      </c>
      <c r="OD15" s="4">
        <v>205462993.71633717</v>
      </c>
      <c r="OE15" s="4">
        <v>0</v>
      </c>
      <c r="OF15" s="4">
        <v>0</v>
      </c>
      <c r="OG15" s="4">
        <v>-205462993.71633717</v>
      </c>
      <c r="OH15" s="4">
        <v>205462993.71633717</v>
      </c>
      <c r="OI15" s="4">
        <v>0</v>
      </c>
      <c r="OJ15" s="4">
        <v>0</v>
      </c>
      <c r="OK15" s="5">
        <v>1</v>
      </c>
      <c r="OL15" s="4">
        <v>-204354863.24990848</v>
      </c>
      <c r="OM15" s="4">
        <v>-204354863.24990848</v>
      </c>
      <c r="ON15" s="4">
        <v>204354863.24990848</v>
      </c>
      <c r="OO15" s="4">
        <v>0</v>
      </c>
      <c r="OP15" s="4">
        <v>0</v>
      </c>
      <c r="OQ15" s="4">
        <v>-204354863.24990848</v>
      </c>
      <c r="OR15" s="4">
        <v>204354863.24990848</v>
      </c>
      <c r="OS15" s="4">
        <v>0</v>
      </c>
      <c r="OT15" s="4">
        <v>0</v>
      </c>
      <c r="OU15" s="5">
        <v>1</v>
      </c>
      <c r="OV15" s="4">
        <v>-203276340.83576074</v>
      </c>
      <c r="OW15" s="4">
        <v>-203276340.83576074</v>
      </c>
      <c r="OX15" s="4">
        <v>203276340.83576074</v>
      </c>
      <c r="OY15" s="4">
        <v>0</v>
      </c>
      <c r="OZ15" s="4">
        <v>0</v>
      </c>
      <c r="PA15" s="4">
        <v>-203276340.83576074</v>
      </c>
      <c r="PB15" s="4">
        <v>203276340.83576074</v>
      </c>
      <c r="PC15" s="4">
        <v>0</v>
      </c>
      <c r="PD15" s="4">
        <v>0</v>
      </c>
      <c r="PE15" s="5">
        <v>1</v>
      </c>
      <c r="PF15" s="4">
        <v>-202198501.85814899</v>
      </c>
      <c r="PG15" s="4">
        <v>-202198501.85814899</v>
      </c>
      <c r="PH15" s="4">
        <v>202198501.85814899</v>
      </c>
      <c r="PI15" s="4">
        <v>0</v>
      </c>
      <c r="PJ15" s="4">
        <v>0</v>
      </c>
      <c r="PK15" s="4">
        <v>-202198501.85814899</v>
      </c>
      <c r="PL15" s="4">
        <v>202198501.85814899</v>
      </c>
      <c r="PM15" s="4">
        <v>0</v>
      </c>
      <c r="PN15" s="4">
        <v>0</v>
      </c>
      <c r="PO15" s="5">
        <v>1</v>
      </c>
      <c r="PP15" s="4">
        <v>-200984254.1995194</v>
      </c>
      <c r="PQ15" s="4">
        <v>-200984254.1995194</v>
      </c>
      <c r="PR15" s="4">
        <v>200984254.1995194</v>
      </c>
      <c r="PS15" s="4">
        <v>0</v>
      </c>
      <c r="PT15" s="4">
        <v>0</v>
      </c>
      <c r="PU15" s="4">
        <v>-200984254.1995194</v>
      </c>
      <c r="PV15" s="4">
        <v>200984254.1995194</v>
      </c>
      <c r="PW15" s="4">
        <v>0</v>
      </c>
      <c r="PX15" s="4">
        <v>0</v>
      </c>
      <c r="PY15" s="5">
        <v>1</v>
      </c>
      <c r="PZ15" s="4">
        <v>-199638689.81217346</v>
      </c>
      <c r="QA15" s="4">
        <v>-199638689.81217346</v>
      </c>
      <c r="QB15" s="4">
        <v>199638689.81217346</v>
      </c>
      <c r="QC15" s="4">
        <v>0</v>
      </c>
      <c r="QD15" s="4">
        <v>0</v>
      </c>
      <c r="QE15" s="4">
        <v>-199638689.81217346</v>
      </c>
      <c r="QF15" s="4">
        <v>199638689.81217346</v>
      </c>
      <c r="QG15" s="4">
        <v>0</v>
      </c>
      <c r="QH15" s="4">
        <v>0</v>
      </c>
      <c r="QI15" s="5">
        <v>1</v>
      </c>
      <c r="QJ15" s="4">
        <v>-198195121.28969887</v>
      </c>
      <c r="QK15" s="4">
        <v>-198195121.28969887</v>
      </c>
      <c r="QL15" s="4">
        <v>198195121.28969887</v>
      </c>
      <c r="QM15" s="4">
        <v>0</v>
      </c>
      <c r="QN15" s="4">
        <v>0</v>
      </c>
      <c r="QO15" s="4">
        <v>-198195121.28969887</v>
      </c>
      <c r="QP15" s="4">
        <v>198195121.28969887</v>
      </c>
      <c r="QQ15" s="4">
        <v>0</v>
      </c>
      <c r="QR15" s="4">
        <v>0</v>
      </c>
      <c r="QS15" s="5">
        <v>1</v>
      </c>
      <c r="QT15" s="4">
        <v>-196726906.11951241</v>
      </c>
      <c r="QU15" s="4">
        <v>-196726906.11951241</v>
      </c>
      <c r="QV15" s="4">
        <v>196726906.11951241</v>
      </c>
      <c r="QW15" s="4">
        <v>0</v>
      </c>
      <c r="QX15" s="4">
        <v>0</v>
      </c>
      <c r="QY15" s="4">
        <v>-196726906.11951241</v>
      </c>
      <c r="QZ15" s="4">
        <v>196726906.11951241</v>
      </c>
      <c r="RA15" s="4">
        <v>0</v>
      </c>
      <c r="RB15" s="4">
        <v>0</v>
      </c>
      <c r="RC15" s="5">
        <v>1</v>
      </c>
      <c r="RD15" s="4">
        <v>-195289302.70908883</v>
      </c>
      <c r="RE15" s="4">
        <v>-195289302.70908883</v>
      </c>
      <c r="RF15" s="4">
        <v>195289302.70908883</v>
      </c>
      <c r="RG15" s="4">
        <v>0</v>
      </c>
      <c r="RH15" s="4">
        <v>0</v>
      </c>
      <c r="RI15" s="4">
        <v>-195289302.70908883</v>
      </c>
      <c r="RJ15" s="4">
        <v>195289302.70908883</v>
      </c>
      <c r="RK15" s="4">
        <v>0</v>
      </c>
      <c r="RL15" s="4">
        <v>0</v>
      </c>
      <c r="RM15" s="5">
        <v>1</v>
      </c>
      <c r="RN15" s="4">
        <v>-193967295.15504956</v>
      </c>
      <c r="RO15" s="4">
        <v>-193967295.15504956</v>
      </c>
      <c r="RP15" s="4">
        <v>193967295.15504956</v>
      </c>
      <c r="RQ15" s="4">
        <v>0</v>
      </c>
      <c r="RR15" s="4">
        <v>0</v>
      </c>
      <c r="RS15" s="4">
        <v>-193967295.15504956</v>
      </c>
      <c r="RT15" s="4">
        <v>193967295.15504956</v>
      </c>
      <c r="RU15" s="4">
        <v>0</v>
      </c>
      <c r="RV15" s="4">
        <v>0</v>
      </c>
      <c r="RW15" s="5">
        <v>1</v>
      </c>
      <c r="RX15" s="4">
        <v>-192826827.55040336</v>
      </c>
      <c r="RY15" s="4">
        <v>-192826827.55040336</v>
      </c>
      <c r="RZ15" s="4">
        <v>192826827.55040336</v>
      </c>
      <c r="SA15" s="4">
        <v>0</v>
      </c>
      <c r="SB15" s="4">
        <v>0</v>
      </c>
      <c r="SC15" s="4">
        <v>-192826827.55040336</v>
      </c>
      <c r="SD15" s="4">
        <v>192826827.55040336</v>
      </c>
      <c r="SE15" s="4">
        <v>0</v>
      </c>
      <c r="SF15" s="4">
        <v>0</v>
      </c>
      <c r="SG15" s="5">
        <v>1</v>
      </c>
      <c r="SH15" s="4">
        <v>-191715913.41084468</v>
      </c>
      <c r="SI15" s="4">
        <v>-191715913.41084468</v>
      </c>
      <c r="SJ15" s="4">
        <v>191715913.41084468</v>
      </c>
      <c r="SK15" s="4">
        <v>0</v>
      </c>
      <c r="SL15" s="4">
        <v>0</v>
      </c>
      <c r="SM15" s="4">
        <v>-191715913.41084468</v>
      </c>
      <c r="SN15" s="4">
        <v>191715913.41084468</v>
      </c>
      <c r="SO15" s="4">
        <v>0</v>
      </c>
      <c r="SP15" s="4">
        <v>0</v>
      </c>
      <c r="SQ15" s="5">
        <v>1</v>
      </c>
      <c r="SR15" s="4">
        <v>-2384637009.9064455</v>
      </c>
      <c r="SS15" s="4">
        <v>-2384637009.9064455</v>
      </c>
      <c r="ST15" s="4">
        <v>2384637009.9064455</v>
      </c>
      <c r="SU15" s="4">
        <v>0</v>
      </c>
      <c r="SV15" s="4">
        <v>0</v>
      </c>
      <c r="SW15" s="4">
        <v>-2384637009.9064455</v>
      </c>
      <c r="SX15" s="4">
        <v>2384637009.9064455</v>
      </c>
      <c r="SY15" s="4">
        <v>0</v>
      </c>
      <c r="SZ15" s="4">
        <v>0</v>
      </c>
      <c r="TA15" s="5">
        <v>12</v>
      </c>
      <c r="TB15" s="4">
        <v>-191779163.67854926</v>
      </c>
      <c r="TC15" s="4">
        <v>-191779163.67854926</v>
      </c>
    </row>
    <row r="16" spans="1:523" ht="15" customHeight="1" x14ac:dyDescent="0.3">
      <c r="A16" s="3" t="s">
        <v>79</v>
      </c>
      <c r="B16" s="4">
        <v>-108681856.76000001</v>
      </c>
      <c r="C16" s="4">
        <v>-108681856.76000001</v>
      </c>
      <c r="D16" s="4">
        <v>108681856.76000001</v>
      </c>
      <c r="E16" s="4">
        <v>0</v>
      </c>
      <c r="F16" s="4">
        <v>0</v>
      </c>
      <c r="G16" s="4">
        <v>-108681856.76000001</v>
      </c>
      <c r="H16" s="4">
        <v>108681856.76000001</v>
      </c>
      <c r="I16" s="4">
        <v>0</v>
      </c>
      <c r="J16" s="4">
        <v>0</v>
      </c>
      <c r="K16" s="5">
        <v>1</v>
      </c>
      <c r="L16" s="4">
        <v>-108524257.08000003</v>
      </c>
      <c r="M16" s="4">
        <v>-108524257.08000003</v>
      </c>
      <c r="N16" s="4">
        <v>108524257.08000003</v>
      </c>
      <c r="O16" s="4">
        <v>0</v>
      </c>
      <c r="P16" s="4">
        <v>0</v>
      </c>
      <c r="Q16" s="4">
        <v>-108524257.08000003</v>
      </c>
      <c r="R16" s="4">
        <v>108524257.08000003</v>
      </c>
      <c r="S16" s="4">
        <v>0</v>
      </c>
      <c r="T16" s="4">
        <v>0</v>
      </c>
      <c r="U16" s="5">
        <v>1</v>
      </c>
      <c r="V16" s="4">
        <v>-109317529.09</v>
      </c>
      <c r="W16" s="4">
        <v>-109317529.09</v>
      </c>
      <c r="X16" s="4">
        <v>109317529.09</v>
      </c>
      <c r="Y16" s="4">
        <v>0</v>
      </c>
      <c r="Z16" s="4">
        <v>0</v>
      </c>
      <c r="AA16" s="4">
        <v>-109317529.09</v>
      </c>
      <c r="AB16" s="4">
        <v>109317529.09</v>
      </c>
      <c r="AC16" s="4">
        <v>0</v>
      </c>
      <c r="AD16" s="4">
        <v>0</v>
      </c>
      <c r="AE16" s="5">
        <v>1</v>
      </c>
      <c r="AF16" s="4">
        <v>-110763930.09</v>
      </c>
      <c r="AG16" s="4">
        <v>-110763930.09</v>
      </c>
      <c r="AH16" s="4">
        <v>110763930.09</v>
      </c>
      <c r="AI16" s="4">
        <v>0</v>
      </c>
      <c r="AJ16" s="4">
        <v>0</v>
      </c>
      <c r="AK16" s="4">
        <v>-110763930.09</v>
      </c>
      <c r="AL16" s="4">
        <v>110763930.09</v>
      </c>
      <c r="AM16" s="4">
        <v>0</v>
      </c>
      <c r="AN16" s="4">
        <v>0</v>
      </c>
      <c r="AO16" s="5">
        <v>1</v>
      </c>
      <c r="AP16" s="4">
        <v>-111494106.57000001</v>
      </c>
      <c r="AQ16" s="4">
        <v>-111494106.57000001</v>
      </c>
      <c r="AR16" s="4">
        <v>111494106.57000001</v>
      </c>
      <c r="AS16" s="4">
        <v>0</v>
      </c>
      <c r="AT16" s="4">
        <v>0</v>
      </c>
      <c r="AU16" s="4">
        <v>-111494106.57000001</v>
      </c>
      <c r="AV16" s="4">
        <v>111494106.57000001</v>
      </c>
      <c r="AW16" s="4">
        <v>0</v>
      </c>
      <c r="AX16" s="4">
        <v>0</v>
      </c>
      <c r="AY16" s="5">
        <v>1</v>
      </c>
      <c r="AZ16" s="4">
        <v>-113338508.83000001</v>
      </c>
      <c r="BA16" s="4">
        <v>-113338508.83000001</v>
      </c>
      <c r="BB16" s="4">
        <v>113338508.83000001</v>
      </c>
      <c r="BC16" s="4">
        <v>0</v>
      </c>
      <c r="BD16" s="4">
        <v>0</v>
      </c>
      <c r="BE16" s="4">
        <v>-113338508.83000001</v>
      </c>
      <c r="BF16" s="4">
        <v>113338508.83000001</v>
      </c>
      <c r="BG16" s="4">
        <v>0</v>
      </c>
      <c r="BH16" s="4">
        <v>0</v>
      </c>
      <c r="BI16" s="5">
        <v>1</v>
      </c>
      <c r="BJ16" s="4">
        <v>-115572323.29000001</v>
      </c>
      <c r="BK16" s="4">
        <v>-115572323.29000001</v>
      </c>
      <c r="BL16" s="4">
        <v>115572323.29000001</v>
      </c>
      <c r="BM16" s="4">
        <v>0</v>
      </c>
      <c r="BN16" s="4">
        <v>0</v>
      </c>
      <c r="BO16" s="4">
        <v>-115572323.29000001</v>
      </c>
      <c r="BP16" s="4">
        <v>115572323.29000001</v>
      </c>
      <c r="BQ16" s="4">
        <v>0</v>
      </c>
      <c r="BR16" s="4">
        <v>0</v>
      </c>
      <c r="BS16" s="5">
        <v>1</v>
      </c>
      <c r="BT16" s="4">
        <v>-116853826.06</v>
      </c>
      <c r="BU16" s="4">
        <v>-116853826.06</v>
      </c>
      <c r="BV16" s="4">
        <v>116853826.06</v>
      </c>
      <c r="BW16" s="4">
        <v>0</v>
      </c>
      <c r="BX16" s="4">
        <v>0</v>
      </c>
      <c r="BY16" s="4">
        <v>-116853826.06</v>
      </c>
      <c r="BZ16" s="4">
        <v>116853826.06</v>
      </c>
      <c r="CA16" s="4">
        <v>0</v>
      </c>
      <c r="CB16" s="4">
        <v>0</v>
      </c>
      <c r="CC16" s="5">
        <v>1</v>
      </c>
      <c r="CD16" s="4">
        <v>-115483760.50999998</v>
      </c>
      <c r="CE16" s="4">
        <v>-115483760.50999998</v>
      </c>
      <c r="CF16" s="4">
        <v>115483760.50999998</v>
      </c>
      <c r="CG16" s="4">
        <v>0</v>
      </c>
      <c r="CH16" s="4">
        <v>0</v>
      </c>
      <c r="CI16" s="4">
        <v>-115483760.50999998</v>
      </c>
      <c r="CJ16" s="4">
        <v>115483760.50999998</v>
      </c>
      <c r="CK16" s="4">
        <v>0</v>
      </c>
      <c r="CL16" s="4">
        <v>0</v>
      </c>
      <c r="CM16" s="5">
        <v>1</v>
      </c>
      <c r="CN16" s="4">
        <v>-116761345.32399999</v>
      </c>
      <c r="CO16" s="4">
        <v>-116761345.32399999</v>
      </c>
      <c r="CP16" s="4">
        <v>116761345.32399999</v>
      </c>
      <c r="CQ16" s="4">
        <v>0</v>
      </c>
      <c r="CR16" s="4">
        <v>0</v>
      </c>
      <c r="CS16" s="4">
        <v>-116761345.32399999</v>
      </c>
      <c r="CT16" s="4">
        <v>116761345.32399999</v>
      </c>
      <c r="CU16" s="4">
        <v>0</v>
      </c>
      <c r="CV16" s="4">
        <v>0</v>
      </c>
      <c r="CW16" s="5">
        <v>1</v>
      </c>
      <c r="CX16" s="4">
        <v>-118008992.3133</v>
      </c>
      <c r="CY16" s="4">
        <v>-118008992.3133</v>
      </c>
      <c r="CZ16" s="4">
        <v>118008992.3133</v>
      </c>
      <c r="DA16" s="4">
        <v>0</v>
      </c>
      <c r="DB16" s="4">
        <v>0</v>
      </c>
      <c r="DC16" s="4">
        <v>-118008992.3133</v>
      </c>
      <c r="DD16" s="4">
        <v>118008992.3133</v>
      </c>
      <c r="DE16" s="4">
        <v>0</v>
      </c>
      <c r="DF16" s="4">
        <v>0</v>
      </c>
      <c r="DG16" s="5">
        <v>1</v>
      </c>
      <c r="DH16" s="4">
        <v>-119440047.7559</v>
      </c>
      <c r="DI16" s="4">
        <v>-119440047.7559</v>
      </c>
      <c r="DJ16" s="4">
        <v>119440047.7559</v>
      </c>
      <c r="DK16" s="4">
        <v>0</v>
      </c>
      <c r="DL16" s="4">
        <v>0</v>
      </c>
      <c r="DM16" s="4">
        <v>-119440047.7559</v>
      </c>
      <c r="DN16" s="4">
        <v>119440047.7559</v>
      </c>
      <c r="DO16" s="4">
        <v>0</v>
      </c>
      <c r="DP16" s="4">
        <v>0</v>
      </c>
      <c r="DQ16" s="5">
        <v>1</v>
      </c>
      <c r="DR16" s="4">
        <v>-1364240483.6731999</v>
      </c>
      <c r="DS16" s="4">
        <v>-1364240483.6731999</v>
      </c>
      <c r="DT16" s="4">
        <v>1364240483.6731999</v>
      </c>
      <c r="DU16" s="4">
        <v>0</v>
      </c>
      <c r="DV16" s="4">
        <v>0</v>
      </c>
      <c r="DW16" s="4">
        <v>-1364240483.6731999</v>
      </c>
      <c r="DX16" s="4">
        <v>1364240483.6731999</v>
      </c>
      <c r="DY16" s="4">
        <v>0</v>
      </c>
      <c r="DZ16" s="4">
        <v>0</v>
      </c>
      <c r="EA16" s="5">
        <v>12</v>
      </c>
      <c r="EB16" s="4">
        <v>-122344420.76577999</v>
      </c>
      <c r="EC16" s="4">
        <v>-122344420.76577999</v>
      </c>
      <c r="ED16" s="4">
        <v>122344420.76577999</v>
      </c>
      <c r="EE16" s="4">
        <v>0</v>
      </c>
      <c r="EF16" s="4">
        <v>0</v>
      </c>
      <c r="EG16" s="4">
        <v>-122344420.76577999</v>
      </c>
      <c r="EH16" s="4">
        <v>122344420.76577999</v>
      </c>
      <c r="EI16" s="4">
        <v>0</v>
      </c>
      <c r="EJ16" s="4">
        <v>0</v>
      </c>
      <c r="EK16" s="5">
        <v>1</v>
      </c>
      <c r="EL16" s="4">
        <v>-125008757.73476</v>
      </c>
      <c r="EM16" s="4">
        <v>-125008757.73476</v>
      </c>
      <c r="EN16" s="4">
        <v>125008757.73476</v>
      </c>
      <c r="EO16" s="4">
        <v>0</v>
      </c>
      <c r="EP16" s="4">
        <v>0</v>
      </c>
      <c r="EQ16" s="4">
        <v>-125008757.73476</v>
      </c>
      <c r="ER16" s="4">
        <v>125008757.73476</v>
      </c>
      <c r="ES16" s="4">
        <v>0</v>
      </c>
      <c r="ET16" s="4">
        <v>0</v>
      </c>
      <c r="EU16" s="5">
        <v>1</v>
      </c>
      <c r="EV16" s="4">
        <v>-126592837.70816001</v>
      </c>
      <c r="EW16" s="4">
        <v>-126592837.70816001</v>
      </c>
      <c r="EX16" s="4">
        <v>126592837.70816001</v>
      </c>
      <c r="EY16" s="4">
        <v>0</v>
      </c>
      <c r="EZ16" s="4">
        <v>0</v>
      </c>
      <c r="FA16" s="4">
        <v>-126592837.70816001</v>
      </c>
      <c r="FB16" s="4">
        <v>126592837.70816001</v>
      </c>
      <c r="FC16" s="4">
        <v>0</v>
      </c>
      <c r="FD16" s="4">
        <v>0</v>
      </c>
      <c r="FE16" s="5">
        <v>1</v>
      </c>
      <c r="FF16" s="4">
        <v>-127297188.92956001</v>
      </c>
      <c r="FG16" s="4">
        <v>-127297188.92956001</v>
      </c>
      <c r="FH16" s="4">
        <v>127297188.92956001</v>
      </c>
      <c r="FI16" s="4">
        <v>0</v>
      </c>
      <c r="FJ16" s="4">
        <v>0</v>
      </c>
      <c r="FK16" s="4">
        <v>-127297188.92956001</v>
      </c>
      <c r="FL16" s="4">
        <v>127297188.92956001</v>
      </c>
      <c r="FM16" s="4">
        <v>0</v>
      </c>
      <c r="FN16" s="4">
        <v>0</v>
      </c>
      <c r="FO16" s="5">
        <v>1</v>
      </c>
      <c r="FP16" s="4">
        <v>-128559596.09736001</v>
      </c>
      <c r="FQ16" s="4">
        <v>-128559596.09736001</v>
      </c>
      <c r="FR16" s="4">
        <v>128559596.09736001</v>
      </c>
      <c r="FS16" s="4">
        <v>0</v>
      </c>
      <c r="FT16" s="4">
        <v>0</v>
      </c>
      <c r="FU16" s="4">
        <v>-128559596.09736001</v>
      </c>
      <c r="FV16" s="4">
        <v>128559596.09736001</v>
      </c>
      <c r="FW16" s="4">
        <v>0</v>
      </c>
      <c r="FX16" s="4">
        <v>0</v>
      </c>
      <c r="FY16" s="5">
        <v>1</v>
      </c>
      <c r="FZ16" s="4">
        <v>-128539236.39068</v>
      </c>
      <c r="GA16" s="4">
        <v>-128539236.39068</v>
      </c>
      <c r="GB16" s="4">
        <v>128539236.39068</v>
      </c>
      <c r="GC16" s="4">
        <v>0</v>
      </c>
      <c r="GD16" s="4">
        <v>0</v>
      </c>
      <c r="GE16" s="4">
        <v>-128539236.39068</v>
      </c>
      <c r="GF16" s="4">
        <v>128539236.39068</v>
      </c>
      <c r="GG16" s="4">
        <v>0</v>
      </c>
      <c r="GH16" s="4">
        <v>0</v>
      </c>
      <c r="GI16" s="5">
        <v>1</v>
      </c>
      <c r="GJ16" s="4">
        <v>-128261848.73052</v>
      </c>
      <c r="GK16" s="4">
        <v>-128261848.73052</v>
      </c>
      <c r="GL16" s="4">
        <v>128261848.73052</v>
      </c>
      <c r="GM16" s="4">
        <v>0</v>
      </c>
      <c r="GN16" s="4">
        <v>0</v>
      </c>
      <c r="GO16" s="4">
        <v>-128261848.73052</v>
      </c>
      <c r="GP16" s="4">
        <v>128261848.73052</v>
      </c>
      <c r="GQ16" s="4">
        <v>0</v>
      </c>
      <c r="GR16" s="4">
        <v>0</v>
      </c>
      <c r="GS16" s="5">
        <v>1</v>
      </c>
      <c r="GT16" s="4">
        <v>-128375151.86908001</v>
      </c>
      <c r="GU16" s="4">
        <v>-128375151.86908001</v>
      </c>
      <c r="GV16" s="4">
        <v>128375151.86908001</v>
      </c>
      <c r="GW16" s="4">
        <v>0</v>
      </c>
      <c r="GX16" s="4">
        <v>0</v>
      </c>
      <c r="GY16" s="4">
        <v>-128375151.86908001</v>
      </c>
      <c r="GZ16" s="4">
        <v>128375151.86908001</v>
      </c>
      <c r="HA16" s="4">
        <v>0</v>
      </c>
      <c r="HB16" s="4">
        <v>0</v>
      </c>
      <c r="HC16" s="5">
        <v>1</v>
      </c>
      <c r="HD16" s="4">
        <v>-132248301.16564001</v>
      </c>
      <c r="HE16" s="4">
        <v>-132248301.16564001</v>
      </c>
      <c r="HF16" s="4">
        <v>132248301.16564001</v>
      </c>
      <c r="HG16" s="4">
        <v>0</v>
      </c>
      <c r="HH16" s="4">
        <v>0</v>
      </c>
      <c r="HI16" s="4">
        <v>-132248301.16564001</v>
      </c>
      <c r="HJ16" s="4">
        <v>132248301.16564001</v>
      </c>
      <c r="HK16" s="4">
        <v>0</v>
      </c>
      <c r="HL16" s="4">
        <v>0</v>
      </c>
      <c r="HM16" s="5">
        <v>1</v>
      </c>
      <c r="HN16" s="4">
        <v>-133979942.84344999</v>
      </c>
      <c r="HO16" s="4">
        <v>-133979942.84344999</v>
      </c>
      <c r="HP16" s="4">
        <v>133979942.84344999</v>
      </c>
      <c r="HQ16" s="4">
        <v>0</v>
      </c>
      <c r="HR16" s="4">
        <v>0</v>
      </c>
      <c r="HS16" s="4">
        <v>-133979942.84344999</v>
      </c>
      <c r="HT16" s="4">
        <v>133979942.84344999</v>
      </c>
      <c r="HU16" s="4">
        <v>0</v>
      </c>
      <c r="HV16" s="4">
        <v>0</v>
      </c>
      <c r="HW16" s="5">
        <v>1</v>
      </c>
      <c r="HX16" s="4">
        <v>-135507448.84121001</v>
      </c>
      <c r="HY16" s="4">
        <v>-135507448.84121001</v>
      </c>
      <c r="HZ16" s="4">
        <v>135507448.84121001</v>
      </c>
      <c r="IA16" s="4">
        <v>0</v>
      </c>
      <c r="IB16" s="4">
        <v>0</v>
      </c>
      <c r="IC16" s="4">
        <v>-135507448.84121001</v>
      </c>
      <c r="ID16" s="4">
        <v>135507448.84121001</v>
      </c>
      <c r="IE16" s="4">
        <v>0</v>
      </c>
      <c r="IF16" s="4">
        <v>0</v>
      </c>
      <c r="IG16" s="5">
        <v>1</v>
      </c>
      <c r="IH16" s="4">
        <v>-137014767.38550001</v>
      </c>
      <c r="II16" s="4">
        <v>-137014767.38550001</v>
      </c>
      <c r="IJ16" s="4">
        <v>137014767.38550001</v>
      </c>
      <c r="IK16" s="4">
        <v>0</v>
      </c>
      <c r="IL16" s="4">
        <v>0</v>
      </c>
      <c r="IM16" s="4">
        <v>-137014767.38550001</v>
      </c>
      <c r="IN16" s="4">
        <v>137014767.38550001</v>
      </c>
      <c r="IO16" s="4">
        <v>0</v>
      </c>
      <c r="IP16" s="4">
        <v>0</v>
      </c>
      <c r="IQ16" s="5">
        <v>1</v>
      </c>
      <c r="IR16" s="4">
        <v>-1553729498.4617</v>
      </c>
      <c r="IS16" s="4">
        <v>-1553729498.4617</v>
      </c>
      <c r="IT16" s="4">
        <v>1553729498.4617</v>
      </c>
      <c r="IU16" s="4">
        <v>0</v>
      </c>
      <c r="IV16" s="4">
        <v>0</v>
      </c>
      <c r="IW16" s="4">
        <v>-1553729498.4617</v>
      </c>
      <c r="IX16" s="4">
        <v>1553729498.4617</v>
      </c>
      <c r="IY16" s="4">
        <v>0</v>
      </c>
      <c r="IZ16" s="4">
        <v>0</v>
      </c>
      <c r="JA16" s="5">
        <v>12</v>
      </c>
      <c r="JB16" s="4">
        <v>-137641614.1250796</v>
      </c>
      <c r="JC16" s="4">
        <v>-137641614.1250796</v>
      </c>
      <c r="JD16" s="4">
        <v>137641614.1250796</v>
      </c>
      <c r="JE16" s="4">
        <v>0</v>
      </c>
      <c r="JF16" s="4">
        <v>0</v>
      </c>
      <c r="JG16" s="4">
        <v>-137641614.1250796</v>
      </c>
      <c r="JH16" s="4">
        <v>137641614.1250796</v>
      </c>
      <c r="JI16" s="4">
        <v>0</v>
      </c>
      <c r="JJ16" s="4">
        <v>0</v>
      </c>
      <c r="JK16" s="5">
        <v>1</v>
      </c>
      <c r="JL16" s="4">
        <v>-138081159.49452174</v>
      </c>
      <c r="JM16" s="4">
        <v>-138081159.49452174</v>
      </c>
      <c r="JN16" s="4">
        <v>138081159.49452174</v>
      </c>
      <c r="JO16" s="4">
        <v>0</v>
      </c>
      <c r="JP16" s="4">
        <v>0</v>
      </c>
      <c r="JQ16" s="4">
        <v>-138081159.49452174</v>
      </c>
      <c r="JR16" s="4">
        <v>138081159.49452174</v>
      </c>
      <c r="JS16" s="4">
        <v>0</v>
      </c>
      <c r="JT16" s="4">
        <v>0</v>
      </c>
      <c r="JU16" s="5">
        <v>1</v>
      </c>
      <c r="JV16" s="4">
        <v>-135597493.01656279</v>
      </c>
      <c r="JW16" s="4">
        <v>-135597493.01656279</v>
      </c>
      <c r="JX16" s="4">
        <v>135597493.01656279</v>
      </c>
      <c r="JY16" s="4">
        <v>0</v>
      </c>
      <c r="JZ16" s="4">
        <v>0</v>
      </c>
      <c r="KA16" s="4">
        <v>-135597493.01656279</v>
      </c>
      <c r="KB16" s="4">
        <v>135597493.01656279</v>
      </c>
      <c r="KC16" s="4">
        <v>0</v>
      </c>
      <c r="KD16" s="4">
        <v>0</v>
      </c>
      <c r="KE16" s="5">
        <v>1</v>
      </c>
      <c r="KF16" s="4">
        <v>-133123312.57215358</v>
      </c>
      <c r="KG16" s="4">
        <v>-133123312.57215358</v>
      </c>
      <c r="KH16" s="4">
        <v>133123312.57215358</v>
      </c>
      <c r="KI16" s="4">
        <v>0</v>
      </c>
      <c r="KJ16" s="4">
        <v>0</v>
      </c>
      <c r="KK16" s="4">
        <v>-133123312.57215358</v>
      </c>
      <c r="KL16" s="4">
        <v>133123312.57215358</v>
      </c>
      <c r="KM16" s="4">
        <v>0</v>
      </c>
      <c r="KN16" s="4">
        <v>0</v>
      </c>
      <c r="KO16" s="5">
        <v>1</v>
      </c>
      <c r="KP16" s="4">
        <v>-130292582.97290204</v>
      </c>
      <c r="KQ16" s="4">
        <v>-130292582.97290204</v>
      </c>
      <c r="KR16" s="4">
        <v>130292582.97290204</v>
      </c>
      <c r="KS16" s="4">
        <v>0</v>
      </c>
      <c r="KT16" s="4">
        <v>0</v>
      </c>
      <c r="KU16" s="4">
        <v>-130292582.97290204</v>
      </c>
      <c r="KV16" s="4">
        <v>130292582.97290204</v>
      </c>
      <c r="KW16" s="4">
        <v>0</v>
      </c>
      <c r="KX16" s="4">
        <v>0</v>
      </c>
      <c r="KY16" s="5">
        <v>1</v>
      </c>
      <c r="KZ16" s="4">
        <v>-127972005.2244266</v>
      </c>
      <c r="LA16" s="4">
        <v>-127972005.2244266</v>
      </c>
      <c r="LB16" s="4">
        <v>127972005.2244266</v>
      </c>
      <c r="LC16" s="4">
        <v>0</v>
      </c>
      <c r="LD16" s="4">
        <v>0</v>
      </c>
      <c r="LE16" s="4">
        <v>-127972005.2244266</v>
      </c>
      <c r="LF16" s="4">
        <v>127972005.2244266</v>
      </c>
      <c r="LG16" s="4">
        <v>0</v>
      </c>
      <c r="LH16" s="4">
        <v>0</v>
      </c>
      <c r="LI16" s="5">
        <v>1</v>
      </c>
      <c r="LJ16" s="4">
        <v>-125507160.68348423</v>
      </c>
      <c r="LK16" s="4">
        <v>-125507160.68348423</v>
      </c>
      <c r="LL16" s="4">
        <v>125507160.68348423</v>
      </c>
      <c r="LM16" s="4">
        <v>0</v>
      </c>
      <c r="LN16" s="4">
        <v>0</v>
      </c>
      <c r="LO16" s="4">
        <v>-125507160.68348423</v>
      </c>
      <c r="LP16" s="4">
        <v>125507160.68348423</v>
      </c>
      <c r="LQ16" s="4">
        <v>0</v>
      </c>
      <c r="LR16" s="4">
        <v>0</v>
      </c>
      <c r="LS16" s="5">
        <v>1</v>
      </c>
      <c r="LT16" s="4">
        <v>-123017031.37698887</v>
      </c>
      <c r="LU16" s="4">
        <v>-123017031.37698887</v>
      </c>
      <c r="LV16" s="4">
        <v>123017031.37698887</v>
      </c>
      <c r="LW16" s="4">
        <v>0</v>
      </c>
      <c r="LX16" s="4">
        <v>0</v>
      </c>
      <c r="LY16" s="4">
        <v>-123017031.37698887</v>
      </c>
      <c r="LZ16" s="4">
        <v>123017031.37698887</v>
      </c>
      <c r="MA16" s="4">
        <v>0</v>
      </c>
      <c r="MB16" s="4">
        <v>0</v>
      </c>
      <c r="MC16" s="5">
        <v>1</v>
      </c>
      <c r="MD16" s="4">
        <v>-121096076.10723093</v>
      </c>
      <c r="ME16" s="4">
        <v>-121096076.10723093</v>
      </c>
      <c r="MF16" s="4">
        <v>121096076.10723093</v>
      </c>
      <c r="MG16" s="4">
        <v>0</v>
      </c>
      <c r="MH16" s="4">
        <v>0</v>
      </c>
      <c r="MI16" s="4">
        <v>-121096076.10723093</v>
      </c>
      <c r="MJ16" s="4">
        <v>121096076.10723093</v>
      </c>
      <c r="MK16" s="4">
        <v>0</v>
      </c>
      <c r="ML16" s="4">
        <v>0</v>
      </c>
      <c r="MM16" s="5">
        <v>1</v>
      </c>
      <c r="MN16" s="4">
        <v>-119325420.30618851</v>
      </c>
      <c r="MO16" s="4">
        <v>-119325420.30618851</v>
      </c>
      <c r="MP16" s="4">
        <v>119325420.30618851</v>
      </c>
      <c r="MQ16" s="4">
        <v>0</v>
      </c>
      <c r="MR16" s="4">
        <v>0</v>
      </c>
      <c r="MS16" s="4">
        <v>-119325420.30618851</v>
      </c>
      <c r="MT16" s="4">
        <v>119325420.30618851</v>
      </c>
      <c r="MU16" s="4">
        <v>0</v>
      </c>
      <c r="MV16" s="4">
        <v>0</v>
      </c>
      <c r="MW16" s="5">
        <v>1</v>
      </c>
      <c r="MX16" s="4">
        <v>-117781494.35484636</v>
      </c>
      <c r="MY16" s="4">
        <v>-117781494.35484636</v>
      </c>
      <c r="MZ16" s="4">
        <v>117781494.35484636</v>
      </c>
      <c r="NA16" s="4">
        <v>0</v>
      </c>
      <c r="NB16" s="4">
        <v>0</v>
      </c>
      <c r="NC16" s="4">
        <v>-117781494.35484636</v>
      </c>
      <c r="ND16" s="4">
        <v>117781494.35484636</v>
      </c>
      <c r="NE16" s="4">
        <v>0</v>
      </c>
      <c r="NF16" s="4">
        <v>0</v>
      </c>
      <c r="NG16" s="5">
        <v>1</v>
      </c>
      <c r="NH16" s="4">
        <v>-116244681.80487876</v>
      </c>
      <c r="NI16" s="4">
        <v>-116244681.80487876</v>
      </c>
      <c r="NJ16" s="4">
        <v>116244681.80487876</v>
      </c>
      <c r="NK16" s="4">
        <v>0</v>
      </c>
      <c r="NL16" s="4">
        <v>0</v>
      </c>
      <c r="NM16" s="4">
        <v>-116244681.80487876</v>
      </c>
      <c r="NN16" s="4">
        <v>116244681.80487876</v>
      </c>
      <c r="NO16" s="4">
        <v>0</v>
      </c>
      <c r="NP16" s="4">
        <v>0</v>
      </c>
      <c r="NQ16" s="5">
        <v>1</v>
      </c>
      <c r="NR16" s="4">
        <v>-1525680032.0392642</v>
      </c>
      <c r="NS16" s="4">
        <v>-1525680032.0392642</v>
      </c>
      <c r="NT16" s="4">
        <v>1525680032.0392642</v>
      </c>
      <c r="NU16" s="4">
        <v>0</v>
      </c>
      <c r="NV16" s="4">
        <v>0</v>
      </c>
      <c r="NW16" s="4">
        <v>-1525680032.0392642</v>
      </c>
      <c r="NX16" s="4">
        <v>1525680032.0392642</v>
      </c>
      <c r="NY16" s="4">
        <v>0</v>
      </c>
      <c r="NZ16" s="4">
        <v>0</v>
      </c>
      <c r="OA16" s="5">
        <v>12</v>
      </c>
      <c r="OB16" s="4">
        <v>-116453075.6201454</v>
      </c>
      <c r="OC16" s="4">
        <v>-116453075.6201454</v>
      </c>
      <c r="OD16" s="4">
        <v>116453075.6201454</v>
      </c>
      <c r="OE16" s="4">
        <v>0</v>
      </c>
      <c r="OF16" s="4">
        <v>0</v>
      </c>
      <c r="OG16" s="4">
        <v>-116453075.6201454</v>
      </c>
      <c r="OH16" s="4">
        <v>116453075.6201454</v>
      </c>
      <c r="OI16" s="4">
        <v>0</v>
      </c>
      <c r="OJ16" s="4">
        <v>0</v>
      </c>
      <c r="OK16" s="5">
        <v>1</v>
      </c>
      <c r="OL16" s="4">
        <v>-116635447.22728746</v>
      </c>
      <c r="OM16" s="4">
        <v>-116635447.22728746</v>
      </c>
      <c r="ON16" s="4">
        <v>116635447.22728746</v>
      </c>
      <c r="OO16" s="4">
        <v>0</v>
      </c>
      <c r="OP16" s="4">
        <v>0</v>
      </c>
      <c r="OQ16" s="4">
        <v>-116635447.22728746</v>
      </c>
      <c r="OR16" s="4">
        <v>116635447.22728746</v>
      </c>
      <c r="OS16" s="4">
        <v>0</v>
      </c>
      <c r="OT16" s="4">
        <v>0</v>
      </c>
      <c r="OU16" s="5">
        <v>1</v>
      </c>
      <c r="OV16" s="4">
        <v>-116837374.81976476</v>
      </c>
      <c r="OW16" s="4">
        <v>-116837374.81976476</v>
      </c>
      <c r="OX16" s="4">
        <v>116837374.81976476</v>
      </c>
      <c r="OY16" s="4">
        <v>0</v>
      </c>
      <c r="OZ16" s="4">
        <v>0</v>
      </c>
      <c r="PA16" s="4">
        <v>-116837374.81976476</v>
      </c>
      <c r="PB16" s="4">
        <v>116837374.81976476</v>
      </c>
      <c r="PC16" s="4">
        <v>0</v>
      </c>
      <c r="PD16" s="4">
        <v>0</v>
      </c>
      <c r="PE16" s="5">
        <v>1</v>
      </c>
      <c r="PF16" s="4">
        <v>-117061496.7995991</v>
      </c>
      <c r="PG16" s="4">
        <v>-117061496.7995991</v>
      </c>
      <c r="PH16" s="4">
        <v>117061496.7995991</v>
      </c>
      <c r="PI16" s="4">
        <v>0</v>
      </c>
      <c r="PJ16" s="4">
        <v>0</v>
      </c>
      <c r="PK16" s="4">
        <v>-117061496.7995991</v>
      </c>
      <c r="PL16" s="4">
        <v>117061496.7995991</v>
      </c>
      <c r="PM16" s="4">
        <v>0</v>
      </c>
      <c r="PN16" s="4">
        <v>0</v>
      </c>
      <c r="PO16" s="5">
        <v>1</v>
      </c>
      <c r="PP16" s="4">
        <v>-117315951.48084967</v>
      </c>
      <c r="PQ16" s="4">
        <v>-117315951.48084967</v>
      </c>
      <c r="PR16" s="4">
        <v>117315951.48084967</v>
      </c>
      <c r="PS16" s="4">
        <v>0</v>
      </c>
      <c r="PT16" s="4">
        <v>0</v>
      </c>
      <c r="PU16" s="4">
        <v>-117315951.48084967</v>
      </c>
      <c r="PV16" s="4">
        <v>117315951.48084967</v>
      </c>
      <c r="PW16" s="4">
        <v>0</v>
      </c>
      <c r="PX16" s="4">
        <v>0</v>
      </c>
      <c r="PY16" s="5">
        <v>1</v>
      </c>
      <c r="PZ16" s="4">
        <v>-117586338.63506036</v>
      </c>
      <c r="QA16" s="4">
        <v>-117586338.63506036</v>
      </c>
      <c r="QB16" s="4">
        <v>117586338.63506036</v>
      </c>
      <c r="QC16" s="4">
        <v>0</v>
      </c>
      <c r="QD16" s="4">
        <v>0</v>
      </c>
      <c r="QE16" s="4">
        <v>-117586338.63506036</v>
      </c>
      <c r="QF16" s="4">
        <v>117586338.63506036</v>
      </c>
      <c r="QG16" s="4">
        <v>0</v>
      </c>
      <c r="QH16" s="4">
        <v>0</v>
      </c>
      <c r="QI16" s="5">
        <v>1</v>
      </c>
      <c r="QJ16" s="4">
        <v>-117866325.33612995</v>
      </c>
      <c r="QK16" s="4">
        <v>-117866325.33612995</v>
      </c>
      <c r="QL16" s="4">
        <v>117866325.33612995</v>
      </c>
      <c r="QM16" s="4">
        <v>0</v>
      </c>
      <c r="QN16" s="4">
        <v>0</v>
      </c>
      <c r="QO16" s="4">
        <v>-117866325.33612995</v>
      </c>
      <c r="QP16" s="4">
        <v>117866325.33612995</v>
      </c>
      <c r="QQ16" s="4">
        <v>0</v>
      </c>
      <c r="QR16" s="4">
        <v>0</v>
      </c>
      <c r="QS16" s="5">
        <v>1</v>
      </c>
      <c r="QT16" s="4">
        <v>-118146850.25672826</v>
      </c>
      <c r="QU16" s="4">
        <v>-118146850.25672826</v>
      </c>
      <c r="QV16" s="4">
        <v>118146850.25672826</v>
      </c>
      <c r="QW16" s="4">
        <v>0</v>
      </c>
      <c r="QX16" s="4">
        <v>0</v>
      </c>
      <c r="QY16" s="4">
        <v>-118146850.25672826</v>
      </c>
      <c r="QZ16" s="4">
        <v>118146850.25672826</v>
      </c>
      <c r="RA16" s="4">
        <v>0</v>
      </c>
      <c r="RB16" s="4">
        <v>0</v>
      </c>
      <c r="RC16" s="5">
        <v>1</v>
      </c>
      <c r="RD16" s="4">
        <v>-118419956.2081991</v>
      </c>
      <c r="RE16" s="4">
        <v>-118419956.2081991</v>
      </c>
      <c r="RF16" s="4">
        <v>118419956.2081991</v>
      </c>
      <c r="RG16" s="4">
        <v>0</v>
      </c>
      <c r="RH16" s="4">
        <v>0</v>
      </c>
      <c r="RI16" s="4">
        <v>-118419956.2081991</v>
      </c>
      <c r="RJ16" s="4">
        <v>118419956.2081991</v>
      </c>
      <c r="RK16" s="4">
        <v>0</v>
      </c>
      <c r="RL16" s="4">
        <v>0</v>
      </c>
      <c r="RM16" s="5">
        <v>1</v>
      </c>
      <c r="RN16" s="4">
        <v>-118674254.05379741</v>
      </c>
      <c r="RO16" s="4">
        <v>-118674254.05379741</v>
      </c>
      <c r="RP16" s="4">
        <v>118674254.05379741</v>
      </c>
      <c r="RQ16" s="4">
        <v>0</v>
      </c>
      <c r="RR16" s="4">
        <v>0</v>
      </c>
      <c r="RS16" s="4">
        <v>-118674254.05379741</v>
      </c>
      <c r="RT16" s="4">
        <v>118674254.05379741</v>
      </c>
      <c r="RU16" s="4">
        <v>0</v>
      </c>
      <c r="RV16" s="4">
        <v>0</v>
      </c>
      <c r="RW16" s="5">
        <v>1</v>
      </c>
      <c r="RX16" s="4">
        <v>-118902942.02206436</v>
      </c>
      <c r="RY16" s="4">
        <v>-118902942.02206436</v>
      </c>
      <c r="RZ16" s="4">
        <v>118902942.02206436</v>
      </c>
      <c r="SA16" s="4">
        <v>0</v>
      </c>
      <c r="SB16" s="4">
        <v>0</v>
      </c>
      <c r="SC16" s="4">
        <v>-118902942.02206436</v>
      </c>
      <c r="SD16" s="4">
        <v>118902942.02206436</v>
      </c>
      <c r="SE16" s="4">
        <v>0</v>
      </c>
      <c r="SF16" s="4">
        <v>0</v>
      </c>
      <c r="SG16" s="5">
        <v>1</v>
      </c>
      <c r="SH16" s="4">
        <v>-119138036.77015612</v>
      </c>
      <c r="SI16" s="4">
        <v>-119138036.77015612</v>
      </c>
      <c r="SJ16" s="4">
        <v>119138036.77015612</v>
      </c>
      <c r="SK16" s="4">
        <v>0</v>
      </c>
      <c r="SL16" s="4">
        <v>0</v>
      </c>
      <c r="SM16" s="4">
        <v>-119138036.77015612</v>
      </c>
      <c r="SN16" s="4">
        <v>119138036.77015612</v>
      </c>
      <c r="SO16" s="4">
        <v>0</v>
      </c>
      <c r="SP16" s="4">
        <v>0</v>
      </c>
      <c r="SQ16" s="5">
        <v>1</v>
      </c>
      <c r="SR16" s="4">
        <v>-1413038049.2297821</v>
      </c>
      <c r="SS16" s="4">
        <v>-1413038049.2297821</v>
      </c>
      <c r="ST16" s="4">
        <v>1413038049.2297821</v>
      </c>
      <c r="SU16" s="4">
        <v>0</v>
      </c>
      <c r="SV16" s="4">
        <v>0</v>
      </c>
      <c r="SW16" s="4">
        <v>-1413038049.2297821</v>
      </c>
      <c r="SX16" s="4">
        <v>1413038049.2297821</v>
      </c>
      <c r="SY16" s="4">
        <v>0</v>
      </c>
      <c r="SZ16" s="4">
        <v>0</v>
      </c>
      <c r="TA16" s="5">
        <v>12</v>
      </c>
      <c r="TB16" s="4">
        <v>-113332396.5576984</v>
      </c>
      <c r="TC16" s="4">
        <v>-113332396.5576984</v>
      </c>
    </row>
    <row r="17" spans="1:523" ht="15" customHeight="1" x14ac:dyDescent="0.3">
      <c r="A17" s="3" t="s">
        <v>80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5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5">
        <v>1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5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5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5">
        <v>1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5">
        <v>1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5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5">
        <v>1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5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5">
        <v>1</v>
      </c>
      <c r="CX17" s="4">
        <v>0</v>
      </c>
      <c r="CY17" s="4">
        <v>0</v>
      </c>
      <c r="CZ17" s="4">
        <v>0</v>
      </c>
      <c r="DA17" s="4">
        <v>0</v>
      </c>
      <c r="DB17" s="4">
        <v>0</v>
      </c>
      <c r="DC17" s="4">
        <v>0</v>
      </c>
      <c r="DD17" s="4">
        <v>0</v>
      </c>
      <c r="DE17" s="4">
        <v>0</v>
      </c>
      <c r="DF17" s="4">
        <v>0</v>
      </c>
      <c r="DG17" s="5">
        <v>1</v>
      </c>
      <c r="DH17" s="4">
        <v>0</v>
      </c>
      <c r="DI17" s="4">
        <v>0</v>
      </c>
      <c r="DJ17" s="4">
        <v>0</v>
      </c>
      <c r="DK17" s="4">
        <v>0</v>
      </c>
      <c r="DL17" s="4">
        <v>0</v>
      </c>
      <c r="DM17" s="4">
        <v>0</v>
      </c>
      <c r="DN17" s="4">
        <v>0</v>
      </c>
      <c r="DO17" s="4">
        <v>0</v>
      </c>
      <c r="DP17" s="4">
        <v>0</v>
      </c>
      <c r="DQ17" s="5">
        <v>1</v>
      </c>
      <c r="DR17" s="4">
        <v>0</v>
      </c>
      <c r="DS17" s="4">
        <v>0</v>
      </c>
      <c r="DT17" s="4">
        <v>0</v>
      </c>
      <c r="DU17" s="4">
        <v>0</v>
      </c>
      <c r="DV17" s="4">
        <v>0</v>
      </c>
      <c r="DW17" s="4">
        <v>0</v>
      </c>
      <c r="DX17" s="4">
        <v>0</v>
      </c>
      <c r="DY17" s="4">
        <v>0</v>
      </c>
      <c r="DZ17" s="4">
        <v>0</v>
      </c>
      <c r="EA17" s="5">
        <v>12</v>
      </c>
      <c r="EB17" s="4">
        <v>0</v>
      </c>
      <c r="EC17" s="4">
        <v>0</v>
      </c>
      <c r="ED17" s="4">
        <v>0</v>
      </c>
      <c r="EE17" s="4">
        <v>0</v>
      </c>
      <c r="EF17" s="4">
        <v>0</v>
      </c>
      <c r="EG17" s="4">
        <v>0</v>
      </c>
      <c r="EH17" s="4">
        <v>0</v>
      </c>
      <c r="EI17" s="4">
        <v>0</v>
      </c>
      <c r="EJ17" s="4">
        <v>0</v>
      </c>
      <c r="EK17" s="5">
        <v>1</v>
      </c>
      <c r="EL17" s="4">
        <v>0</v>
      </c>
      <c r="EM17" s="4">
        <v>0</v>
      </c>
      <c r="EN17" s="4">
        <v>0</v>
      </c>
      <c r="EO17" s="4">
        <v>0</v>
      </c>
      <c r="EP17" s="4">
        <v>0</v>
      </c>
      <c r="EQ17" s="4">
        <v>0</v>
      </c>
      <c r="ER17" s="4">
        <v>0</v>
      </c>
      <c r="ES17" s="4">
        <v>0</v>
      </c>
      <c r="ET17" s="4">
        <v>0</v>
      </c>
      <c r="EU17" s="5">
        <v>1</v>
      </c>
      <c r="EV17" s="4">
        <v>0</v>
      </c>
      <c r="EW17" s="4">
        <v>0</v>
      </c>
      <c r="EX17" s="4">
        <v>0</v>
      </c>
      <c r="EY17" s="4">
        <v>0</v>
      </c>
      <c r="EZ17" s="4">
        <v>0</v>
      </c>
      <c r="FA17" s="4">
        <v>0</v>
      </c>
      <c r="FB17" s="4">
        <v>0</v>
      </c>
      <c r="FC17" s="4">
        <v>0</v>
      </c>
      <c r="FD17" s="4">
        <v>0</v>
      </c>
      <c r="FE17" s="5">
        <v>1</v>
      </c>
      <c r="FF17" s="4">
        <v>0</v>
      </c>
      <c r="FG17" s="4">
        <v>0</v>
      </c>
      <c r="FH17" s="4">
        <v>0</v>
      </c>
      <c r="FI17" s="4">
        <v>0</v>
      </c>
      <c r="FJ17" s="4">
        <v>0</v>
      </c>
      <c r="FK17" s="4">
        <v>0</v>
      </c>
      <c r="FL17" s="4">
        <v>0</v>
      </c>
      <c r="FM17" s="4">
        <v>0</v>
      </c>
      <c r="FN17" s="4">
        <v>0</v>
      </c>
      <c r="FO17" s="5">
        <v>1</v>
      </c>
      <c r="FP17" s="4">
        <v>0</v>
      </c>
      <c r="FQ17" s="4">
        <v>0</v>
      </c>
      <c r="FR17" s="4">
        <v>0</v>
      </c>
      <c r="FS17" s="4">
        <v>0</v>
      </c>
      <c r="FT17" s="4">
        <v>0</v>
      </c>
      <c r="FU17" s="4">
        <v>0</v>
      </c>
      <c r="FV17" s="4">
        <v>0</v>
      </c>
      <c r="FW17" s="4">
        <v>0</v>
      </c>
      <c r="FX17" s="4">
        <v>0</v>
      </c>
      <c r="FY17" s="5">
        <v>1</v>
      </c>
      <c r="FZ17" s="4">
        <v>0</v>
      </c>
      <c r="GA17" s="4">
        <v>0</v>
      </c>
      <c r="GB17" s="4">
        <v>0</v>
      </c>
      <c r="GC17" s="4">
        <v>0</v>
      </c>
      <c r="GD17" s="4">
        <v>0</v>
      </c>
      <c r="GE17" s="4">
        <v>0</v>
      </c>
      <c r="GF17" s="4">
        <v>0</v>
      </c>
      <c r="GG17" s="4">
        <v>0</v>
      </c>
      <c r="GH17" s="4">
        <v>0</v>
      </c>
      <c r="GI17" s="5">
        <v>1</v>
      </c>
      <c r="GJ17" s="4">
        <v>0</v>
      </c>
      <c r="GK17" s="4">
        <v>0</v>
      </c>
      <c r="GL17" s="4">
        <v>0</v>
      </c>
      <c r="GM17" s="4">
        <v>0</v>
      </c>
      <c r="GN17" s="4">
        <v>0</v>
      </c>
      <c r="GO17" s="4">
        <v>0</v>
      </c>
      <c r="GP17" s="4">
        <v>0</v>
      </c>
      <c r="GQ17" s="4">
        <v>0</v>
      </c>
      <c r="GR17" s="4">
        <v>0</v>
      </c>
      <c r="GS17" s="5">
        <v>1</v>
      </c>
      <c r="GT17" s="4">
        <v>0</v>
      </c>
      <c r="GU17" s="4">
        <v>0</v>
      </c>
      <c r="GV17" s="4">
        <v>0</v>
      </c>
      <c r="GW17" s="4">
        <v>0</v>
      </c>
      <c r="GX17" s="4">
        <v>0</v>
      </c>
      <c r="GY17" s="4">
        <v>0</v>
      </c>
      <c r="GZ17" s="4">
        <v>0</v>
      </c>
      <c r="HA17" s="4">
        <v>0</v>
      </c>
      <c r="HB17" s="4">
        <v>0</v>
      </c>
      <c r="HC17" s="5">
        <v>1</v>
      </c>
      <c r="HD17" s="4">
        <v>0</v>
      </c>
      <c r="HE17" s="4">
        <v>0</v>
      </c>
      <c r="HF17" s="4">
        <v>0</v>
      </c>
      <c r="HG17" s="4">
        <v>0</v>
      </c>
      <c r="HH17" s="4">
        <v>0</v>
      </c>
      <c r="HI17" s="4">
        <v>0</v>
      </c>
      <c r="HJ17" s="4">
        <v>0</v>
      </c>
      <c r="HK17" s="4">
        <v>0</v>
      </c>
      <c r="HL17" s="4">
        <v>0</v>
      </c>
      <c r="HM17" s="5">
        <v>1</v>
      </c>
      <c r="HN17" s="4">
        <v>0</v>
      </c>
      <c r="HO17" s="4">
        <v>0</v>
      </c>
      <c r="HP17" s="4">
        <v>0</v>
      </c>
      <c r="HQ17" s="4">
        <v>0</v>
      </c>
      <c r="HR17" s="4">
        <v>0</v>
      </c>
      <c r="HS17" s="4">
        <v>0</v>
      </c>
      <c r="HT17" s="4">
        <v>0</v>
      </c>
      <c r="HU17" s="4">
        <v>0</v>
      </c>
      <c r="HV17" s="4">
        <v>0</v>
      </c>
      <c r="HW17" s="5">
        <v>1</v>
      </c>
      <c r="HX17" s="4">
        <v>0</v>
      </c>
      <c r="HY17" s="4">
        <v>0</v>
      </c>
      <c r="HZ17" s="4">
        <v>0</v>
      </c>
      <c r="IA17" s="4">
        <v>0</v>
      </c>
      <c r="IB17" s="4">
        <v>0</v>
      </c>
      <c r="IC17" s="4">
        <v>0</v>
      </c>
      <c r="ID17" s="4">
        <v>0</v>
      </c>
      <c r="IE17" s="4">
        <v>0</v>
      </c>
      <c r="IF17" s="4">
        <v>0</v>
      </c>
      <c r="IG17" s="5">
        <v>1</v>
      </c>
      <c r="IH17" s="4">
        <v>0</v>
      </c>
      <c r="II17" s="4">
        <v>0</v>
      </c>
      <c r="IJ17" s="4">
        <v>0</v>
      </c>
      <c r="IK17" s="4">
        <v>0</v>
      </c>
      <c r="IL17" s="4">
        <v>0</v>
      </c>
      <c r="IM17" s="4">
        <v>0</v>
      </c>
      <c r="IN17" s="4">
        <v>0</v>
      </c>
      <c r="IO17" s="4">
        <v>0</v>
      </c>
      <c r="IP17" s="4">
        <v>0</v>
      </c>
      <c r="IQ17" s="5">
        <v>1</v>
      </c>
      <c r="IR17" s="4">
        <v>0</v>
      </c>
      <c r="IS17" s="4">
        <v>0</v>
      </c>
      <c r="IT17" s="4">
        <v>0</v>
      </c>
      <c r="IU17" s="4">
        <v>0</v>
      </c>
      <c r="IV17" s="4">
        <v>0</v>
      </c>
      <c r="IW17" s="4">
        <v>0</v>
      </c>
      <c r="IX17" s="4">
        <v>0</v>
      </c>
      <c r="IY17" s="4">
        <v>0</v>
      </c>
      <c r="IZ17" s="4">
        <v>0</v>
      </c>
      <c r="JA17" s="5">
        <v>12</v>
      </c>
      <c r="JB17" s="4">
        <v>0</v>
      </c>
      <c r="JC17" s="4">
        <v>0</v>
      </c>
      <c r="JD17" s="4">
        <v>0</v>
      </c>
      <c r="JE17" s="4">
        <v>0</v>
      </c>
      <c r="JF17" s="4">
        <v>0</v>
      </c>
      <c r="JG17" s="4">
        <v>0</v>
      </c>
      <c r="JH17" s="4">
        <v>0</v>
      </c>
      <c r="JI17" s="4">
        <v>0</v>
      </c>
      <c r="JJ17" s="4">
        <v>0</v>
      </c>
      <c r="JK17" s="5">
        <v>1</v>
      </c>
      <c r="JL17" s="4">
        <v>0</v>
      </c>
      <c r="JM17" s="4">
        <v>0</v>
      </c>
      <c r="JN17" s="4">
        <v>0</v>
      </c>
      <c r="JO17" s="4">
        <v>0</v>
      </c>
      <c r="JP17" s="4">
        <v>0</v>
      </c>
      <c r="JQ17" s="4">
        <v>0</v>
      </c>
      <c r="JR17" s="4">
        <v>0</v>
      </c>
      <c r="JS17" s="4">
        <v>0</v>
      </c>
      <c r="JT17" s="4">
        <v>0</v>
      </c>
      <c r="JU17" s="5">
        <v>1</v>
      </c>
      <c r="JV17" s="4">
        <v>0</v>
      </c>
      <c r="JW17" s="4">
        <v>0</v>
      </c>
      <c r="JX17" s="4">
        <v>0</v>
      </c>
      <c r="JY17" s="4">
        <v>0</v>
      </c>
      <c r="JZ17" s="4">
        <v>0</v>
      </c>
      <c r="KA17" s="4">
        <v>0</v>
      </c>
      <c r="KB17" s="4">
        <v>0</v>
      </c>
      <c r="KC17" s="4">
        <v>0</v>
      </c>
      <c r="KD17" s="4">
        <v>0</v>
      </c>
      <c r="KE17" s="5">
        <v>1</v>
      </c>
      <c r="KF17" s="4">
        <v>0</v>
      </c>
      <c r="KG17" s="4">
        <v>0</v>
      </c>
      <c r="KH17" s="4">
        <v>0</v>
      </c>
      <c r="KI17" s="4">
        <v>0</v>
      </c>
      <c r="KJ17" s="4">
        <v>0</v>
      </c>
      <c r="KK17" s="4">
        <v>0</v>
      </c>
      <c r="KL17" s="4">
        <v>0</v>
      </c>
      <c r="KM17" s="4">
        <v>0</v>
      </c>
      <c r="KN17" s="4">
        <v>0</v>
      </c>
      <c r="KO17" s="5">
        <v>1</v>
      </c>
      <c r="KP17" s="4">
        <v>0</v>
      </c>
      <c r="KQ17" s="4">
        <v>0</v>
      </c>
      <c r="KR17" s="4">
        <v>0</v>
      </c>
      <c r="KS17" s="4">
        <v>0</v>
      </c>
      <c r="KT17" s="4">
        <v>0</v>
      </c>
      <c r="KU17" s="4">
        <v>0</v>
      </c>
      <c r="KV17" s="4">
        <v>0</v>
      </c>
      <c r="KW17" s="4">
        <v>0</v>
      </c>
      <c r="KX17" s="4">
        <v>0</v>
      </c>
      <c r="KY17" s="5">
        <v>1</v>
      </c>
      <c r="KZ17" s="4">
        <v>0</v>
      </c>
      <c r="LA17" s="4">
        <v>0</v>
      </c>
      <c r="LB17" s="4">
        <v>0</v>
      </c>
      <c r="LC17" s="4">
        <v>0</v>
      </c>
      <c r="LD17" s="4">
        <v>0</v>
      </c>
      <c r="LE17" s="4">
        <v>0</v>
      </c>
      <c r="LF17" s="4">
        <v>0</v>
      </c>
      <c r="LG17" s="4">
        <v>0</v>
      </c>
      <c r="LH17" s="4">
        <v>0</v>
      </c>
      <c r="LI17" s="5">
        <v>1</v>
      </c>
      <c r="LJ17" s="4">
        <v>0</v>
      </c>
      <c r="LK17" s="4">
        <v>0</v>
      </c>
      <c r="LL17" s="4">
        <v>0</v>
      </c>
      <c r="LM17" s="4">
        <v>0</v>
      </c>
      <c r="LN17" s="4">
        <v>0</v>
      </c>
      <c r="LO17" s="4">
        <v>0</v>
      </c>
      <c r="LP17" s="4">
        <v>0</v>
      </c>
      <c r="LQ17" s="4">
        <v>0</v>
      </c>
      <c r="LR17" s="4">
        <v>0</v>
      </c>
      <c r="LS17" s="5">
        <v>1</v>
      </c>
      <c r="LT17" s="4">
        <v>0</v>
      </c>
      <c r="LU17" s="4">
        <v>0</v>
      </c>
      <c r="LV17" s="4">
        <v>0</v>
      </c>
      <c r="LW17" s="4">
        <v>0</v>
      </c>
      <c r="LX17" s="4">
        <v>0</v>
      </c>
      <c r="LY17" s="4">
        <v>0</v>
      </c>
      <c r="LZ17" s="4">
        <v>0</v>
      </c>
      <c r="MA17" s="4">
        <v>0</v>
      </c>
      <c r="MB17" s="4">
        <v>0</v>
      </c>
      <c r="MC17" s="5">
        <v>1</v>
      </c>
      <c r="MD17" s="4">
        <v>0</v>
      </c>
      <c r="ME17" s="4">
        <v>0</v>
      </c>
      <c r="MF17" s="4">
        <v>0</v>
      </c>
      <c r="MG17" s="4">
        <v>0</v>
      </c>
      <c r="MH17" s="4">
        <v>0</v>
      </c>
      <c r="MI17" s="4">
        <v>0</v>
      </c>
      <c r="MJ17" s="4">
        <v>0</v>
      </c>
      <c r="MK17" s="4">
        <v>0</v>
      </c>
      <c r="ML17" s="4">
        <v>0</v>
      </c>
      <c r="MM17" s="5">
        <v>1</v>
      </c>
      <c r="MN17" s="4">
        <v>0</v>
      </c>
      <c r="MO17" s="4">
        <v>0</v>
      </c>
      <c r="MP17" s="4">
        <v>0</v>
      </c>
      <c r="MQ17" s="4">
        <v>0</v>
      </c>
      <c r="MR17" s="4">
        <v>0</v>
      </c>
      <c r="MS17" s="4">
        <v>0</v>
      </c>
      <c r="MT17" s="4">
        <v>0</v>
      </c>
      <c r="MU17" s="4">
        <v>0</v>
      </c>
      <c r="MV17" s="4">
        <v>0</v>
      </c>
      <c r="MW17" s="5">
        <v>1</v>
      </c>
      <c r="MX17" s="4">
        <v>0</v>
      </c>
      <c r="MY17" s="4">
        <v>0</v>
      </c>
      <c r="MZ17" s="4">
        <v>0</v>
      </c>
      <c r="NA17" s="4">
        <v>0</v>
      </c>
      <c r="NB17" s="4">
        <v>0</v>
      </c>
      <c r="NC17" s="4">
        <v>0</v>
      </c>
      <c r="ND17" s="4">
        <v>0</v>
      </c>
      <c r="NE17" s="4">
        <v>0</v>
      </c>
      <c r="NF17" s="4">
        <v>0</v>
      </c>
      <c r="NG17" s="5">
        <v>1</v>
      </c>
      <c r="NH17" s="4">
        <v>0</v>
      </c>
      <c r="NI17" s="4">
        <v>0</v>
      </c>
      <c r="NJ17" s="4">
        <v>0</v>
      </c>
      <c r="NK17" s="4">
        <v>0</v>
      </c>
      <c r="NL17" s="4">
        <v>0</v>
      </c>
      <c r="NM17" s="4">
        <v>0</v>
      </c>
      <c r="NN17" s="4">
        <v>0</v>
      </c>
      <c r="NO17" s="4">
        <v>0</v>
      </c>
      <c r="NP17" s="4">
        <v>0</v>
      </c>
      <c r="NQ17" s="5">
        <v>1</v>
      </c>
      <c r="NR17" s="4">
        <v>0</v>
      </c>
      <c r="NS17" s="4">
        <v>0</v>
      </c>
      <c r="NT17" s="4">
        <v>0</v>
      </c>
      <c r="NU17" s="4">
        <v>0</v>
      </c>
      <c r="NV17" s="4">
        <v>0</v>
      </c>
      <c r="NW17" s="4">
        <v>0</v>
      </c>
      <c r="NX17" s="4">
        <v>0</v>
      </c>
      <c r="NY17" s="4">
        <v>0</v>
      </c>
      <c r="NZ17" s="4">
        <v>0</v>
      </c>
      <c r="OA17" s="5">
        <v>12</v>
      </c>
      <c r="OB17" s="4">
        <v>0</v>
      </c>
      <c r="OC17" s="4">
        <v>0</v>
      </c>
      <c r="OD17" s="4">
        <v>0</v>
      </c>
      <c r="OE17" s="4">
        <v>0</v>
      </c>
      <c r="OF17" s="4">
        <v>0</v>
      </c>
      <c r="OG17" s="4">
        <v>0</v>
      </c>
      <c r="OH17" s="4">
        <v>0</v>
      </c>
      <c r="OI17" s="4">
        <v>0</v>
      </c>
      <c r="OJ17" s="4">
        <v>0</v>
      </c>
      <c r="OK17" s="5">
        <v>1</v>
      </c>
      <c r="OL17" s="4">
        <v>0</v>
      </c>
      <c r="OM17" s="4">
        <v>0</v>
      </c>
      <c r="ON17" s="4">
        <v>0</v>
      </c>
      <c r="OO17" s="4">
        <v>0</v>
      </c>
      <c r="OP17" s="4">
        <v>0</v>
      </c>
      <c r="OQ17" s="4">
        <v>0</v>
      </c>
      <c r="OR17" s="4">
        <v>0</v>
      </c>
      <c r="OS17" s="4">
        <v>0</v>
      </c>
      <c r="OT17" s="4">
        <v>0</v>
      </c>
      <c r="OU17" s="5">
        <v>1</v>
      </c>
      <c r="OV17" s="4">
        <v>0</v>
      </c>
      <c r="OW17" s="4">
        <v>0</v>
      </c>
      <c r="OX17" s="4">
        <v>0</v>
      </c>
      <c r="OY17" s="4">
        <v>0</v>
      </c>
      <c r="OZ17" s="4">
        <v>0</v>
      </c>
      <c r="PA17" s="4">
        <v>0</v>
      </c>
      <c r="PB17" s="4">
        <v>0</v>
      </c>
      <c r="PC17" s="4">
        <v>0</v>
      </c>
      <c r="PD17" s="4">
        <v>0</v>
      </c>
      <c r="PE17" s="5">
        <v>1</v>
      </c>
      <c r="PF17" s="4">
        <v>0</v>
      </c>
      <c r="PG17" s="4">
        <v>0</v>
      </c>
      <c r="PH17" s="4">
        <v>0</v>
      </c>
      <c r="PI17" s="4">
        <v>0</v>
      </c>
      <c r="PJ17" s="4">
        <v>0</v>
      </c>
      <c r="PK17" s="4">
        <v>0</v>
      </c>
      <c r="PL17" s="4">
        <v>0</v>
      </c>
      <c r="PM17" s="4">
        <v>0</v>
      </c>
      <c r="PN17" s="4">
        <v>0</v>
      </c>
      <c r="PO17" s="5">
        <v>1</v>
      </c>
      <c r="PP17" s="4">
        <v>0</v>
      </c>
      <c r="PQ17" s="4">
        <v>0</v>
      </c>
      <c r="PR17" s="4">
        <v>0</v>
      </c>
      <c r="PS17" s="4">
        <v>0</v>
      </c>
      <c r="PT17" s="4">
        <v>0</v>
      </c>
      <c r="PU17" s="4">
        <v>0</v>
      </c>
      <c r="PV17" s="4">
        <v>0</v>
      </c>
      <c r="PW17" s="4">
        <v>0</v>
      </c>
      <c r="PX17" s="4">
        <v>0</v>
      </c>
      <c r="PY17" s="5">
        <v>1</v>
      </c>
      <c r="PZ17" s="4">
        <v>0</v>
      </c>
      <c r="QA17" s="4">
        <v>0</v>
      </c>
      <c r="QB17" s="4">
        <v>0</v>
      </c>
      <c r="QC17" s="4">
        <v>0</v>
      </c>
      <c r="QD17" s="4">
        <v>0</v>
      </c>
      <c r="QE17" s="4">
        <v>0</v>
      </c>
      <c r="QF17" s="4">
        <v>0</v>
      </c>
      <c r="QG17" s="4">
        <v>0</v>
      </c>
      <c r="QH17" s="4">
        <v>0</v>
      </c>
      <c r="QI17" s="5">
        <v>1</v>
      </c>
      <c r="QJ17" s="4">
        <v>0</v>
      </c>
      <c r="QK17" s="4">
        <v>0</v>
      </c>
      <c r="QL17" s="4">
        <v>0</v>
      </c>
      <c r="QM17" s="4">
        <v>0</v>
      </c>
      <c r="QN17" s="4">
        <v>0</v>
      </c>
      <c r="QO17" s="4">
        <v>0</v>
      </c>
      <c r="QP17" s="4">
        <v>0</v>
      </c>
      <c r="QQ17" s="4">
        <v>0</v>
      </c>
      <c r="QR17" s="4">
        <v>0</v>
      </c>
      <c r="QS17" s="5">
        <v>1</v>
      </c>
      <c r="QT17" s="4">
        <v>0</v>
      </c>
      <c r="QU17" s="4">
        <v>0</v>
      </c>
      <c r="QV17" s="4">
        <v>0</v>
      </c>
      <c r="QW17" s="4">
        <v>0</v>
      </c>
      <c r="QX17" s="4">
        <v>0</v>
      </c>
      <c r="QY17" s="4">
        <v>0</v>
      </c>
      <c r="QZ17" s="4">
        <v>0</v>
      </c>
      <c r="RA17" s="4">
        <v>0</v>
      </c>
      <c r="RB17" s="4">
        <v>0</v>
      </c>
      <c r="RC17" s="5">
        <v>1</v>
      </c>
      <c r="RD17" s="4">
        <v>0</v>
      </c>
      <c r="RE17" s="4">
        <v>0</v>
      </c>
      <c r="RF17" s="4">
        <v>0</v>
      </c>
      <c r="RG17" s="4">
        <v>0</v>
      </c>
      <c r="RH17" s="4">
        <v>0</v>
      </c>
      <c r="RI17" s="4">
        <v>0</v>
      </c>
      <c r="RJ17" s="4">
        <v>0</v>
      </c>
      <c r="RK17" s="4">
        <v>0</v>
      </c>
      <c r="RL17" s="4">
        <v>0</v>
      </c>
      <c r="RM17" s="5">
        <v>1</v>
      </c>
      <c r="RN17" s="4">
        <v>0</v>
      </c>
      <c r="RO17" s="4">
        <v>0</v>
      </c>
      <c r="RP17" s="4">
        <v>0</v>
      </c>
      <c r="RQ17" s="4">
        <v>0</v>
      </c>
      <c r="RR17" s="4">
        <v>0</v>
      </c>
      <c r="RS17" s="4">
        <v>0</v>
      </c>
      <c r="RT17" s="4">
        <v>0</v>
      </c>
      <c r="RU17" s="4">
        <v>0</v>
      </c>
      <c r="RV17" s="4">
        <v>0</v>
      </c>
      <c r="RW17" s="5">
        <v>1</v>
      </c>
      <c r="RX17" s="4">
        <v>0</v>
      </c>
      <c r="RY17" s="4">
        <v>0</v>
      </c>
      <c r="RZ17" s="4">
        <v>0</v>
      </c>
      <c r="SA17" s="4">
        <v>0</v>
      </c>
      <c r="SB17" s="4">
        <v>0</v>
      </c>
      <c r="SC17" s="4">
        <v>0</v>
      </c>
      <c r="SD17" s="4">
        <v>0</v>
      </c>
      <c r="SE17" s="4">
        <v>0</v>
      </c>
      <c r="SF17" s="4">
        <v>0</v>
      </c>
      <c r="SG17" s="5">
        <v>1</v>
      </c>
      <c r="SH17" s="4">
        <v>0</v>
      </c>
      <c r="SI17" s="4">
        <v>0</v>
      </c>
      <c r="SJ17" s="4">
        <v>0</v>
      </c>
      <c r="SK17" s="4">
        <v>0</v>
      </c>
      <c r="SL17" s="4">
        <v>0</v>
      </c>
      <c r="SM17" s="4">
        <v>0</v>
      </c>
      <c r="SN17" s="4">
        <v>0</v>
      </c>
      <c r="SO17" s="4">
        <v>0</v>
      </c>
      <c r="SP17" s="4">
        <v>0</v>
      </c>
      <c r="SQ17" s="5">
        <v>1</v>
      </c>
      <c r="SR17" s="4">
        <v>0</v>
      </c>
      <c r="SS17" s="4">
        <v>0</v>
      </c>
      <c r="ST17" s="4">
        <v>0</v>
      </c>
      <c r="SU17" s="4">
        <v>0</v>
      </c>
      <c r="SV17" s="4">
        <v>0</v>
      </c>
      <c r="SW17" s="4">
        <v>0</v>
      </c>
      <c r="SX17" s="4">
        <v>0</v>
      </c>
      <c r="SY17" s="4">
        <v>0</v>
      </c>
      <c r="SZ17" s="4">
        <v>0</v>
      </c>
      <c r="TA17" s="5">
        <v>12</v>
      </c>
      <c r="TB17" s="4">
        <v>0</v>
      </c>
      <c r="TC17" s="4">
        <v>0</v>
      </c>
    </row>
    <row r="18" spans="1:523" ht="15" customHeight="1" x14ac:dyDescent="0.3">
      <c r="A18" s="3" t="s">
        <v>81</v>
      </c>
      <c r="B18" s="4">
        <v>-568490330.45000005</v>
      </c>
      <c r="C18" s="4">
        <v>-568490330.45000005</v>
      </c>
      <c r="D18" s="4">
        <v>568490330.45000005</v>
      </c>
      <c r="E18" s="4">
        <v>0</v>
      </c>
      <c r="F18" s="4">
        <v>0</v>
      </c>
      <c r="G18" s="4">
        <v>-568490330.45000005</v>
      </c>
      <c r="H18" s="4">
        <v>568490330.45000005</v>
      </c>
      <c r="I18" s="4">
        <v>0</v>
      </c>
      <c r="J18" s="4">
        <v>0</v>
      </c>
      <c r="K18" s="5">
        <v>1</v>
      </c>
      <c r="L18" s="4">
        <v>-558229373.73000002</v>
      </c>
      <c r="M18" s="4">
        <v>-558229373.73000002</v>
      </c>
      <c r="N18" s="4">
        <v>558229373.73000002</v>
      </c>
      <c r="O18" s="4">
        <v>0</v>
      </c>
      <c r="P18" s="4">
        <v>0</v>
      </c>
      <c r="Q18" s="4">
        <v>-558229373.73000002</v>
      </c>
      <c r="R18" s="4">
        <v>558229373.73000002</v>
      </c>
      <c r="S18" s="4">
        <v>0</v>
      </c>
      <c r="T18" s="4">
        <v>0</v>
      </c>
      <c r="U18" s="5">
        <v>1</v>
      </c>
      <c r="V18" s="4">
        <v>-551258220.83000004</v>
      </c>
      <c r="W18" s="4">
        <v>-551258220.83000004</v>
      </c>
      <c r="X18" s="4">
        <v>551258220.83000004</v>
      </c>
      <c r="Y18" s="4">
        <v>0</v>
      </c>
      <c r="Z18" s="4">
        <v>0</v>
      </c>
      <c r="AA18" s="4">
        <v>-551258220.83000004</v>
      </c>
      <c r="AB18" s="4">
        <v>551258220.83000004</v>
      </c>
      <c r="AC18" s="4">
        <v>0</v>
      </c>
      <c r="AD18" s="4">
        <v>0</v>
      </c>
      <c r="AE18" s="5">
        <v>1</v>
      </c>
      <c r="AF18" s="4">
        <v>-546574838.74000001</v>
      </c>
      <c r="AG18" s="4">
        <v>-546574838.74000001</v>
      </c>
      <c r="AH18" s="4">
        <v>546574838.74000001</v>
      </c>
      <c r="AI18" s="4">
        <v>0</v>
      </c>
      <c r="AJ18" s="4">
        <v>0</v>
      </c>
      <c r="AK18" s="4">
        <v>-546574838.74000001</v>
      </c>
      <c r="AL18" s="4">
        <v>546574838.74000001</v>
      </c>
      <c r="AM18" s="4">
        <v>0</v>
      </c>
      <c r="AN18" s="4">
        <v>0</v>
      </c>
      <c r="AO18" s="5">
        <v>1</v>
      </c>
      <c r="AP18" s="4">
        <v>-538326976.17000008</v>
      </c>
      <c r="AQ18" s="4">
        <v>-538326976.17000008</v>
      </c>
      <c r="AR18" s="4">
        <v>538326976.17000008</v>
      </c>
      <c r="AS18" s="4">
        <v>0</v>
      </c>
      <c r="AT18" s="4">
        <v>0</v>
      </c>
      <c r="AU18" s="4">
        <v>-538326976.17000008</v>
      </c>
      <c r="AV18" s="4">
        <v>538326976.17000008</v>
      </c>
      <c r="AW18" s="4">
        <v>0</v>
      </c>
      <c r="AX18" s="4">
        <v>0</v>
      </c>
      <c r="AY18" s="5">
        <v>1</v>
      </c>
      <c r="AZ18" s="4">
        <v>-530829009.16999996</v>
      </c>
      <c r="BA18" s="4">
        <v>-530829009.16999996</v>
      </c>
      <c r="BB18" s="4">
        <v>530829009.16999996</v>
      </c>
      <c r="BC18" s="4">
        <v>0</v>
      </c>
      <c r="BD18" s="4">
        <v>0</v>
      </c>
      <c r="BE18" s="4">
        <v>-530829009.16999996</v>
      </c>
      <c r="BF18" s="4">
        <v>530829009.16999996</v>
      </c>
      <c r="BG18" s="4">
        <v>0</v>
      </c>
      <c r="BH18" s="4">
        <v>0</v>
      </c>
      <c r="BI18" s="5">
        <v>1</v>
      </c>
      <c r="BJ18" s="4">
        <v>-523684660.93000007</v>
      </c>
      <c r="BK18" s="4">
        <v>-523684660.93000007</v>
      </c>
      <c r="BL18" s="4">
        <v>523684660.93000007</v>
      </c>
      <c r="BM18" s="4">
        <v>0</v>
      </c>
      <c r="BN18" s="4">
        <v>0</v>
      </c>
      <c r="BO18" s="4">
        <v>-523684660.93000007</v>
      </c>
      <c r="BP18" s="4">
        <v>523684660.93000007</v>
      </c>
      <c r="BQ18" s="4">
        <v>0</v>
      </c>
      <c r="BR18" s="4">
        <v>0</v>
      </c>
      <c r="BS18" s="5">
        <v>1</v>
      </c>
      <c r="BT18" s="4">
        <v>-512704188.09000009</v>
      </c>
      <c r="BU18" s="4">
        <v>-512704188.09000009</v>
      </c>
      <c r="BV18" s="4">
        <v>512704188.09000009</v>
      </c>
      <c r="BW18" s="4">
        <v>0</v>
      </c>
      <c r="BX18" s="4">
        <v>0</v>
      </c>
      <c r="BY18" s="4">
        <v>-512704188.09000009</v>
      </c>
      <c r="BZ18" s="4">
        <v>512704188.09000009</v>
      </c>
      <c r="CA18" s="4">
        <v>0</v>
      </c>
      <c r="CB18" s="4">
        <v>0</v>
      </c>
      <c r="CC18" s="5">
        <v>1</v>
      </c>
      <c r="CD18" s="4">
        <v>-501060383.88000011</v>
      </c>
      <c r="CE18" s="4">
        <v>-501060383.88000011</v>
      </c>
      <c r="CF18" s="4">
        <v>501060383.88000011</v>
      </c>
      <c r="CG18" s="4">
        <v>0</v>
      </c>
      <c r="CH18" s="4">
        <v>0</v>
      </c>
      <c r="CI18" s="4">
        <v>-501060383.88000011</v>
      </c>
      <c r="CJ18" s="4">
        <v>501060383.88000011</v>
      </c>
      <c r="CK18" s="4">
        <v>0</v>
      </c>
      <c r="CL18" s="4">
        <v>0</v>
      </c>
      <c r="CM18" s="5">
        <v>1</v>
      </c>
      <c r="CN18" s="4">
        <v>-491795830.16059148</v>
      </c>
      <c r="CO18" s="4">
        <v>-491795830.16059148</v>
      </c>
      <c r="CP18" s="4">
        <v>491795830.16059148</v>
      </c>
      <c r="CQ18" s="4">
        <v>0</v>
      </c>
      <c r="CR18" s="4">
        <v>0</v>
      </c>
      <c r="CS18" s="4">
        <v>-491795830.16059148</v>
      </c>
      <c r="CT18" s="4">
        <v>491795830.16059148</v>
      </c>
      <c r="CU18" s="4">
        <v>0</v>
      </c>
      <c r="CV18" s="4">
        <v>0</v>
      </c>
      <c r="CW18" s="5">
        <v>1</v>
      </c>
      <c r="CX18" s="4">
        <v>-483948557.79174447</v>
      </c>
      <c r="CY18" s="4">
        <v>-483948557.79174447</v>
      </c>
      <c r="CZ18" s="4">
        <v>483948557.79174447</v>
      </c>
      <c r="DA18" s="4">
        <v>0</v>
      </c>
      <c r="DB18" s="4">
        <v>0</v>
      </c>
      <c r="DC18" s="4">
        <v>-483948557.79174447</v>
      </c>
      <c r="DD18" s="4">
        <v>483948557.79174447</v>
      </c>
      <c r="DE18" s="4">
        <v>0</v>
      </c>
      <c r="DF18" s="4">
        <v>0</v>
      </c>
      <c r="DG18" s="5">
        <v>1</v>
      </c>
      <c r="DH18" s="4">
        <v>-477245168.94842035</v>
      </c>
      <c r="DI18" s="4">
        <v>-477245168.94842035</v>
      </c>
      <c r="DJ18" s="4">
        <v>477245168.94842035</v>
      </c>
      <c r="DK18" s="4">
        <v>0</v>
      </c>
      <c r="DL18" s="4">
        <v>0</v>
      </c>
      <c r="DM18" s="4">
        <v>-477245168.94842035</v>
      </c>
      <c r="DN18" s="4">
        <v>477245168.94842035</v>
      </c>
      <c r="DO18" s="4">
        <v>0</v>
      </c>
      <c r="DP18" s="4">
        <v>0</v>
      </c>
      <c r="DQ18" s="5">
        <v>1</v>
      </c>
      <c r="DR18" s="4">
        <v>-6284147538.8907566</v>
      </c>
      <c r="DS18" s="4">
        <v>-6284147538.8907566</v>
      </c>
      <c r="DT18" s="4">
        <v>6284147538.8907566</v>
      </c>
      <c r="DU18" s="4">
        <v>0</v>
      </c>
      <c r="DV18" s="4">
        <v>0</v>
      </c>
      <c r="DW18" s="4">
        <v>-6284147538.8907566</v>
      </c>
      <c r="DX18" s="4">
        <v>6284147538.8907566</v>
      </c>
      <c r="DY18" s="4">
        <v>0</v>
      </c>
      <c r="DZ18" s="4">
        <v>0</v>
      </c>
      <c r="EA18" s="5">
        <v>12</v>
      </c>
      <c r="EB18" s="4">
        <v>-468383251.67413205</v>
      </c>
      <c r="EC18" s="4">
        <v>-468383251.67413205</v>
      </c>
      <c r="ED18" s="4">
        <v>468383251.67413205</v>
      </c>
      <c r="EE18" s="4">
        <v>0</v>
      </c>
      <c r="EF18" s="4">
        <v>0</v>
      </c>
      <c r="EG18" s="4">
        <v>-468383251.67413205</v>
      </c>
      <c r="EH18" s="4">
        <v>468383251.67413205</v>
      </c>
      <c r="EI18" s="4">
        <v>0</v>
      </c>
      <c r="EJ18" s="4">
        <v>0</v>
      </c>
      <c r="EK18" s="5">
        <v>1</v>
      </c>
      <c r="EL18" s="4">
        <v>-460866669.06198961</v>
      </c>
      <c r="EM18" s="4">
        <v>-460866669.06198961</v>
      </c>
      <c r="EN18" s="4">
        <v>460866669.06198961</v>
      </c>
      <c r="EO18" s="4">
        <v>0</v>
      </c>
      <c r="EP18" s="4">
        <v>0</v>
      </c>
      <c r="EQ18" s="4">
        <v>-460866669.06198961</v>
      </c>
      <c r="ER18" s="4">
        <v>460866669.06198961</v>
      </c>
      <c r="ES18" s="4">
        <v>0</v>
      </c>
      <c r="ET18" s="4">
        <v>0</v>
      </c>
      <c r="EU18" s="5">
        <v>1</v>
      </c>
      <c r="EV18" s="4">
        <v>-451555490.69252521</v>
      </c>
      <c r="EW18" s="4">
        <v>-451555490.69252521</v>
      </c>
      <c r="EX18" s="4">
        <v>451555490.69252521</v>
      </c>
      <c r="EY18" s="4">
        <v>0</v>
      </c>
      <c r="EZ18" s="4">
        <v>0</v>
      </c>
      <c r="FA18" s="4">
        <v>-451555490.69252521</v>
      </c>
      <c r="FB18" s="4">
        <v>451555490.69252521</v>
      </c>
      <c r="FC18" s="4">
        <v>0</v>
      </c>
      <c r="FD18" s="4">
        <v>0</v>
      </c>
      <c r="FE18" s="5">
        <v>1</v>
      </c>
      <c r="FF18" s="4">
        <v>-438416561.04202729</v>
      </c>
      <c r="FG18" s="4">
        <v>-438416561.04202729</v>
      </c>
      <c r="FH18" s="4">
        <v>438416561.04202729</v>
      </c>
      <c r="FI18" s="4">
        <v>0</v>
      </c>
      <c r="FJ18" s="4">
        <v>0</v>
      </c>
      <c r="FK18" s="4">
        <v>-438416561.04202729</v>
      </c>
      <c r="FL18" s="4">
        <v>438416561.04202729</v>
      </c>
      <c r="FM18" s="4">
        <v>0</v>
      </c>
      <c r="FN18" s="4">
        <v>0</v>
      </c>
      <c r="FO18" s="5">
        <v>1</v>
      </c>
      <c r="FP18" s="4">
        <v>-425636850.4478662</v>
      </c>
      <c r="FQ18" s="4">
        <v>-425636850.4478662</v>
      </c>
      <c r="FR18" s="4">
        <v>425636850.4478662</v>
      </c>
      <c r="FS18" s="4">
        <v>0</v>
      </c>
      <c r="FT18" s="4">
        <v>0</v>
      </c>
      <c r="FU18" s="4">
        <v>-425636850.4478662</v>
      </c>
      <c r="FV18" s="4">
        <v>425636850.4478662</v>
      </c>
      <c r="FW18" s="4">
        <v>0</v>
      </c>
      <c r="FX18" s="4">
        <v>0</v>
      </c>
      <c r="FY18" s="5">
        <v>1</v>
      </c>
      <c r="FZ18" s="4">
        <v>-413224932.06517416</v>
      </c>
      <c r="GA18" s="4">
        <v>-413224932.06517416</v>
      </c>
      <c r="GB18" s="4">
        <v>413224932.06517416</v>
      </c>
      <c r="GC18" s="4">
        <v>0</v>
      </c>
      <c r="GD18" s="4">
        <v>0</v>
      </c>
      <c r="GE18" s="4">
        <v>-413224932.06517416</v>
      </c>
      <c r="GF18" s="4">
        <v>413224932.06517416</v>
      </c>
      <c r="GG18" s="4">
        <v>0</v>
      </c>
      <c r="GH18" s="4">
        <v>0</v>
      </c>
      <c r="GI18" s="5">
        <v>1</v>
      </c>
      <c r="GJ18" s="4">
        <v>-399616778.95634919</v>
      </c>
      <c r="GK18" s="4">
        <v>-399616778.95634919</v>
      </c>
      <c r="GL18" s="4">
        <v>399616778.95634919</v>
      </c>
      <c r="GM18" s="4">
        <v>0</v>
      </c>
      <c r="GN18" s="4">
        <v>0</v>
      </c>
      <c r="GO18" s="4">
        <v>-399616778.95634919</v>
      </c>
      <c r="GP18" s="4">
        <v>399616778.95634919</v>
      </c>
      <c r="GQ18" s="4">
        <v>0</v>
      </c>
      <c r="GR18" s="4">
        <v>0</v>
      </c>
      <c r="GS18" s="5">
        <v>1</v>
      </c>
      <c r="GT18" s="4">
        <v>-387034527.38104343</v>
      </c>
      <c r="GU18" s="4">
        <v>-387034527.38104343</v>
      </c>
      <c r="GV18" s="4">
        <v>387034527.38104343</v>
      </c>
      <c r="GW18" s="4">
        <v>0</v>
      </c>
      <c r="GX18" s="4">
        <v>0</v>
      </c>
      <c r="GY18" s="4">
        <v>-387034527.38104343</v>
      </c>
      <c r="GZ18" s="4">
        <v>387034527.38104343</v>
      </c>
      <c r="HA18" s="4">
        <v>0</v>
      </c>
      <c r="HB18" s="4">
        <v>0</v>
      </c>
      <c r="HC18" s="5">
        <v>1</v>
      </c>
      <c r="HD18" s="4">
        <v>-374180443.61244011</v>
      </c>
      <c r="HE18" s="4">
        <v>-374180443.61244011</v>
      </c>
      <c r="HF18" s="4">
        <v>374180443.61244011</v>
      </c>
      <c r="HG18" s="4">
        <v>0</v>
      </c>
      <c r="HH18" s="4">
        <v>0</v>
      </c>
      <c r="HI18" s="4">
        <v>-374180443.61244011</v>
      </c>
      <c r="HJ18" s="4">
        <v>374180443.61244011</v>
      </c>
      <c r="HK18" s="4">
        <v>0</v>
      </c>
      <c r="HL18" s="4">
        <v>0</v>
      </c>
      <c r="HM18" s="5">
        <v>1</v>
      </c>
      <c r="HN18" s="4">
        <v>-363257726.95295274</v>
      </c>
      <c r="HO18" s="4">
        <v>-363257726.95295274</v>
      </c>
      <c r="HP18" s="4">
        <v>363257726.95295274</v>
      </c>
      <c r="HQ18" s="4">
        <v>0</v>
      </c>
      <c r="HR18" s="4">
        <v>0</v>
      </c>
      <c r="HS18" s="4">
        <v>-363257726.95295274</v>
      </c>
      <c r="HT18" s="4">
        <v>363257726.95295274</v>
      </c>
      <c r="HU18" s="4">
        <v>0</v>
      </c>
      <c r="HV18" s="4">
        <v>0</v>
      </c>
      <c r="HW18" s="5">
        <v>1</v>
      </c>
      <c r="HX18" s="4">
        <v>-353813705.77128935</v>
      </c>
      <c r="HY18" s="4">
        <v>-353813705.77128935</v>
      </c>
      <c r="HZ18" s="4">
        <v>353813705.77128935</v>
      </c>
      <c r="IA18" s="4">
        <v>0</v>
      </c>
      <c r="IB18" s="4">
        <v>0</v>
      </c>
      <c r="IC18" s="4">
        <v>-353813705.77128935</v>
      </c>
      <c r="ID18" s="4">
        <v>353813705.77128935</v>
      </c>
      <c r="IE18" s="4">
        <v>0</v>
      </c>
      <c r="IF18" s="4">
        <v>0</v>
      </c>
      <c r="IG18" s="5">
        <v>1</v>
      </c>
      <c r="IH18" s="4">
        <v>-344468633.84036827</v>
      </c>
      <c r="II18" s="4">
        <v>-344468633.84036827</v>
      </c>
      <c r="IJ18" s="4">
        <v>344468633.84036827</v>
      </c>
      <c r="IK18" s="4">
        <v>0</v>
      </c>
      <c r="IL18" s="4">
        <v>0</v>
      </c>
      <c r="IM18" s="4">
        <v>-344468633.84036827</v>
      </c>
      <c r="IN18" s="4">
        <v>344468633.84036827</v>
      </c>
      <c r="IO18" s="4">
        <v>0</v>
      </c>
      <c r="IP18" s="4">
        <v>0</v>
      </c>
      <c r="IQ18" s="5">
        <v>1</v>
      </c>
      <c r="IR18" s="4">
        <v>-4880455571.4981575</v>
      </c>
      <c r="IS18" s="4">
        <v>-4880455571.4981575</v>
      </c>
      <c r="IT18" s="4">
        <v>4880455571.4981575</v>
      </c>
      <c r="IU18" s="4">
        <v>0</v>
      </c>
      <c r="IV18" s="4">
        <v>0</v>
      </c>
      <c r="IW18" s="4">
        <v>-4880455571.4981575</v>
      </c>
      <c r="IX18" s="4">
        <v>4880455571.4981575</v>
      </c>
      <c r="IY18" s="4">
        <v>0</v>
      </c>
      <c r="IZ18" s="4">
        <v>0</v>
      </c>
      <c r="JA18" s="5">
        <v>12</v>
      </c>
      <c r="JB18" s="4">
        <v>-342481702.3569845</v>
      </c>
      <c r="JC18" s="4">
        <v>-342481702.3569845</v>
      </c>
      <c r="JD18" s="4">
        <v>342481702.3569845</v>
      </c>
      <c r="JE18" s="4">
        <v>0</v>
      </c>
      <c r="JF18" s="4">
        <v>0</v>
      </c>
      <c r="JG18" s="4">
        <v>-342481702.3569845</v>
      </c>
      <c r="JH18" s="4">
        <v>342481702.3569845</v>
      </c>
      <c r="JI18" s="4">
        <v>0</v>
      </c>
      <c r="JJ18" s="4">
        <v>0</v>
      </c>
      <c r="JK18" s="5">
        <v>1</v>
      </c>
      <c r="JL18" s="4">
        <v>-340343026.90296137</v>
      </c>
      <c r="JM18" s="4">
        <v>-340343026.90296137</v>
      </c>
      <c r="JN18" s="4">
        <v>340343026.90296137</v>
      </c>
      <c r="JO18" s="4">
        <v>0</v>
      </c>
      <c r="JP18" s="4">
        <v>0</v>
      </c>
      <c r="JQ18" s="4">
        <v>-340343026.90296137</v>
      </c>
      <c r="JR18" s="4">
        <v>340343026.90296137</v>
      </c>
      <c r="JS18" s="4">
        <v>0</v>
      </c>
      <c r="JT18" s="4">
        <v>0</v>
      </c>
      <c r="JU18" s="5">
        <v>1</v>
      </c>
      <c r="JV18" s="4">
        <v>-338216134.74495357</v>
      </c>
      <c r="JW18" s="4">
        <v>-338216134.74495357</v>
      </c>
      <c r="JX18" s="4">
        <v>338216134.74495357</v>
      </c>
      <c r="JY18" s="4">
        <v>0</v>
      </c>
      <c r="JZ18" s="4">
        <v>0</v>
      </c>
      <c r="KA18" s="4">
        <v>-338216134.74495357</v>
      </c>
      <c r="KB18" s="4">
        <v>338216134.74495357</v>
      </c>
      <c r="KC18" s="4">
        <v>0</v>
      </c>
      <c r="KD18" s="4">
        <v>0</v>
      </c>
      <c r="KE18" s="5">
        <v>1</v>
      </c>
      <c r="KF18" s="4">
        <v>-336199951.91262501</v>
      </c>
      <c r="KG18" s="4">
        <v>-336199951.91262501</v>
      </c>
      <c r="KH18" s="4">
        <v>336199951.91262501</v>
      </c>
      <c r="KI18" s="4">
        <v>0</v>
      </c>
      <c r="KJ18" s="4">
        <v>0</v>
      </c>
      <c r="KK18" s="4">
        <v>-336199951.91262501</v>
      </c>
      <c r="KL18" s="4">
        <v>336199951.91262501</v>
      </c>
      <c r="KM18" s="4">
        <v>0</v>
      </c>
      <c r="KN18" s="4">
        <v>0</v>
      </c>
      <c r="KO18" s="5">
        <v>1</v>
      </c>
      <c r="KP18" s="4">
        <v>-333837146.38534337</v>
      </c>
      <c r="KQ18" s="4">
        <v>-333837146.38534337</v>
      </c>
      <c r="KR18" s="4">
        <v>333837146.38534337</v>
      </c>
      <c r="KS18" s="4">
        <v>0</v>
      </c>
      <c r="KT18" s="4">
        <v>0</v>
      </c>
      <c r="KU18" s="4">
        <v>-333837146.38534337</v>
      </c>
      <c r="KV18" s="4">
        <v>333837146.38534337</v>
      </c>
      <c r="KW18" s="4">
        <v>0</v>
      </c>
      <c r="KX18" s="4">
        <v>0</v>
      </c>
      <c r="KY18" s="5">
        <v>1</v>
      </c>
      <c r="KZ18" s="4">
        <v>-331256257.18252069</v>
      </c>
      <c r="LA18" s="4">
        <v>-331256257.18252069</v>
      </c>
      <c r="LB18" s="4">
        <v>331256257.18252069</v>
      </c>
      <c r="LC18" s="4">
        <v>0</v>
      </c>
      <c r="LD18" s="4">
        <v>0</v>
      </c>
      <c r="LE18" s="4">
        <v>-331256257.18252069</v>
      </c>
      <c r="LF18" s="4">
        <v>331256257.18252069</v>
      </c>
      <c r="LG18" s="4">
        <v>0</v>
      </c>
      <c r="LH18" s="4">
        <v>0</v>
      </c>
      <c r="LI18" s="5">
        <v>1</v>
      </c>
      <c r="LJ18" s="4">
        <v>-328519642.53135741</v>
      </c>
      <c r="LK18" s="4">
        <v>-328519642.53135741</v>
      </c>
      <c r="LL18" s="4">
        <v>328519642.53135741</v>
      </c>
      <c r="LM18" s="4">
        <v>0</v>
      </c>
      <c r="LN18" s="4">
        <v>0</v>
      </c>
      <c r="LO18" s="4">
        <v>-328519642.53135741</v>
      </c>
      <c r="LP18" s="4">
        <v>328519642.53135741</v>
      </c>
      <c r="LQ18" s="4">
        <v>0</v>
      </c>
      <c r="LR18" s="4">
        <v>0</v>
      </c>
      <c r="LS18" s="5">
        <v>1</v>
      </c>
      <c r="LT18" s="4">
        <v>-325765404.53090107</v>
      </c>
      <c r="LU18" s="4">
        <v>-325765404.53090107</v>
      </c>
      <c r="LV18" s="4">
        <v>325765404.53090107</v>
      </c>
      <c r="LW18" s="4">
        <v>0</v>
      </c>
      <c r="LX18" s="4">
        <v>0</v>
      </c>
      <c r="LY18" s="4">
        <v>-325765404.53090107</v>
      </c>
      <c r="LZ18" s="4">
        <v>325765404.53090107</v>
      </c>
      <c r="MA18" s="4">
        <v>0</v>
      </c>
      <c r="MB18" s="4">
        <v>0</v>
      </c>
      <c r="MC18" s="5">
        <v>1</v>
      </c>
      <c r="MD18" s="4">
        <v>-323074702.58672106</v>
      </c>
      <c r="ME18" s="4">
        <v>-323074702.58672106</v>
      </c>
      <c r="MF18" s="4">
        <v>323074702.58672106</v>
      </c>
      <c r="MG18" s="4">
        <v>0</v>
      </c>
      <c r="MH18" s="4">
        <v>0</v>
      </c>
      <c r="MI18" s="4">
        <v>-323074702.58672106</v>
      </c>
      <c r="MJ18" s="4">
        <v>323074702.58672106</v>
      </c>
      <c r="MK18" s="4">
        <v>0</v>
      </c>
      <c r="ML18" s="4">
        <v>0</v>
      </c>
      <c r="MM18" s="5">
        <v>1</v>
      </c>
      <c r="MN18" s="4">
        <v>-320595684.23979104</v>
      </c>
      <c r="MO18" s="4">
        <v>-320595684.23979104</v>
      </c>
      <c r="MP18" s="4">
        <v>320595684.23979104</v>
      </c>
      <c r="MQ18" s="4">
        <v>0</v>
      </c>
      <c r="MR18" s="4">
        <v>0</v>
      </c>
      <c r="MS18" s="4">
        <v>-320595684.23979104</v>
      </c>
      <c r="MT18" s="4">
        <v>320595684.23979104</v>
      </c>
      <c r="MU18" s="4">
        <v>0</v>
      </c>
      <c r="MV18" s="4">
        <v>0</v>
      </c>
      <c r="MW18" s="5">
        <v>1</v>
      </c>
      <c r="MX18" s="4">
        <v>-318432867.30477589</v>
      </c>
      <c r="MY18" s="4">
        <v>-318432867.30477589</v>
      </c>
      <c r="MZ18" s="4">
        <v>318432867.30477589</v>
      </c>
      <c r="NA18" s="4">
        <v>0</v>
      </c>
      <c r="NB18" s="4">
        <v>0</v>
      </c>
      <c r="NC18" s="4">
        <v>-318432867.30477589</v>
      </c>
      <c r="ND18" s="4">
        <v>318432867.30477589</v>
      </c>
      <c r="NE18" s="4">
        <v>0</v>
      </c>
      <c r="NF18" s="4">
        <v>0</v>
      </c>
      <c r="NG18" s="5">
        <v>1</v>
      </c>
      <c r="NH18" s="4">
        <v>-316265856.94376284</v>
      </c>
      <c r="NI18" s="4">
        <v>-316265856.94376284</v>
      </c>
      <c r="NJ18" s="4">
        <v>316265856.94376284</v>
      </c>
      <c r="NK18" s="4">
        <v>0</v>
      </c>
      <c r="NL18" s="4">
        <v>0</v>
      </c>
      <c r="NM18" s="4">
        <v>-316265856.94376284</v>
      </c>
      <c r="NN18" s="4">
        <v>316265856.94376284</v>
      </c>
      <c r="NO18" s="4">
        <v>0</v>
      </c>
      <c r="NP18" s="4">
        <v>0</v>
      </c>
      <c r="NQ18" s="5">
        <v>1</v>
      </c>
      <c r="NR18" s="4">
        <v>-3954988377.6226974</v>
      </c>
      <c r="NS18" s="4">
        <v>-3954988377.6226974</v>
      </c>
      <c r="NT18" s="4">
        <v>3954988377.6226974</v>
      </c>
      <c r="NU18" s="4">
        <v>0</v>
      </c>
      <c r="NV18" s="4">
        <v>0</v>
      </c>
      <c r="NW18" s="4">
        <v>-3954988377.6226974</v>
      </c>
      <c r="NX18" s="4">
        <v>3954988377.6226974</v>
      </c>
      <c r="NY18" s="4">
        <v>0</v>
      </c>
      <c r="NZ18" s="4">
        <v>0</v>
      </c>
      <c r="OA18" s="5">
        <v>12</v>
      </c>
      <c r="OB18" s="4">
        <v>-315089067.81958884</v>
      </c>
      <c r="OC18" s="4">
        <v>-315089067.81958884</v>
      </c>
      <c r="OD18" s="4">
        <v>315089067.81958884</v>
      </c>
      <c r="OE18" s="4">
        <v>0</v>
      </c>
      <c r="OF18" s="4">
        <v>0</v>
      </c>
      <c r="OG18" s="4">
        <v>-315089067.81958884</v>
      </c>
      <c r="OH18" s="4">
        <v>315089067.81958884</v>
      </c>
      <c r="OI18" s="4">
        <v>0</v>
      </c>
      <c r="OJ18" s="4">
        <v>0</v>
      </c>
      <c r="OK18" s="5">
        <v>1</v>
      </c>
      <c r="OL18" s="4">
        <v>-314034690.32213575</v>
      </c>
      <c r="OM18" s="4">
        <v>-314034690.32213575</v>
      </c>
      <c r="ON18" s="4">
        <v>314034690.32213575</v>
      </c>
      <c r="OO18" s="4">
        <v>0</v>
      </c>
      <c r="OP18" s="4">
        <v>0</v>
      </c>
      <c r="OQ18" s="4">
        <v>-314034690.32213575</v>
      </c>
      <c r="OR18" s="4">
        <v>314034690.32213575</v>
      </c>
      <c r="OS18" s="4">
        <v>0</v>
      </c>
      <c r="OT18" s="4">
        <v>0</v>
      </c>
      <c r="OU18" s="5">
        <v>1</v>
      </c>
      <c r="OV18" s="4">
        <v>-313027926.66790682</v>
      </c>
      <c r="OW18" s="4">
        <v>-313027926.66790682</v>
      </c>
      <c r="OX18" s="4">
        <v>313027926.66790682</v>
      </c>
      <c r="OY18" s="4">
        <v>0</v>
      </c>
      <c r="OZ18" s="4">
        <v>0</v>
      </c>
      <c r="PA18" s="4">
        <v>-313027926.66790682</v>
      </c>
      <c r="PB18" s="4">
        <v>313027926.66790682</v>
      </c>
      <c r="PC18" s="4">
        <v>0</v>
      </c>
      <c r="PD18" s="4">
        <v>0</v>
      </c>
      <c r="PE18" s="5">
        <v>1</v>
      </c>
      <c r="PF18" s="4">
        <v>-312039566.56806672</v>
      </c>
      <c r="PG18" s="4">
        <v>-312039566.56806672</v>
      </c>
      <c r="PH18" s="4">
        <v>312039566.56806672</v>
      </c>
      <c r="PI18" s="4">
        <v>0</v>
      </c>
      <c r="PJ18" s="4">
        <v>0</v>
      </c>
      <c r="PK18" s="4">
        <v>-312039566.56806672</v>
      </c>
      <c r="PL18" s="4">
        <v>312039566.56806672</v>
      </c>
      <c r="PM18" s="4">
        <v>0</v>
      </c>
      <c r="PN18" s="4">
        <v>0</v>
      </c>
      <c r="PO18" s="5">
        <v>1</v>
      </c>
      <c r="PP18" s="4">
        <v>-310927688.57353204</v>
      </c>
      <c r="PQ18" s="4">
        <v>-310927688.57353204</v>
      </c>
      <c r="PR18" s="4">
        <v>310927688.57353204</v>
      </c>
      <c r="PS18" s="4">
        <v>0</v>
      </c>
      <c r="PT18" s="4">
        <v>0</v>
      </c>
      <c r="PU18" s="4">
        <v>-310927688.57353204</v>
      </c>
      <c r="PV18" s="4">
        <v>310927688.57353204</v>
      </c>
      <c r="PW18" s="4">
        <v>0</v>
      </c>
      <c r="PX18" s="4">
        <v>0</v>
      </c>
      <c r="PY18" s="5">
        <v>1</v>
      </c>
      <c r="PZ18" s="4">
        <v>-309686343.93406439</v>
      </c>
      <c r="QA18" s="4">
        <v>-309686343.93406439</v>
      </c>
      <c r="QB18" s="4">
        <v>309686343.93406439</v>
      </c>
      <c r="QC18" s="4">
        <v>0</v>
      </c>
      <c r="QD18" s="4">
        <v>0</v>
      </c>
      <c r="QE18" s="4">
        <v>-309686343.93406439</v>
      </c>
      <c r="QF18" s="4">
        <v>309686343.93406439</v>
      </c>
      <c r="QG18" s="4">
        <v>0</v>
      </c>
      <c r="QH18" s="4">
        <v>0</v>
      </c>
      <c r="QI18" s="5">
        <v>1</v>
      </c>
      <c r="QJ18" s="4">
        <v>-308346552.45884579</v>
      </c>
      <c r="QK18" s="4">
        <v>-308346552.45884579</v>
      </c>
      <c r="QL18" s="4">
        <v>308346552.45884579</v>
      </c>
      <c r="QM18" s="4">
        <v>0</v>
      </c>
      <c r="QN18" s="4">
        <v>0</v>
      </c>
      <c r="QO18" s="4">
        <v>-308346552.45884579</v>
      </c>
      <c r="QP18" s="4">
        <v>308346552.45884579</v>
      </c>
      <c r="QQ18" s="4">
        <v>0</v>
      </c>
      <c r="QR18" s="4">
        <v>0</v>
      </c>
      <c r="QS18" s="5">
        <v>1</v>
      </c>
      <c r="QT18" s="4">
        <v>-306980510.01442593</v>
      </c>
      <c r="QU18" s="4">
        <v>-306980510.01442593</v>
      </c>
      <c r="QV18" s="4">
        <v>306980510.01442593</v>
      </c>
      <c r="QW18" s="4">
        <v>0</v>
      </c>
      <c r="QX18" s="4">
        <v>0</v>
      </c>
      <c r="QY18" s="4">
        <v>-306980510.01442593</v>
      </c>
      <c r="QZ18" s="4">
        <v>306980510.01442593</v>
      </c>
      <c r="RA18" s="4">
        <v>0</v>
      </c>
      <c r="RB18" s="4">
        <v>0</v>
      </c>
      <c r="RC18" s="5">
        <v>1</v>
      </c>
      <c r="RD18" s="4">
        <v>-305641699.45623434</v>
      </c>
      <c r="RE18" s="4">
        <v>-305641699.45623434</v>
      </c>
      <c r="RF18" s="4">
        <v>305641699.45623434</v>
      </c>
      <c r="RG18" s="4">
        <v>0</v>
      </c>
      <c r="RH18" s="4">
        <v>0</v>
      </c>
      <c r="RI18" s="4">
        <v>-305641699.45623434</v>
      </c>
      <c r="RJ18" s="4">
        <v>305641699.45623434</v>
      </c>
      <c r="RK18" s="4">
        <v>0</v>
      </c>
      <c r="RL18" s="4">
        <v>0</v>
      </c>
      <c r="RM18" s="5">
        <v>1</v>
      </c>
      <c r="RN18" s="4">
        <v>-304413049.51235878</v>
      </c>
      <c r="RO18" s="4">
        <v>-304413049.51235878</v>
      </c>
      <c r="RP18" s="4">
        <v>304413049.51235878</v>
      </c>
      <c r="RQ18" s="4">
        <v>0</v>
      </c>
      <c r="RR18" s="4">
        <v>0</v>
      </c>
      <c r="RS18" s="4">
        <v>-304413049.51235878</v>
      </c>
      <c r="RT18" s="4">
        <v>304413049.51235878</v>
      </c>
      <c r="RU18" s="4">
        <v>0</v>
      </c>
      <c r="RV18" s="4">
        <v>0</v>
      </c>
      <c r="RW18" s="5">
        <v>1</v>
      </c>
      <c r="RX18" s="4">
        <v>-303360529.55653429</v>
      </c>
      <c r="RY18" s="4">
        <v>-303360529.55653429</v>
      </c>
      <c r="RZ18" s="4">
        <v>303360529.55653429</v>
      </c>
      <c r="SA18" s="4">
        <v>0</v>
      </c>
      <c r="SB18" s="4">
        <v>0</v>
      </c>
      <c r="SC18" s="4">
        <v>-303360529.55653429</v>
      </c>
      <c r="SD18" s="4">
        <v>303360529.55653429</v>
      </c>
      <c r="SE18" s="4">
        <v>0</v>
      </c>
      <c r="SF18" s="4">
        <v>0</v>
      </c>
      <c r="SG18" s="5">
        <v>1</v>
      </c>
      <c r="SH18" s="4">
        <v>-302345099.35227889</v>
      </c>
      <c r="SI18" s="4">
        <v>-302345099.35227889</v>
      </c>
      <c r="SJ18" s="4">
        <v>302345099.35227889</v>
      </c>
      <c r="SK18" s="4">
        <v>0</v>
      </c>
      <c r="SL18" s="4">
        <v>0</v>
      </c>
      <c r="SM18" s="4">
        <v>-302345099.35227889</v>
      </c>
      <c r="SN18" s="4">
        <v>302345099.35227889</v>
      </c>
      <c r="SO18" s="4">
        <v>0</v>
      </c>
      <c r="SP18" s="4">
        <v>0</v>
      </c>
      <c r="SQ18" s="5">
        <v>1</v>
      </c>
      <c r="SR18" s="4">
        <v>-3705892724.2359719</v>
      </c>
      <c r="SS18" s="4">
        <v>-3705892724.2359719</v>
      </c>
      <c r="ST18" s="4">
        <v>3705892724.2359719</v>
      </c>
      <c r="SU18" s="4">
        <v>0</v>
      </c>
      <c r="SV18" s="4">
        <v>0</v>
      </c>
      <c r="SW18" s="4">
        <v>-3705892724.2359719</v>
      </c>
      <c r="SX18" s="4">
        <v>3705892724.2359719</v>
      </c>
      <c r="SY18" s="4">
        <v>0</v>
      </c>
      <c r="SZ18" s="4">
        <v>0</v>
      </c>
      <c r="TA18" s="5">
        <v>12</v>
      </c>
      <c r="TB18" s="4">
        <v>-300254370.16979933</v>
      </c>
      <c r="TC18" s="4">
        <v>-300254370.16979933</v>
      </c>
    </row>
    <row r="19" spans="1:523" ht="15" customHeight="1" x14ac:dyDescent="0.3">
      <c r="A19" s="3" t="s">
        <v>82</v>
      </c>
      <c r="B19" s="4">
        <v>-250422399.78</v>
      </c>
      <c r="C19" s="4">
        <v>-250422399.78</v>
      </c>
      <c r="D19" s="4">
        <v>250422399.78</v>
      </c>
      <c r="E19" s="4">
        <v>0</v>
      </c>
      <c r="F19" s="4">
        <v>0</v>
      </c>
      <c r="G19" s="4">
        <v>-250422399.78</v>
      </c>
      <c r="H19" s="4">
        <v>250422399.78</v>
      </c>
      <c r="I19" s="4">
        <v>0</v>
      </c>
      <c r="J19" s="4">
        <v>0</v>
      </c>
      <c r="K19" s="5">
        <v>1</v>
      </c>
      <c r="L19" s="4">
        <v>-249464976.78</v>
      </c>
      <c r="M19" s="4">
        <v>-249464976.78</v>
      </c>
      <c r="N19" s="4">
        <v>249464976.78</v>
      </c>
      <c r="O19" s="4">
        <v>0</v>
      </c>
      <c r="P19" s="4">
        <v>0</v>
      </c>
      <c r="Q19" s="4">
        <v>-249464976.78</v>
      </c>
      <c r="R19" s="4">
        <v>249464976.78</v>
      </c>
      <c r="S19" s="4">
        <v>0</v>
      </c>
      <c r="T19" s="4">
        <v>0</v>
      </c>
      <c r="U19" s="5">
        <v>1</v>
      </c>
      <c r="V19" s="4">
        <v>-250646598.48000005</v>
      </c>
      <c r="W19" s="4">
        <v>-250646598.48000005</v>
      </c>
      <c r="X19" s="4">
        <v>250646598.48000005</v>
      </c>
      <c r="Y19" s="4">
        <v>0</v>
      </c>
      <c r="Z19" s="4">
        <v>0</v>
      </c>
      <c r="AA19" s="4">
        <v>-250646598.48000005</v>
      </c>
      <c r="AB19" s="4">
        <v>250646598.48000005</v>
      </c>
      <c r="AC19" s="4">
        <v>0</v>
      </c>
      <c r="AD19" s="4">
        <v>0</v>
      </c>
      <c r="AE19" s="5">
        <v>1</v>
      </c>
      <c r="AF19" s="4">
        <v>-252705951.62000006</v>
      </c>
      <c r="AG19" s="4">
        <v>-252705951.62000006</v>
      </c>
      <c r="AH19" s="4">
        <v>252705951.62000006</v>
      </c>
      <c r="AI19" s="4">
        <v>0</v>
      </c>
      <c r="AJ19" s="4">
        <v>0</v>
      </c>
      <c r="AK19" s="4">
        <v>-252705951.62000006</v>
      </c>
      <c r="AL19" s="4">
        <v>252705951.62000006</v>
      </c>
      <c r="AM19" s="4">
        <v>0</v>
      </c>
      <c r="AN19" s="4">
        <v>0</v>
      </c>
      <c r="AO19" s="5">
        <v>1</v>
      </c>
      <c r="AP19" s="4">
        <v>-252662025.94</v>
      </c>
      <c r="AQ19" s="4">
        <v>-252662025.94</v>
      </c>
      <c r="AR19" s="4">
        <v>252662025.94</v>
      </c>
      <c r="AS19" s="4">
        <v>0</v>
      </c>
      <c r="AT19" s="4">
        <v>0</v>
      </c>
      <c r="AU19" s="4">
        <v>-252662025.94</v>
      </c>
      <c r="AV19" s="4">
        <v>252662025.94</v>
      </c>
      <c r="AW19" s="4">
        <v>0</v>
      </c>
      <c r="AX19" s="4">
        <v>0</v>
      </c>
      <c r="AY19" s="5">
        <v>1</v>
      </c>
      <c r="AZ19" s="4">
        <v>-253261275.34999999</v>
      </c>
      <c r="BA19" s="4">
        <v>-253261275.34999999</v>
      </c>
      <c r="BB19" s="4">
        <v>253261275.34999999</v>
      </c>
      <c r="BC19" s="4">
        <v>0</v>
      </c>
      <c r="BD19" s="4">
        <v>0</v>
      </c>
      <c r="BE19" s="4">
        <v>-253261275.34999999</v>
      </c>
      <c r="BF19" s="4">
        <v>253261275.34999999</v>
      </c>
      <c r="BG19" s="4">
        <v>0</v>
      </c>
      <c r="BH19" s="4">
        <v>0</v>
      </c>
      <c r="BI19" s="5">
        <v>1</v>
      </c>
      <c r="BJ19" s="4">
        <v>-254388822.99999997</v>
      </c>
      <c r="BK19" s="4">
        <v>-254388822.99999997</v>
      </c>
      <c r="BL19" s="4">
        <v>254388822.99999997</v>
      </c>
      <c r="BM19" s="4">
        <v>0</v>
      </c>
      <c r="BN19" s="4">
        <v>0</v>
      </c>
      <c r="BO19" s="4">
        <v>-254388822.99999997</v>
      </c>
      <c r="BP19" s="4">
        <v>254388822.99999997</v>
      </c>
      <c r="BQ19" s="4">
        <v>0</v>
      </c>
      <c r="BR19" s="4">
        <v>0</v>
      </c>
      <c r="BS19" s="5">
        <v>1</v>
      </c>
      <c r="BT19" s="4">
        <v>-253672122.09</v>
      </c>
      <c r="BU19" s="4">
        <v>-253672122.09</v>
      </c>
      <c r="BV19" s="4">
        <v>253672122.09</v>
      </c>
      <c r="BW19" s="4">
        <v>0</v>
      </c>
      <c r="BX19" s="4">
        <v>0</v>
      </c>
      <c r="BY19" s="4">
        <v>-253672122.09</v>
      </c>
      <c r="BZ19" s="4">
        <v>253672122.09</v>
      </c>
      <c r="CA19" s="4">
        <v>0</v>
      </c>
      <c r="CB19" s="4">
        <v>0</v>
      </c>
      <c r="CC19" s="5">
        <v>1</v>
      </c>
      <c r="CD19" s="4">
        <v>-252415958.02000004</v>
      </c>
      <c r="CE19" s="4">
        <v>-252415958.02000004</v>
      </c>
      <c r="CF19" s="4">
        <v>252415958.02000004</v>
      </c>
      <c r="CG19" s="4">
        <v>0</v>
      </c>
      <c r="CH19" s="4">
        <v>0</v>
      </c>
      <c r="CI19" s="4">
        <v>-252415958.02000004</v>
      </c>
      <c r="CJ19" s="4">
        <v>252415958.02000004</v>
      </c>
      <c r="CK19" s="4">
        <v>0</v>
      </c>
      <c r="CL19" s="4">
        <v>0</v>
      </c>
      <c r="CM19" s="5">
        <v>1</v>
      </c>
      <c r="CN19" s="4">
        <v>-252404676.68624574</v>
      </c>
      <c r="CO19" s="4">
        <v>-252404676.68624574</v>
      </c>
      <c r="CP19" s="4">
        <v>252404676.68624574</v>
      </c>
      <c r="CQ19" s="4">
        <v>0</v>
      </c>
      <c r="CR19" s="4">
        <v>0</v>
      </c>
      <c r="CS19" s="4">
        <v>-252404676.68624574</v>
      </c>
      <c r="CT19" s="4">
        <v>252404676.68624574</v>
      </c>
      <c r="CU19" s="4">
        <v>0</v>
      </c>
      <c r="CV19" s="4">
        <v>0</v>
      </c>
      <c r="CW19" s="5">
        <v>1</v>
      </c>
      <c r="CX19" s="4">
        <v>-252182434.65250945</v>
      </c>
      <c r="CY19" s="4">
        <v>-252182434.65250945</v>
      </c>
      <c r="CZ19" s="4">
        <v>252182434.65250945</v>
      </c>
      <c r="DA19" s="4">
        <v>0</v>
      </c>
      <c r="DB19" s="4">
        <v>0</v>
      </c>
      <c r="DC19" s="4">
        <v>-252182434.65250945</v>
      </c>
      <c r="DD19" s="4">
        <v>252182434.65250945</v>
      </c>
      <c r="DE19" s="4">
        <v>0</v>
      </c>
      <c r="DF19" s="4">
        <v>0</v>
      </c>
      <c r="DG19" s="5">
        <v>1</v>
      </c>
      <c r="DH19" s="4">
        <v>-252852952.48796576</v>
      </c>
      <c r="DI19" s="4">
        <v>-252852952.48796576</v>
      </c>
      <c r="DJ19" s="4">
        <v>252852952.48796576</v>
      </c>
      <c r="DK19" s="4">
        <v>0</v>
      </c>
      <c r="DL19" s="4">
        <v>0</v>
      </c>
      <c r="DM19" s="4">
        <v>-252852952.48796576</v>
      </c>
      <c r="DN19" s="4">
        <v>252852952.48796576</v>
      </c>
      <c r="DO19" s="4">
        <v>0</v>
      </c>
      <c r="DP19" s="4">
        <v>0</v>
      </c>
      <c r="DQ19" s="5">
        <v>1</v>
      </c>
      <c r="DR19" s="4">
        <v>-3027080194.8867207</v>
      </c>
      <c r="DS19" s="4">
        <v>-3027080194.8867207</v>
      </c>
      <c r="DT19" s="4">
        <v>3027080194.8867207</v>
      </c>
      <c r="DU19" s="4">
        <v>0</v>
      </c>
      <c r="DV19" s="4">
        <v>0</v>
      </c>
      <c r="DW19" s="4">
        <v>-3027080194.8867207</v>
      </c>
      <c r="DX19" s="4">
        <v>3027080194.8867207</v>
      </c>
      <c r="DY19" s="4">
        <v>0</v>
      </c>
      <c r="DZ19" s="4">
        <v>0</v>
      </c>
      <c r="EA19" s="5">
        <v>12</v>
      </c>
      <c r="EB19" s="4">
        <v>-251843552.9203757</v>
      </c>
      <c r="EC19" s="4">
        <v>-251843552.9203757</v>
      </c>
      <c r="ED19" s="4">
        <v>251843552.9203757</v>
      </c>
      <c r="EE19" s="4">
        <v>0</v>
      </c>
      <c r="EF19" s="4">
        <v>0</v>
      </c>
      <c r="EG19" s="4">
        <v>-251843552.9203757</v>
      </c>
      <c r="EH19" s="4">
        <v>251843552.9203757</v>
      </c>
      <c r="EI19" s="4">
        <v>0</v>
      </c>
      <c r="EJ19" s="4">
        <v>0</v>
      </c>
      <c r="EK19" s="5">
        <v>1</v>
      </c>
      <c r="EL19" s="4">
        <v>-251278399.61432481</v>
      </c>
      <c r="EM19" s="4">
        <v>-251278399.61432481</v>
      </c>
      <c r="EN19" s="4">
        <v>251278399.61432481</v>
      </c>
      <c r="EO19" s="4">
        <v>0</v>
      </c>
      <c r="EP19" s="4">
        <v>0</v>
      </c>
      <c r="EQ19" s="4">
        <v>-251278399.61432481</v>
      </c>
      <c r="ER19" s="4">
        <v>251278399.61432481</v>
      </c>
      <c r="ES19" s="4">
        <v>0</v>
      </c>
      <c r="ET19" s="4">
        <v>0</v>
      </c>
      <c r="EU19" s="5">
        <v>1</v>
      </c>
      <c r="EV19" s="4">
        <v>-250199507.10632673</v>
      </c>
      <c r="EW19" s="4">
        <v>-250199507.10632673</v>
      </c>
      <c r="EX19" s="4">
        <v>250199507.10632673</v>
      </c>
      <c r="EY19" s="4">
        <v>0</v>
      </c>
      <c r="EZ19" s="4">
        <v>0</v>
      </c>
      <c r="FA19" s="4">
        <v>-250199507.10632673</v>
      </c>
      <c r="FB19" s="4">
        <v>250199507.10632673</v>
      </c>
      <c r="FC19" s="4">
        <v>0</v>
      </c>
      <c r="FD19" s="4">
        <v>0</v>
      </c>
      <c r="FE19" s="5">
        <v>1</v>
      </c>
      <c r="FF19" s="4">
        <v>-247821455.77157059</v>
      </c>
      <c r="FG19" s="4">
        <v>-247821455.77157059</v>
      </c>
      <c r="FH19" s="4">
        <v>247821455.77157059</v>
      </c>
      <c r="FI19" s="4">
        <v>0</v>
      </c>
      <c r="FJ19" s="4">
        <v>0</v>
      </c>
      <c r="FK19" s="4">
        <v>-247821455.77157059</v>
      </c>
      <c r="FL19" s="4">
        <v>247821455.77157059</v>
      </c>
      <c r="FM19" s="4">
        <v>0</v>
      </c>
      <c r="FN19" s="4">
        <v>0</v>
      </c>
      <c r="FO19" s="5">
        <v>1</v>
      </c>
      <c r="FP19" s="4">
        <v>-246824769.28299445</v>
      </c>
      <c r="FQ19" s="4">
        <v>-246824769.28299445</v>
      </c>
      <c r="FR19" s="4">
        <v>246824769.28299445</v>
      </c>
      <c r="FS19" s="4">
        <v>0</v>
      </c>
      <c r="FT19" s="4">
        <v>0</v>
      </c>
      <c r="FU19" s="4">
        <v>-246824769.28299445</v>
      </c>
      <c r="FV19" s="4">
        <v>246824769.28299445</v>
      </c>
      <c r="FW19" s="4">
        <v>0</v>
      </c>
      <c r="FX19" s="4">
        <v>0</v>
      </c>
      <c r="FY19" s="5">
        <v>1</v>
      </c>
      <c r="FZ19" s="4">
        <v>-245745726.17587703</v>
      </c>
      <c r="GA19" s="4">
        <v>-245745726.17587703</v>
      </c>
      <c r="GB19" s="4">
        <v>245745726.17587703</v>
      </c>
      <c r="GC19" s="4">
        <v>0</v>
      </c>
      <c r="GD19" s="4">
        <v>0</v>
      </c>
      <c r="GE19" s="4">
        <v>-245745726.17587703</v>
      </c>
      <c r="GF19" s="4">
        <v>245745726.17587703</v>
      </c>
      <c r="GG19" s="4">
        <v>0</v>
      </c>
      <c r="GH19" s="4">
        <v>0</v>
      </c>
      <c r="GI19" s="5">
        <v>1</v>
      </c>
      <c r="GJ19" s="4">
        <v>-244197888.98352545</v>
      </c>
      <c r="GK19" s="4">
        <v>-244197888.98352545</v>
      </c>
      <c r="GL19" s="4">
        <v>244197888.98352545</v>
      </c>
      <c r="GM19" s="4">
        <v>0</v>
      </c>
      <c r="GN19" s="4">
        <v>0</v>
      </c>
      <c r="GO19" s="4">
        <v>-244197888.98352545</v>
      </c>
      <c r="GP19" s="4">
        <v>244197888.98352545</v>
      </c>
      <c r="GQ19" s="4">
        <v>0</v>
      </c>
      <c r="GR19" s="4">
        <v>0</v>
      </c>
      <c r="GS19" s="5">
        <v>1</v>
      </c>
      <c r="GT19" s="4">
        <v>-243291563.64479265</v>
      </c>
      <c r="GU19" s="4">
        <v>-243291563.64479265</v>
      </c>
      <c r="GV19" s="4">
        <v>243291563.64479265</v>
      </c>
      <c r="GW19" s="4">
        <v>0</v>
      </c>
      <c r="GX19" s="4">
        <v>0</v>
      </c>
      <c r="GY19" s="4">
        <v>-243291563.64479265</v>
      </c>
      <c r="GZ19" s="4">
        <v>243291563.64479265</v>
      </c>
      <c r="HA19" s="4">
        <v>0</v>
      </c>
      <c r="HB19" s="4">
        <v>0</v>
      </c>
      <c r="HC19" s="5">
        <v>1</v>
      </c>
      <c r="HD19" s="4">
        <v>-241550271.70244667</v>
      </c>
      <c r="HE19" s="4">
        <v>-241550271.70244667</v>
      </c>
      <c r="HF19" s="4">
        <v>241550271.70244667</v>
      </c>
      <c r="HG19" s="4">
        <v>0</v>
      </c>
      <c r="HH19" s="4">
        <v>0</v>
      </c>
      <c r="HI19" s="4">
        <v>-241550271.70244667</v>
      </c>
      <c r="HJ19" s="4">
        <v>241550271.70244667</v>
      </c>
      <c r="HK19" s="4">
        <v>0</v>
      </c>
      <c r="HL19" s="4">
        <v>0</v>
      </c>
      <c r="HM19" s="5">
        <v>1</v>
      </c>
      <c r="HN19" s="4">
        <v>-240494338.63873819</v>
      </c>
      <c r="HO19" s="4">
        <v>-240494338.63873819</v>
      </c>
      <c r="HP19" s="4">
        <v>240494338.63873819</v>
      </c>
      <c r="HQ19" s="4">
        <v>0</v>
      </c>
      <c r="HR19" s="4">
        <v>0</v>
      </c>
      <c r="HS19" s="4">
        <v>-240494338.63873819</v>
      </c>
      <c r="HT19" s="4">
        <v>240494338.63873819</v>
      </c>
      <c r="HU19" s="4">
        <v>0</v>
      </c>
      <c r="HV19" s="4">
        <v>0</v>
      </c>
      <c r="HW19" s="5">
        <v>1</v>
      </c>
      <c r="HX19" s="4">
        <v>-239642938.88235366</v>
      </c>
      <c r="HY19" s="4">
        <v>-239642938.88235366</v>
      </c>
      <c r="HZ19" s="4">
        <v>239642938.88235366</v>
      </c>
      <c r="IA19" s="4">
        <v>0</v>
      </c>
      <c r="IB19" s="4">
        <v>0</v>
      </c>
      <c r="IC19" s="4">
        <v>-239642938.88235366</v>
      </c>
      <c r="ID19" s="4">
        <v>239642938.88235366</v>
      </c>
      <c r="IE19" s="4">
        <v>0</v>
      </c>
      <c r="IF19" s="4">
        <v>0</v>
      </c>
      <c r="IG19" s="5">
        <v>1</v>
      </c>
      <c r="IH19" s="4">
        <v>-238965339.77282766</v>
      </c>
      <c r="II19" s="4">
        <v>-238965339.77282766</v>
      </c>
      <c r="IJ19" s="4">
        <v>238965339.77282766</v>
      </c>
      <c r="IK19" s="4">
        <v>0</v>
      </c>
      <c r="IL19" s="4">
        <v>0</v>
      </c>
      <c r="IM19" s="4">
        <v>-238965339.77282766</v>
      </c>
      <c r="IN19" s="4">
        <v>238965339.77282766</v>
      </c>
      <c r="IO19" s="4">
        <v>0</v>
      </c>
      <c r="IP19" s="4">
        <v>0</v>
      </c>
      <c r="IQ19" s="5">
        <v>1</v>
      </c>
      <c r="IR19" s="4">
        <v>-2941855752.4961534</v>
      </c>
      <c r="IS19" s="4">
        <v>-2941855752.4961534</v>
      </c>
      <c r="IT19" s="4">
        <v>2941855752.4961534</v>
      </c>
      <c r="IU19" s="4">
        <v>0</v>
      </c>
      <c r="IV19" s="4">
        <v>0</v>
      </c>
      <c r="IW19" s="4">
        <v>-2941855752.4961534</v>
      </c>
      <c r="IX19" s="4">
        <v>2941855752.4961534</v>
      </c>
      <c r="IY19" s="4">
        <v>0</v>
      </c>
      <c r="IZ19" s="4">
        <v>0</v>
      </c>
      <c r="JA19" s="5">
        <v>12</v>
      </c>
      <c r="JB19" s="4">
        <v>-240019935.17943454</v>
      </c>
      <c r="JC19" s="4">
        <v>-240019935.17943454</v>
      </c>
      <c r="JD19" s="4">
        <v>240019935.17943454</v>
      </c>
      <c r="JE19" s="4">
        <v>0</v>
      </c>
      <c r="JF19" s="4">
        <v>0</v>
      </c>
      <c r="JG19" s="4">
        <v>-240019935.17943454</v>
      </c>
      <c r="JH19" s="4">
        <v>240019935.17943454</v>
      </c>
      <c r="JI19" s="4">
        <v>0</v>
      </c>
      <c r="JJ19" s="4">
        <v>0</v>
      </c>
      <c r="JK19" s="5">
        <v>1</v>
      </c>
      <c r="JL19" s="4">
        <v>-240577254.77644625</v>
      </c>
      <c r="JM19" s="4">
        <v>-240577254.77644625</v>
      </c>
      <c r="JN19" s="4">
        <v>240577254.77644625</v>
      </c>
      <c r="JO19" s="4">
        <v>0</v>
      </c>
      <c r="JP19" s="4">
        <v>0</v>
      </c>
      <c r="JQ19" s="4">
        <v>-240577254.77644625</v>
      </c>
      <c r="JR19" s="4">
        <v>240577254.77644625</v>
      </c>
      <c r="JS19" s="4">
        <v>0</v>
      </c>
      <c r="JT19" s="4">
        <v>0</v>
      </c>
      <c r="JU19" s="5">
        <v>1</v>
      </c>
      <c r="JV19" s="4">
        <v>-241203058.12467927</v>
      </c>
      <c r="JW19" s="4">
        <v>-241203058.12467927</v>
      </c>
      <c r="JX19" s="4">
        <v>241203058.12467927</v>
      </c>
      <c r="JY19" s="4">
        <v>0</v>
      </c>
      <c r="JZ19" s="4">
        <v>0</v>
      </c>
      <c r="KA19" s="4">
        <v>-241203058.12467927</v>
      </c>
      <c r="KB19" s="4">
        <v>241203058.12467927</v>
      </c>
      <c r="KC19" s="4">
        <v>0</v>
      </c>
      <c r="KD19" s="4">
        <v>0</v>
      </c>
      <c r="KE19" s="5">
        <v>1</v>
      </c>
      <c r="KF19" s="4">
        <v>-241586622.0388028</v>
      </c>
      <c r="KG19" s="4">
        <v>-241586622.0388028</v>
      </c>
      <c r="KH19" s="4">
        <v>241586622.0388028</v>
      </c>
      <c r="KI19" s="4">
        <v>0</v>
      </c>
      <c r="KJ19" s="4">
        <v>0</v>
      </c>
      <c r="KK19" s="4">
        <v>-241586622.0388028</v>
      </c>
      <c r="KL19" s="4">
        <v>241586622.0388028</v>
      </c>
      <c r="KM19" s="4">
        <v>0</v>
      </c>
      <c r="KN19" s="4">
        <v>0</v>
      </c>
      <c r="KO19" s="5">
        <v>1</v>
      </c>
      <c r="KP19" s="4">
        <v>-242002755.71764874</v>
      </c>
      <c r="KQ19" s="4">
        <v>-242002755.71764874</v>
      </c>
      <c r="KR19" s="4">
        <v>242002755.71764874</v>
      </c>
      <c r="KS19" s="4">
        <v>0</v>
      </c>
      <c r="KT19" s="4">
        <v>0</v>
      </c>
      <c r="KU19" s="4">
        <v>-242002755.71764874</v>
      </c>
      <c r="KV19" s="4">
        <v>242002755.71764874</v>
      </c>
      <c r="KW19" s="4">
        <v>0</v>
      </c>
      <c r="KX19" s="4">
        <v>0</v>
      </c>
      <c r="KY19" s="5">
        <v>1</v>
      </c>
      <c r="KZ19" s="4">
        <v>-242460303.07538462</v>
      </c>
      <c r="LA19" s="4">
        <v>-242460303.07538462</v>
      </c>
      <c r="LB19" s="4">
        <v>242460303.07538462</v>
      </c>
      <c r="LC19" s="4">
        <v>0</v>
      </c>
      <c r="LD19" s="4">
        <v>0</v>
      </c>
      <c r="LE19" s="4">
        <v>-242460303.07538462</v>
      </c>
      <c r="LF19" s="4">
        <v>242460303.07538462</v>
      </c>
      <c r="LG19" s="4">
        <v>0</v>
      </c>
      <c r="LH19" s="4">
        <v>0</v>
      </c>
      <c r="LI19" s="5">
        <v>1</v>
      </c>
      <c r="LJ19" s="4">
        <v>-242951954.00942808</v>
      </c>
      <c r="LK19" s="4">
        <v>-242951954.00942808</v>
      </c>
      <c r="LL19" s="4">
        <v>242951954.00942808</v>
      </c>
      <c r="LM19" s="4">
        <v>0</v>
      </c>
      <c r="LN19" s="4">
        <v>0</v>
      </c>
      <c r="LO19" s="4">
        <v>-242951954.00942808</v>
      </c>
      <c r="LP19" s="4">
        <v>242951954.00942808</v>
      </c>
      <c r="LQ19" s="4">
        <v>0</v>
      </c>
      <c r="LR19" s="4">
        <v>0</v>
      </c>
      <c r="LS19" s="5">
        <v>1</v>
      </c>
      <c r="LT19" s="4">
        <v>-243456582.54482341</v>
      </c>
      <c r="LU19" s="4">
        <v>-243456582.54482341</v>
      </c>
      <c r="LV19" s="4">
        <v>243456582.54482341</v>
      </c>
      <c r="LW19" s="4">
        <v>0</v>
      </c>
      <c r="LX19" s="4">
        <v>0</v>
      </c>
      <c r="LY19" s="4">
        <v>-243456582.54482341</v>
      </c>
      <c r="LZ19" s="4">
        <v>243456582.54482341</v>
      </c>
      <c r="MA19" s="4">
        <v>0</v>
      </c>
      <c r="MB19" s="4">
        <v>0</v>
      </c>
      <c r="MC19" s="5">
        <v>1</v>
      </c>
      <c r="MD19" s="4">
        <v>-243940439.48088592</v>
      </c>
      <c r="ME19" s="4">
        <v>-243940439.48088592</v>
      </c>
      <c r="MF19" s="4">
        <v>243940439.48088592</v>
      </c>
      <c r="MG19" s="4">
        <v>0</v>
      </c>
      <c r="MH19" s="4">
        <v>0</v>
      </c>
      <c r="MI19" s="4">
        <v>-243940439.48088592</v>
      </c>
      <c r="MJ19" s="4">
        <v>243940439.48088592</v>
      </c>
      <c r="MK19" s="4">
        <v>0</v>
      </c>
      <c r="ML19" s="4">
        <v>0</v>
      </c>
      <c r="MM19" s="5">
        <v>1</v>
      </c>
      <c r="MN19" s="4">
        <v>-244400269.80071908</v>
      </c>
      <c r="MO19" s="4">
        <v>-244400269.80071908</v>
      </c>
      <c r="MP19" s="4">
        <v>244400269.80071908</v>
      </c>
      <c r="MQ19" s="4">
        <v>0</v>
      </c>
      <c r="MR19" s="4">
        <v>0</v>
      </c>
      <c r="MS19" s="4">
        <v>-244400269.80071908</v>
      </c>
      <c r="MT19" s="4">
        <v>244400269.80071908</v>
      </c>
      <c r="MU19" s="4">
        <v>0</v>
      </c>
      <c r="MV19" s="4">
        <v>0</v>
      </c>
      <c r="MW19" s="5">
        <v>1</v>
      </c>
      <c r="MX19" s="4">
        <v>-244784951.86402345</v>
      </c>
      <c r="MY19" s="4">
        <v>-244784951.86402345</v>
      </c>
      <c r="MZ19" s="4">
        <v>244784951.86402345</v>
      </c>
      <c r="NA19" s="4">
        <v>0</v>
      </c>
      <c r="NB19" s="4">
        <v>0</v>
      </c>
      <c r="NC19" s="4">
        <v>-244784951.86402345</v>
      </c>
      <c r="ND19" s="4">
        <v>244784951.86402345</v>
      </c>
      <c r="NE19" s="4">
        <v>0</v>
      </c>
      <c r="NF19" s="4">
        <v>0</v>
      </c>
      <c r="NG19" s="5">
        <v>1</v>
      </c>
      <c r="NH19" s="4">
        <v>-245046588.23929924</v>
      </c>
      <c r="NI19" s="4">
        <v>-245046588.23929924</v>
      </c>
      <c r="NJ19" s="4">
        <v>245046588.23929924</v>
      </c>
      <c r="NK19" s="4">
        <v>0</v>
      </c>
      <c r="NL19" s="4">
        <v>0</v>
      </c>
      <c r="NM19" s="4">
        <v>-245046588.23929924</v>
      </c>
      <c r="NN19" s="4">
        <v>245046588.23929924</v>
      </c>
      <c r="NO19" s="4">
        <v>0</v>
      </c>
      <c r="NP19" s="4">
        <v>0</v>
      </c>
      <c r="NQ19" s="5">
        <v>1</v>
      </c>
      <c r="NR19" s="4">
        <v>-2912430714.8515754</v>
      </c>
      <c r="NS19" s="4">
        <v>-2912430714.8515754</v>
      </c>
      <c r="NT19" s="4">
        <v>2912430714.8515754</v>
      </c>
      <c r="NU19" s="4">
        <v>0</v>
      </c>
      <c r="NV19" s="4">
        <v>0</v>
      </c>
      <c r="NW19" s="4">
        <v>-2912430714.8515754</v>
      </c>
      <c r="NX19" s="4">
        <v>2912430714.8515754</v>
      </c>
      <c r="NY19" s="4">
        <v>0</v>
      </c>
      <c r="NZ19" s="4">
        <v>0</v>
      </c>
      <c r="OA19" s="5">
        <v>12</v>
      </c>
      <c r="OB19" s="4">
        <v>-245439538.36516657</v>
      </c>
      <c r="OC19" s="4">
        <v>-245439538.36516657</v>
      </c>
      <c r="OD19" s="4">
        <v>245439538.36516657</v>
      </c>
      <c r="OE19" s="4">
        <v>0</v>
      </c>
      <c r="OF19" s="4">
        <v>0</v>
      </c>
      <c r="OG19" s="4">
        <v>-245439538.36516657</v>
      </c>
      <c r="OH19" s="4">
        <v>245439538.36516657</v>
      </c>
      <c r="OI19" s="4">
        <v>0</v>
      </c>
      <c r="OJ19" s="4">
        <v>0</v>
      </c>
      <c r="OK19" s="5">
        <v>1</v>
      </c>
      <c r="OL19" s="4">
        <v>-245796258.09911638</v>
      </c>
      <c r="OM19" s="4">
        <v>-245796258.09911638</v>
      </c>
      <c r="ON19" s="4">
        <v>245796258.09911638</v>
      </c>
      <c r="OO19" s="4">
        <v>0</v>
      </c>
      <c r="OP19" s="4">
        <v>0</v>
      </c>
      <c r="OQ19" s="4">
        <v>-245796258.09911638</v>
      </c>
      <c r="OR19" s="4">
        <v>245796258.09911638</v>
      </c>
      <c r="OS19" s="4">
        <v>0</v>
      </c>
      <c r="OT19" s="4">
        <v>0</v>
      </c>
      <c r="OU19" s="5">
        <v>1</v>
      </c>
      <c r="OV19" s="4">
        <v>-246205072.60980955</v>
      </c>
      <c r="OW19" s="4">
        <v>-246205072.60980955</v>
      </c>
      <c r="OX19" s="4">
        <v>246205072.60980955</v>
      </c>
      <c r="OY19" s="4">
        <v>0</v>
      </c>
      <c r="OZ19" s="4">
        <v>0</v>
      </c>
      <c r="PA19" s="4">
        <v>-246205072.60980955</v>
      </c>
      <c r="PB19" s="4">
        <v>246205072.60980955</v>
      </c>
      <c r="PC19" s="4">
        <v>0</v>
      </c>
      <c r="PD19" s="4">
        <v>0</v>
      </c>
      <c r="PE19" s="5">
        <v>1</v>
      </c>
      <c r="PF19" s="4">
        <v>-246655427.2175726</v>
      </c>
      <c r="PG19" s="4">
        <v>-246655427.2175726</v>
      </c>
      <c r="PH19" s="4">
        <v>246655427.2175726</v>
      </c>
      <c r="PI19" s="4">
        <v>0</v>
      </c>
      <c r="PJ19" s="4">
        <v>0</v>
      </c>
      <c r="PK19" s="4">
        <v>-246655427.2175726</v>
      </c>
      <c r="PL19" s="4">
        <v>246655427.2175726</v>
      </c>
      <c r="PM19" s="4">
        <v>0</v>
      </c>
      <c r="PN19" s="4">
        <v>0</v>
      </c>
      <c r="PO19" s="5">
        <v>1</v>
      </c>
      <c r="PP19" s="4">
        <v>-247154464.04990569</v>
      </c>
      <c r="PQ19" s="4">
        <v>-247154464.04990569</v>
      </c>
      <c r="PR19" s="4">
        <v>247154464.04990569</v>
      </c>
      <c r="PS19" s="4">
        <v>0</v>
      </c>
      <c r="PT19" s="4">
        <v>0</v>
      </c>
      <c r="PU19" s="4">
        <v>-247154464.04990569</v>
      </c>
      <c r="PV19" s="4">
        <v>247154464.04990569</v>
      </c>
      <c r="PW19" s="4">
        <v>0</v>
      </c>
      <c r="PX19" s="4">
        <v>0</v>
      </c>
      <c r="PY19" s="5">
        <v>1</v>
      </c>
      <c r="PZ19" s="4">
        <v>-247680252.65376064</v>
      </c>
      <c r="QA19" s="4">
        <v>-247680252.65376064</v>
      </c>
      <c r="QB19" s="4">
        <v>247680252.65376064</v>
      </c>
      <c r="QC19" s="4">
        <v>0</v>
      </c>
      <c r="QD19" s="4">
        <v>0</v>
      </c>
      <c r="QE19" s="4">
        <v>-247680252.65376064</v>
      </c>
      <c r="QF19" s="4">
        <v>247680252.65376064</v>
      </c>
      <c r="QG19" s="4">
        <v>0</v>
      </c>
      <c r="QH19" s="4">
        <v>0</v>
      </c>
      <c r="QI19" s="5">
        <v>1</v>
      </c>
      <c r="QJ19" s="4">
        <v>-248226268.35123932</v>
      </c>
      <c r="QK19" s="4">
        <v>-248226268.35123932</v>
      </c>
      <c r="QL19" s="4">
        <v>248226268.35123932</v>
      </c>
      <c r="QM19" s="4">
        <v>0</v>
      </c>
      <c r="QN19" s="4">
        <v>0</v>
      </c>
      <c r="QO19" s="4">
        <v>-248226268.35123932</v>
      </c>
      <c r="QP19" s="4">
        <v>248226268.35123932</v>
      </c>
      <c r="QQ19" s="4">
        <v>0</v>
      </c>
      <c r="QR19" s="4">
        <v>0</v>
      </c>
      <c r="QS19" s="5">
        <v>1</v>
      </c>
      <c r="QT19" s="4">
        <v>-248776418.62293935</v>
      </c>
      <c r="QU19" s="4">
        <v>-248776418.62293935</v>
      </c>
      <c r="QV19" s="4">
        <v>248776418.62293935</v>
      </c>
      <c r="QW19" s="4">
        <v>0</v>
      </c>
      <c r="QX19" s="4">
        <v>0</v>
      </c>
      <c r="QY19" s="4">
        <v>-248776418.62293935</v>
      </c>
      <c r="QZ19" s="4">
        <v>248776418.62293935</v>
      </c>
      <c r="RA19" s="4">
        <v>0</v>
      </c>
      <c r="RB19" s="4">
        <v>0</v>
      </c>
      <c r="RC19" s="5">
        <v>1</v>
      </c>
      <c r="RD19" s="4">
        <v>-249307545.80160344</v>
      </c>
      <c r="RE19" s="4">
        <v>-249307545.80160344</v>
      </c>
      <c r="RF19" s="4">
        <v>249307545.80160344</v>
      </c>
      <c r="RG19" s="4">
        <v>0</v>
      </c>
      <c r="RH19" s="4">
        <v>0</v>
      </c>
      <c r="RI19" s="4">
        <v>-249307545.80160344</v>
      </c>
      <c r="RJ19" s="4">
        <v>249307545.80160344</v>
      </c>
      <c r="RK19" s="4">
        <v>0</v>
      </c>
      <c r="RL19" s="4">
        <v>0</v>
      </c>
      <c r="RM19" s="5">
        <v>1</v>
      </c>
      <c r="RN19" s="4">
        <v>-249807990.19361532</v>
      </c>
      <c r="RO19" s="4">
        <v>-249807990.19361532</v>
      </c>
      <c r="RP19" s="4">
        <v>249807990.19361532</v>
      </c>
      <c r="RQ19" s="4">
        <v>0</v>
      </c>
      <c r="RR19" s="4">
        <v>0</v>
      </c>
      <c r="RS19" s="4">
        <v>-249807990.19361532</v>
      </c>
      <c r="RT19" s="4">
        <v>249807990.19361532</v>
      </c>
      <c r="RU19" s="4">
        <v>0</v>
      </c>
      <c r="RV19" s="4">
        <v>0</v>
      </c>
      <c r="RW19" s="5">
        <v>1</v>
      </c>
      <c r="RX19" s="4">
        <v>-250256984.98776406</v>
      </c>
      <c r="RY19" s="4">
        <v>-250256984.98776406</v>
      </c>
      <c r="RZ19" s="4">
        <v>250256984.98776406</v>
      </c>
      <c r="SA19" s="4">
        <v>0</v>
      </c>
      <c r="SB19" s="4">
        <v>0</v>
      </c>
      <c r="SC19" s="4">
        <v>-250256984.98776406</v>
      </c>
      <c r="SD19" s="4">
        <v>250256984.98776406</v>
      </c>
      <c r="SE19" s="4">
        <v>0</v>
      </c>
      <c r="SF19" s="4">
        <v>0</v>
      </c>
      <c r="SG19" s="5">
        <v>1</v>
      </c>
      <c r="SH19" s="4">
        <v>-250721646.62413806</v>
      </c>
      <c r="SI19" s="4">
        <v>-250721646.62413806</v>
      </c>
      <c r="SJ19" s="4">
        <v>250721646.62413806</v>
      </c>
      <c r="SK19" s="4">
        <v>0</v>
      </c>
      <c r="SL19" s="4">
        <v>0</v>
      </c>
      <c r="SM19" s="4">
        <v>-250721646.62413806</v>
      </c>
      <c r="SN19" s="4">
        <v>250721646.62413806</v>
      </c>
      <c r="SO19" s="4">
        <v>0</v>
      </c>
      <c r="SP19" s="4">
        <v>0</v>
      </c>
      <c r="SQ19" s="5">
        <v>1</v>
      </c>
      <c r="SR19" s="4">
        <v>-2976027867.5766311</v>
      </c>
      <c r="SS19" s="4">
        <v>-2976027867.5766311</v>
      </c>
      <c r="ST19" s="4">
        <v>2976027867.5766311</v>
      </c>
      <c r="SU19" s="4">
        <v>0</v>
      </c>
      <c r="SV19" s="4">
        <v>0</v>
      </c>
      <c r="SW19" s="4">
        <v>-2976027867.5766311</v>
      </c>
      <c r="SX19" s="4">
        <v>2976027867.5766311</v>
      </c>
      <c r="SY19" s="4">
        <v>0</v>
      </c>
      <c r="SZ19" s="4">
        <v>0</v>
      </c>
      <c r="TA19" s="5">
        <v>12</v>
      </c>
      <c r="TB19" s="4">
        <v>-251627157.24363959</v>
      </c>
      <c r="TC19" s="4">
        <v>-251627157.24363959</v>
      </c>
    </row>
    <row r="20" spans="1:523" ht="15" customHeight="1" x14ac:dyDescent="0.3">
      <c r="A20" s="3" t="s">
        <v>83</v>
      </c>
      <c r="B20" s="4">
        <v>57999762.719999999</v>
      </c>
      <c r="C20" s="4">
        <v>57999762.719999999</v>
      </c>
      <c r="D20" s="4">
        <v>-57999762.719999999</v>
      </c>
      <c r="E20" s="4">
        <v>0</v>
      </c>
      <c r="F20" s="4">
        <v>0</v>
      </c>
      <c r="G20" s="4">
        <v>57999762.719999999</v>
      </c>
      <c r="H20" s="4">
        <v>-57999762.719999999</v>
      </c>
      <c r="I20" s="4">
        <v>0</v>
      </c>
      <c r="J20" s="4">
        <v>0</v>
      </c>
      <c r="K20" s="5">
        <v>1</v>
      </c>
      <c r="L20" s="4">
        <v>58408423.689999998</v>
      </c>
      <c r="M20" s="4">
        <v>58408423.689999998</v>
      </c>
      <c r="N20" s="4">
        <v>-58408423.689999998</v>
      </c>
      <c r="O20" s="4">
        <v>0</v>
      </c>
      <c r="P20" s="4">
        <v>0</v>
      </c>
      <c r="Q20" s="4">
        <v>58408423.689999998</v>
      </c>
      <c r="R20" s="4">
        <v>-58408423.689999998</v>
      </c>
      <c r="S20" s="4">
        <v>0</v>
      </c>
      <c r="T20" s="4">
        <v>0</v>
      </c>
      <c r="U20" s="5">
        <v>1</v>
      </c>
      <c r="V20" s="4">
        <v>58598143.460000001</v>
      </c>
      <c r="W20" s="4">
        <v>58598143.460000001</v>
      </c>
      <c r="X20" s="4">
        <v>-58598143.460000001</v>
      </c>
      <c r="Y20" s="4">
        <v>0</v>
      </c>
      <c r="Z20" s="4">
        <v>0</v>
      </c>
      <c r="AA20" s="4">
        <v>58598143.460000001</v>
      </c>
      <c r="AB20" s="4">
        <v>-58598143.460000001</v>
      </c>
      <c r="AC20" s="4">
        <v>0</v>
      </c>
      <c r="AD20" s="4">
        <v>0</v>
      </c>
      <c r="AE20" s="5">
        <v>1</v>
      </c>
      <c r="AF20" s="4">
        <v>58435224.919999994</v>
      </c>
      <c r="AG20" s="4">
        <v>58435224.919999994</v>
      </c>
      <c r="AH20" s="4">
        <v>-58435224.919999994</v>
      </c>
      <c r="AI20" s="4">
        <v>0</v>
      </c>
      <c r="AJ20" s="4">
        <v>0</v>
      </c>
      <c r="AK20" s="4">
        <v>58435224.919999994</v>
      </c>
      <c r="AL20" s="4">
        <v>-58435224.919999994</v>
      </c>
      <c r="AM20" s="4">
        <v>0</v>
      </c>
      <c r="AN20" s="4">
        <v>0</v>
      </c>
      <c r="AO20" s="5">
        <v>1</v>
      </c>
      <c r="AP20" s="4">
        <v>58393246.639999986</v>
      </c>
      <c r="AQ20" s="4">
        <v>58393246.639999986</v>
      </c>
      <c r="AR20" s="4">
        <v>-58393246.639999986</v>
      </c>
      <c r="AS20" s="4">
        <v>0</v>
      </c>
      <c r="AT20" s="4">
        <v>0</v>
      </c>
      <c r="AU20" s="4">
        <v>58393246.639999986</v>
      </c>
      <c r="AV20" s="4">
        <v>-58393246.639999986</v>
      </c>
      <c r="AW20" s="4">
        <v>0</v>
      </c>
      <c r="AX20" s="4">
        <v>0</v>
      </c>
      <c r="AY20" s="5">
        <v>1</v>
      </c>
      <c r="AZ20" s="4">
        <v>57786460.069999993</v>
      </c>
      <c r="BA20" s="4">
        <v>57786460.069999993</v>
      </c>
      <c r="BB20" s="4">
        <v>-57786460.069999993</v>
      </c>
      <c r="BC20" s="4">
        <v>0</v>
      </c>
      <c r="BD20" s="4">
        <v>0</v>
      </c>
      <c r="BE20" s="4">
        <v>57786460.069999993</v>
      </c>
      <c r="BF20" s="4">
        <v>-57786460.069999993</v>
      </c>
      <c r="BG20" s="4">
        <v>0</v>
      </c>
      <c r="BH20" s="4">
        <v>0</v>
      </c>
      <c r="BI20" s="5">
        <v>1</v>
      </c>
      <c r="BJ20" s="4">
        <v>57828451.170000002</v>
      </c>
      <c r="BK20" s="4">
        <v>57828451.170000002</v>
      </c>
      <c r="BL20" s="4">
        <v>-57828451.170000002</v>
      </c>
      <c r="BM20" s="4">
        <v>0</v>
      </c>
      <c r="BN20" s="4">
        <v>0</v>
      </c>
      <c r="BO20" s="4">
        <v>57828451.170000002</v>
      </c>
      <c r="BP20" s="4">
        <v>-57828451.170000002</v>
      </c>
      <c r="BQ20" s="4">
        <v>0</v>
      </c>
      <c r="BR20" s="4">
        <v>0</v>
      </c>
      <c r="BS20" s="5">
        <v>1</v>
      </c>
      <c r="BT20" s="4">
        <v>58423836.390000001</v>
      </c>
      <c r="BU20" s="4">
        <v>58423836.390000001</v>
      </c>
      <c r="BV20" s="4">
        <v>-58423836.390000001</v>
      </c>
      <c r="BW20" s="4">
        <v>0</v>
      </c>
      <c r="BX20" s="4">
        <v>0</v>
      </c>
      <c r="BY20" s="4">
        <v>58423836.390000001</v>
      </c>
      <c r="BZ20" s="4">
        <v>-58423836.390000001</v>
      </c>
      <c r="CA20" s="4">
        <v>0</v>
      </c>
      <c r="CB20" s="4">
        <v>0</v>
      </c>
      <c r="CC20" s="5">
        <v>1</v>
      </c>
      <c r="CD20" s="4">
        <v>57723470.640000001</v>
      </c>
      <c r="CE20" s="4">
        <v>57723470.640000001</v>
      </c>
      <c r="CF20" s="4">
        <v>-57723470.640000001</v>
      </c>
      <c r="CG20" s="4">
        <v>0</v>
      </c>
      <c r="CH20" s="4">
        <v>0</v>
      </c>
      <c r="CI20" s="4">
        <v>57723470.640000001</v>
      </c>
      <c r="CJ20" s="4">
        <v>-57723470.640000001</v>
      </c>
      <c r="CK20" s="4">
        <v>0</v>
      </c>
      <c r="CL20" s="4">
        <v>0</v>
      </c>
      <c r="CM20" s="5">
        <v>1</v>
      </c>
      <c r="CN20" s="4">
        <v>57760907.369131319</v>
      </c>
      <c r="CO20" s="4">
        <v>57760907.369131319</v>
      </c>
      <c r="CP20" s="4">
        <v>-57760907.369131319</v>
      </c>
      <c r="CQ20" s="4">
        <v>0</v>
      </c>
      <c r="CR20" s="4">
        <v>0</v>
      </c>
      <c r="CS20" s="4">
        <v>57760907.369131319</v>
      </c>
      <c r="CT20" s="4">
        <v>-57760907.369131319</v>
      </c>
      <c r="CU20" s="4">
        <v>0</v>
      </c>
      <c r="CV20" s="4">
        <v>0</v>
      </c>
      <c r="CW20" s="5">
        <v>1</v>
      </c>
      <c r="CX20" s="4">
        <v>57968424.413114771</v>
      </c>
      <c r="CY20" s="4">
        <v>57968424.413114771</v>
      </c>
      <c r="CZ20" s="4">
        <v>-57968424.413114771</v>
      </c>
      <c r="DA20" s="4">
        <v>0</v>
      </c>
      <c r="DB20" s="4">
        <v>0</v>
      </c>
      <c r="DC20" s="4">
        <v>57968424.413114771</v>
      </c>
      <c r="DD20" s="4">
        <v>-57968424.413114771</v>
      </c>
      <c r="DE20" s="4">
        <v>0</v>
      </c>
      <c r="DF20" s="4">
        <v>0</v>
      </c>
      <c r="DG20" s="5">
        <v>1</v>
      </c>
      <c r="DH20" s="4">
        <v>57593006.32025557</v>
      </c>
      <c r="DI20" s="4">
        <v>57593006.32025557</v>
      </c>
      <c r="DJ20" s="4">
        <v>-57593006.32025557</v>
      </c>
      <c r="DK20" s="4">
        <v>0</v>
      </c>
      <c r="DL20" s="4">
        <v>0</v>
      </c>
      <c r="DM20" s="4">
        <v>57593006.32025557</v>
      </c>
      <c r="DN20" s="4">
        <v>-57593006.32025557</v>
      </c>
      <c r="DO20" s="4">
        <v>0</v>
      </c>
      <c r="DP20" s="4">
        <v>0</v>
      </c>
      <c r="DQ20" s="5">
        <v>1</v>
      </c>
      <c r="DR20" s="4">
        <v>696919357.80250156</v>
      </c>
      <c r="DS20" s="4">
        <v>696919357.80250156</v>
      </c>
      <c r="DT20" s="4">
        <v>-696919357.80250156</v>
      </c>
      <c r="DU20" s="4">
        <v>0</v>
      </c>
      <c r="DV20" s="4">
        <v>0</v>
      </c>
      <c r="DW20" s="4">
        <v>696919357.80250156</v>
      </c>
      <c r="DX20" s="4">
        <v>-696919357.80250156</v>
      </c>
      <c r="DY20" s="4">
        <v>0</v>
      </c>
      <c r="DZ20" s="4">
        <v>0</v>
      </c>
      <c r="EA20" s="5">
        <v>12</v>
      </c>
      <c r="EB20" s="4">
        <v>57866010.619210169</v>
      </c>
      <c r="EC20" s="4">
        <v>57866010.619210169</v>
      </c>
      <c r="ED20" s="4">
        <v>-57866010.619210169</v>
      </c>
      <c r="EE20" s="4">
        <v>0</v>
      </c>
      <c r="EF20" s="4">
        <v>0</v>
      </c>
      <c r="EG20" s="4">
        <v>57866010.619210169</v>
      </c>
      <c r="EH20" s="4">
        <v>-57866010.619210169</v>
      </c>
      <c r="EI20" s="4">
        <v>0</v>
      </c>
      <c r="EJ20" s="4">
        <v>0</v>
      </c>
      <c r="EK20" s="5">
        <v>1</v>
      </c>
      <c r="EL20" s="4">
        <v>57803676.640383616</v>
      </c>
      <c r="EM20" s="4">
        <v>57803676.640383616</v>
      </c>
      <c r="EN20" s="4">
        <v>-57803676.640383616</v>
      </c>
      <c r="EO20" s="4">
        <v>0</v>
      </c>
      <c r="EP20" s="4">
        <v>0</v>
      </c>
      <c r="EQ20" s="4">
        <v>57803676.640383616</v>
      </c>
      <c r="ER20" s="4">
        <v>-57803676.640383616</v>
      </c>
      <c r="ES20" s="4">
        <v>0</v>
      </c>
      <c r="ET20" s="4">
        <v>0</v>
      </c>
      <c r="EU20" s="5">
        <v>1</v>
      </c>
      <c r="EV20" s="4">
        <v>57924936.177740283</v>
      </c>
      <c r="EW20" s="4">
        <v>57924936.177740283</v>
      </c>
      <c r="EX20" s="4">
        <v>-57924936.177740283</v>
      </c>
      <c r="EY20" s="4">
        <v>0</v>
      </c>
      <c r="EZ20" s="4">
        <v>0</v>
      </c>
      <c r="FA20" s="4">
        <v>57924936.177740283</v>
      </c>
      <c r="FB20" s="4">
        <v>-57924936.177740283</v>
      </c>
      <c r="FC20" s="4">
        <v>0</v>
      </c>
      <c r="FD20" s="4">
        <v>0</v>
      </c>
      <c r="FE20" s="5">
        <v>1</v>
      </c>
      <c r="FF20" s="4">
        <v>58238539.531780675</v>
      </c>
      <c r="FG20" s="4">
        <v>58238539.531780675</v>
      </c>
      <c r="FH20" s="4">
        <v>-58238539.531780675</v>
      </c>
      <c r="FI20" s="4">
        <v>0</v>
      </c>
      <c r="FJ20" s="4">
        <v>0</v>
      </c>
      <c r="FK20" s="4">
        <v>58238539.531780675</v>
      </c>
      <c r="FL20" s="4">
        <v>-58238539.531780675</v>
      </c>
      <c r="FM20" s="4">
        <v>0</v>
      </c>
      <c r="FN20" s="4">
        <v>0</v>
      </c>
      <c r="FO20" s="5">
        <v>1</v>
      </c>
      <c r="FP20" s="4">
        <v>58457191.407946944</v>
      </c>
      <c r="FQ20" s="4">
        <v>58457191.407946944</v>
      </c>
      <c r="FR20" s="4">
        <v>-58457191.407946944</v>
      </c>
      <c r="FS20" s="4">
        <v>0</v>
      </c>
      <c r="FT20" s="4">
        <v>0</v>
      </c>
      <c r="FU20" s="4">
        <v>58457191.407946944</v>
      </c>
      <c r="FV20" s="4">
        <v>-58457191.407946944</v>
      </c>
      <c r="FW20" s="4">
        <v>0</v>
      </c>
      <c r="FX20" s="4">
        <v>0</v>
      </c>
      <c r="FY20" s="5">
        <v>1</v>
      </c>
      <c r="FZ20" s="4">
        <v>58894366.574219882</v>
      </c>
      <c r="GA20" s="4">
        <v>58894366.574219882</v>
      </c>
      <c r="GB20" s="4">
        <v>-58894366.574219882</v>
      </c>
      <c r="GC20" s="4">
        <v>0</v>
      </c>
      <c r="GD20" s="4">
        <v>0</v>
      </c>
      <c r="GE20" s="4">
        <v>58894366.574219882</v>
      </c>
      <c r="GF20" s="4">
        <v>-58894366.574219882</v>
      </c>
      <c r="GG20" s="4">
        <v>0</v>
      </c>
      <c r="GH20" s="4">
        <v>0</v>
      </c>
      <c r="GI20" s="5">
        <v>1</v>
      </c>
      <c r="GJ20" s="4">
        <v>59127944.567151688</v>
      </c>
      <c r="GK20" s="4">
        <v>59127944.567151688</v>
      </c>
      <c r="GL20" s="4">
        <v>-59127944.567151688</v>
      </c>
      <c r="GM20" s="4">
        <v>0</v>
      </c>
      <c r="GN20" s="4">
        <v>0</v>
      </c>
      <c r="GO20" s="4">
        <v>59127944.567151688</v>
      </c>
      <c r="GP20" s="4">
        <v>-59127944.567151688</v>
      </c>
      <c r="GQ20" s="4">
        <v>0</v>
      </c>
      <c r="GR20" s="4">
        <v>0</v>
      </c>
      <c r="GS20" s="5">
        <v>1</v>
      </c>
      <c r="GT20" s="4">
        <v>58745188.182060644</v>
      </c>
      <c r="GU20" s="4">
        <v>58745188.182060644</v>
      </c>
      <c r="GV20" s="4">
        <v>-58745188.182060644</v>
      </c>
      <c r="GW20" s="4">
        <v>0</v>
      </c>
      <c r="GX20" s="4">
        <v>0</v>
      </c>
      <c r="GY20" s="4">
        <v>58745188.182060644</v>
      </c>
      <c r="GZ20" s="4">
        <v>-58745188.182060644</v>
      </c>
      <c r="HA20" s="4">
        <v>0</v>
      </c>
      <c r="HB20" s="4">
        <v>0</v>
      </c>
      <c r="HC20" s="5">
        <v>1</v>
      </c>
      <c r="HD20" s="4">
        <v>59609674.404048204</v>
      </c>
      <c r="HE20" s="4">
        <v>59609674.404048204</v>
      </c>
      <c r="HF20" s="4">
        <v>-59609674.404048204</v>
      </c>
      <c r="HG20" s="4">
        <v>0</v>
      </c>
      <c r="HH20" s="4">
        <v>0</v>
      </c>
      <c r="HI20" s="4">
        <v>59609674.404048204</v>
      </c>
      <c r="HJ20" s="4">
        <v>-59609674.404048204</v>
      </c>
      <c r="HK20" s="4">
        <v>0</v>
      </c>
      <c r="HL20" s="4">
        <v>0</v>
      </c>
      <c r="HM20" s="5">
        <v>1</v>
      </c>
      <c r="HN20" s="4">
        <v>59869771.362925328</v>
      </c>
      <c r="HO20" s="4">
        <v>59869771.362925328</v>
      </c>
      <c r="HP20" s="4">
        <v>-59869771.362925328</v>
      </c>
      <c r="HQ20" s="4">
        <v>0</v>
      </c>
      <c r="HR20" s="4">
        <v>0</v>
      </c>
      <c r="HS20" s="4">
        <v>59869771.362925328</v>
      </c>
      <c r="HT20" s="4">
        <v>-59869771.362925328</v>
      </c>
      <c r="HU20" s="4">
        <v>0</v>
      </c>
      <c r="HV20" s="4">
        <v>0</v>
      </c>
      <c r="HW20" s="5">
        <v>1</v>
      </c>
      <c r="HX20" s="4">
        <v>60028329.222379453</v>
      </c>
      <c r="HY20" s="4">
        <v>60028329.222379453</v>
      </c>
      <c r="HZ20" s="4">
        <v>-60028329.222379453</v>
      </c>
      <c r="IA20" s="4">
        <v>0</v>
      </c>
      <c r="IB20" s="4">
        <v>0</v>
      </c>
      <c r="IC20" s="4">
        <v>60028329.222379453</v>
      </c>
      <c r="ID20" s="4">
        <v>-60028329.222379453</v>
      </c>
      <c r="IE20" s="4">
        <v>0</v>
      </c>
      <c r="IF20" s="4">
        <v>0</v>
      </c>
      <c r="IG20" s="5">
        <v>1</v>
      </c>
      <c r="IH20" s="4">
        <v>60871960.840071902</v>
      </c>
      <c r="II20" s="4">
        <v>60871960.840071902</v>
      </c>
      <c r="IJ20" s="4">
        <v>-60871960.840071902</v>
      </c>
      <c r="IK20" s="4">
        <v>0</v>
      </c>
      <c r="IL20" s="4">
        <v>0</v>
      </c>
      <c r="IM20" s="4">
        <v>60871960.840071902</v>
      </c>
      <c r="IN20" s="4">
        <v>-60871960.840071902</v>
      </c>
      <c r="IO20" s="4">
        <v>0</v>
      </c>
      <c r="IP20" s="4">
        <v>0</v>
      </c>
      <c r="IQ20" s="5">
        <v>1</v>
      </c>
      <c r="IR20" s="4">
        <v>707437589.52991879</v>
      </c>
      <c r="IS20" s="4">
        <v>707437589.52991879</v>
      </c>
      <c r="IT20" s="4">
        <v>-707437589.52991879</v>
      </c>
      <c r="IU20" s="4">
        <v>0</v>
      </c>
      <c r="IV20" s="4">
        <v>0</v>
      </c>
      <c r="IW20" s="4">
        <v>707437589.52991879</v>
      </c>
      <c r="IX20" s="4">
        <v>-707437589.52991879</v>
      </c>
      <c r="IY20" s="4">
        <v>0</v>
      </c>
      <c r="IZ20" s="4">
        <v>0</v>
      </c>
      <c r="JA20" s="5">
        <v>12</v>
      </c>
      <c r="JB20" s="4">
        <v>61077441.573568493</v>
      </c>
      <c r="JC20" s="4">
        <v>61077441.573568493</v>
      </c>
      <c r="JD20" s="4">
        <v>-61077441.573568493</v>
      </c>
      <c r="JE20" s="4">
        <v>0</v>
      </c>
      <c r="JF20" s="4">
        <v>0</v>
      </c>
      <c r="JG20" s="4">
        <v>61077441.573568493</v>
      </c>
      <c r="JH20" s="4">
        <v>-61077441.573568493</v>
      </c>
      <c r="JI20" s="4">
        <v>0</v>
      </c>
      <c r="JJ20" s="4">
        <v>0</v>
      </c>
      <c r="JK20" s="5">
        <v>1</v>
      </c>
      <c r="JL20" s="4">
        <v>61273418.13087254</v>
      </c>
      <c r="JM20" s="4">
        <v>61273418.13087254</v>
      </c>
      <c r="JN20" s="4">
        <v>-61273418.13087254</v>
      </c>
      <c r="JO20" s="4">
        <v>0</v>
      </c>
      <c r="JP20" s="4">
        <v>0</v>
      </c>
      <c r="JQ20" s="4">
        <v>61273418.13087254</v>
      </c>
      <c r="JR20" s="4">
        <v>-61273418.13087254</v>
      </c>
      <c r="JS20" s="4">
        <v>0</v>
      </c>
      <c r="JT20" s="4">
        <v>0</v>
      </c>
      <c r="JU20" s="5">
        <v>1</v>
      </c>
      <c r="JV20" s="4">
        <v>61468864.552476645</v>
      </c>
      <c r="JW20" s="4">
        <v>61468864.552476645</v>
      </c>
      <c r="JX20" s="4">
        <v>-61468864.552476645</v>
      </c>
      <c r="JY20" s="4">
        <v>0</v>
      </c>
      <c r="JZ20" s="4">
        <v>0</v>
      </c>
      <c r="KA20" s="4">
        <v>61468864.552476645</v>
      </c>
      <c r="KB20" s="4">
        <v>-61468864.552476645</v>
      </c>
      <c r="KC20" s="4">
        <v>0</v>
      </c>
      <c r="KD20" s="4">
        <v>0</v>
      </c>
      <c r="KE20" s="5">
        <v>1</v>
      </c>
      <c r="KF20" s="4">
        <v>61663935.266395204</v>
      </c>
      <c r="KG20" s="4">
        <v>61663935.266395204</v>
      </c>
      <c r="KH20" s="4">
        <v>-61663935.266395204</v>
      </c>
      <c r="KI20" s="4">
        <v>0</v>
      </c>
      <c r="KJ20" s="4">
        <v>0</v>
      </c>
      <c r="KK20" s="4">
        <v>61663935.266395204</v>
      </c>
      <c r="KL20" s="4">
        <v>-61663935.266395204</v>
      </c>
      <c r="KM20" s="4">
        <v>0</v>
      </c>
      <c r="KN20" s="4">
        <v>0</v>
      </c>
      <c r="KO20" s="5">
        <v>1</v>
      </c>
      <c r="KP20" s="4">
        <v>61867971.864669308</v>
      </c>
      <c r="KQ20" s="4">
        <v>61867971.864669308</v>
      </c>
      <c r="KR20" s="4">
        <v>-61867971.864669308</v>
      </c>
      <c r="KS20" s="4">
        <v>0</v>
      </c>
      <c r="KT20" s="4">
        <v>0</v>
      </c>
      <c r="KU20" s="4">
        <v>61867971.864669308</v>
      </c>
      <c r="KV20" s="4">
        <v>-61867971.864669308</v>
      </c>
      <c r="KW20" s="4">
        <v>0</v>
      </c>
      <c r="KX20" s="4">
        <v>0</v>
      </c>
      <c r="KY20" s="5">
        <v>1</v>
      </c>
      <c r="KZ20" s="4">
        <v>61950643.58615505</v>
      </c>
      <c r="LA20" s="4">
        <v>61950643.58615505</v>
      </c>
      <c r="LB20" s="4">
        <v>-61950643.58615505</v>
      </c>
      <c r="LC20" s="4">
        <v>0</v>
      </c>
      <c r="LD20" s="4">
        <v>0</v>
      </c>
      <c r="LE20" s="4">
        <v>61950643.58615505</v>
      </c>
      <c r="LF20" s="4">
        <v>-61950643.58615505</v>
      </c>
      <c r="LG20" s="4">
        <v>0</v>
      </c>
      <c r="LH20" s="4">
        <v>0</v>
      </c>
      <c r="LI20" s="5">
        <v>1</v>
      </c>
      <c r="LJ20" s="4">
        <v>62005460.26819291</v>
      </c>
      <c r="LK20" s="4">
        <v>62005460.26819291</v>
      </c>
      <c r="LL20" s="4">
        <v>-62005460.26819291</v>
      </c>
      <c r="LM20" s="4">
        <v>0</v>
      </c>
      <c r="LN20" s="4">
        <v>0</v>
      </c>
      <c r="LO20" s="4">
        <v>62005460.26819291</v>
      </c>
      <c r="LP20" s="4">
        <v>-62005460.26819291</v>
      </c>
      <c r="LQ20" s="4">
        <v>0</v>
      </c>
      <c r="LR20" s="4">
        <v>0</v>
      </c>
      <c r="LS20" s="5">
        <v>1</v>
      </c>
      <c r="LT20" s="4">
        <v>62065611.985306002</v>
      </c>
      <c r="LU20" s="4">
        <v>62065611.985306002</v>
      </c>
      <c r="LV20" s="4">
        <v>-62065611.985306002</v>
      </c>
      <c r="LW20" s="4">
        <v>0</v>
      </c>
      <c r="LX20" s="4">
        <v>0</v>
      </c>
      <c r="LY20" s="4">
        <v>62065611.985306002</v>
      </c>
      <c r="LZ20" s="4">
        <v>-62065611.985306002</v>
      </c>
      <c r="MA20" s="4">
        <v>0</v>
      </c>
      <c r="MB20" s="4">
        <v>0</v>
      </c>
      <c r="MC20" s="5">
        <v>1</v>
      </c>
      <c r="MD20" s="4">
        <v>62141119.314452514</v>
      </c>
      <c r="ME20" s="4">
        <v>62141119.314452514</v>
      </c>
      <c r="MF20" s="4">
        <v>-62141119.314452514</v>
      </c>
      <c r="MG20" s="4">
        <v>0</v>
      </c>
      <c r="MH20" s="4">
        <v>0</v>
      </c>
      <c r="MI20" s="4">
        <v>62141119.314452514</v>
      </c>
      <c r="MJ20" s="4">
        <v>-62141119.314452514</v>
      </c>
      <c r="MK20" s="4">
        <v>0</v>
      </c>
      <c r="ML20" s="4">
        <v>0</v>
      </c>
      <c r="MM20" s="5">
        <v>1</v>
      </c>
      <c r="MN20" s="4">
        <v>62216768.898208693</v>
      </c>
      <c r="MO20" s="4">
        <v>62216768.898208693</v>
      </c>
      <c r="MP20" s="4">
        <v>-62216768.898208693</v>
      </c>
      <c r="MQ20" s="4">
        <v>0</v>
      </c>
      <c r="MR20" s="4">
        <v>0</v>
      </c>
      <c r="MS20" s="4">
        <v>62216768.898208693</v>
      </c>
      <c r="MT20" s="4">
        <v>-62216768.898208693</v>
      </c>
      <c r="MU20" s="4">
        <v>0</v>
      </c>
      <c r="MV20" s="4">
        <v>0</v>
      </c>
      <c r="MW20" s="5">
        <v>1</v>
      </c>
      <c r="MX20" s="4">
        <v>62294228.992032558</v>
      </c>
      <c r="MY20" s="4">
        <v>62294228.992032558</v>
      </c>
      <c r="MZ20" s="4">
        <v>-62294228.992032558</v>
      </c>
      <c r="NA20" s="4">
        <v>0</v>
      </c>
      <c r="NB20" s="4">
        <v>0</v>
      </c>
      <c r="NC20" s="4">
        <v>62294228.992032558</v>
      </c>
      <c r="ND20" s="4">
        <v>-62294228.992032558</v>
      </c>
      <c r="NE20" s="4">
        <v>0</v>
      </c>
      <c r="NF20" s="4">
        <v>0</v>
      </c>
      <c r="NG20" s="5">
        <v>1</v>
      </c>
      <c r="NH20" s="4">
        <v>62386998.586679436</v>
      </c>
      <c r="NI20" s="4">
        <v>62386998.586679436</v>
      </c>
      <c r="NJ20" s="4">
        <v>-62386998.586679436</v>
      </c>
      <c r="NK20" s="4">
        <v>0</v>
      </c>
      <c r="NL20" s="4">
        <v>0</v>
      </c>
      <c r="NM20" s="4">
        <v>62386998.586679436</v>
      </c>
      <c r="NN20" s="4">
        <v>-62386998.586679436</v>
      </c>
      <c r="NO20" s="4">
        <v>0</v>
      </c>
      <c r="NP20" s="4">
        <v>0</v>
      </c>
      <c r="NQ20" s="5">
        <v>1</v>
      </c>
      <c r="NR20" s="4">
        <v>742412463.01900935</v>
      </c>
      <c r="NS20" s="4">
        <v>742412463.01900935</v>
      </c>
      <c r="NT20" s="4">
        <v>-742412463.01900935</v>
      </c>
      <c r="NU20" s="4">
        <v>0</v>
      </c>
      <c r="NV20" s="4">
        <v>0</v>
      </c>
      <c r="NW20" s="4">
        <v>742412463.01900935</v>
      </c>
      <c r="NX20" s="4">
        <v>-742412463.01900935</v>
      </c>
      <c r="NY20" s="4">
        <v>0</v>
      </c>
      <c r="NZ20" s="4">
        <v>0</v>
      </c>
      <c r="OA20" s="5">
        <v>12</v>
      </c>
      <c r="OB20" s="4">
        <v>62439685.483051583</v>
      </c>
      <c r="OC20" s="4">
        <v>62439685.483051583</v>
      </c>
      <c r="OD20" s="4">
        <v>-62439685.483051583</v>
      </c>
      <c r="OE20" s="4">
        <v>0</v>
      </c>
      <c r="OF20" s="4">
        <v>0</v>
      </c>
      <c r="OG20" s="4">
        <v>62439685.483051583</v>
      </c>
      <c r="OH20" s="4">
        <v>-62439685.483051583</v>
      </c>
      <c r="OI20" s="4">
        <v>0</v>
      </c>
      <c r="OJ20" s="4">
        <v>0</v>
      </c>
      <c r="OK20" s="5">
        <v>1</v>
      </c>
      <c r="OL20" s="4">
        <v>62489681.400365524</v>
      </c>
      <c r="OM20" s="4">
        <v>62489681.400365524</v>
      </c>
      <c r="ON20" s="4">
        <v>-62489681.400365524</v>
      </c>
      <c r="OO20" s="4">
        <v>0</v>
      </c>
      <c r="OP20" s="4">
        <v>0</v>
      </c>
      <c r="OQ20" s="4">
        <v>62489681.400365524</v>
      </c>
      <c r="OR20" s="4">
        <v>-62489681.400365524</v>
      </c>
      <c r="OS20" s="4">
        <v>0</v>
      </c>
      <c r="OT20" s="4">
        <v>0</v>
      </c>
      <c r="OU20" s="5">
        <v>1</v>
      </c>
      <c r="OV20" s="4">
        <v>62540845.626737937</v>
      </c>
      <c r="OW20" s="4">
        <v>62540845.626737937</v>
      </c>
      <c r="OX20" s="4">
        <v>-62540845.626737937</v>
      </c>
      <c r="OY20" s="4">
        <v>0</v>
      </c>
      <c r="OZ20" s="4">
        <v>0</v>
      </c>
      <c r="PA20" s="4">
        <v>62540845.626737937</v>
      </c>
      <c r="PB20" s="4">
        <v>-62540845.626737937</v>
      </c>
      <c r="PC20" s="4">
        <v>0</v>
      </c>
      <c r="PD20" s="4">
        <v>0</v>
      </c>
      <c r="PE20" s="5">
        <v>1</v>
      </c>
      <c r="PF20" s="4">
        <v>62595945.902003855</v>
      </c>
      <c r="PG20" s="4">
        <v>62595945.902003855</v>
      </c>
      <c r="PH20" s="4">
        <v>-62595945.902003855</v>
      </c>
      <c r="PI20" s="4">
        <v>0</v>
      </c>
      <c r="PJ20" s="4">
        <v>0</v>
      </c>
      <c r="PK20" s="4">
        <v>62595945.902003855</v>
      </c>
      <c r="PL20" s="4">
        <v>-62595945.902003855</v>
      </c>
      <c r="PM20" s="4">
        <v>0</v>
      </c>
      <c r="PN20" s="4">
        <v>0</v>
      </c>
      <c r="PO20" s="5">
        <v>1</v>
      </c>
      <c r="PP20" s="4">
        <v>62658150.40585611</v>
      </c>
      <c r="PQ20" s="4">
        <v>62658150.40585611</v>
      </c>
      <c r="PR20" s="4">
        <v>-62658150.40585611</v>
      </c>
      <c r="PS20" s="4">
        <v>0</v>
      </c>
      <c r="PT20" s="4">
        <v>0</v>
      </c>
      <c r="PU20" s="4">
        <v>62658150.40585611</v>
      </c>
      <c r="PV20" s="4">
        <v>-62658150.40585611</v>
      </c>
      <c r="PW20" s="4">
        <v>0</v>
      </c>
      <c r="PX20" s="4">
        <v>0</v>
      </c>
      <c r="PY20" s="5">
        <v>1</v>
      </c>
      <c r="PZ20" s="4">
        <v>62724266.016966321</v>
      </c>
      <c r="QA20" s="4">
        <v>62724266.016966321</v>
      </c>
      <c r="QB20" s="4">
        <v>-62724266.016966321</v>
      </c>
      <c r="QC20" s="4">
        <v>0</v>
      </c>
      <c r="QD20" s="4">
        <v>0</v>
      </c>
      <c r="QE20" s="4">
        <v>62724266.016966321</v>
      </c>
      <c r="QF20" s="4">
        <v>-62724266.016966321</v>
      </c>
      <c r="QG20" s="4">
        <v>0</v>
      </c>
      <c r="QH20" s="4">
        <v>0</v>
      </c>
      <c r="QI20" s="5">
        <v>1</v>
      </c>
      <c r="QJ20" s="4">
        <v>62789338.726854727</v>
      </c>
      <c r="QK20" s="4">
        <v>62789338.726854727</v>
      </c>
      <c r="QL20" s="4">
        <v>-62789338.726854727</v>
      </c>
      <c r="QM20" s="4">
        <v>0</v>
      </c>
      <c r="QN20" s="4">
        <v>0</v>
      </c>
      <c r="QO20" s="4">
        <v>62789338.726854727</v>
      </c>
      <c r="QP20" s="4">
        <v>-62789338.726854727</v>
      </c>
      <c r="QQ20" s="4">
        <v>0</v>
      </c>
      <c r="QR20" s="4">
        <v>0</v>
      </c>
      <c r="QS20" s="5">
        <v>1</v>
      </c>
      <c r="QT20" s="4">
        <v>62855511.90960741</v>
      </c>
      <c r="QU20" s="4">
        <v>62855511.90960741</v>
      </c>
      <c r="QV20" s="4">
        <v>-62855511.90960741</v>
      </c>
      <c r="QW20" s="4">
        <v>0</v>
      </c>
      <c r="QX20" s="4">
        <v>0</v>
      </c>
      <c r="QY20" s="4">
        <v>62855511.90960741</v>
      </c>
      <c r="QZ20" s="4">
        <v>-62855511.90960741</v>
      </c>
      <c r="RA20" s="4">
        <v>0</v>
      </c>
      <c r="RB20" s="4">
        <v>0</v>
      </c>
      <c r="RC20" s="5">
        <v>1</v>
      </c>
      <c r="RD20" s="4">
        <v>62922965.473005757</v>
      </c>
      <c r="RE20" s="4">
        <v>62922965.473005757</v>
      </c>
      <c r="RF20" s="4">
        <v>-62922965.473005757</v>
      </c>
      <c r="RG20" s="4">
        <v>0</v>
      </c>
      <c r="RH20" s="4">
        <v>0</v>
      </c>
      <c r="RI20" s="4">
        <v>62922965.473005757</v>
      </c>
      <c r="RJ20" s="4">
        <v>-62922965.473005757</v>
      </c>
      <c r="RK20" s="4">
        <v>0</v>
      </c>
      <c r="RL20" s="4">
        <v>0</v>
      </c>
      <c r="RM20" s="5">
        <v>1</v>
      </c>
      <c r="RN20" s="4">
        <v>62988765.195168085</v>
      </c>
      <c r="RO20" s="4">
        <v>62988765.195168085</v>
      </c>
      <c r="RP20" s="4">
        <v>-62988765.195168085</v>
      </c>
      <c r="RQ20" s="4">
        <v>0</v>
      </c>
      <c r="RR20" s="4">
        <v>0</v>
      </c>
      <c r="RS20" s="4">
        <v>62988765.195168085</v>
      </c>
      <c r="RT20" s="4">
        <v>-62988765.195168085</v>
      </c>
      <c r="RU20" s="4">
        <v>0</v>
      </c>
      <c r="RV20" s="4">
        <v>0</v>
      </c>
      <c r="RW20" s="5">
        <v>1</v>
      </c>
      <c r="RX20" s="4">
        <v>63045644.900985911</v>
      </c>
      <c r="RY20" s="4">
        <v>63045644.900985911</v>
      </c>
      <c r="RZ20" s="4">
        <v>-63045644.900985911</v>
      </c>
      <c r="SA20" s="4">
        <v>0</v>
      </c>
      <c r="SB20" s="4">
        <v>0</v>
      </c>
      <c r="SC20" s="4">
        <v>63045644.900985911</v>
      </c>
      <c r="SD20" s="4">
        <v>-63045644.900985911</v>
      </c>
      <c r="SE20" s="4">
        <v>0</v>
      </c>
      <c r="SF20" s="4">
        <v>0</v>
      </c>
      <c r="SG20" s="5">
        <v>1</v>
      </c>
      <c r="SH20" s="4">
        <v>63098805.926638804</v>
      </c>
      <c r="SI20" s="4">
        <v>63098805.926638804</v>
      </c>
      <c r="SJ20" s="4">
        <v>-63098805.926638804</v>
      </c>
      <c r="SK20" s="4">
        <v>0</v>
      </c>
      <c r="SL20" s="4">
        <v>0</v>
      </c>
      <c r="SM20" s="4">
        <v>63098805.926638804</v>
      </c>
      <c r="SN20" s="4">
        <v>-63098805.926638804</v>
      </c>
      <c r="SO20" s="4">
        <v>0</v>
      </c>
      <c r="SP20" s="4">
        <v>0</v>
      </c>
      <c r="SQ20" s="5">
        <v>1</v>
      </c>
      <c r="SR20" s="4">
        <v>753149606.96724212</v>
      </c>
      <c r="SS20" s="4">
        <v>753149606.96724212</v>
      </c>
      <c r="ST20" s="4">
        <v>-753149606.96724212</v>
      </c>
      <c r="SU20" s="4">
        <v>0</v>
      </c>
      <c r="SV20" s="4">
        <v>0</v>
      </c>
      <c r="SW20" s="4">
        <v>753149606.96724212</v>
      </c>
      <c r="SX20" s="4">
        <v>-753149606.96724212</v>
      </c>
      <c r="SY20" s="4">
        <v>0</v>
      </c>
      <c r="SZ20" s="4">
        <v>0</v>
      </c>
      <c r="TA20" s="5">
        <v>12</v>
      </c>
      <c r="TB20" s="4">
        <v>63148064.377655618</v>
      </c>
      <c r="TC20" s="4">
        <v>63148064.377655618</v>
      </c>
    </row>
    <row r="21" spans="1:523" ht="15" customHeight="1" x14ac:dyDescent="0.3">
      <c r="A21" s="3" t="s">
        <v>84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5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5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5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5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5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5">
        <v>1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5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5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5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5">
        <v>1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>
        <v>0</v>
      </c>
      <c r="DF21" s="4">
        <v>0</v>
      </c>
      <c r="DG21" s="5">
        <v>1</v>
      </c>
      <c r="DH21" s="4">
        <v>0</v>
      </c>
      <c r="DI21" s="4">
        <v>0</v>
      </c>
      <c r="DJ21" s="4">
        <v>0</v>
      </c>
      <c r="DK21" s="4">
        <v>0</v>
      </c>
      <c r="DL21" s="4">
        <v>0</v>
      </c>
      <c r="DM21" s="4">
        <v>0</v>
      </c>
      <c r="DN21" s="4">
        <v>0</v>
      </c>
      <c r="DO21" s="4">
        <v>0</v>
      </c>
      <c r="DP21" s="4">
        <v>0</v>
      </c>
      <c r="DQ21" s="5">
        <v>1</v>
      </c>
      <c r="DR21" s="4">
        <v>0</v>
      </c>
      <c r="DS21" s="4">
        <v>0</v>
      </c>
      <c r="DT21" s="4">
        <v>0</v>
      </c>
      <c r="DU21" s="4">
        <v>0</v>
      </c>
      <c r="DV21" s="4">
        <v>0</v>
      </c>
      <c r="DW21" s="4">
        <v>0</v>
      </c>
      <c r="DX21" s="4">
        <v>0</v>
      </c>
      <c r="DY21" s="4">
        <v>0</v>
      </c>
      <c r="DZ21" s="4">
        <v>0</v>
      </c>
      <c r="EA21" s="5">
        <v>12</v>
      </c>
      <c r="EB21" s="4">
        <v>0</v>
      </c>
      <c r="EC21" s="4">
        <v>0</v>
      </c>
      <c r="ED21" s="4">
        <v>0</v>
      </c>
      <c r="EE21" s="4">
        <v>0</v>
      </c>
      <c r="EF21" s="4">
        <v>0</v>
      </c>
      <c r="EG21" s="4">
        <v>0</v>
      </c>
      <c r="EH21" s="4">
        <v>0</v>
      </c>
      <c r="EI21" s="4">
        <v>0</v>
      </c>
      <c r="EJ21" s="4">
        <v>0</v>
      </c>
      <c r="EK21" s="5">
        <v>1</v>
      </c>
      <c r="EL21" s="4">
        <v>0</v>
      </c>
      <c r="EM21" s="4">
        <v>0</v>
      </c>
      <c r="EN21" s="4">
        <v>0</v>
      </c>
      <c r="EO21" s="4">
        <v>0</v>
      </c>
      <c r="EP21" s="4">
        <v>0</v>
      </c>
      <c r="EQ21" s="4">
        <v>0</v>
      </c>
      <c r="ER21" s="4">
        <v>0</v>
      </c>
      <c r="ES21" s="4">
        <v>0</v>
      </c>
      <c r="ET21" s="4">
        <v>0</v>
      </c>
      <c r="EU21" s="5">
        <v>1</v>
      </c>
      <c r="EV21" s="4">
        <v>0</v>
      </c>
      <c r="EW21" s="4">
        <v>0</v>
      </c>
      <c r="EX21" s="4">
        <v>0</v>
      </c>
      <c r="EY21" s="4">
        <v>0</v>
      </c>
      <c r="EZ21" s="4">
        <v>0</v>
      </c>
      <c r="FA21" s="4">
        <v>0</v>
      </c>
      <c r="FB21" s="4">
        <v>0</v>
      </c>
      <c r="FC21" s="4">
        <v>0</v>
      </c>
      <c r="FD21" s="4">
        <v>0</v>
      </c>
      <c r="FE21" s="5">
        <v>1</v>
      </c>
      <c r="FF21" s="4">
        <v>0</v>
      </c>
      <c r="FG21" s="4">
        <v>0</v>
      </c>
      <c r="FH21" s="4">
        <v>0</v>
      </c>
      <c r="FI21" s="4">
        <v>0</v>
      </c>
      <c r="FJ21" s="4">
        <v>0</v>
      </c>
      <c r="FK21" s="4">
        <v>0</v>
      </c>
      <c r="FL21" s="4">
        <v>0</v>
      </c>
      <c r="FM21" s="4">
        <v>0</v>
      </c>
      <c r="FN21" s="4">
        <v>0</v>
      </c>
      <c r="FO21" s="5">
        <v>1</v>
      </c>
      <c r="FP21" s="4">
        <v>0</v>
      </c>
      <c r="FQ21" s="4">
        <v>0</v>
      </c>
      <c r="FR21" s="4">
        <v>0</v>
      </c>
      <c r="FS21" s="4">
        <v>0</v>
      </c>
      <c r="FT21" s="4">
        <v>0</v>
      </c>
      <c r="FU21" s="4">
        <v>0</v>
      </c>
      <c r="FV21" s="4">
        <v>0</v>
      </c>
      <c r="FW21" s="4">
        <v>0</v>
      </c>
      <c r="FX21" s="4">
        <v>0</v>
      </c>
      <c r="FY21" s="5">
        <v>1</v>
      </c>
      <c r="FZ21" s="4">
        <v>0</v>
      </c>
      <c r="GA21" s="4">
        <v>0</v>
      </c>
      <c r="GB21" s="4">
        <v>0</v>
      </c>
      <c r="GC21" s="4">
        <v>0</v>
      </c>
      <c r="GD21" s="4">
        <v>0</v>
      </c>
      <c r="GE21" s="4">
        <v>0</v>
      </c>
      <c r="GF21" s="4">
        <v>0</v>
      </c>
      <c r="GG21" s="4">
        <v>0</v>
      </c>
      <c r="GH21" s="4">
        <v>0</v>
      </c>
      <c r="GI21" s="5">
        <v>1</v>
      </c>
      <c r="GJ21" s="4">
        <v>0</v>
      </c>
      <c r="GK21" s="4">
        <v>0</v>
      </c>
      <c r="GL21" s="4">
        <v>0</v>
      </c>
      <c r="GM21" s="4">
        <v>0</v>
      </c>
      <c r="GN21" s="4">
        <v>0</v>
      </c>
      <c r="GO21" s="4">
        <v>0</v>
      </c>
      <c r="GP21" s="4">
        <v>0</v>
      </c>
      <c r="GQ21" s="4">
        <v>0</v>
      </c>
      <c r="GR21" s="4">
        <v>0</v>
      </c>
      <c r="GS21" s="5">
        <v>1</v>
      </c>
      <c r="GT21" s="4">
        <v>0</v>
      </c>
      <c r="GU21" s="4">
        <v>0</v>
      </c>
      <c r="GV21" s="4">
        <v>0</v>
      </c>
      <c r="GW21" s="4">
        <v>0</v>
      </c>
      <c r="GX21" s="4">
        <v>0</v>
      </c>
      <c r="GY21" s="4">
        <v>0</v>
      </c>
      <c r="GZ21" s="4">
        <v>0</v>
      </c>
      <c r="HA21" s="4">
        <v>0</v>
      </c>
      <c r="HB21" s="4">
        <v>0</v>
      </c>
      <c r="HC21" s="5">
        <v>1</v>
      </c>
      <c r="HD21" s="4">
        <v>0</v>
      </c>
      <c r="HE21" s="4">
        <v>0</v>
      </c>
      <c r="HF21" s="4">
        <v>0</v>
      </c>
      <c r="HG21" s="4">
        <v>0</v>
      </c>
      <c r="HH21" s="4">
        <v>0</v>
      </c>
      <c r="HI21" s="4">
        <v>0</v>
      </c>
      <c r="HJ21" s="4">
        <v>0</v>
      </c>
      <c r="HK21" s="4">
        <v>0</v>
      </c>
      <c r="HL21" s="4">
        <v>0</v>
      </c>
      <c r="HM21" s="5">
        <v>1</v>
      </c>
      <c r="HN21" s="4">
        <v>0</v>
      </c>
      <c r="HO21" s="4">
        <v>0</v>
      </c>
      <c r="HP21" s="4">
        <v>0</v>
      </c>
      <c r="HQ21" s="4">
        <v>0</v>
      </c>
      <c r="HR21" s="4">
        <v>0</v>
      </c>
      <c r="HS21" s="4">
        <v>0</v>
      </c>
      <c r="HT21" s="4">
        <v>0</v>
      </c>
      <c r="HU21" s="4">
        <v>0</v>
      </c>
      <c r="HV21" s="4">
        <v>0</v>
      </c>
      <c r="HW21" s="5">
        <v>1</v>
      </c>
      <c r="HX21" s="4">
        <v>0</v>
      </c>
      <c r="HY21" s="4">
        <v>0</v>
      </c>
      <c r="HZ21" s="4">
        <v>0</v>
      </c>
      <c r="IA21" s="4">
        <v>0</v>
      </c>
      <c r="IB21" s="4">
        <v>0</v>
      </c>
      <c r="IC21" s="4">
        <v>0</v>
      </c>
      <c r="ID21" s="4">
        <v>0</v>
      </c>
      <c r="IE21" s="4">
        <v>0</v>
      </c>
      <c r="IF21" s="4">
        <v>0</v>
      </c>
      <c r="IG21" s="5">
        <v>1</v>
      </c>
      <c r="IH21" s="4">
        <v>0</v>
      </c>
      <c r="II21" s="4">
        <v>0</v>
      </c>
      <c r="IJ21" s="4">
        <v>0</v>
      </c>
      <c r="IK21" s="4">
        <v>0</v>
      </c>
      <c r="IL21" s="4">
        <v>0</v>
      </c>
      <c r="IM21" s="4">
        <v>0</v>
      </c>
      <c r="IN21" s="4">
        <v>0</v>
      </c>
      <c r="IO21" s="4">
        <v>0</v>
      </c>
      <c r="IP21" s="4">
        <v>0</v>
      </c>
      <c r="IQ21" s="5">
        <v>1</v>
      </c>
      <c r="IR21" s="4">
        <v>0</v>
      </c>
      <c r="IS21" s="4">
        <v>0</v>
      </c>
      <c r="IT21" s="4">
        <v>0</v>
      </c>
      <c r="IU21" s="4">
        <v>0</v>
      </c>
      <c r="IV21" s="4">
        <v>0</v>
      </c>
      <c r="IW21" s="4">
        <v>0</v>
      </c>
      <c r="IX21" s="4">
        <v>0</v>
      </c>
      <c r="IY21" s="4">
        <v>0</v>
      </c>
      <c r="IZ21" s="4">
        <v>0</v>
      </c>
      <c r="JA21" s="5">
        <v>12</v>
      </c>
      <c r="JB21" s="4">
        <v>0</v>
      </c>
      <c r="JC21" s="4">
        <v>0</v>
      </c>
      <c r="JD21" s="4">
        <v>0</v>
      </c>
      <c r="JE21" s="4">
        <v>0</v>
      </c>
      <c r="JF21" s="4">
        <v>0</v>
      </c>
      <c r="JG21" s="4">
        <v>0</v>
      </c>
      <c r="JH21" s="4">
        <v>0</v>
      </c>
      <c r="JI21" s="4">
        <v>0</v>
      </c>
      <c r="JJ21" s="4">
        <v>0</v>
      </c>
      <c r="JK21" s="5">
        <v>1</v>
      </c>
      <c r="JL21" s="4">
        <v>0</v>
      </c>
      <c r="JM21" s="4">
        <v>0</v>
      </c>
      <c r="JN21" s="4">
        <v>0</v>
      </c>
      <c r="JO21" s="4">
        <v>0</v>
      </c>
      <c r="JP21" s="4">
        <v>0</v>
      </c>
      <c r="JQ21" s="4">
        <v>0</v>
      </c>
      <c r="JR21" s="4">
        <v>0</v>
      </c>
      <c r="JS21" s="4">
        <v>0</v>
      </c>
      <c r="JT21" s="4">
        <v>0</v>
      </c>
      <c r="JU21" s="5">
        <v>1</v>
      </c>
      <c r="JV21" s="4">
        <v>0</v>
      </c>
      <c r="JW21" s="4">
        <v>0</v>
      </c>
      <c r="JX21" s="4">
        <v>0</v>
      </c>
      <c r="JY21" s="4">
        <v>0</v>
      </c>
      <c r="JZ21" s="4">
        <v>0</v>
      </c>
      <c r="KA21" s="4">
        <v>0</v>
      </c>
      <c r="KB21" s="4">
        <v>0</v>
      </c>
      <c r="KC21" s="4">
        <v>0</v>
      </c>
      <c r="KD21" s="4">
        <v>0</v>
      </c>
      <c r="KE21" s="5">
        <v>1</v>
      </c>
      <c r="KF21" s="4">
        <v>0</v>
      </c>
      <c r="KG21" s="4">
        <v>0</v>
      </c>
      <c r="KH21" s="4">
        <v>0</v>
      </c>
      <c r="KI21" s="4">
        <v>0</v>
      </c>
      <c r="KJ21" s="4">
        <v>0</v>
      </c>
      <c r="KK21" s="4">
        <v>0</v>
      </c>
      <c r="KL21" s="4">
        <v>0</v>
      </c>
      <c r="KM21" s="4">
        <v>0</v>
      </c>
      <c r="KN21" s="4">
        <v>0</v>
      </c>
      <c r="KO21" s="5">
        <v>1</v>
      </c>
      <c r="KP21" s="4">
        <v>0</v>
      </c>
      <c r="KQ21" s="4">
        <v>0</v>
      </c>
      <c r="KR21" s="4">
        <v>0</v>
      </c>
      <c r="KS21" s="4">
        <v>0</v>
      </c>
      <c r="KT21" s="4">
        <v>0</v>
      </c>
      <c r="KU21" s="4">
        <v>0</v>
      </c>
      <c r="KV21" s="4">
        <v>0</v>
      </c>
      <c r="KW21" s="4">
        <v>0</v>
      </c>
      <c r="KX21" s="4">
        <v>0</v>
      </c>
      <c r="KY21" s="5">
        <v>1</v>
      </c>
      <c r="KZ21" s="4">
        <v>0</v>
      </c>
      <c r="LA21" s="4">
        <v>0</v>
      </c>
      <c r="LB21" s="4">
        <v>0</v>
      </c>
      <c r="LC21" s="4">
        <v>0</v>
      </c>
      <c r="LD21" s="4">
        <v>0</v>
      </c>
      <c r="LE21" s="4">
        <v>0</v>
      </c>
      <c r="LF21" s="4">
        <v>0</v>
      </c>
      <c r="LG21" s="4">
        <v>0</v>
      </c>
      <c r="LH21" s="4">
        <v>0</v>
      </c>
      <c r="LI21" s="5">
        <v>1</v>
      </c>
      <c r="LJ21" s="4">
        <v>0</v>
      </c>
      <c r="LK21" s="4">
        <v>0</v>
      </c>
      <c r="LL21" s="4">
        <v>0</v>
      </c>
      <c r="LM21" s="4">
        <v>0</v>
      </c>
      <c r="LN21" s="4">
        <v>0</v>
      </c>
      <c r="LO21" s="4">
        <v>0</v>
      </c>
      <c r="LP21" s="4">
        <v>0</v>
      </c>
      <c r="LQ21" s="4">
        <v>0</v>
      </c>
      <c r="LR21" s="4">
        <v>0</v>
      </c>
      <c r="LS21" s="5">
        <v>1</v>
      </c>
      <c r="LT21" s="4">
        <v>0</v>
      </c>
      <c r="LU21" s="4">
        <v>0</v>
      </c>
      <c r="LV21" s="4">
        <v>0</v>
      </c>
      <c r="LW21" s="4">
        <v>0</v>
      </c>
      <c r="LX21" s="4">
        <v>0</v>
      </c>
      <c r="LY21" s="4">
        <v>0</v>
      </c>
      <c r="LZ21" s="4">
        <v>0</v>
      </c>
      <c r="MA21" s="4">
        <v>0</v>
      </c>
      <c r="MB21" s="4">
        <v>0</v>
      </c>
      <c r="MC21" s="5">
        <v>1</v>
      </c>
      <c r="MD21" s="4">
        <v>0</v>
      </c>
      <c r="ME21" s="4">
        <v>0</v>
      </c>
      <c r="MF21" s="4">
        <v>0</v>
      </c>
      <c r="MG21" s="4">
        <v>0</v>
      </c>
      <c r="MH21" s="4">
        <v>0</v>
      </c>
      <c r="MI21" s="4">
        <v>0</v>
      </c>
      <c r="MJ21" s="4">
        <v>0</v>
      </c>
      <c r="MK21" s="4">
        <v>0</v>
      </c>
      <c r="ML21" s="4">
        <v>0</v>
      </c>
      <c r="MM21" s="5">
        <v>1</v>
      </c>
      <c r="MN21" s="4">
        <v>0</v>
      </c>
      <c r="MO21" s="4">
        <v>0</v>
      </c>
      <c r="MP21" s="4">
        <v>0</v>
      </c>
      <c r="MQ21" s="4">
        <v>0</v>
      </c>
      <c r="MR21" s="4">
        <v>0</v>
      </c>
      <c r="MS21" s="4">
        <v>0</v>
      </c>
      <c r="MT21" s="4">
        <v>0</v>
      </c>
      <c r="MU21" s="4">
        <v>0</v>
      </c>
      <c r="MV21" s="4">
        <v>0</v>
      </c>
      <c r="MW21" s="5">
        <v>1</v>
      </c>
      <c r="MX21" s="4">
        <v>0</v>
      </c>
      <c r="MY21" s="4">
        <v>0</v>
      </c>
      <c r="MZ21" s="4">
        <v>0</v>
      </c>
      <c r="NA21" s="4">
        <v>0</v>
      </c>
      <c r="NB21" s="4">
        <v>0</v>
      </c>
      <c r="NC21" s="4">
        <v>0</v>
      </c>
      <c r="ND21" s="4">
        <v>0</v>
      </c>
      <c r="NE21" s="4">
        <v>0</v>
      </c>
      <c r="NF21" s="4">
        <v>0</v>
      </c>
      <c r="NG21" s="5">
        <v>1</v>
      </c>
      <c r="NH21" s="4">
        <v>0</v>
      </c>
      <c r="NI21" s="4">
        <v>0</v>
      </c>
      <c r="NJ21" s="4">
        <v>0</v>
      </c>
      <c r="NK21" s="4">
        <v>0</v>
      </c>
      <c r="NL21" s="4">
        <v>0</v>
      </c>
      <c r="NM21" s="4">
        <v>0</v>
      </c>
      <c r="NN21" s="4">
        <v>0</v>
      </c>
      <c r="NO21" s="4">
        <v>0</v>
      </c>
      <c r="NP21" s="4">
        <v>0</v>
      </c>
      <c r="NQ21" s="5">
        <v>1</v>
      </c>
      <c r="NR21" s="4">
        <v>0</v>
      </c>
      <c r="NS21" s="4">
        <v>0</v>
      </c>
      <c r="NT21" s="4">
        <v>0</v>
      </c>
      <c r="NU21" s="4">
        <v>0</v>
      </c>
      <c r="NV21" s="4">
        <v>0</v>
      </c>
      <c r="NW21" s="4">
        <v>0</v>
      </c>
      <c r="NX21" s="4">
        <v>0</v>
      </c>
      <c r="NY21" s="4">
        <v>0</v>
      </c>
      <c r="NZ21" s="4">
        <v>0</v>
      </c>
      <c r="OA21" s="5">
        <v>12</v>
      </c>
      <c r="OB21" s="4">
        <v>0</v>
      </c>
      <c r="OC21" s="4">
        <v>0</v>
      </c>
      <c r="OD21" s="4">
        <v>0</v>
      </c>
      <c r="OE21" s="4">
        <v>0</v>
      </c>
      <c r="OF21" s="4">
        <v>0</v>
      </c>
      <c r="OG21" s="4">
        <v>0</v>
      </c>
      <c r="OH21" s="4">
        <v>0</v>
      </c>
      <c r="OI21" s="4">
        <v>0</v>
      </c>
      <c r="OJ21" s="4">
        <v>0</v>
      </c>
      <c r="OK21" s="5">
        <v>1</v>
      </c>
      <c r="OL21" s="4">
        <v>0</v>
      </c>
      <c r="OM21" s="4">
        <v>0</v>
      </c>
      <c r="ON21" s="4">
        <v>0</v>
      </c>
      <c r="OO21" s="4">
        <v>0</v>
      </c>
      <c r="OP21" s="4">
        <v>0</v>
      </c>
      <c r="OQ21" s="4">
        <v>0</v>
      </c>
      <c r="OR21" s="4">
        <v>0</v>
      </c>
      <c r="OS21" s="4">
        <v>0</v>
      </c>
      <c r="OT21" s="4">
        <v>0</v>
      </c>
      <c r="OU21" s="5">
        <v>1</v>
      </c>
      <c r="OV21" s="4">
        <v>0</v>
      </c>
      <c r="OW21" s="4">
        <v>0</v>
      </c>
      <c r="OX21" s="4">
        <v>0</v>
      </c>
      <c r="OY21" s="4">
        <v>0</v>
      </c>
      <c r="OZ21" s="4">
        <v>0</v>
      </c>
      <c r="PA21" s="4">
        <v>0</v>
      </c>
      <c r="PB21" s="4">
        <v>0</v>
      </c>
      <c r="PC21" s="4">
        <v>0</v>
      </c>
      <c r="PD21" s="4">
        <v>0</v>
      </c>
      <c r="PE21" s="5">
        <v>1</v>
      </c>
      <c r="PF21" s="4">
        <v>0</v>
      </c>
      <c r="PG21" s="4">
        <v>0</v>
      </c>
      <c r="PH21" s="4">
        <v>0</v>
      </c>
      <c r="PI21" s="4">
        <v>0</v>
      </c>
      <c r="PJ21" s="4">
        <v>0</v>
      </c>
      <c r="PK21" s="4">
        <v>0</v>
      </c>
      <c r="PL21" s="4">
        <v>0</v>
      </c>
      <c r="PM21" s="4">
        <v>0</v>
      </c>
      <c r="PN21" s="4">
        <v>0</v>
      </c>
      <c r="PO21" s="5">
        <v>1</v>
      </c>
      <c r="PP21" s="4">
        <v>0</v>
      </c>
      <c r="PQ21" s="4">
        <v>0</v>
      </c>
      <c r="PR21" s="4">
        <v>0</v>
      </c>
      <c r="PS21" s="4">
        <v>0</v>
      </c>
      <c r="PT21" s="4">
        <v>0</v>
      </c>
      <c r="PU21" s="4">
        <v>0</v>
      </c>
      <c r="PV21" s="4">
        <v>0</v>
      </c>
      <c r="PW21" s="4">
        <v>0</v>
      </c>
      <c r="PX21" s="4">
        <v>0</v>
      </c>
      <c r="PY21" s="5">
        <v>1</v>
      </c>
      <c r="PZ21" s="4">
        <v>0</v>
      </c>
      <c r="QA21" s="4">
        <v>0</v>
      </c>
      <c r="QB21" s="4">
        <v>0</v>
      </c>
      <c r="QC21" s="4">
        <v>0</v>
      </c>
      <c r="QD21" s="4">
        <v>0</v>
      </c>
      <c r="QE21" s="4">
        <v>0</v>
      </c>
      <c r="QF21" s="4">
        <v>0</v>
      </c>
      <c r="QG21" s="4">
        <v>0</v>
      </c>
      <c r="QH21" s="4">
        <v>0</v>
      </c>
      <c r="QI21" s="5">
        <v>1</v>
      </c>
      <c r="QJ21" s="4">
        <v>0</v>
      </c>
      <c r="QK21" s="4">
        <v>0</v>
      </c>
      <c r="QL21" s="4">
        <v>0</v>
      </c>
      <c r="QM21" s="4">
        <v>0</v>
      </c>
      <c r="QN21" s="4">
        <v>0</v>
      </c>
      <c r="QO21" s="4">
        <v>0</v>
      </c>
      <c r="QP21" s="4">
        <v>0</v>
      </c>
      <c r="QQ21" s="4">
        <v>0</v>
      </c>
      <c r="QR21" s="4">
        <v>0</v>
      </c>
      <c r="QS21" s="5">
        <v>1</v>
      </c>
      <c r="QT21" s="4">
        <v>0</v>
      </c>
      <c r="QU21" s="4">
        <v>0</v>
      </c>
      <c r="QV21" s="4">
        <v>0</v>
      </c>
      <c r="QW21" s="4">
        <v>0</v>
      </c>
      <c r="QX21" s="4">
        <v>0</v>
      </c>
      <c r="QY21" s="4">
        <v>0</v>
      </c>
      <c r="QZ21" s="4">
        <v>0</v>
      </c>
      <c r="RA21" s="4">
        <v>0</v>
      </c>
      <c r="RB21" s="4">
        <v>0</v>
      </c>
      <c r="RC21" s="5">
        <v>1</v>
      </c>
      <c r="RD21" s="4">
        <v>0</v>
      </c>
      <c r="RE21" s="4">
        <v>0</v>
      </c>
      <c r="RF21" s="4">
        <v>0</v>
      </c>
      <c r="RG21" s="4">
        <v>0</v>
      </c>
      <c r="RH21" s="4">
        <v>0</v>
      </c>
      <c r="RI21" s="4">
        <v>0</v>
      </c>
      <c r="RJ21" s="4">
        <v>0</v>
      </c>
      <c r="RK21" s="4">
        <v>0</v>
      </c>
      <c r="RL21" s="4">
        <v>0</v>
      </c>
      <c r="RM21" s="5">
        <v>1</v>
      </c>
      <c r="RN21" s="4">
        <v>0</v>
      </c>
      <c r="RO21" s="4">
        <v>0</v>
      </c>
      <c r="RP21" s="4">
        <v>0</v>
      </c>
      <c r="RQ21" s="4">
        <v>0</v>
      </c>
      <c r="RR21" s="4">
        <v>0</v>
      </c>
      <c r="RS21" s="4">
        <v>0</v>
      </c>
      <c r="RT21" s="4">
        <v>0</v>
      </c>
      <c r="RU21" s="4">
        <v>0</v>
      </c>
      <c r="RV21" s="4">
        <v>0</v>
      </c>
      <c r="RW21" s="5">
        <v>1</v>
      </c>
      <c r="RX21" s="4">
        <v>0</v>
      </c>
      <c r="RY21" s="4">
        <v>0</v>
      </c>
      <c r="RZ21" s="4">
        <v>0</v>
      </c>
      <c r="SA21" s="4">
        <v>0</v>
      </c>
      <c r="SB21" s="4">
        <v>0</v>
      </c>
      <c r="SC21" s="4">
        <v>0</v>
      </c>
      <c r="SD21" s="4">
        <v>0</v>
      </c>
      <c r="SE21" s="4">
        <v>0</v>
      </c>
      <c r="SF21" s="4">
        <v>0</v>
      </c>
      <c r="SG21" s="5">
        <v>1</v>
      </c>
      <c r="SH21" s="4">
        <v>0</v>
      </c>
      <c r="SI21" s="4">
        <v>0</v>
      </c>
      <c r="SJ21" s="4">
        <v>0</v>
      </c>
      <c r="SK21" s="4">
        <v>0</v>
      </c>
      <c r="SL21" s="4">
        <v>0</v>
      </c>
      <c r="SM21" s="4">
        <v>0</v>
      </c>
      <c r="SN21" s="4">
        <v>0</v>
      </c>
      <c r="SO21" s="4">
        <v>0</v>
      </c>
      <c r="SP21" s="4">
        <v>0</v>
      </c>
      <c r="SQ21" s="5">
        <v>1</v>
      </c>
      <c r="SR21" s="4">
        <v>0</v>
      </c>
      <c r="SS21" s="4">
        <v>0</v>
      </c>
      <c r="ST21" s="4">
        <v>0</v>
      </c>
      <c r="SU21" s="4">
        <v>0</v>
      </c>
      <c r="SV21" s="4">
        <v>0</v>
      </c>
      <c r="SW21" s="4">
        <v>0</v>
      </c>
      <c r="SX21" s="4">
        <v>0</v>
      </c>
      <c r="SY21" s="4">
        <v>0</v>
      </c>
      <c r="SZ21" s="4">
        <v>0</v>
      </c>
      <c r="TA21" s="5">
        <v>12</v>
      </c>
      <c r="TB21" s="4">
        <v>0</v>
      </c>
      <c r="TC21" s="4">
        <v>0</v>
      </c>
    </row>
    <row r="22" spans="1:523" ht="15" customHeight="1" x14ac:dyDescent="0.3">
      <c r="A22" s="3" t="s">
        <v>85</v>
      </c>
      <c r="B22" s="4">
        <v>-57999762.719999999</v>
      </c>
      <c r="C22" s="4">
        <v>-57999762.719999999</v>
      </c>
      <c r="D22" s="4">
        <v>0</v>
      </c>
      <c r="E22" s="4">
        <v>0</v>
      </c>
      <c r="F22" s="4">
        <v>-57999762.719999999</v>
      </c>
      <c r="G22" s="4">
        <v>-57999762.719999999</v>
      </c>
      <c r="H22" s="4">
        <v>0</v>
      </c>
      <c r="I22" s="4">
        <v>0</v>
      </c>
      <c r="J22" s="4">
        <v>-57999762.719999999</v>
      </c>
      <c r="K22" s="5">
        <v>1</v>
      </c>
      <c r="L22" s="4">
        <v>-58408423.689999998</v>
      </c>
      <c r="M22" s="4">
        <v>-58408423.689999998</v>
      </c>
      <c r="N22" s="4">
        <v>0</v>
      </c>
      <c r="O22" s="4">
        <v>0</v>
      </c>
      <c r="P22" s="4">
        <v>-58408423.689999998</v>
      </c>
      <c r="Q22" s="4">
        <v>-58408423.689999998</v>
      </c>
      <c r="R22" s="4">
        <v>0</v>
      </c>
      <c r="S22" s="4">
        <v>0</v>
      </c>
      <c r="T22" s="4">
        <v>-58408423.689999998</v>
      </c>
      <c r="U22" s="5">
        <v>1</v>
      </c>
      <c r="V22" s="4">
        <v>-58598143.460000001</v>
      </c>
      <c r="W22" s="4">
        <v>-58598143.460000001</v>
      </c>
      <c r="X22" s="4">
        <v>0</v>
      </c>
      <c r="Y22" s="4">
        <v>0</v>
      </c>
      <c r="Z22" s="4">
        <v>-58598143.460000001</v>
      </c>
      <c r="AA22" s="4">
        <v>-58598143.460000001</v>
      </c>
      <c r="AB22" s="4">
        <v>0</v>
      </c>
      <c r="AC22" s="4">
        <v>0</v>
      </c>
      <c r="AD22" s="4">
        <v>-58598143.460000001</v>
      </c>
      <c r="AE22" s="5">
        <v>1</v>
      </c>
      <c r="AF22" s="4">
        <v>-58435224.919999994</v>
      </c>
      <c r="AG22" s="4">
        <v>-58435224.919999994</v>
      </c>
      <c r="AH22" s="4">
        <v>0</v>
      </c>
      <c r="AI22" s="4">
        <v>0</v>
      </c>
      <c r="AJ22" s="4">
        <v>-58435224.919999994</v>
      </c>
      <c r="AK22" s="4">
        <v>-58435224.919999994</v>
      </c>
      <c r="AL22" s="4">
        <v>0</v>
      </c>
      <c r="AM22" s="4">
        <v>0</v>
      </c>
      <c r="AN22" s="4">
        <v>-58435224.919999994</v>
      </c>
      <c r="AO22" s="5">
        <v>1</v>
      </c>
      <c r="AP22" s="4">
        <v>-58393246.639999986</v>
      </c>
      <c r="AQ22" s="4">
        <v>-58393246.639999986</v>
      </c>
      <c r="AR22" s="4">
        <v>0</v>
      </c>
      <c r="AS22" s="4">
        <v>0</v>
      </c>
      <c r="AT22" s="4">
        <v>-58393246.639999986</v>
      </c>
      <c r="AU22" s="4">
        <v>-58393246.639999986</v>
      </c>
      <c r="AV22" s="4">
        <v>0</v>
      </c>
      <c r="AW22" s="4">
        <v>0</v>
      </c>
      <c r="AX22" s="4">
        <v>-58393246.639999986</v>
      </c>
      <c r="AY22" s="5">
        <v>1</v>
      </c>
      <c r="AZ22" s="4">
        <v>-57786460.069999993</v>
      </c>
      <c r="BA22" s="4">
        <v>-57786460.069999993</v>
      </c>
      <c r="BB22" s="4">
        <v>0</v>
      </c>
      <c r="BC22" s="4">
        <v>0</v>
      </c>
      <c r="BD22" s="4">
        <v>-57786460.069999993</v>
      </c>
      <c r="BE22" s="4">
        <v>-57786460.069999993</v>
      </c>
      <c r="BF22" s="4">
        <v>0</v>
      </c>
      <c r="BG22" s="4">
        <v>0</v>
      </c>
      <c r="BH22" s="4">
        <v>-57786460.069999993</v>
      </c>
      <c r="BI22" s="5">
        <v>1</v>
      </c>
      <c r="BJ22" s="4">
        <v>-57828451.170000002</v>
      </c>
      <c r="BK22" s="4">
        <v>-57828451.170000002</v>
      </c>
      <c r="BL22" s="4">
        <v>0</v>
      </c>
      <c r="BM22" s="4">
        <v>0</v>
      </c>
      <c r="BN22" s="4">
        <v>-57828451.170000002</v>
      </c>
      <c r="BO22" s="4">
        <v>-57828451.170000002</v>
      </c>
      <c r="BP22" s="4">
        <v>0</v>
      </c>
      <c r="BQ22" s="4">
        <v>0</v>
      </c>
      <c r="BR22" s="4">
        <v>-57828451.170000002</v>
      </c>
      <c r="BS22" s="5">
        <v>1</v>
      </c>
      <c r="BT22" s="4">
        <v>-58423836.390000001</v>
      </c>
      <c r="BU22" s="4">
        <v>-58423836.390000001</v>
      </c>
      <c r="BV22" s="4">
        <v>0</v>
      </c>
      <c r="BW22" s="4">
        <v>0</v>
      </c>
      <c r="BX22" s="4">
        <v>-58423836.390000001</v>
      </c>
      <c r="BY22" s="4">
        <v>-58423836.390000001</v>
      </c>
      <c r="BZ22" s="4">
        <v>0</v>
      </c>
      <c r="CA22" s="4">
        <v>0</v>
      </c>
      <c r="CB22" s="4">
        <v>-58423836.390000001</v>
      </c>
      <c r="CC22" s="5">
        <v>1</v>
      </c>
      <c r="CD22" s="4">
        <v>-57723470.640000001</v>
      </c>
      <c r="CE22" s="4">
        <v>-57723470.640000001</v>
      </c>
      <c r="CF22" s="4">
        <v>0</v>
      </c>
      <c r="CG22" s="4">
        <v>0</v>
      </c>
      <c r="CH22" s="4">
        <v>-57723470.640000001</v>
      </c>
      <c r="CI22" s="4">
        <v>-57723470.640000001</v>
      </c>
      <c r="CJ22" s="4">
        <v>0</v>
      </c>
      <c r="CK22" s="4">
        <v>0</v>
      </c>
      <c r="CL22" s="4">
        <v>-57723470.640000001</v>
      </c>
      <c r="CM22" s="5">
        <v>1</v>
      </c>
      <c r="CN22" s="4">
        <v>-57760907.369131319</v>
      </c>
      <c r="CO22" s="4">
        <v>-57760907.369131319</v>
      </c>
      <c r="CP22" s="4">
        <v>0</v>
      </c>
      <c r="CQ22" s="4">
        <v>0</v>
      </c>
      <c r="CR22" s="4">
        <v>-57760907.369131319</v>
      </c>
      <c r="CS22" s="4">
        <v>-57760907.369131319</v>
      </c>
      <c r="CT22" s="4">
        <v>0</v>
      </c>
      <c r="CU22" s="4">
        <v>0</v>
      </c>
      <c r="CV22" s="4">
        <v>-57760907.369131319</v>
      </c>
      <c r="CW22" s="5">
        <v>1</v>
      </c>
      <c r="CX22" s="4">
        <v>-57968424.413114771</v>
      </c>
      <c r="CY22" s="4">
        <v>-57968424.413114771</v>
      </c>
      <c r="CZ22" s="4">
        <v>0</v>
      </c>
      <c r="DA22" s="4">
        <v>0</v>
      </c>
      <c r="DB22" s="4">
        <v>-57968424.413114771</v>
      </c>
      <c r="DC22" s="4">
        <v>-57968424.413114771</v>
      </c>
      <c r="DD22" s="4">
        <v>0</v>
      </c>
      <c r="DE22" s="4">
        <v>0</v>
      </c>
      <c r="DF22" s="4">
        <v>-57968424.413114771</v>
      </c>
      <c r="DG22" s="5">
        <v>1</v>
      </c>
      <c r="DH22" s="4">
        <v>-57593006.32025557</v>
      </c>
      <c r="DI22" s="4">
        <v>-57593006.32025557</v>
      </c>
      <c r="DJ22" s="4">
        <v>0</v>
      </c>
      <c r="DK22" s="4">
        <v>0</v>
      </c>
      <c r="DL22" s="4">
        <v>-57593006.32025557</v>
      </c>
      <c r="DM22" s="4">
        <v>-57593006.32025557</v>
      </c>
      <c r="DN22" s="4">
        <v>0</v>
      </c>
      <c r="DO22" s="4">
        <v>0</v>
      </c>
      <c r="DP22" s="4">
        <v>-57593006.32025557</v>
      </c>
      <c r="DQ22" s="5">
        <v>1</v>
      </c>
      <c r="DR22" s="4">
        <v>-696919357.80250156</v>
      </c>
      <c r="DS22" s="4">
        <v>-696919357.80250156</v>
      </c>
      <c r="DT22" s="4">
        <v>0</v>
      </c>
      <c r="DU22" s="4">
        <v>0</v>
      </c>
      <c r="DV22" s="4">
        <v>-696919357.80250156</v>
      </c>
      <c r="DW22" s="4">
        <v>-696919357.80250156</v>
      </c>
      <c r="DX22" s="4">
        <v>0</v>
      </c>
      <c r="DY22" s="4">
        <v>0</v>
      </c>
      <c r="DZ22" s="4">
        <v>-696919357.80250156</v>
      </c>
      <c r="EA22" s="5">
        <v>12</v>
      </c>
      <c r="EB22" s="4">
        <v>-57866010.619210169</v>
      </c>
      <c r="EC22" s="4">
        <v>-57866010.619210169</v>
      </c>
      <c r="ED22" s="4">
        <v>0</v>
      </c>
      <c r="EE22" s="4">
        <v>0</v>
      </c>
      <c r="EF22" s="4">
        <v>-57866010.619210169</v>
      </c>
      <c r="EG22" s="4">
        <v>-57866010.619210169</v>
      </c>
      <c r="EH22" s="4">
        <v>0</v>
      </c>
      <c r="EI22" s="4">
        <v>0</v>
      </c>
      <c r="EJ22" s="4">
        <v>-57866010.619210169</v>
      </c>
      <c r="EK22" s="5">
        <v>1</v>
      </c>
      <c r="EL22" s="4">
        <v>-57803676.640383616</v>
      </c>
      <c r="EM22" s="4">
        <v>-57803676.640383616</v>
      </c>
      <c r="EN22" s="4">
        <v>0</v>
      </c>
      <c r="EO22" s="4">
        <v>0</v>
      </c>
      <c r="EP22" s="4">
        <v>-57803676.640383616</v>
      </c>
      <c r="EQ22" s="4">
        <v>-57803676.640383616</v>
      </c>
      <c r="ER22" s="4">
        <v>0</v>
      </c>
      <c r="ES22" s="4">
        <v>0</v>
      </c>
      <c r="ET22" s="4">
        <v>-57803676.640383616</v>
      </c>
      <c r="EU22" s="5">
        <v>1</v>
      </c>
      <c r="EV22" s="4">
        <v>-57924936.177740283</v>
      </c>
      <c r="EW22" s="4">
        <v>-57924936.177740283</v>
      </c>
      <c r="EX22" s="4">
        <v>0</v>
      </c>
      <c r="EY22" s="4">
        <v>0</v>
      </c>
      <c r="EZ22" s="4">
        <v>-57924936.177740283</v>
      </c>
      <c r="FA22" s="4">
        <v>-57924936.177740283</v>
      </c>
      <c r="FB22" s="4">
        <v>0</v>
      </c>
      <c r="FC22" s="4">
        <v>0</v>
      </c>
      <c r="FD22" s="4">
        <v>-57924936.177740283</v>
      </c>
      <c r="FE22" s="5">
        <v>1</v>
      </c>
      <c r="FF22" s="4">
        <v>-58238539.531780675</v>
      </c>
      <c r="FG22" s="4">
        <v>-58238539.531780675</v>
      </c>
      <c r="FH22" s="4">
        <v>0</v>
      </c>
      <c r="FI22" s="4">
        <v>0</v>
      </c>
      <c r="FJ22" s="4">
        <v>-58238539.531780675</v>
      </c>
      <c r="FK22" s="4">
        <v>-58238539.531780675</v>
      </c>
      <c r="FL22" s="4">
        <v>0</v>
      </c>
      <c r="FM22" s="4">
        <v>0</v>
      </c>
      <c r="FN22" s="4">
        <v>-58238539.531780675</v>
      </c>
      <c r="FO22" s="5">
        <v>1</v>
      </c>
      <c r="FP22" s="4">
        <v>-58457191.407946944</v>
      </c>
      <c r="FQ22" s="4">
        <v>-58457191.407946944</v>
      </c>
      <c r="FR22" s="4">
        <v>0</v>
      </c>
      <c r="FS22" s="4">
        <v>0</v>
      </c>
      <c r="FT22" s="4">
        <v>-58457191.407946944</v>
      </c>
      <c r="FU22" s="4">
        <v>-58457191.407946944</v>
      </c>
      <c r="FV22" s="4">
        <v>0</v>
      </c>
      <c r="FW22" s="4">
        <v>0</v>
      </c>
      <c r="FX22" s="4">
        <v>-58457191.407946944</v>
      </c>
      <c r="FY22" s="5">
        <v>1</v>
      </c>
      <c r="FZ22" s="4">
        <v>-58894366.574219882</v>
      </c>
      <c r="GA22" s="4">
        <v>-58894366.574219882</v>
      </c>
      <c r="GB22" s="4">
        <v>0</v>
      </c>
      <c r="GC22" s="4">
        <v>0</v>
      </c>
      <c r="GD22" s="4">
        <v>-58894366.574219882</v>
      </c>
      <c r="GE22" s="4">
        <v>-58894366.574219882</v>
      </c>
      <c r="GF22" s="4">
        <v>0</v>
      </c>
      <c r="GG22" s="4">
        <v>0</v>
      </c>
      <c r="GH22" s="4">
        <v>-58894366.574219882</v>
      </c>
      <c r="GI22" s="5">
        <v>1</v>
      </c>
      <c r="GJ22" s="4">
        <v>-59127944.567151688</v>
      </c>
      <c r="GK22" s="4">
        <v>-59127944.567151688</v>
      </c>
      <c r="GL22" s="4">
        <v>0</v>
      </c>
      <c r="GM22" s="4">
        <v>0</v>
      </c>
      <c r="GN22" s="4">
        <v>-59127944.567151688</v>
      </c>
      <c r="GO22" s="4">
        <v>-59127944.567151688</v>
      </c>
      <c r="GP22" s="4">
        <v>0</v>
      </c>
      <c r="GQ22" s="4">
        <v>0</v>
      </c>
      <c r="GR22" s="4">
        <v>-59127944.567151688</v>
      </c>
      <c r="GS22" s="5">
        <v>1</v>
      </c>
      <c r="GT22" s="4">
        <v>-58745188.182060644</v>
      </c>
      <c r="GU22" s="4">
        <v>-58745188.182060644</v>
      </c>
      <c r="GV22" s="4">
        <v>0</v>
      </c>
      <c r="GW22" s="4">
        <v>0</v>
      </c>
      <c r="GX22" s="4">
        <v>-58745188.182060644</v>
      </c>
      <c r="GY22" s="4">
        <v>-58745188.182060644</v>
      </c>
      <c r="GZ22" s="4">
        <v>0</v>
      </c>
      <c r="HA22" s="4">
        <v>0</v>
      </c>
      <c r="HB22" s="4">
        <v>-58745188.182060644</v>
      </c>
      <c r="HC22" s="5">
        <v>1</v>
      </c>
      <c r="HD22" s="4">
        <v>-59609674.404048204</v>
      </c>
      <c r="HE22" s="4">
        <v>-59609674.404048204</v>
      </c>
      <c r="HF22" s="4">
        <v>0</v>
      </c>
      <c r="HG22" s="4">
        <v>0</v>
      </c>
      <c r="HH22" s="4">
        <v>-59609674.404048204</v>
      </c>
      <c r="HI22" s="4">
        <v>-59609674.404048204</v>
      </c>
      <c r="HJ22" s="4">
        <v>0</v>
      </c>
      <c r="HK22" s="4">
        <v>0</v>
      </c>
      <c r="HL22" s="4">
        <v>-59609674.404048204</v>
      </c>
      <c r="HM22" s="5">
        <v>1</v>
      </c>
      <c r="HN22" s="4">
        <v>-59869771.362925328</v>
      </c>
      <c r="HO22" s="4">
        <v>-59869771.362925328</v>
      </c>
      <c r="HP22" s="4">
        <v>0</v>
      </c>
      <c r="HQ22" s="4">
        <v>0</v>
      </c>
      <c r="HR22" s="4">
        <v>-59869771.362925328</v>
      </c>
      <c r="HS22" s="4">
        <v>-59869771.362925328</v>
      </c>
      <c r="HT22" s="4">
        <v>0</v>
      </c>
      <c r="HU22" s="4">
        <v>0</v>
      </c>
      <c r="HV22" s="4">
        <v>-59869771.362925328</v>
      </c>
      <c r="HW22" s="5">
        <v>1</v>
      </c>
      <c r="HX22" s="4">
        <v>-60028329.222379453</v>
      </c>
      <c r="HY22" s="4">
        <v>-60028329.222379453</v>
      </c>
      <c r="HZ22" s="4">
        <v>0</v>
      </c>
      <c r="IA22" s="4">
        <v>0</v>
      </c>
      <c r="IB22" s="4">
        <v>-60028329.222379453</v>
      </c>
      <c r="IC22" s="4">
        <v>-60028329.222379453</v>
      </c>
      <c r="ID22" s="4">
        <v>0</v>
      </c>
      <c r="IE22" s="4">
        <v>0</v>
      </c>
      <c r="IF22" s="4">
        <v>-60028329.222379453</v>
      </c>
      <c r="IG22" s="5">
        <v>1</v>
      </c>
      <c r="IH22" s="4">
        <v>-60871960.840071902</v>
      </c>
      <c r="II22" s="4">
        <v>-60871960.840071902</v>
      </c>
      <c r="IJ22" s="4">
        <v>0</v>
      </c>
      <c r="IK22" s="4">
        <v>0</v>
      </c>
      <c r="IL22" s="4">
        <v>-60871960.840071902</v>
      </c>
      <c r="IM22" s="4">
        <v>-60871960.840071902</v>
      </c>
      <c r="IN22" s="4">
        <v>0</v>
      </c>
      <c r="IO22" s="4">
        <v>0</v>
      </c>
      <c r="IP22" s="4">
        <v>-60871960.840071902</v>
      </c>
      <c r="IQ22" s="5">
        <v>1</v>
      </c>
      <c r="IR22" s="4">
        <v>-707437589.52991879</v>
      </c>
      <c r="IS22" s="4">
        <v>-707437589.52991879</v>
      </c>
      <c r="IT22" s="4">
        <v>0</v>
      </c>
      <c r="IU22" s="4">
        <v>0</v>
      </c>
      <c r="IV22" s="4">
        <v>-707437589.52991879</v>
      </c>
      <c r="IW22" s="4">
        <v>-707437589.52991879</v>
      </c>
      <c r="IX22" s="4">
        <v>0</v>
      </c>
      <c r="IY22" s="4">
        <v>0</v>
      </c>
      <c r="IZ22" s="4">
        <v>-707437589.52991879</v>
      </c>
      <c r="JA22" s="5">
        <v>12</v>
      </c>
      <c r="JB22" s="4">
        <v>-61077441.573568493</v>
      </c>
      <c r="JC22" s="4">
        <v>-61077441.573568493</v>
      </c>
      <c r="JD22" s="4">
        <v>0</v>
      </c>
      <c r="JE22" s="4">
        <v>0</v>
      </c>
      <c r="JF22" s="4">
        <v>-61077441.573568493</v>
      </c>
      <c r="JG22" s="4">
        <v>-61077441.573568493</v>
      </c>
      <c r="JH22" s="4">
        <v>0</v>
      </c>
      <c r="JI22" s="4">
        <v>0</v>
      </c>
      <c r="JJ22" s="4">
        <v>-61077441.573568493</v>
      </c>
      <c r="JK22" s="5">
        <v>1</v>
      </c>
      <c r="JL22" s="4">
        <v>-61273418.13087254</v>
      </c>
      <c r="JM22" s="4">
        <v>-61273418.13087254</v>
      </c>
      <c r="JN22" s="4">
        <v>0</v>
      </c>
      <c r="JO22" s="4">
        <v>0</v>
      </c>
      <c r="JP22" s="4">
        <v>-61273418.13087254</v>
      </c>
      <c r="JQ22" s="4">
        <v>-61273418.13087254</v>
      </c>
      <c r="JR22" s="4">
        <v>0</v>
      </c>
      <c r="JS22" s="4">
        <v>0</v>
      </c>
      <c r="JT22" s="4">
        <v>-61273418.13087254</v>
      </c>
      <c r="JU22" s="5">
        <v>1</v>
      </c>
      <c r="JV22" s="4">
        <v>-61468864.552476645</v>
      </c>
      <c r="JW22" s="4">
        <v>-61468864.552476645</v>
      </c>
      <c r="JX22" s="4">
        <v>0</v>
      </c>
      <c r="JY22" s="4">
        <v>0</v>
      </c>
      <c r="JZ22" s="4">
        <v>-61468864.552476645</v>
      </c>
      <c r="KA22" s="4">
        <v>-61468864.552476645</v>
      </c>
      <c r="KB22" s="4">
        <v>0</v>
      </c>
      <c r="KC22" s="4">
        <v>0</v>
      </c>
      <c r="KD22" s="4">
        <v>-61468864.552476645</v>
      </c>
      <c r="KE22" s="5">
        <v>1</v>
      </c>
      <c r="KF22" s="4">
        <v>-61663935.266395204</v>
      </c>
      <c r="KG22" s="4">
        <v>-61663935.266395204</v>
      </c>
      <c r="KH22" s="4">
        <v>0</v>
      </c>
      <c r="KI22" s="4">
        <v>0</v>
      </c>
      <c r="KJ22" s="4">
        <v>-61663935.266395204</v>
      </c>
      <c r="KK22" s="4">
        <v>-61663935.266395204</v>
      </c>
      <c r="KL22" s="4">
        <v>0</v>
      </c>
      <c r="KM22" s="4">
        <v>0</v>
      </c>
      <c r="KN22" s="4">
        <v>-61663935.266395204</v>
      </c>
      <c r="KO22" s="5">
        <v>1</v>
      </c>
      <c r="KP22" s="4">
        <v>-61867971.864669308</v>
      </c>
      <c r="KQ22" s="4">
        <v>-61867971.864669308</v>
      </c>
      <c r="KR22" s="4">
        <v>0</v>
      </c>
      <c r="KS22" s="4">
        <v>0</v>
      </c>
      <c r="KT22" s="4">
        <v>-61867971.864669308</v>
      </c>
      <c r="KU22" s="4">
        <v>-61867971.864669308</v>
      </c>
      <c r="KV22" s="4">
        <v>0</v>
      </c>
      <c r="KW22" s="4">
        <v>0</v>
      </c>
      <c r="KX22" s="4">
        <v>-61867971.864669308</v>
      </c>
      <c r="KY22" s="5">
        <v>1</v>
      </c>
      <c r="KZ22" s="4">
        <v>-61950643.58615505</v>
      </c>
      <c r="LA22" s="4">
        <v>-61950643.58615505</v>
      </c>
      <c r="LB22" s="4">
        <v>0</v>
      </c>
      <c r="LC22" s="4">
        <v>0</v>
      </c>
      <c r="LD22" s="4">
        <v>-61950643.58615505</v>
      </c>
      <c r="LE22" s="4">
        <v>-61950643.58615505</v>
      </c>
      <c r="LF22" s="4">
        <v>0</v>
      </c>
      <c r="LG22" s="4">
        <v>0</v>
      </c>
      <c r="LH22" s="4">
        <v>-61950643.58615505</v>
      </c>
      <c r="LI22" s="5">
        <v>1</v>
      </c>
      <c r="LJ22" s="4">
        <v>-62005460.26819291</v>
      </c>
      <c r="LK22" s="4">
        <v>-62005460.26819291</v>
      </c>
      <c r="LL22" s="4">
        <v>0</v>
      </c>
      <c r="LM22" s="4">
        <v>0</v>
      </c>
      <c r="LN22" s="4">
        <v>-62005460.26819291</v>
      </c>
      <c r="LO22" s="4">
        <v>-62005460.26819291</v>
      </c>
      <c r="LP22" s="4">
        <v>0</v>
      </c>
      <c r="LQ22" s="4">
        <v>0</v>
      </c>
      <c r="LR22" s="4">
        <v>-62005460.26819291</v>
      </c>
      <c r="LS22" s="5">
        <v>1</v>
      </c>
      <c r="LT22" s="4">
        <v>-62065611.985306002</v>
      </c>
      <c r="LU22" s="4">
        <v>-62065611.985306002</v>
      </c>
      <c r="LV22" s="4">
        <v>0</v>
      </c>
      <c r="LW22" s="4">
        <v>0</v>
      </c>
      <c r="LX22" s="4">
        <v>-62065611.985306002</v>
      </c>
      <c r="LY22" s="4">
        <v>-62065611.985306002</v>
      </c>
      <c r="LZ22" s="4">
        <v>0</v>
      </c>
      <c r="MA22" s="4">
        <v>0</v>
      </c>
      <c r="MB22" s="4">
        <v>-62065611.985306002</v>
      </c>
      <c r="MC22" s="5">
        <v>1</v>
      </c>
      <c r="MD22" s="4">
        <v>-62141119.314452514</v>
      </c>
      <c r="ME22" s="4">
        <v>-62141119.314452514</v>
      </c>
      <c r="MF22" s="4">
        <v>0</v>
      </c>
      <c r="MG22" s="4">
        <v>0</v>
      </c>
      <c r="MH22" s="4">
        <v>-62141119.314452514</v>
      </c>
      <c r="MI22" s="4">
        <v>-62141119.314452514</v>
      </c>
      <c r="MJ22" s="4">
        <v>0</v>
      </c>
      <c r="MK22" s="4">
        <v>0</v>
      </c>
      <c r="ML22" s="4">
        <v>-62141119.314452514</v>
      </c>
      <c r="MM22" s="5">
        <v>1</v>
      </c>
      <c r="MN22" s="4">
        <v>-62216768.898208693</v>
      </c>
      <c r="MO22" s="4">
        <v>-62216768.898208693</v>
      </c>
      <c r="MP22" s="4">
        <v>0</v>
      </c>
      <c r="MQ22" s="4">
        <v>0</v>
      </c>
      <c r="MR22" s="4">
        <v>-62216768.898208693</v>
      </c>
      <c r="MS22" s="4">
        <v>-62216768.898208693</v>
      </c>
      <c r="MT22" s="4">
        <v>0</v>
      </c>
      <c r="MU22" s="4">
        <v>0</v>
      </c>
      <c r="MV22" s="4">
        <v>-62216768.898208693</v>
      </c>
      <c r="MW22" s="5">
        <v>1</v>
      </c>
      <c r="MX22" s="4">
        <v>-62294228.992032558</v>
      </c>
      <c r="MY22" s="4">
        <v>-62294228.992032558</v>
      </c>
      <c r="MZ22" s="4">
        <v>0</v>
      </c>
      <c r="NA22" s="4">
        <v>0</v>
      </c>
      <c r="NB22" s="4">
        <v>-62294228.992032558</v>
      </c>
      <c r="NC22" s="4">
        <v>-62294228.992032558</v>
      </c>
      <c r="ND22" s="4">
        <v>0</v>
      </c>
      <c r="NE22" s="4">
        <v>0</v>
      </c>
      <c r="NF22" s="4">
        <v>-62294228.992032558</v>
      </c>
      <c r="NG22" s="5">
        <v>1</v>
      </c>
      <c r="NH22" s="4">
        <v>-62386998.586679436</v>
      </c>
      <c r="NI22" s="4">
        <v>-62386998.586679436</v>
      </c>
      <c r="NJ22" s="4">
        <v>0</v>
      </c>
      <c r="NK22" s="4">
        <v>0</v>
      </c>
      <c r="NL22" s="4">
        <v>-62386998.586679436</v>
      </c>
      <c r="NM22" s="4">
        <v>-62386998.586679436</v>
      </c>
      <c r="NN22" s="4">
        <v>0</v>
      </c>
      <c r="NO22" s="4">
        <v>0</v>
      </c>
      <c r="NP22" s="4">
        <v>-62386998.586679436</v>
      </c>
      <c r="NQ22" s="5">
        <v>1</v>
      </c>
      <c r="NR22" s="4">
        <v>-742412463.01900935</v>
      </c>
      <c r="NS22" s="4">
        <v>-742412463.01900935</v>
      </c>
      <c r="NT22" s="4">
        <v>0</v>
      </c>
      <c r="NU22" s="4">
        <v>0</v>
      </c>
      <c r="NV22" s="4">
        <v>-742412463.01900935</v>
      </c>
      <c r="NW22" s="4">
        <v>-742412463.01900935</v>
      </c>
      <c r="NX22" s="4">
        <v>0</v>
      </c>
      <c r="NY22" s="4">
        <v>0</v>
      </c>
      <c r="NZ22" s="4">
        <v>-742412463.01900935</v>
      </c>
      <c r="OA22" s="5">
        <v>12</v>
      </c>
      <c r="OB22" s="4">
        <v>-62439685.483051583</v>
      </c>
      <c r="OC22" s="4">
        <v>-62439685.483051583</v>
      </c>
      <c r="OD22" s="4">
        <v>0</v>
      </c>
      <c r="OE22" s="4">
        <v>0</v>
      </c>
      <c r="OF22" s="4">
        <v>-62439685.483051583</v>
      </c>
      <c r="OG22" s="4">
        <v>-62439685.483051583</v>
      </c>
      <c r="OH22" s="4">
        <v>0</v>
      </c>
      <c r="OI22" s="4">
        <v>0</v>
      </c>
      <c r="OJ22" s="4">
        <v>-62439685.483051583</v>
      </c>
      <c r="OK22" s="5">
        <v>1</v>
      </c>
      <c r="OL22" s="4">
        <v>-62489681.400365524</v>
      </c>
      <c r="OM22" s="4">
        <v>-62489681.400365524</v>
      </c>
      <c r="ON22" s="4">
        <v>0</v>
      </c>
      <c r="OO22" s="4">
        <v>0</v>
      </c>
      <c r="OP22" s="4">
        <v>-62489681.400365524</v>
      </c>
      <c r="OQ22" s="4">
        <v>-62489681.400365524</v>
      </c>
      <c r="OR22" s="4">
        <v>0</v>
      </c>
      <c r="OS22" s="4">
        <v>0</v>
      </c>
      <c r="OT22" s="4">
        <v>-62489681.400365524</v>
      </c>
      <c r="OU22" s="5">
        <v>1</v>
      </c>
      <c r="OV22" s="4">
        <v>-62540845.626737937</v>
      </c>
      <c r="OW22" s="4">
        <v>-62540845.626737937</v>
      </c>
      <c r="OX22" s="4">
        <v>0</v>
      </c>
      <c r="OY22" s="4">
        <v>0</v>
      </c>
      <c r="OZ22" s="4">
        <v>-62540845.626737937</v>
      </c>
      <c r="PA22" s="4">
        <v>-62540845.626737937</v>
      </c>
      <c r="PB22" s="4">
        <v>0</v>
      </c>
      <c r="PC22" s="4">
        <v>0</v>
      </c>
      <c r="PD22" s="4">
        <v>-62540845.626737937</v>
      </c>
      <c r="PE22" s="5">
        <v>1</v>
      </c>
      <c r="PF22" s="4">
        <v>-62595945.902003855</v>
      </c>
      <c r="PG22" s="4">
        <v>-62595945.902003855</v>
      </c>
      <c r="PH22" s="4">
        <v>0</v>
      </c>
      <c r="PI22" s="4">
        <v>0</v>
      </c>
      <c r="PJ22" s="4">
        <v>-62595945.902003855</v>
      </c>
      <c r="PK22" s="4">
        <v>-62595945.902003855</v>
      </c>
      <c r="PL22" s="4">
        <v>0</v>
      </c>
      <c r="PM22" s="4">
        <v>0</v>
      </c>
      <c r="PN22" s="4">
        <v>-62595945.902003855</v>
      </c>
      <c r="PO22" s="5">
        <v>1</v>
      </c>
      <c r="PP22" s="4">
        <v>-62658150.40585611</v>
      </c>
      <c r="PQ22" s="4">
        <v>-62658150.40585611</v>
      </c>
      <c r="PR22" s="4">
        <v>0</v>
      </c>
      <c r="PS22" s="4">
        <v>0</v>
      </c>
      <c r="PT22" s="4">
        <v>-62658150.40585611</v>
      </c>
      <c r="PU22" s="4">
        <v>-62658150.40585611</v>
      </c>
      <c r="PV22" s="4">
        <v>0</v>
      </c>
      <c r="PW22" s="4">
        <v>0</v>
      </c>
      <c r="PX22" s="4">
        <v>-62658150.40585611</v>
      </c>
      <c r="PY22" s="5">
        <v>1</v>
      </c>
      <c r="PZ22" s="4">
        <v>-62724266.016966321</v>
      </c>
      <c r="QA22" s="4">
        <v>-62724266.016966321</v>
      </c>
      <c r="QB22" s="4">
        <v>0</v>
      </c>
      <c r="QC22" s="4">
        <v>0</v>
      </c>
      <c r="QD22" s="4">
        <v>-62724266.016966321</v>
      </c>
      <c r="QE22" s="4">
        <v>-62724266.016966321</v>
      </c>
      <c r="QF22" s="4">
        <v>0</v>
      </c>
      <c r="QG22" s="4">
        <v>0</v>
      </c>
      <c r="QH22" s="4">
        <v>-62724266.016966321</v>
      </c>
      <c r="QI22" s="5">
        <v>1</v>
      </c>
      <c r="QJ22" s="4">
        <v>-62789338.726854727</v>
      </c>
      <c r="QK22" s="4">
        <v>-62789338.726854727</v>
      </c>
      <c r="QL22" s="4">
        <v>0</v>
      </c>
      <c r="QM22" s="4">
        <v>0</v>
      </c>
      <c r="QN22" s="4">
        <v>-62789338.726854727</v>
      </c>
      <c r="QO22" s="4">
        <v>-62789338.726854727</v>
      </c>
      <c r="QP22" s="4">
        <v>0</v>
      </c>
      <c r="QQ22" s="4">
        <v>0</v>
      </c>
      <c r="QR22" s="4">
        <v>-62789338.726854727</v>
      </c>
      <c r="QS22" s="5">
        <v>1</v>
      </c>
      <c r="QT22" s="4">
        <v>-62855511.90960741</v>
      </c>
      <c r="QU22" s="4">
        <v>-62855511.90960741</v>
      </c>
      <c r="QV22" s="4">
        <v>0</v>
      </c>
      <c r="QW22" s="4">
        <v>0</v>
      </c>
      <c r="QX22" s="4">
        <v>-62855511.90960741</v>
      </c>
      <c r="QY22" s="4">
        <v>-62855511.90960741</v>
      </c>
      <c r="QZ22" s="4">
        <v>0</v>
      </c>
      <c r="RA22" s="4">
        <v>0</v>
      </c>
      <c r="RB22" s="4">
        <v>-62855511.90960741</v>
      </c>
      <c r="RC22" s="5">
        <v>1</v>
      </c>
      <c r="RD22" s="4">
        <v>-62922965.473005757</v>
      </c>
      <c r="RE22" s="4">
        <v>-62922965.473005757</v>
      </c>
      <c r="RF22" s="4">
        <v>0</v>
      </c>
      <c r="RG22" s="4">
        <v>0</v>
      </c>
      <c r="RH22" s="4">
        <v>-62922965.473005757</v>
      </c>
      <c r="RI22" s="4">
        <v>-62922965.473005757</v>
      </c>
      <c r="RJ22" s="4">
        <v>0</v>
      </c>
      <c r="RK22" s="4">
        <v>0</v>
      </c>
      <c r="RL22" s="4">
        <v>-62922965.473005757</v>
      </c>
      <c r="RM22" s="5">
        <v>1</v>
      </c>
      <c r="RN22" s="4">
        <v>-62988765.195168085</v>
      </c>
      <c r="RO22" s="4">
        <v>-62988765.195168085</v>
      </c>
      <c r="RP22" s="4">
        <v>0</v>
      </c>
      <c r="RQ22" s="4">
        <v>0</v>
      </c>
      <c r="RR22" s="4">
        <v>-62988765.195168085</v>
      </c>
      <c r="RS22" s="4">
        <v>-62988765.195168085</v>
      </c>
      <c r="RT22" s="4">
        <v>0</v>
      </c>
      <c r="RU22" s="4">
        <v>0</v>
      </c>
      <c r="RV22" s="4">
        <v>-62988765.195168085</v>
      </c>
      <c r="RW22" s="5">
        <v>1</v>
      </c>
      <c r="RX22" s="4">
        <v>-63045644.900985911</v>
      </c>
      <c r="RY22" s="4">
        <v>-63045644.900985911</v>
      </c>
      <c r="RZ22" s="4">
        <v>0</v>
      </c>
      <c r="SA22" s="4">
        <v>0</v>
      </c>
      <c r="SB22" s="4">
        <v>-63045644.900985911</v>
      </c>
      <c r="SC22" s="4">
        <v>-63045644.900985911</v>
      </c>
      <c r="SD22" s="4">
        <v>0</v>
      </c>
      <c r="SE22" s="4">
        <v>0</v>
      </c>
      <c r="SF22" s="4">
        <v>-63045644.900985911</v>
      </c>
      <c r="SG22" s="5">
        <v>1</v>
      </c>
      <c r="SH22" s="4">
        <v>-63098805.926638804</v>
      </c>
      <c r="SI22" s="4">
        <v>-63098805.926638804</v>
      </c>
      <c r="SJ22" s="4">
        <v>0</v>
      </c>
      <c r="SK22" s="4">
        <v>0</v>
      </c>
      <c r="SL22" s="4">
        <v>-63098805.926638804</v>
      </c>
      <c r="SM22" s="4">
        <v>-63098805.926638804</v>
      </c>
      <c r="SN22" s="4">
        <v>0</v>
      </c>
      <c r="SO22" s="4">
        <v>0</v>
      </c>
      <c r="SP22" s="4">
        <v>-63098805.926638804</v>
      </c>
      <c r="SQ22" s="5">
        <v>1</v>
      </c>
      <c r="SR22" s="4">
        <v>-753149606.96724212</v>
      </c>
      <c r="SS22" s="4">
        <v>-753149606.96724212</v>
      </c>
      <c r="ST22" s="4">
        <v>0</v>
      </c>
      <c r="SU22" s="4">
        <v>0</v>
      </c>
      <c r="SV22" s="4">
        <v>-753149606.96724212</v>
      </c>
      <c r="SW22" s="4">
        <v>-753149606.96724212</v>
      </c>
      <c r="SX22" s="4">
        <v>0</v>
      </c>
      <c r="SY22" s="4">
        <v>0</v>
      </c>
      <c r="SZ22" s="4">
        <v>-753149606.96724212</v>
      </c>
      <c r="TA22" s="5">
        <v>12</v>
      </c>
      <c r="TB22" s="4">
        <v>-63148064.377655618</v>
      </c>
      <c r="TC22" s="4">
        <v>-63148064.377655618</v>
      </c>
    </row>
    <row r="23" spans="1:523" ht="15" customHeight="1" x14ac:dyDescent="0.3">
      <c r="A23" s="3" t="s">
        <v>86</v>
      </c>
      <c r="B23" s="4">
        <v>-205908062.45999998</v>
      </c>
      <c r="C23" s="4">
        <v>-205908062.45999998</v>
      </c>
      <c r="D23" s="4">
        <v>0</v>
      </c>
      <c r="E23" s="4">
        <v>0</v>
      </c>
      <c r="F23" s="4">
        <v>-205908062.45999998</v>
      </c>
      <c r="G23" s="4">
        <v>0</v>
      </c>
      <c r="H23" s="4">
        <v>0</v>
      </c>
      <c r="I23" s="4">
        <v>0</v>
      </c>
      <c r="J23" s="4">
        <v>0</v>
      </c>
      <c r="K23" s="5">
        <v>0</v>
      </c>
      <c r="L23" s="4">
        <v>-213166329.17000002</v>
      </c>
      <c r="M23" s="4">
        <v>-213166329.17000002</v>
      </c>
      <c r="N23" s="4">
        <v>0</v>
      </c>
      <c r="O23" s="4">
        <v>0</v>
      </c>
      <c r="P23" s="4">
        <v>-213166329.17000002</v>
      </c>
      <c r="Q23" s="4">
        <v>0</v>
      </c>
      <c r="R23" s="4">
        <v>0</v>
      </c>
      <c r="S23" s="4">
        <v>0</v>
      </c>
      <c r="T23" s="4">
        <v>0</v>
      </c>
      <c r="U23" s="5">
        <v>0</v>
      </c>
      <c r="V23" s="4">
        <v>-215921192.97</v>
      </c>
      <c r="W23" s="4">
        <v>-215921192.97</v>
      </c>
      <c r="X23" s="4">
        <v>0</v>
      </c>
      <c r="Y23" s="4">
        <v>0</v>
      </c>
      <c r="Z23" s="4">
        <v>-215921192.97</v>
      </c>
      <c r="AA23" s="4">
        <v>0</v>
      </c>
      <c r="AB23" s="4">
        <v>0</v>
      </c>
      <c r="AC23" s="4">
        <v>0</v>
      </c>
      <c r="AD23" s="4">
        <v>0</v>
      </c>
      <c r="AE23" s="5">
        <v>0</v>
      </c>
      <c r="AF23" s="4">
        <v>-221446231.37</v>
      </c>
      <c r="AG23" s="4">
        <v>-221446231.37</v>
      </c>
      <c r="AH23" s="4">
        <v>0</v>
      </c>
      <c r="AI23" s="4">
        <v>0</v>
      </c>
      <c r="AJ23" s="4">
        <v>-221446231.37</v>
      </c>
      <c r="AK23" s="4">
        <v>0</v>
      </c>
      <c r="AL23" s="4">
        <v>0</v>
      </c>
      <c r="AM23" s="4">
        <v>0</v>
      </c>
      <c r="AN23" s="4">
        <v>0</v>
      </c>
      <c r="AO23" s="5">
        <v>0</v>
      </c>
      <c r="AP23" s="4">
        <v>-227529182.56999999</v>
      </c>
      <c r="AQ23" s="4">
        <v>-227529182.56999999</v>
      </c>
      <c r="AR23" s="4">
        <v>0</v>
      </c>
      <c r="AS23" s="4">
        <v>0</v>
      </c>
      <c r="AT23" s="4">
        <v>-227529182.56999999</v>
      </c>
      <c r="AU23" s="4">
        <v>0</v>
      </c>
      <c r="AV23" s="4">
        <v>0</v>
      </c>
      <c r="AW23" s="4">
        <v>0</v>
      </c>
      <c r="AX23" s="4">
        <v>0</v>
      </c>
      <c r="AY23" s="5">
        <v>0</v>
      </c>
      <c r="AZ23" s="4">
        <v>-222693670.43000004</v>
      </c>
      <c r="BA23" s="4">
        <v>-222693670.43000004</v>
      </c>
      <c r="BB23" s="4">
        <v>0</v>
      </c>
      <c r="BC23" s="4">
        <v>0</v>
      </c>
      <c r="BD23" s="4">
        <v>-222693670.43000004</v>
      </c>
      <c r="BE23" s="4">
        <v>0</v>
      </c>
      <c r="BF23" s="4">
        <v>0</v>
      </c>
      <c r="BG23" s="4">
        <v>0</v>
      </c>
      <c r="BH23" s="4">
        <v>0</v>
      </c>
      <c r="BI23" s="5">
        <v>0</v>
      </c>
      <c r="BJ23" s="4">
        <v>-222713650.63999999</v>
      </c>
      <c r="BK23" s="4">
        <v>-222713650.63999999</v>
      </c>
      <c r="BL23" s="4">
        <v>0</v>
      </c>
      <c r="BM23" s="4">
        <v>0</v>
      </c>
      <c r="BN23" s="4">
        <v>-222713650.63999999</v>
      </c>
      <c r="BO23" s="4">
        <v>0</v>
      </c>
      <c r="BP23" s="4">
        <v>0</v>
      </c>
      <c r="BQ23" s="4">
        <v>0</v>
      </c>
      <c r="BR23" s="4">
        <v>0</v>
      </c>
      <c r="BS23" s="5">
        <v>0</v>
      </c>
      <c r="BT23" s="4">
        <v>-220805999.54000002</v>
      </c>
      <c r="BU23" s="4">
        <v>-220805999.54000002</v>
      </c>
      <c r="BV23" s="4">
        <v>0</v>
      </c>
      <c r="BW23" s="4">
        <v>0</v>
      </c>
      <c r="BX23" s="4">
        <v>-220805999.54000002</v>
      </c>
      <c r="BY23" s="4">
        <v>0</v>
      </c>
      <c r="BZ23" s="4">
        <v>0</v>
      </c>
      <c r="CA23" s="4">
        <v>0</v>
      </c>
      <c r="CB23" s="4">
        <v>0</v>
      </c>
      <c r="CC23" s="5">
        <v>0</v>
      </c>
      <c r="CD23" s="4">
        <v>-222490786.41</v>
      </c>
      <c r="CE23" s="4">
        <v>-222490786.41</v>
      </c>
      <c r="CF23" s="4">
        <v>0</v>
      </c>
      <c r="CG23" s="4">
        <v>0</v>
      </c>
      <c r="CH23" s="4">
        <v>-222490786.41</v>
      </c>
      <c r="CI23" s="4">
        <v>0</v>
      </c>
      <c r="CJ23" s="4">
        <v>0</v>
      </c>
      <c r="CK23" s="4">
        <v>0</v>
      </c>
      <c r="CL23" s="4">
        <v>0</v>
      </c>
      <c r="CM23" s="5">
        <v>0</v>
      </c>
      <c r="CN23" s="4">
        <v>-223551383.56000003</v>
      </c>
      <c r="CO23" s="4">
        <v>-223551383.56000003</v>
      </c>
      <c r="CP23" s="4">
        <v>0</v>
      </c>
      <c r="CQ23" s="4">
        <v>0</v>
      </c>
      <c r="CR23" s="4">
        <v>-223551383.56000003</v>
      </c>
      <c r="CS23" s="4">
        <v>0</v>
      </c>
      <c r="CT23" s="4">
        <v>0</v>
      </c>
      <c r="CU23" s="4">
        <v>0</v>
      </c>
      <c r="CV23" s="4">
        <v>0</v>
      </c>
      <c r="CW23" s="5">
        <v>0</v>
      </c>
      <c r="CX23" s="4">
        <v>-224494770.75999999</v>
      </c>
      <c r="CY23" s="4">
        <v>-224494770.75999999</v>
      </c>
      <c r="CZ23" s="4">
        <v>0</v>
      </c>
      <c r="DA23" s="4">
        <v>0</v>
      </c>
      <c r="DB23" s="4">
        <v>-224494770.75999999</v>
      </c>
      <c r="DC23" s="4">
        <v>0</v>
      </c>
      <c r="DD23" s="4">
        <v>0</v>
      </c>
      <c r="DE23" s="4">
        <v>0</v>
      </c>
      <c r="DF23" s="4">
        <v>0</v>
      </c>
      <c r="DG23" s="5">
        <v>0</v>
      </c>
      <c r="DH23" s="4">
        <v>-227232303.25</v>
      </c>
      <c r="DI23" s="4">
        <v>-227232303.25</v>
      </c>
      <c r="DJ23" s="4">
        <v>0</v>
      </c>
      <c r="DK23" s="4">
        <v>0</v>
      </c>
      <c r="DL23" s="4">
        <v>-227232303.25</v>
      </c>
      <c r="DM23" s="4">
        <v>0</v>
      </c>
      <c r="DN23" s="4">
        <v>0</v>
      </c>
      <c r="DO23" s="4">
        <v>0</v>
      </c>
      <c r="DP23" s="4">
        <v>0</v>
      </c>
      <c r="DQ23" s="5">
        <v>0</v>
      </c>
      <c r="DR23" s="4">
        <v>-2647953563.1300001</v>
      </c>
      <c r="DS23" s="4">
        <v>-2647953563.1300001</v>
      </c>
      <c r="DT23" s="4">
        <v>0</v>
      </c>
      <c r="DU23" s="4">
        <v>0</v>
      </c>
      <c r="DV23" s="4">
        <v>-2647953563.1300001</v>
      </c>
      <c r="DW23" s="4">
        <v>0</v>
      </c>
      <c r="DX23" s="4">
        <v>0</v>
      </c>
      <c r="DY23" s="4">
        <v>0</v>
      </c>
      <c r="DZ23" s="4">
        <v>0</v>
      </c>
      <c r="EA23" s="5">
        <v>0</v>
      </c>
      <c r="EB23" s="4">
        <v>-228574016.22999999</v>
      </c>
      <c r="EC23" s="4">
        <v>-228574016.22999999</v>
      </c>
      <c r="ED23" s="4">
        <v>0</v>
      </c>
      <c r="EE23" s="4">
        <v>0</v>
      </c>
      <c r="EF23" s="4">
        <v>-228574016.22999999</v>
      </c>
      <c r="EG23" s="4">
        <v>0</v>
      </c>
      <c r="EH23" s="4">
        <v>0</v>
      </c>
      <c r="EI23" s="4">
        <v>0</v>
      </c>
      <c r="EJ23" s="4">
        <v>0</v>
      </c>
      <c r="EK23" s="5">
        <v>0</v>
      </c>
      <c r="EL23" s="4">
        <v>-229703306.57999998</v>
      </c>
      <c r="EM23" s="4">
        <v>-229703306.57999998</v>
      </c>
      <c r="EN23" s="4">
        <v>0</v>
      </c>
      <c r="EO23" s="4">
        <v>0</v>
      </c>
      <c r="EP23" s="4">
        <v>-229703306.57999998</v>
      </c>
      <c r="EQ23" s="4">
        <v>0</v>
      </c>
      <c r="ER23" s="4">
        <v>0</v>
      </c>
      <c r="ES23" s="4">
        <v>0</v>
      </c>
      <c r="ET23" s="4">
        <v>0</v>
      </c>
      <c r="EU23" s="5">
        <v>0</v>
      </c>
      <c r="EV23" s="4">
        <v>-228186084.35999998</v>
      </c>
      <c r="EW23" s="4">
        <v>-228186084.35999998</v>
      </c>
      <c r="EX23" s="4">
        <v>0</v>
      </c>
      <c r="EY23" s="4">
        <v>0</v>
      </c>
      <c r="EZ23" s="4">
        <v>-228186084.35999998</v>
      </c>
      <c r="FA23" s="4">
        <v>0</v>
      </c>
      <c r="FB23" s="4">
        <v>0</v>
      </c>
      <c r="FC23" s="4">
        <v>0</v>
      </c>
      <c r="FD23" s="4">
        <v>0</v>
      </c>
      <c r="FE23" s="5">
        <v>0</v>
      </c>
      <c r="FF23" s="4">
        <v>-228634911.63</v>
      </c>
      <c r="FG23" s="4">
        <v>-228634911.63</v>
      </c>
      <c r="FH23" s="4">
        <v>0</v>
      </c>
      <c r="FI23" s="4">
        <v>0</v>
      </c>
      <c r="FJ23" s="4">
        <v>-228634911.63</v>
      </c>
      <c r="FK23" s="4">
        <v>0</v>
      </c>
      <c r="FL23" s="4">
        <v>0</v>
      </c>
      <c r="FM23" s="4">
        <v>0</v>
      </c>
      <c r="FN23" s="4">
        <v>0</v>
      </c>
      <c r="FO23" s="5">
        <v>0</v>
      </c>
      <c r="FP23" s="4">
        <v>-225817477.79999998</v>
      </c>
      <c r="FQ23" s="4">
        <v>-225817477.79999998</v>
      </c>
      <c r="FR23" s="4">
        <v>0</v>
      </c>
      <c r="FS23" s="4">
        <v>0</v>
      </c>
      <c r="FT23" s="4">
        <v>-225817477.79999998</v>
      </c>
      <c r="FU23" s="4">
        <v>0</v>
      </c>
      <c r="FV23" s="4">
        <v>0</v>
      </c>
      <c r="FW23" s="4">
        <v>0</v>
      </c>
      <c r="FX23" s="4">
        <v>0</v>
      </c>
      <c r="FY23" s="5">
        <v>0</v>
      </c>
      <c r="FZ23" s="4">
        <v>-224430410.26999998</v>
      </c>
      <c r="GA23" s="4">
        <v>-224430410.26999998</v>
      </c>
      <c r="GB23" s="4">
        <v>0</v>
      </c>
      <c r="GC23" s="4">
        <v>0</v>
      </c>
      <c r="GD23" s="4">
        <v>-224430410.26999998</v>
      </c>
      <c r="GE23" s="4">
        <v>0</v>
      </c>
      <c r="GF23" s="4">
        <v>0</v>
      </c>
      <c r="GG23" s="4">
        <v>0</v>
      </c>
      <c r="GH23" s="4">
        <v>0</v>
      </c>
      <c r="GI23" s="5">
        <v>0</v>
      </c>
      <c r="GJ23" s="4">
        <v>-222524920.41</v>
      </c>
      <c r="GK23" s="4">
        <v>-222524920.41</v>
      </c>
      <c r="GL23" s="4">
        <v>0</v>
      </c>
      <c r="GM23" s="4">
        <v>0</v>
      </c>
      <c r="GN23" s="4">
        <v>-222524920.41</v>
      </c>
      <c r="GO23" s="4">
        <v>0</v>
      </c>
      <c r="GP23" s="4">
        <v>0</v>
      </c>
      <c r="GQ23" s="4">
        <v>0</v>
      </c>
      <c r="GR23" s="4">
        <v>0</v>
      </c>
      <c r="GS23" s="5">
        <v>0</v>
      </c>
      <c r="GT23" s="4">
        <v>-223992101.44999999</v>
      </c>
      <c r="GU23" s="4">
        <v>-223992101.44999999</v>
      </c>
      <c r="GV23" s="4">
        <v>0</v>
      </c>
      <c r="GW23" s="4">
        <v>0</v>
      </c>
      <c r="GX23" s="4">
        <v>-223992101.44999999</v>
      </c>
      <c r="GY23" s="4">
        <v>0</v>
      </c>
      <c r="GZ23" s="4">
        <v>0</v>
      </c>
      <c r="HA23" s="4">
        <v>0</v>
      </c>
      <c r="HB23" s="4">
        <v>0</v>
      </c>
      <c r="HC23" s="5">
        <v>0</v>
      </c>
      <c r="HD23" s="4">
        <v>-220886534</v>
      </c>
      <c r="HE23" s="4">
        <v>-220886534</v>
      </c>
      <c r="HF23" s="4">
        <v>0</v>
      </c>
      <c r="HG23" s="4">
        <v>0</v>
      </c>
      <c r="HH23" s="4">
        <v>-220886534</v>
      </c>
      <c r="HI23" s="4">
        <v>0</v>
      </c>
      <c r="HJ23" s="4">
        <v>0</v>
      </c>
      <c r="HK23" s="4">
        <v>0</v>
      </c>
      <c r="HL23" s="4">
        <v>0</v>
      </c>
      <c r="HM23" s="5">
        <v>0</v>
      </c>
      <c r="HN23" s="4">
        <v>-220189263</v>
      </c>
      <c r="HO23" s="4">
        <v>-220189263</v>
      </c>
      <c r="HP23" s="4">
        <v>0</v>
      </c>
      <c r="HQ23" s="4">
        <v>0</v>
      </c>
      <c r="HR23" s="4">
        <v>-220189263</v>
      </c>
      <c r="HS23" s="4">
        <v>0</v>
      </c>
      <c r="HT23" s="4">
        <v>0</v>
      </c>
      <c r="HU23" s="4">
        <v>0</v>
      </c>
      <c r="HV23" s="4">
        <v>0</v>
      </c>
      <c r="HW23" s="5">
        <v>0</v>
      </c>
      <c r="HX23" s="4">
        <v>-219404274</v>
      </c>
      <c r="HY23" s="4">
        <v>-219404274</v>
      </c>
      <c r="HZ23" s="4">
        <v>0</v>
      </c>
      <c r="IA23" s="4">
        <v>0</v>
      </c>
      <c r="IB23" s="4">
        <v>-219404274</v>
      </c>
      <c r="IC23" s="4">
        <v>0</v>
      </c>
      <c r="ID23" s="4">
        <v>0</v>
      </c>
      <c r="IE23" s="4">
        <v>0</v>
      </c>
      <c r="IF23" s="4">
        <v>0</v>
      </c>
      <c r="IG23" s="5">
        <v>0</v>
      </c>
      <c r="IH23" s="4">
        <v>-218917523</v>
      </c>
      <c r="II23" s="4">
        <v>-218917523</v>
      </c>
      <c r="IJ23" s="4">
        <v>0</v>
      </c>
      <c r="IK23" s="4">
        <v>0</v>
      </c>
      <c r="IL23" s="4">
        <v>-218917523</v>
      </c>
      <c r="IM23" s="4">
        <v>0</v>
      </c>
      <c r="IN23" s="4">
        <v>0</v>
      </c>
      <c r="IO23" s="4">
        <v>0</v>
      </c>
      <c r="IP23" s="4">
        <v>0</v>
      </c>
      <c r="IQ23" s="5">
        <v>0</v>
      </c>
      <c r="IR23" s="4">
        <v>-2691260822.73</v>
      </c>
      <c r="IS23" s="4">
        <v>-2691260822.73</v>
      </c>
      <c r="IT23" s="4">
        <v>0</v>
      </c>
      <c r="IU23" s="4">
        <v>0</v>
      </c>
      <c r="IV23" s="4">
        <v>-2691260822.73</v>
      </c>
      <c r="IW23" s="4">
        <v>0</v>
      </c>
      <c r="IX23" s="4">
        <v>0</v>
      </c>
      <c r="IY23" s="4">
        <v>0</v>
      </c>
      <c r="IZ23" s="4">
        <v>0</v>
      </c>
      <c r="JA23" s="5">
        <v>0</v>
      </c>
      <c r="JB23" s="4">
        <v>-217783413</v>
      </c>
      <c r="JC23" s="4">
        <v>-217783413</v>
      </c>
      <c r="JD23" s="4">
        <v>0</v>
      </c>
      <c r="JE23" s="4">
        <v>0</v>
      </c>
      <c r="JF23" s="4">
        <v>-217783413</v>
      </c>
      <c r="JG23" s="4">
        <v>0</v>
      </c>
      <c r="JH23" s="4">
        <v>0</v>
      </c>
      <c r="JI23" s="4">
        <v>0</v>
      </c>
      <c r="JJ23" s="4">
        <v>0</v>
      </c>
      <c r="JK23" s="5">
        <v>0</v>
      </c>
      <c r="JL23" s="4">
        <v>-213908875.20203882</v>
      </c>
      <c r="JM23" s="4">
        <v>-213908875.20203882</v>
      </c>
      <c r="JN23" s="4">
        <v>0</v>
      </c>
      <c r="JO23" s="4">
        <v>0</v>
      </c>
      <c r="JP23" s="4">
        <v>-213908875.20203882</v>
      </c>
      <c r="JQ23" s="4">
        <v>0</v>
      </c>
      <c r="JR23" s="4">
        <v>0</v>
      </c>
      <c r="JS23" s="4">
        <v>0</v>
      </c>
      <c r="JT23" s="4">
        <v>0</v>
      </c>
      <c r="JU23" s="5">
        <v>0</v>
      </c>
      <c r="JV23" s="4">
        <v>-210121989.28083926</v>
      </c>
      <c r="JW23" s="4">
        <v>-210121989.28083926</v>
      </c>
      <c r="JX23" s="4">
        <v>0</v>
      </c>
      <c r="JY23" s="4">
        <v>0</v>
      </c>
      <c r="JZ23" s="4">
        <v>-210121989.28083926</v>
      </c>
      <c r="KA23" s="4">
        <v>0</v>
      </c>
      <c r="KB23" s="4">
        <v>0</v>
      </c>
      <c r="KC23" s="4">
        <v>0</v>
      </c>
      <c r="KD23" s="4">
        <v>0</v>
      </c>
      <c r="KE23" s="5">
        <v>0</v>
      </c>
      <c r="KF23" s="4">
        <v>-206341544.80665061</v>
      </c>
      <c r="KG23" s="4">
        <v>-206341544.80665061</v>
      </c>
      <c r="KH23" s="4">
        <v>0</v>
      </c>
      <c r="KI23" s="4">
        <v>0</v>
      </c>
      <c r="KJ23" s="4">
        <v>-206341544.80665061</v>
      </c>
      <c r="KK23" s="4">
        <v>0</v>
      </c>
      <c r="KL23" s="4">
        <v>0</v>
      </c>
      <c r="KM23" s="4">
        <v>0</v>
      </c>
      <c r="KN23" s="4">
        <v>0</v>
      </c>
      <c r="KO23" s="5">
        <v>0</v>
      </c>
      <c r="KP23" s="4">
        <v>-202458101.16097471</v>
      </c>
      <c r="KQ23" s="4">
        <v>-202458101.16097471</v>
      </c>
      <c r="KR23" s="4">
        <v>0</v>
      </c>
      <c r="KS23" s="4">
        <v>0</v>
      </c>
      <c r="KT23" s="4">
        <v>-202458101.16097471</v>
      </c>
      <c r="KU23" s="4">
        <v>0</v>
      </c>
      <c r="KV23" s="4">
        <v>0</v>
      </c>
      <c r="KW23" s="4">
        <v>0</v>
      </c>
      <c r="KX23" s="4">
        <v>0</v>
      </c>
      <c r="KY23" s="5">
        <v>0</v>
      </c>
      <c r="KZ23" s="4">
        <v>-198671482.84509698</v>
      </c>
      <c r="LA23" s="4">
        <v>-198671482.84509698</v>
      </c>
      <c r="LB23" s="4">
        <v>0</v>
      </c>
      <c r="LC23" s="4">
        <v>0</v>
      </c>
      <c r="LD23" s="4">
        <v>-198671482.84509698</v>
      </c>
      <c r="LE23" s="4">
        <v>0</v>
      </c>
      <c r="LF23" s="4">
        <v>0</v>
      </c>
      <c r="LG23" s="4">
        <v>0</v>
      </c>
      <c r="LH23" s="4">
        <v>0</v>
      </c>
      <c r="LI23" s="5">
        <v>0</v>
      </c>
      <c r="LJ23" s="4">
        <v>-195610375.90704668</v>
      </c>
      <c r="LK23" s="4">
        <v>-195610375.90704668</v>
      </c>
      <c r="LL23" s="4">
        <v>0</v>
      </c>
      <c r="LM23" s="4">
        <v>0</v>
      </c>
      <c r="LN23" s="4">
        <v>-195610375.90704668</v>
      </c>
      <c r="LO23" s="4">
        <v>0</v>
      </c>
      <c r="LP23" s="4">
        <v>0</v>
      </c>
      <c r="LQ23" s="4">
        <v>0</v>
      </c>
      <c r="LR23" s="4">
        <v>0</v>
      </c>
      <c r="LS23" s="5">
        <v>0</v>
      </c>
      <c r="LT23" s="4">
        <v>-192403633.54336286</v>
      </c>
      <c r="LU23" s="4">
        <v>-192403633.54336286</v>
      </c>
      <c r="LV23" s="4">
        <v>0</v>
      </c>
      <c r="LW23" s="4">
        <v>0</v>
      </c>
      <c r="LX23" s="4">
        <v>-192403633.54336286</v>
      </c>
      <c r="LY23" s="4">
        <v>0</v>
      </c>
      <c r="LZ23" s="4">
        <v>0</v>
      </c>
      <c r="MA23" s="4">
        <v>0</v>
      </c>
      <c r="MB23" s="4">
        <v>0</v>
      </c>
      <c r="MC23" s="5">
        <v>0</v>
      </c>
      <c r="MD23" s="4">
        <v>-189305888.99875993</v>
      </c>
      <c r="ME23" s="4">
        <v>-189305888.99875993</v>
      </c>
      <c r="MF23" s="4">
        <v>0</v>
      </c>
      <c r="MG23" s="4">
        <v>0</v>
      </c>
      <c r="MH23" s="4">
        <v>-189305888.99875993</v>
      </c>
      <c r="MI23" s="4">
        <v>0</v>
      </c>
      <c r="MJ23" s="4">
        <v>0</v>
      </c>
      <c r="MK23" s="4">
        <v>0</v>
      </c>
      <c r="ML23" s="4">
        <v>0</v>
      </c>
      <c r="MM23" s="5">
        <v>0</v>
      </c>
      <c r="MN23" s="4">
        <v>-186263629.70054486</v>
      </c>
      <c r="MO23" s="4">
        <v>-186263629.70054486</v>
      </c>
      <c r="MP23" s="4">
        <v>0</v>
      </c>
      <c r="MQ23" s="4">
        <v>0</v>
      </c>
      <c r="MR23" s="4">
        <v>-186263629.70054486</v>
      </c>
      <c r="MS23" s="4">
        <v>0</v>
      </c>
      <c r="MT23" s="4">
        <v>0</v>
      </c>
      <c r="MU23" s="4">
        <v>0</v>
      </c>
      <c r="MV23" s="4">
        <v>0</v>
      </c>
      <c r="MW23" s="5">
        <v>0</v>
      </c>
      <c r="MX23" s="4">
        <v>-183208300.56077608</v>
      </c>
      <c r="MY23" s="4">
        <v>-183208300.56077608</v>
      </c>
      <c r="MZ23" s="4">
        <v>0</v>
      </c>
      <c r="NA23" s="4">
        <v>0</v>
      </c>
      <c r="NB23" s="4">
        <v>-183208300.56077608</v>
      </c>
      <c r="NC23" s="4">
        <v>0</v>
      </c>
      <c r="ND23" s="4">
        <v>0</v>
      </c>
      <c r="NE23" s="4">
        <v>0</v>
      </c>
      <c r="NF23" s="4">
        <v>0</v>
      </c>
      <c r="NG23" s="5">
        <v>0</v>
      </c>
      <c r="NH23" s="4">
        <v>-180329891.03067315</v>
      </c>
      <c r="NI23" s="4">
        <v>-180329891.03067315</v>
      </c>
      <c r="NJ23" s="4">
        <v>0</v>
      </c>
      <c r="NK23" s="4">
        <v>0</v>
      </c>
      <c r="NL23" s="4">
        <v>-180329891.03067315</v>
      </c>
      <c r="NM23" s="4">
        <v>0</v>
      </c>
      <c r="NN23" s="4">
        <v>0</v>
      </c>
      <c r="NO23" s="4">
        <v>0</v>
      </c>
      <c r="NP23" s="4">
        <v>0</v>
      </c>
      <c r="NQ23" s="5">
        <v>0</v>
      </c>
      <c r="NR23" s="4">
        <v>-2376407126.0367641</v>
      </c>
      <c r="NS23" s="4">
        <v>-2376407126.0367641</v>
      </c>
      <c r="NT23" s="4">
        <v>0</v>
      </c>
      <c r="NU23" s="4">
        <v>0</v>
      </c>
      <c r="NV23" s="4">
        <v>-2376407126.0367641</v>
      </c>
      <c r="NW23" s="4">
        <v>0</v>
      </c>
      <c r="NX23" s="4">
        <v>0</v>
      </c>
      <c r="NY23" s="4">
        <v>0</v>
      </c>
      <c r="NZ23" s="4">
        <v>0</v>
      </c>
      <c r="OA23" s="5">
        <v>0</v>
      </c>
      <c r="OB23" s="4">
        <v>-177506932.27811164</v>
      </c>
      <c r="OC23" s="4">
        <v>-177506932.27811164</v>
      </c>
      <c r="OD23" s="4">
        <v>0</v>
      </c>
      <c r="OE23" s="4">
        <v>0</v>
      </c>
      <c r="OF23" s="4">
        <v>-177506932.27811164</v>
      </c>
      <c r="OG23" s="4">
        <v>0</v>
      </c>
      <c r="OH23" s="4">
        <v>0</v>
      </c>
      <c r="OI23" s="4">
        <v>0</v>
      </c>
      <c r="OJ23" s="4">
        <v>0</v>
      </c>
      <c r="OK23" s="5">
        <v>0</v>
      </c>
      <c r="OL23" s="4">
        <v>-176576987.30677879</v>
      </c>
      <c r="OM23" s="4">
        <v>-176576987.30677879</v>
      </c>
      <c r="ON23" s="4">
        <v>0</v>
      </c>
      <c r="OO23" s="4">
        <v>0</v>
      </c>
      <c r="OP23" s="4">
        <v>-176576987.30677879</v>
      </c>
      <c r="OQ23" s="4">
        <v>0</v>
      </c>
      <c r="OR23" s="4">
        <v>0</v>
      </c>
      <c r="OS23" s="4">
        <v>0</v>
      </c>
      <c r="OT23" s="4">
        <v>0</v>
      </c>
      <c r="OU23" s="5">
        <v>0</v>
      </c>
      <c r="OV23" s="4">
        <v>-176164762.27891034</v>
      </c>
      <c r="OW23" s="4">
        <v>-176164762.27891034</v>
      </c>
      <c r="OX23" s="4">
        <v>0</v>
      </c>
      <c r="OY23" s="4">
        <v>0</v>
      </c>
      <c r="OZ23" s="4">
        <v>-176164762.27891034</v>
      </c>
      <c r="PA23" s="4">
        <v>0</v>
      </c>
      <c r="PB23" s="4">
        <v>0</v>
      </c>
      <c r="PC23" s="4">
        <v>0</v>
      </c>
      <c r="PD23" s="4">
        <v>0</v>
      </c>
      <c r="PE23" s="5">
        <v>0</v>
      </c>
      <c r="PF23" s="4">
        <v>-175793438.16949192</v>
      </c>
      <c r="PG23" s="4">
        <v>-175793438.16949192</v>
      </c>
      <c r="PH23" s="4">
        <v>0</v>
      </c>
      <c r="PI23" s="4">
        <v>0</v>
      </c>
      <c r="PJ23" s="4">
        <v>-175793438.16949192</v>
      </c>
      <c r="PK23" s="4">
        <v>0</v>
      </c>
      <c r="PL23" s="4">
        <v>0</v>
      </c>
      <c r="PM23" s="4">
        <v>0</v>
      </c>
      <c r="PN23" s="4">
        <v>0</v>
      </c>
      <c r="PO23" s="5">
        <v>0</v>
      </c>
      <c r="PP23" s="4">
        <v>-175445619.1796439</v>
      </c>
      <c r="PQ23" s="4">
        <v>-175445619.1796439</v>
      </c>
      <c r="PR23" s="4">
        <v>0</v>
      </c>
      <c r="PS23" s="4">
        <v>0</v>
      </c>
      <c r="PT23" s="4">
        <v>-175445619.1796439</v>
      </c>
      <c r="PU23" s="4">
        <v>0</v>
      </c>
      <c r="PV23" s="4">
        <v>0</v>
      </c>
      <c r="PW23" s="4">
        <v>0</v>
      </c>
      <c r="PX23" s="4">
        <v>0</v>
      </c>
      <c r="PY23" s="5">
        <v>0</v>
      </c>
      <c r="PZ23" s="4">
        <v>-175140610.38990173</v>
      </c>
      <c r="QA23" s="4">
        <v>-175140610.38990173</v>
      </c>
      <c r="QB23" s="4">
        <v>0</v>
      </c>
      <c r="QC23" s="4">
        <v>0</v>
      </c>
      <c r="QD23" s="4">
        <v>-175140610.38990173</v>
      </c>
      <c r="QE23" s="4">
        <v>0</v>
      </c>
      <c r="QF23" s="4">
        <v>0</v>
      </c>
      <c r="QG23" s="4">
        <v>0</v>
      </c>
      <c r="QH23" s="4">
        <v>0</v>
      </c>
      <c r="QI23" s="5">
        <v>0</v>
      </c>
      <c r="QJ23" s="4">
        <v>-176002674.94478828</v>
      </c>
      <c r="QK23" s="4">
        <v>-176002674.94478828</v>
      </c>
      <c r="QL23" s="4">
        <v>0</v>
      </c>
      <c r="QM23" s="4">
        <v>0</v>
      </c>
      <c r="QN23" s="4">
        <v>-176002674.94478828</v>
      </c>
      <c r="QO23" s="4">
        <v>0</v>
      </c>
      <c r="QP23" s="4">
        <v>0</v>
      </c>
      <c r="QQ23" s="4">
        <v>0</v>
      </c>
      <c r="QR23" s="4">
        <v>0</v>
      </c>
      <c r="QS23" s="5">
        <v>0</v>
      </c>
      <c r="QT23" s="4">
        <v>-177167174.46161342</v>
      </c>
      <c r="QU23" s="4">
        <v>-177167174.46161342</v>
      </c>
      <c r="QV23" s="4">
        <v>0</v>
      </c>
      <c r="QW23" s="4">
        <v>0</v>
      </c>
      <c r="QX23" s="4">
        <v>-177167174.46161342</v>
      </c>
      <c r="QY23" s="4">
        <v>0</v>
      </c>
      <c r="QZ23" s="4">
        <v>0</v>
      </c>
      <c r="RA23" s="4">
        <v>0</v>
      </c>
      <c r="RB23" s="4">
        <v>0</v>
      </c>
      <c r="RC23" s="5">
        <v>0</v>
      </c>
      <c r="RD23" s="4">
        <v>-178381493.82532245</v>
      </c>
      <c r="RE23" s="4">
        <v>-178381493.82532245</v>
      </c>
      <c r="RF23" s="4">
        <v>0</v>
      </c>
      <c r="RG23" s="4">
        <v>0</v>
      </c>
      <c r="RH23" s="4">
        <v>-178381493.82532245</v>
      </c>
      <c r="RI23" s="4">
        <v>0</v>
      </c>
      <c r="RJ23" s="4">
        <v>0</v>
      </c>
      <c r="RK23" s="4">
        <v>0</v>
      </c>
      <c r="RL23" s="4">
        <v>0</v>
      </c>
      <c r="RM23" s="5">
        <v>0</v>
      </c>
      <c r="RN23" s="4">
        <v>-179608000.81165922</v>
      </c>
      <c r="RO23" s="4">
        <v>-179608000.81165922</v>
      </c>
      <c r="RP23" s="4">
        <v>0</v>
      </c>
      <c r="RQ23" s="4">
        <v>0</v>
      </c>
      <c r="RR23" s="4">
        <v>-179608000.81165922</v>
      </c>
      <c r="RS23" s="4">
        <v>0</v>
      </c>
      <c r="RT23" s="4">
        <v>0</v>
      </c>
      <c r="RU23" s="4">
        <v>0</v>
      </c>
      <c r="RV23" s="4">
        <v>0</v>
      </c>
      <c r="RW23" s="5">
        <v>0</v>
      </c>
      <c r="RX23" s="4">
        <v>-180775237.57054874</v>
      </c>
      <c r="RY23" s="4">
        <v>-180775237.57054874</v>
      </c>
      <c r="RZ23" s="4">
        <v>0</v>
      </c>
      <c r="SA23" s="4">
        <v>0</v>
      </c>
      <c r="SB23" s="4">
        <v>-180775237.57054874</v>
      </c>
      <c r="SC23" s="4">
        <v>0</v>
      </c>
      <c r="SD23" s="4">
        <v>0</v>
      </c>
      <c r="SE23" s="4">
        <v>0</v>
      </c>
      <c r="SF23" s="4">
        <v>0</v>
      </c>
      <c r="SG23" s="5">
        <v>0</v>
      </c>
      <c r="SH23" s="4">
        <v>-181837885.05507192</v>
      </c>
      <c r="SI23" s="4">
        <v>-181837885.05507192</v>
      </c>
      <c r="SJ23" s="4">
        <v>0</v>
      </c>
      <c r="SK23" s="4">
        <v>0</v>
      </c>
      <c r="SL23" s="4">
        <v>-181837885.05507192</v>
      </c>
      <c r="SM23" s="4">
        <v>0</v>
      </c>
      <c r="SN23" s="4">
        <v>0</v>
      </c>
      <c r="SO23" s="4">
        <v>0</v>
      </c>
      <c r="SP23" s="4">
        <v>0</v>
      </c>
      <c r="SQ23" s="5">
        <v>0</v>
      </c>
      <c r="SR23" s="4">
        <v>-2130400816.2718422</v>
      </c>
      <c r="SS23" s="4">
        <v>-2130400816.2718422</v>
      </c>
      <c r="ST23" s="4">
        <v>0</v>
      </c>
      <c r="SU23" s="4">
        <v>0</v>
      </c>
      <c r="SV23" s="4">
        <v>-2130400816.2718422</v>
      </c>
      <c r="SW23" s="4">
        <v>0</v>
      </c>
      <c r="SX23" s="4">
        <v>0</v>
      </c>
      <c r="SY23" s="4">
        <v>0</v>
      </c>
      <c r="SZ23" s="4">
        <v>0</v>
      </c>
      <c r="TA23" s="5">
        <v>0</v>
      </c>
      <c r="TB23" s="4">
        <v>-182717695.5936248</v>
      </c>
      <c r="TC23" s="4">
        <v>-182717695.5936248</v>
      </c>
    </row>
    <row r="24" spans="1:523" ht="15" customHeight="1" x14ac:dyDescent="0.3">
      <c r="A24" s="3" t="s">
        <v>87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5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5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5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5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5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5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5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5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5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5">
        <v>0</v>
      </c>
      <c r="CX24" s="4">
        <v>0</v>
      </c>
      <c r="CY24" s="4">
        <v>0</v>
      </c>
      <c r="CZ24" s="4">
        <v>0</v>
      </c>
      <c r="DA24" s="4">
        <v>0</v>
      </c>
      <c r="DB24" s="4">
        <v>0</v>
      </c>
      <c r="DC24" s="4">
        <v>0</v>
      </c>
      <c r="DD24" s="4">
        <v>0</v>
      </c>
      <c r="DE24" s="4">
        <v>0</v>
      </c>
      <c r="DF24" s="4">
        <v>0</v>
      </c>
      <c r="DG24" s="5">
        <v>0</v>
      </c>
      <c r="DH24" s="4">
        <v>0</v>
      </c>
      <c r="DI24" s="4">
        <v>0</v>
      </c>
      <c r="DJ24" s="4">
        <v>0</v>
      </c>
      <c r="DK24" s="4">
        <v>0</v>
      </c>
      <c r="DL24" s="4">
        <v>0</v>
      </c>
      <c r="DM24" s="4">
        <v>0</v>
      </c>
      <c r="DN24" s="4">
        <v>0</v>
      </c>
      <c r="DO24" s="4">
        <v>0</v>
      </c>
      <c r="DP24" s="4">
        <v>0</v>
      </c>
      <c r="DQ24" s="5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v>0</v>
      </c>
      <c r="DX24" s="4">
        <v>0</v>
      </c>
      <c r="DY24" s="4">
        <v>0</v>
      </c>
      <c r="DZ24" s="4">
        <v>0</v>
      </c>
      <c r="EA24" s="5">
        <v>0</v>
      </c>
      <c r="EB24" s="4">
        <v>0</v>
      </c>
      <c r="EC24" s="4">
        <v>0</v>
      </c>
      <c r="ED24" s="4">
        <v>0</v>
      </c>
      <c r="EE24" s="4">
        <v>0</v>
      </c>
      <c r="EF24" s="4">
        <v>0</v>
      </c>
      <c r="EG24" s="4">
        <v>0</v>
      </c>
      <c r="EH24" s="4">
        <v>0</v>
      </c>
      <c r="EI24" s="4">
        <v>0</v>
      </c>
      <c r="EJ24" s="4">
        <v>0</v>
      </c>
      <c r="EK24" s="5">
        <v>0</v>
      </c>
      <c r="EL24" s="4">
        <v>0</v>
      </c>
      <c r="EM24" s="4">
        <v>0</v>
      </c>
      <c r="EN24" s="4">
        <v>0</v>
      </c>
      <c r="EO24" s="4">
        <v>0</v>
      </c>
      <c r="EP24" s="4">
        <v>0</v>
      </c>
      <c r="EQ24" s="4">
        <v>0</v>
      </c>
      <c r="ER24" s="4">
        <v>0</v>
      </c>
      <c r="ES24" s="4">
        <v>0</v>
      </c>
      <c r="ET24" s="4">
        <v>0</v>
      </c>
      <c r="EU24" s="5">
        <v>0</v>
      </c>
      <c r="EV24" s="4">
        <v>0</v>
      </c>
      <c r="EW24" s="4">
        <v>0</v>
      </c>
      <c r="EX24" s="4">
        <v>0</v>
      </c>
      <c r="EY24" s="4">
        <v>0</v>
      </c>
      <c r="EZ24" s="4">
        <v>0</v>
      </c>
      <c r="FA24" s="4">
        <v>0</v>
      </c>
      <c r="FB24" s="4">
        <v>0</v>
      </c>
      <c r="FC24" s="4">
        <v>0</v>
      </c>
      <c r="FD24" s="4">
        <v>0</v>
      </c>
      <c r="FE24" s="5">
        <v>0</v>
      </c>
      <c r="FF24" s="4">
        <v>0</v>
      </c>
      <c r="FG24" s="4">
        <v>0</v>
      </c>
      <c r="FH24" s="4">
        <v>0</v>
      </c>
      <c r="FI24" s="4">
        <v>0</v>
      </c>
      <c r="FJ24" s="4">
        <v>0</v>
      </c>
      <c r="FK24" s="4">
        <v>0</v>
      </c>
      <c r="FL24" s="4">
        <v>0</v>
      </c>
      <c r="FM24" s="4">
        <v>0</v>
      </c>
      <c r="FN24" s="4">
        <v>0</v>
      </c>
      <c r="FO24" s="5">
        <v>0</v>
      </c>
      <c r="FP24" s="4">
        <v>0</v>
      </c>
      <c r="FQ24" s="4">
        <v>0</v>
      </c>
      <c r="FR24" s="4">
        <v>0</v>
      </c>
      <c r="FS24" s="4">
        <v>0</v>
      </c>
      <c r="FT24" s="4">
        <v>0</v>
      </c>
      <c r="FU24" s="4">
        <v>0</v>
      </c>
      <c r="FV24" s="4">
        <v>0</v>
      </c>
      <c r="FW24" s="4">
        <v>0</v>
      </c>
      <c r="FX24" s="4">
        <v>0</v>
      </c>
      <c r="FY24" s="5">
        <v>0</v>
      </c>
      <c r="FZ24" s="4">
        <v>0</v>
      </c>
      <c r="GA24" s="4">
        <v>0</v>
      </c>
      <c r="GB24" s="4">
        <v>0</v>
      </c>
      <c r="GC24" s="4">
        <v>0</v>
      </c>
      <c r="GD24" s="4">
        <v>0</v>
      </c>
      <c r="GE24" s="4">
        <v>0</v>
      </c>
      <c r="GF24" s="4">
        <v>0</v>
      </c>
      <c r="GG24" s="4">
        <v>0</v>
      </c>
      <c r="GH24" s="4">
        <v>0</v>
      </c>
      <c r="GI24" s="5">
        <v>0</v>
      </c>
      <c r="GJ24" s="4">
        <v>0</v>
      </c>
      <c r="GK24" s="4">
        <v>0</v>
      </c>
      <c r="GL24" s="4">
        <v>0</v>
      </c>
      <c r="GM24" s="4">
        <v>0</v>
      </c>
      <c r="GN24" s="4">
        <v>0</v>
      </c>
      <c r="GO24" s="4">
        <v>0</v>
      </c>
      <c r="GP24" s="4">
        <v>0</v>
      </c>
      <c r="GQ24" s="4">
        <v>0</v>
      </c>
      <c r="GR24" s="4">
        <v>0</v>
      </c>
      <c r="GS24" s="5">
        <v>0</v>
      </c>
      <c r="GT24" s="4">
        <v>0</v>
      </c>
      <c r="GU24" s="4">
        <v>0</v>
      </c>
      <c r="GV24" s="4">
        <v>0</v>
      </c>
      <c r="GW24" s="4">
        <v>0</v>
      </c>
      <c r="GX24" s="4">
        <v>0</v>
      </c>
      <c r="GY24" s="4">
        <v>0</v>
      </c>
      <c r="GZ24" s="4">
        <v>0</v>
      </c>
      <c r="HA24" s="4">
        <v>0</v>
      </c>
      <c r="HB24" s="4">
        <v>0</v>
      </c>
      <c r="HC24" s="5">
        <v>0</v>
      </c>
      <c r="HD24" s="4">
        <v>0</v>
      </c>
      <c r="HE24" s="4">
        <v>0</v>
      </c>
      <c r="HF24" s="4">
        <v>0</v>
      </c>
      <c r="HG24" s="4">
        <v>0</v>
      </c>
      <c r="HH24" s="4">
        <v>0</v>
      </c>
      <c r="HI24" s="4">
        <v>0</v>
      </c>
      <c r="HJ24" s="4">
        <v>0</v>
      </c>
      <c r="HK24" s="4">
        <v>0</v>
      </c>
      <c r="HL24" s="4">
        <v>0</v>
      </c>
      <c r="HM24" s="5">
        <v>0</v>
      </c>
      <c r="HN24" s="4">
        <v>0</v>
      </c>
      <c r="HO24" s="4">
        <v>0</v>
      </c>
      <c r="HP24" s="4">
        <v>0</v>
      </c>
      <c r="HQ24" s="4">
        <v>0</v>
      </c>
      <c r="HR24" s="4">
        <v>0</v>
      </c>
      <c r="HS24" s="4">
        <v>0</v>
      </c>
      <c r="HT24" s="4">
        <v>0</v>
      </c>
      <c r="HU24" s="4">
        <v>0</v>
      </c>
      <c r="HV24" s="4">
        <v>0</v>
      </c>
      <c r="HW24" s="5">
        <v>0</v>
      </c>
      <c r="HX24" s="4">
        <v>0</v>
      </c>
      <c r="HY24" s="4">
        <v>0</v>
      </c>
      <c r="HZ24" s="4">
        <v>0</v>
      </c>
      <c r="IA24" s="4">
        <v>0</v>
      </c>
      <c r="IB24" s="4">
        <v>0</v>
      </c>
      <c r="IC24" s="4">
        <v>0</v>
      </c>
      <c r="ID24" s="4">
        <v>0</v>
      </c>
      <c r="IE24" s="4">
        <v>0</v>
      </c>
      <c r="IF24" s="4">
        <v>0</v>
      </c>
      <c r="IG24" s="5">
        <v>0</v>
      </c>
      <c r="IH24" s="4">
        <v>0</v>
      </c>
      <c r="II24" s="4">
        <v>0</v>
      </c>
      <c r="IJ24" s="4">
        <v>0</v>
      </c>
      <c r="IK24" s="4">
        <v>0</v>
      </c>
      <c r="IL24" s="4">
        <v>0</v>
      </c>
      <c r="IM24" s="4">
        <v>0</v>
      </c>
      <c r="IN24" s="4">
        <v>0</v>
      </c>
      <c r="IO24" s="4">
        <v>0</v>
      </c>
      <c r="IP24" s="4">
        <v>0</v>
      </c>
      <c r="IQ24" s="5">
        <v>0</v>
      </c>
      <c r="IR24" s="4">
        <v>0</v>
      </c>
      <c r="IS24" s="4">
        <v>0</v>
      </c>
      <c r="IT24" s="4">
        <v>0</v>
      </c>
      <c r="IU24" s="4">
        <v>0</v>
      </c>
      <c r="IV24" s="4">
        <v>0</v>
      </c>
      <c r="IW24" s="4">
        <v>0</v>
      </c>
      <c r="IX24" s="4">
        <v>0</v>
      </c>
      <c r="IY24" s="4">
        <v>0</v>
      </c>
      <c r="IZ24" s="4">
        <v>0</v>
      </c>
      <c r="JA24" s="5">
        <v>0</v>
      </c>
      <c r="JB24" s="4">
        <v>0</v>
      </c>
      <c r="JC24" s="4">
        <v>0</v>
      </c>
      <c r="JD24" s="4">
        <v>0</v>
      </c>
      <c r="JE24" s="4">
        <v>0</v>
      </c>
      <c r="JF24" s="4">
        <v>0</v>
      </c>
      <c r="JG24" s="4">
        <v>0</v>
      </c>
      <c r="JH24" s="4">
        <v>0</v>
      </c>
      <c r="JI24" s="4">
        <v>0</v>
      </c>
      <c r="JJ24" s="4">
        <v>0</v>
      </c>
      <c r="JK24" s="5">
        <v>0</v>
      </c>
      <c r="JL24" s="4">
        <v>-2410775</v>
      </c>
      <c r="JM24" s="4">
        <v>-2410775</v>
      </c>
      <c r="JN24" s="4">
        <v>0</v>
      </c>
      <c r="JO24" s="4">
        <v>0</v>
      </c>
      <c r="JP24" s="4">
        <v>-2410775</v>
      </c>
      <c r="JQ24" s="4">
        <v>0</v>
      </c>
      <c r="JR24" s="4">
        <v>0</v>
      </c>
      <c r="JS24" s="4">
        <v>0</v>
      </c>
      <c r="JT24" s="4">
        <v>0</v>
      </c>
      <c r="JU24" s="5">
        <v>0</v>
      </c>
      <c r="JV24" s="4">
        <v>-4865475</v>
      </c>
      <c r="JW24" s="4">
        <v>-4865475</v>
      </c>
      <c r="JX24" s="4">
        <v>0</v>
      </c>
      <c r="JY24" s="4">
        <v>0</v>
      </c>
      <c r="JZ24" s="4">
        <v>-4865475</v>
      </c>
      <c r="KA24" s="4">
        <v>0</v>
      </c>
      <c r="KB24" s="4">
        <v>0</v>
      </c>
      <c r="KC24" s="4">
        <v>0</v>
      </c>
      <c r="KD24" s="4">
        <v>0</v>
      </c>
      <c r="KE24" s="5">
        <v>0</v>
      </c>
      <c r="KF24" s="4">
        <v>-7411385</v>
      </c>
      <c r="KG24" s="4">
        <v>-7411385</v>
      </c>
      <c r="KH24" s="4">
        <v>0</v>
      </c>
      <c r="KI24" s="4">
        <v>0</v>
      </c>
      <c r="KJ24" s="4">
        <v>-7411385</v>
      </c>
      <c r="KK24" s="4">
        <v>0</v>
      </c>
      <c r="KL24" s="4">
        <v>0</v>
      </c>
      <c r="KM24" s="4">
        <v>0</v>
      </c>
      <c r="KN24" s="4">
        <v>0</v>
      </c>
      <c r="KO24" s="5">
        <v>0</v>
      </c>
      <c r="KP24" s="4">
        <v>-10006190</v>
      </c>
      <c r="KQ24" s="4">
        <v>-10006190</v>
      </c>
      <c r="KR24" s="4">
        <v>0</v>
      </c>
      <c r="KS24" s="4">
        <v>0</v>
      </c>
      <c r="KT24" s="4">
        <v>-10006190</v>
      </c>
      <c r="KU24" s="4">
        <v>0</v>
      </c>
      <c r="KV24" s="4">
        <v>0</v>
      </c>
      <c r="KW24" s="4">
        <v>0</v>
      </c>
      <c r="KX24" s="4">
        <v>0</v>
      </c>
      <c r="KY24" s="5">
        <v>0</v>
      </c>
      <c r="KZ24" s="4">
        <v>-12557927.5</v>
      </c>
      <c r="LA24" s="4">
        <v>-12557927.5</v>
      </c>
      <c r="LB24" s="4">
        <v>0</v>
      </c>
      <c r="LC24" s="4">
        <v>0</v>
      </c>
      <c r="LD24" s="4">
        <v>-12557927.5</v>
      </c>
      <c r="LE24" s="4">
        <v>0</v>
      </c>
      <c r="LF24" s="4">
        <v>0</v>
      </c>
      <c r="LG24" s="4">
        <v>0</v>
      </c>
      <c r="LH24" s="4">
        <v>0</v>
      </c>
      <c r="LI24" s="5">
        <v>0</v>
      </c>
      <c r="LJ24" s="4">
        <v>-15118240</v>
      </c>
      <c r="LK24" s="4">
        <v>-15118240</v>
      </c>
      <c r="LL24" s="4">
        <v>0</v>
      </c>
      <c r="LM24" s="4">
        <v>0</v>
      </c>
      <c r="LN24" s="4">
        <v>-15118240</v>
      </c>
      <c r="LO24" s="4">
        <v>0</v>
      </c>
      <c r="LP24" s="4">
        <v>0</v>
      </c>
      <c r="LQ24" s="4">
        <v>0</v>
      </c>
      <c r="LR24" s="4">
        <v>0</v>
      </c>
      <c r="LS24" s="5">
        <v>0</v>
      </c>
      <c r="LT24" s="4">
        <v>-17861704</v>
      </c>
      <c r="LU24" s="4">
        <v>-17861704</v>
      </c>
      <c r="LV24" s="4">
        <v>0</v>
      </c>
      <c r="LW24" s="4">
        <v>0</v>
      </c>
      <c r="LX24" s="4">
        <v>-17861704</v>
      </c>
      <c r="LY24" s="4">
        <v>0</v>
      </c>
      <c r="LZ24" s="4">
        <v>0</v>
      </c>
      <c r="MA24" s="4">
        <v>0</v>
      </c>
      <c r="MB24" s="4">
        <v>0</v>
      </c>
      <c r="MC24" s="5">
        <v>0</v>
      </c>
      <c r="MD24" s="4">
        <v>-20427792</v>
      </c>
      <c r="ME24" s="4">
        <v>-20427792</v>
      </c>
      <c r="MF24" s="4">
        <v>0</v>
      </c>
      <c r="MG24" s="4">
        <v>0</v>
      </c>
      <c r="MH24" s="4">
        <v>-20427792</v>
      </c>
      <c r="MI24" s="4">
        <v>0</v>
      </c>
      <c r="MJ24" s="4">
        <v>0</v>
      </c>
      <c r="MK24" s="4">
        <v>0</v>
      </c>
      <c r="ML24" s="4">
        <v>0</v>
      </c>
      <c r="MM24" s="5">
        <v>0</v>
      </c>
      <c r="MN24" s="4">
        <v>-22975774.399999999</v>
      </c>
      <c r="MO24" s="4">
        <v>-22975774.399999999</v>
      </c>
      <c r="MP24" s="4">
        <v>0</v>
      </c>
      <c r="MQ24" s="4">
        <v>0</v>
      </c>
      <c r="MR24" s="4">
        <v>-22975774.399999999</v>
      </c>
      <c r="MS24" s="4">
        <v>0</v>
      </c>
      <c r="MT24" s="4">
        <v>0</v>
      </c>
      <c r="MU24" s="4">
        <v>0</v>
      </c>
      <c r="MV24" s="4">
        <v>0</v>
      </c>
      <c r="MW24" s="5">
        <v>0</v>
      </c>
      <c r="MX24" s="4">
        <v>-25508834.399999999</v>
      </c>
      <c r="MY24" s="4">
        <v>-25508834.399999999</v>
      </c>
      <c r="MZ24" s="4">
        <v>0</v>
      </c>
      <c r="NA24" s="4">
        <v>0</v>
      </c>
      <c r="NB24" s="4">
        <v>-25508834.399999999</v>
      </c>
      <c r="NC24" s="4">
        <v>0</v>
      </c>
      <c r="ND24" s="4">
        <v>0</v>
      </c>
      <c r="NE24" s="4">
        <v>0</v>
      </c>
      <c r="NF24" s="4">
        <v>0</v>
      </c>
      <c r="NG24" s="5">
        <v>0</v>
      </c>
      <c r="NH24" s="4">
        <v>-27883452</v>
      </c>
      <c r="NI24" s="4">
        <v>-27883452</v>
      </c>
      <c r="NJ24" s="4">
        <v>0</v>
      </c>
      <c r="NK24" s="4">
        <v>0</v>
      </c>
      <c r="NL24" s="4">
        <v>-27883452</v>
      </c>
      <c r="NM24" s="4">
        <v>0</v>
      </c>
      <c r="NN24" s="4">
        <v>0</v>
      </c>
      <c r="NO24" s="4">
        <v>0</v>
      </c>
      <c r="NP24" s="4">
        <v>0</v>
      </c>
      <c r="NQ24" s="5">
        <v>0</v>
      </c>
      <c r="NR24" s="4">
        <v>-167027549.30000001</v>
      </c>
      <c r="NS24" s="4">
        <v>-167027549.30000001</v>
      </c>
      <c r="NT24" s="4">
        <v>0</v>
      </c>
      <c r="NU24" s="4">
        <v>0</v>
      </c>
      <c r="NV24" s="4">
        <v>-167027549.30000001</v>
      </c>
      <c r="NW24" s="4">
        <v>0</v>
      </c>
      <c r="NX24" s="4">
        <v>0</v>
      </c>
      <c r="NY24" s="4">
        <v>0</v>
      </c>
      <c r="NZ24" s="4">
        <v>0</v>
      </c>
      <c r="OA24" s="5">
        <v>0</v>
      </c>
      <c r="OB24" s="4">
        <v>-30146032</v>
      </c>
      <c r="OC24" s="4">
        <v>-30146032</v>
      </c>
      <c r="OD24" s="4">
        <v>0</v>
      </c>
      <c r="OE24" s="4">
        <v>0</v>
      </c>
      <c r="OF24" s="4">
        <v>-30146032</v>
      </c>
      <c r="OG24" s="4">
        <v>0</v>
      </c>
      <c r="OH24" s="4">
        <v>0</v>
      </c>
      <c r="OI24" s="4">
        <v>0</v>
      </c>
      <c r="OJ24" s="4">
        <v>0</v>
      </c>
      <c r="OK24" s="5">
        <v>0</v>
      </c>
      <c r="OL24" s="4">
        <v>-30217441</v>
      </c>
      <c r="OM24" s="4">
        <v>-30217441</v>
      </c>
      <c r="ON24" s="4">
        <v>0</v>
      </c>
      <c r="OO24" s="4">
        <v>0</v>
      </c>
      <c r="OP24" s="4">
        <v>-30217441</v>
      </c>
      <c r="OQ24" s="4">
        <v>0</v>
      </c>
      <c r="OR24" s="4">
        <v>0</v>
      </c>
      <c r="OS24" s="4">
        <v>0</v>
      </c>
      <c r="OT24" s="4">
        <v>0</v>
      </c>
      <c r="OU24" s="5">
        <v>0</v>
      </c>
      <c r="OV24" s="4">
        <v>-30291109</v>
      </c>
      <c r="OW24" s="4">
        <v>-30291109</v>
      </c>
      <c r="OX24" s="4">
        <v>0</v>
      </c>
      <c r="OY24" s="4">
        <v>0</v>
      </c>
      <c r="OZ24" s="4">
        <v>-30291109</v>
      </c>
      <c r="PA24" s="4">
        <v>0</v>
      </c>
      <c r="PB24" s="4">
        <v>0</v>
      </c>
      <c r="PC24" s="4">
        <v>0</v>
      </c>
      <c r="PD24" s="4">
        <v>0</v>
      </c>
      <c r="PE24" s="5">
        <v>0</v>
      </c>
      <c r="PF24" s="4">
        <v>-30369467.800000001</v>
      </c>
      <c r="PG24" s="4">
        <v>-30369467.800000001</v>
      </c>
      <c r="PH24" s="4">
        <v>0</v>
      </c>
      <c r="PI24" s="4">
        <v>0</v>
      </c>
      <c r="PJ24" s="4">
        <v>-30369467.800000001</v>
      </c>
      <c r="PK24" s="4">
        <v>0</v>
      </c>
      <c r="PL24" s="4">
        <v>0</v>
      </c>
      <c r="PM24" s="4">
        <v>0</v>
      </c>
      <c r="PN24" s="4">
        <v>0</v>
      </c>
      <c r="PO24" s="5">
        <v>0</v>
      </c>
      <c r="PP24" s="4">
        <v>-30450341.199999996</v>
      </c>
      <c r="PQ24" s="4">
        <v>-30450341.199999996</v>
      </c>
      <c r="PR24" s="4">
        <v>0</v>
      </c>
      <c r="PS24" s="4">
        <v>0</v>
      </c>
      <c r="PT24" s="4">
        <v>-30450341.199999996</v>
      </c>
      <c r="PU24" s="4">
        <v>0</v>
      </c>
      <c r="PV24" s="4">
        <v>0</v>
      </c>
      <c r="PW24" s="4">
        <v>0</v>
      </c>
      <c r="PX24" s="4">
        <v>0</v>
      </c>
      <c r="PY24" s="5">
        <v>0</v>
      </c>
      <c r="PZ24" s="4">
        <v>-30528999.699999999</v>
      </c>
      <c r="QA24" s="4">
        <v>-30528999.699999999</v>
      </c>
      <c r="QB24" s="4">
        <v>0</v>
      </c>
      <c r="QC24" s="4">
        <v>0</v>
      </c>
      <c r="QD24" s="4">
        <v>-30528999.699999999</v>
      </c>
      <c r="QE24" s="4">
        <v>0</v>
      </c>
      <c r="QF24" s="4">
        <v>0</v>
      </c>
      <c r="QG24" s="4">
        <v>0</v>
      </c>
      <c r="QH24" s="4">
        <v>0</v>
      </c>
      <c r="QI24" s="5">
        <v>0</v>
      </c>
      <c r="QJ24" s="4">
        <v>-30608099.199999999</v>
      </c>
      <c r="QK24" s="4">
        <v>-30608099.199999999</v>
      </c>
      <c r="QL24" s="4">
        <v>0</v>
      </c>
      <c r="QM24" s="4">
        <v>0</v>
      </c>
      <c r="QN24" s="4">
        <v>-30608099.199999999</v>
      </c>
      <c r="QO24" s="4">
        <v>0</v>
      </c>
      <c r="QP24" s="4">
        <v>0</v>
      </c>
      <c r="QQ24" s="4">
        <v>0</v>
      </c>
      <c r="QR24" s="4">
        <v>0</v>
      </c>
      <c r="QS24" s="5">
        <v>0</v>
      </c>
      <c r="QT24" s="4">
        <v>-30694296.199999999</v>
      </c>
      <c r="QU24" s="4">
        <v>-30694296.199999999</v>
      </c>
      <c r="QV24" s="4">
        <v>0</v>
      </c>
      <c r="QW24" s="4">
        <v>0</v>
      </c>
      <c r="QX24" s="4">
        <v>-30694296.199999999</v>
      </c>
      <c r="QY24" s="4">
        <v>0</v>
      </c>
      <c r="QZ24" s="4">
        <v>0</v>
      </c>
      <c r="RA24" s="4">
        <v>0</v>
      </c>
      <c r="RB24" s="4">
        <v>0</v>
      </c>
      <c r="RC24" s="5">
        <v>0</v>
      </c>
      <c r="RD24" s="4">
        <v>-30771817.199999999</v>
      </c>
      <c r="RE24" s="4">
        <v>-30771817.199999999</v>
      </c>
      <c r="RF24" s="4">
        <v>0</v>
      </c>
      <c r="RG24" s="4">
        <v>0</v>
      </c>
      <c r="RH24" s="4">
        <v>-30771817.199999999</v>
      </c>
      <c r="RI24" s="4">
        <v>0</v>
      </c>
      <c r="RJ24" s="4">
        <v>0</v>
      </c>
      <c r="RK24" s="4">
        <v>0</v>
      </c>
      <c r="RL24" s="4">
        <v>0</v>
      </c>
      <c r="RM24" s="5">
        <v>0</v>
      </c>
      <c r="RN24" s="4">
        <v>-30848452.600000001</v>
      </c>
      <c r="RO24" s="4">
        <v>-30848452.600000001</v>
      </c>
      <c r="RP24" s="4">
        <v>0</v>
      </c>
      <c r="RQ24" s="4">
        <v>0</v>
      </c>
      <c r="RR24" s="4">
        <v>-30848452.600000001</v>
      </c>
      <c r="RS24" s="4">
        <v>0</v>
      </c>
      <c r="RT24" s="4">
        <v>0</v>
      </c>
      <c r="RU24" s="4">
        <v>0</v>
      </c>
      <c r="RV24" s="4">
        <v>0</v>
      </c>
      <c r="RW24" s="5">
        <v>0</v>
      </c>
      <c r="RX24" s="4">
        <v>-30924358.100000001</v>
      </c>
      <c r="RY24" s="4">
        <v>-30924358.100000001</v>
      </c>
      <c r="RZ24" s="4">
        <v>0</v>
      </c>
      <c r="SA24" s="4">
        <v>0</v>
      </c>
      <c r="SB24" s="4">
        <v>-30924358.100000001</v>
      </c>
      <c r="SC24" s="4">
        <v>0</v>
      </c>
      <c r="SD24" s="4">
        <v>0</v>
      </c>
      <c r="SE24" s="4">
        <v>0</v>
      </c>
      <c r="SF24" s="4">
        <v>0</v>
      </c>
      <c r="SG24" s="5">
        <v>0</v>
      </c>
      <c r="SH24" s="4">
        <v>-30992513.699999999</v>
      </c>
      <c r="SI24" s="4">
        <v>-30992513.699999999</v>
      </c>
      <c r="SJ24" s="4">
        <v>0</v>
      </c>
      <c r="SK24" s="4">
        <v>0</v>
      </c>
      <c r="SL24" s="4">
        <v>-30992513.699999999</v>
      </c>
      <c r="SM24" s="4">
        <v>0</v>
      </c>
      <c r="SN24" s="4">
        <v>0</v>
      </c>
      <c r="SO24" s="4">
        <v>0</v>
      </c>
      <c r="SP24" s="4">
        <v>0</v>
      </c>
      <c r="SQ24" s="5">
        <v>0</v>
      </c>
      <c r="SR24" s="4">
        <v>-366842927.69999999</v>
      </c>
      <c r="SS24" s="4">
        <v>-366842927.69999999</v>
      </c>
      <c r="ST24" s="4">
        <v>0</v>
      </c>
      <c r="SU24" s="4">
        <v>0</v>
      </c>
      <c r="SV24" s="4">
        <v>-366842927.69999999</v>
      </c>
      <c r="SW24" s="4">
        <v>0</v>
      </c>
      <c r="SX24" s="4">
        <v>0</v>
      </c>
      <c r="SY24" s="4">
        <v>0</v>
      </c>
      <c r="SZ24" s="4">
        <v>0</v>
      </c>
      <c r="TA24" s="5">
        <v>0</v>
      </c>
      <c r="TB24" s="4">
        <v>-31055189.199999999</v>
      </c>
      <c r="TC24" s="4">
        <v>-31055189.199999999</v>
      </c>
    </row>
    <row r="25" spans="1:523" ht="15" customHeight="1" x14ac:dyDescent="0.3">
      <c r="A25" s="3" t="s">
        <v>88</v>
      </c>
      <c r="B25" s="4">
        <v>-181908343.52999997</v>
      </c>
      <c r="C25" s="4">
        <v>-181908343.52999997</v>
      </c>
      <c r="D25" s="4">
        <v>181908343.52999997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5">
        <v>0</v>
      </c>
      <c r="L25" s="4">
        <v>-183558905.20999998</v>
      </c>
      <c r="M25" s="4">
        <v>-183558905.20999998</v>
      </c>
      <c r="N25" s="4">
        <v>183558905.20999998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5">
        <v>0</v>
      </c>
      <c r="V25" s="4">
        <v>-185554881.11000001</v>
      </c>
      <c r="W25" s="4">
        <v>-185554881.11000001</v>
      </c>
      <c r="X25" s="4">
        <v>185554881.11000001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5">
        <v>0</v>
      </c>
      <c r="AF25" s="4">
        <v>-187454129.08999997</v>
      </c>
      <c r="AG25" s="4">
        <v>-187454129.08999997</v>
      </c>
      <c r="AH25" s="4">
        <v>187454129.08999997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5">
        <v>0</v>
      </c>
      <c r="AP25" s="4">
        <v>-189964489.69999996</v>
      </c>
      <c r="AQ25" s="4">
        <v>-189964489.69999996</v>
      </c>
      <c r="AR25" s="4">
        <v>189964489.69999996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5">
        <v>0</v>
      </c>
      <c r="AZ25" s="4">
        <v>-190050007.69</v>
      </c>
      <c r="BA25" s="4">
        <v>-190050007.69</v>
      </c>
      <c r="BB25" s="4">
        <v>190050007.69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5">
        <v>0</v>
      </c>
      <c r="BJ25" s="4">
        <v>-188625264.56999999</v>
      </c>
      <c r="BK25" s="4">
        <v>-188625264.56999999</v>
      </c>
      <c r="BL25" s="4">
        <v>188625264.56999999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5">
        <v>0</v>
      </c>
      <c r="BT25" s="4">
        <v>-188033444.64000002</v>
      </c>
      <c r="BU25" s="4">
        <v>-188033444.64000002</v>
      </c>
      <c r="BV25" s="4">
        <v>188033444.64000002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5">
        <v>0</v>
      </c>
      <c r="CD25" s="4">
        <v>-185839970.70000002</v>
      </c>
      <c r="CE25" s="4">
        <v>-185839970.70000002</v>
      </c>
      <c r="CF25" s="4">
        <v>185839970.70000002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5">
        <v>0</v>
      </c>
      <c r="CN25" s="4">
        <v>-185510127.09785467</v>
      </c>
      <c r="CO25" s="4">
        <v>-185510127.09785467</v>
      </c>
      <c r="CP25" s="4">
        <v>185510127.09785467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5">
        <v>0</v>
      </c>
      <c r="CX25" s="4">
        <v>-185228702.58324444</v>
      </c>
      <c r="CY25" s="4">
        <v>-185228702.58324444</v>
      </c>
      <c r="CZ25" s="4">
        <v>185228702.58324444</v>
      </c>
      <c r="DA25" s="4">
        <v>0</v>
      </c>
      <c r="DB25" s="4">
        <v>0</v>
      </c>
      <c r="DC25" s="4">
        <v>0</v>
      </c>
      <c r="DD25" s="4">
        <v>0</v>
      </c>
      <c r="DE25" s="4">
        <v>0</v>
      </c>
      <c r="DF25" s="4">
        <v>0</v>
      </c>
      <c r="DG25" s="5">
        <v>0</v>
      </c>
      <c r="DH25" s="4">
        <v>-185546223.64112926</v>
      </c>
      <c r="DI25" s="4">
        <v>-185546223.64112926</v>
      </c>
      <c r="DJ25" s="4">
        <v>185546223.64112926</v>
      </c>
      <c r="DK25" s="4">
        <v>0</v>
      </c>
      <c r="DL25" s="4">
        <v>0</v>
      </c>
      <c r="DM25" s="4">
        <v>0</v>
      </c>
      <c r="DN25" s="4">
        <v>0</v>
      </c>
      <c r="DO25" s="4">
        <v>0</v>
      </c>
      <c r="DP25" s="4">
        <v>0</v>
      </c>
      <c r="DQ25" s="5">
        <v>0</v>
      </c>
      <c r="DR25" s="4">
        <v>-2237274489.5622282</v>
      </c>
      <c r="DS25" s="4">
        <v>-2237274489.5622282</v>
      </c>
      <c r="DT25" s="4">
        <v>2237274489.5622282</v>
      </c>
      <c r="DU25" s="4">
        <v>0</v>
      </c>
      <c r="DV25" s="4">
        <v>0</v>
      </c>
      <c r="DW25" s="4">
        <v>0</v>
      </c>
      <c r="DX25" s="4">
        <v>0</v>
      </c>
      <c r="DY25" s="4">
        <v>0</v>
      </c>
      <c r="DZ25" s="4">
        <v>0</v>
      </c>
      <c r="EA25" s="5">
        <v>0</v>
      </c>
      <c r="EB25" s="4">
        <v>-183647784.23925522</v>
      </c>
      <c r="EC25" s="4">
        <v>-183647784.23925522</v>
      </c>
      <c r="ED25" s="4">
        <v>183647784.23925522</v>
      </c>
      <c r="EE25" s="4">
        <v>0</v>
      </c>
      <c r="EF25" s="4">
        <v>0</v>
      </c>
      <c r="EG25" s="4">
        <v>0</v>
      </c>
      <c r="EH25" s="4">
        <v>0</v>
      </c>
      <c r="EI25" s="4">
        <v>0</v>
      </c>
      <c r="EJ25" s="4">
        <v>0</v>
      </c>
      <c r="EK25" s="5">
        <v>0</v>
      </c>
      <c r="EL25" s="4">
        <v>-182490821.00399765</v>
      </c>
      <c r="EM25" s="4">
        <v>-182490821.00399765</v>
      </c>
      <c r="EN25" s="4">
        <v>182490821.00399765</v>
      </c>
      <c r="EO25" s="4">
        <v>0</v>
      </c>
      <c r="EP25" s="4">
        <v>0</v>
      </c>
      <c r="EQ25" s="4">
        <v>0</v>
      </c>
      <c r="ER25" s="4">
        <v>0</v>
      </c>
      <c r="ES25" s="4">
        <v>0</v>
      </c>
      <c r="ET25" s="4">
        <v>0</v>
      </c>
      <c r="EU25" s="5">
        <v>0</v>
      </c>
      <c r="EV25" s="4">
        <v>-181723962.64425182</v>
      </c>
      <c r="EW25" s="4">
        <v>-181723962.64425182</v>
      </c>
      <c r="EX25" s="4">
        <v>181723962.64425182</v>
      </c>
      <c r="EY25" s="4">
        <v>0</v>
      </c>
      <c r="EZ25" s="4">
        <v>0</v>
      </c>
      <c r="FA25" s="4">
        <v>0</v>
      </c>
      <c r="FB25" s="4">
        <v>0</v>
      </c>
      <c r="FC25" s="4">
        <v>0</v>
      </c>
      <c r="FD25" s="4">
        <v>0</v>
      </c>
      <c r="FE25" s="5">
        <v>0</v>
      </c>
      <c r="FF25" s="4">
        <v>-180921601.56845298</v>
      </c>
      <c r="FG25" s="4">
        <v>-180921601.56845298</v>
      </c>
      <c r="FH25" s="4">
        <v>180921601.56845298</v>
      </c>
      <c r="FI25" s="4">
        <v>0</v>
      </c>
      <c r="FJ25" s="4">
        <v>0</v>
      </c>
      <c r="FK25" s="4">
        <v>0</v>
      </c>
      <c r="FL25" s="4">
        <v>0</v>
      </c>
      <c r="FM25" s="4">
        <v>0</v>
      </c>
      <c r="FN25" s="4">
        <v>0</v>
      </c>
      <c r="FO25" s="5">
        <v>0</v>
      </c>
      <c r="FP25" s="4">
        <v>-179661334.98628205</v>
      </c>
      <c r="FQ25" s="4">
        <v>-179661334.98628205</v>
      </c>
      <c r="FR25" s="4">
        <v>179661334.98628205</v>
      </c>
      <c r="FS25" s="4">
        <v>0</v>
      </c>
      <c r="FT25" s="4">
        <v>0</v>
      </c>
      <c r="FU25" s="4">
        <v>0</v>
      </c>
      <c r="FV25" s="4">
        <v>0</v>
      </c>
      <c r="FW25" s="4">
        <v>0</v>
      </c>
      <c r="FX25" s="4">
        <v>0</v>
      </c>
      <c r="FY25" s="5">
        <v>0</v>
      </c>
      <c r="FZ25" s="4">
        <v>-178084713.82082093</v>
      </c>
      <c r="GA25" s="4">
        <v>-178084713.82082093</v>
      </c>
      <c r="GB25" s="4">
        <v>178084713.82082093</v>
      </c>
      <c r="GC25" s="4">
        <v>0</v>
      </c>
      <c r="GD25" s="4">
        <v>0</v>
      </c>
      <c r="GE25" s="4">
        <v>0</v>
      </c>
      <c r="GF25" s="4">
        <v>0</v>
      </c>
      <c r="GG25" s="4">
        <v>0</v>
      </c>
      <c r="GH25" s="4">
        <v>0</v>
      </c>
      <c r="GI25" s="5">
        <v>0</v>
      </c>
      <c r="GJ25" s="4">
        <v>-176422698.75618824</v>
      </c>
      <c r="GK25" s="4">
        <v>-176422698.75618824</v>
      </c>
      <c r="GL25" s="4">
        <v>176422698.75618824</v>
      </c>
      <c r="GM25" s="4">
        <v>0</v>
      </c>
      <c r="GN25" s="4">
        <v>0</v>
      </c>
      <c r="GO25" s="4">
        <v>0</v>
      </c>
      <c r="GP25" s="4">
        <v>0</v>
      </c>
      <c r="GQ25" s="4">
        <v>0</v>
      </c>
      <c r="GR25" s="4">
        <v>0</v>
      </c>
      <c r="GS25" s="5">
        <v>0</v>
      </c>
      <c r="GT25" s="4">
        <v>-173382623.10390329</v>
      </c>
      <c r="GU25" s="4">
        <v>-173382623.10390329</v>
      </c>
      <c r="GV25" s="4">
        <v>173382623.10390329</v>
      </c>
      <c r="GW25" s="4">
        <v>0</v>
      </c>
      <c r="GX25" s="4">
        <v>0</v>
      </c>
      <c r="GY25" s="4">
        <v>0</v>
      </c>
      <c r="GZ25" s="4">
        <v>0</v>
      </c>
      <c r="HA25" s="4">
        <v>0</v>
      </c>
      <c r="HB25" s="4">
        <v>0</v>
      </c>
      <c r="HC25" s="5">
        <v>0</v>
      </c>
      <c r="HD25" s="4">
        <v>-170994620.63816783</v>
      </c>
      <c r="HE25" s="4">
        <v>-170994620.63816783</v>
      </c>
      <c r="HF25" s="4">
        <v>170994620.63816783</v>
      </c>
      <c r="HG25" s="4">
        <v>0</v>
      </c>
      <c r="HH25" s="4">
        <v>0</v>
      </c>
      <c r="HI25" s="4">
        <v>0</v>
      </c>
      <c r="HJ25" s="4">
        <v>0</v>
      </c>
      <c r="HK25" s="4">
        <v>0</v>
      </c>
      <c r="HL25" s="4">
        <v>0</v>
      </c>
      <c r="HM25" s="5">
        <v>0</v>
      </c>
      <c r="HN25" s="4">
        <v>-168808241.31560856</v>
      </c>
      <c r="HO25" s="4">
        <v>-168808241.31560856</v>
      </c>
      <c r="HP25" s="4">
        <v>168808241.31560856</v>
      </c>
      <c r="HQ25" s="4">
        <v>0</v>
      </c>
      <c r="HR25" s="4">
        <v>0</v>
      </c>
      <c r="HS25" s="4">
        <v>0</v>
      </c>
      <c r="HT25" s="4">
        <v>0</v>
      </c>
      <c r="HU25" s="4">
        <v>0</v>
      </c>
      <c r="HV25" s="4">
        <v>0</v>
      </c>
      <c r="HW25" s="5">
        <v>0</v>
      </c>
      <c r="HX25" s="4">
        <v>-166930500.01549473</v>
      </c>
      <c r="HY25" s="4">
        <v>-166930500.01549473</v>
      </c>
      <c r="HZ25" s="4">
        <v>166930500.01549473</v>
      </c>
      <c r="IA25" s="4">
        <v>0</v>
      </c>
      <c r="IB25" s="4">
        <v>0</v>
      </c>
      <c r="IC25" s="4">
        <v>0</v>
      </c>
      <c r="ID25" s="4">
        <v>0</v>
      </c>
      <c r="IE25" s="4">
        <v>0</v>
      </c>
      <c r="IF25" s="4">
        <v>0</v>
      </c>
      <c r="IG25" s="5">
        <v>0</v>
      </c>
      <c r="IH25" s="4">
        <v>-165812998.77470964</v>
      </c>
      <c r="II25" s="4">
        <v>-165812998.77470964</v>
      </c>
      <c r="IJ25" s="4">
        <v>165812998.77470964</v>
      </c>
      <c r="IK25" s="4">
        <v>0</v>
      </c>
      <c r="IL25" s="4">
        <v>0</v>
      </c>
      <c r="IM25" s="4">
        <v>0</v>
      </c>
      <c r="IN25" s="4">
        <v>0</v>
      </c>
      <c r="IO25" s="4">
        <v>0</v>
      </c>
      <c r="IP25" s="4">
        <v>0</v>
      </c>
      <c r="IQ25" s="5">
        <v>0</v>
      </c>
      <c r="IR25" s="4">
        <v>-2108881900.8671329</v>
      </c>
      <c r="IS25" s="4">
        <v>-2108881900.8671329</v>
      </c>
      <c r="IT25" s="4">
        <v>2108881900.8671329</v>
      </c>
      <c r="IU25" s="4">
        <v>0</v>
      </c>
      <c r="IV25" s="4">
        <v>0</v>
      </c>
      <c r="IW25" s="4">
        <v>0</v>
      </c>
      <c r="IX25" s="4">
        <v>0</v>
      </c>
      <c r="IY25" s="4">
        <v>0</v>
      </c>
      <c r="IZ25" s="4">
        <v>0</v>
      </c>
      <c r="JA25" s="5">
        <v>0</v>
      </c>
      <c r="JB25" s="4">
        <v>-167532981.01657525</v>
      </c>
      <c r="JC25" s="4">
        <v>-167532981.01657525</v>
      </c>
      <c r="JD25" s="4">
        <v>167532981.01657525</v>
      </c>
      <c r="JE25" s="4">
        <v>0</v>
      </c>
      <c r="JF25" s="4">
        <v>0</v>
      </c>
      <c r="JG25" s="4">
        <v>0</v>
      </c>
      <c r="JH25" s="4">
        <v>0</v>
      </c>
      <c r="JI25" s="4">
        <v>0</v>
      </c>
      <c r="JJ25" s="4">
        <v>0</v>
      </c>
      <c r="JK25" s="5">
        <v>0</v>
      </c>
      <c r="JL25" s="4">
        <v>-167692790.02071336</v>
      </c>
      <c r="JM25" s="4">
        <v>-167692790.02071336</v>
      </c>
      <c r="JN25" s="4">
        <v>167692790.02071336</v>
      </c>
      <c r="JO25" s="4">
        <v>0</v>
      </c>
      <c r="JP25" s="4">
        <v>0</v>
      </c>
      <c r="JQ25" s="4">
        <v>0</v>
      </c>
      <c r="JR25" s="4">
        <v>0</v>
      </c>
      <c r="JS25" s="4">
        <v>0</v>
      </c>
      <c r="JT25" s="4">
        <v>0</v>
      </c>
      <c r="JU25" s="5">
        <v>0</v>
      </c>
      <c r="JV25" s="4">
        <v>-167971362.32193509</v>
      </c>
      <c r="JW25" s="4">
        <v>-167971362.32193509</v>
      </c>
      <c r="JX25" s="4">
        <v>167971362.32193509</v>
      </c>
      <c r="JY25" s="4">
        <v>0</v>
      </c>
      <c r="JZ25" s="4">
        <v>0</v>
      </c>
      <c r="KA25" s="4">
        <v>0</v>
      </c>
      <c r="KB25" s="4">
        <v>0</v>
      </c>
      <c r="KC25" s="4">
        <v>0</v>
      </c>
      <c r="KD25" s="4">
        <v>0</v>
      </c>
      <c r="KE25" s="5">
        <v>0</v>
      </c>
      <c r="KF25" s="4">
        <v>-168737805.59488356</v>
      </c>
      <c r="KG25" s="4">
        <v>-168737805.59488356</v>
      </c>
      <c r="KH25" s="4">
        <v>168737805.59488356</v>
      </c>
      <c r="KI25" s="4">
        <v>0</v>
      </c>
      <c r="KJ25" s="4">
        <v>0</v>
      </c>
      <c r="KK25" s="4">
        <v>0</v>
      </c>
      <c r="KL25" s="4">
        <v>0</v>
      </c>
      <c r="KM25" s="4">
        <v>0</v>
      </c>
      <c r="KN25" s="4">
        <v>0</v>
      </c>
      <c r="KO25" s="5">
        <v>0</v>
      </c>
      <c r="KP25" s="4">
        <v>-169798995.11543149</v>
      </c>
      <c r="KQ25" s="4">
        <v>-169798995.11543149</v>
      </c>
      <c r="KR25" s="4">
        <v>169798995.11543149</v>
      </c>
      <c r="KS25" s="4">
        <v>0</v>
      </c>
      <c r="KT25" s="4">
        <v>0</v>
      </c>
      <c r="KU25" s="4">
        <v>0</v>
      </c>
      <c r="KV25" s="4">
        <v>0</v>
      </c>
      <c r="KW25" s="4">
        <v>0</v>
      </c>
      <c r="KX25" s="4">
        <v>0</v>
      </c>
      <c r="KY25" s="5">
        <v>0</v>
      </c>
      <c r="KZ25" s="4">
        <v>-170496161.34447446</v>
      </c>
      <c r="LA25" s="4">
        <v>-170496161.34447446</v>
      </c>
      <c r="LB25" s="4">
        <v>170496161.34447446</v>
      </c>
      <c r="LC25" s="4">
        <v>0</v>
      </c>
      <c r="LD25" s="4">
        <v>0</v>
      </c>
      <c r="LE25" s="4">
        <v>0</v>
      </c>
      <c r="LF25" s="4">
        <v>0</v>
      </c>
      <c r="LG25" s="4">
        <v>0</v>
      </c>
      <c r="LH25" s="4">
        <v>0</v>
      </c>
      <c r="LI25" s="5">
        <v>0</v>
      </c>
      <c r="LJ25" s="4">
        <v>-171000953.14396262</v>
      </c>
      <c r="LK25" s="4">
        <v>-171000953.14396262</v>
      </c>
      <c r="LL25" s="4">
        <v>171000953.14396262</v>
      </c>
      <c r="LM25" s="4">
        <v>0</v>
      </c>
      <c r="LN25" s="4">
        <v>0</v>
      </c>
      <c r="LO25" s="4">
        <v>0</v>
      </c>
      <c r="LP25" s="4">
        <v>0</v>
      </c>
      <c r="LQ25" s="4">
        <v>0</v>
      </c>
      <c r="LR25" s="4">
        <v>0</v>
      </c>
      <c r="LS25" s="5">
        <v>0</v>
      </c>
      <c r="LT25" s="4">
        <v>-171413683.46260497</v>
      </c>
      <c r="LU25" s="4">
        <v>-171413683.46260497</v>
      </c>
      <c r="LV25" s="4">
        <v>171413683.46260497</v>
      </c>
      <c r="LW25" s="4">
        <v>0</v>
      </c>
      <c r="LX25" s="4">
        <v>0</v>
      </c>
      <c r="LY25" s="4">
        <v>0</v>
      </c>
      <c r="LZ25" s="4">
        <v>0</v>
      </c>
      <c r="MA25" s="4">
        <v>0</v>
      </c>
      <c r="MB25" s="4">
        <v>0</v>
      </c>
      <c r="MC25" s="5">
        <v>0</v>
      </c>
      <c r="MD25" s="4">
        <v>-171755001.56539038</v>
      </c>
      <c r="ME25" s="4">
        <v>-171755001.56539038</v>
      </c>
      <c r="MF25" s="4">
        <v>171755001.56539038</v>
      </c>
      <c r="MG25" s="4">
        <v>0</v>
      </c>
      <c r="MH25" s="4">
        <v>0</v>
      </c>
      <c r="MI25" s="4">
        <v>0</v>
      </c>
      <c r="MJ25" s="4">
        <v>0</v>
      </c>
      <c r="MK25" s="4">
        <v>0</v>
      </c>
      <c r="ML25" s="4">
        <v>0</v>
      </c>
      <c r="MM25" s="5">
        <v>0</v>
      </c>
      <c r="MN25" s="4">
        <v>-172221738.50550166</v>
      </c>
      <c r="MO25" s="4">
        <v>-172221738.50550166</v>
      </c>
      <c r="MP25" s="4">
        <v>172221738.50550166</v>
      </c>
      <c r="MQ25" s="4">
        <v>0</v>
      </c>
      <c r="MR25" s="4">
        <v>0</v>
      </c>
      <c r="MS25" s="4">
        <v>0</v>
      </c>
      <c r="MT25" s="4">
        <v>0</v>
      </c>
      <c r="MU25" s="4">
        <v>0</v>
      </c>
      <c r="MV25" s="4">
        <v>0</v>
      </c>
      <c r="MW25" s="5">
        <v>0</v>
      </c>
      <c r="MX25" s="4">
        <v>-172856347.66351327</v>
      </c>
      <c r="MY25" s="4">
        <v>-172856347.66351327</v>
      </c>
      <c r="MZ25" s="4">
        <v>172856347.66351327</v>
      </c>
      <c r="NA25" s="4">
        <v>0</v>
      </c>
      <c r="NB25" s="4">
        <v>0</v>
      </c>
      <c r="NC25" s="4">
        <v>0</v>
      </c>
      <c r="ND25" s="4">
        <v>0</v>
      </c>
      <c r="NE25" s="4">
        <v>0</v>
      </c>
      <c r="NF25" s="4">
        <v>0</v>
      </c>
      <c r="NG25" s="5">
        <v>0</v>
      </c>
      <c r="NH25" s="4">
        <v>-173475826.77310219</v>
      </c>
      <c r="NI25" s="4">
        <v>-173475826.77310219</v>
      </c>
      <c r="NJ25" s="4">
        <v>173475826.77310219</v>
      </c>
      <c r="NK25" s="4">
        <v>0</v>
      </c>
      <c r="NL25" s="4">
        <v>0</v>
      </c>
      <c r="NM25" s="4">
        <v>0</v>
      </c>
      <c r="NN25" s="4">
        <v>0</v>
      </c>
      <c r="NO25" s="4">
        <v>0</v>
      </c>
      <c r="NP25" s="4">
        <v>0</v>
      </c>
      <c r="NQ25" s="5">
        <v>0</v>
      </c>
      <c r="NR25" s="4">
        <v>-2044953646.5280883</v>
      </c>
      <c r="NS25" s="4">
        <v>-2044953646.5280883</v>
      </c>
      <c r="NT25" s="4">
        <v>2044953646.5280883</v>
      </c>
      <c r="NU25" s="4">
        <v>0</v>
      </c>
      <c r="NV25" s="4">
        <v>0</v>
      </c>
      <c r="NW25" s="4">
        <v>0</v>
      </c>
      <c r="NX25" s="4">
        <v>0</v>
      </c>
      <c r="NY25" s="4">
        <v>0</v>
      </c>
      <c r="NZ25" s="4">
        <v>0</v>
      </c>
      <c r="OA25" s="5">
        <v>0</v>
      </c>
      <c r="OB25" s="4">
        <v>-173022931.6855129</v>
      </c>
      <c r="OC25" s="4">
        <v>-173022931.6855129</v>
      </c>
      <c r="OD25" s="4">
        <v>173022931.6855129</v>
      </c>
      <c r="OE25" s="4">
        <v>0</v>
      </c>
      <c r="OF25" s="4">
        <v>0</v>
      </c>
      <c r="OG25" s="4">
        <v>0</v>
      </c>
      <c r="OH25" s="4">
        <v>0</v>
      </c>
      <c r="OI25" s="4">
        <v>0</v>
      </c>
      <c r="OJ25" s="4">
        <v>0</v>
      </c>
      <c r="OK25" s="5">
        <v>0</v>
      </c>
      <c r="OL25" s="4">
        <v>-173967724.89223176</v>
      </c>
      <c r="OM25" s="4">
        <v>-173967724.89223176</v>
      </c>
      <c r="ON25" s="4">
        <v>173967724.89223176</v>
      </c>
      <c r="OO25" s="4">
        <v>0</v>
      </c>
      <c r="OP25" s="4">
        <v>0</v>
      </c>
      <c r="OQ25" s="4">
        <v>0</v>
      </c>
      <c r="OR25" s="4">
        <v>0</v>
      </c>
      <c r="OS25" s="4">
        <v>0</v>
      </c>
      <c r="OT25" s="4">
        <v>0</v>
      </c>
      <c r="OU25" s="5">
        <v>0</v>
      </c>
      <c r="OV25" s="4">
        <v>-174913651.32072964</v>
      </c>
      <c r="OW25" s="4">
        <v>-174913651.32072964</v>
      </c>
      <c r="OX25" s="4">
        <v>174913651.32072964</v>
      </c>
      <c r="OY25" s="4">
        <v>0</v>
      </c>
      <c r="OZ25" s="4">
        <v>0</v>
      </c>
      <c r="PA25" s="4">
        <v>0</v>
      </c>
      <c r="PB25" s="4">
        <v>0</v>
      </c>
      <c r="PC25" s="4">
        <v>0</v>
      </c>
      <c r="PD25" s="4">
        <v>0</v>
      </c>
      <c r="PE25" s="5">
        <v>0</v>
      </c>
      <c r="PF25" s="4">
        <v>-176050088.93461785</v>
      </c>
      <c r="PG25" s="4">
        <v>-176050088.93461785</v>
      </c>
      <c r="PH25" s="4">
        <v>176050088.93461785</v>
      </c>
      <c r="PI25" s="4">
        <v>0</v>
      </c>
      <c r="PJ25" s="4">
        <v>0</v>
      </c>
      <c r="PK25" s="4">
        <v>0</v>
      </c>
      <c r="PL25" s="4">
        <v>0</v>
      </c>
      <c r="PM25" s="4">
        <v>0</v>
      </c>
      <c r="PN25" s="4">
        <v>0</v>
      </c>
      <c r="PO25" s="5">
        <v>0</v>
      </c>
      <c r="PP25" s="4">
        <v>-177293545.16227847</v>
      </c>
      <c r="PQ25" s="4">
        <v>-177293545.16227847</v>
      </c>
      <c r="PR25" s="4">
        <v>177293545.16227847</v>
      </c>
      <c r="PS25" s="4">
        <v>0</v>
      </c>
      <c r="PT25" s="4">
        <v>0</v>
      </c>
      <c r="PU25" s="4">
        <v>0</v>
      </c>
      <c r="PV25" s="4">
        <v>0</v>
      </c>
      <c r="PW25" s="4">
        <v>0</v>
      </c>
      <c r="PX25" s="4">
        <v>0</v>
      </c>
      <c r="PY25" s="5">
        <v>0</v>
      </c>
      <c r="PZ25" s="4">
        <v>-178544435.94995776</v>
      </c>
      <c r="QA25" s="4">
        <v>-178544435.94995776</v>
      </c>
      <c r="QB25" s="4">
        <v>178544435.94995776</v>
      </c>
      <c r="QC25" s="4">
        <v>0</v>
      </c>
      <c r="QD25" s="4">
        <v>0</v>
      </c>
      <c r="QE25" s="4">
        <v>0</v>
      </c>
      <c r="QF25" s="4">
        <v>0</v>
      </c>
      <c r="QG25" s="4">
        <v>0</v>
      </c>
      <c r="QH25" s="4">
        <v>0</v>
      </c>
      <c r="QI25" s="5">
        <v>0</v>
      </c>
      <c r="QJ25" s="4">
        <v>-179843193.72748631</v>
      </c>
      <c r="QK25" s="4">
        <v>-179843193.72748631</v>
      </c>
      <c r="QL25" s="4">
        <v>179843193.72748631</v>
      </c>
      <c r="QM25" s="4">
        <v>0</v>
      </c>
      <c r="QN25" s="4">
        <v>0</v>
      </c>
      <c r="QO25" s="4">
        <v>0</v>
      </c>
      <c r="QP25" s="4">
        <v>0</v>
      </c>
      <c r="QQ25" s="4">
        <v>0</v>
      </c>
      <c r="QR25" s="4">
        <v>0</v>
      </c>
      <c r="QS25" s="5">
        <v>0</v>
      </c>
      <c r="QT25" s="4">
        <v>-181160569.1499455</v>
      </c>
      <c r="QU25" s="4">
        <v>-181160569.1499455</v>
      </c>
      <c r="QV25" s="4">
        <v>181160569.1499455</v>
      </c>
      <c r="QW25" s="4">
        <v>0</v>
      </c>
      <c r="QX25" s="4">
        <v>0</v>
      </c>
      <c r="QY25" s="4">
        <v>0</v>
      </c>
      <c r="QZ25" s="4">
        <v>0</v>
      </c>
      <c r="RA25" s="4">
        <v>0</v>
      </c>
      <c r="RB25" s="4">
        <v>0</v>
      </c>
      <c r="RC25" s="5">
        <v>0</v>
      </c>
      <c r="RD25" s="4">
        <v>-182440686.05206805</v>
      </c>
      <c r="RE25" s="4">
        <v>-182440686.05206805</v>
      </c>
      <c r="RF25" s="4">
        <v>182440686.05206805</v>
      </c>
      <c r="RG25" s="4">
        <v>0</v>
      </c>
      <c r="RH25" s="4">
        <v>0</v>
      </c>
      <c r="RI25" s="4">
        <v>0</v>
      </c>
      <c r="RJ25" s="4">
        <v>0</v>
      </c>
      <c r="RK25" s="4">
        <v>0</v>
      </c>
      <c r="RL25" s="4">
        <v>0</v>
      </c>
      <c r="RM25" s="5">
        <v>0</v>
      </c>
      <c r="RN25" s="4">
        <v>-183674277.12700573</v>
      </c>
      <c r="RO25" s="4">
        <v>-183674277.12700573</v>
      </c>
      <c r="RP25" s="4">
        <v>183674277.12700573</v>
      </c>
      <c r="RQ25" s="4">
        <v>0</v>
      </c>
      <c r="RR25" s="4">
        <v>0</v>
      </c>
      <c r="RS25" s="4">
        <v>0</v>
      </c>
      <c r="RT25" s="4">
        <v>0</v>
      </c>
      <c r="RU25" s="4">
        <v>0</v>
      </c>
      <c r="RV25" s="4">
        <v>0</v>
      </c>
      <c r="RW25" s="5">
        <v>0</v>
      </c>
      <c r="RX25" s="4">
        <v>-184811174.50458547</v>
      </c>
      <c r="RY25" s="4">
        <v>-184811174.50458547</v>
      </c>
      <c r="RZ25" s="4">
        <v>184811174.50458547</v>
      </c>
      <c r="SA25" s="4">
        <v>0</v>
      </c>
      <c r="SB25" s="4">
        <v>0</v>
      </c>
      <c r="SC25" s="4">
        <v>0</v>
      </c>
      <c r="SD25" s="4">
        <v>0</v>
      </c>
      <c r="SE25" s="4">
        <v>0</v>
      </c>
      <c r="SF25" s="4">
        <v>0</v>
      </c>
      <c r="SG25" s="5">
        <v>0</v>
      </c>
      <c r="SH25" s="4">
        <v>-185764776.40031701</v>
      </c>
      <c r="SI25" s="4">
        <v>-185764776.40031701</v>
      </c>
      <c r="SJ25" s="4">
        <v>185764776.40031701</v>
      </c>
      <c r="SK25" s="4">
        <v>0</v>
      </c>
      <c r="SL25" s="4">
        <v>0</v>
      </c>
      <c r="SM25" s="4">
        <v>0</v>
      </c>
      <c r="SN25" s="4">
        <v>0</v>
      </c>
      <c r="SO25" s="4">
        <v>0</v>
      </c>
      <c r="SP25" s="4">
        <v>0</v>
      </c>
      <c r="SQ25" s="5">
        <v>0</v>
      </c>
      <c r="SR25" s="4">
        <v>-2151487054.9067364</v>
      </c>
      <c r="SS25" s="4">
        <v>-2151487054.9067364</v>
      </c>
      <c r="ST25" s="4">
        <v>2151487054.9067364</v>
      </c>
      <c r="SU25" s="4">
        <v>0</v>
      </c>
      <c r="SV25" s="4">
        <v>0</v>
      </c>
      <c r="SW25" s="4">
        <v>0</v>
      </c>
      <c r="SX25" s="4">
        <v>0</v>
      </c>
      <c r="SY25" s="4">
        <v>0</v>
      </c>
      <c r="SZ25" s="4">
        <v>0</v>
      </c>
      <c r="TA25" s="5">
        <v>0</v>
      </c>
      <c r="TB25" s="4">
        <v>-187501601.94635591</v>
      </c>
      <c r="TC25" s="4">
        <v>-187501601.94635591</v>
      </c>
    </row>
    <row r="26" spans="1:523" ht="15" customHeight="1" x14ac:dyDescent="0.3">
      <c r="A26" s="3" t="s">
        <v>89</v>
      </c>
      <c r="B26" s="4">
        <v>-105775137.06999999</v>
      </c>
      <c r="C26" s="4">
        <v>-105775137.06999999</v>
      </c>
      <c r="D26" s="4">
        <v>105775137.06999999</v>
      </c>
      <c r="E26" s="4">
        <v>0</v>
      </c>
      <c r="F26" s="4">
        <v>0</v>
      </c>
      <c r="G26" s="4">
        <v>-100581145.25999603</v>
      </c>
      <c r="H26" s="4">
        <v>100581145.25999603</v>
      </c>
      <c r="I26" s="4">
        <v>0</v>
      </c>
      <c r="J26" s="4">
        <v>0</v>
      </c>
      <c r="K26" s="5">
        <v>0.95089591038235499</v>
      </c>
      <c r="L26" s="4">
        <v>-114108583.13999999</v>
      </c>
      <c r="M26" s="4">
        <v>-114108583.13999999</v>
      </c>
      <c r="N26" s="4">
        <v>114108583.13999999</v>
      </c>
      <c r="O26" s="4">
        <v>0</v>
      </c>
      <c r="P26" s="4">
        <v>0</v>
      </c>
      <c r="Q26" s="4">
        <v>-108426517.48120271</v>
      </c>
      <c r="R26" s="4">
        <v>108426517.48120271</v>
      </c>
      <c r="S26" s="4">
        <v>0</v>
      </c>
      <c r="T26" s="4">
        <v>0</v>
      </c>
      <c r="U26" s="5">
        <v>0.95020474794761101</v>
      </c>
      <c r="V26" s="4">
        <v>-110124919.64999999</v>
      </c>
      <c r="W26" s="4">
        <v>-110124919.64999999</v>
      </c>
      <c r="X26" s="4">
        <v>110124919.64999999</v>
      </c>
      <c r="Y26" s="4">
        <v>0</v>
      </c>
      <c r="Z26" s="4">
        <v>0</v>
      </c>
      <c r="AA26" s="4">
        <v>-104574482.73974285</v>
      </c>
      <c r="AB26" s="4">
        <v>104574482.73974285</v>
      </c>
      <c r="AC26" s="4">
        <v>0</v>
      </c>
      <c r="AD26" s="4">
        <v>0</v>
      </c>
      <c r="AE26" s="5">
        <v>0.94959872000000001</v>
      </c>
      <c r="AF26" s="4">
        <v>-107475539.44</v>
      </c>
      <c r="AG26" s="4">
        <v>-107475539.44</v>
      </c>
      <c r="AH26" s="4">
        <v>107475539.44</v>
      </c>
      <c r="AI26" s="4">
        <v>0</v>
      </c>
      <c r="AJ26" s="4">
        <v>0</v>
      </c>
      <c r="AK26" s="4">
        <v>-101951166.66738127</v>
      </c>
      <c r="AL26" s="4">
        <v>101951166.66738127</v>
      </c>
      <c r="AM26" s="4">
        <v>0</v>
      </c>
      <c r="AN26" s="4">
        <v>0</v>
      </c>
      <c r="AO26" s="5">
        <v>0.94859879000000003</v>
      </c>
      <c r="AP26" s="4">
        <v>-106278677.75999999</v>
      </c>
      <c r="AQ26" s="4">
        <v>-106278677.75999999</v>
      </c>
      <c r="AR26" s="4">
        <v>106278677.75999999</v>
      </c>
      <c r="AS26" s="4">
        <v>0</v>
      </c>
      <c r="AT26" s="4">
        <v>0</v>
      </c>
      <c r="AU26" s="4">
        <v>-100647029.07877035</v>
      </c>
      <c r="AV26" s="4">
        <v>100647029.07877035</v>
      </c>
      <c r="AW26" s="4">
        <v>0</v>
      </c>
      <c r="AX26" s="4">
        <v>0</v>
      </c>
      <c r="AY26" s="5">
        <v>0.94701055000000001</v>
      </c>
      <c r="AZ26" s="4">
        <v>-104166948.45999999</v>
      </c>
      <c r="BA26" s="4">
        <v>-104166948.45999999</v>
      </c>
      <c r="BB26" s="4">
        <v>104166948.45999999</v>
      </c>
      <c r="BC26" s="4">
        <v>0</v>
      </c>
      <c r="BD26" s="4">
        <v>0</v>
      </c>
      <c r="BE26" s="4">
        <v>-98551488.477342233</v>
      </c>
      <c r="BF26" s="4">
        <v>98551488.477342233</v>
      </c>
      <c r="BG26" s="4">
        <v>0</v>
      </c>
      <c r="BH26" s="4">
        <v>0</v>
      </c>
      <c r="BI26" s="5">
        <v>0.94609173000000002</v>
      </c>
      <c r="BJ26" s="4">
        <v>-103185552.39</v>
      </c>
      <c r="BK26" s="4">
        <v>-103185552.39</v>
      </c>
      <c r="BL26" s="4">
        <v>103185552.39</v>
      </c>
      <c r="BM26" s="4">
        <v>0</v>
      </c>
      <c r="BN26" s="4">
        <v>0</v>
      </c>
      <c r="BO26" s="4">
        <v>-97619828.943346843</v>
      </c>
      <c r="BP26" s="4">
        <v>97619828.943346843</v>
      </c>
      <c r="BQ26" s="4">
        <v>0</v>
      </c>
      <c r="BR26" s="4">
        <v>0</v>
      </c>
      <c r="BS26" s="5">
        <v>0.94606102000000003</v>
      </c>
      <c r="BT26" s="4">
        <v>-102848835.53</v>
      </c>
      <c r="BU26" s="4">
        <v>-102848835.53</v>
      </c>
      <c r="BV26" s="4">
        <v>102848835.53</v>
      </c>
      <c r="BW26" s="4">
        <v>0</v>
      </c>
      <c r="BX26" s="4">
        <v>0</v>
      </c>
      <c r="BY26" s="4">
        <v>-97244731.04301472</v>
      </c>
      <c r="BZ26" s="4">
        <v>97244731.04301472</v>
      </c>
      <c r="CA26" s="4">
        <v>0</v>
      </c>
      <c r="CB26" s="4">
        <v>0</v>
      </c>
      <c r="CC26" s="5">
        <v>0.94551125000000003</v>
      </c>
      <c r="CD26" s="4">
        <v>-100831915.44</v>
      </c>
      <c r="CE26" s="4">
        <v>-100831915.44</v>
      </c>
      <c r="CF26" s="4">
        <v>100831915.44</v>
      </c>
      <c r="CG26" s="4">
        <v>0</v>
      </c>
      <c r="CH26" s="4">
        <v>0</v>
      </c>
      <c r="CI26" s="4">
        <v>-95160765.319448501</v>
      </c>
      <c r="CJ26" s="4">
        <v>95160765.319448501</v>
      </c>
      <c r="CK26" s="4">
        <v>0</v>
      </c>
      <c r="CL26" s="4">
        <v>0</v>
      </c>
      <c r="CM26" s="5">
        <v>0.94375639800350608</v>
      </c>
      <c r="CN26" s="4">
        <v>-100893341.20999999</v>
      </c>
      <c r="CO26" s="4">
        <v>-100893341.20999999</v>
      </c>
      <c r="CP26" s="4">
        <v>100893341.20999999</v>
      </c>
      <c r="CQ26" s="4">
        <v>0</v>
      </c>
      <c r="CR26" s="4">
        <v>0</v>
      </c>
      <c r="CS26" s="4">
        <v>-95208184.053182244</v>
      </c>
      <c r="CT26" s="4">
        <v>95208184.053182244</v>
      </c>
      <c r="CU26" s="4">
        <v>0</v>
      </c>
      <c r="CV26" s="4">
        <v>0</v>
      </c>
      <c r="CW26" s="5">
        <v>0.94365181003387899</v>
      </c>
      <c r="CX26" s="4">
        <v>-91039266.159999996</v>
      </c>
      <c r="CY26" s="4">
        <v>-91039266.159999996</v>
      </c>
      <c r="CZ26" s="4">
        <v>91039266.159999996</v>
      </c>
      <c r="DA26" s="4">
        <v>0</v>
      </c>
      <c r="DB26" s="4">
        <v>0</v>
      </c>
      <c r="DC26" s="4">
        <v>-85923836.453052729</v>
      </c>
      <c r="DD26" s="4">
        <v>85923836.453052729</v>
      </c>
      <c r="DE26" s="4">
        <v>0</v>
      </c>
      <c r="DF26" s="4">
        <v>0</v>
      </c>
      <c r="DG26" s="5">
        <v>0.94381073219596268</v>
      </c>
      <c r="DH26" s="4">
        <v>-88562668.189999998</v>
      </c>
      <c r="DI26" s="4">
        <v>-88562668.189999998</v>
      </c>
      <c r="DJ26" s="4">
        <v>88562668.189999998</v>
      </c>
      <c r="DK26" s="4">
        <v>0</v>
      </c>
      <c r="DL26" s="4">
        <v>0</v>
      </c>
      <c r="DM26" s="4">
        <v>-83589266.083678082</v>
      </c>
      <c r="DN26" s="4">
        <v>83589266.083678082</v>
      </c>
      <c r="DO26" s="4">
        <v>0</v>
      </c>
      <c r="DP26" s="4">
        <v>0</v>
      </c>
      <c r="DQ26" s="5">
        <v>0.94384313155908861</v>
      </c>
      <c r="DR26" s="4">
        <v>-1235291384.4400001</v>
      </c>
      <c r="DS26" s="4">
        <v>-1235291384.4400001</v>
      </c>
      <c r="DT26" s="4">
        <v>1235291384.4400001</v>
      </c>
      <c r="DU26" s="4">
        <v>0</v>
      </c>
      <c r="DV26" s="4">
        <v>0</v>
      </c>
      <c r="DW26" s="4">
        <v>-1169478441.6001585</v>
      </c>
      <c r="DX26" s="4">
        <v>1169478441.6001585</v>
      </c>
      <c r="DY26" s="4">
        <v>0</v>
      </c>
      <c r="DZ26" s="4">
        <v>0</v>
      </c>
      <c r="EA26" s="5">
        <v>11.359034790122402</v>
      </c>
      <c r="EB26" s="4">
        <v>-77477551.560000002</v>
      </c>
      <c r="EC26" s="4">
        <v>-77477551.560000002</v>
      </c>
      <c r="ED26" s="4">
        <v>77477551.560000002</v>
      </c>
      <c r="EE26" s="4">
        <v>0</v>
      </c>
      <c r="EF26" s="4">
        <v>0</v>
      </c>
      <c r="EG26" s="4">
        <v>-73142754.806996301</v>
      </c>
      <c r="EH26" s="4">
        <v>73142754.806996301</v>
      </c>
      <c r="EI26" s="4">
        <v>0</v>
      </c>
      <c r="EJ26" s="4">
        <v>0</v>
      </c>
      <c r="EK26" s="5">
        <v>0.94405093261566531</v>
      </c>
      <c r="EL26" s="4">
        <v>-62932701.450000003</v>
      </c>
      <c r="EM26" s="4">
        <v>-62932701.450000003</v>
      </c>
      <c r="EN26" s="4">
        <v>62932701.450000003</v>
      </c>
      <c r="EO26" s="4">
        <v>0</v>
      </c>
      <c r="EP26" s="4">
        <v>0</v>
      </c>
      <c r="EQ26" s="4">
        <v>-59426166.782821096</v>
      </c>
      <c r="ER26" s="4">
        <v>59426166.782821096</v>
      </c>
      <c r="ES26" s="4">
        <v>0</v>
      </c>
      <c r="ET26" s="4">
        <v>0</v>
      </c>
      <c r="EU26" s="5">
        <v>0.94428119902075325</v>
      </c>
      <c r="EV26" s="4">
        <v>-60605478.840000004</v>
      </c>
      <c r="EW26" s="4">
        <v>-60605478.840000004</v>
      </c>
      <c r="EX26" s="4">
        <v>60605478.840000004</v>
      </c>
      <c r="EY26" s="4">
        <v>0</v>
      </c>
      <c r="EZ26" s="4">
        <v>0</v>
      </c>
      <c r="FA26" s="4">
        <v>-57217719.241912559</v>
      </c>
      <c r="FB26" s="4">
        <v>57217719.241912559</v>
      </c>
      <c r="FC26" s="4">
        <v>0</v>
      </c>
      <c r="FD26" s="4">
        <v>0</v>
      </c>
      <c r="FE26" s="5">
        <v>0.94410143005335845</v>
      </c>
      <c r="FF26" s="4">
        <v>-61690608.285000004</v>
      </c>
      <c r="FG26" s="4">
        <v>-61690608.285000004</v>
      </c>
      <c r="FH26" s="4">
        <v>61690608.285000004</v>
      </c>
      <c r="FI26" s="4">
        <v>0</v>
      </c>
      <c r="FJ26" s="4">
        <v>0</v>
      </c>
      <c r="FK26" s="4">
        <v>-58210668.397973418</v>
      </c>
      <c r="FL26" s="4">
        <v>58210668.397973418</v>
      </c>
      <c r="FM26" s="4">
        <v>0</v>
      </c>
      <c r="FN26" s="4">
        <v>0</v>
      </c>
      <c r="FO26" s="5">
        <v>0.943590442957705</v>
      </c>
      <c r="FP26" s="4">
        <v>-60911772.960000001</v>
      </c>
      <c r="FQ26" s="4">
        <v>-60911772.960000001</v>
      </c>
      <c r="FR26" s="4">
        <v>60911772.960000001</v>
      </c>
      <c r="FS26" s="4">
        <v>0</v>
      </c>
      <c r="FT26" s="4">
        <v>0</v>
      </c>
      <c r="FU26" s="4">
        <v>-57462837.58532045</v>
      </c>
      <c r="FV26" s="4">
        <v>57462837.58532045</v>
      </c>
      <c r="FW26" s="4">
        <v>0</v>
      </c>
      <c r="FX26" s="4">
        <v>0</v>
      </c>
      <c r="FY26" s="5">
        <v>0.94337818114497463</v>
      </c>
      <c r="FZ26" s="4">
        <v>-60621717.685000002</v>
      </c>
      <c r="GA26" s="4">
        <v>-60621717.685000002</v>
      </c>
      <c r="GB26" s="4">
        <v>60621717.685000002</v>
      </c>
      <c r="GC26" s="4">
        <v>0</v>
      </c>
      <c r="GD26" s="4">
        <v>0</v>
      </c>
      <c r="GE26" s="4">
        <v>-57178447.776283458</v>
      </c>
      <c r="GF26" s="4">
        <v>57178447.776283458</v>
      </c>
      <c r="GG26" s="4">
        <v>0</v>
      </c>
      <c r="GH26" s="4">
        <v>0</v>
      </c>
      <c r="GI26" s="5">
        <v>0.94320072013451817</v>
      </c>
      <c r="GJ26" s="4">
        <v>-60223699.880000003</v>
      </c>
      <c r="GK26" s="4">
        <v>-60223699.880000003</v>
      </c>
      <c r="GL26" s="4">
        <v>60223699.880000003</v>
      </c>
      <c r="GM26" s="4">
        <v>0</v>
      </c>
      <c r="GN26" s="4">
        <v>0</v>
      </c>
      <c r="GO26" s="4">
        <v>-56788748.299538501</v>
      </c>
      <c r="GP26" s="4">
        <v>56788748.299538501</v>
      </c>
      <c r="GQ26" s="4">
        <v>0</v>
      </c>
      <c r="GR26" s="4">
        <v>0</v>
      </c>
      <c r="GS26" s="5">
        <v>0.94296345811854987</v>
      </c>
      <c r="GT26" s="4">
        <v>-59885148.734999999</v>
      </c>
      <c r="GU26" s="4">
        <v>-59885148.734999999</v>
      </c>
      <c r="GV26" s="4">
        <v>59885148.734999999</v>
      </c>
      <c r="GW26" s="4">
        <v>0</v>
      </c>
      <c r="GX26" s="4">
        <v>0</v>
      </c>
      <c r="GY26" s="4">
        <v>-56416394.843117006</v>
      </c>
      <c r="GZ26" s="4">
        <v>56416394.843117006</v>
      </c>
      <c r="HA26" s="4">
        <v>0</v>
      </c>
      <c r="HB26" s="4">
        <v>0</v>
      </c>
      <c r="HC26" s="5">
        <v>0.94207655879368846</v>
      </c>
      <c r="HD26" s="4">
        <v>-60449838.25</v>
      </c>
      <c r="HE26" s="4">
        <v>-60449838.25</v>
      </c>
      <c r="HF26" s="4">
        <v>60449838.25</v>
      </c>
      <c r="HG26" s="4">
        <v>0</v>
      </c>
      <c r="HH26" s="4">
        <v>0</v>
      </c>
      <c r="HI26" s="4">
        <v>-57025368.814245895</v>
      </c>
      <c r="HJ26" s="4">
        <v>57025368.814245895</v>
      </c>
      <c r="HK26" s="4">
        <v>0</v>
      </c>
      <c r="HL26" s="4">
        <v>0</v>
      </c>
      <c r="HM26" s="5">
        <v>0.943350229961052</v>
      </c>
      <c r="HN26" s="4">
        <v>-57852914.875</v>
      </c>
      <c r="HO26" s="4">
        <v>-57852914.875</v>
      </c>
      <c r="HP26" s="4">
        <v>57852914.875</v>
      </c>
      <c r="HQ26" s="4">
        <v>0</v>
      </c>
      <c r="HR26" s="4">
        <v>0</v>
      </c>
      <c r="HS26" s="4">
        <v>-54567644.232566684</v>
      </c>
      <c r="HT26" s="4">
        <v>54567644.232566684</v>
      </c>
      <c r="HU26" s="4">
        <v>0</v>
      </c>
      <c r="HV26" s="4">
        <v>0</v>
      </c>
      <c r="HW26" s="5">
        <v>0.94321339470048071</v>
      </c>
      <c r="HX26" s="4">
        <v>-56575984.875000007</v>
      </c>
      <c r="HY26" s="4">
        <v>-56575984.875000007</v>
      </c>
      <c r="HZ26" s="4">
        <v>56575984.875000007</v>
      </c>
      <c r="IA26" s="4">
        <v>0</v>
      </c>
      <c r="IB26" s="4">
        <v>0</v>
      </c>
      <c r="IC26" s="4">
        <v>-53353875.885010138</v>
      </c>
      <c r="ID26" s="4">
        <v>53353875.885010138</v>
      </c>
      <c r="IE26" s="4">
        <v>0</v>
      </c>
      <c r="IF26" s="4">
        <v>0</v>
      </c>
      <c r="IG26" s="5">
        <v>0.94304811490053853</v>
      </c>
      <c r="IH26" s="4">
        <v>-55247115.625000015</v>
      </c>
      <c r="II26" s="4">
        <v>-55247115.625000015</v>
      </c>
      <c r="IJ26" s="4">
        <v>55247115.625000015</v>
      </c>
      <c r="IK26" s="4">
        <v>0</v>
      </c>
      <c r="IL26" s="4">
        <v>0</v>
      </c>
      <c r="IM26" s="4">
        <v>-52085665.31057021</v>
      </c>
      <c r="IN26" s="4">
        <v>52085665.31057021</v>
      </c>
      <c r="IO26" s="4">
        <v>0</v>
      </c>
      <c r="IP26" s="4">
        <v>0</v>
      </c>
      <c r="IQ26" s="5">
        <v>0.94277619240995802</v>
      </c>
      <c r="IR26" s="4">
        <v>-734474533.01999998</v>
      </c>
      <c r="IS26" s="4">
        <v>-734474533.01999998</v>
      </c>
      <c r="IT26" s="4">
        <v>734474533.01999998</v>
      </c>
      <c r="IU26" s="4">
        <v>0</v>
      </c>
      <c r="IV26" s="4">
        <v>0</v>
      </c>
      <c r="IW26" s="4">
        <v>-692876291.97635567</v>
      </c>
      <c r="IX26" s="4">
        <v>692876291.97635567</v>
      </c>
      <c r="IY26" s="4">
        <v>0</v>
      </c>
      <c r="IZ26" s="4">
        <v>0</v>
      </c>
      <c r="JA26" s="5">
        <v>11.320030854811243</v>
      </c>
      <c r="JB26" s="4">
        <v>-54061668.175000019</v>
      </c>
      <c r="JC26" s="4">
        <v>-54061668.175000019</v>
      </c>
      <c r="JD26" s="4">
        <v>54061668.175000019</v>
      </c>
      <c r="JE26" s="4">
        <v>0</v>
      </c>
      <c r="JF26" s="4">
        <v>0</v>
      </c>
      <c r="JG26" s="4">
        <v>-50964233.042566977</v>
      </c>
      <c r="JH26" s="4">
        <v>50964233.042566977</v>
      </c>
      <c r="JI26" s="4">
        <v>0</v>
      </c>
      <c r="JJ26" s="4">
        <v>0</v>
      </c>
      <c r="JK26" s="5">
        <v>0.94270552062125601</v>
      </c>
      <c r="JL26" s="4">
        <v>-54647716.058035731</v>
      </c>
      <c r="JM26" s="4">
        <v>-54647716.058035731</v>
      </c>
      <c r="JN26" s="4">
        <v>54647716.058035731</v>
      </c>
      <c r="JO26" s="4">
        <v>0</v>
      </c>
      <c r="JP26" s="4">
        <v>0</v>
      </c>
      <c r="JQ26" s="4">
        <v>-51542694.654964954</v>
      </c>
      <c r="JR26" s="4">
        <v>51542694.654964954</v>
      </c>
      <c r="JS26" s="4">
        <v>0</v>
      </c>
      <c r="JT26" s="4">
        <v>0</v>
      </c>
      <c r="JU26" s="5">
        <v>0.94318113130705683</v>
      </c>
      <c r="JV26" s="4">
        <v>-55971266.733035728</v>
      </c>
      <c r="JW26" s="4">
        <v>-55971266.733035728</v>
      </c>
      <c r="JX26" s="4">
        <v>55971266.733035728</v>
      </c>
      <c r="JY26" s="4">
        <v>0</v>
      </c>
      <c r="JZ26" s="4">
        <v>0</v>
      </c>
      <c r="KA26" s="4">
        <v>-52815297.951254763</v>
      </c>
      <c r="KB26" s="4">
        <v>52815297.951254763</v>
      </c>
      <c r="KC26" s="4">
        <v>0</v>
      </c>
      <c r="KD26" s="4">
        <v>0</v>
      </c>
      <c r="KE26" s="5">
        <v>0.94361448353788591</v>
      </c>
      <c r="KF26" s="4">
        <v>-56227915.937777102</v>
      </c>
      <c r="KG26" s="4">
        <v>-56227915.937777102</v>
      </c>
      <c r="KH26" s="4">
        <v>56227915.937777102</v>
      </c>
      <c r="KI26" s="4">
        <v>0</v>
      </c>
      <c r="KJ26" s="4">
        <v>0</v>
      </c>
      <c r="KK26" s="4">
        <v>-53078628.659616351</v>
      </c>
      <c r="KL26" s="4">
        <v>53078628.659616351</v>
      </c>
      <c r="KM26" s="4">
        <v>0</v>
      </c>
      <c r="KN26" s="4">
        <v>0</v>
      </c>
      <c r="KO26" s="5">
        <v>0.94399068104096528</v>
      </c>
      <c r="KP26" s="4">
        <v>-55880364.856527105</v>
      </c>
      <c r="KQ26" s="4">
        <v>-55880364.856527105</v>
      </c>
      <c r="KR26" s="4">
        <v>55880364.856527105</v>
      </c>
      <c r="KS26" s="4">
        <v>0</v>
      </c>
      <c r="KT26" s="4">
        <v>0</v>
      </c>
      <c r="KU26" s="4">
        <v>-52766161.372448377</v>
      </c>
      <c r="KV26" s="4">
        <v>52766161.372448377</v>
      </c>
      <c r="KW26" s="4">
        <v>0</v>
      </c>
      <c r="KX26" s="4">
        <v>0</v>
      </c>
      <c r="KY26" s="5">
        <v>0.9442701655210296</v>
      </c>
      <c r="KZ26" s="4">
        <v>-55741168.994027108</v>
      </c>
      <c r="LA26" s="4">
        <v>-55741168.994027108</v>
      </c>
      <c r="LB26" s="4">
        <v>55741168.994027108</v>
      </c>
      <c r="LC26" s="4">
        <v>0</v>
      </c>
      <c r="LD26" s="4">
        <v>0</v>
      </c>
      <c r="LE26" s="4">
        <v>-52655289.059331626</v>
      </c>
      <c r="LF26" s="4">
        <v>52655289.059331626</v>
      </c>
      <c r="LG26" s="4">
        <v>0</v>
      </c>
      <c r="LH26" s="4">
        <v>0</v>
      </c>
      <c r="LI26" s="5">
        <v>0.9446391241807981</v>
      </c>
      <c r="LJ26" s="4">
        <v>-55575664.244027108</v>
      </c>
      <c r="LK26" s="4">
        <v>-55575664.244027108</v>
      </c>
      <c r="LL26" s="4">
        <v>55575664.244027108</v>
      </c>
      <c r="LM26" s="4">
        <v>0</v>
      </c>
      <c r="LN26" s="4">
        <v>0</v>
      </c>
      <c r="LO26" s="4">
        <v>-52522494.297121398</v>
      </c>
      <c r="LP26" s="4">
        <v>52522494.297121398</v>
      </c>
      <c r="LQ26" s="4">
        <v>0</v>
      </c>
      <c r="LR26" s="4">
        <v>0</v>
      </c>
      <c r="LS26" s="5">
        <v>0.94506282581707801</v>
      </c>
      <c r="LT26" s="4">
        <v>-55461557.169027105</v>
      </c>
      <c r="LU26" s="4">
        <v>-55461557.169027105</v>
      </c>
      <c r="LV26" s="4">
        <v>55461557.169027105</v>
      </c>
      <c r="LW26" s="4">
        <v>0</v>
      </c>
      <c r="LX26" s="4">
        <v>0</v>
      </c>
      <c r="LY26" s="4">
        <v>-52440112.392312609</v>
      </c>
      <c r="LZ26" s="4">
        <v>52440112.392312609</v>
      </c>
      <c r="MA26" s="4">
        <v>0</v>
      </c>
      <c r="MB26" s="4">
        <v>0</v>
      </c>
      <c r="MC26" s="5">
        <v>0.9455218185182539</v>
      </c>
      <c r="MD26" s="4">
        <v>-55537017.219027102</v>
      </c>
      <c r="ME26" s="4">
        <v>-55537017.219027102</v>
      </c>
      <c r="MF26" s="4">
        <v>55537017.219027102</v>
      </c>
      <c r="MG26" s="4">
        <v>0</v>
      </c>
      <c r="MH26" s="4">
        <v>0</v>
      </c>
      <c r="MI26" s="4">
        <v>-52537454.428946637</v>
      </c>
      <c r="MJ26" s="4">
        <v>52537454.428946637</v>
      </c>
      <c r="MK26" s="4">
        <v>0</v>
      </c>
      <c r="ML26" s="4">
        <v>0</v>
      </c>
      <c r="MM26" s="5">
        <v>0.94598984712753342</v>
      </c>
      <c r="MN26" s="4">
        <v>-55576513.944027111</v>
      </c>
      <c r="MO26" s="4">
        <v>-55576513.944027111</v>
      </c>
      <c r="MP26" s="4">
        <v>55576513.944027111</v>
      </c>
      <c r="MQ26" s="4">
        <v>0</v>
      </c>
      <c r="MR26" s="4">
        <v>0</v>
      </c>
      <c r="MS26" s="4">
        <v>-52599381.936539844</v>
      </c>
      <c r="MT26" s="4">
        <v>52599381.936539844</v>
      </c>
      <c r="MU26" s="4">
        <v>0</v>
      </c>
      <c r="MV26" s="4">
        <v>0</v>
      </c>
      <c r="MW26" s="5">
        <v>0.94643183250958074</v>
      </c>
      <c r="MX26" s="4">
        <v>-57155215.306527101</v>
      </c>
      <c r="MY26" s="4">
        <v>-57155215.306527101</v>
      </c>
      <c r="MZ26" s="4">
        <v>57155215.306527101</v>
      </c>
      <c r="NA26" s="4">
        <v>0</v>
      </c>
      <c r="NB26" s="4">
        <v>0</v>
      </c>
      <c r="NC26" s="4">
        <v>-54115982.128080502</v>
      </c>
      <c r="ND26" s="4">
        <v>54115982.128080502</v>
      </c>
      <c r="NE26" s="4">
        <v>0</v>
      </c>
      <c r="NF26" s="4">
        <v>0</v>
      </c>
      <c r="NG26" s="5">
        <v>0.94682491943828762</v>
      </c>
      <c r="NH26" s="4">
        <v>-58210902.16902709</v>
      </c>
      <c r="NI26" s="4">
        <v>-58210902.16902709</v>
      </c>
      <c r="NJ26" s="4">
        <v>58210902.16902709</v>
      </c>
      <c r="NK26" s="4">
        <v>0</v>
      </c>
      <c r="NL26" s="4">
        <v>0</v>
      </c>
      <c r="NM26" s="4">
        <v>-55132801.35456121</v>
      </c>
      <c r="NN26" s="4">
        <v>55132801.35456121</v>
      </c>
      <c r="NO26" s="4">
        <v>0</v>
      </c>
      <c r="NP26" s="4">
        <v>0</v>
      </c>
      <c r="NQ26" s="5">
        <v>0.94712157517284312</v>
      </c>
      <c r="NR26" s="4">
        <v>-670046970.80606544</v>
      </c>
      <c r="NS26" s="4">
        <v>-670046970.80606544</v>
      </c>
      <c r="NT26" s="4">
        <v>670046970.80606544</v>
      </c>
      <c r="NU26" s="4">
        <v>0</v>
      </c>
      <c r="NV26" s="4">
        <v>0</v>
      </c>
      <c r="NW26" s="4">
        <v>-633170531.27774525</v>
      </c>
      <c r="NX26" s="4">
        <v>633170531.27774525</v>
      </c>
      <c r="NY26" s="4">
        <v>0</v>
      </c>
      <c r="NZ26" s="4">
        <v>0</v>
      </c>
      <c r="OA26" s="5">
        <v>11.339353924792569</v>
      </c>
      <c r="OB26" s="4">
        <v>-58863997.794027127</v>
      </c>
      <c r="OC26" s="4">
        <v>-58863997.794027127</v>
      </c>
      <c r="OD26" s="4">
        <v>58863997.794027127</v>
      </c>
      <c r="OE26" s="4">
        <v>0</v>
      </c>
      <c r="OF26" s="4">
        <v>0</v>
      </c>
      <c r="OG26" s="4">
        <v>-55772694.086113669</v>
      </c>
      <c r="OH26" s="4">
        <v>55772694.086113669</v>
      </c>
      <c r="OI26" s="4">
        <v>0</v>
      </c>
      <c r="OJ26" s="4">
        <v>0</v>
      </c>
      <c r="OK26" s="5">
        <v>0.94748396602741225</v>
      </c>
      <c r="OL26" s="4">
        <v>-60291611.969027117</v>
      </c>
      <c r="OM26" s="4">
        <v>-60291611.969027117</v>
      </c>
      <c r="ON26" s="4">
        <v>60291611.969027117</v>
      </c>
      <c r="OO26" s="4">
        <v>0</v>
      </c>
      <c r="OP26" s="4">
        <v>0</v>
      </c>
      <c r="OQ26" s="4">
        <v>-57123213.166984484</v>
      </c>
      <c r="OR26" s="4">
        <v>57123213.166984484</v>
      </c>
      <c r="OS26" s="4">
        <v>0</v>
      </c>
      <c r="OT26" s="4">
        <v>0</v>
      </c>
      <c r="OU26" s="5">
        <v>0.94744876279522439</v>
      </c>
      <c r="OV26" s="4">
        <v>-59493740.344027109</v>
      </c>
      <c r="OW26" s="4">
        <v>-59493740.344027109</v>
      </c>
      <c r="OX26" s="4">
        <v>59493740.344027109</v>
      </c>
      <c r="OY26" s="4">
        <v>0</v>
      </c>
      <c r="OZ26" s="4">
        <v>0</v>
      </c>
      <c r="PA26" s="4">
        <v>-56365730.231372148</v>
      </c>
      <c r="PB26" s="4">
        <v>56365730.231372148</v>
      </c>
      <c r="PC26" s="4">
        <v>0</v>
      </c>
      <c r="PD26" s="4">
        <v>0</v>
      </c>
      <c r="PE26" s="5">
        <v>0.94742287012773108</v>
      </c>
      <c r="PF26" s="4">
        <v>-59500469.40221677</v>
      </c>
      <c r="PG26" s="4">
        <v>-59500469.40221677</v>
      </c>
      <c r="PH26" s="4">
        <v>59500469.40221677</v>
      </c>
      <c r="PI26" s="4">
        <v>0</v>
      </c>
      <c r="PJ26" s="4">
        <v>0</v>
      </c>
      <c r="PK26" s="4">
        <v>-56370942.849073075</v>
      </c>
      <c r="PL26" s="4">
        <v>56370942.849073075</v>
      </c>
      <c r="PM26" s="4">
        <v>0</v>
      </c>
      <c r="PN26" s="4">
        <v>0</v>
      </c>
      <c r="PO26" s="5">
        <v>0.94740333001428223</v>
      </c>
      <c r="PP26" s="4">
        <v>-61226569.040609621</v>
      </c>
      <c r="PQ26" s="4">
        <v>-61226569.040609621</v>
      </c>
      <c r="PR26" s="4">
        <v>61226569.040609621</v>
      </c>
      <c r="PS26" s="4">
        <v>0</v>
      </c>
      <c r="PT26" s="4">
        <v>0</v>
      </c>
      <c r="PU26" s="4">
        <v>-58005153.646174297</v>
      </c>
      <c r="PV26" s="4">
        <v>58005153.646174297</v>
      </c>
      <c r="PW26" s="4">
        <v>0</v>
      </c>
      <c r="PX26" s="4">
        <v>0</v>
      </c>
      <c r="PY26" s="5">
        <v>0.94738533540400305</v>
      </c>
      <c r="PZ26" s="4">
        <v>-62668891.3388239</v>
      </c>
      <c r="QA26" s="4">
        <v>-62668891.3388239</v>
      </c>
      <c r="QB26" s="4">
        <v>62668891.3388239</v>
      </c>
      <c r="QC26" s="4">
        <v>0</v>
      </c>
      <c r="QD26" s="4">
        <v>0</v>
      </c>
      <c r="QE26" s="4">
        <v>-59370256.248855062</v>
      </c>
      <c r="QF26" s="4">
        <v>59370256.248855062</v>
      </c>
      <c r="QG26" s="4">
        <v>0</v>
      </c>
      <c r="QH26" s="4">
        <v>0</v>
      </c>
      <c r="QI26" s="5">
        <v>0.94736407459109928</v>
      </c>
      <c r="QJ26" s="4">
        <v>-63143147.4638239</v>
      </c>
      <c r="QK26" s="4">
        <v>-63143147.4638239</v>
      </c>
      <c r="QL26" s="4">
        <v>63143147.4638239</v>
      </c>
      <c r="QM26" s="4">
        <v>0</v>
      </c>
      <c r="QN26" s="4">
        <v>0</v>
      </c>
      <c r="QO26" s="4">
        <v>-59818054.467885524</v>
      </c>
      <c r="QP26" s="4">
        <v>59818054.467885524</v>
      </c>
      <c r="QQ26" s="4">
        <v>0</v>
      </c>
      <c r="QR26" s="4">
        <v>0</v>
      </c>
      <c r="QS26" s="5">
        <v>0.9473403982935219</v>
      </c>
      <c r="QT26" s="4">
        <v>-63258754.388823904</v>
      </c>
      <c r="QU26" s="4">
        <v>-63258754.388823904</v>
      </c>
      <c r="QV26" s="4">
        <v>63258754.388823904</v>
      </c>
      <c r="QW26" s="4">
        <v>0</v>
      </c>
      <c r="QX26" s="4">
        <v>0</v>
      </c>
      <c r="QY26" s="4">
        <v>-59926167.080389902</v>
      </c>
      <c r="QZ26" s="4">
        <v>59926167.080389902</v>
      </c>
      <c r="RA26" s="4">
        <v>0</v>
      </c>
      <c r="RB26" s="4">
        <v>0</v>
      </c>
      <c r="RC26" s="5">
        <v>0.94731816425043647</v>
      </c>
      <c r="RD26" s="4">
        <v>-63653279.063823909</v>
      </c>
      <c r="RE26" s="4">
        <v>-63653279.063823909</v>
      </c>
      <c r="RF26" s="4">
        <v>63653279.063823909</v>
      </c>
      <c r="RG26" s="4">
        <v>0</v>
      </c>
      <c r="RH26" s="4">
        <v>0</v>
      </c>
      <c r="RI26" s="4">
        <v>-60298275.918417372</v>
      </c>
      <c r="RJ26" s="4">
        <v>60298275.918417372</v>
      </c>
      <c r="RK26" s="4">
        <v>0</v>
      </c>
      <c r="RL26" s="4">
        <v>0</v>
      </c>
      <c r="RM26" s="5">
        <v>0.94729253237617905</v>
      </c>
      <c r="RN26" s="4">
        <v>-63771703.088823907</v>
      </c>
      <c r="RO26" s="4">
        <v>-63771703.088823907</v>
      </c>
      <c r="RP26" s="4">
        <v>63771703.088823907</v>
      </c>
      <c r="RQ26" s="4">
        <v>0</v>
      </c>
      <c r="RR26" s="4">
        <v>0</v>
      </c>
      <c r="RS26" s="4">
        <v>-60408724.285639822</v>
      </c>
      <c r="RT26" s="4">
        <v>60408724.285639822</v>
      </c>
      <c r="RU26" s="4">
        <v>0</v>
      </c>
      <c r="RV26" s="4">
        <v>0</v>
      </c>
      <c r="RW26" s="5">
        <v>0.94726534434089071</v>
      </c>
      <c r="RX26" s="4">
        <v>-64017999.626323909</v>
      </c>
      <c r="RY26" s="4">
        <v>-64017999.626323909</v>
      </c>
      <c r="RZ26" s="4">
        <v>64017999.626323909</v>
      </c>
      <c r="SA26" s="4">
        <v>0</v>
      </c>
      <c r="SB26" s="4">
        <v>0</v>
      </c>
      <c r="SC26" s="4">
        <v>-60640450.003088705</v>
      </c>
      <c r="SD26" s="4">
        <v>60640450.003088705</v>
      </c>
      <c r="SE26" s="4">
        <v>0</v>
      </c>
      <c r="SF26" s="4">
        <v>0</v>
      </c>
      <c r="SG26" s="5">
        <v>0.94724062540300979</v>
      </c>
      <c r="SH26" s="4">
        <v>-64794226.226323903</v>
      </c>
      <c r="SI26" s="4">
        <v>-64794226.226323903</v>
      </c>
      <c r="SJ26" s="4">
        <v>64794226.226323903</v>
      </c>
      <c r="SK26" s="4">
        <v>0</v>
      </c>
      <c r="SL26" s="4">
        <v>0</v>
      </c>
      <c r="SM26" s="4">
        <v>-61374360.422666281</v>
      </c>
      <c r="SN26" s="4">
        <v>61374360.422666281</v>
      </c>
      <c r="SO26" s="4">
        <v>0</v>
      </c>
      <c r="SP26" s="4">
        <v>0</v>
      </c>
      <c r="SQ26" s="5">
        <v>0.94721959034263092</v>
      </c>
      <c r="SR26" s="4">
        <v>-744684389.74667525</v>
      </c>
      <c r="SS26" s="4">
        <v>-744684389.74667525</v>
      </c>
      <c r="ST26" s="4">
        <v>744684389.74667525</v>
      </c>
      <c r="SU26" s="4">
        <v>0</v>
      </c>
      <c r="SV26" s="4">
        <v>0</v>
      </c>
      <c r="SW26" s="4">
        <v>-705474022.40666032</v>
      </c>
      <c r="SX26" s="4">
        <v>705474022.40666032</v>
      </c>
      <c r="SY26" s="4">
        <v>0</v>
      </c>
      <c r="SZ26" s="4">
        <v>0</v>
      </c>
      <c r="TA26" s="5">
        <v>11.368184993966421</v>
      </c>
      <c r="TB26" s="4">
        <v>-65086511.076323882</v>
      </c>
      <c r="TC26" s="4">
        <v>-65086511.076323882</v>
      </c>
    </row>
    <row r="27" spans="1:523" ht="15" customHeight="1" x14ac:dyDescent="0.3">
      <c r="A27" s="3" t="s">
        <v>90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5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5">
        <v>1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5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5">
        <v>1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5">
        <v>1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5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5">
        <v>1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5">
        <v>1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5">
        <v>1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5">
        <v>1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0</v>
      </c>
      <c r="DD27" s="4">
        <v>0</v>
      </c>
      <c r="DE27" s="4">
        <v>0</v>
      </c>
      <c r="DF27" s="4">
        <v>0</v>
      </c>
      <c r="DG27" s="5">
        <v>1</v>
      </c>
      <c r="DH27" s="4">
        <v>0</v>
      </c>
      <c r="DI27" s="4">
        <v>0</v>
      </c>
      <c r="DJ27" s="4">
        <v>0</v>
      </c>
      <c r="DK27" s="4">
        <v>0</v>
      </c>
      <c r="DL27" s="4">
        <v>0</v>
      </c>
      <c r="DM27" s="4">
        <v>0</v>
      </c>
      <c r="DN27" s="4">
        <v>0</v>
      </c>
      <c r="DO27" s="4">
        <v>0</v>
      </c>
      <c r="DP27" s="4">
        <v>0</v>
      </c>
      <c r="DQ27" s="5">
        <v>1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v>0</v>
      </c>
      <c r="DX27" s="4">
        <v>0</v>
      </c>
      <c r="DY27" s="4">
        <v>0</v>
      </c>
      <c r="DZ27" s="4">
        <v>0</v>
      </c>
      <c r="EA27" s="5">
        <v>12</v>
      </c>
      <c r="EB27" s="4">
        <v>0</v>
      </c>
      <c r="EC27" s="4">
        <v>0</v>
      </c>
      <c r="ED27" s="4">
        <v>0</v>
      </c>
      <c r="EE27" s="4">
        <v>0</v>
      </c>
      <c r="EF27" s="4">
        <v>0</v>
      </c>
      <c r="EG27" s="4">
        <v>0</v>
      </c>
      <c r="EH27" s="4">
        <v>0</v>
      </c>
      <c r="EI27" s="4">
        <v>0</v>
      </c>
      <c r="EJ27" s="4">
        <v>0</v>
      </c>
      <c r="EK27" s="5">
        <v>1</v>
      </c>
      <c r="EL27" s="4">
        <v>0</v>
      </c>
      <c r="EM27" s="4">
        <v>0</v>
      </c>
      <c r="EN27" s="4">
        <v>0</v>
      </c>
      <c r="EO27" s="4">
        <v>0</v>
      </c>
      <c r="EP27" s="4">
        <v>0</v>
      </c>
      <c r="EQ27" s="4">
        <v>0</v>
      </c>
      <c r="ER27" s="4">
        <v>0</v>
      </c>
      <c r="ES27" s="4">
        <v>0</v>
      </c>
      <c r="ET27" s="4">
        <v>0</v>
      </c>
      <c r="EU27" s="5">
        <v>1</v>
      </c>
      <c r="EV27" s="4">
        <v>0</v>
      </c>
      <c r="EW27" s="4">
        <v>0</v>
      </c>
      <c r="EX27" s="4">
        <v>0</v>
      </c>
      <c r="EY27" s="4">
        <v>0</v>
      </c>
      <c r="EZ27" s="4">
        <v>0</v>
      </c>
      <c r="FA27" s="4">
        <v>0</v>
      </c>
      <c r="FB27" s="4">
        <v>0</v>
      </c>
      <c r="FC27" s="4">
        <v>0</v>
      </c>
      <c r="FD27" s="4">
        <v>0</v>
      </c>
      <c r="FE27" s="5">
        <v>1</v>
      </c>
      <c r="FF27" s="4">
        <v>0</v>
      </c>
      <c r="FG27" s="4">
        <v>0</v>
      </c>
      <c r="FH27" s="4">
        <v>0</v>
      </c>
      <c r="FI27" s="4">
        <v>0</v>
      </c>
      <c r="FJ27" s="4">
        <v>0</v>
      </c>
      <c r="FK27" s="4">
        <v>0</v>
      </c>
      <c r="FL27" s="4">
        <v>0</v>
      </c>
      <c r="FM27" s="4">
        <v>0</v>
      </c>
      <c r="FN27" s="4">
        <v>0</v>
      </c>
      <c r="FO27" s="5">
        <v>1</v>
      </c>
      <c r="FP27" s="4">
        <v>0</v>
      </c>
      <c r="FQ27" s="4">
        <v>0</v>
      </c>
      <c r="FR27" s="4">
        <v>0</v>
      </c>
      <c r="FS27" s="4">
        <v>0</v>
      </c>
      <c r="FT27" s="4">
        <v>0</v>
      </c>
      <c r="FU27" s="4">
        <v>0</v>
      </c>
      <c r="FV27" s="4">
        <v>0</v>
      </c>
      <c r="FW27" s="4">
        <v>0</v>
      </c>
      <c r="FX27" s="4">
        <v>0</v>
      </c>
      <c r="FY27" s="5">
        <v>1</v>
      </c>
      <c r="FZ27" s="4">
        <v>0</v>
      </c>
      <c r="GA27" s="4">
        <v>0</v>
      </c>
      <c r="GB27" s="4">
        <v>0</v>
      </c>
      <c r="GC27" s="4">
        <v>0</v>
      </c>
      <c r="GD27" s="4">
        <v>0</v>
      </c>
      <c r="GE27" s="4">
        <v>0</v>
      </c>
      <c r="GF27" s="4">
        <v>0</v>
      </c>
      <c r="GG27" s="4">
        <v>0</v>
      </c>
      <c r="GH27" s="4">
        <v>0</v>
      </c>
      <c r="GI27" s="5">
        <v>1</v>
      </c>
      <c r="GJ27" s="4">
        <v>0</v>
      </c>
      <c r="GK27" s="4">
        <v>0</v>
      </c>
      <c r="GL27" s="4">
        <v>0</v>
      </c>
      <c r="GM27" s="4">
        <v>0</v>
      </c>
      <c r="GN27" s="4">
        <v>0</v>
      </c>
      <c r="GO27" s="4">
        <v>0</v>
      </c>
      <c r="GP27" s="4">
        <v>0</v>
      </c>
      <c r="GQ27" s="4">
        <v>0</v>
      </c>
      <c r="GR27" s="4">
        <v>0</v>
      </c>
      <c r="GS27" s="5">
        <v>1</v>
      </c>
      <c r="GT27" s="4">
        <v>0</v>
      </c>
      <c r="GU27" s="4">
        <v>0</v>
      </c>
      <c r="GV27" s="4">
        <v>0</v>
      </c>
      <c r="GW27" s="4">
        <v>0</v>
      </c>
      <c r="GX27" s="4">
        <v>0</v>
      </c>
      <c r="GY27" s="4">
        <v>0</v>
      </c>
      <c r="GZ27" s="4">
        <v>0</v>
      </c>
      <c r="HA27" s="4">
        <v>0</v>
      </c>
      <c r="HB27" s="4">
        <v>0</v>
      </c>
      <c r="HC27" s="5">
        <v>1</v>
      </c>
      <c r="HD27" s="4">
        <v>0</v>
      </c>
      <c r="HE27" s="4">
        <v>0</v>
      </c>
      <c r="HF27" s="4">
        <v>0</v>
      </c>
      <c r="HG27" s="4">
        <v>0</v>
      </c>
      <c r="HH27" s="4">
        <v>0</v>
      </c>
      <c r="HI27" s="4">
        <v>0</v>
      </c>
      <c r="HJ27" s="4">
        <v>0</v>
      </c>
      <c r="HK27" s="4">
        <v>0</v>
      </c>
      <c r="HL27" s="4">
        <v>0</v>
      </c>
      <c r="HM27" s="5">
        <v>1</v>
      </c>
      <c r="HN27" s="4">
        <v>0</v>
      </c>
      <c r="HO27" s="4">
        <v>0</v>
      </c>
      <c r="HP27" s="4">
        <v>0</v>
      </c>
      <c r="HQ27" s="4">
        <v>0</v>
      </c>
      <c r="HR27" s="4">
        <v>0</v>
      </c>
      <c r="HS27" s="4">
        <v>0</v>
      </c>
      <c r="HT27" s="4">
        <v>0</v>
      </c>
      <c r="HU27" s="4">
        <v>0</v>
      </c>
      <c r="HV27" s="4">
        <v>0</v>
      </c>
      <c r="HW27" s="5">
        <v>1</v>
      </c>
      <c r="HX27" s="4">
        <v>0</v>
      </c>
      <c r="HY27" s="4">
        <v>0</v>
      </c>
      <c r="HZ27" s="4">
        <v>0</v>
      </c>
      <c r="IA27" s="4">
        <v>0</v>
      </c>
      <c r="IB27" s="4">
        <v>0</v>
      </c>
      <c r="IC27" s="4">
        <v>0</v>
      </c>
      <c r="ID27" s="4">
        <v>0</v>
      </c>
      <c r="IE27" s="4">
        <v>0</v>
      </c>
      <c r="IF27" s="4">
        <v>0</v>
      </c>
      <c r="IG27" s="5">
        <v>1</v>
      </c>
      <c r="IH27" s="4">
        <v>0</v>
      </c>
      <c r="II27" s="4">
        <v>0</v>
      </c>
      <c r="IJ27" s="4">
        <v>0</v>
      </c>
      <c r="IK27" s="4">
        <v>0</v>
      </c>
      <c r="IL27" s="4">
        <v>0</v>
      </c>
      <c r="IM27" s="4">
        <v>0</v>
      </c>
      <c r="IN27" s="4">
        <v>0</v>
      </c>
      <c r="IO27" s="4">
        <v>0</v>
      </c>
      <c r="IP27" s="4">
        <v>0</v>
      </c>
      <c r="IQ27" s="5">
        <v>1</v>
      </c>
      <c r="IR27" s="4">
        <v>0</v>
      </c>
      <c r="IS27" s="4">
        <v>0</v>
      </c>
      <c r="IT27" s="4">
        <v>0</v>
      </c>
      <c r="IU27" s="4">
        <v>0</v>
      </c>
      <c r="IV27" s="4">
        <v>0</v>
      </c>
      <c r="IW27" s="4">
        <v>0</v>
      </c>
      <c r="IX27" s="4">
        <v>0</v>
      </c>
      <c r="IY27" s="4">
        <v>0</v>
      </c>
      <c r="IZ27" s="4">
        <v>0</v>
      </c>
      <c r="JA27" s="5">
        <v>12</v>
      </c>
      <c r="JB27" s="4">
        <v>0</v>
      </c>
      <c r="JC27" s="4">
        <v>0</v>
      </c>
      <c r="JD27" s="4">
        <v>0</v>
      </c>
      <c r="JE27" s="4">
        <v>0</v>
      </c>
      <c r="JF27" s="4">
        <v>0</v>
      </c>
      <c r="JG27" s="4">
        <v>0</v>
      </c>
      <c r="JH27" s="4">
        <v>0</v>
      </c>
      <c r="JI27" s="4">
        <v>0</v>
      </c>
      <c r="JJ27" s="4">
        <v>0</v>
      </c>
      <c r="JK27" s="5">
        <v>1</v>
      </c>
      <c r="JL27" s="4">
        <v>0</v>
      </c>
      <c r="JM27" s="4">
        <v>0</v>
      </c>
      <c r="JN27" s="4">
        <v>0</v>
      </c>
      <c r="JO27" s="4">
        <v>0</v>
      </c>
      <c r="JP27" s="4">
        <v>0</v>
      </c>
      <c r="JQ27" s="4">
        <v>0</v>
      </c>
      <c r="JR27" s="4">
        <v>0</v>
      </c>
      <c r="JS27" s="4">
        <v>0</v>
      </c>
      <c r="JT27" s="4">
        <v>0</v>
      </c>
      <c r="JU27" s="5">
        <v>1</v>
      </c>
      <c r="JV27" s="4">
        <v>0</v>
      </c>
      <c r="JW27" s="4">
        <v>0</v>
      </c>
      <c r="JX27" s="4">
        <v>0</v>
      </c>
      <c r="JY27" s="4">
        <v>0</v>
      </c>
      <c r="JZ27" s="4">
        <v>0</v>
      </c>
      <c r="KA27" s="4">
        <v>0</v>
      </c>
      <c r="KB27" s="4">
        <v>0</v>
      </c>
      <c r="KC27" s="4">
        <v>0</v>
      </c>
      <c r="KD27" s="4">
        <v>0</v>
      </c>
      <c r="KE27" s="5">
        <v>1</v>
      </c>
      <c r="KF27" s="4">
        <v>0</v>
      </c>
      <c r="KG27" s="4">
        <v>0</v>
      </c>
      <c r="KH27" s="4">
        <v>0</v>
      </c>
      <c r="KI27" s="4">
        <v>0</v>
      </c>
      <c r="KJ27" s="4">
        <v>0</v>
      </c>
      <c r="KK27" s="4">
        <v>0</v>
      </c>
      <c r="KL27" s="4">
        <v>0</v>
      </c>
      <c r="KM27" s="4">
        <v>0</v>
      </c>
      <c r="KN27" s="4">
        <v>0</v>
      </c>
      <c r="KO27" s="5">
        <v>1</v>
      </c>
      <c r="KP27" s="4">
        <v>0</v>
      </c>
      <c r="KQ27" s="4">
        <v>0</v>
      </c>
      <c r="KR27" s="4">
        <v>0</v>
      </c>
      <c r="KS27" s="4">
        <v>0</v>
      </c>
      <c r="KT27" s="4">
        <v>0</v>
      </c>
      <c r="KU27" s="4">
        <v>0</v>
      </c>
      <c r="KV27" s="4">
        <v>0</v>
      </c>
      <c r="KW27" s="4">
        <v>0</v>
      </c>
      <c r="KX27" s="4">
        <v>0</v>
      </c>
      <c r="KY27" s="5">
        <v>1</v>
      </c>
      <c r="KZ27" s="4">
        <v>0</v>
      </c>
      <c r="LA27" s="4">
        <v>0</v>
      </c>
      <c r="LB27" s="4">
        <v>0</v>
      </c>
      <c r="LC27" s="4">
        <v>0</v>
      </c>
      <c r="LD27" s="4">
        <v>0</v>
      </c>
      <c r="LE27" s="4">
        <v>0</v>
      </c>
      <c r="LF27" s="4">
        <v>0</v>
      </c>
      <c r="LG27" s="4">
        <v>0</v>
      </c>
      <c r="LH27" s="4">
        <v>0</v>
      </c>
      <c r="LI27" s="5">
        <v>1</v>
      </c>
      <c r="LJ27" s="4">
        <v>0</v>
      </c>
      <c r="LK27" s="4">
        <v>0</v>
      </c>
      <c r="LL27" s="4">
        <v>0</v>
      </c>
      <c r="LM27" s="4">
        <v>0</v>
      </c>
      <c r="LN27" s="4">
        <v>0</v>
      </c>
      <c r="LO27" s="4">
        <v>0</v>
      </c>
      <c r="LP27" s="4">
        <v>0</v>
      </c>
      <c r="LQ27" s="4">
        <v>0</v>
      </c>
      <c r="LR27" s="4">
        <v>0</v>
      </c>
      <c r="LS27" s="5">
        <v>1</v>
      </c>
      <c r="LT27" s="4">
        <v>0</v>
      </c>
      <c r="LU27" s="4">
        <v>0</v>
      </c>
      <c r="LV27" s="4">
        <v>0</v>
      </c>
      <c r="LW27" s="4">
        <v>0</v>
      </c>
      <c r="LX27" s="4">
        <v>0</v>
      </c>
      <c r="LY27" s="4">
        <v>0</v>
      </c>
      <c r="LZ27" s="4">
        <v>0</v>
      </c>
      <c r="MA27" s="4">
        <v>0</v>
      </c>
      <c r="MB27" s="4">
        <v>0</v>
      </c>
      <c r="MC27" s="5">
        <v>1</v>
      </c>
      <c r="MD27" s="4">
        <v>0</v>
      </c>
      <c r="ME27" s="4">
        <v>0</v>
      </c>
      <c r="MF27" s="4">
        <v>0</v>
      </c>
      <c r="MG27" s="4">
        <v>0</v>
      </c>
      <c r="MH27" s="4">
        <v>0</v>
      </c>
      <c r="MI27" s="4">
        <v>0</v>
      </c>
      <c r="MJ27" s="4">
        <v>0</v>
      </c>
      <c r="MK27" s="4">
        <v>0</v>
      </c>
      <c r="ML27" s="4">
        <v>0</v>
      </c>
      <c r="MM27" s="5">
        <v>1</v>
      </c>
      <c r="MN27" s="4">
        <v>0</v>
      </c>
      <c r="MO27" s="4">
        <v>0</v>
      </c>
      <c r="MP27" s="4">
        <v>0</v>
      </c>
      <c r="MQ27" s="4">
        <v>0</v>
      </c>
      <c r="MR27" s="4">
        <v>0</v>
      </c>
      <c r="MS27" s="4">
        <v>0</v>
      </c>
      <c r="MT27" s="4">
        <v>0</v>
      </c>
      <c r="MU27" s="4">
        <v>0</v>
      </c>
      <c r="MV27" s="4">
        <v>0</v>
      </c>
      <c r="MW27" s="5">
        <v>1</v>
      </c>
      <c r="MX27" s="4">
        <v>0</v>
      </c>
      <c r="MY27" s="4">
        <v>0</v>
      </c>
      <c r="MZ27" s="4">
        <v>0</v>
      </c>
      <c r="NA27" s="4">
        <v>0</v>
      </c>
      <c r="NB27" s="4">
        <v>0</v>
      </c>
      <c r="NC27" s="4">
        <v>0</v>
      </c>
      <c r="ND27" s="4">
        <v>0</v>
      </c>
      <c r="NE27" s="4">
        <v>0</v>
      </c>
      <c r="NF27" s="4">
        <v>0</v>
      </c>
      <c r="NG27" s="5">
        <v>1</v>
      </c>
      <c r="NH27" s="4">
        <v>0</v>
      </c>
      <c r="NI27" s="4">
        <v>0</v>
      </c>
      <c r="NJ27" s="4">
        <v>0</v>
      </c>
      <c r="NK27" s="4">
        <v>0</v>
      </c>
      <c r="NL27" s="4">
        <v>0</v>
      </c>
      <c r="NM27" s="4">
        <v>0</v>
      </c>
      <c r="NN27" s="4">
        <v>0</v>
      </c>
      <c r="NO27" s="4">
        <v>0</v>
      </c>
      <c r="NP27" s="4">
        <v>0</v>
      </c>
      <c r="NQ27" s="5">
        <v>1</v>
      </c>
      <c r="NR27" s="4">
        <v>0</v>
      </c>
      <c r="NS27" s="4">
        <v>0</v>
      </c>
      <c r="NT27" s="4">
        <v>0</v>
      </c>
      <c r="NU27" s="4">
        <v>0</v>
      </c>
      <c r="NV27" s="4">
        <v>0</v>
      </c>
      <c r="NW27" s="4">
        <v>0</v>
      </c>
      <c r="NX27" s="4">
        <v>0</v>
      </c>
      <c r="NY27" s="4">
        <v>0</v>
      </c>
      <c r="NZ27" s="4">
        <v>0</v>
      </c>
      <c r="OA27" s="5">
        <v>12</v>
      </c>
      <c r="OB27" s="4">
        <v>0</v>
      </c>
      <c r="OC27" s="4">
        <v>0</v>
      </c>
      <c r="OD27" s="4">
        <v>0</v>
      </c>
      <c r="OE27" s="4">
        <v>0</v>
      </c>
      <c r="OF27" s="4">
        <v>0</v>
      </c>
      <c r="OG27" s="4">
        <v>0</v>
      </c>
      <c r="OH27" s="4">
        <v>0</v>
      </c>
      <c r="OI27" s="4">
        <v>0</v>
      </c>
      <c r="OJ27" s="4">
        <v>0</v>
      </c>
      <c r="OK27" s="5">
        <v>1</v>
      </c>
      <c r="OL27" s="4">
        <v>0</v>
      </c>
      <c r="OM27" s="4">
        <v>0</v>
      </c>
      <c r="ON27" s="4">
        <v>0</v>
      </c>
      <c r="OO27" s="4">
        <v>0</v>
      </c>
      <c r="OP27" s="4">
        <v>0</v>
      </c>
      <c r="OQ27" s="4">
        <v>0</v>
      </c>
      <c r="OR27" s="4">
        <v>0</v>
      </c>
      <c r="OS27" s="4">
        <v>0</v>
      </c>
      <c r="OT27" s="4">
        <v>0</v>
      </c>
      <c r="OU27" s="5">
        <v>1</v>
      </c>
      <c r="OV27" s="4">
        <v>0</v>
      </c>
      <c r="OW27" s="4">
        <v>0</v>
      </c>
      <c r="OX27" s="4">
        <v>0</v>
      </c>
      <c r="OY27" s="4">
        <v>0</v>
      </c>
      <c r="OZ27" s="4">
        <v>0</v>
      </c>
      <c r="PA27" s="4">
        <v>0</v>
      </c>
      <c r="PB27" s="4">
        <v>0</v>
      </c>
      <c r="PC27" s="4">
        <v>0</v>
      </c>
      <c r="PD27" s="4">
        <v>0</v>
      </c>
      <c r="PE27" s="5">
        <v>1</v>
      </c>
      <c r="PF27" s="4">
        <v>0</v>
      </c>
      <c r="PG27" s="4">
        <v>0</v>
      </c>
      <c r="PH27" s="4">
        <v>0</v>
      </c>
      <c r="PI27" s="4">
        <v>0</v>
      </c>
      <c r="PJ27" s="4">
        <v>0</v>
      </c>
      <c r="PK27" s="4">
        <v>0</v>
      </c>
      <c r="PL27" s="4">
        <v>0</v>
      </c>
      <c r="PM27" s="4">
        <v>0</v>
      </c>
      <c r="PN27" s="4">
        <v>0</v>
      </c>
      <c r="PO27" s="5">
        <v>1</v>
      </c>
      <c r="PP27" s="4">
        <v>0</v>
      </c>
      <c r="PQ27" s="4">
        <v>0</v>
      </c>
      <c r="PR27" s="4">
        <v>0</v>
      </c>
      <c r="PS27" s="4">
        <v>0</v>
      </c>
      <c r="PT27" s="4">
        <v>0</v>
      </c>
      <c r="PU27" s="4">
        <v>0</v>
      </c>
      <c r="PV27" s="4">
        <v>0</v>
      </c>
      <c r="PW27" s="4">
        <v>0</v>
      </c>
      <c r="PX27" s="4">
        <v>0</v>
      </c>
      <c r="PY27" s="5">
        <v>1</v>
      </c>
      <c r="PZ27" s="4">
        <v>0</v>
      </c>
      <c r="QA27" s="4">
        <v>0</v>
      </c>
      <c r="QB27" s="4">
        <v>0</v>
      </c>
      <c r="QC27" s="4">
        <v>0</v>
      </c>
      <c r="QD27" s="4">
        <v>0</v>
      </c>
      <c r="QE27" s="4">
        <v>0</v>
      </c>
      <c r="QF27" s="4">
        <v>0</v>
      </c>
      <c r="QG27" s="4">
        <v>0</v>
      </c>
      <c r="QH27" s="4">
        <v>0</v>
      </c>
      <c r="QI27" s="5">
        <v>1</v>
      </c>
      <c r="QJ27" s="4">
        <v>0</v>
      </c>
      <c r="QK27" s="4">
        <v>0</v>
      </c>
      <c r="QL27" s="4">
        <v>0</v>
      </c>
      <c r="QM27" s="4">
        <v>0</v>
      </c>
      <c r="QN27" s="4">
        <v>0</v>
      </c>
      <c r="QO27" s="4">
        <v>0</v>
      </c>
      <c r="QP27" s="4">
        <v>0</v>
      </c>
      <c r="QQ27" s="4">
        <v>0</v>
      </c>
      <c r="QR27" s="4">
        <v>0</v>
      </c>
      <c r="QS27" s="5">
        <v>1</v>
      </c>
      <c r="QT27" s="4">
        <v>0</v>
      </c>
      <c r="QU27" s="4">
        <v>0</v>
      </c>
      <c r="QV27" s="4">
        <v>0</v>
      </c>
      <c r="QW27" s="4">
        <v>0</v>
      </c>
      <c r="QX27" s="4">
        <v>0</v>
      </c>
      <c r="QY27" s="4">
        <v>0</v>
      </c>
      <c r="QZ27" s="4">
        <v>0</v>
      </c>
      <c r="RA27" s="4">
        <v>0</v>
      </c>
      <c r="RB27" s="4">
        <v>0</v>
      </c>
      <c r="RC27" s="5">
        <v>1</v>
      </c>
      <c r="RD27" s="4">
        <v>0</v>
      </c>
      <c r="RE27" s="4">
        <v>0</v>
      </c>
      <c r="RF27" s="4">
        <v>0</v>
      </c>
      <c r="RG27" s="4">
        <v>0</v>
      </c>
      <c r="RH27" s="4">
        <v>0</v>
      </c>
      <c r="RI27" s="4">
        <v>0</v>
      </c>
      <c r="RJ27" s="4">
        <v>0</v>
      </c>
      <c r="RK27" s="4">
        <v>0</v>
      </c>
      <c r="RL27" s="4">
        <v>0</v>
      </c>
      <c r="RM27" s="5">
        <v>1</v>
      </c>
      <c r="RN27" s="4">
        <v>0</v>
      </c>
      <c r="RO27" s="4">
        <v>0</v>
      </c>
      <c r="RP27" s="4">
        <v>0</v>
      </c>
      <c r="RQ27" s="4">
        <v>0</v>
      </c>
      <c r="RR27" s="4">
        <v>0</v>
      </c>
      <c r="RS27" s="4">
        <v>0</v>
      </c>
      <c r="RT27" s="4">
        <v>0</v>
      </c>
      <c r="RU27" s="4">
        <v>0</v>
      </c>
      <c r="RV27" s="4">
        <v>0</v>
      </c>
      <c r="RW27" s="5">
        <v>1</v>
      </c>
      <c r="RX27" s="4">
        <v>0</v>
      </c>
      <c r="RY27" s="4">
        <v>0</v>
      </c>
      <c r="RZ27" s="4">
        <v>0</v>
      </c>
      <c r="SA27" s="4">
        <v>0</v>
      </c>
      <c r="SB27" s="4">
        <v>0</v>
      </c>
      <c r="SC27" s="4">
        <v>0</v>
      </c>
      <c r="SD27" s="4">
        <v>0</v>
      </c>
      <c r="SE27" s="4">
        <v>0</v>
      </c>
      <c r="SF27" s="4">
        <v>0</v>
      </c>
      <c r="SG27" s="5">
        <v>1</v>
      </c>
      <c r="SH27" s="4">
        <v>0</v>
      </c>
      <c r="SI27" s="4">
        <v>0</v>
      </c>
      <c r="SJ27" s="4">
        <v>0</v>
      </c>
      <c r="SK27" s="4">
        <v>0</v>
      </c>
      <c r="SL27" s="4">
        <v>0</v>
      </c>
      <c r="SM27" s="4">
        <v>0</v>
      </c>
      <c r="SN27" s="4">
        <v>0</v>
      </c>
      <c r="SO27" s="4">
        <v>0</v>
      </c>
      <c r="SP27" s="4">
        <v>0</v>
      </c>
      <c r="SQ27" s="5">
        <v>1</v>
      </c>
      <c r="SR27" s="4">
        <v>0</v>
      </c>
      <c r="SS27" s="4">
        <v>0</v>
      </c>
      <c r="ST27" s="4">
        <v>0</v>
      </c>
      <c r="SU27" s="4">
        <v>0</v>
      </c>
      <c r="SV27" s="4">
        <v>0</v>
      </c>
      <c r="SW27" s="4">
        <v>0</v>
      </c>
      <c r="SX27" s="4">
        <v>0</v>
      </c>
      <c r="SY27" s="4">
        <v>0</v>
      </c>
      <c r="SZ27" s="4">
        <v>0</v>
      </c>
      <c r="TA27" s="5">
        <v>12</v>
      </c>
      <c r="TB27" s="4">
        <v>0</v>
      </c>
      <c r="TC27" s="4">
        <v>0</v>
      </c>
    </row>
    <row r="28" spans="1:523" ht="15" customHeight="1" x14ac:dyDescent="0.3">
      <c r="A28" s="3" t="s">
        <v>91</v>
      </c>
      <c r="B28" s="4">
        <v>-4869713.8100000005</v>
      </c>
      <c r="C28" s="4">
        <v>-4869713.8100000005</v>
      </c>
      <c r="D28" s="4">
        <v>4869713.8100000005</v>
      </c>
      <c r="E28" s="4">
        <v>0</v>
      </c>
      <c r="F28" s="4">
        <v>0</v>
      </c>
      <c r="G28" s="4">
        <v>-4634082.1343476158</v>
      </c>
      <c r="H28" s="4">
        <v>4634082.1343476158</v>
      </c>
      <c r="I28" s="4">
        <v>0</v>
      </c>
      <c r="J28" s="4">
        <v>0</v>
      </c>
      <c r="K28" s="5">
        <v>0.95161282883431197</v>
      </c>
      <c r="L28" s="4">
        <v>-5458487.7700000005</v>
      </c>
      <c r="M28" s="4">
        <v>-5458487.7700000005</v>
      </c>
      <c r="N28" s="4">
        <v>5458487.7700000005</v>
      </c>
      <c r="O28" s="4">
        <v>0</v>
      </c>
      <c r="P28" s="4">
        <v>0</v>
      </c>
      <c r="Q28" s="4">
        <v>-5191975.4601863688</v>
      </c>
      <c r="R28" s="4">
        <v>5191975.4601863688</v>
      </c>
      <c r="S28" s="4">
        <v>0</v>
      </c>
      <c r="T28" s="4">
        <v>0</v>
      </c>
      <c r="U28" s="5">
        <v>0.95117469873645399</v>
      </c>
      <c r="V28" s="4">
        <v>-5803488.7100000018</v>
      </c>
      <c r="W28" s="4">
        <v>-5803488.7100000018</v>
      </c>
      <c r="X28" s="4">
        <v>5803488.7100000018</v>
      </c>
      <c r="Y28" s="4">
        <v>0</v>
      </c>
      <c r="Z28" s="4">
        <v>0</v>
      </c>
      <c r="AA28" s="4">
        <v>-5517421.4614949562</v>
      </c>
      <c r="AB28" s="4">
        <v>5517421.4614949562</v>
      </c>
      <c r="AC28" s="4">
        <v>0</v>
      </c>
      <c r="AD28" s="4">
        <v>0</v>
      </c>
      <c r="AE28" s="5">
        <v>0.95070770999999998</v>
      </c>
      <c r="AF28" s="4">
        <v>-5729396.830000001</v>
      </c>
      <c r="AG28" s="4">
        <v>-5729396.830000001</v>
      </c>
      <c r="AH28" s="4">
        <v>5729396.830000001</v>
      </c>
      <c r="AI28" s="4">
        <v>0</v>
      </c>
      <c r="AJ28" s="4">
        <v>0</v>
      </c>
      <c r="AK28" s="4">
        <v>-5444303.3042065036</v>
      </c>
      <c r="AL28" s="4">
        <v>5444303.3042065036</v>
      </c>
      <c r="AM28" s="4">
        <v>0</v>
      </c>
      <c r="AN28" s="4">
        <v>0</v>
      </c>
      <c r="AO28" s="5">
        <v>0.95024021999999997</v>
      </c>
      <c r="AP28" s="4">
        <v>-5706791.080000001</v>
      </c>
      <c r="AQ28" s="4">
        <v>-5706791.080000001</v>
      </c>
      <c r="AR28" s="4">
        <v>5706791.080000001</v>
      </c>
      <c r="AS28" s="4">
        <v>0</v>
      </c>
      <c r="AT28" s="4">
        <v>0</v>
      </c>
      <c r="AU28" s="4">
        <v>-5420162.5901666721</v>
      </c>
      <c r="AV28" s="4">
        <v>5420162.5901666721</v>
      </c>
      <c r="AW28" s="4">
        <v>0</v>
      </c>
      <c r="AX28" s="4">
        <v>0</v>
      </c>
      <c r="AY28" s="5">
        <v>0.94977414000000004</v>
      </c>
      <c r="AZ28" s="4">
        <v>-5657775.4600000009</v>
      </c>
      <c r="BA28" s="4">
        <v>-5657775.4600000009</v>
      </c>
      <c r="BB28" s="4">
        <v>5657775.4600000009</v>
      </c>
      <c r="BC28" s="4">
        <v>0</v>
      </c>
      <c r="BD28" s="4">
        <v>0</v>
      </c>
      <c r="BE28" s="4">
        <v>-5371043.586441041</v>
      </c>
      <c r="BF28" s="4">
        <v>5371043.586441041</v>
      </c>
      <c r="BG28" s="4">
        <v>0</v>
      </c>
      <c r="BH28" s="4">
        <v>0</v>
      </c>
      <c r="BI28" s="5">
        <v>0.94932074</v>
      </c>
      <c r="BJ28" s="4">
        <v>-5517894.7400000002</v>
      </c>
      <c r="BK28" s="4">
        <v>-5517894.7400000002</v>
      </c>
      <c r="BL28" s="4">
        <v>5517894.7400000002</v>
      </c>
      <c r="BM28" s="4">
        <v>0</v>
      </c>
      <c r="BN28" s="4">
        <v>0</v>
      </c>
      <c r="BO28" s="4">
        <v>-5235706.0715437671</v>
      </c>
      <c r="BP28" s="4">
        <v>5235706.0715437671</v>
      </c>
      <c r="BQ28" s="4">
        <v>0</v>
      </c>
      <c r="BR28" s="4">
        <v>0</v>
      </c>
      <c r="BS28" s="5">
        <v>0.94885936000000004</v>
      </c>
      <c r="BT28" s="4">
        <v>-5511754.7599999998</v>
      </c>
      <c r="BU28" s="4">
        <v>-5511754.7599999998</v>
      </c>
      <c r="BV28" s="4">
        <v>5511754.7599999998</v>
      </c>
      <c r="BW28" s="4">
        <v>0</v>
      </c>
      <c r="BX28" s="4">
        <v>0</v>
      </c>
      <c r="BY28" s="4">
        <v>-5227294.6952452799</v>
      </c>
      <c r="BZ28" s="4">
        <v>5227294.6952452799</v>
      </c>
      <c r="CA28" s="4">
        <v>0</v>
      </c>
      <c r="CB28" s="4">
        <v>0</v>
      </c>
      <c r="CC28" s="5">
        <v>0.94839028999999997</v>
      </c>
      <c r="CD28" s="4">
        <v>-5362527.26</v>
      </c>
      <c r="CE28" s="4">
        <v>-5362527.26</v>
      </c>
      <c r="CF28" s="4">
        <v>5362527.26</v>
      </c>
      <c r="CG28" s="4">
        <v>0</v>
      </c>
      <c r="CH28" s="4">
        <v>0</v>
      </c>
      <c r="CI28" s="4">
        <v>-5082936.0818444816</v>
      </c>
      <c r="CJ28" s="4">
        <v>5082936.0818444816</v>
      </c>
      <c r="CK28" s="4">
        <v>0</v>
      </c>
      <c r="CL28" s="4">
        <v>0</v>
      </c>
      <c r="CM28" s="5">
        <v>0.94786204999999979</v>
      </c>
      <c r="CN28" s="4">
        <v>-5228247.7699999996</v>
      </c>
      <c r="CO28" s="4">
        <v>-5228247.7699999996</v>
      </c>
      <c r="CP28" s="4">
        <v>5228247.7699999996</v>
      </c>
      <c r="CQ28" s="4">
        <v>0</v>
      </c>
      <c r="CR28" s="4">
        <v>0</v>
      </c>
      <c r="CS28" s="4">
        <v>-4953213.8790349662</v>
      </c>
      <c r="CT28" s="4">
        <v>4953213.8790349662</v>
      </c>
      <c r="CU28" s="4">
        <v>0</v>
      </c>
      <c r="CV28" s="4">
        <v>0</v>
      </c>
      <c r="CW28" s="5">
        <v>0.94739463333333307</v>
      </c>
      <c r="CX28" s="4">
        <v>-5031856.0399999991</v>
      </c>
      <c r="CY28" s="4">
        <v>-5031856.0399999991</v>
      </c>
      <c r="CZ28" s="4">
        <v>5031856.0399999991</v>
      </c>
      <c r="DA28" s="4">
        <v>0</v>
      </c>
      <c r="DB28" s="4">
        <v>0</v>
      </c>
      <c r="DC28" s="4">
        <v>-4764801.4346245537</v>
      </c>
      <c r="DD28" s="4">
        <v>4764801.4346245537</v>
      </c>
      <c r="DE28" s="4">
        <v>0</v>
      </c>
      <c r="DF28" s="4">
        <v>0</v>
      </c>
      <c r="DG28" s="5">
        <v>0.94692721666666646</v>
      </c>
      <c r="DH28" s="4">
        <v>-5020731.8399999989</v>
      </c>
      <c r="DI28" s="4">
        <v>-5020731.8399999989</v>
      </c>
      <c r="DJ28" s="4">
        <v>5020731.8399999989</v>
      </c>
      <c r="DK28" s="4">
        <v>0</v>
      </c>
      <c r="DL28" s="4">
        <v>0</v>
      </c>
      <c r="DM28" s="4">
        <v>-4751920.8531400291</v>
      </c>
      <c r="DN28" s="4">
        <v>4751920.8531400291</v>
      </c>
      <c r="DO28" s="4">
        <v>0</v>
      </c>
      <c r="DP28" s="4">
        <v>0</v>
      </c>
      <c r="DQ28" s="5">
        <v>0.94645979999999963</v>
      </c>
      <c r="DR28" s="4">
        <v>-64898666.069999993</v>
      </c>
      <c r="DS28" s="4">
        <v>-64898666.069999993</v>
      </c>
      <c r="DT28" s="4">
        <v>64898666.069999993</v>
      </c>
      <c r="DU28" s="4">
        <v>0</v>
      </c>
      <c r="DV28" s="4">
        <v>0</v>
      </c>
      <c r="DW28" s="4">
        <v>-61594861.552276231</v>
      </c>
      <c r="DX28" s="4">
        <v>61594861.552276231</v>
      </c>
      <c r="DY28" s="4">
        <v>0</v>
      </c>
      <c r="DZ28" s="4">
        <v>0</v>
      </c>
      <c r="EA28" s="5">
        <v>11.388723687570764</v>
      </c>
      <c r="EB28" s="4">
        <v>-5006697.3692499995</v>
      </c>
      <c r="EC28" s="4">
        <v>-5006697.3692499995</v>
      </c>
      <c r="ED28" s="4">
        <v>5006697.3692499995</v>
      </c>
      <c r="EE28" s="4">
        <v>0</v>
      </c>
      <c r="EF28" s="4">
        <v>0</v>
      </c>
      <c r="EG28" s="4">
        <v>-4742718.2308403701</v>
      </c>
      <c r="EH28" s="4">
        <v>4742718.2308403701</v>
      </c>
      <c r="EI28" s="4">
        <v>0</v>
      </c>
      <c r="EJ28" s="4">
        <v>0</v>
      </c>
      <c r="EK28" s="5">
        <v>0.94727479634959966</v>
      </c>
      <c r="EL28" s="4">
        <v>-4692020.0139799993</v>
      </c>
      <c r="EM28" s="4">
        <v>-4692020.0139799993</v>
      </c>
      <c r="EN28" s="4">
        <v>4692020.0139799993</v>
      </c>
      <c r="EO28" s="4">
        <v>0</v>
      </c>
      <c r="EP28" s="4">
        <v>0</v>
      </c>
      <c r="EQ28" s="4">
        <v>-4443234.5416186294</v>
      </c>
      <c r="ER28" s="4">
        <v>4443234.5416186294</v>
      </c>
      <c r="ES28" s="4">
        <v>0</v>
      </c>
      <c r="ET28" s="4">
        <v>0</v>
      </c>
      <c r="EU28" s="5">
        <v>0.94697689446760513</v>
      </c>
      <c r="EV28" s="4">
        <v>-4587522.6171699986</v>
      </c>
      <c r="EW28" s="4">
        <v>-4587522.6171699986</v>
      </c>
      <c r="EX28" s="4">
        <v>4587522.6171699986</v>
      </c>
      <c r="EY28" s="4">
        <v>0</v>
      </c>
      <c r="EZ28" s="4">
        <v>0</v>
      </c>
      <c r="FA28" s="4">
        <v>-4343106.9322244609</v>
      </c>
      <c r="FB28" s="4">
        <v>4343106.9322244609</v>
      </c>
      <c r="FC28" s="4">
        <v>0</v>
      </c>
      <c r="FD28" s="4">
        <v>0</v>
      </c>
      <c r="FE28" s="5">
        <v>0.94672163925018094</v>
      </c>
      <c r="FF28" s="4">
        <v>-4650581.8440699987</v>
      </c>
      <c r="FG28" s="4">
        <v>-4650581.8440699987</v>
      </c>
      <c r="FH28" s="4">
        <v>4650581.8440699987</v>
      </c>
      <c r="FI28" s="4">
        <v>0</v>
      </c>
      <c r="FJ28" s="4">
        <v>0</v>
      </c>
      <c r="FK28" s="4">
        <v>-4398591.0740382513</v>
      </c>
      <c r="FL28" s="4">
        <v>4398591.0740382513</v>
      </c>
      <c r="FM28" s="4">
        <v>0</v>
      </c>
      <c r="FN28" s="4">
        <v>0</v>
      </c>
      <c r="FO28" s="5">
        <v>0.9458152165727256</v>
      </c>
      <c r="FP28" s="4">
        <v>-4548276.1430199975</v>
      </c>
      <c r="FQ28" s="4">
        <v>-4548276.1430199975</v>
      </c>
      <c r="FR28" s="4">
        <v>4548276.1430199975</v>
      </c>
      <c r="FS28" s="4">
        <v>0</v>
      </c>
      <c r="FT28" s="4">
        <v>0</v>
      </c>
      <c r="FU28" s="4">
        <v>-4298779.5599349625</v>
      </c>
      <c r="FV28" s="4">
        <v>4298779.5599349625</v>
      </c>
      <c r="FW28" s="4">
        <v>0</v>
      </c>
      <c r="FX28" s="4">
        <v>0</v>
      </c>
      <c r="FY28" s="5">
        <v>0.94514480316505745</v>
      </c>
      <c r="FZ28" s="4">
        <v>-4474088.8057759982</v>
      </c>
      <c r="GA28" s="4">
        <v>-4474088.8057759982</v>
      </c>
      <c r="GB28" s="4">
        <v>4474088.8057759982</v>
      </c>
      <c r="GC28" s="4">
        <v>0</v>
      </c>
      <c r="GD28" s="4">
        <v>0</v>
      </c>
      <c r="GE28" s="4">
        <v>-4227038.3600984598</v>
      </c>
      <c r="GF28" s="4">
        <v>4227038.3600984598</v>
      </c>
      <c r="GG28" s="4">
        <v>0</v>
      </c>
      <c r="GH28" s="4">
        <v>0</v>
      </c>
      <c r="GI28" s="5">
        <v>0.94478195306302382</v>
      </c>
      <c r="GJ28" s="4">
        <v>-4533877.2974659996</v>
      </c>
      <c r="GK28" s="4">
        <v>-4533877.2974659996</v>
      </c>
      <c r="GL28" s="4">
        <v>4533877.2974659996</v>
      </c>
      <c r="GM28" s="4">
        <v>0</v>
      </c>
      <c r="GN28" s="4">
        <v>0</v>
      </c>
      <c r="GO28" s="4">
        <v>-4282098.0239607217</v>
      </c>
      <c r="GP28" s="4">
        <v>4282098.0239607217</v>
      </c>
      <c r="GQ28" s="4">
        <v>0</v>
      </c>
      <c r="GR28" s="4">
        <v>0</v>
      </c>
      <c r="GS28" s="5">
        <v>0.9444671178803189</v>
      </c>
      <c r="GT28" s="4">
        <v>-4531388.1602219995</v>
      </c>
      <c r="GU28" s="4">
        <v>-4531388.1602219995</v>
      </c>
      <c r="GV28" s="4">
        <v>4531388.1602219995</v>
      </c>
      <c r="GW28" s="4">
        <v>0</v>
      </c>
      <c r="GX28" s="4">
        <v>0</v>
      </c>
      <c r="GY28" s="4">
        <v>-4277970.1965334909</v>
      </c>
      <c r="GZ28" s="4">
        <v>4277970.1965334909</v>
      </c>
      <c r="HA28" s="4">
        <v>0</v>
      </c>
      <c r="HB28" s="4">
        <v>0</v>
      </c>
      <c r="HC28" s="5">
        <v>0.94407498216261976</v>
      </c>
      <c r="HD28" s="4">
        <v>-4619467.0129779996</v>
      </c>
      <c r="HE28" s="4">
        <v>-4619467.0129779996</v>
      </c>
      <c r="HF28" s="4">
        <v>4619467.0129779996</v>
      </c>
      <c r="HG28" s="4">
        <v>0</v>
      </c>
      <c r="HH28" s="4">
        <v>0</v>
      </c>
      <c r="HI28" s="4">
        <v>-4359600.4359079655</v>
      </c>
      <c r="HJ28" s="4">
        <v>4359600.4359079655</v>
      </c>
      <c r="HK28" s="4">
        <v>0</v>
      </c>
      <c r="HL28" s="4">
        <v>0</v>
      </c>
      <c r="HM28" s="5">
        <v>0.94374533331660093</v>
      </c>
      <c r="HN28" s="4">
        <v>-4589017.0119279996</v>
      </c>
      <c r="HO28" s="4">
        <v>-4589017.0119279996</v>
      </c>
      <c r="HP28" s="4">
        <v>4589017.0119279996</v>
      </c>
      <c r="HQ28" s="4">
        <v>0</v>
      </c>
      <c r="HR28" s="4">
        <v>0</v>
      </c>
      <c r="HS28" s="4">
        <v>-4328730.7644753326</v>
      </c>
      <c r="HT28" s="4">
        <v>4328730.7644753326</v>
      </c>
      <c r="HU28" s="4">
        <v>0</v>
      </c>
      <c r="HV28" s="4">
        <v>0</v>
      </c>
      <c r="HW28" s="5">
        <v>0.94328060959980797</v>
      </c>
      <c r="HX28" s="4">
        <v>-4649017.0108379992</v>
      </c>
      <c r="HY28" s="4">
        <v>-4649017.0108379992</v>
      </c>
      <c r="HZ28" s="4">
        <v>4649017.0108379992</v>
      </c>
      <c r="IA28" s="4">
        <v>0</v>
      </c>
      <c r="IB28" s="4">
        <v>0</v>
      </c>
      <c r="IC28" s="4">
        <v>-4382234.1411471488</v>
      </c>
      <c r="ID28" s="4">
        <v>4382234.1411471488</v>
      </c>
      <c r="IE28" s="4">
        <v>0</v>
      </c>
      <c r="IF28" s="4">
        <v>0</v>
      </c>
      <c r="IG28" s="5">
        <v>0.94261520896376283</v>
      </c>
      <c r="IH28" s="4">
        <v>-4682067.0128179993</v>
      </c>
      <c r="II28" s="4">
        <v>-4682067.0128179993</v>
      </c>
      <c r="IJ28" s="4">
        <v>4682067.0128179993</v>
      </c>
      <c r="IK28" s="4">
        <v>0</v>
      </c>
      <c r="IL28" s="4">
        <v>0</v>
      </c>
      <c r="IM28" s="4">
        <v>-4414141.3109528199</v>
      </c>
      <c r="IN28" s="4">
        <v>4414141.3109528199</v>
      </c>
      <c r="IO28" s="4">
        <v>0</v>
      </c>
      <c r="IP28" s="4">
        <v>0</v>
      </c>
      <c r="IQ28" s="5">
        <v>0.94277619240995802</v>
      </c>
      <c r="IR28" s="4">
        <v>-55564020.299515992</v>
      </c>
      <c r="IS28" s="4">
        <v>-55564020.299515992</v>
      </c>
      <c r="IT28" s="4">
        <v>55564020.299515992</v>
      </c>
      <c r="IU28" s="4">
        <v>0</v>
      </c>
      <c r="IV28" s="4">
        <v>0</v>
      </c>
      <c r="IW28" s="4">
        <v>-52498243.571732618</v>
      </c>
      <c r="IX28" s="4">
        <v>52498243.571732618</v>
      </c>
      <c r="IY28" s="4">
        <v>0</v>
      </c>
      <c r="IZ28" s="4">
        <v>0</v>
      </c>
      <c r="JA28" s="5">
        <v>11.337674747201262</v>
      </c>
      <c r="JB28" s="4">
        <v>-4682067.0112939999</v>
      </c>
      <c r="JC28" s="4">
        <v>-4682067.0112939999</v>
      </c>
      <c r="JD28" s="4">
        <v>4682067.0112939999</v>
      </c>
      <c r="JE28" s="4">
        <v>0</v>
      </c>
      <c r="JF28" s="4">
        <v>0</v>
      </c>
      <c r="JG28" s="4">
        <v>-4413810.4194655186</v>
      </c>
      <c r="JH28" s="4">
        <v>4413810.4194655186</v>
      </c>
      <c r="JI28" s="4">
        <v>0</v>
      </c>
      <c r="JJ28" s="4">
        <v>0</v>
      </c>
      <c r="JK28" s="5">
        <v>0.94270552062125601</v>
      </c>
      <c r="JL28" s="4">
        <v>-4682067.011345</v>
      </c>
      <c r="JM28" s="4">
        <v>-4682067.011345</v>
      </c>
      <c r="JN28" s="4">
        <v>4682067.011345</v>
      </c>
      <c r="JO28" s="4">
        <v>0</v>
      </c>
      <c r="JP28" s="4">
        <v>0</v>
      </c>
      <c r="JQ28" s="4">
        <v>-4416037.2606158275</v>
      </c>
      <c r="JR28" s="4">
        <v>4416037.2606158275</v>
      </c>
      <c r="JS28" s="4">
        <v>0</v>
      </c>
      <c r="JT28" s="4">
        <v>0</v>
      </c>
      <c r="JU28" s="5">
        <v>0.94318113130705683</v>
      </c>
      <c r="JV28" s="4">
        <v>-4682067.0113449991</v>
      </c>
      <c r="JW28" s="4">
        <v>-4682067.0113449991</v>
      </c>
      <c r="JX28" s="4">
        <v>4682067.0113449991</v>
      </c>
      <c r="JY28" s="4">
        <v>0</v>
      </c>
      <c r="JZ28" s="4">
        <v>0</v>
      </c>
      <c r="KA28" s="4">
        <v>-4418066.2448000843</v>
      </c>
      <c r="KB28" s="4">
        <v>4418066.2448000843</v>
      </c>
      <c r="KC28" s="4">
        <v>0</v>
      </c>
      <c r="KD28" s="4">
        <v>0</v>
      </c>
      <c r="KE28" s="5">
        <v>0.94361448353788591</v>
      </c>
      <c r="KF28" s="4">
        <v>-4682067.011345</v>
      </c>
      <c r="KG28" s="4">
        <v>-4682067.011345</v>
      </c>
      <c r="KH28" s="4">
        <v>4682067.011345</v>
      </c>
      <c r="KI28" s="4">
        <v>0</v>
      </c>
      <c r="KJ28" s="4">
        <v>0</v>
      </c>
      <c r="KK28" s="4">
        <v>-4419827.6267190035</v>
      </c>
      <c r="KL28" s="4">
        <v>4419827.6267190035</v>
      </c>
      <c r="KM28" s="4">
        <v>0</v>
      </c>
      <c r="KN28" s="4">
        <v>0</v>
      </c>
      <c r="KO28" s="5">
        <v>0.94399068104096528</v>
      </c>
      <c r="KP28" s="4">
        <v>-4682067.0113449991</v>
      </c>
      <c r="KQ28" s="4">
        <v>-4682067.0113449991</v>
      </c>
      <c r="KR28" s="4">
        <v>4682067.0113449991</v>
      </c>
      <c r="KS28" s="4">
        <v>0</v>
      </c>
      <c r="KT28" s="4">
        <v>0</v>
      </c>
      <c r="KU28" s="4">
        <v>-4421136.191783295</v>
      </c>
      <c r="KV28" s="4">
        <v>4421136.191783295</v>
      </c>
      <c r="KW28" s="4">
        <v>0</v>
      </c>
      <c r="KX28" s="4">
        <v>0</v>
      </c>
      <c r="KY28" s="5">
        <v>0.9442701655210296</v>
      </c>
      <c r="KZ28" s="4">
        <v>-4682067.011345</v>
      </c>
      <c r="LA28" s="4">
        <v>-4682067.011345</v>
      </c>
      <c r="LB28" s="4">
        <v>4682067.011345</v>
      </c>
      <c r="LC28" s="4">
        <v>0</v>
      </c>
      <c r="LD28" s="4">
        <v>0</v>
      </c>
      <c r="LE28" s="4">
        <v>-4422863.6809527474</v>
      </c>
      <c r="LF28" s="4">
        <v>4422863.6809527474</v>
      </c>
      <c r="LG28" s="4">
        <v>0</v>
      </c>
      <c r="LH28" s="4">
        <v>0</v>
      </c>
      <c r="LI28" s="5">
        <v>0.9446391241807981</v>
      </c>
      <c r="LJ28" s="4">
        <v>-4682067.0113449991</v>
      </c>
      <c r="LK28" s="4">
        <v>-4682067.0113449991</v>
      </c>
      <c r="LL28" s="4">
        <v>4682067.0113449991</v>
      </c>
      <c r="LM28" s="4">
        <v>0</v>
      </c>
      <c r="LN28" s="4">
        <v>0</v>
      </c>
      <c r="LO28" s="4">
        <v>-4424847.4804066261</v>
      </c>
      <c r="LP28" s="4">
        <v>4424847.4804066261</v>
      </c>
      <c r="LQ28" s="4">
        <v>0</v>
      </c>
      <c r="LR28" s="4">
        <v>0</v>
      </c>
      <c r="LS28" s="5">
        <v>0.94506282581707801</v>
      </c>
      <c r="LT28" s="4">
        <v>-4682067.011345</v>
      </c>
      <c r="LU28" s="4">
        <v>-4682067.011345</v>
      </c>
      <c r="LV28" s="4">
        <v>4682067.011345</v>
      </c>
      <c r="LW28" s="4">
        <v>0</v>
      </c>
      <c r="LX28" s="4">
        <v>0</v>
      </c>
      <c r="LY28" s="4">
        <v>-4426996.5149912508</v>
      </c>
      <c r="LZ28" s="4">
        <v>4426996.5149912508</v>
      </c>
      <c r="MA28" s="4">
        <v>0</v>
      </c>
      <c r="MB28" s="4">
        <v>0</v>
      </c>
      <c r="MC28" s="5">
        <v>0.9455218185182539</v>
      </c>
      <c r="MD28" s="4">
        <v>-4682067.011345</v>
      </c>
      <c r="ME28" s="4">
        <v>-4682067.011345</v>
      </c>
      <c r="MF28" s="4">
        <v>4682067.011345</v>
      </c>
      <c r="MG28" s="4">
        <v>0</v>
      </c>
      <c r="MH28" s="4">
        <v>0</v>
      </c>
      <c r="MI28" s="4">
        <v>-4429187.8563031238</v>
      </c>
      <c r="MJ28" s="4">
        <v>4429187.8563031238</v>
      </c>
      <c r="MK28" s="4">
        <v>0</v>
      </c>
      <c r="ML28" s="4">
        <v>0</v>
      </c>
      <c r="MM28" s="5">
        <v>0.94598984712753342</v>
      </c>
      <c r="MN28" s="4">
        <v>-4682067.0113449991</v>
      </c>
      <c r="MO28" s="4">
        <v>-4682067.0113449991</v>
      </c>
      <c r="MP28" s="4">
        <v>4682067.0113449991</v>
      </c>
      <c r="MQ28" s="4">
        <v>0</v>
      </c>
      <c r="MR28" s="4">
        <v>0</v>
      </c>
      <c r="MS28" s="4">
        <v>-4431257.261479903</v>
      </c>
      <c r="MT28" s="4">
        <v>4431257.261479903</v>
      </c>
      <c r="MU28" s="4">
        <v>0</v>
      </c>
      <c r="MV28" s="4">
        <v>0</v>
      </c>
      <c r="MW28" s="5">
        <v>0.94643183250958074</v>
      </c>
      <c r="MX28" s="4">
        <v>-4682067.011345</v>
      </c>
      <c r="MY28" s="4">
        <v>-4682067.011345</v>
      </c>
      <c r="MZ28" s="4">
        <v>4682067.011345</v>
      </c>
      <c r="NA28" s="4">
        <v>0</v>
      </c>
      <c r="NB28" s="4">
        <v>0</v>
      </c>
      <c r="NC28" s="4">
        <v>-4433097.7208213937</v>
      </c>
      <c r="ND28" s="4">
        <v>4433097.7208213937</v>
      </c>
      <c r="NE28" s="4">
        <v>0</v>
      </c>
      <c r="NF28" s="4">
        <v>0</v>
      </c>
      <c r="NG28" s="5">
        <v>0.94682491943828762</v>
      </c>
      <c r="NH28" s="4">
        <v>-4682067.011345</v>
      </c>
      <c r="NI28" s="4">
        <v>-4682067.011345</v>
      </c>
      <c r="NJ28" s="4">
        <v>4682067.011345</v>
      </c>
      <c r="NK28" s="4">
        <v>0</v>
      </c>
      <c r="NL28" s="4">
        <v>0</v>
      </c>
      <c r="NM28" s="4">
        <v>-4434486.6828498822</v>
      </c>
      <c r="NN28" s="4">
        <v>4434486.6828498822</v>
      </c>
      <c r="NO28" s="4">
        <v>0</v>
      </c>
      <c r="NP28" s="4">
        <v>0</v>
      </c>
      <c r="NQ28" s="5">
        <v>0.94712157517284312</v>
      </c>
      <c r="NR28" s="4">
        <v>-56184804.13608899</v>
      </c>
      <c r="NS28" s="4">
        <v>-56184804.13608899</v>
      </c>
      <c r="NT28" s="4">
        <v>56184804.13608899</v>
      </c>
      <c r="NU28" s="4">
        <v>0</v>
      </c>
      <c r="NV28" s="4">
        <v>0</v>
      </c>
      <c r="NW28" s="4">
        <v>-53091614.941188663</v>
      </c>
      <c r="NX28" s="4">
        <v>53091614.941188663</v>
      </c>
      <c r="NY28" s="4">
        <v>0</v>
      </c>
      <c r="NZ28" s="4">
        <v>0</v>
      </c>
      <c r="OA28" s="5">
        <v>11.339353924792569</v>
      </c>
      <c r="OB28" s="4">
        <v>-4682067.0113289999</v>
      </c>
      <c r="OC28" s="4">
        <v>-4682067.0113289999</v>
      </c>
      <c r="OD28" s="4">
        <v>4682067.0113289999</v>
      </c>
      <c r="OE28" s="4">
        <v>0</v>
      </c>
      <c r="OF28" s="4">
        <v>0</v>
      </c>
      <c r="OG28" s="4">
        <v>-4436183.4211001135</v>
      </c>
      <c r="OH28" s="4">
        <v>4436183.4211001135</v>
      </c>
      <c r="OI28" s="4">
        <v>0</v>
      </c>
      <c r="OJ28" s="4">
        <v>0</v>
      </c>
      <c r="OK28" s="5">
        <v>0.94748396602741225</v>
      </c>
      <c r="OL28" s="4">
        <v>-4682067.0112779997</v>
      </c>
      <c r="OM28" s="4">
        <v>-4682067.0112779997</v>
      </c>
      <c r="ON28" s="4">
        <v>4682067.0112779997</v>
      </c>
      <c r="OO28" s="4">
        <v>0</v>
      </c>
      <c r="OP28" s="4">
        <v>0</v>
      </c>
      <c r="OQ28" s="4">
        <v>-4436018.5971596744</v>
      </c>
      <c r="OR28" s="4">
        <v>4436018.5971596744</v>
      </c>
      <c r="OS28" s="4">
        <v>0</v>
      </c>
      <c r="OT28" s="4">
        <v>0</v>
      </c>
      <c r="OU28" s="5">
        <v>0.94744876279522439</v>
      </c>
      <c r="OV28" s="4">
        <v>-4682067.0112779988</v>
      </c>
      <c r="OW28" s="4">
        <v>-4682067.0112779988</v>
      </c>
      <c r="OX28" s="4">
        <v>4682067.0112779988</v>
      </c>
      <c r="OY28" s="4">
        <v>0</v>
      </c>
      <c r="OZ28" s="4">
        <v>0</v>
      </c>
      <c r="PA28" s="4">
        <v>-4435897.3659553695</v>
      </c>
      <c r="PB28" s="4">
        <v>4435897.3659553695</v>
      </c>
      <c r="PC28" s="4">
        <v>0</v>
      </c>
      <c r="PD28" s="4">
        <v>0</v>
      </c>
      <c r="PE28" s="5">
        <v>0.94742287012773108</v>
      </c>
      <c r="PF28" s="4">
        <v>-4682067.0108779995</v>
      </c>
      <c r="PG28" s="4">
        <v>-4682067.0108779995</v>
      </c>
      <c r="PH28" s="4">
        <v>4682067.0108779995</v>
      </c>
      <c r="PI28" s="4">
        <v>0</v>
      </c>
      <c r="PJ28" s="4">
        <v>0</v>
      </c>
      <c r="PK28" s="4">
        <v>-4435805.8774558334</v>
      </c>
      <c r="PL28" s="4">
        <v>4435805.8774558334</v>
      </c>
      <c r="PM28" s="4">
        <v>0</v>
      </c>
      <c r="PN28" s="4">
        <v>0</v>
      </c>
      <c r="PO28" s="5">
        <v>0.94740333001428223</v>
      </c>
      <c r="PP28" s="4">
        <v>-4753809.8710708562</v>
      </c>
      <c r="PQ28" s="4">
        <v>-4753809.8710708562</v>
      </c>
      <c r="PR28" s="4">
        <v>4753809.8710708562</v>
      </c>
      <c r="PS28" s="4">
        <v>0</v>
      </c>
      <c r="PT28" s="4">
        <v>0</v>
      </c>
      <c r="PU28" s="4">
        <v>-4503689.7591513237</v>
      </c>
      <c r="PV28" s="4">
        <v>4503689.7591513237</v>
      </c>
      <c r="PW28" s="4">
        <v>0</v>
      </c>
      <c r="PX28" s="4">
        <v>0</v>
      </c>
      <c r="PY28" s="5">
        <v>0.94738533540400305</v>
      </c>
      <c r="PZ28" s="4">
        <v>-4823238.3957434278</v>
      </c>
      <c r="QA28" s="4">
        <v>-4823238.3957434278</v>
      </c>
      <c r="QB28" s="4">
        <v>4823238.3957434278</v>
      </c>
      <c r="QC28" s="4">
        <v>0</v>
      </c>
      <c r="QD28" s="4">
        <v>0</v>
      </c>
      <c r="QE28" s="4">
        <v>-4569362.7793157306</v>
      </c>
      <c r="QF28" s="4">
        <v>4569362.7793157306</v>
      </c>
      <c r="QG28" s="4">
        <v>0</v>
      </c>
      <c r="QH28" s="4">
        <v>0</v>
      </c>
      <c r="QI28" s="5">
        <v>0.94736407459109928</v>
      </c>
      <c r="QJ28" s="4">
        <v>-4823238.374053427</v>
      </c>
      <c r="QK28" s="4">
        <v>-4823238.374053427</v>
      </c>
      <c r="QL28" s="4">
        <v>4823238.374053427</v>
      </c>
      <c r="QM28" s="4">
        <v>0</v>
      </c>
      <c r="QN28" s="4">
        <v>0</v>
      </c>
      <c r="QO28" s="4">
        <v>-4569248.5623403722</v>
      </c>
      <c r="QP28" s="4">
        <v>4569248.5623403722</v>
      </c>
      <c r="QQ28" s="4">
        <v>0</v>
      </c>
      <c r="QR28" s="4">
        <v>0</v>
      </c>
      <c r="QS28" s="5">
        <v>0.9473403982935219</v>
      </c>
      <c r="QT28" s="4">
        <v>-4823238.3702974273</v>
      </c>
      <c r="QU28" s="4">
        <v>-4823238.3702974273</v>
      </c>
      <c r="QV28" s="4">
        <v>4823238.3702974273</v>
      </c>
      <c r="QW28" s="4">
        <v>0</v>
      </c>
      <c r="QX28" s="4">
        <v>0</v>
      </c>
      <c r="QY28" s="4">
        <v>-4569141.3186924262</v>
      </c>
      <c r="QZ28" s="4">
        <v>4569141.3186924262</v>
      </c>
      <c r="RA28" s="4">
        <v>0</v>
      </c>
      <c r="RB28" s="4">
        <v>0</v>
      </c>
      <c r="RC28" s="5">
        <v>0.94731816425043647</v>
      </c>
      <c r="RD28" s="4">
        <v>-4823238.3665414276</v>
      </c>
      <c r="RE28" s="4">
        <v>-4823238.3665414276</v>
      </c>
      <c r="RF28" s="4">
        <v>4823238.3665414276</v>
      </c>
      <c r="RG28" s="4">
        <v>0</v>
      </c>
      <c r="RH28" s="4">
        <v>0</v>
      </c>
      <c r="RI28" s="4">
        <v>-4569017.6864949744</v>
      </c>
      <c r="RJ28" s="4">
        <v>4569017.6864949744</v>
      </c>
      <c r="RK28" s="4">
        <v>0</v>
      </c>
      <c r="RL28" s="4">
        <v>0</v>
      </c>
      <c r="RM28" s="5">
        <v>0.94729253237617905</v>
      </c>
      <c r="RN28" s="4">
        <v>-4823238.369591428</v>
      </c>
      <c r="RO28" s="4">
        <v>-4823238.369591428</v>
      </c>
      <c r="RP28" s="4">
        <v>4823238.369591428</v>
      </c>
      <c r="RQ28" s="4">
        <v>0</v>
      </c>
      <c r="RR28" s="4">
        <v>0</v>
      </c>
      <c r="RS28" s="4">
        <v>-4568886.5550092207</v>
      </c>
      <c r="RT28" s="4">
        <v>4568886.5550092207</v>
      </c>
      <c r="RU28" s="4">
        <v>0</v>
      </c>
      <c r="RV28" s="4">
        <v>0</v>
      </c>
      <c r="RW28" s="5">
        <v>0.94726534434089071</v>
      </c>
      <c r="RX28" s="4">
        <v>-4823238.3736814279</v>
      </c>
      <c r="RY28" s="4">
        <v>-4823238.3736814279</v>
      </c>
      <c r="RZ28" s="4">
        <v>4823238.3736814279</v>
      </c>
      <c r="SA28" s="4">
        <v>0</v>
      </c>
      <c r="SB28" s="4">
        <v>0</v>
      </c>
      <c r="SC28" s="4">
        <v>-4568767.333553792</v>
      </c>
      <c r="SD28" s="4">
        <v>4568767.333553792</v>
      </c>
      <c r="SE28" s="4">
        <v>0</v>
      </c>
      <c r="SF28" s="4">
        <v>0</v>
      </c>
      <c r="SG28" s="5">
        <v>0.94724062540300979</v>
      </c>
      <c r="SH28" s="4">
        <v>-4823238.3727014279</v>
      </c>
      <c r="SI28" s="4">
        <v>-4823238.3727014279</v>
      </c>
      <c r="SJ28" s="4">
        <v>4823238.3727014279</v>
      </c>
      <c r="SK28" s="4">
        <v>0</v>
      </c>
      <c r="SL28" s="4">
        <v>0</v>
      </c>
      <c r="SM28" s="4">
        <v>-4568665.8755151043</v>
      </c>
      <c r="SN28" s="4">
        <v>4568665.8755151043</v>
      </c>
      <c r="SO28" s="4">
        <v>0</v>
      </c>
      <c r="SP28" s="4">
        <v>0</v>
      </c>
      <c r="SQ28" s="5">
        <v>0.94721959034263092</v>
      </c>
      <c r="SR28" s="4">
        <v>-57244746.538443848</v>
      </c>
      <c r="SS28" s="4">
        <v>-57244746.538443848</v>
      </c>
      <c r="ST28" s="4">
        <v>57244746.538443848</v>
      </c>
      <c r="SU28" s="4">
        <v>0</v>
      </c>
      <c r="SV28" s="4">
        <v>0</v>
      </c>
      <c r="SW28" s="4">
        <v>-54230685.131743938</v>
      </c>
      <c r="SX28" s="4">
        <v>54230685.131743938</v>
      </c>
      <c r="SY28" s="4">
        <v>0</v>
      </c>
      <c r="SZ28" s="4">
        <v>0</v>
      </c>
      <c r="TA28" s="5">
        <v>11.368184993966421</v>
      </c>
      <c r="TB28" s="4">
        <v>-4823238.4009914277</v>
      </c>
      <c r="TC28" s="4">
        <v>-4823238.4009914277</v>
      </c>
    </row>
    <row r="29" spans="1:523" ht="15" customHeight="1" x14ac:dyDescent="0.3">
      <c r="A29" s="3" t="s">
        <v>92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5">
        <v>1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5">
        <v>1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5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5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5">
        <v>1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5">
        <v>1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5">
        <v>1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5">
        <v>1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5">
        <v>1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5">
        <v>1</v>
      </c>
      <c r="CX29" s="4">
        <v>0</v>
      </c>
      <c r="CY29" s="4">
        <v>0</v>
      </c>
      <c r="CZ29" s="4">
        <v>0</v>
      </c>
      <c r="DA29" s="4">
        <v>0</v>
      </c>
      <c r="DB29" s="4">
        <v>0</v>
      </c>
      <c r="DC29" s="4">
        <v>0</v>
      </c>
      <c r="DD29" s="4">
        <v>0</v>
      </c>
      <c r="DE29" s="4">
        <v>0</v>
      </c>
      <c r="DF29" s="4">
        <v>0</v>
      </c>
      <c r="DG29" s="5">
        <v>1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0</v>
      </c>
      <c r="DO29" s="4">
        <v>0</v>
      </c>
      <c r="DP29" s="4">
        <v>0</v>
      </c>
      <c r="DQ29" s="5">
        <v>1</v>
      </c>
      <c r="DR29" s="4">
        <v>0</v>
      </c>
      <c r="DS29" s="4">
        <v>0</v>
      </c>
      <c r="DT29" s="4">
        <v>0</v>
      </c>
      <c r="DU29" s="4">
        <v>0</v>
      </c>
      <c r="DV29" s="4">
        <v>0</v>
      </c>
      <c r="DW29" s="4">
        <v>0</v>
      </c>
      <c r="DX29" s="4">
        <v>0</v>
      </c>
      <c r="DY29" s="4">
        <v>0</v>
      </c>
      <c r="DZ29" s="4">
        <v>0</v>
      </c>
      <c r="EA29" s="5">
        <v>12</v>
      </c>
      <c r="EB29" s="4">
        <v>0</v>
      </c>
      <c r="EC29" s="4">
        <v>0</v>
      </c>
      <c r="ED29" s="4">
        <v>0</v>
      </c>
      <c r="EE29" s="4">
        <v>0</v>
      </c>
      <c r="EF29" s="4">
        <v>0</v>
      </c>
      <c r="EG29" s="4">
        <v>0</v>
      </c>
      <c r="EH29" s="4">
        <v>0</v>
      </c>
      <c r="EI29" s="4">
        <v>0</v>
      </c>
      <c r="EJ29" s="4">
        <v>0</v>
      </c>
      <c r="EK29" s="5">
        <v>1</v>
      </c>
      <c r="EL29" s="4">
        <v>0</v>
      </c>
      <c r="EM29" s="4">
        <v>0</v>
      </c>
      <c r="EN29" s="4">
        <v>0</v>
      </c>
      <c r="EO29" s="4">
        <v>0</v>
      </c>
      <c r="EP29" s="4">
        <v>0</v>
      </c>
      <c r="EQ29" s="4">
        <v>0</v>
      </c>
      <c r="ER29" s="4">
        <v>0</v>
      </c>
      <c r="ES29" s="4">
        <v>0</v>
      </c>
      <c r="ET29" s="4">
        <v>0</v>
      </c>
      <c r="EU29" s="5">
        <v>1</v>
      </c>
      <c r="EV29" s="4">
        <v>0</v>
      </c>
      <c r="EW29" s="4">
        <v>0</v>
      </c>
      <c r="EX29" s="4">
        <v>0</v>
      </c>
      <c r="EY29" s="4">
        <v>0</v>
      </c>
      <c r="EZ29" s="4">
        <v>0</v>
      </c>
      <c r="FA29" s="4">
        <v>0</v>
      </c>
      <c r="FB29" s="4">
        <v>0</v>
      </c>
      <c r="FC29" s="4">
        <v>0</v>
      </c>
      <c r="FD29" s="4">
        <v>0</v>
      </c>
      <c r="FE29" s="5">
        <v>1</v>
      </c>
      <c r="FF29" s="4">
        <v>0</v>
      </c>
      <c r="FG29" s="4">
        <v>0</v>
      </c>
      <c r="FH29" s="4">
        <v>0</v>
      </c>
      <c r="FI29" s="4">
        <v>0</v>
      </c>
      <c r="FJ29" s="4">
        <v>0</v>
      </c>
      <c r="FK29" s="4">
        <v>0</v>
      </c>
      <c r="FL29" s="4">
        <v>0</v>
      </c>
      <c r="FM29" s="4">
        <v>0</v>
      </c>
      <c r="FN29" s="4">
        <v>0</v>
      </c>
      <c r="FO29" s="5">
        <v>1</v>
      </c>
      <c r="FP29" s="4">
        <v>0</v>
      </c>
      <c r="FQ29" s="4">
        <v>0</v>
      </c>
      <c r="FR29" s="4">
        <v>0</v>
      </c>
      <c r="FS29" s="4">
        <v>0</v>
      </c>
      <c r="FT29" s="4">
        <v>0</v>
      </c>
      <c r="FU29" s="4">
        <v>0</v>
      </c>
      <c r="FV29" s="4">
        <v>0</v>
      </c>
      <c r="FW29" s="4">
        <v>0</v>
      </c>
      <c r="FX29" s="4">
        <v>0</v>
      </c>
      <c r="FY29" s="5">
        <v>1</v>
      </c>
      <c r="FZ29" s="4">
        <v>0</v>
      </c>
      <c r="GA29" s="4">
        <v>0</v>
      </c>
      <c r="GB29" s="4">
        <v>0</v>
      </c>
      <c r="GC29" s="4">
        <v>0</v>
      </c>
      <c r="GD29" s="4">
        <v>0</v>
      </c>
      <c r="GE29" s="4">
        <v>0</v>
      </c>
      <c r="GF29" s="4">
        <v>0</v>
      </c>
      <c r="GG29" s="4">
        <v>0</v>
      </c>
      <c r="GH29" s="4">
        <v>0</v>
      </c>
      <c r="GI29" s="5">
        <v>1</v>
      </c>
      <c r="GJ29" s="4">
        <v>0</v>
      </c>
      <c r="GK29" s="4">
        <v>0</v>
      </c>
      <c r="GL29" s="4">
        <v>0</v>
      </c>
      <c r="GM29" s="4">
        <v>0</v>
      </c>
      <c r="GN29" s="4">
        <v>0</v>
      </c>
      <c r="GO29" s="4">
        <v>0</v>
      </c>
      <c r="GP29" s="4">
        <v>0</v>
      </c>
      <c r="GQ29" s="4">
        <v>0</v>
      </c>
      <c r="GR29" s="4">
        <v>0</v>
      </c>
      <c r="GS29" s="5">
        <v>1</v>
      </c>
      <c r="GT29" s="4">
        <v>0</v>
      </c>
      <c r="GU29" s="4">
        <v>0</v>
      </c>
      <c r="GV29" s="4">
        <v>0</v>
      </c>
      <c r="GW29" s="4">
        <v>0</v>
      </c>
      <c r="GX29" s="4">
        <v>0</v>
      </c>
      <c r="GY29" s="4">
        <v>0</v>
      </c>
      <c r="GZ29" s="4">
        <v>0</v>
      </c>
      <c r="HA29" s="4">
        <v>0</v>
      </c>
      <c r="HB29" s="4">
        <v>0</v>
      </c>
      <c r="HC29" s="5">
        <v>1</v>
      </c>
      <c r="HD29" s="4">
        <v>0</v>
      </c>
      <c r="HE29" s="4">
        <v>0</v>
      </c>
      <c r="HF29" s="4">
        <v>0</v>
      </c>
      <c r="HG29" s="4">
        <v>0</v>
      </c>
      <c r="HH29" s="4">
        <v>0</v>
      </c>
      <c r="HI29" s="4">
        <v>0</v>
      </c>
      <c r="HJ29" s="4">
        <v>0</v>
      </c>
      <c r="HK29" s="4">
        <v>0</v>
      </c>
      <c r="HL29" s="4">
        <v>0</v>
      </c>
      <c r="HM29" s="5">
        <v>1</v>
      </c>
      <c r="HN29" s="4">
        <v>0</v>
      </c>
      <c r="HO29" s="4">
        <v>0</v>
      </c>
      <c r="HP29" s="4">
        <v>0</v>
      </c>
      <c r="HQ29" s="4">
        <v>0</v>
      </c>
      <c r="HR29" s="4">
        <v>0</v>
      </c>
      <c r="HS29" s="4">
        <v>0</v>
      </c>
      <c r="HT29" s="4">
        <v>0</v>
      </c>
      <c r="HU29" s="4">
        <v>0</v>
      </c>
      <c r="HV29" s="4">
        <v>0</v>
      </c>
      <c r="HW29" s="5">
        <v>1</v>
      </c>
      <c r="HX29" s="4">
        <v>0</v>
      </c>
      <c r="HY29" s="4">
        <v>0</v>
      </c>
      <c r="HZ29" s="4">
        <v>0</v>
      </c>
      <c r="IA29" s="4">
        <v>0</v>
      </c>
      <c r="IB29" s="4">
        <v>0</v>
      </c>
      <c r="IC29" s="4">
        <v>0</v>
      </c>
      <c r="ID29" s="4">
        <v>0</v>
      </c>
      <c r="IE29" s="4">
        <v>0</v>
      </c>
      <c r="IF29" s="4">
        <v>0</v>
      </c>
      <c r="IG29" s="5">
        <v>1</v>
      </c>
      <c r="IH29" s="4">
        <v>0</v>
      </c>
      <c r="II29" s="4">
        <v>0</v>
      </c>
      <c r="IJ29" s="4">
        <v>0</v>
      </c>
      <c r="IK29" s="4">
        <v>0</v>
      </c>
      <c r="IL29" s="4">
        <v>0</v>
      </c>
      <c r="IM29" s="4">
        <v>0</v>
      </c>
      <c r="IN29" s="4">
        <v>0</v>
      </c>
      <c r="IO29" s="4">
        <v>0</v>
      </c>
      <c r="IP29" s="4">
        <v>0</v>
      </c>
      <c r="IQ29" s="5">
        <v>1</v>
      </c>
      <c r="IR29" s="4">
        <v>0</v>
      </c>
      <c r="IS29" s="4">
        <v>0</v>
      </c>
      <c r="IT29" s="4">
        <v>0</v>
      </c>
      <c r="IU29" s="4">
        <v>0</v>
      </c>
      <c r="IV29" s="4">
        <v>0</v>
      </c>
      <c r="IW29" s="4">
        <v>0</v>
      </c>
      <c r="IX29" s="4">
        <v>0</v>
      </c>
      <c r="IY29" s="4">
        <v>0</v>
      </c>
      <c r="IZ29" s="4">
        <v>0</v>
      </c>
      <c r="JA29" s="5">
        <v>12</v>
      </c>
      <c r="JB29" s="4">
        <v>0</v>
      </c>
      <c r="JC29" s="4">
        <v>0</v>
      </c>
      <c r="JD29" s="4">
        <v>0</v>
      </c>
      <c r="JE29" s="4">
        <v>0</v>
      </c>
      <c r="JF29" s="4">
        <v>0</v>
      </c>
      <c r="JG29" s="4">
        <v>0</v>
      </c>
      <c r="JH29" s="4">
        <v>0</v>
      </c>
      <c r="JI29" s="4">
        <v>0</v>
      </c>
      <c r="JJ29" s="4">
        <v>0</v>
      </c>
      <c r="JK29" s="5">
        <v>1</v>
      </c>
      <c r="JL29" s="4">
        <v>0</v>
      </c>
      <c r="JM29" s="4">
        <v>0</v>
      </c>
      <c r="JN29" s="4">
        <v>0</v>
      </c>
      <c r="JO29" s="4">
        <v>0</v>
      </c>
      <c r="JP29" s="4">
        <v>0</v>
      </c>
      <c r="JQ29" s="4">
        <v>0</v>
      </c>
      <c r="JR29" s="4">
        <v>0</v>
      </c>
      <c r="JS29" s="4">
        <v>0</v>
      </c>
      <c r="JT29" s="4">
        <v>0</v>
      </c>
      <c r="JU29" s="5">
        <v>1</v>
      </c>
      <c r="JV29" s="4">
        <v>0</v>
      </c>
      <c r="JW29" s="4">
        <v>0</v>
      </c>
      <c r="JX29" s="4">
        <v>0</v>
      </c>
      <c r="JY29" s="4">
        <v>0</v>
      </c>
      <c r="JZ29" s="4">
        <v>0</v>
      </c>
      <c r="KA29" s="4">
        <v>0</v>
      </c>
      <c r="KB29" s="4">
        <v>0</v>
      </c>
      <c r="KC29" s="4">
        <v>0</v>
      </c>
      <c r="KD29" s="4">
        <v>0</v>
      </c>
      <c r="KE29" s="5">
        <v>1</v>
      </c>
      <c r="KF29" s="4">
        <v>0</v>
      </c>
      <c r="KG29" s="4">
        <v>0</v>
      </c>
      <c r="KH29" s="4">
        <v>0</v>
      </c>
      <c r="KI29" s="4">
        <v>0</v>
      </c>
      <c r="KJ29" s="4">
        <v>0</v>
      </c>
      <c r="KK29" s="4">
        <v>0</v>
      </c>
      <c r="KL29" s="4">
        <v>0</v>
      </c>
      <c r="KM29" s="4">
        <v>0</v>
      </c>
      <c r="KN29" s="4">
        <v>0</v>
      </c>
      <c r="KO29" s="5">
        <v>1</v>
      </c>
      <c r="KP29" s="4">
        <v>0</v>
      </c>
      <c r="KQ29" s="4">
        <v>0</v>
      </c>
      <c r="KR29" s="4">
        <v>0</v>
      </c>
      <c r="KS29" s="4">
        <v>0</v>
      </c>
      <c r="KT29" s="4">
        <v>0</v>
      </c>
      <c r="KU29" s="4">
        <v>0</v>
      </c>
      <c r="KV29" s="4">
        <v>0</v>
      </c>
      <c r="KW29" s="4">
        <v>0</v>
      </c>
      <c r="KX29" s="4">
        <v>0</v>
      </c>
      <c r="KY29" s="5">
        <v>1</v>
      </c>
      <c r="KZ29" s="4">
        <v>0</v>
      </c>
      <c r="LA29" s="4">
        <v>0</v>
      </c>
      <c r="LB29" s="4">
        <v>0</v>
      </c>
      <c r="LC29" s="4">
        <v>0</v>
      </c>
      <c r="LD29" s="4">
        <v>0</v>
      </c>
      <c r="LE29" s="4">
        <v>0</v>
      </c>
      <c r="LF29" s="4">
        <v>0</v>
      </c>
      <c r="LG29" s="4">
        <v>0</v>
      </c>
      <c r="LH29" s="4">
        <v>0</v>
      </c>
      <c r="LI29" s="5">
        <v>1</v>
      </c>
      <c r="LJ29" s="4">
        <v>0</v>
      </c>
      <c r="LK29" s="4">
        <v>0</v>
      </c>
      <c r="LL29" s="4">
        <v>0</v>
      </c>
      <c r="LM29" s="4">
        <v>0</v>
      </c>
      <c r="LN29" s="4">
        <v>0</v>
      </c>
      <c r="LO29" s="4">
        <v>0</v>
      </c>
      <c r="LP29" s="4">
        <v>0</v>
      </c>
      <c r="LQ29" s="4">
        <v>0</v>
      </c>
      <c r="LR29" s="4">
        <v>0</v>
      </c>
      <c r="LS29" s="5">
        <v>1</v>
      </c>
      <c r="LT29" s="4">
        <v>0</v>
      </c>
      <c r="LU29" s="4">
        <v>0</v>
      </c>
      <c r="LV29" s="4">
        <v>0</v>
      </c>
      <c r="LW29" s="4">
        <v>0</v>
      </c>
      <c r="LX29" s="4">
        <v>0</v>
      </c>
      <c r="LY29" s="4">
        <v>0</v>
      </c>
      <c r="LZ29" s="4">
        <v>0</v>
      </c>
      <c r="MA29" s="4">
        <v>0</v>
      </c>
      <c r="MB29" s="4">
        <v>0</v>
      </c>
      <c r="MC29" s="5">
        <v>1</v>
      </c>
      <c r="MD29" s="4">
        <v>0</v>
      </c>
      <c r="ME29" s="4">
        <v>0</v>
      </c>
      <c r="MF29" s="4">
        <v>0</v>
      </c>
      <c r="MG29" s="4">
        <v>0</v>
      </c>
      <c r="MH29" s="4">
        <v>0</v>
      </c>
      <c r="MI29" s="4">
        <v>0</v>
      </c>
      <c r="MJ29" s="4">
        <v>0</v>
      </c>
      <c r="MK29" s="4">
        <v>0</v>
      </c>
      <c r="ML29" s="4">
        <v>0</v>
      </c>
      <c r="MM29" s="5">
        <v>1</v>
      </c>
      <c r="MN29" s="4">
        <v>0</v>
      </c>
      <c r="MO29" s="4">
        <v>0</v>
      </c>
      <c r="MP29" s="4">
        <v>0</v>
      </c>
      <c r="MQ29" s="4">
        <v>0</v>
      </c>
      <c r="MR29" s="4">
        <v>0</v>
      </c>
      <c r="MS29" s="4">
        <v>0</v>
      </c>
      <c r="MT29" s="4">
        <v>0</v>
      </c>
      <c r="MU29" s="4">
        <v>0</v>
      </c>
      <c r="MV29" s="4">
        <v>0</v>
      </c>
      <c r="MW29" s="5">
        <v>1</v>
      </c>
      <c r="MX29" s="4">
        <v>0</v>
      </c>
      <c r="MY29" s="4">
        <v>0</v>
      </c>
      <c r="MZ29" s="4">
        <v>0</v>
      </c>
      <c r="NA29" s="4">
        <v>0</v>
      </c>
      <c r="NB29" s="4">
        <v>0</v>
      </c>
      <c r="NC29" s="4">
        <v>0</v>
      </c>
      <c r="ND29" s="4">
        <v>0</v>
      </c>
      <c r="NE29" s="4">
        <v>0</v>
      </c>
      <c r="NF29" s="4">
        <v>0</v>
      </c>
      <c r="NG29" s="5">
        <v>1</v>
      </c>
      <c r="NH29" s="4">
        <v>0</v>
      </c>
      <c r="NI29" s="4">
        <v>0</v>
      </c>
      <c r="NJ29" s="4">
        <v>0</v>
      </c>
      <c r="NK29" s="4">
        <v>0</v>
      </c>
      <c r="NL29" s="4">
        <v>0</v>
      </c>
      <c r="NM29" s="4">
        <v>0</v>
      </c>
      <c r="NN29" s="4">
        <v>0</v>
      </c>
      <c r="NO29" s="4">
        <v>0</v>
      </c>
      <c r="NP29" s="4">
        <v>0</v>
      </c>
      <c r="NQ29" s="5">
        <v>1</v>
      </c>
      <c r="NR29" s="4">
        <v>0</v>
      </c>
      <c r="NS29" s="4">
        <v>0</v>
      </c>
      <c r="NT29" s="4">
        <v>0</v>
      </c>
      <c r="NU29" s="4">
        <v>0</v>
      </c>
      <c r="NV29" s="4">
        <v>0</v>
      </c>
      <c r="NW29" s="4">
        <v>0</v>
      </c>
      <c r="NX29" s="4">
        <v>0</v>
      </c>
      <c r="NY29" s="4">
        <v>0</v>
      </c>
      <c r="NZ29" s="4">
        <v>0</v>
      </c>
      <c r="OA29" s="5">
        <v>12</v>
      </c>
      <c r="OB29" s="4">
        <v>0</v>
      </c>
      <c r="OC29" s="4">
        <v>0</v>
      </c>
      <c r="OD29" s="4">
        <v>0</v>
      </c>
      <c r="OE29" s="4">
        <v>0</v>
      </c>
      <c r="OF29" s="4">
        <v>0</v>
      </c>
      <c r="OG29" s="4">
        <v>0</v>
      </c>
      <c r="OH29" s="4">
        <v>0</v>
      </c>
      <c r="OI29" s="4">
        <v>0</v>
      </c>
      <c r="OJ29" s="4">
        <v>0</v>
      </c>
      <c r="OK29" s="5">
        <v>1</v>
      </c>
      <c r="OL29" s="4">
        <v>0</v>
      </c>
      <c r="OM29" s="4">
        <v>0</v>
      </c>
      <c r="ON29" s="4">
        <v>0</v>
      </c>
      <c r="OO29" s="4">
        <v>0</v>
      </c>
      <c r="OP29" s="4">
        <v>0</v>
      </c>
      <c r="OQ29" s="4">
        <v>0</v>
      </c>
      <c r="OR29" s="4">
        <v>0</v>
      </c>
      <c r="OS29" s="4">
        <v>0</v>
      </c>
      <c r="OT29" s="4">
        <v>0</v>
      </c>
      <c r="OU29" s="5">
        <v>1</v>
      </c>
      <c r="OV29" s="4">
        <v>0</v>
      </c>
      <c r="OW29" s="4">
        <v>0</v>
      </c>
      <c r="OX29" s="4">
        <v>0</v>
      </c>
      <c r="OY29" s="4">
        <v>0</v>
      </c>
      <c r="OZ29" s="4">
        <v>0</v>
      </c>
      <c r="PA29" s="4">
        <v>0</v>
      </c>
      <c r="PB29" s="4">
        <v>0</v>
      </c>
      <c r="PC29" s="4">
        <v>0</v>
      </c>
      <c r="PD29" s="4">
        <v>0</v>
      </c>
      <c r="PE29" s="5">
        <v>1</v>
      </c>
      <c r="PF29" s="4">
        <v>0</v>
      </c>
      <c r="PG29" s="4">
        <v>0</v>
      </c>
      <c r="PH29" s="4">
        <v>0</v>
      </c>
      <c r="PI29" s="4">
        <v>0</v>
      </c>
      <c r="PJ29" s="4">
        <v>0</v>
      </c>
      <c r="PK29" s="4">
        <v>0</v>
      </c>
      <c r="PL29" s="4">
        <v>0</v>
      </c>
      <c r="PM29" s="4">
        <v>0</v>
      </c>
      <c r="PN29" s="4">
        <v>0</v>
      </c>
      <c r="PO29" s="5">
        <v>1</v>
      </c>
      <c r="PP29" s="4">
        <v>0</v>
      </c>
      <c r="PQ29" s="4">
        <v>0</v>
      </c>
      <c r="PR29" s="4">
        <v>0</v>
      </c>
      <c r="PS29" s="4">
        <v>0</v>
      </c>
      <c r="PT29" s="4">
        <v>0</v>
      </c>
      <c r="PU29" s="4">
        <v>0</v>
      </c>
      <c r="PV29" s="4">
        <v>0</v>
      </c>
      <c r="PW29" s="4">
        <v>0</v>
      </c>
      <c r="PX29" s="4">
        <v>0</v>
      </c>
      <c r="PY29" s="5">
        <v>1</v>
      </c>
      <c r="PZ29" s="4">
        <v>0</v>
      </c>
      <c r="QA29" s="4">
        <v>0</v>
      </c>
      <c r="QB29" s="4">
        <v>0</v>
      </c>
      <c r="QC29" s="4">
        <v>0</v>
      </c>
      <c r="QD29" s="4">
        <v>0</v>
      </c>
      <c r="QE29" s="4">
        <v>0</v>
      </c>
      <c r="QF29" s="4">
        <v>0</v>
      </c>
      <c r="QG29" s="4">
        <v>0</v>
      </c>
      <c r="QH29" s="4">
        <v>0</v>
      </c>
      <c r="QI29" s="5">
        <v>1</v>
      </c>
      <c r="QJ29" s="4">
        <v>0</v>
      </c>
      <c r="QK29" s="4">
        <v>0</v>
      </c>
      <c r="QL29" s="4">
        <v>0</v>
      </c>
      <c r="QM29" s="4">
        <v>0</v>
      </c>
      <c r="QN29" s="4">
        <v>0</v>
      </c>
      <c r="QO29" s="4">
        <v>0</v>
      </c>
      <c r="QP29" s="4">
        <v>0</v>
      </c>
      <c r="QQ29" s="4">
        <v>0</v>
      </c>
      <c r="QR29" s="4">
        <v>0</v>
      </c>
      <c r="QS29" s="5">
        <v>1</v>
      </c>
      <c r="QT29" s="4">
        <v>0</v>
      </c>
      <c r="QU29" s="4">
        <v>0</v>
      </c>
      <c r="QV29" s="4">
        <v>0</v>
      </c>
      <c r="QW29" s="4">
        <v>0</v>
      </c>
      <c r="QX29" s="4">
        <v>0</v>
      </c>
      <c r="QY29" s="4">
        <v>0</v>
      </c>
      <c r="QZ29" s="4">
        <v>0</v>
      </c>
      <c r="RA29" s="4">
        <v>0</v>
      </c>
      <c r="RB29" s="4">
        <v>0</v>
      </c>
      <c r="RC29" s="5">
        <v>1</v>
      </c>
      <c r="RD29" s="4">
        <v>0</v>
      </c>
      <c r="RE29" s="4">
        <v>0</v>
      </c>
      <c r="RF29" s="4">
        <v>0</v>
      </c>
      <c r="RG29" s="4">
        <v>0</v>
      </c>
      <c r="RH29" s="4">
        <v>0</v>
      </c>
      <c r="RI29" s="4">
        <v>0</v>
      </c>
      <c r="RJ29" s="4">
        <v>0</v>
      </c>
      <c r="RK29" s="4">
        <v>0</v>
      </c>
      <c r="RL29" s="4">
        <v>0</v>
      </c>
      <c r="RM29" s="5">
        <v>1</v>
      </c>
      <c r="RN29" s="4">
        <v>0</v>
      </c>
      <c r="RO29" s="4">
        <v>0</v>
      </c>
      <c r="RP29" s="4">
        <v>0</v>
      </c>
      <c r="RQ29" s="4">
        <v>0</v>
      </c>
      <c r="RR29" s="4">
        <v>0</v>
      </c>
      <c r="RS29" s="4">
        <v>0</v>
      </c>
      <c r="RT29" s="4">
        <v>0</v>
      </c>
      <c r="RU29" s="4">
        <v>0</v>
      </c>
      <c r="RV29" s="4">
        <v>0</v>
      </c>
      <c r="RW29" s="5">
        <v>1</v>
      </c>
      <c r="RX29" s="4">
        <v>0</v>
      </c>
      <c r="RY29" s="4">
        <v>0</v>
      </c>
      <c r="RZ29" s="4">
        <v>0</v>
      </c>
      <c r="SA29" s="4">
        <v>0</v>
      </c>
      <c r="SB29" s="4">
        <v>0</v>
      </c>
      <c r="SC29" s="4">
        <v>0</v>
      </c>
      <c r="SD29" s="4">
        <v>0</v>
      </c>
      <c r="SE29" s="4">
        <v>0</v>
      </c>
      <c r="SF29" s="4">
        <v>0</v>
      </c>
      <c r="SG29" s="5">
        <v>1</v>
      </c>
      <c r="SH29" s="4">
        <v>0</v>
      </c>
      <c r="SI29" s="4">
        <v>0</v>
      </c>
      <c r="SJ29" s="4">
        <v>0</v>
      </c>
      <c r="SK29" s="4">
        <v>0</v>
      </c>
      <c r="SL29" s="4">
        <v>0</v>
      </c>
      <c r="SM29" s="4">
        <v>0</v>
      </c>
      <c r="SN29" s="4">
        <v>0</v>
      </c>
      <c r="SO29" s="4">
        <v>0</v>
      </c>
      <c r="SP29" s="4">
        <v>0</v>
      </c>
      <c r="SQ29" s="5">
        <v>1</v>
      </c>
      <c r="SR29" s="4">
        <v>0</v>
      </c>
      <c r="SS29" s="4">
        <v>0</v>
      </c>
      <c r="ST29" s="4">
        <v>0</v>
      </c>
      <c r="SU29" s="4">
        <v>0</v>
      </c>
      <c r="SV29" s="4">
        <v>0</v>
      </c>
      <c r="SW29" s="4">
        <v>0</v>
      </c>
      <c r="SX29" s="4">
        <v>0</v>
      </c>
      <c r="SY29" s="4">
        <v>0</v>
      </c>
      <c r="SZ29" s="4">
        <v>0</v>
      </c>
      <c r="TA29" s="5">
        <v>12</v>
      </c>
      <c r="TB29" s="4">
        <v>0</v>
      </c>
      <c r="TC29" s="4">
        <v>0</v>
      </c>
    </row>
    <row r="30" spans="1:523" ht="15" customHeight="1" x14ac:dyDescent="0.3">
      <c r="A30" s="3" t="s">
        <v>93</v>
      </c>
      <c r="B30" s="4">
        <v>-2661617.0900000003</v>
      </c>
      <c r="C30" s="4">
        <v>-2661617.0900000003</v>
      </c>
      <c r="D30" s="4">
        <v>0</v>
      </c>
      <c r="E30" s="4">
        <v>0</v>
      </c>
      <c r="F30" s="4">
        <v>-2661617.0900000003</v>
      </c>
      <c r="G30" s="4">
        <v>-2518714.3629919528</v>
      </c>
      <c r="H30" s="4">
        <v>0</v>
      </c>
      <c r="I30" s="4">
        <v>0</v>
      </c>
      <c r="J30" s="4">
        <v>-2518714.3629919528</v>
      </c>
      <c r="K30" s="5">
        <v>0.94630981009817317</v>
      </c>
      <c r="L30" s="4">
        <v>-3542016.49</v>
      </c>
      <c r="M30" s="4">
        <v>-3542016.49</v>
      </c>
      <c r="N30" s="4">
        <v>0</v>
      </c>
      <c r="O30" s="4">
        <v>0</v>
      </c>
      <c r="P30" s="4">
        <v>-3542016.49</v>
      </c>
      <c r="Q30" s="4">
        <v>-3351844.952016498</v>
      </c>
      <c r="R30" s="4">
        <v>0</v>
      </c>
      <c r="S30" s="4">
        <v>0</v>
      </c>
      <c r="T30" s="4">
        <v>-3351844.952016498</v>
      </c>
      <c r="U30" s="5">
        <v>0.94630981009817317</v>
      </c>
      <c r="V30" s="4">
        <v>-3512840.49</v>
      </c>
      <c r="W30" s="4">
        <v>-3512840.49</v>
      </c>
      <c r="X30" s="4">
        <v>0</v>
      </c>
      <c r="Y30" s="4">
        <v>0</v>
      </c>
      <c r="Z30" s="4">
        <v>-3512840.49</v>
      </c>
      <c r="AA30" s="4">
        <v>-3324235.4169970737</v>
      </c>
      <c r="AB30" s="4">
        <v>0</v>
      </c>
      <c r="AC30" s="4">
        <v>0</v>
      </c>
      <c r="AD30" s="4">
        <v>-3324235.4169970737</v>
      </c>
      <c r="AE30" s="5">
        <v>0.94630981009817317</v>
      </c>
      <c r="AF30" s="4">
        <v>-3479999.09</v>
      </c>
      <c r="AG30" s="4">
        <v>-3479999.09</v>
      </c>
      <c r="AH30" s="4">
        <v>0</v>
      </c>
      <c r="AI30" s="4">
        <v>0</v>
      </c>
      <c r="AJ30" s="4">
        <v>-3479999.09</v>
      </c>
      <c r="AK30" s="4">
        <v>-3293157.2779997154</v>
      </c>
      <c r="AL30" s="4">
        <v>0</v>
      </c>
      <c r="AM30" s="4">
        <v>0</v>
      </c>
      <c r="AN30" s="4">
        <v>-3293157.2779997154</v>
      </c>
      <c r="AO30" s="5">
        <v>0.94630981009817317</v>
      </c>
      <c r="AP30" s="4">
        <v>-3412249.69</v>
      </c>
      <c r="AQ30" s="4">
        <v>-3412249.69</v>
      </c>
      <c r="AR30" s="4">
        <v>0</v>
      </c>
      <c r="AS30" s="4">
        <v>0</v>
      </c>
      <c r="AT30" s="4">
        <v>-3412249.69</v>
      </c>
      <c r="AU30" s="4">
        <v>-3229045.3561514504</v>
      </c>
      <c r="AV30" s="4">
        <v>0</v>
      </c>
      <c r="AW30" s="4">
        <v>0</v>
      </c>
      <c r="AX30" s="4">
        <v>-3229045.3561514504</v>
      </c>
      <c r="AY30" s="5">
        <v>0.94630981009817317</v>
      </c>
      <c r="AZ30" s="4">
        <v>-3388052.69</v>
      </c>
      <c r="BA30" s="4">
        <v>-3388052.69</v>
      </c>
      <c r="BB30" s="4">
        <v>0</v>
      </c>
      <c r="BC30" s="4">
        <v>0</v>
      </c>
      <c r="BD30" s="4">
        <v>-3388052.69</v>
      </c>
      <c r="BE30" s="4">
        <v>-3206147.4976765048</v>
      </c>
      <c r="BF30" s="4">
        <v>0</v>
      </c>
      <c r="BG30" s="4">
        <v>0</v>
      </c>
      <c r="BH30" s="4">
        <v>-3206147.4976765048</v>
      </c>
      <c r="BI30" s="5">
        <v>0.94630981009817317</v>
      </c>
      <c r="BJ30" s="4">
        <v>-3366800.89</v>
      </c>
      <c r="BK30" s="4">
        <v>-3366800.89</v>
      </c>
      <c r="BL30" s="4">
        <v>0</v>
      </c>
      <c r="BM30" s="4">
        <v>0</v>
      </c>
      <c r="BN30" s="4">
        <v>-3366800.89</v>
      </c>
      <c r="BO30" s="4">
        <v>-3186036.7108542607</v>
      </c>
      <c r="BP30" s="4">
        <v>0</v>
      </c>
      <c r="BQ30" s="4">
        <v>0</v>
      </c>
      <c r="BR30" s="4">
        <v>-3186036.7108542607</v>
      </c>
      <c r="BS30" s="5">
        <v>0.94630981009817317</v>
      </c>
      <c r="BT30" s="4">
        <v>-3367584.89</v>
      </c>
      <c r="BU30" s="4">
        <v>-3367584.89</v>
      </c>
      <c r="BV30" s="4">
        <v>0</v>
      </c>
      <c r="BW30" s="4">
        <v>0</v>
      </c>
      <c r="BX30" s="4">
        <v>-3367584.89</v>
      </c>
      <c r="BY30" s="4">
        <v>-3186778.6177453776</v>
      </c>
      <c r="BZ30" s="4">
        <v>0</v>
      </c>
      <c r="CA30" s="4">
        <v>0</v>
      </c>
      <c r="CB30" s="4">
        <v>-3186778.6177453776</v>
      </c>
      <c r="CC30" s="5">
        <v>0.94630981009817317</v>
      </c>
      <c r="CD30" s="4">
        <v>-3300017.69</v>
      </c>
      <c r="CE30" s="4">
        <v>-3300017.69</v>
      </c>
      <c r="CF30" s="4">
        <v>0</v>
      </c>
      <c r="CG30" s="4">
        <v>0</v>
      </c>
      <c r="CH30" s="4">
        <v>-3300017.69</v>
      </c>
      <c r="CI30" s="4">
        <v>-3122839.1135445121</v>
      </c>
      <c r="CJ30" s="4">
        <v>0</v>
      </c>
      <c r="CK30" s="4">
        <v>0</v>
      </c>
      <c r="CL30" s="4">
        <v>-3122839.1135445121</v>
      </c>
      <c r="CM30" s="5">
        <v>0.94630981009817317</v>
      </c>
      <c r="CN30" s="4">
        <v>-3300017.69</v>
      </c>
      <c r="CO30" s="4">
        <v>-3300017.69</v>
      </c>
      <c r="CP30" s="4">
        <v>0</v>
      </c>
      <c r="CQ30" s="4">
        <v>0</v>
      </c>
      <c r="CR30" s="4">
        <v>-3300017.69</v>
      </c>
      <c r="CS30" s="4">
        <v>-3122839.1135445121</v>
      </c>
      <c r="CT30" s="4">
        <v>0</v>
      </c>
      <c r="CU30" s="4">
        <v>0</v>
      </c>
      <c r="CV30" s="4">
        <v>-3122839.1135445121</v>
      </c>
      <c r="CW30" s="5">
        <v>0.94630981009817317</v>
      </c>
      <c r="CX30" s="4">
        <v>-3300017.69</v>
      </c>
      <c r="CY30" s="4">
        <v>-3300017.69</v>
      </c>
      <c r="CZ30" s="4">
        <v>0</v>
      </c>
      <c r="DA30" s="4">
        <v>0</v>
      </c>
      <c r="DB30" s="4">
        <v>-3300017.69</v>
      </c>
      <c r="DC30" s="4">
        <v>-3122839.1135445121</v>
      </c>
      <c r="DD30" s="4">
        <v>0</v>
      </c>
      <c r="DE30" s="4">
        <v>0</v>
      </c>
      <c r="DF30" s="4">
        <v>-3122839.1135445121</v>
      </c>
      <c r="DG30" s="5">
        <v>0.94630981009817317</v>
      </c>
      <c r="DH30" s="4">
        <v>-3300017.69</v>
      </c>
      <c r="DI30" s="4">
        <v>-3300017.69</v>
      </c>
      <c r="DJ30" s="4">
        <v>0</v>
      </c>
      <c r="DK30" s="4">
        <v>0</v>
      </c>
      <c r="DL30" s="4">
        <v>-3300017.69</v>
      </c>
      <c r="DM30" s="4">
        <v>-3122839.1135445121</v>
      </c>
      <c r="DN30" s="4">
        <v>0</v>
      </c>
      <c r="DO30" s="4">
        <v>0</v>
      </c>
      <c r="DP30" s="4">
        <v>-3122839.1135445121</v>
      </c>
      <c r="DQ30" s="5">
        <v>0.94630981009817317</v>
      </c>
      <c r="DR30" s="4">
        <v>-39931232.079999998</v>
      </c>
      <c r="DS30" s="4">
        <v>-39931232.079999998</v>
      </c>
      <c r="DT30" s="4">
        <v>0</v>
      </c>
      <c r="DU30" s="4">
        <v>0</v>
      </c>
      <c r="DV30" s="4">
        <v>-39931232.079999998</v>
      </c>
      <c r="DW30" s="4">
        <v>-37787316.646610878</v>
      </c>
      <c r="DX30" s="4">
        <v>0</v>
      </c>
      <c r="DY30" s="4">
        <v>0</v>
      </c>
      <c r="DZ30" s="4">
        <v>-37787316.646610878</v>
      </c>
      <c r="EA30" s="5">
        <v>11.355717721178076</v>
      </c>
      <c r="EB30" s="4">
        <v>-3300017.69</v>
      </c>
      <c r="EC30" s="4">
        <v>-3300017.69</v>
      </c>
      <c r="ED30" s="4">
        <v>0</v>
      </c>
      <c r="EE30" s="4">
        <v>0</v>
      </c>
      <c r="EF30" s="4">
        <v>-3300017.69</v>
      </c>
      <c r="EG30" s="4">
        <v>-3120621.8085160097</v>
      </c>
      <c r="EH30" s="4">
        <v>0</v>
      </c>
      <c r="EI30" s="4">
        <v>0</v>
      </c>
      <c r="EJ30" s="4">
        <v>-3120621.8085160097</v>
      </c>
      <c r="EK30" s="5">
        <v>0.94563790308530427</v>
      </c>
      <c r="EL30" s="4">
        <v>-3300017.6900000004</v>
      </c>
      <c r="EM30" s="4">
        <v>-3300017.6900000004</v>
      </c>
      <c r="EN30" s="4">
        <v>0</v>
      </c>
      <c r="EO30" s="4">
        <v>0</v>
      </c>
      <c r="EP30" s="4">
        <v>-3300017.6900000004</v>
      </c>
      <c r="EQ30" s="4">
        <v>-3120621.8085160102</v>
      </c>
      <c r="ER30" s="4">
        <v>0</v>
      </c>
      <c r="ES30" s="4">
        <v>0</v>
      </c>
      <c r="ET30" s="4">
        <v>-3120621.8085160102</v>
      </c>
      <c r="EU30" s="5">
        <v>0.94563790308530427</v>
      </c>
      <c r="EV30" s="4">
        <v>-3300017.6900000004</v>
      </c>
      <c r="EW30" s="4">
        <v>-3300017.6900000004</v>
      </c>
      <c r="EX30" s="4">
        <v>0</v>
      </c>
      <c r="EY30" s="4">
        <v>0</v>
      </c>
      <c r="EZ30" s="4">
        <v>-3300017.6900000004</v>
      </c>
      <c r="FA30" s="4">
        <v>-3120621.8085160102</v>
      </c>
      <c r="FB30" s="4">
        <v>0</v>
      </c>
      <c r="FC30" s="4">
        <v>0</v>
      </c>
      <c r="FD30" s="4">
        <v>-3120621.8085160102</v>
      </c>
      <c r="FE30" s="5">
        <v>0.94563790308530427</v>
      </c>
      <c r="FF30" s="4">
        <v>-3300017.69</v>
      </c>
      <c r="FG30" s="4">
        <v>-3300017.69</v>
      </c>
      <c r="FH30" s="4">
        <v>0</v>
      </c>
      <c r="FI30" s="4">
        <v>0</v>
      </c>
      <c r="FJ30" s="4">
        <v>-3300017.69</v>
      </c>
      <c r="FK30" s="4">
        <v>-3120621.8085160097</v>
      </c>
      <c r="FL30" s="4">
        <v>0</v>
      </c>
      <c r="FM30" s="4">
        <v>0</v>
      </c>
      <c r="FN30" s="4">
        <v>-3120621.8085160097</v>
      </c>
      <c r="FO30" s="5">
        <v>0.94563790308530427</v>
      </c>
      <c r="FP30" s="4">
        <v>-3300017.69</v>
      </c>
      <c r="FQ30" s="4">
        <v>-3300017.69</v>
      </c>
      <c r="FR30" s="4">
        <v>0</v>
      </c>
      <c r="FS30" s="4">
        <v>0</v>
      </c>
      <c r="FT30" s="4">
        <v>-3300017.69</v>
      </c>
      <c r="FU30" s="4">
        <v>-3120621.8085160097</v>
      </c>
      <c r="FV30" s="4">
        <v>0</v>
      </c>
      <c r="FW30" s="4">
        <v>0</v>
      </c>
      <c r="FX30" s="4">
        <v>-3120621.8085160097</v>
      </c>
      <c r="FY30" s="5">
        <v>0.94563790308530427</v>
      </c>
      <c r="FZ30" s="4">
        <v>-3300017.69</v>
      </c>
      <c r="GA30" s="4">
        <v>-3300017.69</v>
      </c>
      <c r="GB30" s="4">
        <v>0</v>
      </c>
      <c r="GC30" s="4">
        <v>0</v>
      </c>
      <c r="GD30" s="4">
        <v>-3300017.69</v>
      </c>
      <c r="GE30" s="4">
        <v>-3120621.8085160097</v>
      </c>
      <c r="GF30" s="4">
        <v>0</v>
      </c>
      <c r="GG30" s="4">
        <v>0</v>
      </c>
      <c r="GH30" s="4">
        <v>-3120621.8085160097</v>
      </c>
      <c r="GI30" s="5">
        <v>0.94563790308530427</v>
      </c>
      <c r="GJ30" s="4">
        <v>-3300017.6900000004</v>
      </c>
      <c r="GK30" s="4">
        <v>-3300017.6900000004</v>
      </c>
      <c r="GL30" s="4">
        <v>0</v>
      </c>
      <c r="GM30" s="4">
        <v>0</v>
      </c>
      <c r="GN30" s="4">
        <v>-3300017.6900000004</v>
      </c>
      <c r="GO30" s="4">
        <v>-3120621.8085160102</v>
      </c>
      <c r="GP30" s="4">
        <v>0</v>
      </c>
      <c r="GQ30" s="4">
        <v>0</v>
      </c>
      <c r="GR30" s="4">
        <v>-3120621.8085160102</v>
      </c>
      <c r="GS30" s="5">
        <v>0.94563790308530427</v>
      </c>
      <c r="GT30" s="4">
        <v>-3300017.6900000004</v>
      </c>
      <c r="GU30" s="4">
        <v>-3300017.6900000004</v>
      </c>
      <c r="GV30" s="4">
        <v>0</v>
      </c>
      <c r="GW30" s="4">
        <v>0</v>
      </c>
      <c r="GX30" s="4">
        <v>-3300017.6900000004</v>
      </c>
      <c r="GY30" s="4">
        <v>-3120621.8085160102</v>
      </c>
      <c r="GZ30" s="4">
        <v>0</v>
      </c>
      <c r="HA30" s="4">
        <v>0</v>
      </c>
      <c r="HB30" s="4">
        <v>-3120621.8085160102</v>
      </c>
      <c r="HC30" s="5">
        <v>0.94563790308530427</v>
      </c>
      <c r="HD30" s="4">
        <v>-3300017.69</v>
      </c>
      <c r="HE30" s="4">
        <v>-3300017.69</v>
      </c>
      <c r="HF30" s="4">
        <v>0</v>
      </c>
      <c r="HG30" s="4">
        <v>0</v>
      </c>
      <c r="HH30" s="4">
        <v>-3300017.69</v>
      </c>
      <c r="HI30" s="4">
        <v>-3120621.8085160097</v>
      </c>
      <c r="HJ30" s="4">
        <v>0</v>
      </c>
      <c r="HK30" s="4">
        <v>0</v>
      </c>
      <c r="HL30" s="4">
        <v>-3120621.8085160097</v>
      </c>
      <c r="HM30" s="5">
        <v>0.94563790308530427</v>
      </c>
      <c r="HN30" s="4">
        <v>-3300017.69</v>
      </c>
      <c r="HO30" s="4">
        <v>-3300017.69</v>
      </c>
      <c r="HP30" s="4">
        <v>0</v>
      </c>
      <c r="HQ30" s="4">
        <v>0</v>
      </c>
      <c r="HR30" s="4">
        <v>-3300017.69</v>
      </c>
      <c r="HS30" s="4">
        <v>-3120621.8085160097</v>
      </c>
      <c r="HT30" s="4">
        <v>0</v>
      </c>
      <c r="HU30" s="4">
        <v>0</v>
      </c>
      <c r="HV30" s="4">
        <v>-3120621.8085160097</v>
      </c>
      <c r="HW30" s="5">
        <v>0.94563790308530427</v>
      </c>
      <c r="HX30" s="4">
        <v>-3300017.69</v>
      </c>
      <c r="HY30" s="4">
        <v>-3300017.69</v>
      </c>
      <c r="HZ30" s="4">
        <v>0</v>
      </c>
      <c r="IA30" s="4">
        <v>0</v>
      </c>
      <c r="IB30" s="4">
        <v>-3300017.69</v>
      </c>
      <c r="IC30" s="4">
        <v>-3120621.8085160097</v>
      </c>
      <c r="ID30" s="4">
        <v>0</v>
      </c>
      <c r="IE30" s="4">
        <v>0</v>
      </c>
      <c r="IF30" s="4">
        <v>-3120621.8085160097</v>
      </c>
      <c r="IG30" s="5">
        <v>0.94563790308530427</v>
      </c>
      <c r="IH30" s="4">
        <v>-3300017.69</v>
      </c>
      <c r="II30" s="4">
        <v>-3300017.69</v>
      </c>
      <c r="IJ30" s="4">
        <v>0</v>
      </c>
      <c r="IK30" s="4">
        <v>0</v>
      </c>
      <c r="IL30" s="4">
        <v>-3300017.69</v>
      </c>
      <c r="IM30" s="4">
        <v>-3120621.8085160097</v>
      </c>
      <c r="IN30" s="4">
        <v>0</v>
      </c>
      <c r="IO30" s="4">
        <v>0</v>
      </c>
      <c r="IP30" s="4">
        <v>-3120621.8085160097</v>
      </c>
      <c r="IQ30" s="5">
        <v>0.94563790308530427</v>
      </c>
      <c r="IR30" s="4">
        <v>-39600212.280000001</v>
      </c>
      <c r="IS30" s="4">
        <v>-39600212.280000001</v>
      </c>
      <c r="IT30" s="4">
        <v>0</v>
      </c>
      <c r="IU30" s="4">
        <v>0</v>
      </c>
      <c r="IV30" s="4">
        <v>-39600212.280000001</v>
      </c>
      <c r="IW30" s="4">
        <v>-37447461.70219212</v>
      </c>
      <c r="IX30" s="4">
        <v>0</v>
      </c>
      <c r="IY30" s="4">
        <v>0</v>
      </c>
      <c r="IZ30" s="4">
        <v>-37447461.70219212</v>
      </c>
      <c r="JA30" s="5">
        <v>11.347654837023649</v>
      </c>
      <c r="JB30" s="4">
        <v>-3300017.69</v>
      </c>
      <c r="JC30" s="4">
        <v>-3300017.69</v>
      </c>
      <c r="JD30" s="4">
        <v>0</v>
      </c>
      <c r="JE30" s="4">
        <v>0</v>
      </c>
      <c r="JF30" s="4">
        <v>-3300017.69</v>
      </c>
      <c r="JG30" s="4">
        <v>-3136980.9145756569</v>
      </c>
      <c r="JH30" s="4">
        <v>0</v>
      </c>
      <c r="JI30" s="4">
        <v>0</v>
      </c>
      <c r="JJ30" s="4">
        <v>-3136980.9145756569</v>
      </c>
      <c r="JK30" s="5">
        <v>0.95059518137784804</v>
      </c>
      <c r="JL30" s="4">
        <v>-3300017.6900000004</v>
      </c>
      <c r="JM30" s="4">
        <v>-3300017.6900000004</v>
      </c>
      <c r="JN30" s="4">
        <v>0</v>
      </c>
      <c r="JO30" s="4">
        <v>0</v>
      </c>
      <c r="JP30" s="4">
        <v>-3300017.6900000004</v>
      </c>
      <c r="JQ30" s="4">
        <v>-3136980.9145756573</v>
      </c>
      <c r="JR30" s="4">
        <v>0</v>
      </c>
      <c r="JS30" s="4">
        <v>0</v>
      </c>
      <c r="JT30" s="4">
        <v>-3136980.9145756573</v>
      </c>
      <c r="JU30" s="5">
        <v>0.95059518137784804</v>
      </c>
      <c r="JV30" s="4">
        <v>-3300017.6900000004</v>
      </c>
      <c r="JW30" s="4">
        <v>-3300017.6900000004</v>
      </c>
      <c r="JX30" s="4">
        <v>0</v>
      </c>
      <c r="JY30" s="4">
        <v>0</v>
      </c>
      <c r="JZ30" s="4">
        <v>-3300017.6900000004</v>
      </c>
      <c r="KA30" s="4">
        <v>-3136980.9145756573</v>
      </c>
      <c r="KB30" s="4">
        <v>0</v>
      </c>
      <c r="KC30" s="4">
        <v>0</v>
      </c>
      <c r="KD30" s="4">
        <v>-3136980.9145756573</v>
      </c>
      <c r="KE30" s="5">
        <v>0.95059518137784804</v>
      </c>
      <c r="KF30" s="4">
        <v>-3300017.69</v>
      </c>
      <c r="KG30" s="4">
        <v>-3300017.69</v>
      </c>
      <c r="KH30" s="4">
        <v>0</v>
      </c>
      <c r="KI30" s="4">
        <v>0</v>
      </c>
      <c r="KJ30" s="4">
        <v>-3300017.69</v>
      </c>
      <c r="KK30" s="4">
        <v>-3136980.9145756569</v>
      </c>
      <c r="KL30" s="4">
        <v>0</v>
      </c>
      <c r="KM30" s="4">
        <v>0</v>
      </c>
      <c r="KN30" s="4">
        <v>-3136980.9145756569</v>
      </c>
      <c r="KO30" s="5">
        <v>0.95059518137784804</v>
      </c>
      <c r="KP30" s="4">
        <v>-3300017.69</v>
      </c>
      <c r="KQ30" s="4">
        <v>-3300017.69</v>
      </c>
      <c r="KR30" s="4">
        <v>0</v>
      </c>
      <c r="KS30" s="4">
        <v>0</v>
      </c>
      <c r="KT30" s="4">
        <v>-3300017.69</v>
      </c>
      <c r="KU30" s="4">
        <v>-3136980.9145756569</v>
      </c>
      <c r="KV30" s="4">
        <v>0</v>
      </c>
      <c r="KW30" s="4">
        <v>0</v>
      </c>
      <c r="KX30" s="4">
        <v>-3136980.9145756569</v>
      </c>
      <c r="KY30" s="5">
        <v>0.95059518137784804</v>
      </c>
      <c r="KZ30" s="4">
        <v>-3300017.69</v>
      </c>
      <c r="LA30" s="4">
        <v>-3300017.69</v>
      </c>
      <c r="LB30" s="4">
        <v>0</v>
      </c>
      <c r="LC30" s="4">
        <v>0</v>
      </c>
      <c r="LD30" s="4">
        <v>-3300017.69</v>
      </c>
      <c r="LE30" s="4">
        <v>-3136980.9145756569</v>
      </c>
      <c r="LF30" s="4">
        <v>0</v>
      </c>
      <c r="LG30" s="4">
        <v>0</v>
      </c>
      <c r="LH30" s="4">
        <v>-3136980.9145756569</v>
      </c>
      <c r="LI30" s="5">
        <v>0.95059518137784804</v>
      </c>
      <c r="LJ30" s="4">
        <v>-3300017.6900000004</v>
      </c>
      <c r="LK30" s="4">
        <v>-3300017.6900000004</v>
      </c>
      <c r="LL30" s="4">
        <v>0</v>
      </c>
      <c r="LM30" s="4">
        <v>0</v>
      </c>
      <c r="LN30" s="4">
        <v>-3300017.6900000004</v>
      </c>
      <c r="LO30" s="4">
        <v>-3136980.9145756573</v>
      </c>
      <c r="LP30" s="4">
        <v>0</v>
      </c>
      <c r="LQ30" s="4">
        <v>0</v>
      </c>
      <c r="LR30" s="4">
        <v>-3136980.9145756573</v>
      </c>
      <c r="LS30" s="5">
        <v>0.95059518137784804</v>
      </c>
      <c r="LT30" s="4">
        <v>-3300017.6900000004</v>
      </c>
      <c r="LU30" s="4">
        <v>-3300017.6900000004</v>
      </c>
      <c r="LV30" s="4">
        <v>0</v>
      </c>
      <c r="LW30" s="4">
        <v>0</v>
      </c>
      <c r="LX30" s="4">
        <v>-3300017.6900000004</v>
      </c>
      <c r="LY30" s="4">
        <v>-3136980.9145756573</v>
      </c>
      <c r="LZ30" s="4">
        <v>0</v>
      </c>
      <c r="MA30" s="4">
        <v>0</v>
      </c>
      <c r="MB30" s="4">
        <v>-3136980.9145756573</v>
      </c>
      <c r="MC30" s="5">
        <v>0.95059518137784804</v>
      </c>
      <c r="MD30" s="4">
        <v>-3300017.69</v>
      </c>
      <c r="ME30" s="4">
        <v>-3300017.69</v>
      </c>
      <c r="MF30" s="4">
        <v>0</v>
      </c>
      <c r="MG30" s="4">
        <v>0</v>
      </c>
      <c r="MH30" s="4">
        <v>-3300017.69</v>
      </c>
      <c r="MI30" s="4">
        <v>-3136980.9145756569</v>
      </c>
      <c r="MJ30" s="4">
        <v>0</v>
      </c>
      <c r="MK30" s="4">
        <v>0</v>
      </c>
      <c r="ML30" s="4">
        <v>-3136980.9145756569</v>
      </c>
      <c r="MM30" s="5">
        <v>0.95059518137784804</v>
      </c>
      <c r="MN30" s="4">
        <v>-3300017.69</v>
      </c>
      <c r="MO30" s="4">
        <v>-3300017.69</v>
      </c>
      <c r="MP30" s="4">
        <v>0</v>
      </c>
      <c r="MQ30" s="4">
        <v>0</v>
      </c>
      <c r="MR30" s="4">
        <v>-3300017.69</v>
      </c>
      <c r="MS30" s="4">
        <v>-3136980.9145756569</v>
      </c>
      <c r="MT30" s="4">
        <v>0</v>
      </c>
      <c r="MU30" s="4">
        <v>0</v>
      </c>
      <c r="MV30" s="4">
        <v>-3136980.9145756569</v>
      </c>
      <c r="MW30" s="5">
        <v>0.95059518137784804</v>
      </c>
      <c r="MX30" s="4">
        <v>-3300017.69</v>
      </c>
      <c r="MY30" s="4">
        <v>-3300017.69</v>
      </c>
      <c r="MZ30" s="4">
        <v>0</v>
      </c>
      <c r="NA30" s="4">
        <v>0</v>
      </c>
      <c r="NB30" s="4">
        <v>-3300017.69</v>
      </c>
      <c r="NC30" s="4">
        <v>-3136980.9145756569</v>
      </c>
      <c r="ND30" s="4">
        <v>0</v>
      </c>
      <c r="NE30" s="4">
        <v>0</v>
      </c>
      <c r="NF30" s="4">
        <v>-3136980.9145756569</v>
      </c>
      <c r="NG30" s="5">
        <v>0.95059518137784804</v>
      </c>
      <c r="NH30" s="4">
        <v>-3300017.69</v>
      </c>
      <c r="NI30" s="4">
        <v>-3300017.69</v>
      </c>
      <c r="NJ30" s="4">
        <v>0</v>
      </c>
      <c r="NK30" s="4">
        <v>0</v>
      </c>
      <c r="NL30" s="4">
        <v>-3300017.69</v>
      </c>
      <c r="NM30" s="4">
        <v>-3136980.9145756569</v>
      </c>
      <c r="NN30" s="4">
        <v>0</v>
      </c>
      <c r="NO30" s="4">
        <v>0</v>
      </c>
      <c r="NP30" s="4">
        <v>-3136980.9145756569</v>
      </c>
      <c r="NQ30" s="5">
        <v>0.95059518137784804</v>
      </c>
      <c r="NR30" s="4">
        <v>-39600212.280000001</v>
      </c>
      <c r="NS30" s="4">
        <v>-39600212.280000001</v>
      </c>
      <c r="NT30" s="4">
        <v>0</v>
      </c>
      <c r="NU30" s="4">
        <v>0</v>
      </c>
      <c r="NV30" s="4">
        <v>-39600212.280000001</v>
      </c>
      <c r="NW30" s="4">
        <v>-37643770.97490789</v>
      </c>
      <c r="NX30" s="4">
        <v>0</v>
      </c>
      <c r="NY30" s="4">
        <v>0</v>
      </c>
      <c r="NZ30" s="4">
        <v>-37643770.97490789</v>
      </c>
      <c r="OA30" s="5">
        <v>11.407142176534174</v>
      </c>
      <c r="OB30" s="4">
        <v>-3300017.69</v>
      </c>
      <c r="OC30" s="4">
        <v>-3300017.69</v>
      </c>
      <c r="OD30" s="4">
        <v>0</v>
      </c>
      <c r="OE30" s="4">
        <v>0</v>
      </c>
      <c r="OF30" s="4">
        <v>-3300017.69</v>
      </c>
      <c r="OG30" s="4">
        <v>-3139253.1610515132</v>
      </c>
      <c r="OH30" s="4">
        <v>0</v>
      </c>
      <c r="OI30" s="4">
        <v>0</v>
      </c>
      <c r="OJ30" s="4">
        <v>-3139253.1610515132</v>
      </c>
      <c r="OK30" s="5">
        <v>0.95128373722490955</v>
      </c>
      <c r="OL30" s="4">
        <v>-3300017.6900000004</v>
      </c>
      <c r="OM30" s="4">
        <v>-3300017.6900000004</v>
      </c>
      <c r="ON30" s="4">
        <v>0</v>
      </c>
      <c r="OO30" s="4">
        <v>0</v>
      </c>
      <c r="OP30" s="4">
        <v>-3300017.6900000004</v>
      </c>
      <c r="OQ30" s="4">
        <v>-3139253.1610515136</v>
      </c>
      <c r="OR30" s="4">
        <v>0</v>
      </c>
      <c r="OS30" s="4">
        <v>0</v>
      </c>
      <c r="OT30" s="4">
        <v>-3139253.1610515136</v>
      </c>
      <c r="OU30" s="5">
        <v>0.95128373722490955</v>
      </c>
      <c r="OV30" s="4">
        <v>-3300017.6900000004</v>
      </c>
      <c r="OW30" s="4">
        <v>-3300017.6900000004</v>
      </c>
      <c r="OX30" s="4">
        <v>0</v>
      </c>
      <c r="OY30" s="4">
        <v>0</v>
      </c>
      <c r="OZ30" s="4">
        <v>-3300017.6900000004</v>
      </c>
      <c r="PA30" s="4">
        <v>-3139253.1610515136</v>
      </c>
      <c r="PB30" s="4">
        <v>0</v>
      </c>
      <c r="PC30" s="4">
        <v>0</v>
      </c>
      <c r="PD30" s="4">
        <v>-3139253.1610515136</v>
      </c>
      <c r="PE30" s="5">
        <v>0.95128373722490955</v>
      </c>
      <c r="PF30" s="4">
        <v>-3300017.69</v>
      </c>
      <c r="PG30" s="4">
        <v>-3300017.69</v>
      </c>
      <c r="PH30" s="4">
        <v>0</v>
      </c>
      <c r="PI30" s="4">
        <v>0</v>
      </c>
      <c r="PJ30" s="4">
        <v>-3300017.69</v>
      </c>
      <c r="PK30" s="4">
        <v>-3139253.1610515132</v>
      </c>
      <c r="PL30" s="4">
        <v>0</v>
      </c>
      <c r="PM30" s="4">
        <v>0</v>
      </c>
      <c r="PN30" s="4">
        <v>-3139253.1610515132</v>
      </c>
      <c r="PO30" s="5">
        <v>0.95128373722490955</v>
      </c>
      <c r="PP30" s="4">
        <v>-3300017.69</v>
      </c>
      <c r="PQ30" s="4">
        <v>-3300017.69</v>
      </c>
      <c r="PR30" s="4">
        <v>0</v>
      </c>
      <c r="PS30" s="4">
        <v>0</v>
      </c>
      <c r="PT30" s="4">
        <v>-3300017.69</v>
      </c>
      <c r="PU30" s="4">
        <v>-3139253.1610515132</v>
      </c>
      <c r="PV30" s="4">
        <v>0</v>
      </c>
      <c r="PW30" s="4">
        <v>0</v>
      </c>
      <c r="PX30" s="4">
        <v>-3139253.1610515132</v>
      </c>
      <c r="PY30" s="5">
        <v>0.95128373722490955</v>
      </c>
      <c r="PZ30" s="4">
        <v>-3300017.69</v>
      </c>
      <c r="QA30" s="4">
        <v>-3300017.69</v>
      </c>
      <c r="QB30" s="4">
        <v>0</v>
      </c>
      <c r="QC30" s="4">
        <v>0</v>
      </c>
      <c r="QD30" s="4">
        <v>-3300017.69</v>
      </c>
      <c r="QE30" s="4">
        <v>-3139253.1610515132</v>
      </c>
      <c r="QF30" s="4">
        <v>0</v>
      </c>
      <c r="QG30" s="4">
        <v>0</v>
      </c>
      <c r="QH30" s="4">
        <v>-3139253.1610515132</v>
      </c>
      <c r="QI30" s="5">
        <v>0.95128373722490955</v>
      </c>
      <c r="QJ30" s="4">
        <v>-3300017.6900000004</v>
      </c>
      <c r="QK30" s="4">
        <v>-3300017.6900000004</v>
      </c>
      <c r="QL30" s="4">
        <v>0</v>
      </c>
      <c r="QM30" s="4">
        <v>0</v>
      </c>
      <c r="QN30" s="4">
        <v>-3300017.6900000004</v>
      </c>
      <c r="QO30" s="4">
        <v>-3139253.1610515136</v>
      </c>
      <c r="QP30" s="4">
        <v>0</v>
      </c>
      <c r="QQ30" s="4">
        <v>0</v>
      </c>
      <c r="QR30" s="4">
        <v>-3139253.1610515136</v>
      </c>
      <c r="QS30" s="5">
        <v>0.95128373722490955</v>
      </c>
      <c r="QT30" s="4">
        <v>-3300017.6900000004</v>
      </c>
      <c r="QU30" s="4">
        <v>-3300017.6900000004</v>
      </c>
      <c r="QV30" s="4">
        <v>0</v>
      </c>
      <c r="QW30" s="4">
        <v>0</v>
      </c>
      <c r="QX30" s="4">
        <v>-3300017.6900000004</v>
      </c>
      <c r="QY30" s="4">
        <v>-3139253.1610515136</v>
      </c>
      <c r="QZ30" s="4">
        <v>0</v>
      </c>
      <c r="RA30" s="4">
        <v>0</v>
      </c>
      <c r="RB30" s="4">
        <v>-3139253.1610515136</v>
      </c>
      <c r="RC30" s="5">
        <v>0.95128373722490955</v>
      </c>
      <c r="RD30" s="4">
        <v>-3300017.69</v>
      </c>
      <c r="RE30" s="4">
        <v>-3300017.69</v>
      </c>
      <c r="RF30" s="4">
        <v>0</v>
      </c>
      <c r="RG30" s="4">
        <v>0</v>
      </c>
      <c r="RH30" s="4">
        <v>-3300017.69</v>
      </c>
      <c r="RI30" s="4">
        <v>-3139253.1610515132</v>
      </c>
      <c r="RJ30" s="4">
        <v>0</v>
      </c>
      <c r="RK30" s="4">
        <v>0</v>
      </c>
      <c r="RL30" s="4">
        <v>-3139253.1610515132</v>
      </c>
      <c r="RM30" s="5">
        <v>0.95128373722490955</v>
      </c>
      <c r="RN30" s="4">
        <v>-3300017.69</v>
      </c>
      <c r="RO30" s="4">
        <v>-3300017.69</v>
      </c>
      <c r="RP30" s="4">
        <v>0</v>
      </c>
      <c r="RQ30" s="4">
        <v>0</v>
      </c>
      <c r="RR30" s="4">
        <v>-3300017.69</v>
      </c>
      <c r="RS30" s="4">
        <v>-3139253.1610515132</v>
      </c>
      <c r="RT30" s="4">
        <v>0</v>
      </c>
      <c r="RU30" s="4">
        <v>0</v>
      </c>
      <c r="RV30" s="4">
        <v>-3139253.1610515132</v>
      </c>
      <c r="RW30" s="5">
        <v>0.95128373722490955</v>
      </c>
      <c r="RX30" s="4">
        <v>-3300017.69</v>
      </c>
      <c r="RY30" s="4">
        <v>-3300017.69</v>
      </c>
      <c r="RZ30" s="4">
        <v>0</v>
      </c>
      <c r="SA30" s="4">
        <v>0</v>
      </c>
      <c r="SB30" s="4">
        <v>-3300017.69</v>
      </c>
      <c r="SC30" s="4">
        <v>-3139253.1610515132</v>
      </c>
      <c r="SD30" s="4">
        <v>0</v>
      </c>
      <c r="SE30" s="4">
        <v>0</v>
      </c>
      <c r="SF30" s="4">
        <v>-3139253.1610515132</v>
      </c>
      <c r="SG30" s="5">
        <v>0.95128373722490955</v>
      </c>
      <c r="SH30" s="4">
        <v>-3300017.69</v>
      </c>
      <c r="SI30" s="4">
        <v>-3300017.69</v>
      </c>
      <c r="SJ30" s="4">
        <v>0</v>
      </c>
      <c r="SK30" s="4">
        <v>0</v>
      </c>
      <c r="SL30" s="4">
        <v>-3300017.69</v>
      </c>
      <c r="SM30" s="4">
        <v>-3139253.1610515132</v>
      </c>
      <c r="SN30" s="4">
        <v>0</v>
      </c>
      <c r="SO30" s="4">
        <v>0</v>
      </c>
      <c r="SP30" s="4">
        <v>-3139253.1610515132</v>
      </c>
      <c r="SQ30" s="5">
        <v>0.95128373722490955</v>
      </c>
      <c r="SR30" s="4">
        <v>-39600212.280000001</v>
      </c>
      <c r="SS30" s="4">
        <v>-39600212.280000001</v>
      </c>
      <c r="ST30" s="4">
        <v>0</v>
      </c>
      <c r="SU30" s="4">
        <v>0</v>
      </c>
      <c r="SV30" s="4">
        <v>-39600212.280000001</v>
      </c>
      <c r="SW30" s="4">
        <v>-37671037.932618156</v>
      </c>
      <c r="SX30" s="4">
        <v>0</v>
      </c>
      <c r="SY30" s="4">
        <v>0</v>
      </c>
      <c r="SZ30" s="4">
        <v>-37671037.932618156</v>
      </c>
      <c r="TA30" s="5">
        <v>11.415404846698912</v>
      </c>
      <c r="TB30" s="4">
        <v>-3300017.69</v>
      </c>
      <c r="TC30" s="4">
        <v>-3300017.69</v>
      </c>
    </row>
    <row r="31" spans="1:523" ht="15" customHeight="1" x14ac:dyDescent="0.3">
      <c r="A31" s="3" t="s">
        <v>94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5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5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5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5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5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5">
        <v>1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5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5">
        <v>1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5">
        <v>1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5">
        <v>1</v>
      </c>
      <c r="CX31" s="4">
        <v>0</v>
      </c>
      <c r="CY31" s="4">
        <v>0</v>
      </c>
      <c r="CZ31" s="4">
        <v>0</v>
      </c>
      <c r="DA31" s="4">
        <v>0</v>
      </c>
      <c r="DB31" s="4">
        <v>0</v>
      </c>
      <c r="DC31" s="4">
        <v>0</v>
      </c>
      <c r="DD31" s="4">
        <v>0</v>
      </c>
      <c r="DE31" s="4">
        <v>0</v>
      </c>
      <c r="DF31" s="4">
        <v>0</v>
      </c>
      <c r="DG31" s="5">
        <v>1</v>
      </c>
      <c r="DH31" s="4">
        <v>0</v>
      </c>
      <c r="DI31" s="4">
        <v>0</v>
      </c>
      <c r="DJ31" s="4">
        <v>0</v>
      </c>
      <c r="DK31" s="4">
        <v>0</v>
      </c>
      <c r="DL31" s="4">
        <v>0</v>
      </c>
      <c r="DM31" s="4">
        <v>0</v>
      </c>
      <c r="DN31" s="4">
        <v>0</v>
      </c>
      <c r="DO31" s="4">
        <v>0</v>
      </c>
      <c r="DP31" s="4">
        <v>0</v>
      </c>
      <c r="DQ31" s="5">
        <v>1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5">
        <v>12</v>
      </c>
      <c r="EB31" s="4">
        <v>0</v>
      </c>
      <c r="EC31" s="4">
        <v>0</v>
      </c>
      <c r="ED31" s="4">
        <v>0</v>
      </c>
      <c r="EE31" s="4">
        <v>0</v>
      </c>
      <c r="EF31" s="4">
        <v>0</v>
      </c>
      <c r="EG31" s="4">
        <v>0</v>
      </c>
      <c r="EH31" s="4">
        <v>0</v>
      </c>
      <c r="EI31" s="4">
        <v>0</v>
      </c>
      <c r="EJ31" s="4">
        <v>0</v>
      </c>
      <c r="EK31" s="5">
        <v>1</v>
      </c>
      <c r="EL31" s="4">
        <v>0</v>
      </c>
      <c r="EM31" s="4">
        <v>0</v>
      </c>
      <c r="EN31" s="4">
        <v>0</v>
      </c>
      <c r="EO31" s="4">
        <v>0</v>
      </c>
      <c r="EP31" s="4">
        <v>0</v>
      </c>
      <c r="EQ31" s="4">
        <v>0</v>
      </c>
      <c r="ER31" s="4">
        <v>0</v>
      </c>
      <c r="ES31" s="4">
        <v>0</v>
      </c>
      <c r="ET31" s="4">
        <v>0</v>
      </c>
      <c r="EU31" s="5">
        <v>1</v>
      </c>
      <c r="EV31" s="4">
        <v>0</v>
      </c>
      <c r="EW31" s="4">
        <v>0</v>
      </c>
      <c r="EX31" s="4">
        <v>0</v>
      </c>
      <c r="EY31" s="4">
        <v>0</v>
      </c>
      <c r="EZ31" s="4">
        <v>0</v>
      </c>
      <c r="FA31" s="4">
        <v>0</v>
      </c>
      <c r="FB31" s="4">
        <v>0</v>
      </c>
      <c r="FC31" s="4">
        <v>0</v>
      </c>
      <c r="FD31" s="4">
        <v>0</v>
      </c>
      <c r="FE31" s="5">
        <v>1</v>
      </c>
      <c r="FF31" s="4">
        <v>0</v>
      </c>
      <c r="FG31" s="4">
        <v>0</v>
      </c>
      <c r="FH31" s="4">
        <v>0</v>
      </c>
      <c r="FI31" s="4">
        <v>0</v>
      </c>
      <c r="FJ31" s="4">
        <v>0</v>
      </c>
      <c r="FK31" s="4">
        <v>0</v>
      </c>
      <c r="FL31" s="4">
        <v>0</v>
      </c>
      <c r="FM31" s="4">
        <v>0</v>
      </c>
      <c r="FN31" s="4">
        <v>0</v>
      </c>
      <c r="FO31" s="5">
        <v>1</v>
      </c>
      <c r="FP31" s="4">
        <v>0</v>
      </c>
      <c r="FQ31" s="4">
        <v>0</v>
      </c>
      <c r="FR31" s="4">
        <v>0</v>
      </c>
      <c r="FS31" s="4">
        <v>0</v>
      </c>
      <c r="FT31" s="4">
        <v>0</v>
      </c>
      <c r="FU31" s="4">
        <v>0</v>
      </c>
      <c r="FV31" s="4">
        <v>0</v>
      </c>
      <c r="FW31" s="4">
        <v>0</v>
      </c>
      <c r="FX31" s="4">
        <v>0</v>
      </c>
      <c r="FY31" s="5">
        <v>1</v>
      </c>
      <c r="FZ31" s="4">
        <v>0</v>
      </c>
      <c r="GA31" s="4">
        <v>0</v>
      </c>
      <c r="GB31" s="4">
        <v>0</v>
      </c>
      <c r="GC31" s="4">
        <v>0</v>
      </c>
      <c r="GD31" s="4">
        <v>0</v>
      </c>
      <c r="GE31" s="4">
        <v>0</v>
      </c>
      <c r="GF31" s="4">
        <v>0</v>
      </c>
      <c r="GG31" s="4">
        <v>0</v>
      </c>
      <c r="GH31" s="4">
        <v>0</v>
      </c>
      <c r="GI31" s="5">
        <v>1</v>
      </c>
      <c r="GJ31" s="4">
        <v>0</v>
      </c>
      <c r="GK31" s="4">
        <v>0</v>
      </c>
      <c r="GL31" s="4">
        <v>0</v>
      </c>
      <c r="GM31" s="4">
        <v>0</v>
      </c>
      <c r="GN31" s="4">
        <v>0</v>
      </c>
      <c r="GO31" s="4">
        <v>0</v>
      </c>
      <c r="GP31" s="4">
        <v>0</v>
      </c>
      <c r="GQ31" s="4">
        <v>0</v>
      </c>
      <c r="GR31" s="4">
        <v>0</v>
      </c>
      <c r="GS31" s="5">
        <v>1</v>
      </c>
      <c r="GT31" s="4">
        <v>0</v>
      </c>
      <c r="GU31" s="4">
        <v>0</v>
      </c>
      <c r="GV31" s="4">
        <v>0</v>
      </c>
      <c r="GW31" s="4">
        <v>0</v>
      </c>
      <c r="GX31" s="4">
        <v>0</v>
      </c>
      <c r="GY31" s="4">
        <v>0</v>
      </c>
      <c r="GZ31" s="4">
        <v>0</v>
      </c>
      <c r="HA31" s="4">
        <v>0</v>
      </c>
      <c r="HB31" s="4">
        <v>0</v>
      </c>
      <c r="HC31" s="5">
        <v>1</v>
      </c>
      <c r="HD31" s="4">
        <v>0</v>
      </c>
      <c r="HE31" s="4">
        <v>0</v>
      </c>
      <c r="HF31" s="4">
        <v>0</v>
      </c>
      <c r="HG31" s="4">
        <v>0</v>
      </c>
      <c r="HH31" s="4">
        <v>0</v>
      </c>
      <c r="HI31" s="4">
        <v>0</v>
      </c>
      <c r="HJ31" s="4">
        <v>0</v>
      </c>
      <c r="HK31" s="4">
        <v>0</v>
      </c>
      <c r="HL31" s="4">
        <v>0</v>
      </c>
      <c r="HM31" s="5">
        <v>1</v>
      </c>
      <c r="HN31" s="4">
        <v>0</v>
      </c>
      <c r="HO31" s="4">
        <v>0</v>
      </c>
      <c r="HP31" s="4">
        <v>0</v>
      </c>
      <c r="HQ31" s="4">
        <v>0</v>
      </c>
      <c r="HR31" s="4">
        <v>0</v>
      </c>
      <c r="HS31" s="4">
        <v>0</v>
      </c>
      <c r="HT31" s="4">
        <v>0</v>
      </c>
      <c r="HU31" s="4">
        <v>0</v>
      </c>
      <c r="HV31" s="4">
        <v>0</v>
      </c>
      <c r="HW31" s="5">
        <v>1</v>
      </c>
      <c r="HX31" s="4">
        <v>0</v>
      </c>
      <c r="HY31" s="4">
        <v>0</v>
      </c>
      <c r="HZ31" s="4">
        <v>0</v>
      </c>
      <c r="IA31" s="4">
        <v>0</v>
      </c>
      <c r="IB31" s="4">
        <v>0</v>
      </c>
      <c r="IC31" s="4">
        <v>0</v>
      </c>
      <c r="ID31" s="4">
        <v>0</v>
      </c>
      <c r="IE31" s="4">
        <v>0</v>
      </c>
      <c r="IF31" s="4">
        <v>0</v>
      </c>
      <c r="IG31" s="5">
        <v>1</v>
      </c>
      <c r="IH31" s="4">
        <v>0</v>
      </c>
      <c r="II31" s="4">
        <v>0</v>
      </c>
      <c r="IJ31" s="4">
        <v>0</v>
      </c>
      <c r="IK31" s="4">
        <v>0</v>
      </c>
      <c r="IL31" s="4">
        <v>0</v>
      </c>
      <c r="IM31" s="4">
        <v>0</v>
      </c>
      <c r="IN31" s="4">
        <v>0</v>
      </c>
      <c r="IO31" s="4">
        <v>0</v>
      </c>
      <c r="IP31" s="4">
        <v>0</v>
      </c>
      <c r="IQ31" s="5">
        <v>1</v>
      </c>
      <c r="IR31" s="4">
        <v>0</v>
      </c>
      <c r="IS31" s="4">
        <v>0</v>
      </c>
      <c r="IT31" s="4">
        <v>0</v>
      </c>
      <c r="IU31" s="4">
        <v>0</v>
      </c>
      <c r="IV31" s="4">
        <v>0</v>
      </c>
      <c r="IW31" s="4">
        <v>0</v>
      </c>
      <c r="IX31" s="4">
        <v>0</v>
      </c>
      <c r="IY31" s="4">
        <v>0</v>
      </c>
      <c r="IZ31" s="4">
        <v>0</v>
      </c>
      <c r="JA31" s="5">
        <v>12</v>
      </c>
      <c r="JB31" s="4">
        <v>0</v>
      </c>
      <c r="JC31" s="4">
        <v>0</v>
      </c>
      <c r="JD31" s="4">
        <v>0</v>
      </c>
      <c r="JE31" s="4">
        <v>0</v>
      </c>
      <c r="JF31" s="4">
        <v>0</v>
      </c>
      <c r="JG31" s="4">
        <v>0</v>
      </c>
      <c r="JH31" s="4">
        <v>0</v>
      </c>
      <c r="JI31" s="4">
        <v>0</v>
      </c>
      <c r="JJ31" s="4">
        <v>0</v>
      </c>
      <c r="JK31" s="5">
        <v>1</v>
      </c>
      <c r="JL31" s="4">
        <v>0</v>
      </c>
      <c r="JM31" s="4">
        <v>0</v>
      </c>
      <c r="JN31" s="4">
        <v>0</v>
      </c>
      <c r="JO31" s="4">
        <v>0</v>
      </c>
      <c r="JP31" s="4">
        <v>0</v>
      </c>
      <c r="JQ31" s="4">
        <v>0</v>
      </c>
      <c r="JR31" s="4">
        <v>0</v>
      </c>
      <c r="JS31" s="4">
        <v>0</v>
      </c>
      <c r="JT31" s="4">
        <v>0</v>
      </c>
      <c r="JU31" s="5">
        <v>1</v>
      </c>
      <c r="JV31" s="4">
        <v>0</v>
      </c>
      <c r="JW31" s="4">
        <v>0</v>
      </c>
      <c r="JX31" s="4">
        <v>0</v>
      </c>
      <c r="JY31" s="4">
        <v>0</v>
      </c>
      <c r="JZ31" s="4">
        <v>0</v>
      </c>
      <c r="KA31" s="4">
        <v>0</v>
      </c>
      <c r="KB31" s="4">
        <v>0</v>
      </c>
      <c r="KC31" s="4">
        <v>0</v>
      </c>
      <c r="KD31" s="4">
        <v>0</v>
      </c>
      <c r="KE31" s="5">
        <v>1</v>
      </c>
      <c r="KF31" s="4">
        <v>0</v>
      </c>
      <c r="KG31" s="4">
        <v>0</v>
      </c>
      <c r="KH31" s="4">
        <v>0</v>
      </c>
      <c r="KI31" s="4">
        <v>0</v>
      </c>
      <c r="KJ31" s="4">
        <v>0</v>
      </c>
      <c r="KK31" s="4">
        <v>0</v>
      </c>
      <c r="KL31" s="4">
        <v>0</v>
      </c>
      <c r="KM31" s="4">
        <v>0</v>
      </c>
      <c r="KN31" s="4">
        <v>0</v>
      </c>
      <c r="KO31" s="5">
        <v>1</v>
      </c>
      <c r="KP31" s="4">
        <v>0</v>
      </c>
      <c r="KQ31" s="4">
        <v>0</v>
      </c>
      <c r="KR31" s="4">
        <v>0</v>
      </c>
      <c r="KS31" s="4">
        <v>0</v>
      </c>
      <c r="KT31" s="4">
        <v>0</v>
      </c>
      <c r="KU31" s="4">
        <v>0</v>
      </c>
      <c r="KV31" s="4">
        <v>0</v>
      </c>
      <c r="KW31" s="4">
        <v>0</v>
      </c>
      <c r="KX31" s="4">
        <v>0</v>
      </c>
      <c r="KY31" s="5">
        <v>1</v>
      </c>
      <c r="KZ31" s="4">
        <v>0</v>
      </c>
      <c r="LA31" s="4">
        <v>0</v>
      </c>
      <c r="LB31" s="4">
        <v>0</v>
      </c>
      <c r="LC31" s="4">
        <v>0</v>
      </c>
      <c r="LD31" s="4">
        <v>0</v>
      </c>
      <c r="LE31" s="4">
        <v>0</v>
      </c>
      <c r="LF31" s="4">
        <v>0</v>
      </c>
      <c r="LG31" s="4">
        <v>0</v>
      </c>
      <c r="LH31" s="4">
        <v>0</v>
      </c>
      <c r="LI31" s="5">
        <v>1</v>
      </c>
      <c r="LJ31" s="4">
        <v>0</v>
      </c>
      <c r="LK31" s="4">
        <v>0</v>
      </c>
      <c r="LL31" s="4">
        <v>0</v>
      </c>
      <c r="LM31" s="4">
        <v>0</v>
      </c>
      <c r="LN31" s="4">
        <v>0</v>
      </c>
      <c r="LO31" s="4">
        <v>0</v>
      </c>
      <c r="LP31" s="4">
        <v>0</v>
      </c>
      <c r="LQ31" s="4">
        <v>0</v>
      </c>
      <c r="LR31" s="4">
        <v>0</v>
      </c>
      <c r="LS31" s="5">
        <v>1</v>
      </c>
      <c r="LT31" s="4">
        <v>0</v>
      </c>
      <c r="LU31" s="4">
        <v>0</v>
      </c>
      <c r="LV31" s="4">
        <v>0</v>
      </c>
      <c r="LW31" s="4">
        <v>0</v>
      </c>
      <c r="LX31" s="4">
        <v>0</v>
      </c>
      <c r="LY31" s="4">
        <v>0</v>
      </c>
      <c r="LZ31" s="4">
        <v>0</v>
      </c>
      <c r="MA31" s="4">
        <v>0</v>
      </c>
      <c r="MB31" s="4">
        <v>0</v>
      </c>
      <c r="MC31" s="5">
        <v>1</v>
      </c>
      <c r="MD31" s="4">
        <v>0</v>
      </c>
      <c r="ME31" s="4">
        <v>0</v>
      </c>
      <c r="MF31" s="4">
        <v>0</v>
      </c>
      <c r="MG31" s="4">
        <v>0</v>
      </c>
      <c r="MH31" s="4">
        <v>0</v>
      </c>
      <c r="MI31" s="4">
        <v>0</v>
      </c>
      <c r="MJ31" s="4">
        <v>0</v>
      </c>
      <c r="MK31" s="4">
        <v>0</v>
      </c>
      <c r="ML31" s="4">
        <v>0</v>
      </c>
      <c r="MM31" s="5">
        <v>1</v>
      </c>
      <c r="MN31" s="4">
        <v>0</v>
      </c>
      <c r="MO31" s="4">
        <v>0</v>
      </c>
      <c r="MP31" s="4">
        <v>0</v>
      </c>
      <c r="MQ31" s="4">
        <v>0</v>
      </c>
      <c r="MR31" s="4">
        <v>0</v>
      </c>
      <c r="MS31" s="4">
        <v>0</v>
      </c>
      <c r="MT31" s="4">
        <v>0</v>
      </c>
      <c r="MU31" s="4">
        <v>0</v>
      </c>
      <c r="MV31" s="4">
        <v>0</v>
      </c>
      <c r="MW31" s="5">
        <v>1</v>
      </c>
      <c r="MX31" s="4">
        <v>0</v>
      </c>
      <c r="MY31" s="4">
        <v>0</v>
      </c>
      <c r="MZ31" s="4">
        <v>0</v>
      </c>
      <c r="NA31" s="4">
        <v>0</v>
      </c>
      <c r="NB31" s="4">
        <v>0</v>
      </c>
      <c r="NC31" s="4">
        <v>0</v>
      </c>
      <c r="ND31" s="4">
        <v>0</v>
      </c>
      <c r="NE31" s="4">
        <v>0</v>
      </c>
      <c r="NF31" s="4">
        <v>0</v>
      </c>
      <c r="NG31" s="5">
        <v>1</v>
      </c>
      <c r="NH31" s="4">
        <v>0</v>
      </c>
      <c r="NI31" s="4">
        <v>0</v>
      </c>
      <c r="NJ31" s="4">
        <v>0</v>
      </c>
      <c r="NK31" s="4">
        <v>0</v>
      </c>
      <c r="NL31" s="4">
        <v>0</v>
      </c>
      <c r="NM31" s="4">
        <v>0</v>
      </c>
      <c r="NN31" s="4">
        <v>0</v>
      </c>
      <c r="NO31" s="4">
        <v>0</v>
      </c>
      <c r="NP31" s="4">
        <v>0</v>
      </c>
      <c r="NQ31" s="5">
        <v>1</v>
      </c>
      <c r="NR31" s="4">
        <v>0</v>
      </c>
      <c r="NS31" s="4">
        <v>0</v>
      </c>
      <c r="NT31" s="4">
        <v>0</v>
      </c>
      <c r="NU31" s="4">
        <v>0</v>
      </c>
      <c r="NV31" s="4">
        <v>0</v>
      </c>
      <c r="NW31" s="4">
        <v>0</v>
      </c>
      <c r="NX31" s="4">
        <v>0</v>
      </c>
      <c r="NY31" s="4">
        <v>0</v>
      </c>
      <c r="NZ31" s="4">
        <v>0</v>
      </c>
      <c r="OA31" s="5">
        <v>12</v>
      </c>
      <c r="OB31" s="4">
        <v>0</v>
      </c>
      <c r="OC31" s="4">
        <v>0</v>
      </c>
      <c r="OD31" s="4">
        <v>0</v>
      </c>
      <c r="OE31" s="4">
        <v>0</v>
      </c>
      <c r="OF31" s="4">
        <v>0</v>
      </c>
      <c r="OG31" s="4">
        <v>0</v>
      </c>
      <c r="OH31" s="4">
        <v>0</v>
      </c>
      <c r="OI31" s="4">
        <v>0</v>
      </c>
      <c r="OJ31" s="4">
        <v>0</v>
      </c>
      <c r="OK31" s="5">
        <v>1</v>
      </c>
      <c r="OL31" s="4">
        <v>0</v>
      </c>
      <c r="OM31" s="4">
        <v>0</v>
      </c>
      <c r="ON31" s="4">
        <v>0</v>
      </c>
      <c r="OO31" s="4">
        <v>0</v>
      </c>
      <c r="OP31" s="4">
        <v>0</v>
      </c>
      <c r="OQ31" s="4">
        <v>0</v>
      </c>
      <c r="OR31" s="4">
        <v>0</v>
      </c>
      <c r="OS31" s="4">
        <v>0</v>
      </c>
      <c r="OT31" s="4">
        <v>0</v>
      </c>
      <c r="OU31" s="5">
        <v>1</v>
      </c>
      <c r="OV31" s="4">
        <v>0</v>
      </c>
      <c r="OW31" s="4">
        <v>0</v>
      </c>
      <c r="OX31" s="4">
        <v>0</v>
      </c>
      <c r="OY31" s="4">
        <v>0</v>
      </c>
      <c r="OZ31" s="4">
        <v>0</v>
      </c>
      <c r="PA31" s="4">
        <v>0</v>
      </c>
      <c r="PB31" s="4">
        <v>0</v>
      </c>
      <c r="PC31" s="4">
        <v>0</v>
      </c>
      <c r="PD31" s="4">
        <v>0</v>
      </c>
      <c r="PE31" s="5">
        <v>1</v>
      </c>
      <c r="PF31" s="4">
        <v>0</v>
      </c>
      <c r="PG31" s="4">
        <v>0</v>
      </c>
      <c r="PH31" s="4">
        <v>0</v>
      </c>
      <c r="PI31" s="4">
        <v>0</v>
      </c>
      <c r="PJ31" s="4">
        <v>0</v>
      </c>
      <c r="PK31" s="4">
        <v>0</v>
      </c>
      <c r="PL31" s="4">
        <v>0</v>
      </c>
      <c r="PM31" s="4">
        <v>0</v>
      </c>
      <c r="PN31" s="4">
        <v>0</v>
      </c>
      <c r="PO31" s="5">
        <v>1</v>
      </c>
      <c r="PP31" s="4">
        <v>0</v>
      </c>
      <c r="PQ31" s="4">
        <v>0</v>
      </c>
      <c r="PR31" s="4">
        <v>0</v>
      </c>
      <c r="PS31" s="4">
        <v>0</v>
      </c>
      <c r="PT31" s="4">
        <v>0</v>
      </c>
      <c r="PU31" s="4">
        <v>0</v>
      </c>
      <c r="PV31" s="4">
        <v>0</v>
      </c>
      <c r="PW31" s="4">
        <v>0</v>
      </c>
      <c r="PX31" s="4">
        <v>0</v>
      </c>
      <c r="PY31" s="5">
        <v>1</v>
      </c>
      <c r="PZ31" s="4">
        <v>0</v>
      </c>
      <c r="QA31" s="4">
        <v>0</v>
      </c>
      <c r="QB31" s="4">
        <v>0</v>
      </c>
      <c r="QC31" s="4">
        <v>0</v>
      </c>
      <c r="QD31" s="4">
        <v>0</v>
      </c>
      <c r="QE31" s="4">
        <v>0</v>
      </c>
      <c r="QF31" s="4">
        <v>0</v>
      </c>
      <c r="QG31" s="4">
        <v>0</v>
      </c>
      <c r="QH31" s="4">
        <v>0</v>
      </c>
      <c r="QI31" s="5">
        <v>1</v>
      </c>
      <c r="QJ31" s="4">
        <v>0</v>
      </c>
      <c r="QK31" s="4">
        <v>0</v>
      </c>
      <c r="QL31" s="4">
        <v>0</v>
      </c>
      <c r="QM31" s="4">
        <v>0</v>
      </c>
      <c r="QN31" s="4">
        <v>0</v>
      </c>
      <c r="QO31" s="4">
        <v>0</v>
      </c>
      <c r="QP31" s="4">
        <v>0</v>
      </c>
      <c r="QQ31" s="4">
        <v>0</v>
      </c>
      <c r="QR31" s="4">
        <v>0</v>
      </c>
      <c r="QS31" s="5">
        <v>1</v>
      </c>
      <c r="QT31" s="4">
        <v>0</v>
      </c>
      <c r="QU31" s="4">
        <v>0</v>
      </c>
      <c r="QV31" s="4">
        <v>0</v>
      </c>
      <c r="QW31" s="4">
        <v>0</v>
      </c>
      <c r="QX31" s="4">
        <v>0</v>
      </c>
      <c r="QY31" s="4">
        <v>0</v>
      </c>
      <c r="QZ31" s="4">
        <v>0</v>
      </c>
      <c r="RA31" s="4">
        <v>0</v>
      </c>
      <c r="RB31" s="4">
        <v>0</v>
      </c>
      <c r="RC31" s="5">
        <v>1</v>
      </c>
      <c r="RD31" s="4">
        <v>0</v>
      </c>
      <c r="RE31" s="4">
        <v>0</v>
      </c>
      <c r="RF31" s="4">
        <v>0</v>
      </c>
      <c r="RG31" s="4">
        <v>0</v>
      </c>
      <c r="RH31" s="4">
        <v>0</v>
      </c>
      <c r="RI31" s="4">
        <v>0</v>
      </c>
      <c r="RJ31" s="4">
        <v>0</v>
      </c>
      <c r="RK31" s="4">
        <v>0</v>
      </c>
      <c r="RL31" s="4">
        <v>0</v>
      </c>
      <c r="RM31" s="5">
        <v>1</v>
      </c>
      <c r="RN31" s="4">
        <v>0</v>
      </c>
      <c r="RO31" s="4">
        <v>0</v>
      </c>
      <c r="RP31" s="4">
        <v>0</v>
      </c>
      <c r="RQ31" s="4">
        <v>0</v>
      </c>
      <c r="RR31" s="4">
        <v>0</v>
      </c>
      <c r="RS31" s="4">
        <v>0</v>
      </c>
      <c r="RT31" s="4">
        <v>0</v>
      </c>
      <c r="RU31" s="4">
        <v>0</v>
      </c>
      <c r="RV31" s="4">
        <v>0</v>
      </c>
      <c r="RW31" s="5">
        <v>1</v>
      </c>
      <c r="RX31" s="4">
        <v>0</v>
      </c>
      <c r="RY31" s="4">
        <v>0</v>
      </c>
      <c r="RZ31" s="4">
        <v>0</v>
      </c>
      <c r="SA31" s="4">
        <v>0</v>
      </c>
      <c r="SB31" s="4">
        <v>0</v>
      </c>
      <c r="SC31" s="4">
        <v>0</v>
      </c>
      <c r="SD31" s="4">
        <v>0</v>
      </c>
      <c r="SE31" s="4">
        <v>0</v>
      </c>
      <c r="SF31" s="4">
        <v>0</v>
      </c>
      <c r="SG31" s="5">
        <v>1</v>
      </c>
      <c r="SH31" s="4">
        <v>0</v>
      </c>
      <c r="SI31" s="4">
        <v>0</v>
      </c>
      <c r="SJ31" s="4">
        <v>0</v>
      </c>
      <c r="SK31" s="4">
        <v>0</v>
      </c>
      <c r="SL31" s="4">
        <v>0</v>
      </c>
      <c r="SM31" s="4">
        <v>0</v>
      </c>
      <c r="SN31" s="4">
        <v>0</v>
      </c>
      <c r="SO31" s="4">
        <v>0</v>
      </c>
      <c r="SP31" s="4">
        <v>0</v>
      </c>
      <c r="SQ31" s="5">
        <v>1</v>
      </c>
      <c r="SR31" s="4">
        <v>0</v>
      </c>
      <c r="SS31" s="4">
        <v>0</v>
      </c>
      <c r="ST31" s="4">
        <v>0</v>
      </c>
      <c r="SU31" s="4">
        <v>0</v>
      </c>
      <c r="SV31" s="4">
        <v>0</v>
      </c>
      <c r="SW31" s="4">
        <v>0</v>
      </c>
      <c r="SX31" s="4">
        <v>0</v>
      </c>
      <c r="SY31" s="4">
        <v>0</v>
      </c>
      <c r="SZ31" s="4">
        <v>0</v>
      </c>
      <c r="TA31" s="5">
        <v>12</v>
      </c>
      <c r="TB31" s="4">
        <v>0</v>
      </c>
      <c r="TC31" s="4">
        <v>0</v>
      </c>
    </row>
    <row r="32" spans="1:523" ht="15" customHeight="1" x14ac:dyDescent="0.3">
      <c r="A32" s="3" t="s">
        <v>95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5">
        <v>1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5">
        <v>1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5">
        <v>1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5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5">
        <v>1</v>
      </c>
      <c r="AZ32" s="4">
        <v>-755361.52999999991</v>
      </c>
      <c r="BA32" s="4">
        <v>-755361.52999999991</v>
      </c>
      <c r="BB32" s="4">
        <v>0</v>
      </c>
      <c r="BC32" s="4">
        <v>0</v>
      </c>
      <c r="BD32" s="4">
        <v>-755361.52999999991</v>
      </c>
      <c r="BE32" s="4">
        <v>-755361.52999999991</v>
      </c>
      <c r="BF32" s="4">
        <v>0</v>
      </c>
      <c r="BG32" s="4">
        <v>0</v>
      </c>
      <c r="BH32" s="4">
        <v>-755361.52999999991</v>
      </c>
      <c r="BI32" s="5">
        <v>1</v>
      </c>
      <c r="BJ32" s="4">
        <v>-808603.7</v>
      </c>
      <c r="BK32" s="4">
        <v>-808603.7</v>
      </c>
      <c r="BL32" s="4">
        <v>0</v>
      </c>
      <c r="BM32" s="4">
        <v>0</v>
      </c>
      <c r="BN32" s="4">
        <v>-808603.7</v>
      </c>
      <c r="BO32" s="4">
        <v>-808603.7</v>
      </c>
      <c r="BP32" s="4">
        <v>0</v>
      </c>
      <c r="BQ32" s="4">
        <v>0</v>
      </c>
      <c r="BR32" s="4">
        <v>-808603.7</v>
      </c>
      <c r="BS32" s="5">
        <v>1</v>
      </c>
      <c r="BT32" s="4">
        <v>-893256.59</v>
      </c>
      <c r="BU32" s="4">
        <v>-893256.59</v>
      </c>
      <c r="BV32" s="4">
        <v>0</v>
      </c>
      <c r="BW32" s="4">
        <v>0</v>
      </c>
      <c r="BX32" s="4">
        <v>-893256.59</v>
      </c>
      <c r="BY32" s="4">
        <v>-893256.59</v>
      </c>
      <c r="BZ32" s="4">
        <v>0</v>
      </c>
      <c r="CA32" s="4">
        <v>0</v>
      </c>
      <c r="CB32" s="4">
        <v>-893256.59</v>
      </c>
      <c r="CC32" s="5">
        <v>1</v>
      </c>
      <c r="CD32" s="4">
        <v>-984974.28999999992</v>
      </c>
      <c r="CE32" s="4">
        <v>-984974.28999999992</v>
      </c>
      <c r="CF32" s="4">
        <v>0</v>
      </c>
      <c r="CG32" s="4">
        <v>0</v>
      </c>
      <c r="CH32" s="4">
        <v>-984974.28999999992</v>
      </c>
      <c r="CI32" s="4">
        <v>-984974.28999999992</v>
      </c>
      <c r="CJ32" s="4">
        <v>0</v>
      </c>
      <c r="CK32" s="4">
        <v>0</v>
      </c>
      <c r="CL32" s="4">
        <v>-984974.28999999992</v>
      </c>
      <c r="CM32" s="5">
        <v>1</v>
      </c>
      <c r="CN32" s="4">
        <v>-1072912.21</v>
      </c>
      <c r="CO32" s="4">
        <v>-1072912.21</v>
      </c>
      <c r="CP32" s="4">
        <v>0</v>
      </c>
      <c r="CQ32" s="4">
        <v>0</v>
      </c>
      <c r="CR32" s="4">
        <v>-1072912.21</v>
      </c>
      <c r="CS32" s="4">
        <v>-1072912.21</v>
      </c>
      <c r="CT32" s="4">
        <v>0</v>
      </c>
      <c r="CU32" s="4">
        <v>0</v>
      </c>
      <c r="CV32" s="4">
        <v>-1072912.21</v>
      </c>
      <c r="CW32" s="5">
        <v>1</v>
      </c>
      <c r="CX32" s="4">
        <v>-1162518.26</v>
      </c>
      <c r="CY32" s="4">
        <v>-1162518.26</v>
      </c>
      <c r="CZ32" s="4">
        <v>0</v>
      </c>
      <c r="DA32" s="4">
        <v>0</v>
      </c>
      <c r="DB32" s="4">
        <v>-1162518.26</v>
      </c>
      <c r="DC32" s="4">
        <v>-1162518.26</v>
      </c>
      <c r="DD32" s="4">
        <v>0</v>
      </c>
      <c r="DE32" s="4">
        <v>0</v>
      </c>
      <c r="DF32" s="4">
        <v>-1162518.26</v>
      </c>
      <c r="DG32" s="5">
        <v>1</v>
      </c>
      <c r="DH32" s="4">
        <v>-41796</v>
      </c>
      <c r="DI32" s="4">
        <v>-41796</v>
      </c>
      <c r="DJ32" s="4">
        <v>0</v>
      </c>
      <c r="DK32" s="4">
        <v>0</v>
      </c>
      <c r="DL32" s="4">
        <v>-41796</v>
      </c>
      <c r="DM32" s="4">
        <v>-41796</v>
      </c>
      <c r="DN32" s="4">
        <v>0</v>
      </c>
      <c r="DO32" s="4">
        <v>0</v>
      </c>
      <c r="DP32" s="4">
        <v>-41796</v>
      </c>
      <c r="DQ32" s="5">
        <v>1</v>
      </c>
      <c r="DR32" s="4">
        <v>-5719422.5799999991</v>
      </c>
      <c r="DS32" s="4">
        <v>-5719422.5799999991</v>
      </c>
      <c r="DT32" s="4">
        <v>0</v>
      </c>
      <c r="DU32" s="4">
        <v>0</v>
      </c>
      <c r="DV32" s="4">
        <v>-5719422.5799999991</v>
      </c>
      <c r="DW32" s="4">
        <v>-5719422.5799999991</v>
      </c>
      <c r="DX32" s="4">
        <v>0</v>
      </c>
      <c r="DY32" s="4">
        <v>0</v>
      </c>
      <c r="DZ32" s="4">
        <v>-5719422.5799999991</v>
      </c>
      <c r="EA32" s="5">
        <v>12</v>
      </c>
      <c r="EB32" s="4">
        <v>0</v>
      </c>
      <c r="EC32" s="4">
        <v>0</v>
      </c>
      <c r="ED32" s="4">
        <v>0</v>
      </c>
      <c r="EE32" s="4">
        <v>0</v>
      </c>
      <c r="EF32" s="4">
        <v>0</v>
      </c>
      <c r="EG32" s="4">
        <v>0</v>
      </c>
      <c r="EH32" s="4">
        <v>0</v>
      </c>
      <c r="EI32" s="4">
        <v>0</v>
      </c>
      <c r="EJ32" s="4">
        <v>0</v>
      </c>
      <c r="EK32" s="5">
        <v>1</v>
      </c>
      <c r="EL32" s="4">
        <v>0</v>
      </c>
      <c r="EM32" s="4">
        <v>0</v>
      </c>
      <c r="EN32" s="4">
        <v>0</v>
      </c>
      <c r="EO32" s="4">
        <v>0</v>
      </c>
      <c r="EP32" s="4">
        <v>0</v>
      </c>
      <c r="EQ32" s="4">
        <v>0</v>
      </c>
      <c r="ER32" s="4">
        <v>0</v>
      </c>
      <c r="ES32" s="4">
        <v>0</v>
      </c>
      <c r="ET32" s="4">
        <v>0</v>
      </c>
      <c r="EU32" s="5">
        <v>1</v>
      </c>
      <c r="EV32" s="4">
        <v>0</v>
      </c>
      <c r="EW32" s="4">
        <v>0</v>
      </c>
      <c r="EX32" s="4">
        <v>0</v>
      </c>
      <c r="EY32" s="4">
        <v>0</v>
      </c>
      <c r="EZ32" s="4">
        <v>0</v>
      </c>
      <c r="FA32" s="4">
        <v>0</v>
      </c>
      <c r="FB32" s="4">
        <v>0</v>
      </c>
      <c r="FC32" s="4">
        <v>0</v>
      </c>
      <c r="FD32" s="4">
        <v>0</v>
      </c>
      <c r="FE32" s="5">
        <v>1</v>
      </c>
      <c r="FF32" s="4">
        <v>0</v>
      </c>
      <c r="FG32" s="4">
        <v>0</v>
      </c>
      <c r="FH32" s="4">
        <v>0</v>
      </c>
      <c r="FI32" s="4">
        <v>0</v>
      </c>
      <c r="FJ32" s="4">
        <v>0</v>
      </c>
      <c r="FK32" s="4">
        <v>0</v>
      </c>
      <c r="FL32" s="4">
        <v>0</v>
      </c>
      <c r="FM32" s="4">
        <v>0</v>
      </c>
      <c r="FN32" s="4">
        <v>0</v>
      </c>
      <c r="FO32" s="5">
        <v>1</v>
      </c>
      <c r="FP32" s="4">
        <v>0</v>
      </c>
      <c r="FQ32" s="4">
        <v>0</v>
      </c>
      <c r="FR32" s="4">
        <v>0</v>
      </c>
      <c r="FS32" s="4">
        <v>0</v>
      </c>
      <c r="FT32" s="4">
        <v>0</v>
      </c>
      <c r="FU32" s="4">
        <v>0</v>
      </c>
      <c r="FV32" s="4">
        <v>0</v>
      </c>
      <c r="FW32" s="4">
        <v>0</v>
      </c>
      <c r="FX32" s="4">
        <v>0</v>
      </c>
      <c r="FY32" s="5">
        <v>1</v>
      </c>
      <c r="FZ32" s="4">
        <v>0</v>
      </c>
      <c r="GA32" s="4">
        <v>0</v>
      </c>
      <c r="GB32" s="4">
        <v>0</v>
      </c>
      <c r="GC32" s="4">
        <v>0</v>
      </c>
      <c r="GD32" s="4">
        <v>0</v>
      </c>
      <c r="GE32" s="4">
        <v>0</v>
      </c>
      <c r="GF32" s="4">
        <v>0</v>
      </c>
      <c r="GG32" s="4">
        <v>0</v>
      </c>
      <c r="GH32" s="4">
        <v>0</v>
      </c>
      <c r="GI32" s="5">
        <v>1</v>
      </c>
      <c r="GJ32" s="4">
        <v>0</v>
      </c>
      <c r="GK32" s="4">
        <v>0</v>
      </c>
      <c r="GL32" s="4">
        <v>0</v>
      </c>
      <c r="GM32" s="4">
        <v>0</v>
      </c>
      <c r="GN32" s="4">
        <v>0</v>
      </c>
      <c r="GO32" s="4">
        <v>0</v>
      </c>
      <c r="GP32" s="4">
        <v>0</v>
      </c>
      <c r="GQ32" s="4">
        <v>0</v>
      </c>
      <c r="GR32" s="4">
        <v>0</v>
      </c>
      <c r="GS32" s="5">
        <v>1</v>
      </c>
      <c r="GT32" s="4">
        <v>0</v>
      </c>
      <c r="GU32" s="4">
        <v>0</v>
      </c>
      <c r="GV32" s="4">
        <v>0</v>
      </c>
      <c r="GW32" s="4">
        <v>0</v>
      </c>
      <c r="GX32" s="4">
        <v>0</v>
      </c>
      <c r="GY32" s="4">
        <v>0</v>
      </c>
      <c r="GZ32" s="4">
        <v>0</v>
      </c>
      <c r="HA32" s="4">
        <v>0</v>
      </c>
      <c r="HB32" s="4">
        <v>0</v>
      </c>
      <c r="HC32" s="5">
        <v>1</v>
      </c>
      <c r="HD32" s="4">
        <v>0</v>
      </c>
      <c r="HE32" s="4">
        <v>0</v>
      </c>
      <c r="HF32" s="4">
        <v>0</v>
      </c>
      <c r="HG32" s="4">
        <v>0</v>
      </c>
      <c r="HH32" s="4">
        <v>0</v>
      </c>
      <c r="HI32" s="4">
        <v>0</v>
      </c>
      <c r="HJ32" s="4">
        <v>0</v>
      </c>
      <c r="HK32" s="4">
        <v>0</v>
      </c>
      <c r="HL32" s="4">
        <v>0</v>
      </c>
      <c r="HM32" s="5">
        <v>1</v>
      </c>
      <c r="HN32" s="4">
        <v>0</v>
      </c>
      <c r="HO32" s="4">
        <v>0</v>
      </c>
      <c r="HP32" s="4">
        <v>0</v>
      </c>
      <c r="HQ32" s="4">
        <v>0</v>
      </c>
      <c r="HR32" s="4">
        <v>0</v>
      </c>
      <c r="HS32" s="4">
        <v>0</v>
      </c>
      <c r="HT32" s="4">
        <v>0</v>
      </c>
      <c r="HU32" s="4">
        <v>0</v>
      </c>
      <c r="HV32" s="4">
        <v>0</v>
      </c>
      <c r="HW32" s="5">
        <v>1</v>
      </c>
      <c r="HX32" s="4">
        <v>0</v>
      </c>
      <c r="HY32" s="4">
        <v>0</v>
      </c>
      <c r="HZ32" s="4">
        <v>0</v>
      </c>
      <c r="IA32" s="4">
        <v>0</v>
      </c>
      <c r="IB32" s="4">
        <v>0</v>
      </c>
      <c r="IC32" s="4">
        <v>0</v>
      </c>
      <c r="ID32" s="4">
        <v>0</v>
      </c>
      <c r="IE32" s="4">
        <v>0</v>
      </c>
      <c r="IF32" s="4">
        <v>0</v>
      </c>
      <c r="IG32" s="5">
        <v>1</v>
      </c>
      <c r="IH32" s="4">
        <v>0</v>
      </c>
      <c r="II32" s="4">
        <v>0</v>
      </c>
      <c r="IJ32" s="4">
        <v>0</v>
      </c>
      <c r="IK32" s="4">
        <v>0</v>
      </c>
      <c r="IL32" s="4">
        <v>0</v>
      </c>
      <c r="IM32" s="4">
        <v>0</v>
      </c>
      <c r="IN32" s="4">
        <v>0</v>
      </c>
      <c r="IO32" s="4">
        <v>0</v>
      </c>
      <c r="IP32" s="4">
        <v>0</v>
      </c>
      <c r="IQ32" s="5">
        <v>1</v>
      </c>
      <c r="IR32" s="4">
        <v>0</v>
      </c>
      <c r="IS32" s="4">
        <v>0</v>
      </c>
      <c r="IT32" s="4">
        <v>0</v>
      </c>
      <c r="IU32" s="4">
        <v>0</v>
      </c>
      <c r="IV32" s="4">
        <v>0</v>
      </c>
      <c r="IW32" s="4">
        <v>0</v>
      </c>
      <c r="IX32" s="4">
        <v>0</v>
      </c>
      <c r="IY32" s="4">
        <v>0</v>
      </c>
      <c r="IZ32" s="4">
        <v>0</v>
      </c>
      <c r="JA32" s="5">
        <v>12</v>
      </c>
      <c r="JB32" s="4">
        <v>0</v>
      </c>
      <c r="JC32" s="4">
        <v>0</v>
      </c>
      <c r="JD32" s="4">
        <v>0</v>
      </c>
      <c r="JE32" s="4">
        <v>0</v>
      </c>
      <c r="JF32" s="4">
        <v>0</v>
      </c>
      <c r="JG32" s="4">
        <v>0</v>
      </c>
      <c r="JH32" s="4">
        <v>0</v>
      </c>
      <c r="JI32" s="4">
        <v>0</v>
      </c>
      <c r="JJ32" s="4">
        <v>0</v>
      </c>
      <c r="JK32" s="5">
        <v>1</v>
      </c>
      <c r="JL32" s="4">
        <v>0</v>
      </c>
      <c r="JM32" s="4">
        <v>0</v>
      </c>
      <c r="JN32" s="4">
        <v>0</v>
      </c>
      <c r="JO32" s="4">
        <v>0</v>
      </c>
      <c r="JP32" s="4">
        <v>0</v>
      </c>
      <c r="JQ32" s="4">
        <v>0</v>
      </c>
      <c r="JR32" s="4">
        <v>0</v>
      </c>
      <c r="JS32" s="4">
        <v>0</v>
      </c>
      <c r="JT32" s="4">
        <v>0</v>
      </c>
      <c r="JU32" s="5">
        <v>1</v>
      </c>
      <c r="JV32" s="4">
        <v>0</v>
      </c>
      <c r="JW32" s="4">
        <v>0</v>
      </c>
      <c r="JX32" s="4">
        <v>0</v>
      </c>
      <c r="JY32" s="4">
        <v>0</v>
      </c>
      <c r="JZ32" s="4">
        <v>0</v>
      </c>
      <c r="KA32" s="4">
        <v>0</v>
      </c>
      <c r="KB32" s="4">
        <v>0</v>
      </c>
      <c r="KC32" s="4">
        <v>0</v>
      </c>
      <c r="KD32" s="4">
        <v>0</v>
      </c>
      <c r="KE32" s="5">
        <v>1</v>
      </c>
      <c r="KF32" s="4">
        <v>0</v>
      </c>
      <c r="KG32" s="4">
        <v>0</v>
      </c>
      <c r="KH32" s="4">
        <v>0</v>
      </c>
      <c r="KI32" s="4">
        <v>0</v>
      </c>
      <c r="KJ32" s="4">
        <v>0</v>
      </c>
      <c r="KK32" s="4">
        <v>0</v>
      </c>
      <c r="KL32" s="4">
        <v>0</v>
      </c>
      <c r="KM32" s="4">
        <v>0</v>
      </c>
      <c r="KN32" s="4">
        <v>0</v>
      </c>
      <c r="KO32" s="5">
        <v>1</v>
      </c>
      <c r="KP32" s="4">
        <v>0</v>
      </c>
      <c r="KQ32" s="4">
        <v>0</v>
      </c>
      <c r="KR32" s="4">
        <v>0</v>
      </c>
      <c r="KS32" s="4">
        <v>0</v>
      </c>
      <c r="KT32" s="4">
        <v>0</v>
      </c>
      <c r="KU32" s="4">
        <v>0</v>
      </c>
      <c r="KV32" s="4">
        <v>0</v>
      </c>
      <c r="KW32" s="4">
        <v>0</v>
      </c>
      <c r="KX32" s="4">
        <v>0</v>
      </c>
      <c r="KY32" s="5">
        <v>1</v>
      </c>
      <c r="KZ32" s="4">
        <v>0</v>
      </c>
      <c r="LA32" s="4">
        <v>0</v>
      </c>
      <c r="LB32" s="4">
        <v>0</v>
      </c>
      <c r="LC32" s="4">
        <v>0</v>
      </c>
      <c r="LD32" s="4">
        <v>0</v>
      </c>
      <c r="LE32" s="4">
        <v>0</v>
      </c>
      <c r="LF32" s="4">
        <v>0</v>
      </c>
      <c r="LG32" s="4">
        <v>0</v>
      </c>
      <c r="LH32" s="4">
        <v>0</v>
      </c>
      <c r="LI32" s="5">
        <v>1</v>
      </c>
      <c r="LJ32" s="4">
        <v>0</v>
      </c>
      <c r="LK32" s="4">
        <v>0</v>
      </c>
      <c r="LL32" s="4">
        <v>0</v>
      </c>
      <c r="LM32" s="4">
        <v>0</v>
      </c>
      <c r="LN32" s="4">
        <v>0</v>
      </c>
      <c r="LO32" s="4">
        <v>0</v>
      </c>
      <c r="LP32" s="4">
        <v>0</v>
      </c>
      <c r="LQ32" s="4">
        <v>0</v>
      </c>
      <c r="LR32" s="4">
        <v>0</v>
      </c>
      <c r="LS32" s="5">
        <v>1</v>
      </c>
      <c r="LT32" s="4">
        <v>0</v>
      </c>
      <c r="LU32" s="4">
        <v>0</v>
      </c>
      <c r="LV32" s="4">
        <v>0</v>
      </c>
      <c r="LW32" s="4">
        <v>0</v>
      </c>
      <c r="LX32" s="4">
        <v>0</v>
      </c>
      <c r="LY32" s="4">
        <v>0</v>
      </c>
      <c r="LZ32" s="4">
        <v>0</v>
      </c>
      <c r="MA32" s="4">
        <v>0</v>
      </c>
      <c r="MB32" s="4">
        <v>0</v>
      </c>
      <c r="MC32" s="5">
        <v>1</v>
      </c>
      <c r="MD32" s="4">
        <v>0</v>
      </c>
      <c r="ME32" s="4">
        <v>0</v>
      </c>
      <c r="MF32" s="4">
        <v>0</v>
      </c>
      <c r="MG32" s="4">
        <v>0</v>
      </c>
      <c r="MH32" s="4">
        <v>0</v>
      </c>
      <c r="MI32" s="4">
        <v>0</v>
      </c>
      <c r="MJ32" s="4">
        <v>0</v>
      </c>
      <c r="MK32" s="4">
        <v>0</v>
      </c>
      <c r="ML32" s="4">
        <v>0</v>
      </c>
      <c r="MM32" s="5">
        <v>1</v>
      </c>
      <c r="MN32" s="4">
        <v>0</v>
      </c>
      <c r="MO32" s="4">
        <v>0</v>
      </c>
      <c r="MP32" s="4">
        <v>0</v>
      </c>
      <c r="MQ32" s="4">
        <v>0</v>
      </c>
      <c r="MR32" s="4">
        <v>0</v>
      </c>
      <c r="MS32" s="4">
        <v>0</v>
      </c>
      <c r="MT32" s="4">
        <v>0</v>
      </c>
      <c r="MU32" s="4">
        <v>0</v>
      </c>
      <c r="MV32" s="4">
        <v>0</v>
      </c>
      <c r="MW32" s="5">
        <v>1</v>
      </c>
      <c r="MX32" s="4">
        <v>0</v>
      </c>
      <c r="MY32" s="4">
        <v>0</v>
      </c>
      <c r="MZ32" s="4">
        <v>0</v>
      </c>
      <c r="NA32" s="4">
        <v>0</v>
      </c>
      <c r="NB32" s="4">
        <v>0</v>
      </c>
      <c r="NC32" s="4">
        <v>0</v>
      </c>
      <c r="ND32" s="4">
        <v>0</v>
      </c>
      <c r="NE32" s="4">
        <v>0</v>
      </c>
      <c r="NF32" s="4">
        <v>0</v>
      </c>
      <c r="NG32" s="5">
        <v>1</v>
      </c>
      <c r="NH32" s="4">
        <v>0</v>
      </c>
      <c r="NI32" s="4">
        <v>0</v>
      </c>
      <c r="NJ32" s="4">
        <v>0</v>
      </c>
      <c r="NK32" s="4">
        <v>0</v>
      </c>
      <c r="NL32" s="4">
        <v>0</v>
      </c>
      <c r="NM32" s="4">
        <v>0</v>
      </c>
      <c r="NN32" s="4">
        <v>0</v>
      </c>
      <c r="NO32" s="4">
        <v>0</v>
      </c>
      <c r="NP32" s="4">
        <v>0</v>
      </c>
      <c r="NQ32" s="5">
        <v>1</v>
      </c>
      <c r="NR32" s="4">
        <v>0</v>
      </c>
      <c r="NS32" s="4">
        <v>0</v>
      </c>
      <c r="NT32" s="4">
        <v>0</v>
      </c>
      <c r="NU32" s="4">
        <v>0</v>
      </c>
      <c r="NV32" s="4">
        <v>0</v>
      </c>
      <c r="NW32" s="4">
        <v>0</v>
      </c>
      <c r="NX32" s="4">
        <v>0</v>
      </c>
      <c r="NY32" s="4">
        <v>0</v>
      </c>
      <c r="NZ32" s="4">
        <v>0</v>
      </c>
      <c r="OA32" s="5">
        <v>12</v>
      </c>
      <c r="OB32" s="4">
        <v>0</v>
      </c>
      <c r="OC32" s="4">
        <v>0</v>
      </c>
      <c r="OD32" s="4">
        <v>0</v>
      </c>
      <c r="OE32" s="4">
        <v>0</v>
      </c>
      <c r="OF32" s="4">
        <v>0</v>
      </c>
      <c r="OG32" s="4">
        <v>0</v>
      </c>
      <c r="OH32" s="4">
        <v>0</v>
      </c>
      <c r="OI32" s="4">
        <v>0</v>
      </c>
      <c r="OJ32" s="4">
        <v>0</v>
      </c>
      <c r="OK32" s="5">
        <v>1</v>
      </c>
      <c r="OL32" s="4">
        <v>0</v>
      </c>
      <c r="OM32" s="4">
        <v>0</v>
      </c>
      <c r="ON32" s="4">
        <v>0</v>
      </c>
      <c r="OO32" s="4">
        <v>0</v>
      </c>
      <c r="OP32" s="4">
        <v>0</v>
      </c>
      <c r="OQ32" s="4">
        <v>0</v>
      </c>
      <c r="OR32" s="4">
        <v>0</v>
      </c>
      <c r="OS32" s="4">
        <v>0</v>
      </c>
      <c r="OT32" s="4">
        <v>0</v>
      </c>
      <c r="OU32" s="5">
        <v>1</v>
      </c>
      <c r="OV32" s="4">
        <v>0</v>
      </c>
      <c r="OW32" s="4">
        <v>0</v>
      </c>
      <c r="OX32" s="4">
        <v>0</v>
      </c>
      <c r="OY32" s="4">
        <v>0</v>
      </c>
      <c r="OZ32" s="4">
        <v>0</v>
      </c>
      <c r="PA32" s="4">
        <v>0</v>
      </c>
      <c r="PB32" s="4">
        <v>0</v>
      </c>
      <c r="PC32" s="4">
        <v>0</v>
      </c>
      <c r="PD32" s="4">
        <v>0</v>
      </c>
      <c r="PE32" s="5">
        <v>1</v>
      </c>
      <c r="PF32" s="4">
        <v>0</v>
      </c>
      <c r="PG32" s="4">
        <v>0</v>
      </c>
      <c r="PH32" s="4">
        <v>0</v>
      </c>
      <c r="PI32" s="4">
        <v>0</v>
      </c>
      <c r="PJ32" s="4">
        <v>0</v>
      </c>
      <c r="PK32" s="4">
        <v>0</v>
      </c>
      <c r="PL32" s="4">
        <v>0</v>
      </c>
      <c r="PM32" s="4">
        <v>0</v>
      </c>
      <c r="PN32" s="4">
        <v>0</v>
      </c>
      <c r="PO32" s="5">
        <v>1</v>
      </c>
      <c r="PP32" s="4">
        <v>0</v>
      </c>
      <c r="PQ32" s="4">
        <v>0</v>
      </c>
      <c r="PR32" s="4">
        <v>0</v>
      </c>
      <c r="PS32" s="4">
        <v>0</v>
      </c>
      <c r="PT32" s="4">
        <v>0</v>
      </c>
      <c r="PU32" s="4">
        <v>0</v>
      </c>
      <c r="PV32" s="4">
        <v>0</v>
      </c>
      <c r="PW32" s="4">
        <v>0</v>
      </c>
      <c r="PX32" s="4">
        <v>0</v>
      </c>
      <c r="PY32" s="5">
        <v>1</v>
      </c>
      <c r="PZ32" s="4">
        <v>0</v>
      </c>
      <c r="QA32" s="4">
        <v>0</v>
      </c>
      <c r="QB32" s="4">
        <v>0</v>
      </c>
      <c r="QC32" s="4">
        <v>0</v>
      </c>
      <c r="QD32" s="4">
        <v>0</v>
      </c>
      <c r="QE32" s="4">
        <v>0</v>
      </c>
      <c r="QF32" s="4">
        <v>0</v>
      </c>
      <c r="QG32" s="4">
        <v>0</v>
      </c>
      <c r="QH32" s="4">
        <v>0</v>
      </c>
      <c r="QI32" s="5">
        <v>1</v>
      </c>
      <c r="QJ32" s="4">
        <v>0</v>
      </c>
      <c r="QK32" s="4">
        <v>0</v>
      </c>
      <c r="QL32" s="4">
        <v>0</v>
      </c>
      <c r="QM32" s="4">
        <v>0</v>
      </c>
      <c r="QN32" s="4">
        <v>0</v>
      </c>
      <c r="QO32" s="4">
        <v>0</v>
      </c>
      <c r="QP32" s="4">
        <v>0</v>
      </c>
      <c r="QQ32" s="4">
        <v>0</v>
      </c>
      <c r="QR32" s="4">
        <v>0</v>
      </c>
      <c r="QS32" s="5">
        <v>1</v>
      </c>
      <c r="QT32" s="4">
        <v>0</v>
      </c>
      <c r="QU32" s="4">
        <v>0</v>
      </c>
      <c r="QV32" s="4">
        <v>0</v>
      </c>
      <c r="QW32" s="4">
        <v>0</v>
      </c>
      <c r="QX32" s="4">
        <v>0</v>
      </c>
      <c r="QY32" s="4">
        <v>0</v>
      </c>
      <c r="QZ32" s="4">
        <v>0</v>
      </c>
      <c r="RA32" s="4">
        <v>0</v>
      </c>
      <c r="RB32" s="4">
        <v>0</v>
      </c>
      <c r="RC32" s="5">
        <v>1</v>
      </c>
      <c r="RD32" s="4">
        <v>0</v>
      </c>
      <c r="RE32" s="4">
        <v>0</v>
      </c>
      <c r="RF32" s="4">
        <v>0</v>
      </c>
      <c r="RG32" s="4">
        <v>0</v>
      </c>
      <c r="RH32" s="4">
        <v>0</v>
      </c>
      <c r="RI32" s="4">
        <v>0</v>
      </c>
      <c r="RJ32" s="4">
        <v>0</v>
      </c>
      <c r="RK32" s="4">
        <v>0</v>
      </c>
      <c r="RL32" s="4">
        <v>0</v>
      </c>
      <c r="RM32" s="5">
        <v>1</v>
      </c>
      <c r="RN32" s="4">
        <v>0</v>
      </c>
      <c r="RO32" s="4">
        <v>0</v>
      </c>
      <c r="RP32" s="4">
        <v>0</v>
      </c>
      <c r="RQ32" s="4">
        <v>0</v>
      </c>
      <c r="RR32" s="4">
        <v>0</v>
      </c>
      <c r="RS32" s="4">
        <v>0</v>
      </c>
      <c r="RT32" s="4">
        <v>0</v>
      </c>
      <c r="RU32" s="4">
        <v>0</v>
      </c>
      <c r="RV32" s="4">
        <v>0</v>
      </c>
      <c r="RW32" s="5">
        <v>1</v>
      </c>
      <c r="RX32" s="4">
        <v>0</v>
      </c>
      <c r="RY32" s="4">
        <v>0</v>
      </c>
      <c r="RZ32" s="4">
        <v>0</v>
      </c>
      <c r="SA32" s="4">
        <v>0</v>
      </c>
      <c r="SB32" s="4">
        <v>0</v>
      </c>
      <c r="SC32" s="4">
        <v>0</v>
      </c>
      <c r="SD32" s="4">
        <v>0</v>
      </c>
      <c r="SE32" s="4">
        <v>0</v>
      </c>
      <c r="SF32" s="4">
        <v>0</v>
      </c>
      <c r="SG32" s="5">
        <v>1</v>
      </c>
      <c r="SH32" s="4">
        <v>0</v>
      </c>
      <c r="SI32" s="4">
        <v>0</v>
      </c>
      <c r="SJ32" s="4">
        <v>0</v>
      </c>
      <c r="SK32" s="4">
        <v>0</v>
      </c>
      <c r="SL32" s="4">
        <v>0</v>
      </c>
      <c r="SM32" s="4">
        <v>0</v>
      </c>
      <c r="SN32" s="4">
        <v>0</v>
      </c>
      <c r="SO32" s="4">
        <v>0</v>
      </c>
      <c r="SP32" s="4">
        <v>0</v>
      </c>
      <c r="SQ32" s="5">
        <v>1</v>
      </c>
      <c r="SR32" s="4">
        <v>0</v>
      </c>
      <c r="SS32" s="4">
        <v>0</v>
      </c>
      <c r="ST32" s="4">
        <v>0</v>
      </c>
      <c r="SU32" s="4">
        <v>0</v>
      </c>
      <c r="SV32" s="4">
        <v>0</v>
      </c>
      <c r="SW32" s="4">
        <v>0</v>
      </c>
      <c r="SX32" s="4">
        <v>0</v>
      </c>
      <c r="SY32" s="4">
        <v>0</v>
      </c>
      <c r="SZ32" s="4">
        <v>0</v>
      </c>
      <c r="TA32" s="5">
        <v>12</v>
      </c>
      <c r="TB32" s="4">
        <v>0</v>
      </c>
      <c r="TC32" s="4">
        <v>0</v>
      </c>
    </row>
    <row r="33" spans="1:523" ht="15" customHeight="1" x14ac:dyDescent="0.3">
      <c r="A33" s="3" t="s">
        <v>96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5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5">
        <v>1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5">
        <v>1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5">
        <v>1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5">
        <v>1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5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5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5">
        <v>1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5">
        <v>1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5">
        <v>1</v>
      </c>
      <c r="CX33" s="4">
        <v>0</v>
      </c>
      <c r="CY33" s="4">
        <v>0</v>
      </c>
      <c r="CZ33" s="4">
        <v>0</v>
      </c>
      <c r="DA33" s="4">
        <v>0</v>
      </c>
      <c r="DB33" s="4">
        <v>0</v>
      </c>
      <c r="DC33" s="4">
        <v>0</v>
      </c>
      <c r="DD33" s="4">
        <v>0</v>
      </c>
      <c r="DE33" s="4">
        <v>0</v>
      </c>
      <c r="DF33" s="4">
        <v>0</v>
      </c>
      <c r="DG33" s="5">
        <v>1</v>
      </c>
      <c r="DH33" s="4">
        <v>0</v>
      </c>
      <c r="DI33" s="4">
        <v>0</v>
      </c>
      <c r="DJ33" s="4">
        <v>0</v>
      </c>
      <c r="DK33" s="4">
        <v>0</v>
      </c>
      <c r="DL33" s="4">
        <v>0</v>
      </c>
      <c r="DM33" s="4">
        <v>0</v>
      </c>
      <c r="DN33" s="4">
        <v>0</v>
      </c>
      <c r="DO33" s="4">
        <v>0</v>
      </c>
      <c r="DP33" s="4">
        <v>0</v>
      </c>
      <c r="DQ33" s="5">
        <v>1</v>
      </c>
      <c r="DR33" s="4">
        <v>0</v>
      </c>
      <c r="DS33" s="4">
        <v>0</v>
      </c>
      <c r="DT33" s="4">
        <v>0</v>
      </c>
      <c r="DU33" s="4">
        <v>0</v>
      </c>
      <c r="DV33" s="4">
        <v>0</v>
      </c>
      <c r="DW33" s="4">
        <v>0</v>
      </c>
      <c r="DX33" s="4">
        <v>0</v>
      </c>
      <c r="DY33" s="4">
        <v>0</v>
      </c>
      <c r="DZ33" s="4">
        <v>0</v>
      </c>
      <c r="EA33" s="5">
        <v>12</v>
      </c>
      <c r="EB33" s="4">
        <v>0</v>
      </c>
      <c r="EC33" s="4">
        <v>0</v>
      </c>
      <c r="ED33" s="4">
        <v>0</v>
      </c>
      <c r="EE33" s="4">
        <v>0</v>
      </c>
      <c r="EF33" s="4">
        <v>0</v>
      </c>
      <c r="EG33" s="4">
        <v>0</v>
      </c>
      <c r="EH33" s="4">
        <v>0</v>
      </c>
      <c r="EI33" s="4">
        <v>0</v>
      </c>
      <c r="EJ33" s="4">
        <v>0</v>
      </c>
      <c r="EK33" s="5">
        <v>1</v>
      </c>
      <c r="EL33" s="4">
        <v>0</v>
      </c>
      <c r="EM33" s="4">
        <v>0</v>
      </c>
      <c r="EN33" s="4">
        <v>0</v>
      </c>
      <c r="EO33" s="4">
        <v>0</v>
      </c>
      <c r="EP33" s="4">
        <v>0</v>
      </c>
      <c r="EQ33" s="4">
        <v>0</v>
      </c>
      <c r="ER33" s="4">
        <v>0</v>
      </c>
      <c r="ES33" s="4">
        <v>0</v>
      </c>
      <c r="ET33" s="4">
        <v>0</v>
      </c>
      <c r="EU33" s="5">
        <v>1</v>
      </c>
      <c r="EV33" s="4">
        <v>0</v>
      </c>
      <c r="EW33" s="4">
        <v>0</v>
      </c>
      <c r="EX33" s="4">
        <v>0</v>
      </c>
      <c r="EY33" s="4">
        <v>0</v>
      </c>
      <c r="EZ33" s="4">
        <v>0</v>
      </c>
      <c r="FA33" s="4">
        <v>0</v>
      </c>
      <c r="FB33" s="4">
        <v>0</v>
      </c>
      <c r="FC33" s="4">
        <v>0</v>
      </c>
      <c r="FD33" s="4">
        <v>0</v>
      </c>
      <c r="FE33" s="5">
        <v>1</v>
      </c>
      <c r="FF33" s="4">
        <v>0</v>
      </c>
      <c r="FG33" s="4">
        <v>0</v>
      </c>
      <c r="FH33" s="4">
        <v>0</v>
      </c>
      <c r="FI33" s="4">
        <v>0</v>
      </c>
      <c r="FJ33" s="4">
        <v>0</v>
      </c>
      <c r="FK33" s="4">
        <v>0</v>
      </c>
      <c r="FL33" s="4">
        <v>0</v>
      </c>
      <c r="FM33" s="4">
        <v>0</v>
      </c>
      <c r="FN33" s="4">
        <v>0</v>
      </c>
      <c r="FO33" s="5">
        <v>1</v>
      </c>
      <c r="FP33" s="4">
        <v>0</v>
      </c>
      <c r="FQ33" s="4">
        <v>0</v>
      </c>
      <c r="FR33" s="4">
        <v>0</v>
      </c>
      <c r="FS33" s="4">
        <v>0</v>
      </c>
      <c r="FT33" s="4">
        <v>0</v>
      </c>
      <c r="FU33" s="4">
        <v>0</v>
      </c>
      <c r="FV33" s="4">
        <v>0</v>
      </c>
      <c r="FW33" s="4">
        <v>0</v>
      </c>
      <c r="FX33" s="4">
        <v>0</v>
      </c>
      <c r="FY33" s="5">
        <v>1</v>
      </c>
      <c r="FZ33" s="4">
        <v>0</v>
      </c>
      <c r="GA33" s="4">
        <v>0</v>
      </c>
      <c r="GB33" s="4">
        <v>0</v>
      </c>
      <c r="GC33" s="4">
        <v>0</v>
      </c>
      <c r="GD33" s="4">
        <v>0</v>
      </c>
      <c r="GE33" s="4">
        <v>0</v>
      </c>
      <c r="GF33" s="4">
        <v>0</v>
      </c>
      <c r="GG33" s="4">
        <v>0</v>
      </c>
      <c r="GH33" s="4">
        <v>0</v>
      </c>
      <c r="GI33" s="5">
        <v>1</v>
      </c>
      <c r="GJ33" s="4">
        <v>0</v>
      </c>
      <c r="GK33" s="4">
        <v>0</v>
      </c>
      <c r="GL33" s="4">
        <v>0</v>
      </c>
      <c r="GM33" s="4">
        <v>0</v>
      </c>
      <c r="GN33" s="4">
        <v>0</v>
      </c>
      <c r="GO33" s="4">
        <v>0</v>
      </c>
      <c r="GP33" s="4">
        <v>0</v>
      </c>
      <c r="GQ33" s="4">
        <v>0</v>
      </c>
      <c r="GR33" s="4">
        <v>0</v>
      </c>
      <c r="GS33" s="5">
        <v>1</v>
      </c>
      <c r="GT33" s="4">
        <v>0</v>
      </c>
      <c r="GU33" s="4">
        <v>0</v>
      </c>
      <c r="GV33" s="4">
        <v>0</v>
      </c>
      <c r="GW33" s="4">
        <v>0</v>
      </c>
      <c r="GX33" s="4">
        <v>0</v>
      </c>
      <c r="GY33" s="4">
        <v>0</v>
      </c>
      <c r="GZ33" s="4">
        <v>0</v>
      </c>
      <c r="HA33" s="4">
        <v>0</v>
      </c>
      <c r="HB33" s="4">
        <v>0</v>
      </c>
      <c r="HC33" s="5">
        <v>1</v>
      </c>
      <c r="HD33" s="4">
        <v>0</v>
      </c>
      <c r="HE33" s="4">
        <v>0</v>
      </c>
      <c r="HF33" s="4">
        <v>0</v>
      </c>
      <c r="HG33" s="4">
        <v>0</v>
      </c>
      <c r="HH33" s="4">
        <v>0</v>
      </c>
      <c r="HI33" s="4">
        <v>0</v>
      </c>
      <c r="HJ33" s="4">
        <v>0</v>
      </c>
      <c r="HK33" s="4">
        <v>0</v>
      </c>
      <c r="HL33" s="4">
        <v>0</v>
      </c>
      <c r="HM33" s="5">
        <v>1</v>
      </c>
      <c r="HN33" s="4">
        <v>0</v>
      </c>
      <c r="HO33" s="4">
        <v>0</v>
      </c>
      <c r="HP33" s="4">
        <v>0</v>
      </c>
      <c r="HQ33" s="4">
        <v>0</v>
      </c>
      <c r="HR33" s="4">
        <v>0</v>
      </c>
      <c r="HS33" s="4">
        <v>0</v>
      </c>
      <c r="HT33" s="4">
        <v>0</v>
      </c>
      <c r="HU33" s="4">
        <v>0</v>
      </c>
      <c r="HV33" s="4">
        <v>0</v>
      </c>
      <c r="HW33" s="5">
        <v>1</v>
      </c>
      <c r="HX33" s="4">
        <v>0</v>
      </c>
      <c r="HY33" s="4">
        <v>0</v>
      </c>
      <c r="HZ33" s="4">
        <v>0</v>
      </c>
      <c r="IA33" s="4">
        <v>0</v>
      </c>
      <c r="IB33" s="4">
        <v>0</v>
      </c>
      <c r="IC33" s="4">
        <v>0</v>
      </c>
      <c r="ID33" s="4">
        <v>0</v>
      </c>
      <c r="IE33" s="4">
        <v>0</v>
      </c>
      <c r="IF33" s="4">
        <v>0</v>
      </c>
      <c r="IG33" s="5">
        <v>1</v>
      </c>
      <c r="IH33" s="4">
        <v>0</v>
      </c>
      <c r="II33" s="4">
        <v>0</v>
      </c>
      <c r="IJ33" s="4">
        <v>0</v>
      </c>
      <c r="IK33" s="4">
        <v>0</v>
      </c>
      <c r="IL33" s="4">
        <v>0</v>
      </c>
      <c r="IM33" s="4">
        <v>0</v>
      </c>
      <c r="IN33" s="4">
        <v>0</v>
      </c>
      <c r="IO33" s="4">
        <v>0</v>
      </c>
      <c r="IP33" s="4">
        <v>0</v>
      </c>
      <c r="IQ33" s="5">
        <v>1</v>
      </c>
      <c r="IR33" s="4">
        <v>0</v>
      </c>
      <c r="IS33" s="4">
        <v>0</v>
      </c>
      <c r="IT33" s="4">
        <v>0</v>
      </c>
      <c r="IU33" s="4">
        <v>0</v>
      </c>
      <c r="IV33" s="4">
        <v>0</v>
      </c>
      <c r="IW33" s="4">
        <v>0</v>
      </c>
      <c r="IX33" s="4">
        <v>0</v>
      </c>
      <c r="IY33" s="4">
        <v>0</v>
      </c>
      <c r="IZ33" s="4">
        <v>0</v>
      </c>
      <c r="JA33" s="5">
        <v>12</v>
      </c>
      <c r="JB33" s="4">
        <v>0</v>
      </c>
      <c r="JC33" s="4">
        <v>0</v>
      </c>
      <c r="JD33" s="4">
        <v>0</v>
      </c>
      <c r="JE33" s="4">
        <v>0</v>
      </c>
      <c r="JF33" s="4">
        <v>0</v>
      </c>
      <c r="JG33" s="4">
        <v>0</v>
      </c>
      <c r="JH33" s="4">
        <v>0</v>
      </c>
      <c r="JI33" s="4">
        <v>0</v>
      </c>
      <c r="JJ33" s="4">
        <v>0</v>
      </c>
      <c r="JK33" s="5">
        <v>1</v>
      </c>
      <c r="JL33" s="4">
        <v>0</v>
      </c>
      <c r="JM33" s="4">
        <v>0</v>
      </c>
      <c r="JN33" s="4">
        <v>0</v>
      </c>
      <c r="JO33" s="4">
        <v>0</v>
      </c>
      <c r="JP33" s="4">
        <v>0</v>
      </c>
      <c r="JQ33" s="4">
        <v>0</v>
      </c>
      <c r="JR33" s="4">
        <v>0</v>
      </c>
      <c r="JS33" s="4">
        <v>0</v>
      </c>
      <c r="JT33" s="4">
        <v>0</v>
      </c>
      <c r="JU33" s="5">
        <v>1</v>
      </c>
      <c r="JV33" s="4">
        <v>0</v>
      </c>
      <c r="JW33" s="4">
        <v>0</v>
      </c>
      <c r="JX33" s="4">
        <v>0</v>
      </c>
      <c r="JY33" s="4">
        <v>0</v>
      </c>
      <c r="JZ33" s="4">
        <v>0</v>
      </c>
      <c r="KA33" s="4">
        <v>0</v>
      </c>
      <c r="KB33" s="4">
        <v>0</v>
      </c>
      <c r="KC33" s="4">
        <v>0</v>
      </c>
      <c r="KD33" s="4">
        <v>0</v>
      </c>
      <c r="KE33" s="5">
        <v>1</v>
      </c>
      <c r="KF33" s="4">
        <v>0</v>
      </c>
      <c r="KG33" s="4">
        <v>0</v>
      </c>
      <c r="KH33" s="4">
        <v>0</v>
      </c>
      <c r="KI33" s="4">
        <v>0</v>
      </c>
      <c r="KJ33" s="4">
        <v>0</v>
      </c>
      <c r="KK33" s="4">
        <v>0</v>
      </c>
      <c r="KL33" s="4">
        <v>0</v>
      </c>
      <c r="KM33" s="4">
        <v>0</v>
      </c>
      <c r="KN33" s="4">
        <v>0</v>
      </c>
      <c r="KO33" s="5">
        <v>1</v>
      </c>
      <c r="KP33" s="4">
        <v>0</v>
      </c>
      <c r="KQ33" s="4">
        <v>0</v>
      </c>
      <c r="KR33" s="4">
        <v>0</v>
      </c>
      <c r="KS33" s="4">
        <v>0</v>
      </c>
      <c r="KT33" s="4">
        <v>0</v>
      </c>
      <c r="KU33" s="4">
        <v>0</v>
      </c>
      <c r="KV33" s="4">
        <v>0</v>
      </c>
      <c r="KW33" s="4">
        <v>0</v>
      </c>
      <c r="KX33" s="4">
        <v>0</v>
      </c>
      <c r="KY33" s="5">
        <v>1</v>
      </c>
      <c r="KZ33" s="4">
        <v>0</v>
      </c>
      <c r="LA33" s="4">
        <v>0</v>
      </c>
      <c r="LB33" s="4">
        <v>0</v>
      </c>
      <c r="LC33" s="4">
        <v>0</v>
      </c>
      <c r="LD33" s="4">
        <v>0</v>
      </c>
      <c r="LE33" s="4">
        <v>0</v>
      </c>
      <c r="LF33" s="4">
        <v>0</v>
      </c>
      <c r="LG33" s="4">
        <v>0</v>
      </c>
      <c r="LH33" s="4">
        <v>0</v>
      </c>
      <c r="LI33" s="5">
        <v>1</v>
      </c>
      <c r="LJ33" s="4">
        <v>0</v>
      </c>
      <c r="LK33" s="4">
        <v>0</v>
      </c>
      <c r="LL33" s="4">
        <v>0</v>
      </c>
      <c r="LM33" s="4">
        <v>0</v>
      </c>
      <c r="LN33" s="4">
        <v>0</v>
      </c>
      <c r="LO33" s="4">
        <v>0</v>
      </c>
      <c r="LP33" s="4">
        <v>0</v>
      </c>
      <c r="LQ33" s="4">
        <v>0</v>
      </c>
      <c r="LR33" s="4">
        <v>0</v>
      </c>
      <c r="LS33" s="5">
        <v>1</v>
      </c>
      <c r="LT33" s="4">
        <v>0</v>
      </c>
      <c r="LU33" s="4">
        <v>0</v>
      </c>
      <c r="LV33" s="4">
        <v>0</v>
      </c>
      <c r="LW33" s="4">
        <v>0</v>
      </c>
      <c r="LX33" s="4">
        <v>0</v>
      </c>
      <c r="LY33" s="4">
        <v>0</v>
      </c>
      <c r="LZ33" s="4">
        <v>0</v>
      </c>
      <c r="MA33" s="4">
        <v>0</v>
      </c>
      <c r="MB33" s="4">
        <v>0</v>
      </c>
      <c r="MC33" s="5">
        <v>1</v>
      </c>
      <c r="MD33" s="4">
        <v>0</v>
      </c>
      <c r="ME33" s="4">
        <v>0</v>
      </c>
      <c r="MF33" s="4">
        <v>0</v>
      </c>
      <c r="MG33" s="4">
        <v>0</v>
      </c>
      <c r="MH33" s="4">
        <v>0</v>
      </c>
      <c r="MI33" s="4">
        <v>0</v>
      </c>
      <c r="MJ33" s="4">
        <v>0</v>
      </c>
      <c r="MK33" s="4">
        <v>0</v>
      </c>
      <c r="ML33" s="4">
        <v>0</v>
      </c>
      <c r="MM33" s="5">
        <v>1</v>
      </c>
      <c r="MN33" s="4">
        <v>0</v>
      </c>
      <c r="MO33" s="4">
        <v>0</v>
      </c>
      <c r="MP33" s="4">
        <v>0</v>
      </c>
      <c r="MQ33" s="4">
        <v>0</v>
      </c>
      <c r="MR33" s="4">
        <v>0</v>
      </c>
      <c r="MS33" s="4">
        <v>0</v>
      </c>
      <c r="MT33" s="4">
        <v>0</v>
      </c>
      <c r="MU33" s="4">
        <v>0</v>
      </c>
      <c r="MV33" s="4">
        <v>0</v>
      </c>
      <c r="MW33" s="5">
        <v>1</v>
      </c>
      <c r="MX33" s="4">
        <v>0</v>
      </c>
      <c r="MY33" s="4">
        <v>0</v>
      </c>
      <c r="MZ33" s="4">
        <v>0</v>
      </c>
      <c r="NA33" s="4">
        <v>0</v>
      </c>
      <c r="NB33" s="4">
        <v>0</v>
      </c>
      <c r="NC33" s="4">
        <v>0</v>
      </c>
      <c r="ND33" s="4">
        <v>0</v>
      </c>
      <c r="NE33" s="4">
        <v>0</v>
      </c>
      <c r="NF33" s="4">
        <v>0</v>
      </c>
      <c r="NG33" s="5">
        <v>1</v>
      </c>
      <c r="NH33" s="4">
        <v>0</v>
      </c>
      <c r="NI33" s="4">
        <v>0</v>
      </c>
      <c r="NJ33" s="4">
        <v>0</v>
      </c>
      <c r="NK33" s="4">
        <v>0</v>
      </c>
      <c r="NL33" s="4">
        <v>0</v>
      </c>
      <c r="NM33" s="4">
        <v>0</v>
      </c>
      <c r="NN33" s="4">
        <v>0</v>
      </c>
      <c r="NO33" s="4">
        <v>0</v>
      </c>
      <c r="NP33" s="4">
        <v>0</v>
      </c>
      <c r="NQ33" s="5">
        <v>1</v>
      </c>
      <c r="NR33" s="4">
        <v>0</v>
      </c>
      <c r="NS33" s="4">
        <v>0</v>
      </c>
      <c r="NT33" s="4">
        <v>0</v>
      </c>
      <c r="NU33" s="4">
        <v>0</v>
      </c>
      <c r="NV33" s="4">
        <v>0</v>
      </c>
      <c r="NW33" s="4">
        <v>0</v>
      </c>
      <c r="NX33" s="4">
        <v>0</v>
      </c>
      <c r="NY33" s="4">
        <v>0</v>
      </c>
      <c r="NZ33" s="4">
        <v>0</v>
      </c>
      <c r="OA33" s="5">
        <v>12</v>
      </c>
      <c r="OB33" s="4">
        <v>0</v>
      </c>
      <c r="OC33" s="4">
        <v>0</v>
      </c>
      <c r="OD33" s="4">
        <v>0</v>
      </c>
      <c r="OE33" s="4">
        <v>0</v>
      </c>
      <c r="OF33" s="4">
        <v>0</v>
      </c>
      <c r="OG33" s="4">
        <v>0</v>
      </c>
      <c r="OH33" s="4">
        <v>0</v>
      </c>
      <c r="OI33" s="4">
        <v>0</v>
      </c>
      <c r="OJ33" s="4">
        <v>0</v>
      </c>
      <c r="OK33" s="5">
        <v>1</v>
      </c>
      <c r="OL33" s="4">
        <v>0</v>
      </c>
      <c r="OM33" s="4">
        <v>0</v>
      </c>
      <c r="ON33" s="4">
        <v>0</v>
      </c>
      <c r="OO33" s="4">
        <v>0</v>
      </c>
      <c r="OP33" s="4">
        <v>0</v>
      </c>
      <c r="OQ33" s="4">
        <v>0</v>
      </c>
      <c r="OR33" s="4">
        <v>0</v>
      </c>
      <c r="OS33" s="4">
        <v>0</v>
      </c>
      <c r="OT33" s="4">
        <v>0</v>
      </c>
      <c r="OU33" s="5">
        <v>1</v>
      </c>
      <c r="OV33" s="4">
        <v>0</v>
      </c>
      <c r="OW33" s="4">
        <v>0</v>
      </c>
      <c r="OX33" s="4">
        <v>0</v>
      </c>
      <c r="OY33" s="4">
        <v>0</v>
      </c>
      <c r="OZ33" s="4">
        <v>0</v>
      </c>
      <c r="PA33" s="4">
        <v>0</v>
      </c>
      <c r="PB33" s="4">
        <v>0</v>
      </c>
      <c r="PC33" s="4">
        <v>0</v>
      </c>
      <c r="PD33" s="4">
        <v>0</v>
      </c>
      <c r="PE33" s="5">
        <v>1</v>
      </c>
      <c r="PF33" s="4">
        <v>0</v>
      </c>
      <c r="PG33" s="4">
        <v>0</v>
      </c>
      <c r="PH33" s="4">
        <v>0</v>
      </c>
      <c r="PI33" s="4">
        <v>0</v>
      </c>
      <c r="PJ33" s="4">
        <v>0</v>
      </c>
      <c r="PK33" s="4">
        <v>0</v>
      </c>
      <c r="PL33" s="4">
        <v>0</v>
      </c>
      <c r="PM33" s="4">
        <v>0</v>
      </c>
      <c r="PN33" s="4">
        <v>0</v>
      </c>
      <c r="PO33" s="5">
        <v>1</v>
      </c>
      <c r="PP33" s="4">
        <v>0</v>
      </c>
      <c r="PQ33" s="4">
        <v>0</v>
      </c>
      <c r="PR33" s="4">
        <v>0</v>
      </c>
      <c r="PS33" s="4">
        <v>0</v>
      </c>
      <c r="PT33" s="4">
        <v>0</v>
      </c>
      <c r="PU33" s="4">
        <v>0</v>
      </c>
      <c r="PV33" s="4">
        <v>0</v>
      </c>
      <c r="PW33" s="4">
        <v>0</v>
      </c>
      <c r="PX33" s="4">
        <v>0</v>
      </c>
      <c r="PY33" s="5">
        <v>1</v>
      </c>
      <c r="PZ33" s="4">
        <v>0</v>
      </c>
      <c r="QA33" s="4">
        <v>0</v>
      </c>
      <c r="QB33" s="4">
        <v>0</v>
      </c>
      <c r="QC33" s="4">
        <v>0</v>
      </c>
      <c r="QD33" s="4">
        <v>0</v>
      </c>
      <c r="QE33" s="4">
        <v>0</v>
      </c>
      <c r="QF33" s="4">
        <v>0</v>
      </c>
      <c r="QG33" s="4">
        <v>0</v>
      </c>
      <c r="QH33" s="4">
        <v>0</v>
      </c>
      <c r="QI33" s="5">
        <v>1</v>
      </c>
      <c r="QJ33" s="4">
        <v>0</v>
      </c>
      <c r="QK33" s="4">
        <v>0</v>
      </c>
      <c r="QL33" s="4">
        <v>0</v>
      </c>
      <c r="QM33" s="4">
        <v>0</v>
      </c>
      <c r="QN33" s="4">
        <v>0</v>
      </c>
      <c r="QO33" s="4">
        <v>0</v>
      </c>
      <c r="QP33" s="4">
        <v>0</v>
      </c>
      <c r="QQ33" s="4">
        <v>0</v>
      </c>
      <c r="QR33" s="4">
        <v>0</v>
      </c>
      <c r="QS33" s="5">
        <v>1</v>
      </c>
      <c r="QT33" s="4">
        <v>0</v>
      </c>
      <c r="QU33" s="4">
        <v>0</v>
      </c>
      <c r="QV33" s="4">
        <v>0</v>
      </c>
      <c r="QW33" s="4">
        <v>0</v>
      </c>
      <c r="QX33" s="4">
        <v>0</v>
      </c>
      <c r="QY33" s="4">
        <v>0</v>
      </c>
      <c r="QZ33" s="4">
        <v>0</v>
      </c>
      <c r="RA33" s="4">
        <v>0</v>
      </c>
      <c r="RB33" s="4">
        <v>0</v>
      </c>
      <c r="RC33" s="5">
        <v>1</v>
      </c>
      <c r="RD33" s="4">
        <v>0</v>
      </c>
      <c r="RE33" s="4">
        <v>0</v>
      </c>
      <c r="RF33" s="4">
        <v>0</v>
      </c>
      <c r="RG33" s="4">
        <v>0</v>
      </c>
      <c r="RH33" s="4">
        <v>0</v>
      </c>
      <c r="RI33" s="4">
        <v>0</v>
      </c>
      <c r="RJ33" s="4">
        <v>0</v>
      </c>
      <c r="RK33" s="4">
        <v>0</v>
      </c>
      <c r="RL33" s="4">
        <v>0</v>
      </c>
      <c r="RM33" s="5">
        <v>1</v>
      </c>
      <c r="RN33" s="4">
        <v>0</v>
      </c>
      <c r="RO33" s="4">
        <v>0</v>
      </c>
      <c r="RP33" s="4">
        <v>0</v>
      </c>
      <c r="RQ33" s="4">
        <v>0</v>
      </c>
      <c r="RR33" s="4">
        <v>0</v>
      </c>
      <c r="RS33" s="4">
        <v>0</v>
      </c>
      <c r="RT33" s="4">
        <v>0</v>
      </c>
      <c r="RU33" s="4">
        <v>0</v>
      </c>
      <c r="RV33" s="4">
        <v>0</v>
      </c>
      <c r="RW33" s="5">
        <v>1</v>
      </c>
      <c r="RX33" s="4">
        <v>0</v>
      </c>
      <c r="RY33" s="4">
        <v>0</v>
      </c>
      <c r="RZ33" s="4">
        <v>0</v>
      </c>
      <c r="SA33" s="4">
        <v>0</v>
      </c>
      <c r="SB33" s="4">
        <v>0</v>
      </c>
      <c r="SC33" s="4">
        <v>0</v>
      </c>
      <c r="SD33" s="4">
        <v>0</v>
      </c>
      <c r="SE33" s="4">
        <v>0</v>
      </c>
      <c r="SF33" s="4">
        <v>0</v>
      </c>
      <c r="SG33" s="5">
        <v>1</v>
      </c>
      <c r="SH33" s="4">
        <v>0</v>
      </c>
      <c r="SI33" s="4">
        <v>0</v>
      </c>
      <c r="SJ33" s="4">
        <v>0</v>
      </c>
      <c r="SK33" s="4">
        <v>0</v>
      </c>
      <c r="SL33" s="4">
        <v>0</v>
      </c>
      <c r="SM33" s="4">
        <v>0</v>
      </c>
      <c r="SN33" s="4">
        <v>0</v>
      </c>
      <c r="SO33" s="4">
        <v>0</v>
      </c>
      <c r="SP33" s="4">
        <v>0</v>
      </c>
      <c r="SQ33" s="5">
        <v>1</v>
      </c>
      <c r="SR33" s="4">
        <v>0</v>
      </c>
      <c r="SS33" s="4">
        <v>0</v>
      </c>
      <c r="ST33" s="4">
        <v>0</v>
      </c>
      <c r="SU33" s="4">
        <v>0</v>
      </c>
      <c r="SV33" s="4">
        <v>0</v>
      </c>
      <c r="SW33" s="4">
        <v>0</v>
      </c>
      <c r="SX33" s="4">
        <v>0</v>
      </c>
      <c r="SY33" s="4">
        <v>0</v>
      </c>
      <c r="SZ33" s="4">
        <v>0</v>
      </c>
      <c r="TA33" s="5">
        <v>12</v>
      </c>
      <c r="TB33" s="4">
        <v>0</v>
      </c>
      <c r="TC33" s="4">
        <v>0</v>
      </c>
    </row>
    <row r="34" spans="1:523" ht="15" customHeight="1" x14ac:dyDescent="0.3">
      <c r="A34" s="3" t="s">
        <v>97</v>
      </c>
      <c r="B34" s="4">
        <v>-12782192</v>
      </c>
      <c r="C34" s="4">
        <v>-12782192</v>
      </c>
      <c r="D34" s="4">
        <v>0</v>
      </c>
      <c r="E34" s="4">
        <v>0</v>
      </c>
      <c r="F34" s="4">
        <v>-12782192</v>
      </c>
      <c r="G34" s="4">
        <v>-12782192</v>
      </c>
      <c r="H34" s="4">
        <v>0</v>
      </c>
      <c r="I34" s="4">
        <v>0</v>
      </c>
      <c r="J34" s="4">
        <v>-12782192</v>
      </c>
      <c r="K34" s="5">
        <v>1</v>
      </c>
      <c r="L34" s="4">
        <v>-9504520</v>
      </c>
      <c r="M34" s="4">
        <v>-9504520</v>
      </c>
      <c r="N34" s="4">
        <v>0</v>
      </c>
      <c r="O34" s="4">
        <v>0</v>
      </c>
      <c r="P34" s="4">
        <v>-9504520</v>
      </c>
      <c r="Q34" s="4">
        <v>-9504520</v>
      </c>
      <c r="R34" s="4">
        <v>0</v>
      </c>
      <c r="S34" s="4">
        <v>0</v>
      </c>
      <c r="T34" s="4">
        <v>-9504520</v>
      </c>
      <c r="U34" s="5">
        <v>1</v>
      </c>
      <c r="V34" s="4">
        <v>-18592609</v>
      </c>
      <c r="W34" s="4">
        <v>-18592609</v>
      </c>
      <c r="X34" s="4">
        <v>0</v>
      </c>
      <c r="Y34" s="4">
        <v>0</v>
      </c>
      <c r="Z34" s="4">
        <v>-18592609</v>
      </c>
      <c r="AA34" s="4">
        <v>-18592609</v>
      </c>
      <c r="AB34" s="4">
        <v>0</v>
      </c>
      <c r="AC34" s="4">
        <v>0</v>
      </c>
      <c r="AD34" s="4">
        <v>-18592609</v>
      </c>
      <c r="AE34" s="5">
        <v>1</v>
      </c>
      <c r="AF34" s="4">
        <v>-7598579</v>
      </c>
      <c r="AG34" s="4">
        <v>-7598579</v>
      </c>
      <c r="AH34" s="4">
        <v>0</v>
      </c>
      <c r="AI34" s="4">
        <v>0</v>
      </c>
      <c r="AJ34" s="4">
        <v>-7598579</v>
      </c>
      <c r="AK34" s="4">
        <v>-7598579</v>
      </c>
      <c r="AL34" s="4">
        <v>0</v>
      </c>
      <c r="AM34" s="4">
        <v>0</v>
      </c>
      <c r="AN34" s="4">
        <v>-7598579</v>
      </c>
      <c r="AO34" s="5">
        <v>1</v>
      </c>
      <c r="AP34" s="4">
        <v>-7024649</v>
      </c>
      <c r="AQ34" s="4">
        <v>-7024649</v>
      </c>
      <c r="AR34" s="4">
        <v>0</v>
      </c>
      <c r="AS34" s="4">
        <v>0</v>
      </c>
      <c r="AT34" s="4">
        <v>-7024649</v>
      </c>
      <c r="AU34" s="4">
        <v>-7024649</v>
      </c>
      <c r="AV34" s="4">
        <v>0</v>
      </c>
      <c r="AW34" s="4">
        <v>0</v>
      </c>
      <c r="AX34" s="4">
        <v>-7024649</v>
      </c>
      <c r="AY34" s="5">
        <v>1</v>
      </c>
      <c r="AZ34" s="4">
        <v>-21414217</v>
      </c>
      <c r="BA34" s="4">
        <v>-21414217</v>
      </c>
      <c r="BB34" s="4">
        <v>0</v>
      </c>
      <c r="BC34" s="4">
        <v>0</v>
      </c>
      <c r="BD34" s="4">
        <v>-21414217</v>
      </c>
      <c r="BE34" s="4">
        <v>-21414217</v>
      </c>
      <c r="BF34" s="4">
        <v>0</v>
      </c>
      <c r="BG34" s="4">
        <v>0</v>
      </c>
      <c r="BH34" s="4">
        <v>-21414217</v>
      </c>
      <c r="BI34" s="5">
        <v>1</v>
      </c>
      <c r="BJ34" s="4">
        <v>3234854</v>
      </c>
      <c r="BK34" s="4">
        <v>3234854</v>
      </c>
      <c r="BL34" s="4">
        <v>0</v>
      </c>
      <c r="BM34" s="4">
        <v>0</v>
      </c>
      <c r="BN34" s="4">
        <v>3234854</v>
      </c>
      <c r="BO34" s="4">
        <v>3234854</v>
      </c>
      <c r="BP34" s="4">
        <v>0</v>
      </c>
      <c r="BQ34" s="4">
        <v>0</v>
      </c>
      <c r="BR34" s="4">
        <v>3234854</v>
      </c>
      <c r="BS34" s="5">
        <v>1</v>
      </c>
      <c r="BT34" s="4">
        <v>21388343</v>
      </c>
      <c r="BU34" s="4">
        <v>21388343</v>
      </c>
      <c r="BV34" s="4">
        <v>0</v>
      </c>
      <c r="BW34" s="4">
        <v>0</v>
      </c>
      <c r="BX34" s="4">
        <v>21388343</v>
      </c>
      <c r="BY34" s="4">
        <v>21388343</v>
      </c>
      <c r="BZ34" s="4">
        <v>0</v>
      </c>
      <c r="CA34" s="4">
        <v>0</v>
      </c>
      <c r="CB34" s="4">
        <v>21388343</v>
      </c>
      <c r="CC34" s="5">
        <v>1</v>
      </c>
      <c r="CD34" s="4">
        <v>-13717208</v>
      </c>
      <c r="CE34" s="4">
        <v>-13717208</v>
      </c>
      <c r="CF34" s="4">
        <v>0</v>
      </c>
      <c r="CG34" s="4">
        <v>0</v>
      </c>
      <c r="CH34" s="4">
        <v>-13717208</v>
      </c>
      <c r="CI34" s="4">
        <v>-13717208</v>
      </c>
      <c r="CJ34" s="4">
        <v>0</v>
      </c>
      <c r="CK34" s="4">
        <v>0</v>
      </c>
      <c r="CL34" s="4">
        <v>-13717208</v>
      </c>
      <c r="CM34" s="5">
        <v>1</v>
      </c>
      <c r="CN34" s="4">
        <v>-12614065.381355315</v>
      </c>
      <c r="CO34" s="4">
        <v>-12614065.381355315</v>
      </c>
      <c r="CP34" s="4">
        <v>0</v>
      </c>
      <c r="CQ34" s="4">
        <v>0</v>
      </c>
      <c r="CR34" s="4">
        <v>-12614065.381355315</v>
      </c>
      <c r="CS34" s="4">
        <v>-12614065.381355315</v>
      </c>
      <c r="CT34" s="4">
        <v>0</v>
      </c>
      <c r="CU34" s="4">
        <v>0</v>
      </c>
      <c r="CV34" s="4">
        <v>-12614065.381355315</v>
      </c>
      <c r="CW34" s="5">
        <v>1</v>
      </c>
      <c r="CX34" s="4">
        <v>-13591593.639555901</v>
      </c>
      <c r="CY34" s="4">
        <v>-13591593.639555901</v>
      </c>
      <c r="CZ34" s="4">
        <v>0</v>
      </c>
      <c r="DA34" s="4">
        <v>0</v>
      </c>
      <c r="DB34" s="4">
        <v>-13591593.639555901</v>
      </c>
      <c r="DC34" s="4">
        <v>-13591593.639555901</v>
      </c>
      <c r="DD34" s="4">
        <v>0</v>
      </c>
      <c r="DE34" s="4">
        <v>0</v>
      </c>
      <c r="DF34" s="4">
        <v>-13591593.639555901</v>
      </c>
      <c r="DG34" s="5">
        <v>1</v>
      </c>
      <c r="DH34" s="4">
        <v>2882658.7307870984</v>
      </c>
      <c r="DI34" s="4">
        <v>2882658.7307870984</v>
      </c>
      <c r="DJ34" s="4">
        <v>0</v>
      </c>
      <c r="DK34" s="4">
        <v>0</v>
      </c>
      <c r="DL34" s="4">
        <v>2882658.7307870984</v>
      </c>
      <c r="DM34" s="4">
        <v>2882658.7307870984</v>
      </c>
      <c r="DN34" s="4">
        <v>0</v>
      </c>
      <c r="DO34" s="4">
        <v>0</v>
      </c>
      <c r="DP34" s="4">
        <v>2882658.7307870984</v>
      </c>
      <c r="DQ34" s="5">
        <v>1</v>
      </c>
      <c r="DR34" s="4">
        <v>-89333777.290124118</v>
      </c>
      <c r="DS34" s="4">
        <v>-89333777.290124118</v>
      </c>
      <c r="DT34" s="4">
        <v>0</v>
      </c>
      <c r="DU34" s="4">
        <v>0</v>
      </c>
      <c r="DV34" s="4">
        <v>-89333777.290124118</v>
      </c>
      <c r="DW34" s="4">
        <v>-89333777.290124118</v>
      </c>
      <c r="DX34" s="4">
        <v>0</v>
      </c>
      <c r="DY34" s="4">
        <v>0</v>
      </c>
      <c r="DZ34" s="4">
        <v>-89333777.290124118</v>
      </c>
      <c r="EA34" s="5">
        <v>12</v>
      </c>
      <c r="EB34" s="4">
        <v>7735896.9469980001</v>
      </c>
      <c r="EC34" s="4">
        <v>7735896.9469980001</v>
      </c>
      <c r="ED34" s="4">
        <v>0</v>
      </c>
      <c r="EE34" s="4">
        <v>0</v>
      </c>
      <c r="EF34" s="4">
        <v>7735896.9469980001</v>
      </c>
      <c r="EG34" s="4">
        <v>7735896.9469980001</v>
      </c>
      <c r="EH34" s="4">
        <v>0</v>
      </c>
      <c r="EI34" s="4">
        <v>0</v>
      </c>
      <c r="EJ34" s="4">
        <v>7735896.9469980001</v>
      </c>
      <c r="EK34" s="5">
        <v>1</v>
      </c>
      <c r="EL34" s="4">
        <v>13166617.247919202</v>
      </c>
      <c r="EM34" s="4">
        <v>13166617.247919202</v>
      </c>
      <c r="EN34" s="4">
        <v>0</v>
      </c>
      <c r="EO34" s="4">
        <v>0</v>
      </c>
      <c r="EP34" s="4">
        <v>13166617.247919202</v>
      </c>
      <c r="EQ34" s="4">
        <v>13166617.247919202</v>
      </c>
      <c r="ER34" s="4">
        <v>0</v>
      </c>
      <c r="ES34" s="4">
        <v>0</v>
      </c>
      <c r="ET34" s="4">
        <v>13166617.247919202</v>
      </c>
      <c r="EU34" s="5">
        <v>1</v>
      </c>
      <c r="EV34" s="4">
        <v>29753754.354421854</v>
      </c>
      <c r="EW34" s="4">
        <v>29753754.354421854</v>
      </c>
      <c r="EX34" s="4">
        <v>0</v>
      </c>
      <c r="EY34" s="4">
        <v>0</v>
      </c>
      <c r="EZ34" s="4">
        <v>29753754.354421854</v>
      </c>
      <c r="FA34" s="4">
        <v>29753754.354421854</v>
      </c>
      <c r="FB34" s="4">
        <v>0</v>
      </c>
      <c r="FC34" s="4">
        <v>0</v>
      </c>
      <c r="FD34" s="4">
        <v>29753754.354421854</v>
      </c>
      <c r="FE34" s="5">
        <v>1</v>
      </c>
      <c r="FF34" s="4">
        <v>31033149.770612657</v>
      </c>
      <c r="FG34" s="4">
        <v>31033149.770612657</v>
      </c>
      <c r="FH34" s="4">
        <v>0</v>
      </c>
      <c r="FI34" s="4">
        <v>0</v>
      </c>
      <c r="FJ34" s="4">
        <v>31033149.770612657</v>
      </c>
      <c r="FK34" s="4">
        <v>31033149.770612657</v>
      </c>
      <c r="FL34" s="4">
        <v>0</v>
      </c>
      <c r="FM34" s="4">
        <v>0</v>
      </c>
      <c r="FN34" s="4">
        <v>31033149.770612657</v>
      </c>
      <c r="FO34" s="5">
        <v>1</v>
      </c>
      <c r="FP34" s="4">
        <v>16337856.507511556</v>
      </c>
      <c r="FQ34" s="4">
        <v>16337856.507511556</v>
      </c>
      <c r="FR34" s="4">
        <v>0</v>
      </c>
      <c r="FS34" s="4">
        <v>0</v>
      </c>
      <c r="FT34" s="4">
        <v>16337856.507511556</v>
      </c>
      <c r="FU34" s="4">
        <v>16337856.507511556</v>
      </c>
      <c r="FV34" s="4">
        <v>0</v>
      </c>
      <c r="FW34" s="4">
        <v>0</v>
      </c>
      <c r="FX34" s="4">
        <v>16337856.507511556</v>
      </c>
      <c r="FY34" s="5">
        <v>1</v>
      </c>
      <c r="FZ34" s="4">
        <v>18259857.073584884</v>
      </c>
      <c r="GA34" s="4">
        <v>18259857.073584884</v>
      </c>
      <c r="GB34" s="4">
        <v>0</v>
      </c>
      <c r="GC34" s="4">
        <v>0</v>
      </c>
      <c r="GD34" s="4">
        <v>18259857.073584884</v>
      </c>
      <c r="GE34" s="4">
        <v>18259857.073584884</v>
      </c>
      <c r="GF34" s="4">
        <v>0</v>
      </c>
      <c r="GG34" s="4">
        <v>0</v>
      </c>
      <c r="GH34" s="4">
        <v>18259857.073584884</v>
      </c>
      <c r="GI34" s="5">
        <v>1</v>
      </c>
      <c r="GJ34" s="4">
        <v>-1162740.8728228807</v>
      </c>
      <c r="GK34" s="4">
        <v>-1162740.8728228807</v>
      </c>
      <c r="GL34" s="4">
        <v>0</v>
      </c>
      <c r="GM34" s="4">
        <v>0</v>
      </c>
      <c r="GN34" s="4">
        <v>-1162740.8728228807</v>
      </c>
      <c r="GO34" s="4">
        <v>-1162740.8728228807</v>
      </c>
      <c r="GP34" s="4">
        <v>0</v>
      </c>
      <c r="GQ34" s="4">
        <v>0</v>
      </c>
      <c r="GR34" s="4">
        <v>-1162740.8728228807</v>
      </c>
      <c r="GS34" s="5">
        <v>1</v>
      </c>
      <c r="GT34" s="4">
        <v>-14047892.208780259</v>
      </c>
      <c r="GU34" s="4">
        <v>-14047892.208780259</v>
      </c>
      <c r="GV34" s="4">
        <v>0</v>
      </c>
      <c r="GW34" s="4">
        <v>0</v>
      </c>
      <c r="GX34" s="4">
        <v>-14047892.208780259</v>
      </c>
      <c r="GY34" s="4">
        <v>-14047892.208780259</v>
      </c>
      <c r="GZ34" s="4">
        <v>0</v>
      </c>
      <c r="HA34" s="4">
        <v>0</v>
      </c>
      <c r="HB34" s="4">
        <v>-14047892.208780259</v>
      </c>
      <c r="HC34" s="5">
        <v>1</v>
      </c>
      <c r="HD34" s="4">
        <v>-13095716.520061195</v>
      </c>
      <c r="HE34" s="4">
        <v>-13095716.520061195</v>
      </c>
      <c r="HF34" s="4">
        <v>0</v>
      </c>
      <c r="HG34" s="4">
        <v>0</v>
      </c>
      <c r="HH34" s="4">
        <v>-13095716.520061195</v>
      </c>
      <c r="HI34" s="4">
        <v>-13095716.520061195</v>
      </c>
      <c r="HJ34" s="4">
        <v>0</v>
      </c>
      <c r="HK34" s="4">
        <v>0</v>
      </c>
      <c r="HL34" s="4">
        <v>-13095716.520061195</v>
      </c>
      <c r="HM34" s="5">
        <v>1</v>
      </c>
      <c r="HN34" s="4">
        <v>-10863444.404584467</v>
      </c>
      <c r="HO34" s="4">
        <v>-10863444.404584467</v>
      </c>
      <c r="HP34" s="4">
        <v>0</v>
      </c>
      <c r="HQ34" s="4">
        <v>0</v>
      </c>
      <c r="HR34" s="4">
        <v>-10863444.404584467</v>
      </c>
      <c r="HS34" s="4">
        <v>-10863444.404584467</v>
      </c>
      <c r="HT34" s="4">
        <v>0</v>
      </c>
      <c r="HU34" s="4">
        <v>0</v>
      </c>
      <c r="HV34" s="4">
        <v>-10863444.404584467</v>
      </c>
      <c r="HW34" s="5">
        <v>1</v>
      </c>
      <c r="HX34" s="4">
        <v>-9954693.7701016366</v>
      </c>
      <c r="HY34" s="4">
        <v>-9954693.7701016366</v>
      </c>
      <c r="HZ34" s="4">
        <v>0</v>
      </c>
      <c r="IA34" s="4">
        <v>0</v>
      </c>
      <c r="IB34" s="4">
        <v>-9954693.7701016366</v>
      </c>
      <c r="IC34" s="4">
        <v>-9954693.7701016366</v>
      </c>
      <c r="ID34" s="4">
        <v>0</v>
      </c>
      <c r="IE34" s="4">
        <v>0</v>
      </c>
      <c r="IF34" s="4">
        <v>-9954693.7701016366</v>
      </c>
      <c r="IG34" s="5">
        <v>1</v>
      </c>
      <c r="IH34" s="4">
        <v>-15113100.259210736</v>
      </c>
      <c r="II34" s="4">
        <v>-15113100.259210736</v>
      </c>
      <c r="IJ34" s="4">
        <v>0</v>
      </c>
      <c r="IK34" s="4">
        <v>0</v>
      </c>
      <c r="IL34" s="4">
        <v>-15113100.259210736</v>
      </c>
      <c r="IM34" s="4">
        <v>-15113100.259210736</v>
      </c>
      <c r="IN34" s="4">
        <v>0</v>
      </c>
      <c r="IO34" s="4">
        <v>0</v>
      </c>
      <c r="IP34" s="4">
        <v>-15113100.259210736</v>
      </c>
      <c r="IQ34" s="5">
        <v>1</v>
      </c>
      <c r="IR34" s="4">
        <v>52049543.865486979</v>
      </c>
      <c r="IS34" s="4">
        <v>52049543.865486979</v>
      </c>
      <c r="IT34" s="4">
        <v>0</v>
      </c>
      <c r="IU34" s="4">
        <v>0</v>
      </c>
      <c r="IV34" s="4">
        <v>52049543.865486979</v>
      </c>
      <c r="IW34" s="4">
        <v>52049543.865486979</v>
      </c>
      <c r="IX34" s="4">
        <v>0</v>
      </c>
      <c r="IY34" s="4">
        <v>0</v>
      </c>
      <c r="IZ34" s="4">
        <v>52049543.865486979</v>
      </c>
      <c r="JA34" s="5">
        <v>12</v>
      </c>
      <c r="JB34" s="4">
        <v>-14131325.09007138</v>
      </c>
      <c r="JC34" s="4">
        <v>-14131325.09007138</v>
      </c>
      <c r="JD34" s="4">
        <v>0</v>
      </c>
      <c r="JE34" s="4">
        <v>0</v>
      </c>
      <c r="JF34" s="4">
        <v>-14131325.09007138</v>
      </c>
      <c r="JG34" s="4">
        <v>-14131325.09007138</v>
      </c>
      <c r="JH34" s="4">
        <v>0</v>
      </c>
      <c r="JI34" s="4">
        <v>0</v>
      </c>
      <c r="JJ34" s="4">
        <v>-14131325.09007138</v>
      </c>
      <c r="JK34" s="5">
        <v>1</v>
      </c>
      <c r="JL34" s="4">
        <v>-7487592.0486227274</v>
      </c>
      <c r="JM34" s="4">
        <v>-7487592.0486227274</v>
      </c>
      <c r="JN34" s="4">
        <v>0</v>
      </c>
      <c r="JO34" s="4">
        <v>0</v>
      </c>
      <c r="JP34" s="4">
        <v>-7487592.0486227274</v>
      </c>
      <c r="JQ34" s="4">
        <v>-7487592.0486227274</v>
      </c>
      <c r="JR34" s="4">
        <v>0</v>
      </c>
      <c r="JS34" s="4">
        <v>0</v>
      </c>
      <c r="JT34" s="4">
        <v>-7487592.0486227274</v>
      </c>
      <c r="JU34" s="5">
        <v>1</v>
      </c>
      <c r="JV34" s="4">
        <v>-5901454.3553976715</v>
      </c>
      <c r="JW34" s="4">
        <v>-5901454.3553976715</v>
      </c>
      <c r="JX34" s="4">
        <v>0</v>
      </c>
      <c r="JY34" s="4">
        <v>0</v>
      </c>
      <c r="JZ34" s="4">
        <v>-5901454.3553976715</v>
      </c>
      <c r="KA34" s="4">
        <v>-5901454.3553976715</v>
      </c>
      <c r="KB34" s="4">
        <v>0</v>
      </c>
      <c r="KC34" s="4">
        <v>0</v>
      </c>
      <c r="KD34" s="4">
        <v>-5901454.3553976715</v>
      </c>
      <c r="KE34" s="5">
        <v>1</v>
      </c>
      <c r="KF34" s="4">
        <v>-5386117.2119283974</v>
      </c>
      <c r="KG34" s="4">
        <v>-5386117.2119283974</v>
      </c>
      <c r="KH34" s="4">
        <v>0</v>
      </c>
      <c r="KI34" s="4">
        <v>0</v>
      </c>
      <c r="KJ34" s="4">
        <v>-5386117.2119283974</v>
      </c>
      <c r="KK34" s="4">
        <v>-5386117.2119283974</v>
      </c>
      <c r="KL34" s="4">
        <v>0</v>
      </c>
      <c r="KM34" s="4">
        <v>0</v>
      </c>
      <c r="KN34" s="4">
        <v>-5386117.2119283974</v>
      </c>
      <c r="KO34" s="5">
        <v>1</v>
      </c>
      <c r="KP34" s="4">
        <v>-6636117.5021824241</v>
      </c>
      <c r="KQ34" s="4">
        <v>-6636117.5021824241</v>
      </c>
      <c r="KR34" s="4">
        <v>0</v>
      </c>
      <c r="KS34" s="4">
        <v>0</v>
      </c>
      <c r="KT34" s="4">
        <v>-6636117.5021824241</v>
      </c>
      <c r="KU34" s="4">
        <v>-6636117.5021824241</v>
      </c>
      <c r="KV34" s="4">
        <v>0</v>
      </c>
      <c r="KW34" s="4">
        <v>0</v>
      </c>
      <c r="KX34" s="4">
        <v>-6636117.5021824241</v>
      </c>
      <c r="KY34" s="5">
        <v>1</v>
      </c>
      <c r="KZ34" s="4">
        <v>-7111176.6631343961</v>
      </c>
      <c r="LA34" s="4">
        <v>-7111176.6631343961</v>
      </c>
      <c r="LB34" s="4">
        <v>0</v>
      </c>
      <c r="LC34" s="4">
        <v>0</v>
      </c>
      <c r="LD34" s="4">
        <v>-7111176.6631343961</v>
      </c>
      <c r="LE34" s="4">
        <v>-7111176.6631343961</v>
      </c>
      <c r="LF34" s="4">
        <v>0</v>
      </c>
      <c r="LG34" s="4">
        <v>0</v>
      </c>
      <c r="LH34" s="4">
        <v>-7111176.6631343961</v>
      </c>
      <c r="LI34" s="5">
        <v>1</v>
      </c>
      <c r="LJ34" s="4">
        <v>-7658122.6669822931</v>
      </c>
      <c r="LK34" s="4">
        <v>-7658122.6669822931</v>
      </c>
      <c r="LL34" s="4">
        <v>0</v>
      </c>
      <c r="LM34" s="4">
        <v>0</v>
      </c>
      <c r="LN34" s="4">
        <v>-7658122.6669822931</v>
      </c>
      <c r="LO34" s="4">
        <v>-7658122.6669822931</v>
      </c>
      <c r="LP34" s="4">
        <v>0</v>
      </c>
      <c r="LQ34" s="4">
        <v>0</v>
      </c>
      <c r="LR34" s="4">
        <v>-7658122.6669822931</v>
      </c>
      <c r="LS34" s="5">
        <v>1</v>
      </c>
      <c r="LT34" s="4">
        <v>-7990734.8532105386</v>
      </c>
      <c r="LU34" s="4">
        <v>-7990734.8532105386</v>
      </c>
      <c r="LV34" s="4">
        <v>0</v>
      </c>
      <c r="LW34" s="4">
        <v>0</v>
      </c>
      <c r="LX34" s="4">
        <v>-7990734.8532105386</v>
      </c>
      <c r="LY34" s="4">
        <v>-7990734.8532105386</v>
      </c>
      <c r="LZ34" s="4">
        <v>0</v>
      </c>
      <c r="MA34" s="4">
        <v>0</v>
      </c>
      <c r="MB34" s="4">
        <v>-7990734.8532105386</v>
      </c>
      <c r="MC34" s="5">
        <v>1</v>
      </c>
      <c r="MD34" s="4">
        <v>-7304238.0870996118</v>
      </c>
      <c r="ME34" s="4">
        <v>-7304238.0870996118</v>
      </c>
      <c r="MF34" s="4">
        <v>0</v>
      </c>
      <c r="MG34" s="4">
        <v>0</v>
      </c>
      <c r="MH34" s="4">
        <v>-7304238.0870996118</v>
      </c>
      <c r="MI34" s="4">
        <v>-7304238.0870996118</v>
      </c>
      <c r="MJ34" s="4">
        <v>0</v>
      </c>
      <c r="MK34" s="4">
        <v>0</v>
      </c>
      <c r="ML34" s="4">
        <v>-7304238.0870996118</v>
      </c>
      <c r="MM34" s="5">
        <v>1</v>
      </c>
      <c r="MN34" s="4">
        <v>-6897883.3634866774</v>
      </c>
      <c r="MO34" s="4">
        <v>-6897883.3634866774</v>
      </c>
      <c r="MP34" s="4">
        <v>0</v>
      </c>
      <c r="MQ34" s="4">
        <v>0</v>
      </c>
      <c r="MR34" s="4">
        <v>-6897883.3634866774</v>
      </c>
      <c r="MS34" s="4">
        <v>-6897883.3634866774</v>
      </c>
      <c r="MT34" s="4">
        <v>0</v>
      </c>
      <c r="MU34" s="4">
        <v>0</v>
      </c>
      <c r="MV34" s="4">
        <v>-6897883.3634866774</v>
      </c>
      <c r="MW34" s="5">
        <v>1</v>
      </c>
      <c r="MX34" s="4">
        <v>-5829284.4020971358</v>
      </c>
      <c r="MY34" s="4">
        <v>-5829284.4020971358</v>
      </c>
      <c r="MZ34" s="4">
        <v>0</v>
      </c>
      <c r="NA34" s="4">
        <v>0</v>
      </c>
      <c r="NB34" s="4">
        <v>-5829284.4020971358</v>
      </c>
      <c r="NC34" s="4">
        <v>-5829284.4020971358</v>
      </c>
      <c r="ND34" s="4">
        <v>0</v>
      </c>
      <c r="NE34" s="4">
        <v>0</v>
      </c>
      <c r="NF34" s="4">
        <v>-5829284.4020971358</v>
      </c>
      <c r="NG34" s="5">
        <v>1</v>
      </c>
      <c r="NH34" s="4">
        <v>-1004441.7279492915</v>
      </c>
      <c r="NI34" s="4">
        <v>-1004441.7279492915</v>
      </c>
      <c r="NJ34" s="4">
        <v>0</v>
      </c>
      <c r="NK34" s="4">
        <v>0</v>
      </c>
      <c r="NL34" s="4">
        <v>-1004441.7279492915</v>
      </c>
      <c r="NM34" s="4">
        <v>-1004441.7279492915</v>
      </c>
      <c r="NN34" s="4">
        <v>0</v>
      </c>
      <c r="NO34" s="4">
        <v>0</v>
      </c>
      <c r="NP34" s="4">
        <v>-1004441.7279492915</v>
      </c>
      <c r="NQ34" s="5">
        <v>1</v>
      </c>
      <c r="NR34" s="4">
        <v>-83338487.972162545</v>
      </c>
      <c r="NS34" s="4">
        <v>-83338487.972162545</v>
      </c>
      <c r="NT34" s="4">
        <v>0</v>
      </c>
      <c r="NU34" s="4">
        <v>0</v>
      </c>
      <c r="NV34" s="4">
        <v>-83338487.972162545</v>
      </c>
      <c r="NW34" s="4">
        <v>-83338487.972162545</v>
      </c>
      <c r="NX34" s="4">
        <v>0</v>
      </c>
      <c r="NY34" s="4">
        <v>0</v>
      </c>
      <c r="NZ34" s="4">
        <v>-83338487.972162545</v>
      </c>
      <c r="OA34" s="5">
        <v>12</v>
      </c>
      <c r="OB34" s="4">
        <v>-453976.42882806063</v>
      </c>
      <c r="OC34" s="4">
        <v>-453976.42882806063</v>
      </c>
      <c r="OD34" s="4">
        <v>0</v>
      </c>
      <c r="OE34" s="4">
        <v>0</v>
      </c>
      <c r="OF34" s="4">
        <v>-453976.42882806063</v>
      </c>
      <c r="OG34" s="4">
        <v>-453976.42882806063</v>
      </c>
      <c r="OH34" s="4">
        <v>0</v>
      </c>
      <c r="OI34" s="4">
        <v>0</v>
      </c>
      <c r="OJ34" s="4">
        <v>-453976.42882806063</v>
      </c>
      <c r="OK34" s="5">
        <v>1</v>
      </c>
      <c r="OL34" s="4">
        <v>-516927.47208118439</v>
      </c>
      <c r="OM34" s="4">
        <v>-516927.47208118439</v>
      </c>
      <c r="ON34" s="4">
        <v>0</v>
      </c>
      <c r="OO34" s="4">
        <v>0</v>
      </c>
      <c r="OP34" s="4">
        <v>-516927.47208118439</v>
      </c>
      <c r="OQ34" s="4">
        <v>-516927.47208118439</v>
      </c>
      <c r="OR34" s="4">
        <v>0</v>
      </c>
      <c r="OS34" s="4">
        <v>0</v>
      </c>
      <c r="OT34" s="4">
        <v>-516927.47208118439</v>
      </c>
      <c r="OU34" s="5">
        <v>1</v>
      </c>
      <c r="OV34" s="4">
        <v>-1068175.4666724205</v>
      </c>
      <c r="OW34" s="4">
        <v>-1068175.4666724205</v>
      </c>
      <c r="OX34" s="4">
        <v>0</v>
      </c>
      <c r="OY34" s="4">
        <v>0</v>
      </c>
      <c r="OZ34" s="4">
        <v>-1068175.4666724205</v>
      </c>
      <c r="PA34" s="4">
        <v>-1068175.4666724205</v>
      </c>
      <c r="PB34" s="4">
        <v>0</v>
      </c>
      <c r="PC34" s="4">
        <v>0</v>
      </c>
      <c r="PD34" s="4">
        <v>-1068175.4666724205</v>
      </c>
      <c r="PE34" s="5">
        <v>1</v>
      </c>
      <c r="PF34" s="4">
        <v>-1507328.6749474108</v>
      </c>
      <c r="PG34" s="4">
        <v>-1507328.6749474108</v>
      </c>
      <c r="PH34" s="4">
        <v>0</v>
      </c>
      <c r="PI34" s="4">
        <v>0</v>
      </c>
      <c r="PJ34" s="4">
        <v>-1507328.6749474108</v>
      </c>
      <c r="PK34" s="4">
        <v>-1507328.6749474108</v>
      </c>
      <c r="PL34" s="4">
        <v>0</v>
      </c>
      <c r="PM34" s="4">
        <v>0</v>
      </c>
      <c r="PN34" s="4">
        <v>-1507328.6749474108</v>
      </c>
      <c r="PO34" s="5">
        <v>1</v>
      </c>
      <c r="PP34" s="4">
        <v>-1546963.3692811728</v>
      </c>
      <c r="PQ34" s="4">
        <v>-1546963.3692811728</v>
      </c>
      <c r="PR34" s="4">
        <v>0</v>
      </c>
      <c r="PS34" s="4">
        <v>0</v>
      </c>
      <c r="PT34" s="4">
        <v>-1546963.3692811728</v>
      </c>
      <c r="PU34" s="4">
        <v>-1546963.3692811728</v>
      </c>
      <c r="PV34" s="4">
        <v>0</v>
      </c>
      <c r="PW34" s="4">
        <v>0</v>
      </c>
      <c r="PX34" s="4">
        <v>-1546963.3692811728</v>
      </c>
      <c r="PY34" s="5">
        <v>1</v>
      </c>
      <c r="PZ34" s="4">
        <v>-1459595.7077762783</v>
      </c>
      <c r="QA34" s="4">
        <v>-1459595.7077762783</v>
      </c>
      <c r="QB34" s="4">
        <v>0</v>
      </c>
      <c r="QC34" s="4">
        <v>0</v>
      </c>
      <c r="QD34" s="4">
        <v>-1459595.7077762783</v>
      </c>
      <c r="QE34" s="4">
        <v>-1459595.7077762783</v>
      </c>
      <c r="QF34" s="4">
        <v>0</v>
      </c>
      <c r="QG34" s="4">
        <v>0</v>
      </c>
      <c r="QH34" s="4">
        <v>-1459595.7077762783</v>
      </c>
      <c r="QI34" s="5">
        <v>1</v>
      </c>
      <c r="QJ34" s="4">
        <v>-1424969.8412222266</v>
      </c>
      <c r="QK34" s="4">
        <v>-1424969.8412222266</v>
      </c>
      <c r="QL34" s="4">
        <v>0</v>
      </c>
      <c r="QM34" s="4">
        <v>0</v>
      </c>
      <c r="QN34" s="4">
        <v>-1424969.8412222266</v>
      </c>
      <c r="QO34" s="4">
        <v>-1424969.8412222266</v>
      </c>
      <c r="QP34" s="4">
        <v>0</v>
      </c>
      <c r="QQ34" s="4">
        <v>0</v>
      </c>
      <c r="QR34" s="4">
        <v>-1424969.8412222266</v>
      </c>
      <c r="QS34" s="5">
        <v>1</v>
      </c>
      <c r="QT34" s="4">
        <v>-1526550.3091309369</v>
      </c>
      <c r="QU34" s="4">
        <v>-1526550.3091309369</v>
      </c>
      <c r="QV34" s="4">
        <v>0</v>
      </c>
      <c r="QW34" s="4">
        <v>0</v>
      </c>
      <c r="QX34" s="4">
        <v>-1526550.3091309369</v>
      </c>
      <c r="QY34" s="4">
        <v>-1526550.3091309369</v>
      </c>
      <c r="QZ34" s="4">
        <v>0</v>
      </c>
      <c r="RA34" s="4">
        <v>0</v>
      </c>
      <c r="RB34" s="4">
        <v>-1526550.3091309369</v>
      </c>
      <c r="RC34" s="5">
        <v>1</v>
      </c>
      <c r="RD34" s="4">
        <v>-1376552.4219275415</v>
      </c>
      <c r="RE34" s="4">
        <v>-1376552.4219275415</v>
      </c>
      <c r="RF34" s="4">
        <v>0</v>
      </c>
      <c r="RG34" s="4">
        <v>0</v>
      </c>
      <c r="RH34" s="4">
        <v>-1376552.4219275415</v>
      </c>
      <c r="RI34" s="4">
        <v>-1376552.4219275415</v>
      </c>
      <c r="RJ34" s="4">
        <v>0</v>
      </c>
      <c r="RK34" s="4">
        <v>0</v>
      </c>
      <c r="RL34" s="4">
        <v>-1376552.4219275415</v>
      </c>
      <c r="RM34" s="5">
        <v>1</v>
      </c>
      <c r="RN34" s="4">
        <v>-1513028.6569776237</v>
      </c>
      <c r="RO34" s="4">
        <v>-1513028.6569776237</v>
      </c>
      <c r="RP34" s="4">
        <v>0</v>
      </c>
      <c r="RQ34" s="4">
        <v>0</v>
      </c>
      <c r="RR34" s="4">
        <v>-1513028.6569776237</v>
      </c>
      <c r="RS34" s="4">
        <v>-1513028.6569776237</v>
      </c>
      <c r="RT34" s="4">
        <v>0</v>
      </c>
      <c r="RU34" s="4">
        <v>0</v>
      </c>
      <c r="RV34" s="4">
        <v>-1513028.6569776237</v>
      </c>
      <c r="RW34" s="5">
        <v>1</v>
      </c>
      <c r="RX34" s="4">
        <v>-1574287.7607422471</v>
      </c>
      <c r="RY34" s="4">
        <v>-1574287.7607422471</v>
      </c>
      <c r="RZ34" s="4">
        <v>0</v>
      </c>
      <c r="SA34" s="4">
        <v>0</v>
      </c>
      <c r="SB34" s="4">
        <v>-1574287.7607422471</v>
      </c>
      <c r="SC34" s="4">
        <v>-1574287.7607422471</v>
      </c>
      <c r="SD34" s="4">
        <v>0</v>
      </c>
      <c r="SE34" s="4">
        <v>0</v>
      </c>
      <c r="SF34" s="4">
        <v>-1574287.7607422471</v>
      </c>
      <c r="SG34" s="5">
        <v>1</v>
      </c>
      <c r="SH34" s="4">
        <v>-1740350.0961336195</v>
      </c>
      <c r="SI34" s="4">
        <v>-1740350.0961336195</v>
      </c>
      <c r="SJ34" s="4">
        <v>0</v>
      </c>
      <c r="SK34" s="4">
        <v>0</v>
      </c>
      <c r="SL34" s="4">
        <v>-1740350.0961336195</v>
      </c>
      <c r="SM34" s="4">
        <v>-1740350.0961336195</v>
      </c>
      <c r="SN34" s="4">
        <v>0</v>
      </c>
      <c r="SO34" s="4">
        <v>0</v>
      </c>
      <c r="SP34" s="4">
        <v>-1740350.0961336195</v>
      </c>
      <c r="SQ34" s="5">
        <v>1</v>
      </c>
      <c r="SR34" s="4">
        <v>-15708706.205720723</v>
      </c>
      <c r="SS34" s="4">
        <v>-15708706.205720723</v>
      </c>
      <c r="ST34" s="4">
        <v>0</v>
      </c>
      <c r="SU34" s="4">
        <v>0</v>
      </c>
      <c r="SV34" s="4">
        <v>-15708706.205720723</v>
      </c>
      <c r="SW34" s="4">
        <v>-15708706.205720723</v>
      </c>
      <c r="SX34" s="4">
        <v>0</v>
      </c>
      <c r="SY34" s="4">
        <v>0</v>
      </c>
      <c r="SZ34" s="4">
        <v>-15708706.205720723</v>
      </c>
      <c r="TA34" s="5">
        <v>12</v>
      </c>
      <c r="TB34" s="4">
        <v>-1447808.2415071726</v>
      </c>
      <c r="TC34" s="4">
        <v>-1447808.2415071726</v>
      </c>
    </row>
    <row r="35" spans="1:523" ht="15" customHeight="1" x14ac:dyDescent="0.3">
      <c r="A35" s="3" t="s">
        <v>98</v>
      </c>
      <c r="B35" s="4">
        <v>39501.53</v>
      </c>
      <c r="C35" s="4">
        <v>39501.53</v>
      </c>
      <c r="D35" s="4">
        <v>0</v>
      </c>
      <c r="E35" s="4">
        <v>0</v>
      </c>
      <c r="F35" s="4">
        <v>39501.53</v>
      </c>
      <c r="G35" s="4">
        <v>39501.53</v>
      </c>
      <c r="H35" s="4">
        <v>0</v>
      </c>
      <c r="I35" s="4">
        <v>0</v>
      </c>
      <c r="J35" s="4">
        <v>39501.53</v>
      </c>
      <c r="K35" s="5">
        <v>1</v>
      </c>
      <c r="L35" s="4">
        <v>42003.38</v>
      </c>
      <c r="M35" s="4">
        <v>42003.38</v>
      </c>
      <c r="N35" s="4">
        <v>0</v>
      </c>
      <c r="O35" s="4">
        <v>0</v>
      </c>
      <c r="P35" s="4">
        <v>42003.38</v>
      </c>
      <c r="Q35" s="4">
        <v>42003.38</v>
      </c>
      <c r="R35" s="4">
        <v>0</v>
      </c>
      <c r="S35" s="4">
        <v>0</v>
      </c>
      <c r="T35" s="4">
        <v>42003.38</v>
      </c>
      <c r="U35" s="5">
        <v>1</v>
      </c>
      <c r="V35" s="4">
        <v>41953.77</v>
      </c>
      <c r="W35" s="4">
        <v>41953.77</v>
      </c>
      <c r="X35" s="4">
        <v>0</v>
      </c>
      <c r="Y35" s="4">
        <v>0</v>
      </c>
      <c r="Z35" s="4">
        <v>41953.77</v>
      </c>
      <c r="AA35" s="4">
        <v>41953.77</v>
      </c>
      <c r="AB35" s="4">
        <v>0</v>
      </c>
      <c r="AC35" s="4">
        <v>0</v>
      </c>
      <c r="AD35" s="4">
        <v>41953.77</v>
      </c>
      <c r="AE35" s="5">
        <v>1</v>
      </c>
      <c r="AF35" s="4">
        <v>41984.340000000004</v>
      </c>
      <c r="AG35" s="4">
        <v>41984.340000000004</v>
      </c>
      <c r="AH35" s="4">
        <v>0</v>
      </c>
      <c r="AI35" s="4">
        <v>0</v>
      </c>
      <c r="AJ35" s="4">
        <v>41984.340000000004</v>
      </c>
      <c r="AK35" s="4">
        <v>41984.340000000004</v>
      </c>
      <c r="AL35" s="4">
        <v>0</v>
      </c>
      <c r="AM35" s="4">
        <v>0</v>
      </c>
      <c r="AN35" s="4">
        <v>41984.340000000004</v>
      </c>
      <c r="AO35" s="5">
        <v>1</v>
      </c>
      <c r="AP35" s="4">
        <v>41948.94000000001</v>
      </c>
      <c r="AQ35" s="4">
        <v>41948.94000000001</v>
      </c>
      <c r="AR35" s="4">
        <v>0</v>
      </c>
      <c r="AS35" s="4">
        <v>0</v>
      </c>
      <c r="AT35" s="4">
        <v>41948.94000000001</v>
      </c>
      <c r="AU35" s="4">
        <v>41948.94000000001</v>
      </c>
      <c r="AV35" s="4">
        <v>0</v>
      </c>
      <c r="AW35" s="4">
        <v>0</v>
      </c>
      <c r="AX35" s="4">
        <v>41948.94000000001</v>
      </c>
      <c r="AY35" s="5">
        <v>1</v>
      </c>
      <c r="AZ35" s="4">
        <v>43460.700000000012</v>
      </c>
      <c r="BA35" s="4">
        <v>43460.700000000012</v>
      </c>
      <c r="BB35" s="4">
        <v>0</v>
      </c>
      <c r="BC35" s="4">
        <v>0</v>
      </c>
      <c r="BD35" s="4">
        <v>43460.700000000012</v>
      </c>
      <c r="BE35" s="4">
        <v>43460.700000000012</v>
      </c>
      <c r="BF35" s="4">
        <v>0</v>
      </c>
      <c r="BG35" s="4">
        <v>0</v>
      </c>
      <c r="BH35" s="4">
        <v>43460.700000000012</v>
      </c>
      <c r="BI35" s="5">
        <v>1</v>
      </c>
      <c r="BJ35" s="4">
        <v>43534.590000000004</v>
      </c>
      <c r="BK35" s="4">
        <v>43534.590000000004</v>
      </c>
      <c r="BL35" s="4">
        <v>0</v>
      </c>
      <c r="BM35" s="4">
        <v>0</v>
      </c>
      <c r="BN35" s="4">
        <v>43534.590000000004</v>
      </c>
      <c r="BO35" s="4">
        <v>43534.590000000004</v>
      </c>
      <c r="BP35" s="4">
        <v>0</v>
      </c>
      <c r="BQ35" s="4">
        <v>0</v>
      </c>
      <c r="BR35" s="4">
        <v>43534.590000000004</v>
      </c>
      <c r="BS35" s="5">
        <v>1</v>
      </c>
      <c r="BT35" s="4">
        <v>43432.37</v>
      </c>
      <c r="BU35" s="4">
        <v>43432.37</v>
      </c>
      <c r="BV35" s="4">
        <v>0</v>
      </c>
      <c r="BW35" s="4">
        <v>0</v>
      </c>
      <c r="BX35" s="4">
        <v>43432.37</v>
      </c>
      <c r="BY35" s="4">
        <v>43432.37</v>
      </c>
      <c r="BZ35" s="4">
        <v>0</v>
      </c>
      <c r="CA35" s="4">
        <v>0</v>
      </c>
      <c r="CB35" s="4">
        <v>43432.37</v>
      </c>
      <c r="CC35" s="5">
        <v>1</v>
      </c>
      <c r="CD35" s="4">
        <v>43432.32</v>
      </c>
      <c r="CE35" s="4">
        <v>43432.32</v>
      </c>
      <c r="CF35" s="4">
        <v>0</v>
      </c>
      <c r="CG35" s="4">
        <v>0</v>
      </c>
      <c r="CH35" s="4">
        <v>43432.32</v>
      </c>
      <c r="CI35" s="4">
        <v>43432.32</v>
      </c>
      <c r="CJ35" s="4">
        <v>0</v>
      </c>
      <c r="CK35" s="4">
        <v>0</v>
      </c>
      <c r="CL35" s="4">
        <v>43432.32</v>
      </c>
      <c r="CM35" s="5">
        <v>1</v>
      </c>
      <c r="CN35" s="4">
        <v>43341.86</v>
      </c>
      <c r="CO35" s="4">
        <v>43341.86</v>
      </c>
      <c r="CP35" s="4">
        <v>0</v>
      </c>
      <c r="CQ35" s="4">
        <v>0</v>
      </c>
      <c r="CR35" s="4">
        <v>43341.86</v>
      </c>
      <c r="CS35" s="4">
        <v>43341.86</v>
      </c>
      <c r="CT35" s="4">
        <v>0</v>
      </c>
      <c r="CU35" s="4">
        <v>0</v>
      </c>
      <c r="CV35" s="4">
        <v>43341.86</v>
      </c>
      <c r="CW35" s="5">
        <v>1</v>
      </c>
      <c r="CX35" s="4">
        <v>43341.86</v>
      </c>
      <c r="CY35" s="4">
        <v>43341.86</v>
      </c>
      <c r="CZ35" s="4">
        <v>0</v>
      </c>
      <c r="DA35" s="4">
        <v>0</v>
      </c>
      <c r="DB35" s="4">
        <v>43341.86</v>
      </c>
      <c r="DC35" s="4">
        <v>43341.86</v>
      </c>
      <c r="DD35" s="4">
        <v>0</v>
      </c>
      <c r="DE35" s="4">
        <v>0</v>
      </c>
      <c r="DF35" s="4">
        <v>43341.86</v>
      </c>
      <c r="DG35" s="5">
        <v>1</v>
      </c>
      <c r="DH35" s="4">
        <v>30537.88</v>
      </c>
      <c r="DI35" s="4">
        <v>30537.88</v>
      </c>
      <c r="DJ35" s="4">
        <v>0</v>
      </c>
      <c r="DK35" s="4">
        <v>0</v>
      </c>
      <c r="DL35" s="4">
        <v>30537.88</v>
      </c>
      <c r="DM35" s="4">
        <v>30537.88</v>
      </c>
      <c r="DN35" s="4">
        <v>0</v>
      </c>
      <c r="DO35" s="4">
        <v>0</v>
      </c>
      <c r="DP35" s="4">
        <v>30537.88</v>
      </c>
      <c r="DQ35" s="5">
        <v>1</v>
      </c>
      <c r="DR35" s="4">
        <v>498473.54</v>
      </c>
      <c r="DS35" s="4">
        <v>498473.54</v>
      </c>
      <c r="DT35" s="4">
        <v>0</v>
      </c>
      <c r="DU35" s="4">
        <v>0</v>
      </c>
      <c r="DV35" s="4">
        <v>498473.54</v>
      </c>
      <c r="DW35" s="4">
        <v>498473.54</v>
      </c>
      <c r="DX35" s="4">
        <v>0</v>
      </c>
      <c r="DY35" s="4">
        <v>0</v>
      </c>
      <c r="DZ35" s="4">
        <v>498473.54</v>
      </c>
      <c r="EA35" s="5">
        <v>12</v>
      </c>
      <c r="EB35" s="4">
        <v>4627.55</v>
      </c>
      <c r="EC35" s="4">
        <v>4627.55</v>
      </c>
      <c r="ED35" s="4">
        <v>0</v>
      </c>
      <c r="EE35" s="4">
        <v>0</v>
      </c>
      <c r="EF35" s="4">
        <v>4627.55</v>
      </c>
      <c r="EG35" s="4">
        <v>4627.55</v>
      </c>
      <c r="EH35" s="4">
        <v>0</v>
      </c>
      <c r="EI35" s="4">
        <v>0</v>
      </c>
      <c r="EJ35" s="4">
        <v>4627.55</v>
      </c>
      <c r="EK35" s="5">
        <v>1</v>
      </c>
      <c r="EL35" s="4">
        <v>1851.5200000000002</v>
      </c>
      <c r="EM35" s="4">
        <v>1851.5200000000002</v>
      </c>
      <c r="EN35" s="4">
        <v>0</v>
      </c>
      <c r="EO35" s="4">
        <v>0</v>
      </c>
      <c r="EP35" s="4">
        <v>1851.5200000000002</v>
      </c>
      <c r="EQ35" s="4">
        <v>1851.5200000000002</v>
      </c>
      <c r="ER35" s="4">
        <v>0</v>
      </c>
      <c r="ES35" s="4">
        <v>0</v>
      </c>
      <c r="ET35" s="4">
        <v>1851.5200000000002</v>
      </c>
      <c r="EU35" s="5">
        <v>1</v>
      </c>
      <c r="EV35" s="4">
        <v>1795.0200000000002</v>
      </c>
      <c r="EW35" s="4">
        <v>1795.0200000000002</v>
      </c>
      <c r="EX35" s="4">
        <v>0</v>
      </c>
      <c r="EY35" s="4">
        <v>0</v>
      </c>
      <c r="EZ35" s="4">
        <v>1795.0200000000002</v>
      </c>
      <c r="FA35" s="4">
        <v>1795.0200000000002</v>
      </c>
      <c r="FB35" s="4">
        <v>0</v>
      </c>
      <c r="FC35" s="4">
        <v>0</v>
      </c>
      <c r="FD35" s="4">
        <v>1795.0200000000002</v>
      </c>
      <c r="FE35" s="5">
        <v>1</v>
      </c>
      <c r="FF35" s="4">
        <v>1753.6100000000001</v>
      </c>
      <c r="FG35" s="4">
        <v>1753.6100000000001</v>
      </c>
      <c r="FH35" s="4">
        <v>0</v>
      </c>
      <c r="FI35" s="4">
        <v>0</v>
      </c>
      <c r="FJ35" s="4">
        <v>1753.6100000000001</v>
      </c>
      <c r="FK35" s="4">
        <v>1753.6100000000001</v>
      </c>
      <c r="FL35" s="4">
        <v>0</v>
      </c>
      <c r="FM35" s="4">
        <v>0</v>
      </c>
      <c r="FN35" s="4">
        <v>1753.6100000000001</v>
      </c>
      <c r="FO35" s="5">
        <v>1</v>
      </c>
      <c r="FP35" s="4">
        <v>1752.95</v>
      </c>
      <c r="FQ35" s="4">
        <v>1752.95</v>
      </c>
      <c r="FR35" s="4">
        <v>0</v>
      </c>
      <c r="FS35" s="4">
        <v>0</v>
      </c>
      <c r="FT35" s="4">
        <v>1752.95</v>
      </c>
      <c r="FU35" s="4">
        <v>1752.95</v>
      </c>
      <c r="FV35" s="4">
        <v>0</v>
      </c>
      <c r="FW35" s="4">
        <v>0</v>
      </c>
      <c r="FX35" s="4">
        <v>1752.95</v>
      </c>
      <c r="FY35" s="5">
        <v>1</v>
      </c>
      <c r="FZ35" s="4">
        <v>239.43</v>
      </c>
      <c r="GA35" s="4">
        <v>239.43</v>
      </c>
      <c r="GB35" s="4">
        <v>0</v>
      </c>
      <c r="GC35" s="4">
        <v>0</v>
      </c>
      <c r="GD35" s="4">
        <v>239.43</v>
      </c>
      <c r="GE35" s="4">
        <v>239.43</v>
      </c>
      <c r="GF35" s="4">
        <v>0</v>
      </c>
      <c r="GG35" s="4">
        <v>0</v>
      </c>
      <c r="GH35" s="4">
        <v>239.43</v>
      </c>
      <c r="GI35" s="5">
        <v>1</v>
      </c>
      <c r="GJ35" s="4">
        <v>104.85</v>
      </c>
      <c r="GK35" s="4">
        <v>104.85</v>
      </c>
      <c r="GL35" s="4">
        <v>0</v>
      </c>
      <c r="GM35" s="4">
        <v>0</v>
      </c>
      <c r="GN35" s="4">
        <v>104.85</v>
      </c>
      <c r="GO35" s="4">
        <v>104.85</v>
      </c>
      <c r="GP35" s="4">
        <v>0</v>
      </c>
      <c r="GQ35" s="4">
        <v>0</v>
      </c>
      <c r="GR35" s="4">
        <v>104.85</v>
      </c>
      <c r="GS35" s="5">
        <v>1</v>
      </c>
      <c r="GT35" s="4">
        <v>0</v>
      </c>
      <c r="GU35" s="4">
        <v>0</v>
      </c>
      <c r="GV35" s="4">
        <v>0</v>
      </c>
      <c r="GW35" s="4">
        <v>0</v>
      </c>
      <c r="GX35" s="4">
        <v>0</v>
      </c>
      <c r="GY35" s="4">
        <v>0</v>
      </c>
      <c r="GZ35" s="4">
        <v>0</v>
      </c>
      <c r="HA35" s="4">
        <v>0</v>
      </c>
      <c r="HB35" s="4">
        <v>0</v>
      </c>
      <c r="HC35" s="5">
        <v>1</v>
      </c>
      <c r="HD35" s="4">
        <v>0</v>
      </c>
      <c r="HE35" s="4">
        <v>0</v>
      </c>
      <c r="HF35" s="4">
        <v>0</v>
      </c>
      <c r="HG35" s="4">
        <v>0</v>
      </c>
      <c r="HH35" s="4">
        <v>0</v>
      </c>
      <c r="HI35" s="4">
        <v>0</v>
      </c>
      <c r="HJ35" s="4">
        <v>0</v>
      </c>
      <c r="HK35" s="4">
        <v>0</v>
      </c>
      <c r="HL35" s="4">
        <v>0</v>
      </c>
      <c r="HM35" s="5">
        <v>1</v>
      </c>
      <c r="HN35" s="4">
        <v>0</v>
      </c>
      <c r="HO35" s="4">
        <v>0</v>
      </c>
      <c r="HP35" s="4">
        <v>0</v>
      </c>
      <c r="HQ35" s="4">
        <v>0</v>
      </c>
      <c r="HR35" s="4">
        <v>0</v>
      </c>
      <c r="HS35" s="4">
        <v>0</v>
      </c>
      <c r="HT35" s="4">
        <v>0</v>
      </c>
      <c r="HU35" s="4">
        <v>0</v>
      </c>
      <c r="HV35" s="4">
        <v>0</v>
      </c>
      <c r="HW35" s="5">
        <v>1</v>
      </c>
      <c r="HX35" s="4">
        <v>0</v>
      </c>
      <c r="HY35" s="4">
        <v>0</v>
      </c>
      <c r="HZ35" s="4">
        <v>0</v>
      </c>
      <c r="IA35" s="4">
        <v>0</v>
      </c>
      <c r="IB35" s="4">
        <v>0</v>
      </c>
      <c r="IC35" s="4">
        <v>0</v>
      </c>
      <c r="ID35" s="4">
        <v>0</v>
      </c>
      <c r="IE35" s="4">
        <v>0</v>
      </c>
      <c r="IF35" s="4">
        <v>0</v>
      </c>
      <c r="IG35" s="5">
        <v>1</v>
      </c>
      <c r="IH35" s="4">
        <v>0</v>
      </c>
      <c r="II35" s="4">
        <v>0</v>
      </c>
      <c r="IJ35" s="4">
        <v>0</v>
      </c>
      <c r="IK35" s="4">
        <v>0</v>
      </c>
      <c r="IL35" s="4">
        <v>0</v>
      </c>
      <c r="IM35" s="4">
        <v>0</v>
      </c>
      <c r="IN35" s="4">
        <v>0</v>
      </c>
      <c r="IO35" s="4">
        <v>0</v>
      </c>
      <c r="IP35" s="4">
        <v>0</v>
      </c>
      <c r="IQ35" s="5">
        <v>1</v>
      </c>
      <c r="IR35" s="4">
        <v>12124.930000000002</v>
      </c>
      <c r="IS35" s="4">
        <v>12124.930000000002</v>
      </c>
      <c r="IT35" s="4">
        <v>0</v>
      </c>
      <c r="IU35" s="4">
        <v>0</v>
      </c>
      <c r="IV35" s="4">
        <v>12124.930000000002</v>
      </c>
      <c r="IW35" s="4">
        <v>12124.930000000002</v>
      </c>
      <c r="IX35" s="4">
        <v>0</v>
      </c>
      <c r="IY35" s="4">
        <v>0</v>
      </c>
      <c r="IZ35" s="4">
        <v>12124.930000000002</v>
      </c>
      <c r="JA35" s="5">
        <v>12</v>
      </c>
      <c r="JB35" s="4">
        <v>0</v>
      </c>
      <c r="JC35" s="4">
        <v>0</v>
      </c>
      <c r="JD35" s="4">
        <v>0</v>
      </c>
      <c r="JE35" s="4">
        <v>0</v>
      </c>
      <c r="JF35" s="4">
        <v>0</v>
      </c>
      <c r="JG35" s="4">
        <v>0</v>
      </c>
      <c r="JH35" s="4">
        <v>0</v>
      </c>
      <c r="JI35" s="4">
        <v>0</v>
      </c>
      <c r="JJ35" s="4">
        <v>0</v>
      </c>
      <c r="JK35" s="5">
        <v>1</v>
      </c>
      <c r="JL35" s="4">
        <v>0</v>
      </c>
      <c r="JM35" s="4">
        <v>0</v>
      </c>
      <c r="JN35" s="4">
        <v>0</v>
      </c>
      <c r="JO35" s="4">
        <v>0</v>
      </c>
      <c r="JP35" s="4">
        <v>0</v>
      </c>
      <c r="JQ35" s="4">
        <v>0</v>
      </c>
      <c r="JR35" s="4">
        <v>0</v>
      </c>
      <c r="JS35" s="4">
        <v>0</v>
      </c>
      <c r="JT35" s="4">
        <v>0</v>
      </c>
      <c r="JU35" s="5">
        <v>1</v>
      </c>
      <c r="JV35" s="4">
        <v>0</v>
      </c>
      <c r="JW35" s="4">
        <v>0</v>
      </c>
      <c r="JX35" s="4">
        <v>0</v>
      </c>
      <c r="JY35" s="4">
        <v>0</v>
      </c>
      <c r="JZ35" s="4">
        <v>0</v>
      </c>
      <c r="KA35" s="4">
        <v>0</v>
      </c>
      <c r="KB35" s="4">
        <v>0</v>
      </c>
      <c r="KC35" s="4">
        <v>0</v>
      </c>
      <c r="KD35" s="4">
        <v>0</v>
      </c>
      <c r="KE35" s="5">
        <v>1</v>
      </c>
      <c r="KF35" s="4">
        <v>0</v>
      </c>
      <c r="KG35" s="4">
        <v>0</v>
      </c>
      <c r="KH35" s="4">
        <v>0</v>
      </c>
      <c r="KI35" s="4">
        <v>0</v>
      </c>
      <c r="KJ35" s="4">
        <v>0</v>
      </c>
      <c r="KK35" s="4">
        <v>0</v>
      </c>
      <c r="KL35" s="4">
        <v>0</v>
      </c>
      <c r="KM35" s="4">
        <v>0</v>
      </c>
      <c r="KN35" s="4">
        <v>0</v>
      </c>
      <c r="KO35" s="5">
        <v>1</v>
      </c>
      <c r="KP35" s="4">
        <v>0</v>
      </c>
      <c r="KQ35" s="4">
        <v>0</v>
      </c>
      <c r="KR35" s="4">
        <v>0</v>
      </c>
      <c r="KS35" s="4">
        <v>0</v>
      </c>
      <c r="KT35" s="4">
        <v>0</v>
      </c>
      <c r="KU35" s="4">
        <v>0</v>
      </c>
      <c r="KV35" s="4">
        <v>0</v>
      </c>
      <c r="KW35" s="4">
        <v>0</v>
      </c>
      <c r="KX35" s="4">
        <v>0</v>
      </c>
      <c r="KY35" s="5">
        <v>1</v>
      </c>
      <c r="KZ35" s="4">
        <v>0</v>
      </c>
      <c r="LA35" s="4">
        <v>0</v>
      </c>
      <c r="LB35" s="4">
        <v>0</v>
      </c>
      <c r="LC35" s="4">
        <v>0</v>
      </c>
      <c r="LD35" s="4">
        <v>0</v>
      </c>
      <c r="LE35" s="4">
        <v>0</v>
      </c>
      <c r="LF35" s="4">
        <v>0</v>
      </c>
      <c r="LG35" s="4">
        <v>0</v>
      </c>
      <c r="LH35" s="4">
        <v>0</v>
      </c>
      <c r="LI35" s="5">
        <v>1</v>
      </c>
      <c r="LJ35" s="4">
        <v>0</v>
      </c>
      <c r="LK35" s="4">
        <v>0</v>
      </c>
      <c r="LL35" s="4">
        <v>0</v>
      </c>
      <c r="LM35" s="4">
        <v>0</v>
      </c>
      <c r="LN35" s="4">
        <v>0</v>
      </c>
      <c r="LO35" s="4">
        <v>0</v>
      </c>
      <c r="LP35" s="4">
        <v>0</v>
      </c>
      <c r="LQ35" s="4">
        <v>0</v>
      </c>
      <c r="LR35" s="4">
        <v>0</v>
      </c>
      <c r="LS35" s="5">
        <v>1</v>
      </c>
      <c r="LT35" s="4">
        <v>0</v>
      </c>
      <c r="LU35" s="4">
        <v>0</v>
      </c>
      <c r="LV35" s="4">
        <v>0</v>
      </c>
      <c r="LW35" s="4">
        <v>0</v>
      </c>
      <c r="LX35" s="4">
        <v>0</v>
      </c>
      <c r="LY35" s="4">
        <v>0</v>
      </c>
      <c r="LZ35" s="4">
        <v>0</v>
      </c>
      <c r="MA35" s="4">
        <v>0</v>
      </c>
      <c r="MB35" s="4">
        <v>0</v>
      </c>
      <c r="MC35" s="5">
        <v>1</v>
      </c>
      <c r="MD35" s="4">
        <v>0</v>
      </c>
      <c r="ME35" s="4">
        <v>0</v>
      </c>
      <c r="MF35" s="4">
        <v>0</v>
      </c>
      <c r="MG35" s="4">
        <v>0</v>
      </c>
      <c r="MH35" s="4">
        <v>0</v>
      </c>
      <c r="MI35" s="4">
        <v>0</v>
      </c>
      <c r="MJ35" s="4">
        <v>0</v>
      </c>
      <c r="MK35" s="4">
        <v>0</v>
      </c>
      <c r="ML35" s="4">
        <v>0</v>
      </c>
      <c r="MM35" s="5">
        <v>1</v>
      </c>
      <c r="MN35" s="4">
        <v>0</v>
      </c>
      <c r="MO35" s="4">
        <v>0</v>
      </c>
      <c r="MP35" s="4">
        <v>0</v>
      </c>
      <c r="MQ35" s="4">
        <v>0</v>
      </c>
      <c r="MR35" s="4">
        <v>0</v>
      </c>
      <c r="MS35" s="4">
        <v>0</v>
      </c>
      <c r="MT35" s="4">
        <v>0</v>
      </c>
      <c r="MU35" s="4">
        <v>0</v>
      </c>
      <c r="MV35" s="4">
        <v>0</v>
      </c>
      <c r="MW35" s="5">
        <v>1</v>
      </c>
      <c r="MX35" s="4">
        <v>0</v>
      </c>
      <c r="MY35" s="4">
        <v>0</v>
      </c>
      <c r="MZ35" s="4">
        <v>0</v>
      </c>
      <c r="NA35" s="4">
        <v>0</v>
      </c>
      <c r="NB35" s="4">
        <v>0</v>
      </c>
      <c r="NC35" s="4">
        <v>0</v>
      </c>
      <c r="ND35" s="4">
        <v>0</v>
      </c>
      <c r="NE35" s="4">
        <v>0</v>
      </c>
      <c r="NF35" s="4">
        <v>0</v>
      </c>
      <c r="NG35" s="5">
        <v>1</v>
      </c>
      <c r="NH35" s="4">
        <v>0</v>
      </c>
      <c r="NI35" s="4">
        <v>0</v>
      </c>
      <c r="NJ35" s="4">
        <v>0</v>
      </c>
      <c r="NK35" s="4">
        <v>0</v>
      </c>
      <c r="NL35" s="4">
        <v>0</v>
      </c>
      <c r="NM35" s="4">
        <v>0</v>
      </c>
      <c r="NN35" s="4">
        <v>0</v>
      </c>
      <c r="NO35" s="4">
        <v>0</v>
      </c>
      <c r="NP35" s="4">
        <v>0</v>
      </c>
      <c r="NQ35" s="5">
        <v>1</v>
      </c>
      <c r="NR35" s="4">
        <v>0</v>
      </c>
      <c r="NS35" s="4">
        <v>0</v>
      </c>
      <c r="NT35" s="4">
        <v>0</v>
      </c>
      <c r="NU35" s="4">
        <v>0</v>
      </c>
      <c r="NV35" s="4">
        <v>0</v>
      </c>
      <c r="NW35" s="4">
        <v>0</v>
      </c>
      <c r="NX35" s="4">
        <v>0</v>
      </c>
      <c r="NY35" s="4">
        <v>0</v>
      </c>
      <c r="NZ35" s="4">
        <v>0</v>
      </c>
      <c r="OA35" s="5">
        <v>12</v>
      </c>
      <c r="OB35" s="4">
        <v>0</v>
      </c>
      <c r="OC35" s="4">
        <v>0</v>
      </c>
      <c r="OD35" s="4">
        <v>0</v>
      </c>
      <c r="OE35" s="4">
        <v>0</v>
      </c>
      <c r="OF35" s="4">
        <v>0</v>
      </c>
      <c r="OG35" s="4">
        <v>0</v>
      </c>
      <c r="OH35" s="4">
        <v>0</v>
      </c>
      <c r="OI35" s="4">
        <v>0</v>
      </c>
      <c r="OJ35" s="4">
        <v>0</v>
      </c>
      <c r="OK35" s="5">
        <v>1</v>
      </c>
      <c r="OL35" s="4">
        <v>0</v>
      </c>
      <c r="OM35" s="4">
        <v>0</v>
      </c>
      <c r="ON35" s="4">
        <v>0</v>
      </c>
      <c r="OO35" s="4">
        <v>0</v>
      </c>
      <c r="OP35" s="4">
        <v>0</v>
      </c>
      <c r="OQ35" s="4">
        <v>0</v>
      </c>
      <c r="OR35" s="4">
        <v>0</v>
      </c>
      <c r="OS35" s="4">
        <v>0</v>
      </c>
      <c r="OT35" s="4">
        <v>0</v>
      </c>
      <c r="OU35" s="5">
        <v>1</v>
      </c>
      <c r="OV35" s="4">
        <v>0</v>
      </c>
      <c r="OW35" s="4">
        <v>0</v>
      </c>
      <c r="OX35" s="4">
        <v>0</v>
      </c>
      <c r="OY35" s="4">
        <v>0</v>
      </c>
      <c r="OZ35" s="4">
        <v>0</v>
      </c>
      <c r="PA35" s="4">
        <v>0</v>
      </c>
      <c r="PB35" s="4">
        <v>0</v>
      </c>
      <c r="PC35" s="4">
        <v>0</v>
      </c>
      <c r="PD35" s="4">
        <v>0</v>
      </c>
      <c r="PE35" s="5">
        <v>1</v>
      </c>
      <c r="PF35" s="4">
        <v>0</v>
      </c>
      <c r="PG35" s="4">
        <v>0</v>
      </c>
      <c r="PH35" s="4">
        <v>0</v>
      </c>
      <c r="PI35" s="4">
        <v>0</v>
      </c>
      <c r="PJ35" s="4">
        <v>0</v>
      </c>
      <c r="PK35" s="4">
        <v>0</v>
      </c>
      <c r="PL35" s="4">
        <v>0</v>
      </c>
      <c r="PM35" s="4">
        <v>0</v>
      </c>
      <c r="PN35" s="4">
        <v>0</v>
      </c>
      <c r="PO35" s="5">
        <v>1</v>
      </c>
      <c r="PP35" s="4">
        <v>0</v>
      </c>
      <c r="PQ35" s="4">
        <v>0</v>
      </c>
      <c r="PR35" s="4">
        <v>0</v>
      </c>
      <c r="PS35" s="4">
        <v>0</v>
      </c>
      <c r="PT35" s="4">
        <v>0</v>
      </c>
      <c r="PU35" s="4">
        <v>0</v>
      </c>
      <c r="PV35" s="4">
        <v>0</v>
      </c>
      <c r="PW35" s="4">
        <v>0</v>
      </c>
      <c r="PX35" s="4">
        <v>0</v>
      </c>
      <c r="PY35" s="5">
        <v>1</v>
      </c>
      <c r="PZ35" s="4">
        <v>0</v>
      </c>
      <c r="QA35" s="4">
        <v>0</v>
      </c>
      <c r="QB35" s="4">
        <v>0</v>
      </c>
      <c r="QC35" s="4">
        <v>0</v>
      </c>
      <c r="QD35" s="4">
        <v>0</v>
      </c>
      <c r="QE35" s="4">
        <v>0</v>
      </c>
      <c r="QF35" s="4">
        <v>0</v>
      </c>
      <c r="QG35" s="4">
        <v>0</v>
      </c>
      <c r="QH35" s="4">
        <v>0</v>
      </c>
      <c r="QI35" s="5">
        <v>1</v>
      </c>
      <c r="QJ35" s="4">
        <v>0</v>
      </c>
      <c r="QK35" s="4">
        <v>0</v>
      </c>
      <c r="QL35" s="4">
        <v>0</v>
      </c>
      <c r="QM35" s="4">
        <v>0</v>
      </c>
      <c r="QN35" s="4">
        <v>0</v>
      </c>
      <c r="QO35" s="4">
        <v>0</v>
      </c>
      <c r="QP35" s="4">
        <v>0</v>
      </c>
      <c r="QQ35" s="4">
        <v>0</v>
      </c>
      <c r="QR35" s="4">
        <v>0</v>
      </c>
      <c r="QS35" s="5">
        <v>1</v>
      </c>
      <c r="QT35" s="4">
        <v>0</v>
      </c>
      <c r="QU35" s="4">
        <v>0</v>
      </c>
      <c r="QV35" s="4">
        <v>0</v>
      </c>
      <c r="QW35" s="4">
        <v>0</v>
      </c>
      <c r="QX35" s="4">
        <v>0</v>
      </c>
      <c r="QY35" s="4">
        <v>0</v>
      </c>
      <c r="QZ35" s="4">
        <v>0</v>
      </c>
      <c r="RA35" s="4">
        <v>0</v>
      </c>
      <c r="RB35" s="4">
        <v>0</v>
      </c>
      <c r="RC35" s="5">
        <v>1</v>
      </c>
      <c r="RD35" s="4">
        <v>0</v>
      </c>
      <c r="RE35" s="4">
        <v>0</v>
      </c>
      <c r="RF35" s="4">
        <v>0</v>
      </c>
      <c r="RG35" s="4">
        <v>0</v>
      </c>
      <c r="RH35" s="4">
        <v>0</v>
      </c>
      <c r="RI35" s="4">
        <v>0</v>
      </c>
      <c r="RJ35" s="4">
        <v>0</v>
      </c>
      <c r="RK35" s="4">
        <v>0</v>
      </c>
      <c r="RL35" s="4">
        <v>0</v>
      </c>
      <c r="RM35" s="5">
        <v>1</v>
      </c>
      <c r="RN35" s="4">
        <v>0</v>
      </c>
      <c r="RO35" s="4">
        <v>0</v>
      </c>
      <c r="RP35" s="4">
        <v>0</v>
      </c>
      <c r="RQ35" s="4">
        <v>0</v>
      </c>
      <c r="RR35" s="4">
        <v>0</v>
      </c>
      <c r="RS35" s="4">
        <v>0</v>
      </c>
      <c r="RT35" s="4">
        <v>0</v>
      </c>
      <c r="RU35" s="4">
        <v>0</v>
      </c>
      <c r="RV35" s="4">
        <v>0</v>
      </c>
      <c r="RW35" s="5">
        <v>1</v>
      </c>
      <c r="RX35" s="4">
        <v>0</v>
      </c>
      <c r="RY35" s="4">
        <v>0</v>
      </c>
      <c r="RZ35" s="4">
        <v>0</v>
      </c>
      <c r="SA35" s="4">
        <v>0</v>
      </c>
      <c r="SB35" s="4">
        <v>0</v>
      </c>
      <c r="SC35" s="4">
        <v>0</v>
      </c>
      <c r="SD35" s="4">
        <v>0</v>
      </c>
      <c r="SE35" s="4">
        <v>0</v>
      </c>
      <c r="SF35" s="4">
        <v>0</v>
      </c>
      <c r="SG35" s="5">
        <v>1</v>
      </c>
      <c r="SH35" s="4">
        <v>0</v>
      </c>
      <c r="SI35" s="4">
        <v>0</v>
      </c>
      <c r="SJ35" s="4">
        <v>0</v>
      </c>
      <c r="SK35" s="4">
        <v>0</v>
      </c>
      <c r="SL35" s="4">
        <v>0</v>
      </c>
      <c r="SM35" s="4">
        <v>0</v>
      </c>
      <c r="SN35" s="4">
        <v>0</v>
      </c>
      <c r="SO35" s="4">
        <v>0</v>
      </c>
      <c r="SP35" s="4">
        <v>0</v>
      </c>
      <c r="SQ35" s="5">
        <v>1</v>
      </c>
      <c r="SR35" s="4">
        <v>0</v>
      </c>
      <c r="SS35" s="4">
        <v>0</v>
      </c>
      <c r="ST35" s="4">
        <v>0</v>
      </c>
      <c r="SU35" s="4">
        <v>0</v>
      </c>
      <c r="SV35" s="4">
        <v>0</v>
      </c>
      <c r="SW35" s="4">
        <v>0</v>
      </c>
      <c r="SX35" s="4">
        <v>0</v>
      </c>
      <c r="SY35" s="4">
        <v>0</v>
      </c>
      <c r="SZ35" s="4">
        <v>0</v>
      </c>
      <c r="TA35" s="5">
        <v>12</v>
      </c>
      <c r="TB35" s="4">
        <v>0</v>
      </c>
      <c r="TC35" s="4">
        <v>0</v>
      </c>
    </row>
    <row r="36" spans="1:523" ht="15.75" customHeight="1" thickBot="1" x14ac:dyDescent="0.35">
      <c r="A36" s="3" t="s">
        <v>99</v>
      </c>
      <c r="B36" s="4">
        <v>-1144147</v>
      </c>
      <c r="C36" s="4">
        <v>-1144147</v>
      </c>
      <c r="D36" s="4">
        <v>0</v>
      </c>
      <c r="E36" s="4">
        <v>0</v>
      </c>
      <c r="F36" s="4">
        <v>-1144147</v>
      </c>
      <c r="G36" s="4">
        <v>0</v>
      </c>
      <c r="H36" s="4">
        <v>0</v>
      </c>
      <c r="I36" s="4">
        <v>0</v>
      </c>
      <c r="J36" s="4">
        <v>0</v>
      </c>
      <c r="K36" s="5">
        <v>0</v>
      </c>
      <c r="L36" s="4">
        <v>-3501407</v>
      </c>
      <c r="M36" s="4">
        <v>-3501407</v>
      </c>
      <c r="N36" s="4">
        <v>0</v>
      </c>
      <c r="O36" s="4">
        <v>0</v>
      </c>
      <c r="P36" s="4">
        <v>-3501407</v>
      </c>
      <c r="Q36" s="4">
        <v>0</v>
      </c>
      <c r="R36" s="4">
        <v>0</v>
      </c>
      <c r="S36" s="4">
        <v>0</v>
      </c>
      <c r="T36" s="4">
        <v>0</v>
      </c>
      <c r="U36" s="5">
        <v>0</v>
      </c>
      <c r="V36" s="4">
        <v>-5757805</v>
      </c>
      <c r="W36" s="4">
        <v>-5757805</v>
      </c>
      <c r="X36" s="4">
        <v>0</v>
      </c>
      <c r="Y36" s="4">
        <v>0</v>
      </c>
      <c r="Z36" s="4">
        <v>-5757805</v>
      </c>
      <c r="AA36" s="4">
        <v>0</v>
      </c>
      <c r="AB36" s="4">
        <v>0</v>
      </c>
      <c r="AC36" s="4">
        <v>0</v>
      </c>
      <c r="AD36" s="4">
        <v>0</v>
      </c>
      <c r="AE36" s="5">
        <v>0</v>
      </c>
      <c r="AF36" s="4">
        <v>-4998516</v>
      </c>
      <c r="AG36" s="4">
        <v>-4998516</v>
      </c>
      <c r="AH36" s="4">
        <v>0</v>
      </c>
      <c r="AI36" s="4">
        <v>0</v>
      </c>
      <c r="AJ36" s="4">
        <v>-4998516</v>
      </c>
      <c r="AK36" s="4">
        <v>0</v>
      </c>
      <c r="AL36" s="4">
        <v>0</v>
      </c>
      <c r="AM36" s="4">
        <v>0</v>
      </c>
      <c r="AN36" s="4">
        <v>0</v>
      </c>
      <c r="AO36" s="5">
        <v>0</v>
      </c>
      <c r="AP36" s="4">
        <v>-4668251</v>
      </c>
      <c r="AQ36" s="4">
        <v>-4668251</v>
      </c>
      <c r="AR36" s="4">
        <v>0</v>
      </c>
      <c r="AS36" s="4">
        <v>0</v>
      </c>
      <c r="AT36" s="4">
        <v>-4668251</v>
      </c>
      <c r="AU36" s="4">
        <v>0</v>
      </c>
      <c r="AV36" s="4">
        <v>0</v>
      </c>
      <c r="AW36" s="4">
        <v>0</v>
      </c>
      <c r="AX36" s="4">
        <v>0</v>
      </c>
      <c r="AY36" s="5">
        <v>0</v>
      </c>
      <c r="AZ36" s="4">
        <v>2471</v>
      </c>
      <c r="BA36" s="4">
        <v>2471</v>
      </c>
      <c r="BB36" s="4">
        <v>0</v>
      </c>
      <c r="BC36" s="4">
        <v>0</v>
      </c>
      <c r="BD36" s="4">
        <v>2471</v>
      </c>
      <c r="BE36" s="4">
        <v>0</v>
      </c>
      <c r="BF36" s="4">
        <v>0</v>
      </c>
      <c r="BG36" s="4">
        <v>0</v>
      </c>
      <c r="BH36" s="4">
        <v>0</v>
      </c>
      <c r="BI36" s="5">
        <v>0</v>
      </c>
      <c r="BJ36" s="4">
        <v>-316314</v>
      </c>
      <c r="BK36" s="4">
        <v>-316314</v>
      </c>
      <c r="BL36" s="4">
        <v>0</v>
      </c>
      <c r="BM36" s="4">
        <v>0</v>
      </c>
      <c r="BN36" s="4">
        <v>-316314</v>
      </c>
      <c r="BO36" s="4">
        <v>0</v>
      </c>
      <c r="BP36" s="4">
        <v>0</v>
      </c>
      <c r="BQ36" s="4">
        <v>0</v>
      </c>
      <c r="BR36" s="4">
        <v>0</v>
      </c>
      <c r="BS36" s="5">
        <v>0</v>
      </c>
      <c r="BT36" s="4">
        <v>-1774987</v>
      </c>
      <c r="BU36" s="4">
        <v>-1774987</v>
      </c>
      <c r="BV36" s="4">
        <v>0</v>
      </c>
      <c r="BW36" s="4">
        <v>0</v>
      </c>
      <c r="BX36" s="4">
        <v>-1774987</v>
      </c>
      <c r="BY36" s="4">
        <v>0</v>
      </c>
      <c r="BZ36" s="4">
        <v>0</v>
      </c>
      <c r="CA36" s="4">
        <v>0</v>
      </c>
      <c r="CB36" s="4">
        <v>0</v>
      </c>
      <c r="CC36" s="5">
        <v>0</v>
      </c>
      <c r="CD36" s="4">
        <v>-179965</v>
      </c>
      <c r="CE36" s="4">
        <v>-179965</v>
      </c>
      <c r="CF36" s="4">
        <v>0</v>
      </c>
      <c r="CG36" s="4">
        <v>0</v>
      </c>
      <c r="CH36" s="4">
        <v>-179965</v>
      </c>
      <c r="CI36" s="4">
        <v>0</v>
      </c>
      <c r="CJ36" s="4">
        <v>0</v>
      </c>
      <c r="CK36" s="4">
        <v>0</v>
      </c>
      <c r="CL36" s="4">
        <v>0</v>
      </c>
      <c r="CM36" s="5">
        <v>0</v>
      </c>
      <c r="CN36" s="4">
        <v>-59351</v>
      </c>
      <c r="CO36" s="4">
        <v>-59351</v>
      </c>
      <c r="CP36" s="4">
        <v>0</v>
      </c>
      <c r="CQ36" s="4">
        <v>0</v>
      </c>
      <c r="CR36" s="4">
        <v>-59351</v>
      </c>
      <c r="CS36" s="4">
        <v>0</v>
      </c>
      <c r="CT36" s="4">
        <v>0</v>
      </c>
      <c r="CU36" s="4">
        <v>0</v>
      </c>
      <c r="CV36" s="4">
        <v>0</v>
      </c>
      <c r="CW36" s="5">
        <v>0</v>
      </c>
      <c r="CX36" s="4">
        <v>-3057513</v>
      </c>
      <c r="CY36" s="4">
        <v>-3057513</v>
      </c>
      <c r="CZ36" s="4">
        <v>0</v>
      </c>
      <c r="DA36" s="4">
        <v>0</v>
      </c>
      <c r="DB36" s="4">
        <v>-3057513</v>
      </c>
      <c r="DC36" s="4">
        <v>0</v>
      </c>
      <c r="DD36" s="4">
        <v>0</v>
      </c>
      <c r="DE36" s="4">
        <v>0</v>
      </c>
      <c r="DF36" s="4">
        <v>0</v>
      </c>
      <c r="DG36" s="5">
        <v>0</v>
      </c>
      <c r="DH36" s="4">
        <v>-421202</v>
      </c>
      <c r="DI36" s="4">
        <v>-421202</v>
      </c>
      <c r="DJ36" s="4">
        <v>0</v>
      </c>
      <c r="DK36" s="4">
        <v>0</v>
      </c>
      <c r="DL36" s="4">
        <v>-421202</v>
      </c>
      <c r="DM36" s="4">
        <v>0</v>
      </c>
      <c r="DN36" s="4">
        <v>0</v>
      </c>
      <c r="DO36" s="4">
        <v>0</v>
      </c>
      <c r="DP36" s="4">
        <v>0</v>
      </c>
      <c r="DQ36" s="5">
        <v>0</v>
      </c>
      <c r="DR36" s="4">
        <v>-25876987</v>
      </c>
      <c r="DS36" s="4">
        <v>-25876987</v>
      </c>
      <c r="DT36" s="4">
        <v>0</v>
      </c>
      <c r="DU36" s="4">
        <v>0</v>
      </c>
      <c r="DV36" s="4">
        <v>-25876987</v>
      </c>
      <c r="DW36" s="4">
        <v>0</v>
      </c>
      <c r="DX36" s="4">
        <v>0</v>
      </c>
      <c r="DY36" s="4">
        <v>0</v>
      </c>
      <c r="DZ36" s="4">
        <v>0</v>
      </c>
      <c r="EA36" s="5">
        <v>0</v>
      </c>
      <c r="EB36" s="4">
        <v>-274521</v>
      </c>
      <c r="EC36" s="4">
        <v>-274521</v>
      </c>
      <c r="ED36" s="4">
        <v>0</v>
      </c>
      <c r="EE36" s="4">
        <v>0</v>
      </c>
      <c r="EF36" s="4">
        <v>-274521</v>
      </c>
      <c r="EG36" s="4">
        <v>0</v>
      </c>
      <c r="EH36" s="4">
        <v>0</v>
      </c>
      <c r="EI36" s="4">
        <v>0</v>
      </c>
      <c r="EJ36" s="4">
        <v>0</v>
      </c>
      <c r="EK36" s="5">
        <v>0</v>
      </c>
      <c r="EL36" s="4">
        <v>2412158</v>
      </c>
      <c r="EM36" s="4">
        <v>2412158</v>
      </c>
      <c r="EN36" s="4">
        <v>0</v>
      </c>
      <c r="EO36" s="4">
        <v>0</v>
      </c>
      <c r="EP36" s="4">
        <v>2412158</v>
      </c>
      <c r="EQ36" s="4">
        <v>0</v>
      </c>
      <c r="ER36" s="4">
        <v>0</v>
      </c>
      <c r="ES36" s="4">
        <v>0</v>
      </c>
      <c r="ET36" s="4">
        <v>0</v>
      </c>
      <c r="EU36" s="5">
        <v>0</v>
      </c>
      <c r="EV36" s="4">
        <v>507428</v>
      </c>
      <c r="EW36" s="4">
        <v>507428</v>
      </c>
      <c r="EX36" s="4">
        <v>0</v>
      </c>
      <c r="EY36" s="4">
        <v>0</v>
      </c>
      <c r="EZ36" s="4">
        <v>507428</v>
      </c>
      <c r="FA36" s="4">
        <v>0</v>
      </c>
      <c r="FB36" s="4">
        <v>0</v>
      </c>
      <c r="FC36" s="4">
        <v>0</v>
      </c>
      <c r="FD36" s="4">
        <v>0</v>
      </c>
      <c r="FE36" s="5">
        <v>0</v>
      </c>
      <c r="FF36" s="4">
        <v>2604757</v>
      </c>
      <c r="FG36" s="4">
        <v>2604757</v>
      </c>
      <c r="FH36" s="4">
        <v>0</v>
      </c>
      <c r="FI36" s="4">
        <v>0</v>
      </c>
      <c r="FJ36" s="4">
        <v>2604757</v>
      </c>
      <c r="FK36" s="4">
        <v>0</v>
      </c>
      <c r="FL36" s="4">
        <v>0</v>
      </c>
      <c r="FM36" s="4">
        <v>0</v>
      </c>
      <c r="FN36" s="4">
        <v>0</v>
      </c>
      <c r="FO36" s="5">
        <v>0</v>
      </c>
      <c r="FP36" s="4">
        <v>2898151</v>
      </c>
      <c r="FQ36" s="4">
        <v>2898151</v>
      </c>
      <c r="FR36" s="4">
        <v>0</v>
      </c>
      <c r="FS36" s="4">
        <v>0</v>
      </c>
      <c r="FT36" s="4">
        <v>2898151</v>
      </c>
      <c r="FU36" s="4">
        <v>0</v>
      </c>
      <c r="FV36" s="4">
        <v>0</v>
      </c>
      <c r="FW36" s="4">
        <v>0</v>
      </c>
      <c r="FX36" s="4">
        <v>0</v>
      </c>
      <c r="FY36" s="5">
        <v>0</v>
      </c>
      <c r="FZ36" s="4">
        <v>2796660</v>
      </c>
      <c r="GA36" s="4">
        <v>2796660</v>
      </c>
      <c r="GB36" s="4">
        <v>0</v>
      </c>
      <c r="GC36" s="4">
        <v>0</v>
      </c>
      <c r="GD36" s="4">
        <v>2796660</v>
      </c>
      <c r="GE36" s="4">
        <v>0</v>
      </c>
      <c r="GF36" s="4">
        <v>0</v>
      </c>
      <c r="GG36" s="4">
        <v>0</v>
      </c>
      <c r="GH36" s="4">
        <v>0</v>
      </c>
      <c r="GI36" s="5">
        <v>0</v>
      </c>
      <c r="GJ36" s="4">
        <v>1533837</v>
      </c>
      <c r="GK36" s="4">
        <v>1533837</v>
      </c>
      <c r="GL36" s="4">
        <v>0</v>
      </c>
      <c r="GM36" s="4">
        <v>0</v>
      </c>
      <c r="GN36" s="4">
        <v>1533837</v>
      </c>
      <c r="GO36" s="4">
        <v>0</v>
      </c>
      <c r="GP36" s="4">
        <v>0</v>
      </c>
      <c r="GQ36" s="4">
        <v>0</v>
      </c>
      <c r="GR36" s="4">
        <v>0</v>
      </c>
      <c r="GS36" s="5">
        <v>0</v>
      </c>
      <c r="GT36" s="4">
        <v>4020493</v>
      </c>
      <c r="GU36" s="4">
        <v>4020493</v>
      </c>
      <c r="GV36" s="4">
        <v>0</v>
      </c>
      <c r="GW36" s="4">
        <v>0</v>
      </c>
      <c r="GX36" s="4">
        <v>4020493</v>
      </c>
      <c r="GY36" s="4">
        <v>0</v>
      </c>
      <c r="GZ36" s="4">
        <v>0</v>
      </c>
      <c r="HA36" s="4">
        <v>0</v>
      </c>
      <c r="HB36" s="4">
        <v>0</v>
      </c>
      <c r="HC36" s="5">
        <v>0</v>
      </c>
      <c r="HD36" s="4">
        <v>697271</v>
      </c>
      <c r="HE36" s="4">
        <v>697271</v>
      </c>
      <c r="HF36" s="4">
        <v>0</v>
      </c>
      <c r="HG36" s="4">
        <v>0</v>
      </c>
      <c r="HH36" s="4">
        <v>697271</v>
      </c>
      <c r="HI36" s="4">
        <v>0</v>
      </c>
      <c r="HJ36" s="4">
        <v>0</v>
      </c>
      <c r="HK36" s="4">
        <v>0</v>
      </c>
      <c r="HL36" s="4">
        <v>0</v>
      </c>
      <c r="HM36" s="5">
        <v>0</v>
      </c>
      <c r="HN36" s="4">
        <v>784989</v>
      </c>
      <c r="HO36" s="4">
        <v>784989</v>
      </c>
      <c r="HP36" s="4">
        <v>0</v>
      </c>
      <c r="HQ36" s="4">
        <v>0</v>
      </c>
      <c r="HR36" s="4">
        <v>784989</v>
      </c>
      <c r="HS36" s="4">
        <v>0</v>
      </c>
      <c r="HT36" s="4">
        <v>0</v>
      </c>
      <c r="HU36" s="4">
        <v>0</v>
      </c>
      <c r="HV36" s="4">
        <v>0</v>
      </c>
      <c r="HW36" s="5">
        <v>0</v>
      </c>
      <c r="HX36" s="4">
        <v>486751</v>
      </c>
      <c r="HY36" s="4">
        <v>486751</v>
      </c>
      <c r="HZ36" s="4">
        <v>0</v>
      </c>
      <c r="IA36" s="4">
        <v>0</v>
      </c>
      <c r="IB36" s="4">
        <v>486751</v>
      </c>
      <c r="IC36" s="4">
        <v>0</v>
      </c>
      <c r="ID36" s="4">
        <v>0</v>
      </c>
      <c r="IE36" s="4">
        <v>0</v>
      </c>
      <c r="IF36" s="4">
        <v>0</v>
      </c>
      <c r="IG36" s="5">
        <v>0</v>
      </c>
      <c r="IH36" s="4">
        <v>1134110</v>
      </c>
      <c r="II36" s="4">
        <v>1134110</v>
      </c>
      <c r="IJ36" s="4">
        <v>0</v>
      </c>
      <c r="IK36" s="4">
        <v>0</v>
      </c>
      <c r="IL36" s="4">
        <v>1134110</v>
      </c>
      <c r="IM36" s="4">
        <v>0</v>
      </c>
      <c r="IN36" s="4">
        <v>0</v>
      </c>
      <c r="IO36" s="4">
        <v>0</v>
      </c>
      <c r="IP36" s="4">
        <v>0</v>
      </c>
      <c r="IQ36" s="5">
        <v>0</v>
      </c>
      <c r="IR36" s="4">
        <v>19602084</v>
      </c>
      <c r="IS36" s="4">
        <v>19602084</v>
      </c>
      <c r="IT36" s="4">
        <v>0</v>
      </c>
      <c r="IU36" s="4">
        <v>0</v>
      </c>
      <c r="IV36" s="4">
        <v>19602084</v>
      </c>
      <c r="IW36" s="4">
        <v>0</v>
      </c>
      <c r="IX36" s="4">
        <v>0</v>
      </c>
      <c r="IY36" s="4">
        <v>0</v>
      </c>
      <c r="IZ36" s="4">
        <v>0</v>
      </c>
      <c r="JA36" s="5">
        <v>0</v>
      </c>
      <c r="JB36" s="4">
        <v>1463762.7979611773</v>
      </c>
      <c r="JC36" s="4">
        <v>1463762.7979611773</v>
      </c>
      <c r="JD36" s="4">
        <v>0</v>
      </c>
      <c r="JE36" s="4">
        <v>0</v>
      </c>
      <c r="JF36" s="4">
        <v>1463762.7979611773</v>
      </c>
      <c r="JG36" s="4">
        <v>0</v>
      </c>
      <c r="JH36" s="4">
        <v>0</v>
      </c>
      <c r="JI36" s="4">
        <v>0</v>
      </c>
      <c r="JJ36" s="4">
        <v>0</v>
      </c>
      <c r="JK36" s="5">
        <v>0</v>
      </c>
      <c r="JL36" s="4">
        <v>1332185.9211995602</v>
      </c>
      <c r="JM36" s="4">
        <v>1332185.9211995602</v>
      </c>
      <c r="JN36" s="4">
        <v>0</v>
      </c>
      <c r="JO36" s="4">
        <v>0</v>
      </c>
      <c r="JP36" s="4">
        <v>1332185.9211995602</v>
      </c>
      <c r="JQ36" s="4">
        <v>0</v>
      </c>
      <c r="JR36" s="4">
        <v>0</v>
      </c>
      <c r="JS36" s="4">
        <v>0</v>
      </c>
      <c r="JT36" s="4">
        <v>0</v>
      </c>
      <c r="JU36" s="5">
        <v>0</v>
      </c>
      <c r="JV36" s="4">
        <v>1234534.47418865</v>
      </c>
      <c r="JW36" s="4">
        <v>1234534.47418865</v>
      </c>
      <c r="JX36" s="4">
        <v>0</v>
      </c>
      <c r="JY36" s="4">
        <v>0</v>
      </c>
      <c r="JZ36" s="4">
        <v>1234534.47418865</v>
      </c>
      <c r="KA36" s="4">
        <v>0</v>
      </c>
      <c r="KB36" s="4">
        <v>0</v>
      </c>
      <c r="KC36" s="4">
        <v>0</v>
      </c>
      <c r="KD36" s="4">
        <v>0</v>
      </c>
      <c r="KE36" s="5">
        <v>0</v>
      </c>
      <c r="KF36" s="4">
        <v>1288638.645675892</v>
      </c>
      <c r="KG36" s="4">
        <v>1288638.645675892</v>
      </c>
      <c r="KH36" s="4">
        <v>0</v>
      </c>
      <c r="KI36" s="4">
        <v>0</v>
      </c>
      <c r="KJ36" s="4">
        <v>1288638.645675892</v>
      </c>
      <c r="KK36" s="4">
        <v>0</v>
      </c>
      <c r="KL36" s="4">
        <v>0</v>
      </c>
      <c r="KM36" s="4">
        <v>0</v>
      </c>
      <c r="KN36" s="4">
        <v>0</v>
      </c>
      <c r="KO36" s="5">
        <v>0</v>
      </c>
      <c r="KP36" s="4">
        <v>1234880.8158777468</v>
      </c>
      <c r="KQ36" s="4">
        <v>1234880.8158777468</v>
      </c>
      <c r="KR36" s="4">
        <v>0</v>
      </c>
      <c r="KS36" s="4">
        <v>0</v>
      </c>
      <c r="KT36" s="4">
        <v>1234880.8158777468</v>
      </c>
      <c r="KU36" s="4">
        <v>0</v>
      </c>
      <c r="KV36" s="4">
        <v>0</v>
      </c>
      <c r="KW36" s="4">
        <v>0</v>
      </c>
      <c r="KX36" s="4">
        <v>0</v>
      </c>
      <c r="KY36" s="5">
        <v>0</v>
      </c>
      <c r="KZ36" s="4">
        <v>500794.43805029057</v>
      </c>
      <c r="LA36" s="4">
        <v>500794.43805029057</v>
      </c>
      <c r="LB36" s="4">
        <v>0</v>
      </c>
      <c r="LC36" s="4">
        <v>0</v>
      </c>
      <c r="LD36" s="4">
        <v>500794.43805029057</v>
      </c>
      <c r="LE36" s="4">
        <v>0</v>
      </c>
      <c r="LF36" s="4">
        <v>0</v>
      </c>
      <c r="LG36" s="4">
        <v>0</v>
      </c>
      <c r="LH36" s="4">
        <v>0</v>
      </c>
      <c r="LI36" s="5">
        <v>0</v>
      </c>
      <c r="LJ36" s="4">
        <v>463278.36368382536</v>
      </c>
      <c r="LK36" s="4">
        <v>463278.36368382536</v>
      </c>
      <c r="LL36" s="4">
        <v>0</v>
      </c>
      <c r="LM36" s="4">
        <v>0</v>
      </c>
      <c r="LN36" s="4">
        <v>463278.36368382536</v>
      </c>
      <c r="LO36" s="4">
        <v>0</v>
      </c>
      <c r="LP36" s="4">
        <v>0</v>
      </c>
      <c r="LQ36" s="4">
        <v>0</v>
      </c>
      <c r="LR36" s="4">
        <v>0</v>
      </c>
      <c r="LS36" s="5">
        <v>0</v>
      </c>
      <c r="LT36" s="4">
        <v>531656.54460292123</v>
      </c>
      <c r="LU36" s="4">
        <v>531656.54460292123</v>
      </c>
      <c r="LV36" s="4">
        <v>0</v>
      </c>
      <c r="LW36" s="4">
        <v>0</v>
      </c>
      <c r="LX36" s="4">
        <v>531656.54460292123</v>
      </c>
      <c r="LY36" s="4">
        <v>0</v>
      </c>
      <c r="LZ36" s="4">
        <v>0</v>
      </c>
      <c r="MA36" s="4">
        <v>0</v>
      </c>
      <c r="MB36" s="4">
        <v>0</v>
      </c>
      <c r="MC36" s="5">
        <v>0</v>
      </c>
      <c r="MD36" s="4">
        <v>494276.8982150387</v>
      </c>
      <c r="ME36" s="4">
        <v>494276.8982150387</v>
      </c>
      <c r="MF36" s="4">
        <v>0</v>
      </c>
      <c r="MG36" s="4">
        <v>0</v>
      </c>
      <c r="MH36" s="4">
        <v>494276.8982150387</v>
      </c>
      <c r="MI36" s="4">
        <v>0</v>
      </c>
      <c r="MJ36" s="4">
        <v>0</v>
      </c>
      <c r="MK36" s="4">
        <v>0</v>
      </c>
      <c r="ML36" s="4">
        <v>0</v>
      </c>
      <c r="MM36" s="5">
        <v>0</v>
      </c>
      <c r="MN36" s="4">
        <v>522269.13976878859</v>
      </c>
      <c r="MO36" s="4">
        <v>522269.13976878859</v>
      </c>
      <c r="MP36" s="4">
        <v>0</v>
      </c>
      <c r="MQ36" s="4">
        <v>0</v>
      </c>
      <c r="MR36" s="4">
        <v>522269.13976878859</v>
      </c>
      <c r="MS36" s="4">
        <v>0</v>
      </c>
      <c r="MT36" s="4">
        <v>0</v>
      </c>
      <c r="MU36" s="4">
        <v>0</v>
      </c>
      <c r="MV36" s="4">
        <v>0</v>
      </c>
      <c r="MW36" s="5">
        <v>0</v>
      </c>
      <c r="MX36" s="4">
        <v>503791.93010295741</v>
      </c>
      <c r="MY36" s="4">
        <v>503791.93010295741</v>
      </c>
      <c r="MZ36" s="4">
        <v>0</v>
      </c>
      <c r="NA36" s="4">
        <v>0</v>
      </c>
      <c r="NB36" s="4">
        <v>503791.93010295741</v>
      </c>
      <c r="NC36" s="4">
        <v>0</v>
      </c>
      <c r="ND36" s="4">
        <v>0</v>
      </c>
      <c r="NE36" s="4">
        <v>0</v>
      </c>
      <c r="NF36" s="4">
        <v>0</v>
      </c>
      <c r="NG36" s="5">
        <v>0</v>
      </c>
      <c r="NH36" s="4">
        <v>560378.75256148912</v>
      </c>
      <c r="NI36" s="4">
        <v>560378.75256148912</v>
      </c>
      <c r="NJ36" s="4">
        <v>0</v>
      </c>
      <c r="NK36" s="4">
        <v>0</v>
      </c>
      <c r="NL36" s="4">
        <v>560378.75256148912</v>
      </c>
      <c r="NM36" s="4">
        <v>0</v>
      </c>
      <c r="NN36" s="4">
        <v>0</v>
      </c>
      <c r="NO36" s="4">
        <v>0</v>
      </c>
      <c r="NP36" s="4">
        <v>0</v>
      </c>
      <c r="NQ36" s="5">
        <v>0</v>
      </c>
      <c r="NR36" s="4">
        <v>10130448.721888337</v>
      </c>
      <c r="NS36" s="4">
        <v>10130448.721888337</v>
      </c>
      <c r="NT36" s="4">
        <v>0</v>
      </c>
      <c r="NU36" s="4">
        <v>0</v>
      </c>
      <c r="NV36" s="4">
        <v>10130448.721888337</v>
      </c>
      <c r="NW36" s="4">
        <v>0</v>
      </c>
      <c r="NX36" s="4">
        <v>0</v>
      </c>
      <c r="NY36" s="4">
        <v>0</v>
      </c>
      <c r="NZ36" s="4">
        <v>0</v>
      </c>
      <c r="OA36" s="5">
        <v>0</v>
      </c>
      <c r="OB36" s="4">
        <v>858535.97133286111</v>
      </c>
      <c r="OC36" s="4">
        <v>858535.97133286111</v>
      </c>
      <c r="OD36" s="4">
        <v>0</v>
      </c>
      <c r="OE36" s="4">
        <v>0</v>
      </c>
      <c r="OF36" s="4">
        <v>858535.97133286111</v>
      </c>
      <c r="OG36" s="4">
        <v>0</v>
      </c>
      <c r="OH36" s="4">
        <v>0</v>
      </c>
      <c r="OI36" s="4">
        <v>0</v>
      </c>
      <c r="OJ36" s="4">
        <v>0</v>
      </c>
      <c r="OK36" s="5">
        <v>0</v>
      </c>
      <c r="OL36" s="4">
        <v>338557.02786844037</v>
      </c>
      <c r="OM36" s="4">
        <v>338557.02786844037</v>
      </c>
      <c r="ON36" s="4">
        <v>0</v>
      </c>
      <c r="OO36" s="4">
        <v>0</v>
      </c>
      <c r="OP36" s="4">
        <v>338557.02786844037</v>
      </c>
      <c r="OQ36" s="4">
        <v>0</v>
      </c>
      <c r="OR36" s="4">
        <v>0</v>
      </c>
      <c r="OS36" s="4">
        <v>0</v>
      </c>
      <c r="OT36" s="4">
        <v>0</v>
      </c>
      <c r="OU36" s="5">
        <v>0</v>
      </c>
      <c r="OV36" s="4">
        <v>292965.30941841006</v>
      </c>
      <c r="OW36" s="4">
        <v>292965.30941841006</v>
      </c>
      <c r="OX36" s="4">
        <v>0</v>
      </c>
      <c r="OY36" s="4">
        <v>0</v>
      </c>
      <c r="OZ36" s="4">
        <v>292965.30941841006</v>
      </c>
      <c r="PA36" s="4">
        <v>0</v>
      </c>
      <c r="PB36" s="4">
        <v>0</v>
      </c>
      <c r="PC36" s="4">
        <v>0</v>
      </c>
      <c r="PD36" s="4">
        <v>0</v>
      </c>
      <c r="PE36" s="5">
        <v>0</v>
      </c>
      <c r="PF36" s="4">
        <v>266945.58984803408</v>
      </c>
      <c r="PG36" s="4">
        <v>266945.58984803408</v>
      </c>
      <c r="PH36" s="4">
        <v>0</v>
      </c>
      <c r="PI36" s="4">
        <v>0</v>
      </c>
      <c r="PJ36" s="4">
        <v>266945.58984803408</v>
      </c>
      <c r="PK36" s="4">
        <v>0</v>
      </c>
      <c r="PL36" s="4">
        <v>0</v>
      </c>
      <c r="PM36" s="4">
        <v>0</v>
      </c>
      <c r="PN36" s="4">
        <v>0</v>
      </c>
      <c r="PO36" s="5">
        <v>0</v>
      </c>
      <c r="PP36" s="4">
        <v>226350.28974213079</v>
      </c>
      <c r="PQ36" s="4">
        <v>226350.28974213079</v>
      </c>
      <c r="PR36" s="4">
        <v>0</v>
      </c>
      <c r="PS36" s="4">
        <v>0</v>
      </c>
      <c r="PT36" s="4">
        <v>226350.28974213079</v>
      </c>
      <c r="PU36" s="4">
        <v>0</v>
      </c>
      <c r="PV36" s="4">
        <v>0</v>
      </c>
      <c r="PW36" s="4">
        <v>0</v>
      </c>
      <c r="PX36" s="4">
        <v>0</v>
      </c>
      <c r="PY36" s="5">
        <v>0</v>
      </c>
      <c r="PZ36" s="4">
        <v>-941164.05488652363</v>
      </c>
      <c r="QA36" s="4">
        <v>-941164.05488652363</v>
      </c>
      <c r="QB36" s="4">
        <v>0</v>
      </c>
      <c r="QC36" s="4">
        <v>0</v>
      </c>
      <c r="QD36" s="4">
        <v>-941164.05488652363</v>
      </c>
      <c r="QE36" s="4">
        <v>0</v>
      </c>
      <c r="QF36" s="4">
        <v>0</v>
      </c>
      <c r="QG36" s="4">
        <v>0</v>
      </c>
      <c r="QH36" s="4">
        <v>0</v>
      </c>
      <c r="QI36" s="5">
        <v>0</v>
      </c>
      <c r="QJ36" s="4">
        <v>-1250696.5168251134</v>
      </c>
      <c r="QK36" s="4">
        <v>-1250696.5168251134</v>
      </c>
      <c r="QL36" s="4">
        <v>0</v>
      </c>
      <c r="QM36" s="4">
        <v>0</v>
      </c>
      <c r="QN36" s="4">
        <v>-1250696.5168251134</v>
      </c>
      <c r="QO36" s="4">
        <v>0</v>
      </c>
      <c r="QP36" s="4">
        <v>0</v>
      </c>
      <c r="QQ36" s="4">
        <v>0</v>
      </c>
      <c r="QR36" s="4">
        <v>0</v>
      </c>
      <c r="QS36" s="5">
        <v>0</v>
      </c>
      <c r="QT36" s="4">
        <v>-1291840.363708999</v>
      </c>
      <c r="QU36" s="4">
        <v>-1291840.363708999</v>
      </c>
      <c r="QV36" s="4">
        <v>0</v>
      </c>
      <c r="QW36" s="4">
        <v>0</v>
      </c>
      <c r="QX36" s="4">
        <v>-1291840.363708999</v>
      </c>
      <c r="QY36" s="4">
        <v>0</v>
      </c>
      <c r="QZ36" s="4">
        <v>0</v>
      </c>
      <c r="RA36" s="4">
        <v>0</v>
      </c>
      <c r="RB36" s="4">
        <v>0</v>
      </c>
      <c r="RC36" s="5">
        <v>0</v>
      </c>
      <c r="RD36" s="4">
        <v>-1303142.386336796</v>
      </c>
      <c r="RE36" s="4">
        <v>-1303142.386336796</v>
      </c>
      <c r="RF36" s="4">
        <v>0</v>
      </c>
      <c r="RG36" s="4">
        <v>0</v>
      </c>
      <c r="RH36" s="4">
        <v>-1303142.386336796</v>
      </c>
      <c r="RI36" s="4">
        <v>0</v>
      </c>
      <c r="RJ36" s="4">
        <v>0</v>
      </c>
      <c r="RK36" s="4">
        <v>0</v>
      </c>
      <c r="RL36" s="4">
        <v>0</v>
      </c>
      <c r="RM36" s="5">
        <v>0</v>
      </c>
      <c r="RN36" s="4">
        <v>-1243142.258889515</v>
      </c>
      <c r="RO36" s="4">
        <v>-1243142.258889515</v>
      </c>
      <c r="RP36" s="4">
        <v>0</v>
      </c>
      <c r="RQ36" s="4">
        <v>0</v>
      </c>
      <c r="RR36" s="4">
        <v>-1243142.258889515</v>
      </c>
      <c r="RS36" s="4">
        <v>0</v>
      </c>
      <c r="RT36" s="4">
        <v>0</v>
      </c>
      <c r="RU36" s="4">
        <v>0</v>
      </c>
      <c r="RV36" s="4">
        <v>0</v>
      </c>
      <c r="RW36" s="5">
        <v>0</v>
      </c>
      <c r="RX36" s="4">
        <v>-1130803.0845231749</v>
      </c>
      <c r="RY36" s="4">
        <v>-1130803.0845231749</v>
      </c>
      <c r="RZ36" s="4">
        <v>0</v>
      </c>
      <c r="SA36" s="4">
        <v>0</v>
      </c>
      <c r="SB36" s="4">
        <v>-1130803.0845231749</v>
      </c>
      <c r="SC36" s="4">
        <v>0</v>
      </c>
      <c r="SD36" s="4">
        <v>0</v>
      </c>
      <c r="SE36" s="4">
        <v>0</v>
      </c>
      <c r="SF36" s="4">
        <v>0</v>
      </c>
      <c r="SG36" s="5">
        <v>0</v>
      </c>
      <c r="SH36" s="4">
        <v>-942486.03855286352</v>
      </c>
      <c r="SI36" s="4">
        <v>-942486.03855286352</v>
      </c>
      <c r="SJ36" s="4">
        <v>0</v>
      </c>
      <c r="SK36" s="4">
        <v>0</v>
      </c>
      <c r="SL36" s="4">
        <v>-942486.03855286352</v>
      </c>
      <c r="SM36" s="4">
        <v>0</v>
      </c>
      <c r="SN36" s="4">
        <v>0</v>
      </c>
      <c r="SO36" s="4">
        <v>0</v>
      </c>
      <c r="SP36" s="4">
        <v>0</v>
      </c>
      <c r="SQ36" s="5">
        <v>0</v>
      </c>
      <c r="SR36" s="4">
        <v>-6119920.515513109</v>
      </c>
      <c r="SS36" s="4">
        <v>-6119920.515513109</v>
      </c>
      <c r="ST36" s="4">
        <v>0</v>
      </c>
      <c r="SU36" s="4">
        <v>0</v>
      </c>
      <c r="SV36" s="4">
        <v>-6119920.515513109</v>
      </c>
      <c r="SW36" s="4">
        <v>0</v>
      </c>
      <c r="SX36" s="4">
        <v>0</v>
      </c>
      <c r="SY36" s="4">
        <v>0</v>
      </c>
      <c r="SZ36" s="4">
        <v>0</v>
      </c>
      <c r="TA36" s="5">
        <v>0</v>
      </c>
      <c r="TB36" s="4">
        <v>-804008.76492092013</v>
      </c>
      <c r="TC36" s="4">
        <v>-804008.76492092013</v>
      </c>
    </row>
    <row r="37" spans="1:523" ht="15" customHeight="1" x14ac:dyDescent="0.3">
      <c r="A37" s="8" t="s">
        <v>5</v>
      </c>
      <c r="B37" s="9">
        <v>-11074001240.850002</v>
      </c>
      <c r="C37" s="9">
        <v>-11074001240.850002</v>
      </c>
      <c r="D37" s="9">
        <v>5515191373.9399996</v>
      </c>
      <c r="E37" s="9">
        <v>0</v>
      </c>
      <c r="F37" s="9">
        <v>-5558809866.9100008</v>
      </c>
      <c r="G37" s="9">
        <v>-10679468161.647339</v>
      </c>
      <c r="H37" s="9">
        <v>5327853406.9243441</v>
      </c>
      <c r="I37" s="9">
        <v>0</v>
      </c>
      <c r="J37" s="9">
        <v>-5351614754.7229929</v>
      </c>
      <c r="K37" s="10" t="s">
        <v>3</v>
      </c>
      <c r="L37" s="9">
        <v>-11051413806.469999</v>
      </c>
      <c r="M37" s="9">
        <v>-11051413806.469999</v>
      </c>
      <c r="N37" s="9">
        <v>5487631498.0100002</v>
      </c>
      <c r="O37" s="9">
        <v>0</v>
      </c>
      <c r="P37" s="9">
        <v>-5563782308.46</v>
      </c>
      <c r="Q37" s="9">
        <v>-10645048415.583406</v>
      </c>
      <c r="R37" s="9">
        <v>5298124014.8313885</v>
      </c>
      <c r="S37" s="9">
        <v>0</v>
      </c>
      <c r="T37" s="9">
        <v>-5346924400.752017</v>
      </c>
      <c r="U37" s="10" t="s">
        <v>3</v>
      </c>
      <c r="V37" s="9">
        <v>-11111023967.499998</v>
      </c>
      <c r="W37" s="9">
        <v>-11111023967.499998</v>
      </c>
      <c r="X37" s="9">
        <v>5492403005.9200001</v>
      </c>
      <c r="Y37" s="9">
        <v>0</v>
      </c>
      <c r="Z37" s="9">
        <v>-5618620961.5800009</v>
      </c>
      <c r="AA37" s="9">
        <v>-10697764979.188234</v>
      </c>
      <c r="AB37" s="9">
        <v>5301011620.6512394</v>
      </c>
      <c r="AC37" s="9">
        <v>0</v>
      </c>
      <c r="AD37" s="9">
        <v>-5396753358.5369978</v>
      </c>
      <c r="AE37" s="10" t="s">
        <v>3</v>
      </c>
      <c r="AF37" s="9">
        <v>-11188873260.890001</v>
      </c>
      <c r="AG37" s="9">
        <v>-11188873260.890001</v>
      </c>
      <c r="AH37" s="9">
        <v>5531355774.4899998</v>
      </c>
      <c r="AI37" s="9">
        <v>0</v>
      </c>
      <c r="AJ37" s="9">
        <v>-5657517486.4000006</v>
      </c>
      <c r="AK37" s="9">
        <v>-10768978076.319588</v>
      </c>
      <c r="AL37" s="9">
        <v>5338092179.1015882</v>
      </c>
      <c r="AM37" s="9">
        <v>0</v>
      </c>
      <c r="AN37" s="9">
        <v>-5430885897.2180004</v>
      </c>
      <c r="AO37" s="10" t="s">
        <v>3</v>
      </c>
      <c r="AP37" s="9">
        <v>-11191466618.67</v>
      </c>
      <c r="AQ37" s="9">
        <v>-11191466618.67</v>
      </c>
      <c r="AR37" s="9">
        <v>5511217072.1499996</v>
      </c>
      <c r="AS37" s="9">
        <v>0</v>
      </c>
      <c r="AT37" s="9">
        <v>-5680249546.5199995</v>
      </c>
      <c r="AU37" s="9">
        <v>-10763203213.895086</v>
      </c>
      <c r="AV37" s="9">
        <v>5315334305.2789373</v>
      </c>
      <c r="AW37" s="9">
        <v>0</v>
      </c>
      <c r="AX37" s="9">
        <v>-5447868908.6161518</v>
      </c>
      <c r="AY37" s="10" t="s">
        <v>3</v>
      </c>
      <c r="AZ37" s="9">
        <v>-11218554082.910002</v>
      </c>
      <c r="BA37" s="9">
        <v>-11218554082.910002</v>
      </c>
      <c r="BB37" s="9">
        <v>5501806854.250001</v>
      </c>
      <c r="BC37" s="9">
        <v>0</v>
      </c>
      <c r="BD37" s="9">
        <v>-5716747228.6600008</v>
      </c>
      <c r="BE37" s="9">
        <v>-10799728778.741463</v>
      </c>
      <c r="BF37" s="9">
        <v>5305854654.7037849</v>
      </c>
      <c r="BG37" s="9">
        <v>0</v>
      </c>
      <c r="BH37" s="9">
        <v>-5493874124.0376778</v>
      </c>
      <c r="BI37" s="10" t="s">
        <v>3</v>
      </c>
      <c r="BJ37" s="9">
        <v>-11238921393.799997</v>
      </c>
      <c r="BK37" s="9">
        <v>-11238921393.799997</v>
      </c>
      <c r="BL37" s="9">
        <v>5502826545.1599998</v>
      </c>
      <c r="BM37" s="9">
        <v>0</v>
      </c>
      <c r="BN37" s="9">
        <v>-5736094848.6400003</v>
      </c>
      <c r="BO37" s="9">
        <v>-10821237488.295744</v>
      </c>
      <c r="BP37" s="9">
        <v>5308353368.4748907</v>
      </c>
      <c r="BQ37" s="9">
        <v>0</v>
      </c>
      <c r="BR37" s="9">
        <v>-5512884119.8208542</v>
      </c>
      <c r="BS37" s="10" t="s">
        <v>3</v>
      </c>
      <c r="BT37" s="9">
        <v>-11189932643.77</v>
      </c>
      <c r="BU37" s="9">
        <v>-11189932643.77</v>
      </c>
      <c r="BV37" s="9">
        <v>5465891182.9300003</v>
      </c>
      <c r="BW37" s="9">
        <v>0</v>
      </c>
      <c r="BX37" s="9">
        <v>-5724041460.8400011</v>
      </c>
      <c r="BY37" s="9">
        <v>-10773248841.766005</v>
      </c>
      <c r="BZ37" s="9">
        <v>5271969173.7382603</v>
      </c>
      <c r="CA37" s="9">
        <v>0</v>
      </c>
      <c r="CB37" s="9">
        <v>-5501279668.0277462</v>
      </c>
      <c r="CC37" s="10" t="s">
        <v>3</v>
      </c>
      <c r="CD37" s="9">
        <v>-11168257099.560003</v>
      </c>
      <c r="CE37" s="9">
        <v>-11168257099.560003</v>
      </c>
      <c r="CF37" s="9">
        <v>5413462744.71</v>
      </c>
      <c r="CG37" s="9">
        <v>0</v>
      </c>
      <c r="CH37" s="9">
        <v>-5754794354.8500004</v>
      </c>
      <c r="CI37" s="9">
        <v>-10753618457.574839</v>
      </c>
      <c r="CJ37" s="9">
        <v>5221672032.7112932</v>
      </c>
      <c r="CK37" s="9">
        <v>0</v>
      </c>
      <c r="CL37" s="9">
        <v>-5531946424.8635454</v>
      </c>
      <c r="CM37" s="10" t="s">
        <v>3</v>
      </c>
      <c r="CN37" s="9">
        <v>-11165440219.404737</v>
      </c>
      <c r="CO37" s="9">
        <v>-11165440219.404737</v>
      </c>
      <c r="CP37" s="9">
        <v>5399993886.7272463</v>
      </c>
      <c r="CQ37" s="9">
        <v>0</v>
      </c>
      <c r="CR37" s="9">
        <v>-5765446332.677495</v>
      </c>
      <c r="CS37" s="9">
        <v>-10750181988.122644</v>
      </c>
      <c r="CT37" s="9">
        <v>5208523568.5816088</v>
      </c>
      <c r="CU37" s="9">
        <v>0</v>
      </c>
      <c r="CV37" s="9">
        <v>-5541658419.5410395</v>
      </c>
      <c r="CW37" s="10" t="s">
        <v>3</v>
      </c>
      <c r="CX37" s="9">
        <v>-11169440812.083464</v>
      </c>
      <c r="CY37" s="9">
        <v>-11169440812.083464</v>
      </c>
      <c r="CZ37" s="9">
        <v>5385415298.2662325</v>
      </c>
      <c r="DA37" s="9">
        <v>0</v>
      </c>
      <c r="DB37" s="9">
        <v>-5784025513.8172331</v>
      </c>
      <c r="DC37" s="9">
        <v>-10751100162.851439</v>
      </c>
      <c r="DD37" s="9">
        <v>5194804111.3706656</v>
      </c>
      <c r="DE37" s="9">
        <v>0</v>
      </c>
      <c r="DF37" s="9">
        <v>-5556296051.4807777</v>
      </c>
      <c r="DG37" s="10" t="s">
        <v>3</v>
      </c>
      <c r="DH37" s="9">
        <v>-11180553409.771652</v>
      </c>
      <c r="DI37" s="9">
        <v>-11180553409.771652</v>
      </c>
      <c r="DJ37" s="9">
        <v>5393519230.3489256</v>
      </c>
      <c r="DK37" s="9">
        <v>0</v>
      </c>
      <c r="DL37" s="9">
        <v>-5787034179.4227257</v>
      </c>
      <c r="DM37" s="9">
        <v>-10761934289.210884</v>
      </c>
      <c r="DN37" s="9">
        <v>5202730793.6146145</v>
      </c>
      <c r="DO37" s="9">
        <v>0</v>
      </c>
      <c r="DP37" s="9">
        <v>-5559203495.5962706</v>
      </c>
      <c r="DQ37" s="10" t="s">
        <v>3</v>
      </c>
      <c r="DR37" s="9">
        <v>-133947878555.67992</v>
      </c>
      <c r="DS37" s="9">
        <v>-133947878555.67992</v>
      </c>
      <c r="DT37" s="9">
        <v>65600714466.902412</v>
      </c>
      <c r="DU37" s="9">
        <v>0</v>
      </c>
      <c r="DV37" s="9">
        <v>-68347164088.777451</v>
      </c>
      <c r="DW37" s="9">
        <v>-128965512853.19672</v>
      </c>
      <c r="DX37" s="9">
        <v>63294323229.98262</v>
      </c>
      <c r="DY37" s="9">
        <v>0</v>
      </c>
      <c r="DZ37" s="9">
        <v>-65671189623.214066</v>
      </c>
      <c r="EA37" s="10" t="s">
        <v>3</v>
      </c>
      <c r="EB37" s="9">
        <v>-11146642451.781275</v>
      </c>
      <c r="EC37" s="9">
        <v>-11146642451.781275</v>
      </c>
      <c r="ED37" s="9">
        <v>5334791318.4445782</v>
      </c>
      <c r="EE37" s="9">
        <v>0</v>
      </c>
      <c r="EF37" s="9">
        <v>-5811851133.3366985</v>
      </c>
      <c r="EG37" s="9">
        <v>-10729367958.539122</v>
      </c>
      <c r="EH37" s="9">
        <v>5146544758.3139095</v>
      </c>
      <c r="EI37" s="9">
        <v>0</v>
      </c>
      <c r="EJ37" s="9">
        <v>-5582823200.225215</v>
      </c>
      <c r="EK37" s="10" t="s">
        <v>3</v>
      </c>
      <c r="EL37" s="9">
        <v>-11115103870.179966</v>
      </c>
      <c r="EM37" s="9">
        <v>-11115103870.179966</v>
      </c>
      <c r="EN37" s="9">
        <v>5282585229.0859385</v>
      </c>
      <c r="EO37" s="9">
        <v>0</v>
      </c>
      <c r="EP37" s="9">
        <v>-5832518641.0940247</v>
      </c>
      <c r="EQ37" s="9">
        <v>-10701387184.574942</v>
      </c>
      <c r="ER37" s="9">
        <v>5096339087.9424</v>
      </c>
      <c r="ES37" s="9">
        <v>0</v>
      </c>
      <c r="ET37" s="9">
        <v>-5605048096.6325407</v>
      </c>
      <c r="EU37" s="10" t="s">
        <v>3</v>
      </c>
      <c r="EV37" s="9">
        <v>-11025456029.534609</v>
      </c>
      <c r="EW37" s="9">
        <v>-11025456029.534609</v>
      </c>
      <c r="EX37" s="9">
        <v>5212565616.8749037</v>
      </c>
      <c r="EY37" s="9">
        <v>0</v>
      </c>
      <c r="EZ37" s="9">
        <v>-5812890412.6597023</v>
      </c>
      <c r="FA37" s="9">
        <v>-10612241839.365839</v>
      </c>
      <c r="FB37" s="9">
        <v>5027209478.9476185</v>
      </c>
      <c r="FC37" s="9">
        <v>0</v>
      </c>
      <c r="FD37" s="9">
        <v>-5585032360.4182186</v>
      </c>
      <c r="FE37" s="10" t="s">
        <v>3</v>
      </c>
      <c r="FF37" s="9">
        <v>-10895450498.39456</v>
      </c>
      <c r="FG37" s="9">
        <v>-10895450498.39456</v>
      </c>
      <c r="FH37" s="9">
        <v>5107114941.4363899</v>
      </c>
      <c r="FI37" s="9">
        <v>0</v>
      </c>
      <c r="FJ37" s="9">
        <v>-5788335556.9581718</v>
      </c>
      <c r="FK37" s="9">
        <v>-10484587415.657564</v>
      </c>
      <c r="FL37" s="9">
        <v>4922461409.2108784</v>
      </c>
      <c r="FM37" s="9">
        <v>0</v>
      </c>
      <c r="FN37" s="9">
        <v>-5562126006.4466877</v>
      </c>
      <c r="FO37" s="10" t="s">
        <v>3</v>
      </c>
      <c r="FP37" s="9">
        <v>-10825098312.259981</v>
      </c>
      <c r="FQ37" s="9">
        <v>-10825098312.259981</v>
      </c>
      <c r="FR37" s="9">
        <v>5031989022.5656633</v>
      </c>
      <c r="FS37" s="9">
        <v>0</v>
      </c>
      <c r="FT37" s="9">
        <v>-5793109289.694315</v>
      </c>
      <c r="FU37" s="9">
        <v>-10418639822.634449</v>
      </c>
      <c r="FV37" s="9">
        <v>4848629255.6216164</v>
      </c>
      <c r="FW37" s="9">
        <v>0</v>
      </c>
      <c r="FX37" s="9">
        <v>-5570010567.0128307</v>
      </c>
      <c r="FY37" s="10" t="s">
        <v>3</v>
      </c>
      <c r="FZ37" s="9">
        <v>-10755036702.22341</v>
      </c>
      <c r="GA37" s="9">
        <v>-10755036702.22341</v>
      </c>
      <c r="GB37" s="9">
        <v>4958961301.0854979</v>
      </c>
      <c r="GC37" s="9">
        <v>0</v>
      </c>
      <c r="GD37" s="9">
        <v>-5796075401.1379089</v>
      </c>
      <c r="GE37" s="9">
        <v>-10351448521.896708</v>
      </c>
      <c r="GF37" s="9">
        <v>4777186266.9102831</v>
      </c>
      <c r="GG37" s="9">
        <v>0</v>
      </c>
      <c r="GH37" s="9">
        <v>-5574262254.9864244</v>
      </c>
      <c r="GI37" s="10" t="s">
        <v>3</v>
      </c>
      <c r="GJ37" s="9">
        <v>-10685824865.346405</v>
      </c>
      <c r="GK37" s="9">
        <v>-10685824865.346405</v>
      </c>
      <c r="GL37" s="9">
        <v>4871124935.8055162</v>
      </c>
      <c r="GM37" s="9">
        <v>0</v>
      </c>
      <c r="GN37" s="9">
        <v>-5814699929.5408878</v>
      </c>
      <c r="GO37" s="9">
        <v>-10284544956.444765</v>
      </c>
      <c r="GP37" s="9">
        <v>4691015506.1953611</v>
      </c>
      <c r="GQ37" s="9">
        <v>0</v>
      </c>
      <c r="GR37" s="9">
        <v>-5593529450.249404</v>
      </c>
      <c r="GS37" s="10" t="s">
        <v>3</v>
      </c>
      <c r="GT37" s="9">
        <v>-10635662036.152248</v>
      </c>
      <c r="GU37" s="9">
        <v>-10635662036.152248</v>
      </c>
      <c r="GV37" s="9">
        <v>4794572579.3896866</v>
      </c>
      <c r="GW37" s="9">
        <v>0</v>
      </c>
      <c r="GX37" s="9">
        <v>-5841089456.7625637</v>
      </c>
      <c r="GY37" s="9">
        <v>-10238406236.861288</v>
      </c>
      <c r="GZ37" s="9">
        <v>4617467784.4302111</v>
      </c>
      <c r="HA37" s="9">
        <v>0</v>
      </c>
      <c r="HB37" s="9">
        <v>-5620938452.4310799</v>
      </c>
      <c r="HC37" s="10" t="s">
        <v>3</v>
      </c>
      <c r="HD37" s="9">
        <v>-10570975698.766933</v>
      </c>
      <c r="HE37" s="9">
        <v>-10570975698.766933</v>
      </c>
      <c r="HF37" s="9">
        <v>4720358210.5147591</v>
      </c>
      <c r="HG37" s="9">
        <v>0</v>
      </c>
      <c r="HH37" s="9">
        <v>-5850617488.2521744</v>
      </c>
      <c r="HI37" s="9">
        <v>-10175928083.234455</v>
      </c>
      <c r="HJ37" s="9">
        <v>4545679253.8637686</v>
      </c>
      <c r="HK37" s="9">
        <v>0</v>
      </c>
      <c r="HL37" s="9">
        <v>-5630248829.3706903</v>
      </c>
      <c r="HM37" s="10" t="s">
        <v>3</v>
      </c>
      <c r="HN37" s="9">
        <v>-10524106821.730104</v>
      </c>
      <c r="HO37" s="9">
        <v>-10524106821.730104</v>
      </c>
      <c r="HP37" s="9">
        <v>4652420851.4790831</v>
      </c>
      <c r="HQ37" s="9">
        <v>0</v>
      </c>
      <c r="HR37" s="9">
        <v>-5871685970.2510195</v>
      </c>
      <c r="HS37" s="9">
        <v>-10132169353.643124</v>
      </c>
      <c r="HT37" s="9">
        <v>4480067053.2735882</v>
      </c>
      <c r="HU37" s="9">
        <v>0</v>
      </c>
      <c r="HV37" s="9">
        <v>-5652102300.3695354</v>
      </c>
      <c r="HW37" s="10" t="s">
        <v>3</v>
      </c>
      <c r="HX37" s="9">
        <v>-10487159925.922182</v>
      </c>
      <c r="HY37" s="9">
        <v>-10487159925.922182</v>
      </c>
      <c r="HZ37" s="9">
        <v>4594990962.9732018</v>
      </c>
      <c r="IA37" s="9">
        <v>0</v>
      </c>
      <c r="IB37" s="9">
        <v>-5892168962.9489794</v>
      </c>
      <c r="IC37" s="9">
        <v>-10097643615.165522</v>
      </c>
      <c r="ID37" s="9">
        <v>4424571571.0980272</v>
      </c>
      <c r="IE37" s="9">
        <v>0</v>
      </c>
      <c r="IF37" s="9">
        <v>-5673072044.0674953</v>
      </c>
      <c r="IG37" s="10" t="s">
        <v>3</v>
      </c>
      <c r="IH37" s="9">
        <v>-10456383888.904619</v>
      </c>
      <c r="II37" s="9">
        <v>-10456383888.904619</v>
      </c>
      <c r="IJ37" s="9">
        <v>4538081158.4460983</v>
      </c>
      <c r="IK37" s="9">
        <v>0</v>
      </c>
      <c r="IL37" s="9">
        <v>-5918302730.4585218</v>
      </c>
      <c r="IM37" s="9">
        <v>-10069178705.23213</v>
      </c>
      <c r="IN37" s="9">
        <v>4368838783.6550932</v>
      </c>
      <c r="IO37" s="9">
        <v>0</v>
      </c>
      <c r="IP37" s="9">
        <v>-5700339921.5770378</v>
      </c>
      <c r="IQ37" s="10" t="s">
        <v>3</v>
      </c>
      <c r="IR37" s="9">
        <v>-129122901101.19629</v>
      </c>
      <c r="IS37" s="9">
        <v>-129122901101.19629</v>
      </c>
      <c r="IT37" s="9">
        <v>59099556128.101303</v>
      </c>
      <c r="IU37" s="9">
        <v>0</v>
      </c>
      <c r="IV37" s="9">
        <v>-70023344973.094986</v>
      </c>
      <c r="IW37" s="9">
        <v>-124295543693.24992</v>
      </c>
      <c r="IX37" s="9">
        <v>56946010209.462746</v>
      </c>
      <c r="IY37" s="9">
        <v>0</v>
      </c>
      <c r="IZ37" s="9">
        <v>-67349533483.787178</v>
      </c>
      <c r="JA37" s="10" t="s">
        <v>3</v>
      </c>
      <c r="JB37" s="9">
        <v>-10500659520.430851</v>
      </c>
      <c r="JC37" s="9">
        <v>-10500659520.430851</v>
      </c>
      <c r="JD37" s="9">
        <v>4564411624.5648699</v>
      </c>
      <c r="JE37" s="9">
        <v>0</v>
      </c>
      <c r="JF37" s="9">
        <v>-5936247895.865983</v>
      </c>
      <c r="JG37" s="9">
        <v>-10113278160.712551</v>
      </c>
      <c r="JH37" s="9">
        <v>4393512951.8240328</v>
      </c>
      <c r="JI37" s="9">
        <v>0</v>
      </c>
      <c r="JJ37" s="9">
        <v>-5719765208.8885202</v>
      </c>
      <c r="JK37" s="10" t="s">
        <v>3</v>
      </c>
      <c r="JL37" s="9">
        <v>-10524404687.959341</v>
      </c>
      <c r="JM37" s="9">
        <v>-10524404687.959341</v>
      </c>
      <c r="JN37" s="9">
        <v>4583040379.5417023</v>
      </c>
      <c r="JO37" s="9">
        <v>0</v>
      </c>
      <c r="JP37" s="9">
        <v>-5941364308.4176397</v>
      </c>
      <c r="JQ37" s="9">
        <v>-10138190345.728563</v>
      </c>
      <c r="JR37" s="9">
        <v>4411976538.3671894</v>
      </c>
      <c r="JS37" s="9">
        <v>0</v>
      </c>
      <c r="JT37" s="9">
        <v>-5726213807.3613768</v>
      </c>
      <c r="JU37" s="10" t="s">
        <v>3</v>
      </c>
      <c r="JV37" s="9">
        <v>-10551099840.591942</v>
      </c>
      <c r="JW37" s="9">
        <v>-10551099840.591942</v>
      </c>
      <c r="JX37" s="9">
        <v>4599096186.0020113</v>
      </c>
      <c r="JY37" s="9">
        <v>0</v>
      </c>
      <c r="JZ37" s="9">
        <v>-5952003654.5899267</v>
      </c>
      <c r="KA37" s="9">
        <v>-10165792542.139603</v>
      </c>
      <c r="KB37" s="9">
        <v>4427704854.1317501</v>
      </c>
      <c r="KC37" s="9">
        <v>0</v>
      </c>
      <c r="KD37" s="9">
        <v>-5738087688.0078526</v>
      </c>
      <c r="KE37" s="10" t="s">
        <v>3</v>
      </c>
      <c r="KF37" s="9">
        <v>-10566771018.246508</v>
      </c>
      <c r="KG37" s="9">
        <v>-10566771018.246508</v>
      </c>
      <c r="KH37" s="9">
        <v>4615973448.5906448</v>
      </c>
      <c r="KI37" s="9">
        <v>0</v>
      </c>
      <c r="KJ37" s="9">
        <v>-5950797569.6558638</v>
      </c>
      <c r="KK37" s="9">
        <v>-10181994358.052439</v>
      </c>
      <c r="KL37" s="9">
        <v>4443824116.3329744</v>
      </c>
      <c r="KM37" s="9">
        <v>0</v>
      </c>
      <c r="KN37" s="9">
        <v>-5738170241.7194653</v>
      </c>
      <c r="KO37" s="10" t="s">
        <v>3</v>
      </c>
      <c r="KP37" s="9">
        <v>-10583411541.401484</v>
      </c>
      <c r="KQ37" s="9">
        <v>-10583411541.401484</v>
      </c>
      <c r="KR37" s="9">
        <v>4633487408.8416233</v>
      </c>
      <c r="KS37" s="9">
        <v>0</v>
      </c>
      <c r="KT37" s="9">
        <v>-5949924132.5598602</v>
      </c>
      <c r="KU37" s="9">
        <v>-10198844964.861891</v>
      </c>
      <c r="KV37" s="9">
        <v>4460313279.4225502</v>
      </c>
      <c r="KW37" s="9">
        <v>0</v>
      </c>
      <c r="KX37" s="9">
        <v>-5738531685.4393396</v>
      </c>
      <c r="KY37" s="10" t="s">
        <v>3</v>
      </c>
      <c r="KZ37" s="9">
        <v>-10602432949.759781</v>
      </c>
      <c r="LA37" s="9">
        <v>-10602432949.759781</v>
      </c>
      <c r="LB37" s="9">
        <v>4653552659.2600603</v>
      </c>
      <c r="LC37" s="9">
        <v>0</v>
      </c>
      <c r="LD37" s="9">
        <v>-5948880290.4997225</v>
      </c>
      <c r="LE37" s="9">
        <v>-10217700052.467749</v>
      </c>
      <c r="LF37" s="9">
        <v>4479711414.6504984</v>
      </c>
      <c r="LG37" s="9">
        <v>0</v>
      </c>
      <c r="LH37" s="9">
        <v>-5737988637.8172522</v>
      </c>
      <c r="LI37" s="10" t="s">
        <v>3</v>
      </c>
      <c r="LJ37" s="9">
        <v>-10622332112.019096</v>
      </c>
      <c r="LK37" s="9">
        <v>-10622332112.019096</v>
      </c>
      <c r="LL37" s="9">
        <v>4674402569.6109991</v>
      </c>
      <c r="LM37" s="9">
        <v>0</v>
      </c>
      <c r="LN37" s="9">
        <v>-5947929542.4080954</v>
      </c>
      <c r="LO37" s="9">
        <v>-10237592395.078501</v>
      </c>
      <c r="LP37" s="9">
        <v>4500091226.989192</v>
      </c>
      <c r="LQ37" s="9">
        <v>0</v>
      </c>
      <c r="LR37" s="9">
        <v>-5737501168.0893087</v>
      </c>
      <c r="LS37" s="10" t="s">
        <v>3</v>
      </c>
      <c r="LT37" s="9">
        <v>-10642690328.132734</v>
      </c>
      <c r="LU37" s="9">
        <v>-10642690328.132734</v>
      </c>
      <c r="LV37" s="9">
        <v>4695736626.8193865</v>
      </c>
      <c r="LW37" s="9">
        <v>0</v>
      </c>
      <c r="LX37" s="9">
        <v>-5946953701.3133478</v>
      </c>
      <c r="LY37" s="9">
        <v>-10258103411.622877</v>
      </c>
      <c r="LZ37" s="9">
        <v>4521046428.0837135</v>
      </c>
      <c r="MA37" s="9">
        <v>0</v>
      </c>
      <c r="MB37" s="9">
        <v>-5737056983.5391645</v>
      </c>
      <c r="MC37" s="10" t="s">
        <v>3</v>
      </c>
      <c r="MD37" s="9">
        <v>-10662391959.779158</v>
      </c>
      <c r="ME37" s="9">
        <v>-10662391959.779158</v>
      </c>
      <c r="MF37" s="9">
        <v>4717281800.3965826</v>
      </c>
      <c r="MG37" s="9">
        <v>0</v>
      </c>
      <c r="MH37" s="9">
        <v>-5945110159.3825731</v>
      </c>
      <c r="MI37" s="9">
        <v>-10277982075.392675</v>
      </c>
      <c r="MJ37" s="9">
        <v>4542274356.8860693</v>
      </c>
      <c r="MK37" s="9">
        <v>0</v>
      </c>
      <c r="ML37" s="9">
        <v>-5735707718.5066042</v>
      </c>
      <c r="MM37" s="10" t="s">
        <v>3</v>
      </c>
      <c r="MN37" s="9">
        <v>-10681738183.365812</v>
      </c>
      <c r="MO37" s="9">
        <v>-10681738183.365812</v>
      </c>
      <c r="MP37" s="9">
        <v>4737877351.7732019</v>
      </c>
      <c r="MQ37" s="9">
        <v>0</v>
      </c>
      <c r="MR37" s="9">
        <v>-5943860831.5926113</v>
      </c>
      <c r="MS37" s="9">
        <v>-10297408331.36676</v>
      </c>
      <c r="MT37" s="9">
        <v>4562427671.5103483</v>
      </c>
      <c r="MU37" s="9">
        <v>0</v>
      </c>
      <c r="MV37" s="9">
        <v>-5734980659.856411</v>
      </c>
      <c r="MW37" s="10" t="s">
        <v>3</v>
      </c>
      <c r="MX37" s="9">
        <v>-10699733697.119516</v>
      </c>
      <c r="MY37" s="9">
        <v>-10699733697.119516</v>
      </c>
      <c r="MZ37" s="9">
        <v>4757581860.3336906</v>
      </c>
      <c r="NA37" s="9">
        <v>0</v>
      </c>
      <c r="NB37" s="9">
        <v>-5942151836.7858267</v>
      </c>
      <c r="NC37" s="9">
        <v>-10315212767.180937</v>
      </c>
      <c r="ND37" s="9">
        <v>4581437310.2012072</v>
      </c>
      <c r="NE37" s="9">
        <v>0</v>
      </c>
      <c r="NF37" s="9">
        <v>-5733775456.9797306</v>
      </c>
      <c r="NG37" s="10" t="s">
        <v>3</v>
      </c>
      <c r="NH37" s="9">
        <v>-10712191782.447018</v>
      </c>
      <c r="NI37" s="9">
        <v>-10712191782.447018</v>
      </c>
      <c r="NJ37" s="9">
        <v>4776046864.4631481</v>
      </c>
      <c r="NK37" s="9">
        <v>0</v>
      </c>
      <c r="NL37" s="9">
        <v>-5936144917.9838657</v>
      </c>
      <c r="NM37" s="9">
        <v>-10327574273.477417</v>
      </c>
      <c r="NN37" s="9">
        <v>4599245356.5470848</v>
      </c>
      <c r="NO37" s="9">
        <v>0</v>
      </c>
      <c r="NP37" s="9">
        <v>-5728328916.9303303</v>
      </c>
      <c r="NQ37" s="10" t="s">
        <v>3</v>
      </c>
      <c r="NR37" s="9">
        <v>-127349857621.25323</v>
      </c>
      <c r="NS37" s="9">
        <v>-127349857621.25323</v>
      </c>
      <c r="NT37" s="9">
        <v>56008488780.197914</v>
      </c>
      <c r="NU37" s="9">
        <v>0</v>
      </c>
      <c r="NV37" s="9">
        <v>-71341368841.055328</v>
      </c>
      <c r="NW37" s="9">
        <v>-122729673678.08197</v>
      </c>
      <c r="NX37" s="9">
        <v>53923565504.946602</v>
      </c>
      <c r="NY37" s="9">
        <v>0</v>
      </c>
      <c r="NZ37" s="9">
        <v>-68806108173.135361</v>
      </c>
      <c r="OA37" s="10" t="s">
        <v>3</v>
      </c>
      <c r="OB37" s="9">
        <v>-10728612732.258364</v>
      </c>
      <c r="OC37" s="9">
        <v>-10728612732.258364</v>
      </c>
      <c r="OD37" s="9">
        <v>4791858654.3753338</v>
      </c>
      <c r="OE37" s="9">
        <v>0</v>
      </c>
      <c r="OF37" s="9">
        <v>-5936754077.8830261</v>
      </c>
      <c r="OG37" s="9">
        <v>-10345297420.438978</v>
      </c>
      <c r="OH37" s="9">
        <v>4615498535.3916788</v>
      </c>
      <c r="OI37" s="9">
        <v>0</v>
      </c>
      <c r="OJ37" s="9">
        <v>-5729798885.0472994</v>
      </c>
      <c r="OK37" s="10" t="s">
        <v>3</v>
      </c>
      <c r="OL37" s="9">
        <v>-10746214987.486868</v>
      </c>
      <c r="OM37" s="9">
        <v>-10746214987.486868</v>
      </c>
      <c r="ON37" s="9">
        <v>4808050958.9421158</v>
      </c>
      <c r="OO37" s="9">
        <v>0</v>
      </c>
      <c r="OP37" s="9">
        <v>-5938164028.5447521</v>
      </c>
      <c r="OQ37" s="9">
        <v>-10362216179.570618</v>
      </c>
      <c r="OR37" s="9">
        <v>4630668786.8337221</v>
      </c>
      <c r="OS37" s="9">
        <v>0</v>
      </c>
      <c r="OT37" s="9">
        <v>-5731547392.7368937</v>
      </c>
      <c r="OU37" s="10" t="s">
        <v>3</v>
      </c>
      <c r="OV37" s="9">
        <v>-10763884021.422897</v>
      </c>
      <c r="OW37" s="9">
        <v>-10763884021.422897</v>
      </c>
      <c r="OX37" s="9">
        <v>4822915240.2400942</v>
      </c>
      <c r="OY37" s="9">
        <v>0</v>
      </c>
      <c r="OZ37" s="9">
        <v>-5940968781.1828012</v>
      </c>
      <c r="PA37" s="9">
        <v>-10379272519.845749</v>
      </c>
      <c r="PB37" s="9">
        <v>4644627409.1613865</v>
      </c>
      <c r="PC37" s="9">
        <v>0</v>
      </c>
      <c r="PD37" s="9">
        <v>-5734645110.6843624</v>
      </c>
      <c r="PE37" s="10" t="s">
        <v>3</v>
      </c>
      <c r="PF37" s="9">
        <v>-10784288313.365295</v>
      </c>
      <c r="PG37" s="9">
        <v>-10784288313.365295</v>
      </c>
      <c r="PH37" s="9">
        <v>4839788304.7820787</v>
      </c>
      <c r="PI37" s="9">
        <v>0</v>
      </c>
      <c r="PJ37" s="9">
        <v>-5944500008.5832148</v>
      </c>
      <c r="PK37" s="9">
        <v>-10398805711.83552</v>
      </c>
      <c r="PL37" s="9">
        <v>4660362428.1608953</v>
      </c>
      <c r="PM37" s="9">
        <v>0</v>
      </c>
      <c r="PN37" s="9">
        <v>-5738443283.6746225</v>
      </c>
      <c r="PO37" s="10" t="s">
        <v>3</v>
      </c>
      <c r="PP37" s="9">
        <v>-10808702577.409924</v>
      </c>
      <c r="PQ37" s="9">
        <v>-10808702577.409924</v>
      </c>
      <c r="PR37" s="9">
        <v>4860618839.3068962</v>
      </c>
      <c r="PS37" s="9">
        <v>0</v>
      </c>
      <c r="PT37" s="9">
        <v>-5948083738.1030197</v>
      </c>
      <c r="PU37" s="9">
        <v>-10422107122.122437</v>
      </c>
      <c r="PV37" s="9">
        <v>4679853758.6382637</v>
      </c>
      <c r="PW37" s="9">
        <v>0</v>
      </c>
      <c r="PX37" s="9">
        <v>-5742253363.4841709</v>
      </c>
      <c r="PY37" s="10" t="s">
        <v>3</v>
      </c>
      <c r="PZ37" s="9">
        <v>-10835171103.8046</v>
      </c>
      <c r="QA37" s="9">
        <v>-10835171103.8046</v>
      </c>
      <c r="QB37" s="9">
        <v>4882561084.4685297</v>
      </c>
      <c r="QC37" s="9">
        <v>0</v>
      </c>
      <c r="QD37" s="9">
        <v>-5952610019.3360691</v>
      </c>
      <c r="QE37" s="9">
        <v>-10446302618.474508</v>
      </c>
      <c r="QF37" s="9">
        <v>4700464137.8121748</v>
      </c>
      <c r="QG37" s="9">
        <v>0</v>
      </c>
      <c r="QH37" s="9">
        <v>-5745838480.6623325</v>
      </c>
      <c r="QI37" s="10" t="s">
        <v>3</v>
      </c>
      <c r="QJ37" s="9">
        <v>-10862134304.586035</v>
      </c>
      <c r="QK37" s="9">
        <v>-10862134304.586035</v>
      </c>
      <c r="QL37" s="9">
        <v>4904743720.0080891</v>
      </c>
      <c r="QM37" s="9">
        <v>0</v>
      </c>
      <c r="QN37" s="9">
        <v>-5957390584.5779438</v>
      </c>
      <c r="QO37" s="9">
        <v>-10470689792.860334</v>
      </c>
      <c r="QP37" s="9">
        <v>4721321443.4729519</v>
      </c>
      <c r="QQ37" s="9">
        <v>0</v>
      </c>
      <c r="QR37" s="9">
        <v>-5749368349.3873835</v>
      </c>
      <c r="QS37" s="10" t="s">
        <v>3</v>
      </c>
      <c r="QT37" s="9">
        <v>-10888964913.908531</v>
      </c>
      <c r="QU37" s="9">
        <v>-10888964913.908531</v>
      </c>
      <c r="QV37" s="9">
        <v>4926714065.6518545</v>
      </c>
      <c r="QW37" s="9">
        <v>0</v>
      </c>
      <c r="QX37" s="9">
        <v>-5962250848.2566748</v>
      </c>
      <c r="QY37" s="9">
        <v>-10494903584.844275</v>
      </c>
      <c r="QZ37" s="9">
        <v>4741966812.1418705</v>
      </c>
      <c r="RA37" s="9">
        <v>0</v>
      </c>
      <c r="RB37" s="9">
        <v>-5752936772.702404</v>
      </c>
      <c r="RC37" s="10" t="s">
        <v>3</v>
      </c>
      <c r="RD37" s="9">
        <v>-10915237150.73822</v>
      </c>
      <c r="RE37" s="9">
        <v>-10915237150.73822</v>
      </c>
      <c r="RF37" s="9">
        <v>4948411937.8054714</v>
      </c>
      <c r="RG37" s="9">
        <v>0</v>
      </c>
      <c r="RH37" s="9">
        <v>-5966825212.932744</v>
      </c>
      <c r="RI37" s="9">
        <v>-10518570022.920088</v>
      </c>
      <c r="RJ37" s="9">
        <v>4762362027.9279499</v>
      </c>
      <c r="RK37" s="9">
        <v>0</v>
      </c>
      <c r="RL37" s="9">
        <v>-5756207994.9921379</v>
      </c>
      <c r="RM37" s="10" t="s">
        <v>3</v>
      </c>
      <c r="RN37" s="9">
        <v>-10939320406.464128</v>
      </c>
      <c r="RO37" s="9">
        <v>-10939320406.464128</v>
      </c>
      <c r="RP37" s="9">
        <v>4967863905.330307</v>
      </c>
      <c r="RQ37" s="9">
        <v>0</v>
      </c>
      <c r="RR37" s="9">
        <v>-5971456501.1338215</v>
      </c>
      <c r="RS37" s="9">
        <v>-10540168438.519859</v>
      </c>
      <c r="RT37" s="9">
        <v>4780572297.5855341</v>
      </c>
      <c r="RU37" s="9">
        <v>0</v>
      </c>
      <c r="RV37" s="9">
        <v>-5759596140.9343252</v>
      </c>
      <c r="RW37" s="10" t="s">
        <v>3</v>
      </c>
      <c r="RX37" s="9">
        <v>-10961152296.78067</v>
      </c>
      <c r="RY37" s="9">
        <v>-10961152296.78067</v>
      </c>
      <c r="RZ37" s="9">
        <v>4985288728.3282957</v>
      </c>
      <c r="SA37" s="9">
        <v>0</v>
      </c>
      <c r="SB37" s="9">
        <v>-5975863568.4523735</v>
      </c>
      <c r="SC37" s="9">
        <v>-10559717938.328699</v>
      </c>
      <c r="SD37" s="9">
        <v>4796845533.1603489</v>
      </c>
      <c r="SE37" s="9">
        <v>0</v>
      </c>
      <c r="SF37" s="9">
        <v>-5762872405.1683531</v>
      </c>
      <c r="SG37" s="10" t="s">
        <v>3</v>
      </c>
      <c r="SH37" s="9">
        <v>-10983788583.382383</v>
      </c>
      <c r="SI37" s="9">
        <v>-10983788583.382383</v>
      </c>
      <c r="SJ37" s="9">
        <v>5003224033.0927744</v>
      </c>
      <c r="SK37" s="9">
        <v>0</v>
      </c>
      <c r="SL37" s="9">
        <v>-5980564550.2896042</v>
      </c>
      <c r="SM37" s="9">
        <v>-10580415719.358646</v>
      </c>
      <c r="SN37" s="9">
        <v>4813784818.391613</v>
      </c>
      <c r="SO37" s="9">
        <v>0</v>
      </c>
      <c r="SP37" s="9">
        <v>-5766630900.9670315</v>
      </c>
      <c r="SQ37" s="10" t="s">
        <v>3</v>
      </c>
      <c r="SR37" s="9">
        <v>-130217471391.60789</v>
      </c>
      <c r="SS37" s="9">
        <v>-130217471391.60789</v>
      </c>
      <c r="ST37" s="9">
        <v>58742039472.331841</v>
      </c>
      <c r="SU37" s="9">
        <v>0</v>
      </c>
      <c r="SV37" s="9">
        <v>-71475431919.276047</v>
      </c>
      <c r="SW37" s="9">
        <v>-125518467069.11972</v>
      </c>
      <c r="SX37" s="9">
        <v>56548327988.678391</v>
      </c>
      <c r="SY37" s="9">
        <v>0</v>
      </c>
      <c r="SZ37" s="9">
        <v>-68970139080.441315</v>
      </c>
      <c r="TA37" s="10" t="s">
        <v>3</v>
      </c>
      <c r="TB37" s="9">
        <v>-11024447028.847637</v>
      </c>
      <c r="TC37" s="9">
        <v>-11024447028.847637</v>
      </c>
    </row>
    <row r="38" spans="1:523" ht="15" customHeight="1" x14ac:dyDescent="0.3"/>
    <row r="39" spans="1:523" ht="15" customHeight="1" x14ac:dyDescent="0.3">
      <c r="A39" s="8" t="s">
        <v>100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</row>
    <row r="40" spans="1:523" ht="15" customHeight="1" x14ac:dyDescent="0.3">
      <c r="A40" s="3" t="s">
        <v>101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5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5">
        <v>1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5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5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5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5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5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5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5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5">
        <v>1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4">
        <v>0</v>
      </c>
      <c r="DD40" s="4">
        <v>0</v>
      </c>
      <c r="DE40" s="4">
        <v>0</v>
      </c>
      <c r="DF40" s="4">
        <v>0</v>
      </c>
      <c r="DG40" s="5">
        <v>1</v>
      </c>
      <c r="DH40" s="4">
        <v>0</v>
      </c>
      <c r="DI40" s="4">
        <v>0</v>
      </c>
      <c r="DJ40" s="4">
        <v>0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0</v>
      </c>
      <c r="DQ40" s="5">
        <v>1</v>
      </c>
      <c r="DR40" s="4">
        <v>0</v>
      </c>
      <c r="DS40" s="4">
        <v>0</v>
      </c>
      <c r="DT40" s="4">
        <v>0</v>
      </c>
      <c r="DU40" s="4">
        <v>0</v>
      </c>
      <c r="DV40" s="4">
        <v>0</v>
      </c>
      <c r="DW40" s="4">
        <v>0</v>
      </c>
      <c r="DX40" s="4">
        <v>0</v>
      </c>
      <c r="DY40" s="4">
        <v>0</v>
      </c>
      <c r="DZ40" s="4">
        <v>0</v>
      </c>
      <c r="EA40" s="5">
        <v>12</v>
      </c>
      <c r="EB40" s="4">
        <v>0</v>
      </c>
      <c r="EC40" s="4">
        <v>0</v>
      </c>
      <c r="ED40" s="4">
        <v>0</v>
      </c>
      <c r="EE40" s="4">
        <v>0</v>
      </c>
      <c r="EF40" s="4">
        <v>0</v>
      </c>
      <c r="EG40" s="4">
        <v>0</v>
      </c>
      <c r="EH40" s="4">
        <v>0</v>
      </c>
      <c r="EI40" s="4">
        <v>0</v>
      </c>
      <c r="EJ40" s="4">
        <v>0</v>
      </c>
      <c r="EK40" s="5">
        <v>1</v>
      </c>
      <c r="EL40" s="4">
        <v>0</v>
      </c>
      <c r="EM40" s="4">
        <v>0</v>
      </c>
      <c r="EN40" s="4">
        <v>0</v>
      </c>
      <c r="EO40" s="4">
        <v>0</v>
      </c>
      <c r="EP40" s="4">
        <v>0</v>
      </c>
      <c r="EQ40" s="4">
        <v>0</v>
      </c>
      <c r="ER40" s="4">
        <v>0</v>
      </c>
      <c r="ES40" s="4">
        <v>0</v>
      </c>
      <c r="ET40" s="4">
        <v>0</v>
      </c>
      <c r="EU40" s="5">
        <v>1</v>
      </c>
      <c r="EV40" s="4">
        <v>0</v>
      </c>
      <c r="EW40" s="4">
        <v>0</v>
      </c>
      <c r="EX40" s="4">
        <v>0</v>
      </c>
      <c r="EY40" s="4">
        <v>0</v>
      </c>
      <c r="EZ40" s="4">
        <v>0</v>
      </c>
      <c r="FA40" s="4">
        <v>0</v>
      </c>
      <c r="FB40" s="4">
        <v>0</v>
      </c>
      <c r="FC40" s="4">
        <v>0</v>
      </c>
      <c r="FD40" s="4">
        <v>0</v>
      </c>
      <c r="FE40" s="5">
        <v>1</v>
      </c>
      <c r="FF40" s="4">
        <v>0</v>
      </c>
      <c r="FG40" s="4">
        <v>0</v>
      </c>
      <c r="FH40" s="4">
        <v>0</v>
      </c>
      <c r="FI40" s="4">
        <v>0</v>
      </c>
      <c r="FJ40" s="4">
        <v>0</v>
      </c>
      <c r="FK40" s="4">
        <v>0</v>
      </c>
      <c r="FL40" s="4">
        <v>0</v>
      </c>
      <c r="FM40" s="4">
        <v>0</v>
      </c>
      <c r="FN40" s="4">
        <v>0</v>
      </c>
      <c r="FO40" s="5">
        <v>1</v>
      </c>
      <c r="FP40" s="4">
        <v>0</v>
      </c>
      <c r="FQ40" s="4">
        <v>0</v>
      </c>
      <c r="FR40" s="4">
        <v>0</v>
      </c>
      <c r="FS40" s="4">
        <v>0</v>
      </c>
      <c r="FT40" s="4">
        <v>0</v>
      </c>
      <c r="FU40" s="4">
        <v>0</v>
      </c>
      <c r="FV40" s="4">
        <v>0</v>
      </c>
      <c r="FW40" s="4">
        <v>0</v>
      </c>
      <c r="FX40" s="4">
        <v>0</v>
      </c>
      <c r="FY40" s="5">
        <v>1</v>
      </c>
      <c r="FZ40" s="4">
        <v>0</v>
      </c>
      <c r="GA40" s="4">
        <v>0</v>
      </c>
      <c r="GB40" s="4">
        <v>0</v>
      </c>
      <c r="GC40" s="4">
        <v>0</v>
      </c>
      <c r="GD40" s="4">
        <v>0</v>
      </c>
      <c r="GE40" s="4">
        <v>0</v>
      </c>
      <c r="GF40" s="4">
        <v>0</v>
      </c>
      <c r="GG40" s="4">
        <v>0</v>
      </c>
      <c r="GH40" s="4">
        <v>0</v>
      </c>
      <c r="GI40" s="5">
        <v>1</v>
      </c>
      <c r="GJ40" s="4">
        <v>0</v>
      </c>
      <c r="GK40" s="4">
        <v>0</v>
      </c>
      <c r="GL40" s="4">
        <v>0</v>
      </c>
      <c r="GM40" s="4">
        <v>0</v>
      </c>
      <c r="GN40" s="4">
        <v>0</v>
      </c>
      <c r="GO40" s="4">
        <v>0</v>
      </c>
      <c r="GP40" s="4">
        <v>0</v>
      </c>
      <c r="GQ40" s="4">
        <v>0</v>
      </c>
      <c r="GR40" s="4">
        <v>0</v>
      </c>
      <c r="GS40" s="5">
        <v>1</v>
      </c>
      <c r="GT40" s="4">
        <v>0</v>
      </c>
      <c r="GU40" s="4">
        <v>0</v>
      </c>
      <c r="GV40" s="4">
        <v>0</v>
      </c>
      <c r="GW40" s="4">
        <v>0</v>
      </c>
      <c r="GX40" s="4">
        <v>0</v>
      </c>
      <c r="GY40" s="4">
        <v>0</v>
      </c>
      <c r="GZ40" s="4">
        <v>0</v>
      </c>
      <c r="HA40" s="4">
        <v>0</v>
      </c>
      <c r="HB40" s="4">
        <v>0</v>
      </c>
      <c r="HC40" s="5">
        <v>1</v>
      </c>
      <c r="HD40" s="4">
        <v>0</v>
      </c>
      <c r="HE40" s="4">
        <v>0</v>
      </c>
      <c r="HF40" s="4">
        <v>0</v>
      </c>
      <c r="HG40" s="4">
        <v>0</v>
      </c>
      <c r="HH40" s="4">
        <v>0</v>
      </c>
      <c r="HI40" s="4">
        <v>0</v>
      </c>
      <c r="HJ40" s="4">
        <v>0</v>
      </c>
      <c r="HK40" s="4">
        <v>0</v>
      </c>
      <c r="HL40" s="4">
        <v>0</v>
      </c>
      <c r="HM40" s="5">
        <v>1</v>
      </c>
      <c r="HN40" s="4">
        <v>0</v>
      </c>
      <c r="HO40" s="4">
        <v>0</v>
      </c>
      <c r="HP40" s="4">
        <v>0</v>
      </c>
      <c r="HQ40" s="4">
        <v>0</v>
      </c>
      <c r="HR40" s="4">
        <v>0</v>
      </c>
      <c r="HS40" s="4">
        <v>0</v>
      </c>
      <c r="HT40" s="4">
        <v>0</v>
      </c>
      <c r="HU40" s="4">
        <v>0</v>
      </c>
      <c r="HV40" s="4">
        <v>0</v>
      </c>
      <c r="HW40" s="5">
        <v>1</v>
      </c>
      <c r="HX40" s="4">
        <v>0</v>
      </c>
      <c r="HY40" s="4">
        <v>0</v>
      </c>
      <c r="HZ40" s="4">
        <v>0</v>
      </c>
      <c r="IA40" s="4">
        <v>0</v>
      </c>
      <c r="IB40" s="4">
        <v>0</v>
      </c>
      <c r="IC40" s="4">
        <v>0</v>
      </c>
      <c r="ID40" s="4">
        <v>0</v>
      </c>
      <c r="IE40" s="4">
        <v>0</v>
      </c>
      <c r="IF40" s="4">
        <v>0</v>
      </c>
      <c r="IG40" s="5">
        <v>1</v>
      </c>
      <c r="IH40" s="4">
        <v>0</v>
      </c>
      <c r="II40" s="4">
        <v>0</v>
      </c>
      <c r="IJ40" s="4">
        <v>0</v>
      </c>
      <c r="IK40" s="4">
        <v>0</v>
      </c>
      <c r="IL40" s="4">
        <v>0</v>
      </c>
      <c r="IM40" s="4">
        <v>0</v>
      </c>
      <c r="IN40" s="4">
        <v>0</v>
      </c>
      <c r="IO40" s="4">
        <v>0</v>
      </c>
      <c r="IP40" s="4">
        <v>0</v>
      </c>
      <c r="IQ40" s="5">
        <v>1</v>
      </c>
      <c r="IR40" s="4">
        <v>0</v>
      </c>
      <c r="IS40" s="4">
        <v>0</v>
      </c>
      <c r="IT40" s="4">
        <v>0</v>
      </c>
      <c r="IU40" s="4">
        <v>0</v>
      </c>
      <c r="IV40" s="4">
        <v>0</v>
      </c>
      <c r="IW40" s="4">
        <v>0</v>
      </c>
      <c r="IX40" s="4">
        <v>0</v>
      </c>
      <c r="IY40" s="4">
        <v>0</v>
      </c>
      <c r="IZ40" s="4">
        <v>0</v>
      </c>
      <c r="JA40" s="5">
        <v>12</v>
      </c>
      <c r="JB40" s="4">
        <v>0</v>
      </c>
      <c r="JC40" s="4">
        <v>0</v>
      </c>
      <c r="JD40" s="4">
        <v>0</v>
      </c>
      <c r="JE40" s="4">
        <v>0</v>
      </c>
      <c r="JF40" s="4">
        <v>0</v>
      </c>
      <c r="JG40" s="4">
        <v>0</v>
      </c>
      <c r="JH40" s="4">
        <v>0</v>
      </c>
      <c r="JI40" s="4">
        <v>0</v>
      </c>
      <c r="JJ40" s="4">
        <v>0</v>
      </c>
      <c r="JK40" s="5">
        <v>1</v>
      </c>
      <c r="JL40" s="4">
        <v>0</v>
      </c>
      <c r="JM40" s="4">
        <v>0</v>
      </c>
      <c r="JN40" s="4">
        <v>0</v>
      </c>
      <c r="JO40" s="4">
        <v>0</v>
      </c>
      <c r="JP40" s="4">
        <v>0</v>
      </c>
      <c r="JQ40" s="4">
        <v>0</v>
      </c>
      <c r="JR40" s="4">
        <v>0</v>
      </c>
      <c r="JS40" s="4">
        <v>0</v>
      </c>
      <c r="JT40" s="4">
        <v>0</v>
      </c>
      <c r="JU40" s="5">
        <v>1</v>
      </c>
      <c r="JV40" s="4">
        <v>0</v>
      </c>
      <c r="JW40" s="4">
        <v>0</v>
      </c>
      <c r="JX40" s="4">
        <v>0</v>
      </c>
      <c r="JY40" s="4">
        <v>0</v>
      </c>
      <c r="JZ40" s="4">
        <v>0</v>
      </c>
      <c r="KA40" s="4">
        <v>0</v>
      </c>
      <c r="KB40" s="4">
        <v>0</v>
      </c>
      <c r="KC40" s="4">
        <v>0</v>
      </c>
      <c r="KD40" s="4">
        <v>0</v>
      </c>
      <c r="KE40" s="5">
        <v>1</v>
      </c>
      <c r="KF40" s="4">
        <v>0</v>
      </c>
      <c r="KG40" s="4">
        <v>0</v>
      </c>
      <c r="KH40" s="4">
        <v>0</v>
      </c>
      <c r="KI40" s="4">
        <v>0</v>
      </c>
      <c r="KJ40" s="4">
        <v>0</v>
      </c>
      <c r="KK40" s="4">
        <v>0</v>
      </c>
      <c r="KL40" s="4">
        <v>0</v>
      </c>
      <c r="KM40" s="4">
        <v>0</v>
      </c>
      <c r="KN40" s="4">
        <v>0</v>
      </c>
      <c r="KO40" s="5">
        <v>1</v>
      </c>
      <c r="KP40" s="4">
        <v>0</v>
      </c>
      <c r="KQ40" s="4">
        <v>0</v>
      </c>
      <c r="KR40" s="4">
        <v>0</v>
      </c>
      <c r="KS40" s="4">
        <v>0</v>
      </c>
      <c r="KT40" s="4">
        <v>0</v>
      </c>
      <c r="KU40" s="4">
        <v>0</v>
      </c>
      <c r="KV40" s="4">
        <v>0</v>
      </c>
      <c r="KW40" s="4">
        <v>0</v>
      </c>
      <c r="KX40" s="4">
        <v>0</v>
      </c>
      <c r="KY40" s="5">
        <v>1</v>
      </c>
      <c r="KZ40" s="4">
        <v>0</v>
      </c>
      <c r="LA40" s="4">
        <v>0</v>
      </c>
      <c r="LB40" s="4">
        <v>0</v>
      </c>
      <c r="LC40" s="4">
        <v>0</v>
      </c>
      <c r="LD40" s="4">
        <v>0</v>
      </c>
      <c r="LE40" s="4">
        <v>0</v>
      </c>
      <c r="LF40" s="4">
        <v>0</v>
      </c>
      <c r="LG40" s="4">
        <v>0</v>
      </c>
      <c r="LH40" s="4">
        <v>0</v>
      </c>
      <c r="LI40" s="5">
        <v>1</v>
      </c>
      <c r="LJ40" s="4">
        <v>0</v>
      </c>
      <c r="LK40" s="4">
        <v>0</v>
      </c>
      <c r="LL40" s="4">
        <v>0</v>
      </c>
      <c r="LM40" s="4">
        <v>0</v>
      </c>
      <c r="LN40" s="4">
        <v>0</v>
      </c>
      <c r="LO40" s="4">
        <v>0</v>
      </c>
      <c r="LP40" s="4">
        <v>0</v>
      </c>
      <c r="LQ40" s="4">
        <v>0</v>
      </c>
      <c r="LR40" s="4">
        <v>0</v>
      </c>
      <c r="LS40" s="5">
        <v>1</v>
      </c>
      <c r="LT40" s="4">
        <v>0</v>
      </c>
      <c r="LU40" s="4">
        <v>0</v>
      </c>
      <c r="LV40" s="4">
        <v>0</v>
      </c>
      <c r="LW40" s="4">
        <v>0</v>
      </c>
      <c r="LX40" s="4">
        <v>0</v>
      </c>
      <c r="LY40" s="4">
        <v>0</v>
      </c>
      <c r="LZ40" s="4">
        <v>0</v>
      </c>
      <c r="MA40" s="4">
        <v>0</v>
      </c>
      <c r="MB40" s="4">
        <v>0</v>
      </c>
      <c r="MC40" s="5">
        <v>1</v>
      </c>
      <c r="MD40" s="4">
        <v>0</v>
      </c>
      <c r="ME40" s="4">
        <v>0</v>
      </c>
      <c r="MF40" s="4">
        <v>0</v>
      </c>
      <c r="MG40" s="4">
        <v>0</v>
      </c>
      <c r="MH40" s="4">
        <v>0</v>
      </c>
      <c r="MI40" s="4">
        <v>0</v>
      </c>
      <c r="MJ40" s="4">
        <v>0</v>
      </c>
      <c r="MK40" s="4">
        <v>0</v>
      </c>
      <c r="ML40" s="4">
        <v>0</v>
      </c>
      <c r="MM40" s="5">
        <v>1</v>
      </c>
      <c r="MN40" s="4">
        <v>0</v>
      </c>
      <c r="MO40" s="4">
        <v>0</v>
      </c>
      <c r="MP40" s="4">
        <v>0</v>
      </c>
      <c r="MQ40" s="4">
        <v>0</v>
      </c>
      <c r="MR40" s="4">
        <v>0</v>
      </c>
      <c r="MS40" s="4">
        <v>0</v>
      </c>
      <c r="MT40" s="4">
        <v>0</v>
      </c>
      <c r="MU40" s="4">
        <v>0</v>
      </c>
      <c r="MV40" s="4">
        <v>0</v>
      </c>
      <c r="MW40" s="5">
        <v>1</v>
      </c>
      <c r="MX40" s="4">
        <v>0</v>
      </c>
      <c r="MY40" s="4">
        <v>0</v>
      </c>
      <c r="MZ40" s="4">
        <v>0</v>
      </c>
      <c r="NA40" s="4">
        <v>0</v>
      </c>
      <c r="NB40" s="4">
        <v>0</v>
      </c>
      <c r="NC40" s="4">
        <v>0</v>
      </c>
      <c r="ND40" s="4">
        <v>0</v>
      </c>
      <c r="NE40" s="4">
        <v>0</v>
      </c>
      <c r="NF40" s="4">
        <v>0</v>
      </c>
      <c r="NG40" s="5">
        <v>1</v>
      </c>
      <c r="NH40" s="4">
        <v>0</v>
      </c>
      <c r="NI40" s="4">
        <v>0</v>
      </c>
      <c r="NJ40" s="4">
        <v>0</v>
      </c>
      <c r="NK40" s="4">
        <v>0</v>
      </c>
      <c r="NL40" s="4">
        <v>0</v>
      </c>
      <c r="NM40" s="4">
        <v>0</v>
      </c>
      <c r="NN40" s="4">
        <v>0</v>
      </c>
      <c r="NO40" s="4">
        <v>0</v>
      </c>
      <c r="NP40" s="4">
        <v>0</v>
      </c>
      <c r="NQ40" s="5">
        <v>1</v>
      </c>
      <c r="NR40" s="4">
        <v>0</v>
      </c>
      <c r="NS40" s="4">
        <v>0</v>
      </c>
      <c r="NT40" s="4">
        <v>0</v>
      </c>
      <c r="NU40" s="4">
        <v>0</v>
      </c>
      <c r="NV40" s="4">
        <v>0</v>
      </c>
      <c r="NW40" s="4">
        <v>0</v>
      </c>
      <c r="NX40" s="4">
        <v>0</v>
      </c>
      <c r="NY40" s="4">
        <v>0</v>
      </c>
      <c r="NZ40" s="4">
        <v>0</v>
      </c>
      <c r="OA40" s="5">
        <v>12</v>
      </c>
      <c r="OB40" s="4">
        <v>0</v>
      </c>
      <c r="OC40" s="4">
        <v>0</v>
      </c>
      <c r="OD40" s="4">
        <v>0</v>
      </c>
      <c r="OE40" s="4">
        <v>0</v>
      </c>
      <c r="OF40" s="4">
        <v>0</v>
      </c>
      <c r="OG40" s="4">
        <v>0</v>
      </c>
      <c r="OH40" s="4">
        <v>0</v>
      </c>
      <c r="OI40" s="4">
        <v>0</v>
      </c>
      <c r="OJ40" s="4">
        <v>0</v>
      </c>
      <c r="OK40" s="5">
        <v>1</v>
      </c>
      <c r="OL40" s="4">
        <v>0</v>
      </c>
      <c r="OM40" s="4">
        <v>0</v>
      </c>
      <c r="ON40" s="4">
        <v>0</v>
      </c>
      <c r="OO40" s="4">
        <v>0</v>
      </c>
      <c r="OP40" s="4">
        <v>0</v>
      </c>
      <c r="OQ40" s="4">
        <v>0</v>
      </c>
      <c r="OR40" s="4">
        <v>0</v>
      </c>
      <c r="OS40" s="4">
        <v>0</v>
      </c>
      <c r="OT40" s="4">
        <v>0</v>
      </c>
      <c r="OU40" s="5">
        <v>1</v>
      </c>
      <c r="OV40" s="4">
        <v>0</v>
      </c>
      <c r="OW40" s="4">
        <v>0</v>
      </c>
      <c r="OX40" s="4">
        <v>0</v>
      </c>
      <c r="OY40" s="4">
        <v>0</v>
      </c>
      <c r="OZ40" s="4">
        <v>0</v>
      </c>
      <c r="PA40" s="4">
        <v>0</v>
      </c>
      <c r="PB40" s="4">
        <v>0</v>
      </c>
      <c r="PC40" s="4">
        <v>0</v>
      </c>
      <c r="PD40" s="4">
        <v>0</v>
      </c>
      <c r="PE40" s="5">
        <v>1</v>
      </c>
      <c r="PF40" s="4">
        <v>0</v>
      </c>
      <c r="PG40" s="4">
        <v>0</v>
      </c>
      <c r="PH40" s="4">
        <v>0</v>
      </c>
      <c r="PI40" s="4">
        <v>0</v>
      </c>
      <c r="PJ40" s="4">
        <v>0</v>
      </c>
      <c r="PK40" s="4">
        <v>0</v>
      </c>
      <c r="PL40" s="4">
        <v>0</v>
      </c>
      <c r="PM40" s="4">
        <v>0</v>
      </c>
      <c r="PN40" s="4">
        <v>0</v>
      </c>
      <c r="PO40" s="5">
        <v>1</v>
      </c>
      <c r="PP40" s="4">
        <v>0</v>
      </c>
      <c r="PQ40" s="4">
        <v>0</v>
      </c>
      <c r="PR40" s="4">
        <v>0</v>
      </c>
      <c r="PS40" s="4">
        <v>0</v>
      </c>
      <c r="PT40" s="4">
        <v>0</v>
      </c>
      <c r="PU40" s="4">
        <v>0</v>
      </c>
      <c r="PV40" s="4">
        <v>0</v>
      </c>
      <c r="PW40" s="4">
        <v>0</v>
      </c>
      <c r="PX40" s="4">
        <v>0</v>
      </c>
      <c r="PY40" s="5">
        <v>1</v>
      </c>
      <c r="PZ40" s="4">
        <v>0</v>
      </c>
      <c r="QA40" s="4">
        <v>0</v>
      </c>
      <c r="QB40" s="4">
        <v>0</v>
      </c>
      <c r="QC40" s="4">
        <v>0</v>
      </c>
      <c r="QD40" s="4">
        <v>0</v>
      </c>
      <c r="QE40" s="4">
        <v>0</v>
      </c>
      <c r="QF40" s="4">
        <v>0</v>
      </c>
      <c r="QG40" s="4">
        <v>0</v>
      </c>
      <c r="QH40" s="4">
        <v>0</v>
      </c>
      <c r="QI40" s="5">
        <v>1</v>
      </c>
      <c r="QJ40" s="4">
        <v>0</v>
      </c>
      <c r="QK40" s="4">
        <v>0</v>
      </c>
      <c r="QL40" s="4">
        <v>0</v>
      </c>
      <c r="QM40" s="4">
        <v>0</v>
      </c>
      <c r="QN40" s="4">
        <v>0</v>
      </c>
      <c r="QO40" s="4">
        <v>0</v>
      </c>
      <c r="QP40" s="4">
        <v>0</v>
      </c>
      <c r="QQ40" s="4">
        <v>0</v>
      </c>
      <c r="QR40" s="4">
        <v>0</v>
      </c>
      <c r="QS40" s="5">
        <v>1</v>
      </c>
      <c r="QT40" s="4">
        <v>0</v>
      </c>
      <c r="QU40" s="4">
        <v>0</v>
      </c>
      <c r="QV40" s="4">
        <v>0</v>
      </c>
      <c r="QW40" s="4">
        <v>0</v>
      </c>
      <c r="QX40" s="4">
        <v>0</v>
      </c>
      <c r="QY40" s="4">
        <v>0</v>
      </c>
      <c r="QZ40" s="4">
        <v>0</v>
      </c>
      <c r="RA40" s="4">
        <v>0</v>
      </c>
      <c r="RB40" s="4">
        <v>0</v>
      </c>
      <c r="RC40" s="5">
        <v>1</v>
      </c>
      <c r="RD40" s="4">
        <v>0</v>
      </c>
      <c r="RE40" s="4">
        <v>0</v>
      </c>
      <c r="RF40" s="4">
        <v>0</v>
      </c>
      <c r="RG40" s="4">
        <v>0</v>
      </c>
      <c r="RH40" s="4">
        <v>0</v>
      </c>
      <c r="RI40" s="4">
        <v>0</v>
      </c>
      <c r="RJ40" s="4">
        <v>0</v>
      </c>
      <c r="RK40" s="4">
        <v>0</v>
      </c>
      <c r="RL40" s="4">
        <v>0</v>
      </c>
      <c r="RM40" s="5">
        <v>1</v>
      </c>
      <c r="RN40" s="4">
        <v>0</v>
      </c>
      <c r="RO40" s="4">
        <v>0</v>
      </c>
      <c r="RP40" s="4">
        <v>0</v>
      </c>
      <c r="RQ40" s="4">
        <v>0</v>
      </c>
      <c r="RR40" s="4">
        <v>0</v>
      </c>
      <c r="RS40" s="4">
        <v>0</v>
      </c>
      <c r="RT40" s="4">
        <v>0</v>
      </c>
      <c r="RU40" s="4">
        <v>0</v>
      </c>
      <c r="RV40" s="4">
        <v>0</v>
      </c>
      <c r="RW40" s="5">
        <v>1</v>
      </c>
      <c r="RX40" s="4">
        <v>0</v>
      </c>
      <c r="RY40" s="4">
        <v>0</v>
      </c>
      <c r="RZ40" s="4">
        <v>0</v>
      </c>
      <c r="SA40" s="4">
        <v>0</v>
      </c>
      <c r="SB40" s="4">
        <v>0</v>
      </c>
      <c r="SC40" s="4">
        <v>0</v>
      </c>
      <c r="SD40" s="4">
        <v>0</v>
      </c>
      <c r="SE40" s="4">
        <v>0</v>
      </c>
      <c r="SF40" s="4">
        <v>0</v>
      </c>
      <c r="SG40" s="5">
        <v>1</v>
      </c>
      <c r="SH40" s="4">
        <v>0</v>
      </c>
      <c r="SI40" s="4">
        <v>0</v>
      </c>
      <c r="SJ40" s="4">
        <v>0</v>
      </c>
      <c r="SK40" s="4">
        <v>0</v>
      </c>
      <c r="SL40" s="4">
        <v>0</v>
      </c>
      <c r="SM40" s="4">
        <v>0</v>
      </c>
      <c r="SN40" s="4">
        <v>0</v>
      </c>
      <c r="SO40" s="4">
        <v>0</v>
      </c>
      <c r="SP40" s="4">
        <v>0</v>
      </c>
      <c r="SQ40" s="5">
        <v>1</v>
      </c>
      <c r="SR40" s="4">
        <v>0</v>
      </c>
      <c r="SS40" s="4">
        <v>0</v>
      </c>
      <c r="ST40" s="4">
        <v>0</v>
      </c>
      <c r="SU40" s="4">
        <v>0</v>
      </c>
      <c r="SV40" s="4">
        <v>0</v>
      </c>
      <c r="SW40" s="4">
        <v>0</v>
      </c>
      <c r="SX40" s="4">
        <v>0</v>
      </c>
      <c r="SY40" s="4">
        <v>0</v>
      </c>
      <c r="SZ40" s="4">
        <v>0</v>
      </c>
      <c r="TA40" s="5">
        <v>12</v>
      </c>
      <c r="TB40" s="4">
        <v>0</v>
      </c>
      <c r="TC40" s="4">
        <v>0</v>
      </c>
    </row>
    <row r="41" spans="1:523" ht="15" customHeight="1" x14ac:dyDescent="0.3">
      <c r="A41" s="3" t="s">
        <v>102</v>
      </c>
      <c r="B41" s="4">
        <v>-59812741.959999993</v>
      </c>
      <c r="C41" s="4">
        <v>-59812741.959999993</v>
      </c>
      <c r="D41" s="4">
        <v>0</v>
      </c>
      <c r="E41" s="4">
        <v>0</v>
      </c>
      <c r="F41" s="4">
        <v>-59812741.959999993</v>
      </c>
      <c r="G41" s="4">
        <v>-59812741.959999993</v>
      </c>
      <c r="H41" s="4">
        <v>0</v>
      </c>
      <c r="I41" s="4">
        <v>0</v>
      </c>
      <c r="J41" s="4">
        <v>-59812741.959999993</v>
      </c>
      <c r="K41" s="5">
        <v>1</v>
      </c>
      <c r="L41" s="4">
        <v>-59839153.93</v>
      </c>
      <c r="M41" s="4">
        <v>-59839153.93</v>
      </c>
      <c r="N41" s="4">
        <v>0</v>
      </c>
      <c r="O41" s="4">
        <v>0</v>
      </c>
      <c r="P41" s="4">
        <v>-59839153.93</v>
      </c>
      <c r="Q41" s="4">
        <v>-59839153.93</v>
      </c>
      <c r="R41" s="4">
        <v>0</v>
      </c>
      <c r="S41" s="4">
        <v>0</v>
      </c>
      <c r="T41" s="4">
        <v>-59839153.93</v>
      </c>
      <c r="U41" s="5">
        <v>1</v>
      </c>
      <c r="V41" s="4">
        <v>-59942400.490000002</v>
      </c>
      <c r="W41" s="4">
        <v>-59942400.490000002</v>
      </c>
      <c r="X41" s="4">
        <v>0</v>
      </c>
      <c r="Y41" s="4">
        <v>0</v>
      </c>
      <c r="Z41" s="4">
        <v>-59942400.490000002</v>
      </c>
      <c r="AA41" s="4">
        <v>-59942400.490000002</v>
      </c>
      <c r="AB41" s="4">
        <v>0</v>
      </c>
      <c r="AC41" s="4">
        <v>0</v>
      </c>
      <c r="AD41" s="4">
        <v>-59942400.490000002</v>
      </c>
      <c r="AE41" s="5">
        <v>1</v>
      </c>
      <c r="AF41" s="4">
        <v>-59635295.069999993</v>
      </c>
      <c r="AG41" s="4">
        <v>-59635295.069999993</v>
      </c>
      <c r="AH41" s="4">
        <v>0</v>
      </c>
      <c r="AI41" s="4">
        <v>0</v>
      </c>
      <c r="AJ41" s="4">
        <v>-59635295.069999993</v>
      </c>
      <c r="AK41" s="4">
        <v>-59635295.069999993</v>
      </c>
      <c r="AL41" s="4">
        <v>0</v>
      </c>
      <c r="AM41" s="4">
        <v>0</v>
      </c>
      <c r="AN41" s="4">
        <v>-59635295.069999993</v>
      </c>
      <c r="AO41" s="5">
        <v>1</v>
      </c>
      <c r="AP41" s="4">
        <v>-59495581.369999997</v>
      </c>
      <c r="AQ41" s="4">
        <v>-59495581.369999997</v>
      </c>
      <c r="AR41" s="4">
        <v>0</v>
      </c>
      <c r="AS41" s="4">
        <v>0</v>
      </c>
      <c r="AT41" s="4">
        <v>-59495581.369999997</v>
      </c>
      <c r="AU41" s="4">
        <v>-59495581.369999997</v>
      </c>
      <c r="AV41" s="4">
        <v>0</v>
      </c>
      <c r="AW41" s="4">
        <v>0</v>
      </c>
      <c r="AX41" s="4">
        <v>-59495581.369999997</v>
      </c>
      <c r="AY41" s="5">
        <v>1</v>
      </c>
      <c r="AZ41" s="4">
        <v>-59303451.619999997</v>
      </c>
      <c r="BA41" s="4">
        <v>-59303451.619999997</v>
      </c>
      <c r="BB41" s="4">
        <v>0</v>
      </c>
      <c r="BC41" s="4">
        <v>0</v>
      </c>
      <c r="BD41" s="4">
        <v>-59303451.619999997</v>
      </c>
      <c r="BE41" s="4">
        <v>-59303451.619999997</v>
      </c>
      <c r="BF41" s="4">
        <v>0</v>
      </c>
      <c r="BG41" s="4">
        <v>0</v>
      </c>
      <c r="BH41" s="4">
        <v>-59303451.619999997</v>
      </c>
      <c r="BI41" s="5">
        <v>1</v>
      </c>
      <c r="BJ41" s="4">
        <v>-58869066.719999999</v>
      </c>
      <c r="BK41" s="4">
        <v>-58869066.719999999</v>
      </c>
      <c r="BL41" s="4">
        <v>0</v>
      </c>
      <c r="BM41" s="4">
        <v>0</v>
      </c>
      <c r="BN41" s="4">
        <v>-58869066.719999999</v>
      </c>
      <c r="BO41" s="4">
        <v>-58869066.719999999</v>
      </c>
      <c r="BP41" s="4">
        <v>0</v>
      </c>
      <c r="BQ41" s="4">
        <v>0</v>
      </c>
      <c r="BR41" s="4">
        <v>-58869066.719999999</v>
      </c>
      <c r="BS41" s="5">
        <v>1</v>
      </c>
      <c r="BT41" s="4">
        <v>-58915000.399999999</v>
      </c>
      <c r="BU41" s="4">
        <v>-58915000.399999999</v>
      </c>
      <c r="BV41" s="4">
        <v>0</v>
      </c>
      <c r="BW41" s="4">
        <v>0</v>
      </c>
      <c r="BX41" s="4">
        <v>-58915000.399999999</v>
      </c>
      <c r="BY41" s="4">
        <v>-58915000.399999999</v>
      </c>
      <c r="BZ41" s="4">
        <v>0</v>
      </c>
      <c r="CA41" s="4">
        <v>0</v>
      </c>
      <c r="CB41" s="4">
        <v>-58915000.399999999</v>
      </c>
      <c r="CC41" s="5">
        <v>1</v>
      </c>
      <c r="CD41" s="4">
        <v>-58739153.020000003</v>
      </c>
      <c r="CE41" s="4">
        <v>-58739153.020000003</v>
      </c>
      <c r="CF41" s="4">
        <v>0</v>
      </c>
      <c r="CG41" s="4">
        <v>0</v>
      </c>
      <c r="CH41" s="4">
        <v>-58739153.020000003</v>
      </c>
      <c r="CI41" s="4">
        <v>-58739153.020000003</v>
      </c>
      <c r="CJ41" s="4">
        <v>0</v>
      </c>
      <c r="CK41" s="4">
        <v>0</v>
      </c>
      <c r="CL41" s="4">
        <v>-58739153.020000003</v>
      </c>
      <c r="CM41" s="5">
        <v>1</v>
      </c>
      <c r="CN41" s="4">
        <v>-58440351.610000007</v>
      </c>
      <c r="CO41" s="4">
        <v>-58440351.610000007</v>
      </c>
      <c r="CP41" s="4">
        <v>0</v>
      </c>
      <c r="CQ41" s="4">
        <v>0</v>
      </c>
      <c r="CR41" s="4">
        <v>-58440351.610000007</v>
      </c>
      <c r="CS41" s="4">
        <v>-58440351.610000007</v>
      </c>
      <c r="CT41" s="4">
        <v>0</v>
      </c>
      <c r="CU41" s="4">
        <v>0</v>
      </c>
      <c r="CV41" s="4">
        <v>-58440351.610000007</v>
      </c>
      <c r="CW41" s="5">
        <v>1</v>
      </c>
      <c r="CX41" s="4">
        <v>-58741246.519999996</v>
      </c>
      <c r="CY41" s="4">
        <v>-58741246.519999996</v>
      </c>
      <c r="CZ41" s="4">
        <v>0</v>
      </c>
      <c r="DA41" s="4">
        <v>0</v>
      </c>
      <c r="DB41" s="4">
        <v>-58741246.519999996</v>
      </c>
      <c r="DC41" s="4">
        <v>-58741246.519999996</v>
      </c>
      <c r="DD41" s="4">
        <v>0</v>
      </c>
      <c r="DE41" s="4">
        <v>0</v>
      </c>
      <c r="DF41" s="4">
        <v>-58741246.519999996</v>
      </c>
      <c r="DG41" s="5">
        <v>1</v>
      </c>
      <c r="DH41" s="4">
        <v>-58839249.200000003</v>
      </c>
      <c r="DI41" s="4">
        <v>-58839249.200000003</v>
      </c>
      <c r="DJ41" s="4">
        <v>0</v>
      </c>
      <c r="DK41" s="4">
        <v>0</v>
      </c>
      <c r="DL41" s="4">
        <v>-58839249.200000003</v>
      </c>
      <c r="DM41" s="4">
        <v>-58839249.200000003</v>
      </c>
      <c r="DN41" s="4">
        <v>0</v>
      </c>
      <c r="DO41" s="4">
        <v>0</v>
      </c>
      <c r="DP41" s="4">
        <v>-58839249.200000003</v>
      </c>
      <c r="DQ41" s="5">
        <v>1</v>
      </c>
      <c r="DR41" s="4">
        <v>-710572691.90999997</v>
      </c>
      <c r="DS41" s="4">
        <v>-710572691.90999997</v>
      </c>
      <c r="DT41" s="4">
        <v>0</v>
      </c>
      <c r="DU41" s="4">
        <v>0</v>
      </c>
      <c r="DV41" s="4">
        <v>-710572691.90999997</v>
      </c>
      <c r="DW41" s="4">
        <v>-710572691.90999997</v>
      </c>
      <c r="DX41" s="4">
        <v>0</v>
      </c>
      <c r="DY41" s="4">
        <v>0</v>
      </c>
      <c r="DZ41" s="4">
        <v>-710572691.90999997</v>
      </c>
      <c r="EA41" s="5">
        <v>12</v>
      </c>
      <c r="EB41" s="4">
        <v>-58909768.216984183</v>
      </c>
      <c r="EC41" s="4">
        <v>-58909768.216984183</v>
      </c>
      <c r="ED41" s="4">
        <v>0</v>
      </c>
      <c r="EE41" s="4">
        <v>0</v>
      </c>
      <c r="EF41" s="4">
        <v>-58909768.216984183</v>
      </c>
      <c r="EG41" s="4">
        <v>-58909768.216984183</v>
      </c>
      <c r="EH41" s="4">
        <v>0</v>
      </c>
      <c r="EI41" s="4">
        <v>0</v>
      </c>
      <c r="EJ41" s="4">
        <v>-58909768.216984183</v>
      </c>
      <c r="EK41" s="5">
        <v>1</v>
      </c>
      <c r="EL41" s="4">
        <v>-58976798.465046041</v>
      </c>
      <c r="EM41" s="4">
        <v>-58976798.465046041</v>
      </c>
      <c r="EN41" s="4">
        <v>0</v>
      </c>
      <c r="EO41" s="4">
        <v>0</v>
      </c>
      <c r="EP41" s="4">
        <v>-58976798.465046041</v>
      </c>
      <c r="EQ41" s="4">
        <v>-58976798.465046041</v>
      </c>
      <c r="ER41" s="4">
        <v>0</v>
      </c>
      <c r="ES41" s="4">
        <v>0</v>
      </c>
      <c r="ET41" s="4">
        <v>-58976798.465046041</v>
      </c>
      <c r="EU41" s="5">
        <v>1</v>
      </c>
      <c r="EV41" s="4">
        <v>-59003661.967351854</v>
      </c>
      <c r="EW41" s="4">
        <v>-59003661.967351854</v>
      </c>
      <c r="EX41" s="4">
        <v>0</v>
      </c>
      <c r="EY41" s="4">
        <v>0</v>
      </c>
      <c r="EZ41" s="4">
        <v>-59003661.967351854</v>
      </c>
      <c r="FA41" s="4">
        <v>-59003661.967351854</v>
      </c>
      <c r="FB41" s="4">
        <v>0</v>
      </c>
      <c r="FC41" s="4">
        <v>0</v>
      </c>
      <c r="FD41" s="4">
        <v>-59003661.967351854</v>
      </c>
      <c r="FE41" s="5">
        <v>1</v>
      </c>
      <c r="FF41" s="4">
        <v>-58994885.022286989</v>
      </c>
      <c r="FG41" s="4">
        <v>-58994885.022286989</v>
      </c>
      <c r="FH41" s="4">
        <v>0</v>
      </c>
      <c r="FI41" s="4">
        <v>0</v>
      </c>
      <c r="FJ41" s="4">
        <v>-58994885.022286989</v>
      </c>
      <c r="FK41" s="4">
        <v>-58994885.022286989</v>
      </c>
      <c r="FL41" s="4">
        <v>0</v>
      </c>
      <c r="FM41" s="4">
        <v>0</v>
      </c>
      <c r="FN41" s="4">
        <v>-58994885.022286989</v>
      </c>
      <c r="FO41" s="5">
        <v>1</v>
      </c>
      <c r="FP41" s="4">
        <v>-59014263.76667694</v>
      </c>
      <c r="FQ41" s="4">
        <v>-59014263.76667694</v>
      </c>
      <c r="FR41" s="4">
        <v>0</v>
      </c>
      <c r="FS41" s="4">
        <v>0</v>
      </c>
      <c r="FT41" s="4">
        <v>-59014263.76667694</v>
      </c>
      <c r="FU41" s="4">
        <v>-59014263.76667694</v>
      </c>
      <c r="FV41" s="4">
        <v>0</v>
      </c>
      <c r="FW41" s="4">
        <v>0</v>
      </c>
      <c r="FX41" s="4">
        <v>-59014263.76667694</v>
      </c>
      <c r="FY41" s="5">
        <v>1</v>
      </c>
      <c r="FZ41" s="4">
        <v>-59054170.850736417</v>
      </c>
      <c r="GA41" s="4">
        <v>-59054170.850736417</v>
      </c>
      <c r="GB41" s="4">
        <v>0</v>
      </c>
      <c r="GC41" s="4">
        <v>0</v>
      </c>
      <c r="GD41" s="4">
        <v>-59054170.850736417</v>
      </c>
      <c r="GE41" s="4">
        <v>-59054170.850736417</v>
      </c>
      <c r="GF41" s="4">
        <v>0</v>
      </c>
      <c r="GG41" s="4">
        <v>0</v>
      </c>
      <c r="GH41" s="4">
        <v>-59054170.850736417</v>
      </c>
      <c r="GI41" s="5">
        <v>1</v>
      </c>
      <c r="GJ41" s="4">
        <v>-59064472.656205125</v>
      </c>
      <c r="GK41" s="4">
        <v>-59064472.656205125</v>
      </c>
      <c r="GL41" s="4">
        <v>0</v>
      </c>
      <c r="GM41" s="4">
        <v>0</v>
      </c>
      <c r="GN41" s="4">
        <v>-59064472.656205125</v>
      </c>
      <c r="GO41" s="4">
        <v>-59064472.656205125</v>
      </c>
      <c r="GP41" s="4">
        <v>0</v>
      </c>
      <c r="GQ41" s="4">
        <v>0</v>
      </c>
      <c r="GR41" s="4">
        <v>-59064472.656205125</v>
      </c>
      <c r="GS41" s="5">
        <v>1</v>
      </c>
      <c r="GT41" s="4">
        <v>-59098287.366555169</v>
      </c>
      <c r="GU41" s="4">
        <v>-59098287.366555169</v>
      </c>
      <c r="GV41" s="4">
        <v>0</v>
      </c>
      <c r="GW41" s="4">
        <v>0</v>
      </c>
      <c r="GX41" s="4">
        <v>-59098287.366555169</v>
      </c>
      <c r="GY41" s="4">
        <v>-59098287.366555169</v>
      </c>
      <c r="GZ41" s="4">
        <v>0</v>
      </c>
      <c r="HA41" s="4">
        <v>0</v>
      </c>
      <c r="HB41" s="4">
        <v>-59098287.366555169</v>
      </c>
      <c r="HC41" s="5">
        <v>1</v>
      </c>
      <c r="HD41" s="4">
        <v>-59128347.648089103</v>
      </c>
      <c r="HE41" s="4">
        <v>-59128347.648089103</v>
      </c>
      <c r="HF41" s="4">
        <v>0</v>
      </c>
      <c r="HG41" s="4">
        <v>0</v>
      </c>
      <c r="HH41" s="4">
        <v>-59128347.648089103</v>
      </c>
      <c r="HI41" s="4">
        <v>-59128347.648089103</v>
      </c>
      <c r="HJ41" s="4">
        <v>0</v>
      </c>
      <c r="HK41" s="4">
        <v>0</v>
      </c>
      <c r="HL41" s="4">
        <v>-59128347.648089103</v>
      </c>
      <c r="HM41" s="5">
        <v>1</v>
      </c>
      <c r="HN41" s="4">
        <v>-59535737.737076566</v>
      </c>
      <c r="HO41" s="4">
        <v>-59535737.737076566</v>
      </c>
      <c r="HP41" s="4">
        <v>0</v>
      </c>
      <c r="HQ41" s="4">
        <v>0</v>
      </c>
      <c r="HR41" s="4">
        <v>-59535737.737076566</v>
      </c>
      <c r="HS41" s="4">
        <v>-59535737.737076566</v>
      </c>
      <c r="HT41" s="4">
        <v>0</v>
      </c>
      <c r="HU41" s="4">
        <v>0</v>
      </c>
      <c r="HV41" s="4">
        <v>-59535737.737076566</v>
      </c>
      <c r="HW41" s="5">
        <v>1</v>
      </c>
      <c r="HX41" s="4">
        <v>-59358155.677967884</v>
      </c>
      <c r="HY41" s="4">
        <v>-59358155.677967884</v>
      </c>
      <c r="HZ41" s="4">
        <v>0</v>
      </c>
      <c r="IA41" s="4">
        <v>0</v>
      </c>
      <c r="IB41" s="4">
        <v>-59358155.677967884</v>
      </c>
      <c r="IC41" s="4">
        <v>-59358155.677967884</v>
      </c>
      <c r="ID41" s="4">
        <v>0</v>
      </c>
      <c r="IE41" s="4">
        <v>0</v>
      </c>
      <c r="IF41" s="4">
        <v>-59358155.677967884</v>
      </c>
      <c r="IG41" s="5">
        <v>1</v>
      </c>
      <c r="IH41" s="4">
        <v>-59439028.348698989</v>
      </c>
      <c r="II41" s="4">
        <v>-59439028.348698989</v>
      </c>
      <c r="IJ41" s="4">
        <v>0</v>
      </c>
      <c r="IK41" s="4">
        <v>0</v>
      </c>
      <c r="IL41" s="4">
        <v>-59439028.348698989</v>
      </c>
      <c r="IM41" s="4">
        <v>-59439028.348698989</v>
      </c>
      <c r="IN41" s="4">
        <v>0</v>
      </c>
      <c r="IO41" s="4">
        <v>0</v>
      </c>
      <c r="IP41" s="4">
        <v>-59439028.348698989</v>
      </c>
      <c r="IQ41" s="5">
        <v>1</v>
      </c>
      <c r="IR41" s="4">
        <v>-709577577.72367525</v>
      </c>
      <c r="IS41" s="4">
        <v>-709577577.72367525</v>
      </c>
      <c r="IT41" s="4">
        <v>0</v>
      </c>
      <c r="IU41" s="4">
        <v>0</v>
      </c>
      <c r="IV41" s="4">
        <v>-709577577.72367525</v>
      </c>
      <c r="IW41" s="4">
        <v>-709577577.72367525</v>
      </c>
      <c r="IX41" s="4">
        <v>0</v>
      </c>
      <c r="IY41" s="4">
        <v>0</v>
      </c>
      <c r="IZ41" s="4">
        <v>-709577577.72367525</v>
      </c>
      <c r="JA41" s="5">
        <v>12</v>
      </c>
      <c r="JB41" s="4">
        <v>-59501611.528160259</v>
      </c>
      <c r="JC41" s="4">
        <v>-59501611.528160259</v>
      </c>
      <c r="JD41" s="4">
        <v>0</v>
      </c>
      <c r="JE41" s="4">
        <v>0</v>
      </c>
      <c r="JF41" s="4">
        <v>-59501611.528160259</v>
      </c>
      <c r="JG41" s="4">
        <v>-59501611.528160259</v>
      </c>
      <c r="JH41" s="4">
        <v>0</v>
      </c>
      <c r="JI41" s="4">
        <v>0</v>
      </c>
      <c r="JJ41" s="4">
        <v>-59501611.528160259</v>
      </c>
      <c r="JK41" s="5">
        <v>1</v>
      </c>
      <c r="JL41" s="4">
        <v>-59547719.326091588</v>
      </c>
      <c r="JM41" s="4">
        <v>-59547719.326091588</v>
      </c>
      <c r="JN41" s="4">
        <v>0</v>
      </c>
      <c r="JO41" s="4">
        <v>0</v>
      </c>
      <c r="JP41" s="4">
        <v>-59547719.326091588</v>
      </c>
      <c r="JQ41" s="4">
        <v>-59547719.326091588</v>
      </c>
      <c r="JR41" s="4">
        <v>0</v>
      </c>
      <c r="JS41" s="4">
        <v>0</v>
      </c>
      <c r="JT41" s="4">
        <v>-59547719.326091588</v>
      </c>
      <c r="JU41" s="5">
        <v>1</v>
      </c>
      <c r="JV41" s="4">
        <v>-59599347.43415568</v>
      </c>
      <c r="JW41" s="4">
        <v>-59599347.43415568</v>
      </c>
      <c r="JX41" s="4">
        <v>0</v>
      </c>
      <c r="JY41" s="4">
        <v>0</v>
      </c>
      <c r="JZ41" s="4">
        <v>-59599347.43415568</v>
      </c>
      <c r="KA41" s="4">
        <v>-59599347.43415568</v>
      </c>
      <c r="KB41" s="4">
        <v>0</v>
      </c>
      <c r="KC41" s="4">
        <v>0</v>
      </c>
      <c r="KD41" s="4">
        <v>-59599347.43415568</v>
      </c>
      <c r="KE41" s="5">
        <v>1</v>
      </c>
      <c r="KF41" s="4">
        <v>-59641865.670533195</v>
      </c>
      <c r="KG41" s="4">
        <v>-59641865.670533195</v>
      </c>
      <c r="KH41" s="4">
        <v>0</v>
      </c>
      <c r="KI41" s="4">
        <v>0</v>
      </c>
      <c r="KJ41" s="4">
        <v>-59641865.670533195</v>
      </c>
      <c r="KK41" s="4">
        <v>-59641865.670533195</v>
      </c>
      <c r="KL41" s="4">
        <v>0</v>
      </c>
      <c r="KM41" s="4">
        <v>0</v>
      </c>
      <c r="KN41" s="4">
        <v>-59641865.670533195</v>
      </c>
      <c r="KO41" s="5">
        <v>1</v>
      </c>
      <c r="KP41" s="4">
        <v>-59680483.604561016</v>
      </c>
      <c r="KQ41" s="4">
        <v>-59680483.604561016</v>
      </c>
      <c r="KR41" s="4">
        <v>0</v>
      </c>
      <c r="KS41" s="4">
        <v>0</v>
      </c>
      <c r="KT41" s="4">
        <v>-59680483.604561016</v>
      </c>
      <c r="KU41" s="4">
        <v>-59680483.604561016</v>
      </c>
      <c r="KV41" s="4">
        <v>0</v>
      </c>
      <c r="KW41" s="4">
        <v>0</v>
      </c>
      <c r="KX41" s="4">
        <v>-59680483.604561016</v>
      </c>
      <c r="KY41" s="5">
        <v>1</v>
      </c>
      <c r="KZ41" s="4">
        <v>-59714307.703112207</v>
      </c>
      <c r="LA41" s="4">
        <v>-59714307.703112207</v>
      </c>
      <c r="LB41" s="4">
        <v>0</v>
      </c>
      <c r="LC41" s="4">
        <v>0</v>
      </c>
      <c r="LD41" s="4">
        <v>-59714307.703112207</v>
      </c>
      <c r="LE41" s="4">
        <v>-59714307.703112207</v>
      </c>
      <c r="LF41" s="4">
        <v>0</v>
      </c>
      <c r="LG41" s="4">
        <v>0</v>
      </c>
      <c r="LH41" s="4">
        <v>-59714307.703112207</v>
      </c>
      <c r="LI41" s="5">
        <v>1</v>
      </c>
      <c r="LJ41" s="4">
        <v>-59743240.635399319</v>
      </c>
      <c r="LK41" s="4">
        <v>-59743240.635399319</v>
      </c>
      <c r="LL41" s="4">
        <v>0</v>
      </c>
      <c r="LM41" s="4">
        <v>0</v>
      </c>
      <c r="LN41" s="4">
        <v>-59743240.635399319</v>
      </c>
      <c r="LO41" s="4">
        <v>-59743240.635399319</v>
      </c>
      <c r="LP41" s="4">
        <v>0</v>
      </c>
      <c r="LQ41" s="4">
        <v>0</v>
      </c>
      <c r="LR41" s="4">
        <v>-59743240.635399319</v>
      </c>
      <c r="LS41" s="5">
        <v>1</v>
      </c>
      <c r="LT41" s="4">
        <v>-59767367.770710565</v>
      </c>
      <c r="LU41" s="4">
        <v>-59767367.770710565</v>
      </c>
      <c r="LV41" s="4">
        <v>0</v>
      </c>
      <c r="LW41" s="4">
        <v>0</v>
      </c>
      <c r="LX41" s="4">
        <v>-59767367.770710565</v>
      </c>
      <c r="LY41" s="4">
        <v>-59767367.770710565</v>
      </c>
      <c r="LZ41" s="4">
        <v>0</v>
      </c>
      <c r="MA41" s="4">
        <v>0</v>
      </c>
      <c r="MB41" s="4">
        <v>-59767367.770710565</v>
      </c>
      <c r="MC41" s="5">
        <v>1</v>
      </c>
      <c r="MD41" s="4">
        <v>-59793969.653021127</v>
      </c>
      <c r="ME41" s="4">
        <v>-59793969.653021127</v>
      </c>
      <c r="MF41" s="4">
        <v>0</v>
      </c>
      <c r="MG41" s="4">
        <v>0</v>
      </c>
      <c r="MH41" s="4">
        <v>-59793969.653021127</v>
      </c>
      <c r="MI41" s="4">
        <v>-59793969.653021127</v>
      </c>
      <c r="MJ41" s="4">
        <v>0</v>
      </c>
      <c r="MK41" s="4">
        <v>0</v>
      </c>
      <c r="ML41" s="4">
        <v>-59793969.653021127</v>
      </c>
      <c r="MM41" s="5">
        <v>1</v>
      </c>
      <c r="MN41" s="4">
        <v>-59822857.029481128</v>
      </c>
      <c r="MO41" s="4">
        <v>-59822857.029481128</v>
      </c>
      <c r="MP41" s="4">
        <v>0</v>
      </c>
      <c r="MQ41" s="4">
        <v>0</v>
      </c>
      <c r="MR41" s="4">
        <v>-59822857.029481128</v>
      </c>
      <c r="MS41" s="4">
        <v>-59822857.029481128</v>
      </c>
      <c r="MT41" s="4">
        <v>0</v>
      </c>
      <c r="MU41" s="4">
        <v>0</v>
      </c>
      <c r="MV41" s="4">
        <v>-59822857.029481128</v>
      </c>
      <c r="MW41" s="5">
        <v>1</v>
      </c>
      <c r="MX41" s="4">
        <v>-59855348.244627215</v>
      </c>
      <c r="MY41" s="4">
        <v>-59855348.244627215</v>
      </c>
      <c r="MZ41" s="4">
        <v>0</v>
      </c>
      <c r="NA41" s="4">
        <v>0</v>
      </c>
      <c r="NB41" s="4">
        <v>-59855348.244627215</v>
      </c>
      <c r="NC41" s="4">
        <v>-59855348.244627215</v>
      </c>
      <c r="ND41" s="4">
        <v>0</v>
      </c>
      <c r="NE41" s="4">
        <v>0</v>
      </c>
      <c r="NF41" s="4">
        <v>-59855348.244627215</v>
      </c>
      <c r="NG41" s="5">
        <v>1</v>
      </c>
      <c r="NH41" s="4">
        <v>-59902438.385227382</v>
      </c>
      <c r="NI41" s="4">
        <v>-59902438.385227382</v>
      </c>
      <c r="NJ41" s="4">
        <v>0</v>
      </c>
      <c r="NK41" s="4">
        <v>0</v>
      </c>
      <c r="NL41" s="4">
        <v>-59902438.385227382</v>
      </c>
      <c r="NM41" s="4">
        <v>-59902438.385227382</v>
      </c>
      <c r="NN41" s="4">
        <v>0</v>
      </c>
      <c r="NO41" s="4">
        <v>0</v>
      </c>
      <c r="NP41" s="4">
        <v>-59902438.385227382</v>
      </c>
      <c r="NQ41" s="5">
        <v>1</v>
      </c>
      <c r="NR41" s="4">
        <v>-716570556.98508072</v>
      </c>
      <c r="NS41" s="4">
        <v>-716570556.98508072</v>
      </c>
      <c r="NT41" s="4">
        <v>0</v>
      </c>
      <c r="NU41" s="4">
        <v>0</v>
      </c>
      <c r="NV41" s="4">
        <v>-716570556.98508072</v>
      </c>
      <c r="NW41" s="4">
        <v>-716570556.98508072</v>
      </c>
      <c r="NX41" s="4">
        <v>0</v>
      </c>
      <c r="NY41" s="4">
        <v>0</v>
      </c>
      <c r="NZ41" s="4">
        <v>-716570556.98508072</v>
      </c>
      <c r="OA41" s="5">
        <v>12</v>
      </c>
      <c r="OB41" s="4">
        <v>-60049457.454018928</v>
      </c>
      <c r="OC41" s="4">
        <v>-60049457.454018928</v>
      </c>
      <c r="OD41" s="4">
        <v>0</v>
      </c>
      <c r="OE41" s="4">
        <v>0</v>
      </c>
      <c r="OF41" s="4">
        <v>-60049457.454018928</v>
      </c>
      <c r="OG41" s="4">
        <v>-60049457.454018928</v>
      </c>
      <c r="OH41" s="4">
        <v>0</v>
      </c>
      <c r="OI41" s="4">
        <v>0</v>
      </c>
      <c r="OJ41" s="4">
        <v>-60049457.454018928</v>
      </c>
      <c r="OK41" s="5">
        <v>1</v>
      </c>
      <c r="OL41" s="4">
        <v>-60162932.480348051</v>
      </c>
      <c r="OM41" s="4">
        <v>-60162932.480348051</v>
      </c>
      <c r="ON41" s="4">
        <v>0</v>
      </c>
      <c r="OO41" s="4">
        <v>0</v>
      </c>
      <c r="OP41" s="4">
        <v>-60162932.480348051</v>
      </c>
      <c r="OQ41" s="4">
        <v>-60162932.480348051</v>
      </c>
      <c r="OR41" s="4">
        <v>0</v>
      </c>
      <c r="OS41" s="4">
        <v>0</v>
      </c>
      <c r="OT41" s="4">
        <v>-60162932.480348051</v>
      </c>
      <c r="OU41" s="5">
        <v>1</v>
      </c>
      <c r="OV41" s="4">
        <v>-60275025.552895911</v>
      </c>
      <c r="OW41" s="4">
        <v>-60275025.552895911</v>
      </c>
      <c r="OX41" s="4">
        <v>0</v>
      </c>
      <c r="OY41" s="4">
        <v>0</v>
      </c>
      <c r="OZ41" s="4">
        <v>-60275025.552895911</v>
      </c>
      <c r="PA41" s="4">
        <v>-60275025.552895911</v>
      </c>
      <c r="PB41" s="4">
        <v>0</v>
      </c>
      <c r="PC41" s="4">
        <v>0</v>
      </c>
      <c r="PD41" s="4">
        <v>-60275025.552895911</v>
      </c>
      <c r="PE41" s="5">
        <v>1</v>
      </c>
      <c r="PF41" s="4">
        <v>-60384390.642181084</v>
      </c>
      <c r="PG41" s="4">
        <v>-60384390.642181084</v>
      </c>
      <c r="PH41" s="4">
        <v>0</v>
      </c>
      <c r="PI41" s="4">
        <v>0</v>
      </c>
      <c r="PJ41" s="4">
        <v>-60384390.642181084</v>
      </c>
      <c r="PK41" s="4">
        <v>-60384390.642181084</v>
      </c>
      <c r="PL41" s="4">
        <v>0</v>
      </c>
      <c r="PM41" s="4">
        <v>0</v>
      </c>
      <c r="PN41" s="4">
        <v>-60384390.642181084</v>
      </c>
      <c r="PO41" s="5">
        <v>1</v>
      </c>
      <c r="PP41" s="4">
        <v>-60508659.795467943</v>
      </c>
      <c r="PQ41" s="4">
        <v>-60508659.795467943</v>
      </c>
      <c r="PR41" s="4">
        <v>0</v>
      </c>
      <c r="PS41" s="4">
        <v>0</v>
      </c>
      <c r="PT41" s="4">
        <v>-60508659.795467943</v>
      </c>
      <c r="PU41" s="4">
        <v>-60508659.795467943</v>
      </c>
      <c r="PV41" s="4">
        <v>0</v>
      </c>
      <c r="PW41" s="4">
        <v>0</v>
      </c>
      <c r="PX41" s="4">
        <v>-60508659.795467943</v>
      </c>
      <c r="PY41" s="5">
        <v>1</v>
      </c>
      <c r="PZ41" s="4">
        <v>-60635447.840880416</v>
      </c>
      <c r="QA41" s="4">
        <v>-60635447.840880416</v>
      </c>
      <c r="QB41" s="4">
        <v>0</v>
      </c>
      <c r="QC41" s="4">
        <v>0</v>
      </c>
      <c r="QD41" s="4">
        <v>-60635447.840880416</v>
      </c>
      <c r="QE41" s="4">
        <v>-60635447.840880416</v>
      </c>
      <c r="QF41" s="4">
        <v>0</v>
      </c>
      <c r="QG41" s="4">
        <v>0</v>
      </c>
      <c r="QH41" s="4">
        <v>-60635447.840880416</v>
      </c>
      <c r="QI41" s="5">
        <v>1</v>
      </c>
      <c r="QJ41" s="4">
        <v>-60783892.055723235</v>
      </c>
      <c r="QK41" s="4">
        <v>-60783892.055723235</v>
      </c>
      <c r="QL41" s="4">
        <v>0</v>
      </c>
      <c r="QM41" s="4">
        <v>0</v>
      </c>
      <c r="QN41" s="4">
        <v>-60783892.055723235</v>
      </c>
      <c r="QO41" s="4">
        <v>-60783892.055723235</v>
      </c>
      <c r="QP41" s="4">
        <v>0</v>
      </c>
      <c r="QQ41" s="4">
        <v>0</v>
      </c>
      <c r="QR41" s="4">
        <v>-60783892.055723235</v>
      </c>
      <c r="QS41" s="5">
        <v>1</v>
      </c>
      <c r="QT41" s="4">
        <v>-60947399.785600141</v>
      </c>
      <c r="QU41" s="4">
        <v>-60947399.785600141</v>
      </c>
      <c r="QV41" s="4">
        <v>0</v>
      </c>
      <c r="QW41" s="4">
        <v>0</v>
      </c>
      <c r="QX41" s="4">
        <v>-60947399.785600141</v>
      </c>
      <c r="QY41" s="4">
        <v>-60947399.785600141</v>
      </c>
      <c r="QZ41" s="4">
        <v>0</v>
      </c>
      <c r="RA41" s="4">
        <v>0</v>
      </c>
      <c r="RB41" s="4">
        <v>-60947399.785600141</v>
      </c>
      <c r="RC41" s="5">
        <v>1</v>
      </c>
      <c r="RD41" s="4">
        <v>-61112582.135081246</v>
      </c>
      <c r="RE41" s="4">
        <v>-61112582.135081246</v>
      </c>
      <c r="RF41" s="4">
        <v>0</v>
      </c>
      <c r="RG41" s="4">
        <v>0</v>
      </c>
      <c r="RH41" s="4">
        <v>-61112582.135081246</v>
      </c>
      <c r="RI41" s="4">
        <v>-61112582.135081246</v>
      </c>
      <c r="RJ41" s="4">
        <v>0</v>
      </c>
      <c r="RK41" s="4">
        <v>0</v>
      </c>
      <c r="RL41" s="4">
        <v>-61112582.135081246</v>
      </c>
      <c r="RM41" s="5">
        <v>1</v>
      </c>
      <c r="RN41" s="4">
        <v>-61293721.301244982</v>
      </c>
      <c r="RO41" s="4">
        <v>-61293721.301244982</v>
      </c>
      <c r="RP41" s="4">
        <v>0</v>
      </c>
      <c r="RQ41" s="4">
        <v>0</v>
      </c>
      <c r="RR41" s="4">
        <v>-61293721.301244982</v>
      </c>
      <c r="RS41" s="4">
        <v>-61293721.301244982</v>
      </c>
      <c r="RT41" s="4">
        <v>0</v>
      </c>
      <c r="RU41" s="4">
        <v>0</v>
      </c>
      <c r="RV41" s="4">
        <v>-61293721.301244982</v>
      </c>
      <c r="RW41" s="5">
        <v>1</v>
      </c>
      <c r="RX41" s="4">
        <v>-61445419.277712137</v>
      </c>
      <c r="RY41" s="4">
        <v>-61445419.277712137</v>
      </c>
      <c r="RZ41" s="4">
        <v>0</v>
      </c>
      <c r="SA41" s="4">
        <v>0</v>
      </c>
      <c r="SB41" s="4">
        <v>-61445419.277712137</v>
      </c>
      <c r="SC41" s="4">
        <v>-61445419.277712137</v>
      </c>
      <c r="SD41" s="4">
        <v>0</v>
      </c>
      <c r="SE41" s="4">
        <v>0</v>
      </c>
      <c r="SF41" s="4">
        <v>-61445419.277712137</v>
      </c>
      <c r="SG41" s="5">
        <v>1</v>
      </c>
      <c r="SH41" s="4">
        <v>-61610367.428383633</v>
      </c>
      <c r="SI41" s="4">
        <v>-61610367.428383633</v>
      </c>
      <c r="SJ41" s="4">
        <v>0</v>
      </c>
      <c r="SK41" s="4">
        <v>0</v>
      </c>
      <c r="SL41" s="4">
        <v>-61610367.428383633</v>
      </c>
      <c r="SM41" s="4">
        <v>-61610367.428383633</v>
      </c>
      <c r="SN41" s="4">
        <v>0</v>
      </c>
      <c r="SO41" s="4">
        <v>0</v>
      </c>
      <c r="SP41" s="4">
        <v>-61610367.428383633</v>
      </c>
      <c r="SQ41" s="5">
        <v>1</v>
      </c>
      <c r="SR41" s="4">
        <v>-729209295.74953759</v>
      </c>
      <c r="SS41" s="4">
        <v>-729209295.74953759</v>
      </c>
      <c r="ST41" s="4">
        <v>0</v>
      </c>
      <c r="SU41" s="4">
        <v>0</v>
      </c>
      <c r="SV41" s="4">
        <v>-729209295.74953759</v>
      </c>
      <c r="SW41" s="4">
        <v>-729209295.74953759</v>
      </c>
      <c r="SX41" s="4">
        <v>0</v>
      </c>
      <c r="SY41" s="4">
        <v>0</v>
      </c>
      <c r="SZ41" s="4">
        <v>-729209295.74953759</v>
      </c>
      <c r="TA41" s="5">
        <v>12</v>
      </c>
      <c r="TB41" s="4">
        <v>-61694143.142916337</v>
      </c>
      <c r="TC41" s="4">
        <v>-61694143.142916337</v>
      </c>
    </row>
    <row r="42" spans="1:523" ht="15" customHeight="1" x14ac:dyDescent="0.3">
      <c r="A42" s="3" t="s">
        <v>103</v>
      </c>
      <c r="B42" s="4">
        <v>-741366.24</v>
      </c>
      <c r="C42" s="4">
        <v>-741366.24</v>
      </c>
      <c r="D42" s="4">
        <v>0</v>
      </c>
      <c r="E42" s="4">
        <v>0</v>
      </c>
      <c r="F42" s="4">
        <v>-741366.24</v>
      </c>
      <c r="G42" s="4">
        <v>-741366.24</v>
      </c>
      <c r="H42" s="4">
        <v>0</v>
      </c>
      <c r="I42" s="4">
        <v>0</v>
      </c>
      <c r="J42" s="4">
        <v>-741366.24</v>
      </c>
      <c r="K42" s="5">
        <v>1</v>
      </c>
      <c r="L42" s="4">
        <v>-738390.24</v>
      </c>
      <c r="M42" s="4">
        <v>-738390.24</v>
      </c>
      <c r="N42" s="4">
        <v>0</v>
      </c>
      <c r="O42" s="4">
        <v>0</v>
      </c>
      <c r="P42" s="4">
        <v>-738390.24</v>
      </c>
      <c r="Q42" s="4">
        <v>-738390.24</v>
      </c>
      <c r="R42" s="4">
        <v>0</v>
      </c>
      <c r="S42" s="4">
        <v>0</v>
      </c>
      <c r="T42" s="4">
        <v>-738390.24</v>
      </c>
      <c r="U42" s="5">
        <v>1</v>
      </c>
      <c r="V42" s="4">
        <v>-753091.67999999993</v>
      </c>
      <c r="W42" s="4">
        <v>-753091.67999999993</v>
      </c>
      <c r="X42" s="4">
        <v>0</v>
      </c>
      <c r="Y42" s="4">
        <v>0</v>
      </c>
      <c r="Z42" s="4">
        <v>-753091.67999999993</v>
      </c>
      <c r="AA42" s="4">
        <v>-753091.67999999993</v>
      </c>
      <c r="AB42" s="4">
        <v>0</v>
      </c>
      <c r="AC42" s="4">
        <v>0</v>
      </c>
      <c r="AD42" s="4">
        <v>-753091.67999999993</v>
      </c>
      <c r="AE42" s="5">
        <v>1</v>
      </c>
      <c r="AF42" s="4">
        <v>-756246.24</v>
      </c>
      <c r="AG42" s="4">
        <v>-756246.24</v>
      </c>
      <c r="AH42" s="4">
        <v>0</v>
      </c>
      <c r="AI42" s="4">
        <v>0</v>
      </c>
      <c r="AJ42" s="4">
        <v>-756246.24</v>
      </c>
      <c r="AK42" s="4">
        <v>-756246.24</v>
      </c>
      <c r="AL42" s="4">
        <v>0</v>
      </c>
      <c r="AM42" s="4">
        <v>0</v>
      </c>
      <c r="AN42" s="4">
        <v>-756246.24</v>
      </c>
      <c r="AO42" s="5">
        <v>1</v>
      </c>
      <c r="AP42" s="4">
        <v>-758493.12</v>
      </c>
      <c r="AQ42" s="4">
        <v>-758493.12</v>
      </c>
      <c r="AR42" s="4">
        <v>0</v>
      </c>
      <c r="AS42" s="4">
        <v>0</v>
      </c>
      <c r="AT42" s="4">
        <v>-758493.12</v>
      </c>
      <c r="AU42" s="4">
        <v>-758493.12</v>
      </c>
      <c r="AV42" s="4">
        <v>0</v>
      </c>
      <c r="AW42" s="4">
        <v>0</v>
      </c>
      <c r="AX42" s="4">
        <v>-758493.12</v>
      </c>
      <c r="AY42" s="5">
        <v>1</v>
      </c>
      <c r="AZ42" s="4">
        <v>-781036.32</v>
      </c>
      <c r="BA42" s="4">
        <v>-781036.32</v>
      </c>
      <c r="BB42" s="4">
        <v>0</v>
      </c>
      <c r="BC42" s="4">
        <v>0</v>
      </c>
      <c r="BD42" s="4">
        <v>-781036.32</v>
      </c>
      <c r="BE42" s="4">
        <v>-781036.32</v>
      </c>
      <c r="BF42" s="4">
        <v>0</v>
      </c>
      <c r="BG42" s="4">
        <v>0</v>
      </c>
      <c r="BH42" s="4">
        <v>-781036.32</v>
      </c>
      <c r="BI42" s="5">
        <v>1</v>
      </c>
      <c r="BJ42" s="4">
        <v>-776334.24</v>
      </c>
      <c r="BK42" s="4">
        <v>-776334.24</v>
      </c>
      <c r="BL42" s="4">
        <v>0</v>
      </c>
      <c r="BM42" s="4">
        <v>0</v>
      </c>
      <c r="BN42" s="4">
        <v>-776334.24</v>
      </c>
      <c r="BO42" s="4">
        <v>-776334.24</v>
      </c>
      <c r="BP42" s="4">
        <v>0</v>
      </c>
      <c r="BQ42" s="4">
        <v>0</v>
      </c>
      <c r="BR42" s="4">
        <v>-776334.24</v>
      </c>
      <c r="BS42" s="5">
        <v>1</v>
      </c>
      <c r="BT42" s="4">
        <v>-780798.24</v>
      </c>
      <c r="BU42" s="4">
        <v>-780798.24</v>
      </c>
      <c r="BV42" s="4">
        <v>0</v>
      </c>
      <c r="BW42" s="4">
        <v>0</v>
      </c>
      <c r="BX42" s="4">
        <v>-780798.24</v>
      </c>
      <c r="BY42" s="4">
        <v>-780798.24</v>
      </c>
      <c r="BZ42" s="4">
        <v>0</v>
      </c>
      <c r="CA42" s="4">
        <v>0</v>
      </c>
      <c r="CB42" s="4">
        <v>-780798.24</v>
      </c>
      <c r="CC42" s="5">
        <v>1</v>
      </c>
      <c r="CD42" s="4">
        <v>-778744.79999999993</v>
      </c>
      <c r="CE42" s="4">
        <v>-778744.79999999993</v>
      </c>
      <c r="CF42" s="4">
        <v>0</v>
      </c>
      <c r="CG42" s="4">
        <v>0</v>
      </c>
      <c r="CH42" s="4">
        <v>-778744.79999999993</v>
      </c>
      <c r="CI42" s="4">
        <v>-778744.79999999993</v>
      </c>
      <c r="CJ42" s="4">
        <v>0</v>
      </c>
      <c r="CK42" s="4">
        <v>0</v>
      </c>
      <c r="CL42" s="4">
        <v>-778744.79999999993</v>
      </c>
      <c r="CM42" s="5">
        <v>1</v>
      </c>
      <c r="CN42" s="4">
        <v>-777375.96000000008</v>
      </c>
      <c r="CO42" s="4">
        <v>-777375.96000000008</v>
      </c>
      <c r="CP42" s="4">
        <v>0</v>
      </c>
      <c r="CQ42" s="4">
        <v>0</v>
      </c>
      <c r="CR42" s="4">
        <v>-777375.96000000008</v>
      </c>
      <c r="CS42" s="4">
        <v>-777375.96000000008</v>
      </c>
      <c r="CT42" s="4">
        <v>0</v>
      </c>
      <c r="CU42" s="4">
        <v>0</v>
      </c>
      <c r="CV42" s="4">
        <v>-777375.96000000008</v>
      </c>
      <c r="CW42" s="5">
        <v>1</v>
      </c>
      <c r="CX42" s="4">
        <v>-790381.04</v>
      </c>
      <c r="CY42" s="4">
        <v>-790381.04</v>
      </c>
      <c r="CZ42" s="4">
        <v>0</v>
      </c>
      <c r="DA42" s="4">
        <v>0</v>
      </c>
      <c r="DB42" s="4">
        <v>-790381.04</v>
      </c>
      <c r="DC42" s="4">
        <v>-790381.04</v>
      </c>
      <c r="DD42" s="4">
        <v>0</v>
      </c>
      <c r="DE42" s="4">
        <v>0</v>
      </c>
      <c r="DF42" s="4">
        <v>-790381.04</v>
      </c>
      <c r="DG42" s="5">
        <v>1</v>
      </c>
      <c r="DH42" s="4">
        <v>-799844.44000000006</v>
      </c>
      <c r="DI42" s="4">
        <v>-799844.44000000006</v>
      </c>
      <c r="DJ42" s="4">
        <v>0</v>
      </c>
      <c r="DK42" s="4">
        <v>0</v>
      </c>
      <c r="DL42" s="4">
        <v>-799844.44000000006</v>
      </c>
      <c r="DM42" s="4">
        <v>-799844.44000000006</v>
      </c>
      <c r="DN42" s="4">
        <v>0</v>
      </c>
      <c r="DO42" s="4">
        <v>0</v>
      </c>
      <c r="DP42" s="4">
        <v>-799844.44000000006</v>
      </c>
      <c r="DQ42" s="5">
        <v>1</v>
      </c>
      <c r="DR42" s="4">
        <v>-9232102.5600000005</v>
      </c>
      <c r="DS42" s="4">
        <v>-9232102.5600000005</v>
      </c>
      <c r="DT42" s="4">
        <v>0</v>
      </c>
      <c r="DU42" s="4">
        <v>0</v>
      </c>
      <c r="DV42" s="4">
        <v>-9232102.5600000005</v>
      </c>
      <c r="DW42" s="4">
        <v>-9232102.5600000005</v>
      </c>
      <c r="DX42" s="4">
        <v>0</v>
      </c>
      <c r="DY42" s="4">
        <v>0</v>
      </c>
      <c r="DZ42" s="4">
        <v>-9232102.5600000005</v>
      </c>
      <c r="EA42" s="5">
        <v>12</v>
      </c>
      <c r="EB42" s="4">
        <v>-810787.28373526316</v>
      </c>
      <c r="EC42" s="4">
        <v>-810787.28373526316</v>
      </c>
      <c r="ED42" s="4">
        <v>0</v>
      </c>
      <c r="EE42" s="4">
        <v>0</v>
      </c>
      <c r="EF42" s="4">
        <v>-810787.28373526316</v>
      </c>
      <c r="EG42" s="4">
        <v>-810787.28373526316</v>
      </c>
      <c r="EH42" s="4">
        <v>0</v>
      </c>
      <c r="EI42" s="4">
        <v>0</v>
      </c>
      <c r="EJ42" s="4">
        <v>-810787.28373526316</v>
      </c>
      <c r="EK42" s="5">
        <v>1</v>
      </c>
      <c r="EL42" s="4">
        <v>-816652.46958213986</v>
      </c>
      <c r="EM42" s="4">
        <v>-816652.46958213986</v>
      </c>
      <c r="EN42" s="4">
        <v>0</v>
      </c>
      <c r="EO42" s="4">
        <v>0</v>
      </c>
      <c r="EP42" s="4">
        <v>-816652.46958213986</v>
      </c>
      <c r="EQ42" s="4">
        <v>-816652.46958213986</v>
      </c>
      <c r="ER42" s="4">
        <v>0</v>
      </c>
      <c r="ES42" s="4">
        <v>0</v>
      </c>
      <c r="ET42" s="4">
        <v>-816652.46958213986</v>
      </c>
      <c r="EU42" s="5">
        <v>1</v>
      </c>
      <c r="EV42" s="4">
        <v>-809169.62591101171</v>
      </c>
      <c r="EW42" s="4">
        <v>-809169.62591101171</v>
      </c>
      <c r="EX42" s="4">
        <v>0</v>
      </c>
      <c r="EY42" s="4">
        <v>0</v>
      </c>
      <c r="EZ42" s="4">
        <v>-809169.62591101171</v>
      </c>
      <c r="FA42" s="4">
        <v>-809169.62591101171</v>
      </c>
      <c r="FB42" s="4">
        <v>0</v>
      </c>
      <c r="FC42" s="4">
        <v>0</v>
      </c>
      <c r="FD42" s="4">
        <v>-809169.62591101171</v>
      </c>
      <c r="FE42" s="5">
        <v>1</v>
      </c>
      <c r="FF42" s="4">
        <v>-812058.88448741566</v>
      </c>
      <c r="FG42" s="4">
        <v>-812058.88448741566</v>
      </c>
      <c r="FH42" s="4">
        <v>0</v>
      </c>
      <c r="FI42" s="4">
        <v>0</v>
      </c>
      <c r="FJ42" s="4">
        <v>-812058.88448741566</v>
      </c>
      <c r="FK42" s="4">
        <v>-812058.88448741566</v>
      </c>
      <c r="FL42" s="4">
        <v>0</v>
      </c>
      <c r="FM42" s="4">
        <v>0</v>
      </c>
      <c r="FN42" s="4">
        <v>-812058.88448741566</v>
      </c>
      <c r="FO42" s="5">
        <v>1</v>
      </c>
      <c r="FP42" s="4">
        <v>-819884.4248854575</v>
      </c>
      <c r="FQ42" s="4">
        <v>-819884.4248854575</v>
      </c>
      <c r="FR42" s="4">
        <v>0</v>
      </c>
      <c r="FS42" s="4">
        <v>0</v>
      </c>
      <c r="FT42" s="4">
        <v>-819884.4248854575</v>
      </c>
      <c r="FU42" s="4">
        <v>-819884.4248854575</v>
      </c>
      <c r="FV42" s="4">
        <v>0</v>
      </c>
      <c r="FW42" s="4">
        <v>0</v>
      </c>
      <c r="FX42" s="4">
        <v>-819884.4248854575</v>
      </c>
      <c r="FY42" s="5">
        <v>1</v>
      </c>
      <c r="FZ42" s="4">
        <v>-808351.08295196167</v>
      </c>
      <c r="GA42" s="4">
        <v>-808351.08295196167</v>
      </c>
      <c r="GB42" s="4">
        <v>0</v>
      </c>
      <c r="GC42" s="4">
        <v>0</v>
      </c>
      <c r="GD42" s="4">
        <v>-808351.08295196167</v>
      </c>
      <c r="GE42" s="4">
        <v>-808351.08295196167</v>
      </c>
      <c r="GF42" s="4">
        <v>0</v>
      </c>
      <c r="GG42" s="4">
        <v>0</v>
      </c>
      <c r="GH42" s="4">
        <v>-808351.08295196167</v>
      </c>
      <c r="GI42" s="5">
        <v>1</v>
      </c>
      <c r="GJ42" s="4">
        <v>-822185.53117974056</v>
      </c>
      <c r="GK42" s="4">
        <v>-822185.53117974056</v>
      </c>
      <c r="GL42" s="4">
        <v>0</v>
      </c>
      <c r="GM42" s="4">
        <v>0</v>
      </c>
      <c r="GN42" s="4">
        <v>-822185.53117974056</v>
      </c>
      <c r="GO42" s="4">
        <v>-822185.53117974056</v>
      </c>
      <c r="GP42" s="4">
        <v>0</v>
      </c>
      <c r="GQ42" s="4">
        <v>0</v>
      </c>
      <c r="GR42" s="4">
        <v>-822185.53117974056</v>
      </c>
      <c r="GS42" s="5">
        <v>1</v>
      </c>
      <c r="GT42" s="4">
        <v>-829322.05089805624</v>
      </c>
      <c r="GU42" s="4">
        <v>-829322.05089805624</v>
      </c>
      <c r="GV42" s="4">
        <v>0</v>
      </c>
      <c r="GW42" s="4">
        <v>0</v>
      </c>
      <c r="GX42" s="4">
        <v>-829322.05089805624</v>
      </c>
      <c r="GY42" s="4">
        <v>-829322.05089805624</v>
      </c>
      <c r="GZ42" s="4">
        <v>0</v>
      </c>
      <c r="HA42" s="4">
        <v>0</v>
      </c>
      <c r="HB42" s="4">
        <v>-829322.05089805624</v>
      </c>
      <c r="HC42" s="5">
        <v>1</v>
      </c>
      <c r="HD42" s="4">
        <v>-839971.66328285157</v>
      </c>
      <c r="HE42" s="4">
        <v>-839971.66328285157</v>
      </c>
      <c r="HF42" s="4">
        <v>0</v>
      </c>
      <c r="HG42" s="4">
        <v>0</v>
      </c>
      <c r="HH42" s="4">
        <v>-839971.66328285157</v>
      </c>
      <c r="HI42" s="4">
        <v>-839971.66328285157</v>
      </c>
      <c r="HJ42" s="4">
        <v>0</v>
      </c>
      <c r="HK42" s="4">
        <v>0</v>
      </c>
      <c r="HL42" s="4">
        <v>-839971.66328285157</v>
      </c>
      <c r="HM42" s="5">
        <v>1</v>
      </c>
      <c r="HN42" s="4">
        <v>-841372.62333253806</v>
      </c>
      <c r="HO42" s="4">
        <v>-841372.62333253806</v>
      </c>
      <c r="HP42" s="4">
        <v>0</v>
      </c>
      <c r="HQ42" s="4">
        <v>0</v>
      </c>
      <c r="HR42" s="4">
        <v>-841372.62333253806</v>
      </c>
      <c r="HS42" s="4">
        <v>-841372.62333253806</v>
      </c>
      <c r="HT42" s="4">
        <v>0</v>
      </c>
      <c r="HU42" s="4">
        <v>0</v>
      </c>
      <c r="HV42" s="4">
        <v>-841372.62333253806</v>
      </c>
      <c r="HW42" s="5">
        <v>1</v>
      </c>
      <c r="HX42" s="4">
        <v>-842008.39757583896</v>
      </c>
      <c r="HY42" s="4">
        <v>-842008.39757583896</v>
      </c>
      <c r="HZ42" s="4">
        <v>0</v>
      </c>
      <c r="IA42" s="4">
        <v>0</v>
      </c>
      <c r="IB42" s="4">
        <v>-842008.39757583896</v>
      </c>
      <c r="IC42" s="4">
        <v>-842008.39757583896</v>
      </c>
      <c r="ID42" s="4">
        <v>0</v>
      </c>
      <c r="IE42" s="4">
        <v>0</v>
      </c>
      <c r="IF42" s="4">
        <v>-842008.39757583896</v>
      </c>
      <c r="IG42" s="5">
        <v>1</v>
      </c>
      <c r="IH42" s="4">
        <v>-841974.38683068182</v>
      </c>
      <c r="II42" s="4">
        <v>-841974.38683068182</v>
      </c>
      <c r="IJ42" s="4">
        <v>0</v>
      </c>
      <c r="IK42" s="4">
        <v>0</v>
      </c>
      <c r="IL42" s="4">
        <v>-841974.38683068182</v>
      </c>
      <c r="IM42" s="4">
        <v>-841974.38683068182</v>
      </c>
      <c r="IN42" s="4">
        <v>0</v>
      </c>
      <c r="IO42" s="4">
        <v>0</v>
      </c>
      <c r="IP42" s="4">
        <v>-841974.38683068182</v>
      </c>
      <c r="IQ42" s="5">
        <v>1</v>
      </c>
      <c r="IR42" s="4">
        <v>-9893738.4246529583</v>
      </c>
      <c r="IS42" s="4">
        <v>-9893738.4246529583</v>
      </c>
      <c r="IT42" s="4">
        <v>0</v>
      </c>
      <c r="IU42" s="4">
        <v>0</v>
      </c>
      <c r="IV42" s="4">
        <v>-9893738.4246529583</v>
      </c>
      <c r="IW42" s="4">
        <v>-9893738.4246529583</v>
      </c>
      <c r="IX42" s="4">
        <v>0</v>
      </c>
      <c r="IY42" s="4">
        <v>0</v>
      </c>
      <c r="IZ42" s="4">
        <v>-9893738.4246529583</v>
      </c>
      <c r="JA42" s="5">
        <v>12</v>
      </c>
      <c r="JB42" s="4">
        <v>-855312.11741161125</v>
      </c>
      <c r="JC42" s="4">
        <v>-855312.11741161125</v>
      </c>
      <c r="JD42" s="4">
        <v>0</v>
      </c>
      <c r="JE42" s="4">
        <v>0</v>
      </c>
      <c r="JF42" s="4">
        <v>-855312.11741161125</v>
      </c>
      <c r="JG42" s="4">
        <v>-855312.11741161125</v>
      </c>
      <c r="JH42" s="4">
        <v>0</v>
      </c>
      <c r="JI42" s="4">
        <v>0</v>
      </c>
      <c r="JJ42" s="4">
        <v>-855312.11741161125</v>
      </c>
      <c r="JK42" s="5">
        <v>1</v>
      </c>
      <c r="JL42" s="4">
        <v>-869160.95639383385</v>
      </c>
      <c r="JM42" s="4">
        <v>-869160.95639383385</v>
      </c>
      <c r="JN42" s="4">
        <v>0</v>
      </c>
      <c r="JO42" s="4">
        <v>0</v>
      </c>
      <c r="JP42" s="4">
        <v>-869160.95639383385</v>
      </c>
      <c r="JQ42" s="4">
        <v>-869160.95639383385</v>
      </c>
      <c r="JR42" s="4">
        <v>0</v>
      </c>
      <c r="JS42" s="4">
        <v>0</v>
      </c>
      <c r="JT42" s="4">
        <v>-869160.95639383385</v>
      </c>
      <c r="JU42" s="5">
        <v>1</v>
      </c>
      <c r="JV42" s="4">
        <v>-883022.77582444507</v>
      </c>
      <c r="JW42" s="4">
        <v>-883022.77582444507</v>
      </c>
      <c r="JX42" s="4">
        <v>0</v>
      </c>
      <c r="JY42" s="4">
        <v>0</v>
      </c>
      <c r="JZ42" s="4">
        <v>-883022.77582444507</v>
      </c>
      <c r="KA42" s="4">
        <v>-883022.77582444507</v>
      </c>
      <c r="KB42" s="4">
        <v>0</v>
      </c>
      <c r="KC42" s="4">
        <v>0</v>
      </c>
      <c r="KD42" s="4">
        <v>-883022.77582444507</v>
      </c>
      <c r="KE42" s="5">
        <v>1</v>
      </c>
      <c r="KF42" s="4">
        <v>-896612.74062017957</v>
      </c>
      <c r="KG42" s="4">
        <v>-896612.74062017957</v>
      </c>
      <c r="KH42" s="4">
        <v>0</v>
      </c>
      <c r="KI42" s="4">
        <v>0</v>
      </c>
      <c r="KJ42" s="4">
        <v>-896612.74062017957</v>
      </c>
      <c r="KK42" s="4">
        <v>-896612.74062017957</v>
      </c>
      <c r="KL42" s="4">
        <v>0</v>
      </c>
      <c r="KM42" s="4">
        <v>0</v>
      </c>
      <c r="KN42" s="4">
        <v>-896612.74062017957</v>
      </c>
      <c r="KO42" s="5">
        <v>1</v>
      </c>
      <c r="KP42" s="4">
        <v>-909552.68283712259</v>
      </c>
      <c r="KQ42" s="4">
        <v>-909552.68283712259</v>
      </c>
      <c r="KR42" s="4">
        <v>0</v>
      </c>
      <c r="KS42" s="4">
        <v>0</v>
      </c>
      <c r="KT42" s="4">
        <v>-909552.68283712259</v>
      </c>
      <c r="KU42" s="4">
        <v>-909552.68283712259</v>
      </c>
      <c r="KV42" s="4">
        <v>0</v>
      </c>
      <c r="KW42" s="4">
        <v>0</v>
      </c>
      <c r="KX42" s="4">
        <v>-909552.68283712259</v>
      </c>
      <c r="KY42" s="5">
        <v>1</v>
      </c>
      <c r="KZ42" s="4">
        <v>-922617.34217067587</v>
      </c>
      <c r="LA42" s="4">
        <v>-922617.34217067587</v>
      </c>
      <c r="LB42" s="4">
        <v>0</v>
      </c>
      <c r="LC42" s="4">
        <v>0</v>
      </c>
      <c r="LD42" s="4">
        <v>-922617.34217067587</v>
      </c>
      <c r="LE42" s="4">
        <v>-922617.34217067587</v>
      </c>
      <c r="LF42" s="4">
        <v>0</v>
      </c>
      <c r="LG42" s="4">
        <v>0</v>
      </c>
      <c r="LH42" s="4">
        <v>-922617.34217067587</v>
      </c>
      <c r="LI42" s="5">
        <v>1</v>
      </c>
      <c r="LJ42" s="4">
        <v>-935915.63835738739</v>
      </c>
      <c r="LK42" s="4">
        <v>-935915.63835738739</v>
      </c>
      <c r="LL42" s="4">
        <v>0</v>
      </c>
      <c r="LM42" s="4">
        <v>0</v>
      </c>
      <c r="LN42" s="4">
        <v>-935915.63835738739</v>
      </c>
      <c r="LO42" s="4">
        <v>-935915.63835738739</v>
      </c>
      <c r="LP42" s="4">
        <v>0</v>
      </c>
      <c r="LQ42" s="4">
        <v>0</v>
      </c>
      <c r="LR42" s="4">
        <v>-935915.63835738739</v>
      </c>
      <c r="LS42" s="5">
        <v>1</v>
      </c>
      <c r="LT42" s="4">
        <v>-949433.92423102784</v>
      </c>
      <c r="LU42" s="4">
        <v>-949433.92423102784</v>
      </c>
      <c r="LV42" s="4">
        <v>0</v>
      </c>
      <c r="LW42" s="4">
        <v>0</v>
      </c>
      <c r="LX42" s="4">
        <v>-949433.92423102784</v>
      </c>
      <c r="LY42" s="4">
        <v>-949433.92423102784</v>
      </c>
      <c r="LZ42" s="4">
        <v>0</v>
      </c>
      <c r="MA42" s="4">
        <v>0</v>
      </c>
      <c r="MB42" s="4">
        <v>-949433.92423102784</v>
      </c>
      <c r="MC42" s="5">
        <v>1</v>
      </c>
      <c r="MD42" s="4">
        <v>-963176.50675913971</v>
      </c>
      <c r="ME42" s="4">
        <v>-963176.50675913971</v>
      </c>
      <c r="MF42" s="4">
        <v>0</v>
      </c>
      <c r="MG42" s="4">
        <v>0</v>
      </c>
      <c r="MH42" s="4">
        <v>-963176.50675913971</v>
      </c>
      <c r="MI42" s="4">
        <v>-963176.50675913971</v>
      </c>
      <c r="MJ42" s="4">
        <v>0</v>
      </c>
      <c r="MK42" s="4">
        <v>0</v>
      </c>
      <c r="ML42" s="4">
        <v>-963176.50675913971</v>
      </c>
      <c r="MM42" s="5">
        <v>1</v>
      </c>
      <c r="MN42" s="4">
        <v>-976832.18933752575</v>
      </c>
      <c r="MO42" s="4">
        <v>-976832.18933752575</v>
      </c>
      <c r="MP42" s="4">
        <v>0</v>
      </c>
      <c r="MQ42" s="4">
        <v>0</v>
      </c>
      <c r="MR42" s="4">
        <v>-976832.18933752575</v>
      </c>
      <c r="MS42" s="4">
        <v>-976832.18933752575</v>
      </c>
      <c r="MT42" s="4">
        <v>0</v>
      </c>
      <c r="MU42" s="4">
        <v>0</v>
      </c>
      <c r="MV42" s="4">
        <v>-976832.18933752575</v>
      </c>
      <c r="MW42" s="5">
        <v>1</v>
      </c>
      <c r="MX42" s="4">
        <v>-990230.82773554581</v>
      </c>
      <c r="MY42" s="4">
        <v>-990230.82773554581</v>
      </c>
      <c r="MZ42" s="4">
        <v>0</v>
      </c>
      <c r="NA42" s="4">
        <v>0</v>
      </c>
      <c r="NB42" s="4">
        <v>-990230.82773554581</v>
      </c>
      <c r="NC42" s="4">
        <v>-990230.82773554581</v>
      </c>
      <c r="ND42" s="4">
        <v>0</v>
      </c>
      <c r="NE42" s="4">
        <v>0</v>
      </c>
      <c r="NF42" s="4">
        <v>-990230.82773554581</v>
      </c>
      <c r="NG42" s="5">
        <v>1</v>
      </c>
      <c r="NH42" s="4">
        <v>-1002948.7879780806</v>
      </c>
      <c r="NI42" s="4">
        <v>-1002948.7879780806</v>
      </c>
      <c r="NJ42" s="4">
        <v>0</v>
      </c>
      <c r="NK42" s="4">
        <v>0</v>
      </c>
      <c r="NL42" s="4">
        <v>-1002948.7879780806</v>
      </c>
      <c r="NM42" s="4">
        <v>-1002948.7879780806</v>
      </c>
      <c r="NN42" s="4">
        <v>0</v>
      </c>
      <c r="NO42" s="4">
        <v>0</v>
      </c>
      <c r="NP42" s="4">
        <v>-1002948.7879780806</v>
      </c>
      <c r="NQ42" s="5">
        <v>1</v>
      </c>
      <c r="NR42" s="4">
        <v>-11154816.489656577</v>
      </c>
      <c r="NS42" s="4">
        <v>-11154816.489656577</v>
      </c>
      <c r="NT42" s="4">
        <v>0</v>
      </c>
      <c r="NU42" s="4">
        <v>0</v>
      </c>
      <c r="NV42" s="4">
        <v>-11154816.489656577</v>
      </c>
      <c r="NW42" s="4">
        <v>-11154816.489656577</v>
      </c>
      <c r="NX42" s="4">
        <v>0</v>
      </c>
      <c r="NY42" s="4">
        <v>0</v>
      </c>
      <c r="NZ42" s="4">
        <v>-11154816.489656577</v>
      </c>
      <c r="OA42" s="5">
        <v>12</v>
      </c>
      <c r="OB42" s="4">
        <v>-1015040.6325390041</v>
      </c>
      <c r="OC42" s="4">
        <v>-1015040.6325390041</v>
      </c>
      <c r="OD42" s="4">
        <v>0</v>
      </c>
      <c r="OE42" s="4">
        <v>0</v>
      </c>
      <c r="OF42" s="4">
        <v>-1015040.6325390041</v>
      </c>
      <c r="OG42" s="4">
        <v>-1015040.6325390041</v>
      </c>
      <c r="OH42" s="4">
        <v>0</v>
      </c>
      <c r="OI42" s="4">
        <v>0</v>
      </c>
      <c r="OJ42" s="4">
        <v>-1015040.6325390041</v>
      </c>
      <c r="OK42" s="5">
        <v>1</v>
      </c>
      <c r="OL42" s="4">
        <v>-1026257.2638799573</v>
      </c>
      <c r="OM42" s="4">
        <v>-1026257.2638799573</v>
      </c>
      <c r="ON42" s="4">
        <v>0</v>
      </c>
      <c r="OO42" s="4">
        <v>0</v>
      </c>
      <c r="OP42" s="4">
        <v>-1026257.2638799573</v>
      </c>
      <c r="OQ42" s="4">
        <v>-1026257.2638799573</v>
      </c>
      <c r="OR42" s="4">
        <v>0</v>
      </c>
      <c r="OS42" s="4">
        <v>0</v>
      </c>
      <c r="OT42" s="4">
        <v>-1026257.2638799573</v>
      </c>
      <c r="OU42" s="5">
        <v>1</v>
      </c>
      <c r="OV42" s="4">
        <v>-1036945.820851534</v>
      </c>
      <c r="OW42" s="4">
        <v>-1036945.820851534</v>
      </c>
      <c r="OX42" s="4">
        <v>0</v>
      </c>
      <c r="OY42" s="4">
        <v>0</v>
      </c>
      <c r="OZ42" s="4">
        <v>-1036945.820851534</v>
      </c>
      <c r="PA42" s="4">
        <v>-1036945.820851534</v>
      </c>
      <c r="PB42" s="4">
        <v>0</v>
      </c>
      <c r="PC42" s="4">
        <v>0</v>
      </c>
      <c r="PD42" s="4">
        <v>-1036945.820851534</v>
      </c>
      <c r="PE42" s="5">
        <v>1</v>
      </c>
      <c r="PF42" s="4">
        <v>-1047176.4603045105</v>
      </c>
      <c r="PG42" s="4">
        <v>-1047176.4603045105</v>
      </c>
      <c r="PH42" s="4">
        <v>0</v>
      </c>
      <c r="PI42" s="4">
        <v>0</v>
      </c>
      <c r="PJ42" s="4">
        <v>-1047176.4603045105</v>
      </c>
      <c r="PK42" s="4">
        <v>-1047176.4603045105</v>
      </c>
      <c r="PL42" s="4">
        <v>0</v>
      </c>
      <c r="PM42" s="4">
        <v>0</v>
      </c>
      <c r="PN42" s="4">
        <v>-1047176.4603045105</v>
      </c>
      <c r="PO42" s="5">
        <v>1</v>
      </c>
      <c r="PP42" s="4">
        <v>-1056640.8728811271</v>
      </c>
      <c r="PQ42" s="4">
        <v>-1056640.8728811271</v>
      </c>
      <c r="PR42" s="4">
        <v>0</v>
      </c>
      <c r="PS42" s="4">
        <v>0</v>
      </c>
      <c r="PT42" s="4">
        <v>-1056640.8728811271</v>
      </c>
      <c r="PU42" s="4">
        <v>-1056640.8728811271</v>
      </c>
      <c r="PV42" s="4">
        <v>0</v>
      </c>
      <c r="PW42" s="4">
        <v>0</v>
      </c>
      <c r="PX42" s="4">
        <v>-1056640.8728811271</v>
      </c>
      <c r="PY42" s="5">
        <v>1</v>
      </c>
      <c r="PZ42" s="4">
        <v>-1065111.1809347169</v>
      </c>
      <c r="QA42" s="4">
        <v>-1065111.1809347169</v>
      </c>
      <c r="QB42" s="4">
        <v>0</v>
      </c>
      <c r="QC42" s="4">
        <v>0</v>
      </c>
      <c r="QD42" s="4">
        <v>-1065111.1809347169</v>
      </c>
      <c r="QE42" s="4">
        <v>-1065111.1809347169</v>
      </c>
      <c r="QF42" s="4">
        <v>0</v>
      </c>
      <c r="QG42" s="4">
        <v>0</v>
      </c>
      <c r="QH42" s="4">
        <v>-1065111.1809347169</v>
      </c>
      <c r="QI42" s="5">
        <v>1</v>
      </c>
      <c r="QJ42" s="4">
        <v>-1072419.5970652022</v>
      </c>
      <c r="QK42" s="4">
        <v>-1072419.5970652022</v>
      </c>
      <c r="QL42" s="4">
        <v>0</v>
      </c>
      <c r="QM42" s="4">
        <v>0</v>
      </c>
      <c r="QN42" s="4">
        <v>-1072419.5970652022</v>
      </c>
      <c r="QO42" s="4">
        <v>-1072419.5970652022</v>
      </c>
      <c r="QP42" s="4">
        <v>0</v>
      </c>
      <c r="QQ42" s="4">
        <v>0</v>
      </c>
      <c r="QR42" s="4">
        <v>-1072419.5970652022</v>
      </c>
      <c r="QS42" s="5">
        <v>1</v>
      </c>
      <c r="QT42" s="4">
        <v>-1078724.4043786752</v>
      </c>
      <c r="QU42" s="4">
        <v>-1078724.4043786752</v>
      </c>
      <c r="QV42" s="4">
        <v>0</v>
      </c>
      <c r="QW42" s="4">
        <v>0</v>
      </c>
      <c r="QX42" s="4">
        <v>-1078724.4043786752</v>
      </c>
      <c r="QY42" s="4">
        <v>-1078724.4043786752</v>
      </c>
      <c r="QZ42" s="4">
        <v>0</v>
      </c>
      <c r="RA42" s="4">
        <v>0</v>
      </c>
      <c r="RB42" s="4">
        <v>-1078724.4043786752</v>
      </c>
      <c r="RC42" s="5">
        <v>1</v>
      </c>
      <c r="RD42" s="4">
        <v>-1084358.0647425354</v>
      </c>
      <c r="RE42" s="4">
        <v>-1084358.0647425354</v>
      </c>
      <c r="RF42" s="4">
        <v>0</v>
      </c>
      <c r="RG42" s="4">
        <v>0</v>
      </c>
      <c r="RH42" s="4">
        <v>-1084358.0647425354</v>
      </c>
      <c r="RI42" s="4">
        <v>-1084358.0647425354</v>
      </c>
      <c r="RJ42" s="4">
        <v>0</v>
      </c>
      <c r="RK42" s="4">
        <v>0</v>
      </c>
      <c r="RL42" s="4">
        <v>-1084358.0647425354</v>
      </c>
      <c r="RM42" s="5">
        <v>1</v>
      </c>
      <c r="RN42" s="4">
        <v>-1089584.14377799</v>
      </c>
      <c r="RO42" s="4">
        <v>-1089584.14377799</v>
      </c>
      <c r="RP42" s="4">
        <v>0</v>
      </c>
      <c r="RQ42" s="4">
        <v>0</v>
      </c>
      <c r="RR42" s="4">
        <v>-1089584.14377799</v>
      </c>
      <c r="RS42" s="4">
        <v>-1089584.14377799</v>
      </c>
      <c r="RT42" s="4">
        <v>0</v>
      </c>
      <c r="RU42" s="4">
        <v>0</v>
      </c>
      <c r="RV42" s="4">
        <v>-1089584.14377799</v>
      </c>
      <c r="RW42" s="5">
        <v>1</v>
      </c>
      <c r="RX42" s="4">
        <v>-1094624.0794780999</v>
      </c>
      <c r="RY42" s="4">
        <v>-1094624.0794780999</v>
      </c>
      <c r="RZ42" s="4">
        <v>0</v>
      </c>
      <c r="SA42" s="4">
        <v>0</v>
      </c>
      <c r="SB42" s="4">
        <v>-1094624.0794780999</v>
      </c>
      <c r="SC42" s="4">
        <v>-1094624.0794780999</v>
      </c>
      <c r="SD42" s="4">
        <v>0</v>
      </c>
      <c r="SE42" s="4">
        <v>0</v>
      </c>
      <c r="SF42" s="4">
        <v>-1094624.0794780999</v>
      </c>
      <c r="SG42" s="5">
        <v>1</v>
      </c>
      <c r="SH42" s="4">
        <v>-1099584.9175506788</v>
      </c>
      <c r="SI42" s="4">
        <v>-1099584.9175506788</v>
      </c>
      <c r="SJ42" s="4">
        <v>0</v>
      </c>
      <c r="SK42" s="4">
        <v>0</v>
      </c>
      <c r="SL42" s="4">
        <v>-1099584.9175506788</v>
      </c>
      <c r="SM42" s="4">
        <v>-1099584.9175506788</v>
      </c>
      <c r="SN42" s="4">
        <v>0</v>
      </c>
      <c r="SO42" s="4">
        <v>0</v>
      </c>
      <c r="SP42" s="4">
        <v>-1099584.9175506788</v>
      </c>
      <c r="SQ42" s="5">
        <v>1</v>
      </c>
      <c r="SR42" s="4">
        <v>-12766467.438384032</v>
      </c>
      <c r="SS42" s="4">
        <v>-12766467.438384032</v>
      </c>
      <c r="ST42" s="4">
        <v>0</v>
      </c>
      <c r="SU42" s="4">
        <v>0</v>
      </c>
      <c r="SV42" s="4">
        <v>-12766467.438384032</v>
      </c>
      <c r="SW42" s="4">
        <v>-12766467.438384032</v>
      </c>
      <c r="SX42" s="4">
        <v>0</v>
      </c>
      <c r="SY42" s="4">
        <v>0</v>
      </c>
      <c r="SZ42" s="4">
        <v>-12766467.438384032</v>
      </c>
      <c r="TA42" s="5">
        <v>12</v>
      </c>
      <c r="TB42" s="4">
        <v>-1104590.4600237792</v>
      </c>
      <c r="TC42" s="4">
        <v>-1104590.4600237792</v>
      </c>
    </row>
    <row r="43" spans="1:523" ht="15" customHeight="1" x14ac:dyDescent="0.3">
      <c r="A43" s="3" t="s">
        <v>104</v>
      </c>
      <c r="B43" s="4">
        <v>-15470935.699999999</v>
      </c>
      <c r="C43" s="4">
        <v>-15470935.699999999</v>
      </c>
      <c r="D43" s="4">
        <v>0</v>
      </c>
      <c r="E43" s="4">
        <v>0</v>
      </c>
      <c r="F43" s="4">
        <v>-15470935.699999999</v>
      </c>
      <c r="G43" s="4">
        <v>-15470935.699999999</v>
      </c>
      <c r="H43" s="4">
        <v>0</v>
      </c>
      <c r="I43" s="4">
        <v>0</v>
      </c>
      <c r="J43" s="4">
        <v>-15470935.699999999</v>
      </c>
      <c r="K43" s="5">
        <v>1</v>
      </c>
      <c r="L43" s="4">
        <v>-15429118.16</v>
      </c>
      <c r="M43" s="4">
        <v>-15429118.16</v>
      </c>
      <c r="N43" s="4">
        <v>0</v>
      </c>
      <c r="O43" s="4">
        <v>0</v>
      </c>
      <c r="P43" s="4">
        <v>-15429118.16</v>
      </c>
      <c r="Q43" s="4">
        <v>-15429118.16</v>
      </c>
      <c r="R43" s="4">
        <v>0</v>
      </c>
      <c r="S43" s="4">
        <v>0</v>
      </c>
      <c r="T43" s="4">
        <v>-15429118.16</v>
      </c>
      <c r="U43" s="5">
        <v>1</v>
      </c>
      <c r="V43" s="4">
        <v>-15367590.719999999</v>
      </c>
      <c r="W43" s="4">
        <v>-15367590.719999999</v>
      </c>
      <c r="X43" s="4">
        <v>0</v>
      </c>
      <c r="Y43" s="4">
        <v>0</v>
      </c>
      <c r="Z43" s="4">
        <v>-15367590.719999999</v>
      </c>
      <c r="AA43" s="4">
        <v>-15367590.719999999</v>
      </c>
      <c r="AB43" s="4">
        <v>0</v>
      </c>
      <c r="AC43" s="4">
        <v>0</v>
      </c>
      <c r="AD43" s="4">
        <v>-15367590.719999999</v>
      </c>
      <c r="AE43" s="5">
        <v>1</v>
      </c>
      <c r="AF43" s="4">
        <v>-15554080.319999998</v>
      </c>
      <c r="AG43" s="4">
        <v>-15554080.319999998</v>
      </c>
      <c r="AH43" s="4">
        <v>0</v>
      </c>
      <c r="AI43" s="4">
        <v>0</v>
      </c>
      <c r="AJ43" s="4">
        <v>-15554080.319999998</v>
      </c>
      <c r="AK43" s="4">
        <v>-15554080.319999998</v>
      </c>
      <c r="AL43" s="4">
        <v>0</v>
      </c>
      <c r="AM43" s="4">
        <v>0</v>
      </c>
      <c r="AN43" s="4">
        <v>-15554080.319999998</v>
      </c>
      <c r="AO43" s="5">
        <v>1</v>
      </c>
      <c r="AP43" s="4">
        <v>-15272472.619999999</v>
      </c>
      <c r="AQ43" s="4">
        <v>-15272472.619999999</v>
      </c>
      <c r="AR43" s="4">
        <v>0</v>
      </c>
      <c r="AS43" s="4">
        <v>0</v>
      </c>
      <c r="AT43" s="4">
        <v>-15272472.619999999</v>
      </c>
      <c r="AU43" s="4">
        <v>-15272472.619999999</v>
      </c>
      <c r="AV43" s="4">
        <v>0</v>
      </c>
      <c r="AW43" s="4">
        <v>0</v>
      </c>
      <c r="AX43" s="4">
        <v>-15272472.619999999</v>
      </c>
      <c r="AY43" s="5">
        <v>1</v>
      </c>
      <c r="AZ43" s="4">
        <v>-15295148.059999999</v>
      </c>
      <c r="BA43" s="4">
        <v>-15295148.059999999</v>
      </c>
      <c r="BB43" s="4">
        <v>0</v>
      </c>
      <c r="BC43" s="4">
        <v>0</v>
      </c>
      <c r="BD43" s="4">
        <v>-15295148.059999999</v>
      </c>
      <c r="BE43" s="4">
        <v>-15295148.059999999</v>
      </c>
      <c r="BF43" s="4">
        <v>0</v>
      </c>
      <c r="BG43" s="4">
        <v>0</v>
      </c>
      <c r="BH43" s="4">
        <v>-15295148.059999999</v>
      </c>
      <c r="BI43" s="5">
        <v>1</v>
      </c>
      <c r="BJ43" s="4">
        <v>-15081550.359999999</v>
      </c>
      <c r="BK43" s="4">
        <v>-15081550.359999999</v>
      </c>
      <c r="BL43" s="4">
        <v>0</v>
      </c>
      <c r="BM43" s="4">
        <v>0</v>
      </c>
      <c r="BN43" s="4">
        <v>-15081550.359999999</v>
      </c>
      <c r="BO43" s="4">
        <v>-15081550.359999999</v>
      </c>
      <c r="BP43" s="4">
        <v>0</v>
      </c>
      <c r="BQ43" s="4">
        <v>0</v>
      </c>
      <c r="BR43" s="4">
        <v>-15081550.359999999</v>
      </c>
      <c r="BS43" s="5">
        <v>1</v>
      </c>
      <c r="BT43" s="4">
        <v>-14835652.52</v>
      </c>
      <c r="BU43" s="4">
        <v>-14835652.52</v>
      </c>
      <c r="BV43" s="4">
        <v>0</v>
      </c>
      <c r="BW43" s="4">
        <v>0</v>
      </c>
      <c r="BX43" s="4">
        <v>-14835652.52</v>
      </c>
      <c r="BY43" s="4">
        <v>-14835652.52</v>
      </c>
      <c r="BZ43" s="4">
        <v>0</v>
      </c>
      <c r="CA43" s="4">
        <v>0</v>
      </c>
      <c r="CB43" s="4">
        <v>-14835652.52</v>
      </c>
      <c r="CC43" s="5">
        <v>1</v>
      </c>
      <c r="CD43" s="4">
        <v>-14892764.959999999</v>
      </c>
      <c r="CE43" s="4">
        <v>-14892764.959999999</v>
      </c>
      <c r="CF43" s="4">
        <v>0</v>
      </c>
      <c r="CG43" s="4">
        <v>0</v>
      </c>
      <c r="CH43" s="4">
        <v>-14892764.959999999</v>
      </c>
      <c r="CI43" s="4">
        <v>-14892764.959999999</v>
      </c>
      <c r="CJ43" s="4">
        <v>0</v>
      </c>
      <c r="CK43" s="4">
        <v>0</v>
      </c>
      <c r="CL43" s="4">
        <v>-14892764.959999999</v>
      </c>
      <c r="CM43" s="5">
        <v>1</v>
      </c>
      <c r="CN43" s="4">
        <v>-14815216.399999999</v>
      </c>
      <c r="CO43" s="4">
        <v>-14815216.399999999</v>
      </c>
      <c r="CP43" s="4">
        <v>0</v>
      </c>
      <c r="CQ43" s="4">
        <v>0</v>
      </c>
      <c r="CR43" s="4">
        <v>-14815216.399999999</v>
      </c>
      <c r="CS43" s="4">
        <v>-14815216.399999999</v>
      </c>
      <c r="CT43" s="4">
        <v>0</v>
      </c>
      <c r="CU43" s="4">
        <v>0</v>
      </c>
      <c r="CV43" s="4">
        <v>-14815216.399999999</v>
      </c>
      <c r="CW43" s="5">
        <v>1</v>
      </c>
      <c r="CX43" s="4">
        <v>-14750020.119999999</v>
      </c>
      <c r="CY43" s="4">
        <v>-14750020.119999999</v>
      </c>
      <c r="CZ43" s="4">
        <v>0</v>
      </c>
      <c r="DA43" s="4">
        <v>0</v>
      </c>
      <c r="DB43" s="4">
        <v>-14750020.119999999</v>
      </c>
      <c r="DC43" s="4">
        <v>-14750020.119999999</v>
      </c>
      <c r="DD43" s="4">
        <v>0</v>
      </c>
      <c r="DE43" s="4">
        <v>0</v>
      </c>
      <c r="DF43" s="4">
        <v>-14750020.119999999</v>
      </c>
      <c r="DG43" s="5">
        <v>1</v>
      </c>
      <c r="DH43" s="4">
        <v>-14693790.859999999</v>
      </c>
      <c r="DI43" s="4">
        <v>-14693790.859999999</v>
      </c>
      <c r="DJ43" s="4">
        <v>0</v>
      </c>
      <c r="DK43" s="4">
        <v>0</v>
      </c>
      <c r="DL43" s="4">
        <v>-14693790.859999999</v>
      </c>
      <c r="DM43" s="4">
        <v>-14693790.859999999</v>
      </c>
      <c r="DN43" s="4">
        <v>0</v>
      </c>
      <c r="DO43" s="4">
        <v>0</v>
      </c>
      <c r="DP43" s="4">
        <v>-14693790.859999999</v>
      </c>
      <c r="DQ43" s="5">
        <v>1</v>
      </c>
      <c r="DR43" s="4">
        <v>-181458340.80000001</v>
      </c>
      <c r="DS43" s="4">
        <v>-181458340.80000001</v>
      </c>
      <c r="DT43" s="4">
        <v>0</v>
      </c>
      <c r="DU43" s="4">
        <v>0</v>
      </c>
      <c r="DV43" s="4">
        <v>-181458340.80000001</v>
      </c>
      <c r="DW43" s="4">
        <v>-181458340.80000001</v>
      </c>
      <c r="DX43" s="4">
        <v>0</v>
      </c>
      <c r="DY43" s="4">
        <v>0</v>
      </c>
      <c r="DZ43" s="4">
        <v>-181458340.80000001</v>
      </c>
      <c r="EA43" s="5">
        <v>12</v>
      </c>
      <c r="EB43" s="4">
        <v>-14693791.239999998</v>
      </c>
      <c r="EC43" s="4">
        <v>-14693791.239999998</v>
      </c>
      <c r="ED43" s="4">
        <v>0</v>
      </c>
      <c r="EE43" s="4">
        <v>0</v>
      </c>
      <c r="EF43" s="4">
        <v>-14693791.239999998</v>
      </c>
      <c r="EG43" s="4">
        <v>-14693791.239999998</v>
      </c>
      <c r="EH43" s="4">
        <v>0</v>
      </c>
      <c r="EI43" s="4">
        <v>0</v>
      </c>
      <c r="EJ43" s="4">
        <v>-14693791.239999998</v>
      </c>
      <c r="EK43" s="5">
        <v>1</v>
      </c>
      <c r="EL43" s="4">
        <v>-14693791.700000001</v>
      </c>
      <c r="EM43" s="4">
        <v>-14693791.700000001</v>
      </c>
      <c r="EN43" s="4">
        <v>0</v>
      </c>
      <c r="EO43" s="4">
        <v>0</v>
      </c>
      <c r="EP43" s="4">
        <v>-14693791.700000001</v>
      </c>
      <c r="EQ43" s="4">
        <v>-14693791.700000001</v>
      </c>
      <c r="ER43" s="4">
        <v>0</v>
      </c>
      <c r="ES43" s="4">
        <v>0</v>
      </c>
      <c r="ET43" s="4">
        <v>-14693791.700000001</v>
      </c>
      <c r="EU43" s="5">
        <v>1</v>
      </c>
      <c r="EV43" s="4">
        <v>-14693791.300000001</v>
      </c>
      <c r="EW43" s="4">
        <v>-14693791.300000001</v>
      </c>
      <c r="EX43" s="4">
        <v>0</v>
      </c>
      <c r="EY43" s="4">
        <v>0</v>
      </c>
      <c r="EZ43" s="4">
        <v>-14693791.300000001</v>
      </c>
      <c r="FA43" s="4">
        <v>-14693791.300000001</v>
      </c>
      <c r="FB43" s="4">
        <v>0</v>
      </c>
      <c r="FC43" s="4">
        <v>0</v>
      </c>
      <c r="FD43" s="4">
        <v>-14693791.300000001</v>
      </c>
      <c r="FE43" s="5">
        <v>1</v>
      </c>
      <c r="FF43" s="4">
        <v>-14693790.940000001</v>
      </c>
      <c r="FG43" s="4">
        <v>-14693790.940000001</v>
      </c>
      <c r="FH43" s="4">
        <v>0</v>
      </c>
      <c r="FI43" s="4">
        <v>0</v>
      </c>
      <c r="FJ43" s="4">
        <v>-14693790.940000001</v>
      </c>
      <c r="FK43" s="4">
        <v>-14693790.940000001</v>
      </c>
      <c r="FL43" s="4">
        <v>0</v>
      </c>
      <c r="FM43" s="4">
        <v>0</v>
      </c>
      <c r="FN43" s="4">
        <v>-14693790.940000001</v>
      </c>
      <c r="FO43" s="5">
        <v>1</v>
      </c>
      <c r="FP43" s="4">
        <v>-14693791.300000001</v>
      </c>
      <c r="FQ43" s="4">
        <v>-14693791.300000001</v>
      </c>
      <c r="FR43" s="4">
        <v>0</v>
      </c>
      <c r="FS43" s="4">
        <v>0</v>
      </c>
      <c r="FT43" s="4">
        <v>-14693791.300000001</v>
      </c>
      <c r="FU43" s="4">
        <v>-14693791.300000001</v>
      </c>
      <c r="FV43" s="4">
        <v>0</v>
      </c>
      <c r="FW43" s="4">
        <v>0</v>
      </c>
      <c r="FX43" s="4">
        <v>-14693791.300000001</v>
      </c>
      <c r="FY43" s="5">
        <v>1</v>
      </c>
      <c r="FZ43" s="4">
        <v>-14693791.600000001</v>
      </c>
      <c r="GA43" s="4">
        <v>-14693791.600000001</v>
      </c>
      <c r="GB43" s="4">
        <v>0</v>
      </c>
      <c r="GC43" s="4">
        <v>0</v>
      </c>
      <c r="GD43" s="4">
        <v>-14693791.600000001</v>
      </c>
      <c r="GE43" s="4">
        <v>-14693791.600000001</v>
      </c>
      <c r="GF43" s="4">
        <v>0</v>
      </c>
      <c r="GG43" s="4">
        <v>0</v>
      </c>
      <c r="GH43" s="4">
        <v>-14693791.600000001</v>
      </c>
      <c r="GI43" s="5">
        <v>1</v>
      </c>
      <c r="GJ43" s="4">
        <v>-14693791.140000001</v>
      </c>
      <c r="GK43" s="4">
        <v>-14693791.140000001</v>
      </c>
      <c r="GL43" s="4">
        <v>0</v>
      </c>
      <c r="GM43" s="4">
        <v>0</v>
      </c>
      <c r="GN43" s="4">
        <v>-14693791.140000001</v>
      </c>
      <c r="GO43" s="4">
        <v>-14693791.140000001</v>
      </c>
      <c r="GP43" s="4">
        <v>0</v>
      </c>
      <c r="GQ43" s="4">
        <v>0</v>
      </c>
      <c r="GR43" s="4">
        <v>-14693791.140000001</v>
      </c>
      <c r="GS43" s="5">
        <v>1</v>
      </c>
      <c r="GT43" s="4">
        <v>-14693790.720000001</v>
      </c>
      <c r="GU43" s="4">
        <v>-14693790.720000001</v>
      </c>
      <c r="GV43" s="4">
        <v>0</v>
      </c>
      <c r="GW43" s="4">
        <v>0</v>
      </c>
      <c r="GX43" s="4">
        <v>-14693790.720000001</v>
      </c>
      <c r="GY43" s="4">
        <v>-14693790.720000001</v>
      </c>
      <c r="GZ43" s="4">
        <v>0</v>
      </c>
      <c r="HA43" s="4">
        <v>0</v>
      </c>
      <c r="HB43" s="4">
        <v>-14693790.720000001</v>
      </c>
      <c r="HC43" s="5">
        <v>1</v>
      </c>
      <c r="HD43" s="4">
        <v>-14693791</v>
      </c>
      <c r="HE43" s="4">
        <v>-14693791</v>
      </c>
      <c r="HF43" s="4">
        <v>0</v>
      </c>
      <c r="HG43" s="4">
        <v>0</v>
      </c>
      <c r="HH43" s="4">
        <v>-14693791</v>
      </c>
      <c r="HI43" s="4">
        <v>-14693791</v>
      </c>
      <c r="HJ43" s="4">
        <v>0</v>
      </c>
      <c r="HK43" s="4">
        <v>0</v>
      </c>
      <c r="HL43" s="4">
        <v>-14693791</v>
      </c>
      <c r="HM43" s="5">
        <v>1</v>
      </c>
      <c r="HN43" s="4">
        <v>-14693791</v>
      </c>
      <c r="HO43" s="4">
        <v>-14693791</v>
      </c>
      <c r="HP43" s="4">
        <v>0</v>
      </c>
      <c r="HQ43" s="4">
        <v>0</v>
      </c>
      <c r="HR43" s="4">
        <v>-14693791</v>
      </c>
      <c r="HS43" s="4">
        <v>-14693791</v>
      </c>
      <c r="HT43" s="4">
        <v>0</v>
      </c>
      <c r="HU43" s="4">
        <v>0</v>
      </c>
      <c r="HV43" s="4">
        <v>-14693791</v>
      </c>
      <c r="HW43" s="5">
        <v>1</v>
      </c>
      <c r="HX43" s="4">
        <v>-14693791</v>
      </c>
      <c r="HY43" s="4">
        <v>-14693791</v>
      </c>
      <c r="HZ43" s="4">
        <v>0</v>
      </c>
      <c r="IA43" s="4">
        <v>0</v>
      </c>
      <c r="IB43" s="4">
        <v>-14693791</v>
      </c>
      <c r="IC43" s="4">
        <v>-14693791</v>
      </c>
      <c r="ID43" s="4">
        <v>0</v>
      </c>
      <c r="IE43" s="4">
        <v>0</v>
      </c>
      <c r="IF43" s="4">
        <v>-14693791</v>
      </c>
      <c r="IG43" s="5">
        <v>1</v>
      </c>
      <c r="IH43" s="4">
        <v>-14693791</v>
      </c>
      <c r="II43" s="4">
        <v>-14693791</v>
      </c>
      <c r="IJ43" s="4">
        <v>0</v>
      </c>
      <c r="IK43" s="4">
        <v>0</v>
      </c>
      <c r="IL43" s="4">
        <v>-14693791</v>
      </c>
      <c r="IM43" s="4">
        <v>-14693791</v>
      </c>
      <c r="IN43" s="4">
        <v>0</v>
      </c>
      <c r="IO43" s="4">
        <v>0</v>
      </c>
      <c r="IP43" s="4">
        <v>-14693791</v>
      </c>
      <c r="IQ43" s="5">
        <v>1</v>
      </c>
      <c r="IR43" s="4">
        <v>-176325493.94</v>
      </c>
      <c r="IS43" s="4">
        <v>-176325493.94</v>
      </c>
      <c r="IT43" s="4">
        <v>0</v>
      </c>
      <c r="IU43" s="4">
        <v>0</v>
      </c>
      <c r="IV43" s="4">
        <v>-176325493.94</v>
      </c>
      <c r="IW43" s="4">
        <v>-176325493.94</v>
      </c>
      <c r="IX43" s="4">
        <v>0</v>
      </c>
      <c r="IY43" s="4">
        <v>0</v>
      </c>
      <c r="IZ43" s="4">
        <v>-176325493.94</v>
      </c>
      <c r="JA43" s="5">
        <v>12</v>
      </c>
      <c r="JB43" s="4">
        <v>-14693791</v>
      </c>
      <c r="JC43" s="4">
        <v>-14693791</v>
      </c>
      <c r="JD43" s="4">
        <v>0</v>
      </c>
      <c r="JE43" s="4">
        <v>0</v>
      </c>
      <c r="JF43" s="4">
        <v>-14693791</v>
      </c>
      <c r="JG43" s="4">
        <v>-14693791</v>
      </c>
      <c r="JH43" s="4">
        <v>0</v>
      </c>
      <c r="JI43" s="4">
        <v>0</v>
      </c>
      <c r="JJ43" s="4">
        <v>-14693791</v>
      </c>
      <c r="JK43" s="5">
        <v>1</v>
      </c>
      <c r="JL43" s="4">
        <v>-14693791</v>
      </c>
      <c r="JM43" s="4">
        <v>-14693791</v>
      </c>
      <c r="JN43" s="4">
        <v>0</v>
      </c>
      <c r="JO43" s="4">
        <v>0</v>
      </c>
      <c r="JP43" s="4">
        <v>-14693791</v>
      </c>
      <c r="JQ43" s="4">
        <v>-14693791</v>
      </c>
      <c r="JR43" s="4">
        <v>0</v>
      </c>
      <c r="JS43" s="4">
        <v>0</v>
      </c>
      <c r="JT43" s="4">
        <v>-14693791</v>
      </c>
      <c r="JU43" s="5">
        <v>1</v>
      </c>
      <c r="JV43" s="4">
        <v>-14693791</v>
      </c>
      <c r="JW43" s="4">
        <v>-14693791</v>
      </c>
      <c r="JX43" s="4">
        <v>0</v>
      </c>
      <c r="JY43" s="4">
        <v>0</v>
      </c>
      <c r="JZ43" s="4">
        <v>-14693791</v>
      </c>
      <c r="KA43" s="4">
        <v>-14693791</v>
      </c>
      <c r="KB43" s="4">
        <v>0</v>
      </c>
      <c r="KC43" s="4">
        <v>0</v>
      </c>
      <c r="KD43" s="4">
        <v>-14693791</v>
      </c>
      <c r="KE43" s="5">
        <v>1</v>
      </c>
      <c r="KF43" s="4">
        <v>-14693791</v>
      </c>
      <c r="KG43" s="4">
        <v>-14693791</v>
      </c>
      <c r="KH43" s="4">
        <v>0</v>
      </c>
      <c r="KI43" s="4">
        <v>0</v>
      </c>
      <c r="KJ43" s="4">
        <v>-14693791</v>
      </c>
      <c r="KK43" s="4">
        <v>-14693791</v>
      </c>
      <c r="KL43" s="4">
        <v>0</v>
      </c>
      <c r="KM43" s="4">
        <v>0</v>
      </c>
      <c r="KN43" s="4">
        <v>-14693791</v>
      </c>
      <c r="KO43" s="5">
        <v>1</v>
      </c>
      <c r="KP43" s="4">
        <v>-14693791</v>
      </c>
      <c r="KQ43" s="4">
        <v>-14693791</v>
      </c>
      <c r="KR43" s="4">
        <v>0</v>
      </c>
      <c r="KS43" s="4">
        <v>0</v>
      </c>
      <c r="KT43" s="4">
        <v>-14693791</v>
      </c>
      <c r="KU43" s="4">
        <v>-14693791</v>
      </c>
      <c r="KV43" s="4">
        <v>0</v>
      </c>
      <c r="KW43" s="4">
        <v>0</v>
      </c>
      <c r="KX43" s="4">
        <v>-14693791</v>
      </c>
      <c r="KY43" s="5">
        <v>1</v>
      </c>
      <c r="KZ43" s="4">
        <v>-14693791</v>
      </c>
      <c r="LA43" s="4">
        <v>-14693791</v>
      </c>
      <c r="LB43" s="4">
        <v>0</v>
      </c>
      <c r="LC43" s="4">
        <v>0</v>
      </c>
      <c r="LD43" s="4">
        <v>-14693791</v>
      </c>
      <c r="LE43" s="4">
        <v>-14693791</v>
      </c>
      <c r="LF43" s="4">
        <v>0</v>
      </c>
      <c r="LG43" s="4">
        <v>0</v>
      </c>
      <c r="LH43" s="4">
        <v>-14693791</v>
      </c>
      <c r="LI43" s="5">
        <v>1</v>
      </c>
      <c r="LJ43" s="4">
        <v>-14693791</v>
      </c>
      <c r="LK43" s="4">
        <v>-14693791</v>
      </c>
      <c r="LL43" s="4">
        <v>0</v>
      </c>
      <c r="LM43" s="4">
        <v>0</v>
      </c>
      <c r="LN43" s="4">
        <v>-14693791</v>
      </c>
      <c r="LO43" s="4">
        <v>-14693791</v>
      </c>
      <c r="LP43" s="4">
        <v>0</v>
      </c>
      <c r="LQ43" s="4">
        <v>0</v>
      </c>
      <c r="LR43" s="4">
        <v>-14693791</v>
      </c>
      <c r="LS43" s="5">
        <v>1</v>
      </c>
      <c r="LT43" s="4">
        <v>-14693791</v>
      </c>
      <c r="LU43" s="4">
        <v>-14693791</v>
      </c>
      <c r="LV43" s="4">
        <v>0</v>
      </c>
      <c r="LW43" s="4">
        <v>0</v>
      </c>
      <c r="LX43" s="4">
        <v>-14693791</v>
      </c>
      <c r="LY43" s="4">
        <v>-14693791</v>
      </c>
      <c r="LZ43" s="4">
        <v>0</v>
      </c>
      <c r="MA43" s="4">
        <v>0</v>
      </c>
      <c r="MB43" s="4">
        <v>-14693791</v>
      </c>
      <c r="MC43" s="5">
        <v>1</v>
      </c>
      <c r="MD43" s="4">
        <v>-14693791</v>
      </c>
      <c r="ME43" s="4">
        <v>-14693791</v>
      </c>
      <c r="MF43" s="4">
        <v>0</v>
      </c>
      <c r="MG43" s="4">
        <v>0</v>
      </c>
      <c r="MH43" s="4">
        <v>-14693791</v>
      </c>
      <c r="MI43" s="4">
        <v>-14693791</v>
      </c>
      <c r="MJ43" s="4">
        <v>0</v>
      </c>
      <c r="MK43" s="4">
        <v>0</v>
      </c>
      <c r="ML43" s="4">
        <v>-14693791</v>
      </c>
      <c r="MM43" s="5">
        <v>1</v>
      </c>
      <c r="MN43" s="4">
        <v>-14693791</v>
      </c>
      <c r="MO43" s="4">
        <v>-14693791</v>
      </c>
      <c r="MP43" s="4">
        <v>0</v>
      </c>
      <c r="MQ43" s="4">
        <v>0</v>
      </c>
      <c r="MR43" s="4">
        <v>-14693791</v>
      </c>
      <c r="MS43" s="4">
        <v>-14693791</v>
      </c>
      <c r="MT43" s="4">
        <v>0</v>
      </c>
      <c r="MU43" s="4">
        <v>0</v>
      </c>
      <c r="MV43" s="4">
        <v>-14693791</v>
      </c>
      <c r="MW43" s="5">
        <v>1</v>
      </c>
      <c r="MX43" s="4">
        <v>-14693791</v>
      </c>
      <c r="MY43" s="4">
        <v>-14693791</v>
      </c>
      <c r="MZ43" s="4">
        <v>0</v>
      </c>
      <c r="NA43" s="4">
        <v>0</v>
      </c>
      <c r="NB43" s="4">
        <v>-14693791</v>
      </c>
      <c r="NC43" s="4">
        <v>-14693791</v>
      </c>
      <c r="ND43" s="4">
        <v>0</v>
      </c>
      <c r="NE43" s="4">
        <v>0</v>
      </c>
      <c r="NF43" s="4">
        <v>-14693791</v>
      </c>
      <c r="NG43" s="5">
        <v>1</v>
      </c>
      <c r="NH43" s="4">
        <v>-14693791</v>
      </c>
      <c r="NI43" s="4">
        <v>-14693791</v>
      </c>
      <c r="NJ43" s="4">
        <v>0</v>
      </c>
      <c r="NK43" s="4">
        <v>0</v>
      </c>
      <c r="NL43" s="4">
        <v>-14693791</v>
      </c>
      <c r="NM43" s="4">
        <v>-14693791</v>
      </c>
      <c r="NN43" s="4">
        <v>0</v>
      </c>
      <c r="NO43" s="4">
        <v>0</v>
      </c>
      <c r="NP43" s="4">
        <v>-14693791</v>
      </c>
      <c r="NQ43" s="5">
        <v>1</v>
      </c>
      <c r="NR43" s="4">
        <v>-176325492</v>
      </c>
      <c r="NS43" s="4">
        <v>-176325492</v>
      </c>
      <c r="NT43" s="4">
        <v>0</v>
      </c>
      <c r="NU43" s="4">
        <v>0</v>
      </c>
      <c r="NV43" s="4">
        <v>-176325492</v>
      </c>
      <c r="NW43" s="4">
        <v>-176325492</v>
      </c>
      <c r="NX43" s="4">
        <v>0</v>
      </c>
      <c r="NY43" s="4">
        <v>0</v>
      </c>
      <c r="NZ43" s="4">
        <v>-176325492</v>
      </c>
      <c r="OA43" s="5">
        <v>12</v>
      </c>
      <c r="OB43" s="4">
        <v>-14693791</v>
      </c>
      <c r="OC43" s="4">
        <v>-14693791</v>
      </c>
      <c r="OD43" s="4">
        <v>0</v>
      </c>
      <c r="OE43" s="4">
        <v>0</v>
      </c>
      <c r="OF43" s="4">
        <v>-14693791</v>
      </c>
      <c r="OG43" s="4">
        <v>-14693791</v>
      </c>
      <c r="OH43" s="4">
        <v>0</v>
      </c>
      <c r="OI43" s="4">
        <v>0</v>
      </c>
      <c r="OJ43" s="4">
        <v>-14693791</v>
      </c>
      <c r="OK43" s="5">
        <v>1</v>
      </c>
      <c r="OL43" s="4">
        <v>-14693791</v>
      </c>
      <c r="OM43" s="4">
        <v>-14693791</v>
      </c>
      <c r="ON43" s="4">
        <v>0</v>
      </c>
      <c r="OO43" s="4">
        <v>0</v>
      </c>
      <c r="OP43" s="4">
        <v>-14693791</v>
      </c>
      <c r="OQ43" s="4">
        <v>-14693791</v>
      </c>
      <c r="OR43" s="4">
        <v>0</v>
      </c>
      <c r="OS43" s="4">
        <v>0</v>
      </c>
      <c r="OT43" s="4">
        <v>-14693791</v>
      </c>
      <c r="OU43" s="5">
        <v>1</v>
      </c>
      <c r="OV43" s="4">
        <v>-14693791</v>
      </c>
      <c r="OW43" s="4">
        <v>-14693791</v>
      </c>
      <c r="OX43" s="4">
        <v>0</v>
      </c>
      <c r="OY43" s="4">
        <v>0</v>
      </c>
      <c r="OZ43" s="4">
        <v>-14693791</v>
      </c>
      <c r="PA43" s="4">
        <v>-14693791</v>
      </c>
      <c r="PB43" s="4">
        <v>0</v>
      </c>
      <c r="PC43" s="4">
        <v>0</v>
      </c>
      <c r="PD43" s="4">
        <v>-14693791</v>
      </c>
      <c r="PE43" s="5">
        <v>1</v>
      </c>
      <c r="PF43" s="4">
        <v>-14693791</v>
      </c>
      <c r="PG43" s="4">
        <v>-14693791</v>
      </c>
      <c r="PH43" s="4">
        <v>0</v>
      </c>
      <c r="PI43" s="4">
        <v>0</v>
      </c>
      <c r="PJ43" s="4">
        <v>-14693791</v>
      </c>
      <c r="PK43" s="4">
        <v>-14693791</v>
      </c>
      <c r="PL43" s="4">
        <v>0</v>
      </c>
      <c r="PM43" s="4">
        <v>0</v>
      </c>
      <c r="PN43" s="4">
        <v>-14693791</v>
      </c>
      <c r="PO43" s="5">
        <v>1</v>
      </c>
      <c r="PP43" s="4">
        <v>-14693791</v>
      </c>
      <c r="PQ43" s="4">
        <v>-14693791</v>
      </c>
      <c r="PR43" s="4">
        <v>0</v>
      </c>
      <c r="PS43" s="4">
        <v>0</v>
      </c>
      <c r="PT43" s="4">
        <v>-14693791</v>
      </c>
      <c r="PU43" s="4">
        <v>-14693791</v>
      </c>
      <c r="PV43" s="4">
        <v>0</v>
      </c>
      <c r="PW43" s="4">
        <v>0</v>
      </c>
      <c r="PX43" s="4">
        <v>-14693791</v>
      </c>
      <c r="PY43" s="5">
        <v>1</v>
      </c>
      <c r="PZ43" s="4">
        <v>-14693791</v>
      </c>
      <c r="QA43" s="4">
        <v>-14693791</v>
      </c>
      <c r="QB43" s="4">
        <v>0</v>
      </c>
      <c r="QC43" s="4">
        <v>0</v>
      </c>
      <c r="QD43" s="4">
        <v>-14693791</v>
      </c>
      <c r="QE43" s="4">
        <v>-14693791</v>
      </c>
      <c r="QF43" s="4">
        <v>0</v>
      </c>
      <c r="QG43" s="4">
        <v>0</v>
      </c>
      <c r="QH43" s="4">
        <v>-14693791</v>
      </c>
      <c r="QI43" s="5">
        <v>1</v>
      </c>
      <c r="QJ43" s="4">
        <v>-14693791</v>
      </c>
      <c r="QK43" s="4">
        <v>-14693791</v>
      </c>
      <c r="QL43" s="4">
        <v>0</v>
      </c>
      <c r="QM43" s="4">
        <v>0</v>
      </c>
      <c r="QN43" s="4">
        <v>-14693791</v>
      </c>
      <c r="QO43" s="4">
        <v>-14693791</v>
      </c>
      <c r="QP43" s="4">
        <v>0</v>
      </c>
      <c r="QQ43" s="4">
        <v>0</v>
      </c>
      <c r="QR43" s="4">
        <v>-14693791</v>
      </c>
      <c r="QS43" s="5">
        <v>1</v>
      </c>
      <c r="QT43" s="4">
        <v>-14693791</v>
      </c>
      <c r="QU43" s="4">
        <v>-14693791</v>
      </c>
      <c r="QV43" s="4">
        <v>0</v>
      </c>
      <c r="QW43" s="4">
        <v>0</v>
      </c>
      <c r="QX43" s="4">
        <v>-14693791</v>
      </c>
      <c r="QY43" s="4">
        <v>-14693791</v>
      </c>
      <c r="QZ43" s="4">
        <v>0</v>
      </c>
      <c r="RA43" s="4">
        <v>0</v>
      </c>
      <c r="RB43" s="4">
        <v>-14693791</v>
      </c>
      <c r="RC43" s="5">
        <v>1</v>
      </c>
      <c r="RD43" s="4">
        <v>-14693791</v>
      </c>
      <c r="RE43" s="4">
        <v>-14693791</v>
      </c>
      <c r="RF43" s="4">
        <v>0</v>
      </c>
      <c r="RG43" s="4">
        <v>0</v>
      </c>
      <c r="RH43" s="4">
        <v>-14693791</v>
      </c>
      <c r="RI43" s="4">
        <v>-14693791</v>
      </c>
      <c r="RJ43" s="4">
        <v>0</v>
      </c>
      <c r="RK43" s="4">
        <v>0</v>
      </c>
      <c r="RL43" s="4">
        <v>-14693791</v>
      </c>
      <c r="RM43" s="5">
        <v>1</v>
      </c>
      <c r="RN43" s="4">
        <v>-14693791</v>
      </c>
      <c r="RO43" s="4">
        <v>-14693791</v>
      </c>
      <c r="RP43" s="4">
        <v>0</v>
      </c>
      <c r="RQ43" s="4">
        <v>0</v>
      </c>
      <c r="RR43" s="4">
        <v>-14693791</v>
      </c>
      <c r="RS43" s="4">
        <v>-14693791</v>
      </c>
      <c r="RT43" s="4">
        <v>0</v>
      </c>
      <c r="RU43" s="4">
        <v>0</v>
      </c>
      <c r="RV43" s="4">
        <v>-14693791</v>
      </c>
      <c r="RW43" s="5">
        <v>1</v>
      </c>
      <c r="RX43" s="4">
        <v>-14693791</v>
      </c>
      <c r="RY43" s="4">
        <v>-14693791</v>
      </c>
      <c r="RZ43" s="4">
        <v>0</v>
      </c>
      <c r="SA43" s="4">
        <v>0</v>
      </c>
      <c r="SB43" s="4">
        <v>-14693791</v>
      </c>
      <c r="SC43" s="4">
        <v>-14693791</v>
      </c>
      <c r="SD43" s="4">
        <v>0</v>
      </c>
      <c r="SE43" s="4">
        <v>0</v>
      </c>
      <c r="SF43" s="4">
        <v>-14693791</v>
      </c>
      <c r="SG43" s="5">
        <v>1</v>
      </c>
      <c r="SH43" s="4">
        <v>-14693791</v>
      </c>
      <c r="SI43" s="4">
        <v>-14693791</v>
      </c>
      <c r="SJ43" s="4">
        <v>0</v>
      </c>
      <c r="SK43" s="4">
        <v>0</v>
      </c>
      <c r="SL43" s="4">
        <v>-14693791</v>
      </c>
      <c r="SM43" s="4">
        <v>-14693791</v>
      </c>
      <c r="SN43" s="4">
        <v>0</v>
      </c>
      <c r="SO43" s="4">
        <v>0</v>
      </c>
      <c r="SP43" s="4">
        <v>-14693791</v>
      </c>
      <c r="SQ43" s="5">
        <v>1</v>
      </c>
      <c r="SR43" s="4">
        <v>-176325492</v>
      </c>
      <c r="SS43" s="4">
        <v>-176325492</v>
      </c>
      <c r="ST43" s="4">
        <v>0</v>
      </c>
      <c r="SU43" s="4">
        <v>0</v>
      </c>
      <c r="SV43" s="4">
        <v>-176325492</v>
      </c>
      <c r="SW43" s="4">
        <v>-176325492</v>
      </c>
      <c r="SX43" s="4">
        <v>0</v>
      </c>
      <c r="SY43" s="4">
        <v>0</v>
      </c>
      <c r="SZ43" s="4">
        <v>-176325492</v>
      </c>
      <c r="TA43" s="5">
        <v>12</v>
      </c>
      <c r="TB43" s="4">
        <v>-14693791</v>
      </c>
      <c r="TC43" s="4">
        <v>-14693791</v>
      </c>
    </row>
    <row r="44" spans="1:523" ht="15" customHeight="1" x14ac:dyDescent="0.3">
      <c r="A44" s="3" t="s">
        <v>105</v>
      </c>
      <c r="B44" s="4">
        <v>-17556498.620000001</v>
      </c>
      <c r="C44" s="4">
        <v>-17556498.620000001</v>
      </c>
      <c r="D44" s="4">
        <v>0</v>
      </c>
      <c r="E44" s="4">
        <v>0</v>
      </c>
      <c r="F44" s="4">
        <v>-17556498.620000001</v>
      </c>
      <c r="G44" s="4">
        <v>-17556498.620000001</v>
      </c>
      <c r="H44" s="4">
        <v>0</v>
      </c>
      <c r="I44" s="4">
        <v>0</v>
      </c>
      <c r="J44" s="4">
        <v>-17556498.620000001</v>
      </c>
      <c r="K44" s="5">
        <v>1</v>
      </c>
      <c r="L44" s="4">
        <v>-17512110.66</v>
      </c>
      <c r="M44" s="4">
        <v>-17512110.66</v>
      </c>
      <c r="N44" s="4">
        <v>0</v>
      </c>
      <c r="O44" s="4">
        <v>0</v>
      </c>
      <c r="P44" s="4">
        <v>-17512110.66</v>
      </c>
      <c r="Q44" s="4">
        <v>-17512110.66</v>
      </c>
      <c r="R44" s="4">
        <v>0</v>
      </c>
      <c r="S44" s="4">
        <v>0</v>
      </c>
      <c r="T44" s="4">
        <v>-17512110.66</v>
      </c>
      <c r="U44" s="5">
        <v>1</v>
      </c>
      <c r="V44" s="4">
        <v>-17561435.280000001</v>
      </c>
      <c r="W44" s="4">
        <v>-17561435.280000001</v>
      </c>
      <c r="X44" s="4">
        <v>0</v>
      </c>
      <c r="Y44" s="4">
        <v>0</v>
      </c>
      <c r="Z44" s="4">
        <v>-17561435.280000001</v>
      </c>
      <c r="AA44" s="4">
        <v>-17561435.280000001</v>
      </c>
      <c r="AB44" s="4">
        <v>0</v>
      </c>
      <c r="AC44" s="4">
        <v>0</v>
      </c>
      <c r="AD44" s="4">
        <v>-17561435.280000001</v>
      </c>
      <c r="AE44" s="5">
        <v>1</v>
      </c>
      <c r="AF44" s="4">
        <v>-17553489.360000003</v>
      </c>
      <c r="AG44" s="4">
        <v>-17553489.360000003</v>
      </c>
      <c r="AH44" s="4">
        <v>0</v>
      </c>
      <c r="AI44" s="4">
        <v>0</v>
      </c>
      <c r="AJ44" s="4">
        <v>-17553489.360000003</v>
      </c>
      <c r="AK44" s="4">
        <v>-17553489.360000003</v>
      </c>
      <c r="AL44" s="4">
        <v>0</v>
      </c>
      <c r="AM44" s="4">
        <v>0</v>
      </c>
      <c r="AN44" s="4">
        <v>-17553489.360000003</v>
      </c>
      <c r="AO44" s="5">
        <v>1</v>
      </c>
      <c r="AP44" s="4">
        <v>-17519846.000000004</v>
      </c>
      <c r="AQ44" s="4">
        <v>-17519846.000000004</v>
      </c>
      <c r="AR44" s="4">
        <v>0</v>
      </c>
      <c r="AS44" s="4">
        <v>0</v>
      </c>
      <c r="AT44" s="4">
        <v>-17519846.000000004</v>
      </c>
      <c r="AU44" s="4">
        <v>-17519846.000000004</v>
      </c>
      <c r="AV44" s="4">
        <v>0</v>
      </c>
      <c r="AW44" s="4">
        <v>0</v>
      </c>
      <c r="AX44" s="4">
        <v>-17519846.000000004</v>
      </c>
      <c r="AY44" s="5">
        <v>1</v>
      </c>
      <c r="AZ44" s="4">
        <v>-17575735.280000001</v>
      </c>
      <c r="BA44" s="4">
        <v>-17575735.280000001</v>
      </c>
      <c r="BB44" s="4">
        <v>0</v>
      </c>
      <c r="BC44" s="4">
        <v>0</v>
      </c>
      <c r="BD44" s="4">
        <v>-17575735.280000001</v>
      </c>
      <c r="BE44" s="4">
        <v>-17575735.280000001</v>
      </c>
      <c r="BF44" s="4">
        <v>0</v>
      </c>
      <c r="BG44" s="4">
        <v>0</v>
      </c>
      <c r="BH44" s="4">
        <v>-17575735.280000001</v>
      </c>
      <c r="BI44" s="5">
        <v>1</v>
      </c>
      <c r="BJ44" s="4">
        <v>-17485517.84</v>
      </c>
      <c r="BK44" s="4">
        <v>-17485517.84</v>
      </c>
      <c r="BL44" s="4">
        <v>0</v>
      </c>
      <c r="BM44" s="4">
        <v>0</v>
      </c>
      <c r="BN44" s="4">
        <v>-17485517.84</v>
      </c>
      <c r="BO44" s="4">
        <v>-17485517.84</v>
      </c>
      <c r="BP44" s="4">
        <v>0</v>
      </c>
      <c r="BQ44" s="4">
        <v>0</v>
      </c>
      <c r="BR44" s="4">
        <v>-17485517.84</v>
      </c>
      <c r="BS44" s="5">
        <v>1</v>
      </c>
      <c r="BT44" s="4">
        <v>-17653066.640000001</v>
      </c>
      <c r="BU44" s="4">
        <v>-17653066.640000001</v>
      </c>
      <c r="BV44" s="4">
        <v>0</v>
      </c>
      <c r="BW44" s="4">
        <v>0</v>
      </c>
      <c r="BX44" s="4">
        <v>-17653066.640000001</v>
      </c>
      <c r="BY44" s="4">
        <v>-17653066.640000001</v>
      </c>
      <c r="BZ44" s="4">
        <v>0</v>
      </c>
      <c r="CA44" s="4">
        <v>0</v>
      </c>
      <c r="CB44" s="4">
        <v>-17653066.640000001</v>
      </c>
      <c r="CC44" s="5">
        <v>1</v>
      </c>
      <c r="CD44" s="4">
        <v>-17541660.080000002</v>
      </c>
      <c r="CE44" s="4">
        <v>-17541660.080000002</v>
      </c>
      <c r="CF44" s="4">
        <v>0</v>
      </c>
      <c r="CG44" s="4">
        <v>0</v>
      </c>
      <c r="CH44" s="4">
        <v>-17541660.080000002</v>
      </c>
      <c r="CI44" s="4">
        <v>-17541660.080000002</v>
      </c>
      <c r="CJ44" s="4">
        <v>0</v>
      </c>
      <c r="CK44" s="4">
        <v>0</v>
      </c>
      <c r="CL44" s="4">
        <v>-17541660.080000002</v>
      </c>
      <c r="CM44" s="5">
        <v>1</v>
      </c>
      <c r="CN44" s="4">
        <v>-17668378.160000004</v>
      </c>
      <c r="CO44" s="4">
        <v>-17668378.160000004</v>
      </c>
      <c r="CP44" s="4">
        <v>0</v>
      </c>
      <c r="CQ44" s="4">
        <v>0</v>
      </c>
      <c r="CR44" s="4">
        <v>-17668378.160000004</v>
      </c>
      <c r="CS44" s="4">
        <v>-17668378.160000004</v>
      </c>
      <c r="CT44" s="4">
        <v>0</v>
      </c>
      <c r="CU44" s="4">
        <v>0</v>
      </c>
      <c r="CV44" s="4">
        <v>-17668378.160000004</v>
      </c>
      <c r="CW44" s="5">
        <v>1</v>
      </c>
      <c r="CX44" s="4">
        <v>-17703747.920000002</v>
      </c>
      <c r="CY44" s="4">
        <v>-17703747.920000002</v>
      </c>
      <c r="CZ44" s="4">
        <v>0</v>
      </c>
      <c r="DA44" s="4">
        <v>0</v>
      </c>
      <c r="DB44" s="4">
        <v>-17703747.920000002</v>
      </c>
      <c r="DC44" s="4">
        <v>-17703747.920000002</v>
      </c>
      <c r="DD44" s="4">
        <v>0</v>
      </c>
      <c r="DE44" s="4">
        <v>0</v>
      </c>
      <c r="DF44" s="4">
        <v>-17703747.920000002</v>
      </c>
      <c r="DG44" s="5">
        <v>1</v>
      </c>
      <c r="DH44" s="4">
        <v>-17718374.959999997</v>
      </c>
      <c r="DI44" s="4">
        <v>-17718374.959999997</v>
      </c>
      <c r="DJ44" s="4">
        <v>0</v>
      </c>
      <c r="DK44" s="4">
        <v>0</v>
      </c>
      <c r="DL44" s="4">
        <v>-17718374.959999997</v>
      </c>
      <c r="DM44" s="4">
        <v>-17718374.959999997</v>
      </c>
      <c r="DN44" s="4">
        <v>0</v>
      </c>
      <c r="DO44" s="4">
        <v>0</v>
      </c>
      <c r="DP44" s="4">
        <v>-17718374.959999997</v>
      </c>
      <c r="DQ44" s="5">
        <v>1</v>
      </c>
      <c r="DR44" s="4">
        <v>-211049860.80000004</v>
      </c>
      <c r="DS44" s="4">
        <v>-211049860.80000004</v>
      </c>
      <c r="DT44" s="4">
        <v>0</v>
      </c>
      <c r="DU44" s="4">
        <v>0</v>
      </c>
      <c r="DV44" s="4">
        <v>-211049860.80000004</v>
      </c>
      <c r="DW44" s="4">
        <v>-211049860.80000004</v>
      </c>
      <c r="DX44" s="4">
        <v>0</v>
      </c>
      <c r="DY44" s="4">
        <v>0</v>
      </c>
      <c r="DZ44" s="4">
        <v>-211049860.80000004</v>
      </c>
      <c r="EA44" s="5">
        <v>12</v>
      </c>
      <c r="EB44" s="4">
        <v>-17747903.5</v>
      </c>
      <c r="EC44" s="4">
        <v>-17747903.5</v>
      </c>
      <c r="ED44" s="4">
        <v>0</v>
      </c>
      <c r="EE44" s="4">
        <v>0</v>
      </c>
      <c r="EF44" s="4">
        <v>-17747903.5</v>
      </c>
      <c r="EG44" s="4">
        <v>-17747903.5</v>
      </c>
      <c r="EH44" s="4">
        <v>0</v>
      </c>
      <c r="EI44" s="4">
        <v>0</v>
      </c>
      <c r="EJ44" s="4">
        <v>-17747903.5</v>
      </c>
      <c r="EK44" s="5">
        <v>1</v>
      </c>
      <c r="EL44" s="4">
        <v>-17750282.5</v>
      </c>
      <c r="EM44" s="4">
        <v>-17750282.5</v>
      </c>
      <c r="EN44" s="4">
        <v>0</v>
      </c>
      <c r="EO44" s="4">
        <v>0</v>
      </c>
      <c r="EP44" s="4">
        <v>-17750282.5</v>
      </c>
      <c r="EQ44" s="4">
        <v>-17750282.5</v>
      </c>
      <c r="ER44" s="4">
        <v>0</v>
      </c>
      <c r="ES44" s="4">
        <v>0</v>
      </c>
      <c r="ET44" s="4">
        <v>-17750282.5</v>
      </c>
      <c r="EU44" s="5">
        <v>1</v>
      </c>
      <c r="EV44" s="4">
        <v>-17703518</v>
      </c>
      <c r="EW44" s="4">
        <v>-17703518</v>
      </c>
      <c r="EX44" s="4">
        <v>0</v>
      </c>
      <c r="EY44" s="4">
        <v>0</v>
      </c>
      <c r="EZ44" s="4">
        <v>-17703518</v>
      </c>
      <c r="FA44" s="4">
        <v>-17703518</v>
      </c>
      <c r="FB44" s="4">
        <v>0</v>
      </c>
      <c r="FC44" s="4">
        <v>0</v>
      </c>
      <c r="FD44" s="4">
        <v>-17703518</v>
      </c>
      <c r="FE44" s="5">
        <v>1</v>
      </c>
      <c r="FF44" s="4">
        <v>-17685930</v>
      </c>
      <c r="FG44" s="4">
        <v>-17685930</v>
      </c>
      <c r="FH44" s="4">
        <v>0</v>
      </c>
      <c r="FI44" s="4">
        <v>0</v>
      </c>
      <c r="FJ44" s="4">
        <v>-17685930</v>
      </c>
      <c r="FK44" s="4">
        <v>-17685930</v>
      </c>
      <c r="FL44" s="4">
        <v>0</v>
      </c>
      <c r="FM44" s="4">
        <v>0</v>
      </c>
      <c r="FN44" s="4">
        <v>-17685930</v>
      </c>
      <c r="FO44" s="5">
        <v>1</v>
      </c>
      <c r="FP44" s="4">
        <v>-17681076.080000002</v>
      </c>
      <c r="FQ44" s="4">
        <v>-17681076.080000002</v>
      </c>
      <c r="FR44" s="4">
        <v>0</v>
      </c>
      <c r="FS44" s="4">
        <v>0</v>
      </c>
      <c r="FT44" s="4">
        <v>-17681076.080000002</v>
      </c>
      <c r="FU44" s="4">
        <v>-17681076.080000002</v>
      </c>
      <c r="FV44" s="4">
        <v>0</v>
      </c>
      <c r="FW44" s="4">
        <v>0</v>
      </c>
      <c r="FX44" s="4">
        <v>-17681076.080000002</v>
      </c>
      <c r="FY44" s="5">
        <v>1</v>
      </c>
      <c r="FZ44" s="4">
        <v>-17629214.039999999</v>
      </c>
      <c r="GA44" s="4">
        <v>-17629214.039999999</v>
      </c>
      <c r="GB44" s="4">
        <v>0</v>
      </c>
      <c r="GC44" s="4">
        <v>0</v>
      </c>
      <c r="GD44" s="4">
        <v>-17629214.039999999</v>
      </c>
      <c r="GE44" s="4">
        <v>-17629214.039999999</v>
      </c>
      <c r="GF44" s="4">
        <v>0</v>
      </c>
      <c r="GG44" s="4">
        <v>0</v>
      </c>
      <c r="GH44" s="4">
        <v>-17629214.039999999</v>
      </c>
      <c r="GI44" s="5">
        <v>1</v>
      </c>
      <c r="GJ44" s="4">
        <v>-17651272.079999998</v>
      </c>
      <c r="GK44" s="4">
        <v>-17651272.079999998</v>
      </c>
      <c r="GL44" s="4">
        <v>0</v>
      </c>
      <c r="GM44" s="4">
        <v>0</v>
      </c>
      <c r="GN44" s="4">
        <v>-17651272.079999998</v>
      </c>
      <c r="GO44" s="4">
        <v>-17651272.079999998</v>
      </c>
      <c r="GP44" s="4">
        <v>0</v>
      </c>
      <c r="GQ44" s="4">
        <v>0</v>
      </c>
      <c r="GR44" s="4">
        <v>-17651272.079999998</v>
      </c>
      <c r="GS44" s="5">
        <v>1</v>
      </c>
      <c r="GT44" s="4">
        <v>-17543018.16</v>
      </c>
      <c r="GU44" s="4">
        <v>-17543018.16</v>
      </c>
      <c r="GV44" s="4">
        <v>0</v>
      </c>
      <c r="GW44" s="4">
        <v>0</v>
      </c>
      <c r="GX44" s="4">
        <v>-17543018.16</v>
      </c>
      <c r="GY44" s="4">
        <v>-17543018.16</v>
      </c>
      <c r="GZ44" s="4">
        <v>0</v>
      </c>
      <c r="HA44" s="4">
        <v>0</v>
      </c>
      <c r="HB44" s="4">
        <v>-17543018.16</v>
      </c>
      <c r="HC44" s="5">
        <v>1</v>
      </c>
      <c r="HD44" s="4">
        <v>-17729560.68</v>
      </c>
      <c r="HE44" s="4">
        <v>-17729560.68</v>
      </c>
      <c r="HF44" s="4">
        <v>0</v>
      </c>
      <c r="HG44" s="4">
        <v>0</v>
      </c>
      <c r="HH44" s="4">
        <v>-17729560.68</v>
      </c>
      <c r="HI44" s="4">
        <v>-17729560.68</v>
      </c>
      <c r="HJ44" s="4">
        <v>0</v>
      </c>
      <c r="HK44" s="4">
        <v>0</v>
      </c>
      <c r="HL44" s="4">
        <v>-17729560.68</v>
      </c>
      <c r="HM44" s="5">
        <v>1</v>
      </c>
      <c r="HN44" s="4">
        <v>-17622203.879999999</v>
      </c>
      <c r="HO44" s="4">
        <v>-17622203.879999999</v>
      </c>
      <c r="HP44" s="4">
        <v>0</v>
      </c>
      <c r="HQ44" s="4">
        <v>0</v>
      </c>
      <c r="HR44" s="4">
        <v>-17622203.879999999</v>
      </c>
      <c r="HS44" s="4">
        <v>-17622203.879999999</v>
      </c>
      <c r="HT44" s="4">
        <v>0</v>
      </c>
      <c r="HU44" s="4">
        <v>0</v>
      </c>
      <c r="HV44" s="4">
        <v>-17622203.879999999</v>
      </c>
      <c r="HW44" s="5">
        <v>1</v>
      </c>
      <c r="HX44" s="4">
        <v>-17563805.359999999</v>
      </c>
      <c r="HY44" s="4">
        <v>-17563805.359999999</v>
      </c>
      <c r="HZ44" s="4">
        <v>0</v>
      </c>
      <c r="IA44" s="4">
        <v>0</v>
      </c>
      <c r="IB44" s="4">
        <v>-17563805.359999999</v>
      </c>
      <c r="IC44" s="4">
        <v>-17563805.359999999</v>
      </c>
      <c r="ID44" s="4">
        <v>0</v>
      </c>
      <c r="IE44" s="4">
        <v>0</v>
      </c>
      <c r="IF44" s="4">
        <v>-17563805.359999999</v>
      </c>
      <c r="IG44" s="5">
        <v>1</v>
      </c>
      <c r="IH44" s="4">
        <v>-17541660</v>
      </c>
      <c r="II44" s="4">
        <v>-17541660</v>
      </c>
      <c r="IJ44" s="4">
        <v>0</v>
      </c>
      <c r="IK44" s="4">
        <v>0</v>
      </c>
      <c r="IL44" s="4">
        <v>-17541660</v>
      </c>
      <c r="IM44" s="4">
        <v>-17541660</v>
      </c>
      <c r="IN44" s="4">
        <v>0</v>
      </c>
      <c r="IO44" s="4">
        <v>0</v>
      </c>
      <c r="IP44" s="4">
        <v>-17541660</v>
      </c>
      <c r="IQ44" s="5">
        <v>1</v>
      </c>
      <c r="IR44" s="4">
        <v>-211849444.28000003</v>
      </c>
      <c r="IS44" s="4">
        <v>-211849444.28000003</v>
      </c>
      <c r="IT44" s="4">
        <v>0</v>
      </c>
      <c r="IU44" s="4">
        <v>0</v>
      </c>
      <c r="IV44" s="4">
        <v>-211849444.28000003</v>
      </c>
      <c r="IW44" s="4">
        <v>-211849444.28000003</v>
      </c>
      <c r="IX44" s="4">
        <v>0</v>
      </c>
      <c r="IY44" s="4">
        <v>0</v>
      </c>
      <c r="IZ44" s="4">
        <v>-211849444.28000003</v>
      </c>
      <c r="JA44" s="5">
        <v>12</v>
      </c>
      <c r="JB44" s="4">
        <v>-17541660</v>
      </c>
      <c r="JC44" s="4">
        <v>-17541660</v>
      </c>
      <c r="JD44" s="4">
        <v>0</v>
      </c>
      <c r="JE44" s="4">
        <v>0</v>
      </c>
      <c r="JF44" s="4">
        <v>-17541660</v>
      </c>
      <c r="JG44" s="4">
        <v>-17541660</v>
      </c>
      <c r="JH44" s="4">
        <v>0</v>
      </c>
      <c r="JI44" s="4">
        <v>0</v>
      </c>
      <c r="JJ44" s="4">
        <v>-17541660</v>
      </c>
      <c r="JK44" s="5">
        <v>1</v>
      </c>
      <c r="JL44" s="4">
        <v>-17541660</v>
      </c>
      <c r="JM44" s="4">
        <v>-17541660</v>
      </c>
      <c r="JN44" s="4">
        <v>0</v>
      </c>
      <c r="JO44" s="4">
        <v>0</v>
      </c>
      <c r="JP44" s="4">
        <v>-17541660</v>
      </c>
      <c r="JQ44" s="4">
        <v>-17541660</v>
      </c>
      <c r="JR44" s="4">
        <v>0</v>
      </c>
      <c r="JS44" s="4">
        <v>0</v>
      </c>
      <c r="JT44" s="4">
        <v>-17541660</v>
      </c>
      <c r="JU44" s="5">
        <v>1</v>
      </c>
      <c r="JV44" s="4">
        <v>-17541660</v>
      </c>
      <c r="JW44" s="4">
        <v>-17541660</v>
      </c>
      <c r="JX44" s="4">
        <v>0</v>
      </c>
      <c r="JY44" s="4">
        <v>0</v>
      </c>
      <c r="JZ44" s="4">
        <v>-17541660</v>
      </c>
      <c r="KA44" s="4">
        <v>-17541660</v>
      </c>
      <c r="KB44" s="4">
        <v>0</v>
      </c>
      <c r="KC44" s="4">
        <v>0</v>
      </c>
      <c r="KD44" s="4">
        <v>-17541660</v>
      </c>
      <c r="KE44" s="5">
        <v>1</v>
      </c>
      <c r="KF44" s="4">
        <v>-17541660</v>
      </c>
      <c r="KG44" s="4">
        <v>-17541660</v>
      </c>
      <c r="KH44" s="4">
        <v>0</v>
      </c>
      <c r="KI44" s="4">
        <v>0</v>
      </c>
      <c r="KJ44" s="4">
        <v>-17541660</v>
      </c>
      <c r="KK44" s="4">
        <v>-17541660</v>
      </c>
      <c r="KL44" s="4">
        <v>0</v>
      </c>
      <c r="KM44" s="4">
        <v>0</v>
      </c>
      <c r="KN44" s="4">
        <v>-17541660</v>
      </c>
      <c r="KO44" s="5">
        <v>1</v>
      </c>
      <c r="KP44" s="4">
        <v>-17541660</v>
      </c>
      <c r="KQ44" s="4">
        <v>-17541660</v>
      </c>
      <c r="KR44" s="4">
        <v>0</v>
      </c>
      <c r="KS44" s="4">
        <v>0</v>
      </c>
      <c r="KT44" s="4">
        <v>-17541660</v>
      </c>
      <c r="KU44" s="4">
        <v>-17541660</v>
      </c>
      <c r="KV44" s="4">
        <v>0</v>
      </c>
      <c r="KW44" s="4">
        <v>0</v>
      </c>
      <c r="KX44" s="4">
        <v>-17541660</v>
      </c>
      <c r="KY44" s="5">
        <v>1</v>
      </c>
      <c r="KZ44" s="4">
        <v>-17541660</v>
      </c>
      <c r="LA44" s="4">
        <v>-17541660</v>
      </c>
      <c r="LB44" s="4">
        <v>0</v>
      </c>
      <c r="LC44" s="4">
        <v>0</v>
      </c>
      <c r="LD44" s="4">
        <v>-17541660</v>
      </c>
      <c r="LE44" s="4">
        <v>-17541660</v>
      </c>
      <c r="LF44" s="4">
        <v>0</v>
      </c>
      <c r="LG44" s="4">
        <v>0</v>
      </c>
      <c r="LH44" s="4">
        <v>-17541660</v>
      </c>
      <c r="LI44" s="5">
        <v>1</v>
      </c>
      <c r="LJ44" s="4">
        <v>-17541660</v>
      </c>
      <c r="LK44" s="4">
        <v>-17541660</v>
      </c>
      <c r="LL44" s="4">
        <v>0</v>
      </c>
      <c r="LM44" s="4">
        <v>0</v>
      </c>
      <c r="LN44" s="4">
        <v>-17541660</v>
      </c>
      <c r="LO44" s="4">
        <v>-17541660</v>
      </c>
      <c r="LP44" s="4">
        <v>0</v>
      </c>
      <c r="LQ44" s="4">
        <v>0</v>
      </c>
      <c r="LR44" s="4">
        <v>-17541660</v>
      </c>
      <c r="LS44" s="5">
        <v>1</v>
      </c>
      <c r="LT44" s="4">
        <v>-17541660</v>
      </c>
      <c r="LU44" s="4">
        <v>-17541660</v>
      </c>
      <c r="LV44" s="4">
        <v>0</v>
      </c>
      <c r="LW44" s="4">
        <v>0</v>
      </c>
      <c r="LX44" s="4">
        <v>-17541660</v>
      </c>
      <c r="LY44" s="4">
        <v>-17541660</v>
      </c>
      <c r="LZ44" s="4">
        <v>0</v>
      </c>
      <c r="MA44" s="4">
        <v>0</v>
      </c>
      <c r="MB44" s="4">
        <v>-17541660</v>
      </c>
      <c r="MC44" s="5">
        <v>1</v>
      </c>
      <c r="MD44" s="4">
        <v>-17541660</v>
      </c>
      <c r="ME44" s="4">
        <v>-17541660</v>
      </c>
      <c r="MF44" s="4">
        <v>0</v>
      </c>
      <c r="MG44" s="4">
        <v>0</v>
      </c>
      <c r="MH44" s="4">
        <v>-17541660</v>
      </c>
      <c r="MI44" s="4">
        <v>-17541660</v>
      </c>
      <c r="MJ44" s="4">
        <v>0</v>
      </c>
      <c r="MK44" s="4">
        <v>0</v>
      </c>
      <c r="ML44" s="4">
        <v>-17541660</v>
      </c>
      <c r="MM44" s="5">
        <v>1</v>
      </c>
      <c r="MN44" s="4">
        <v>-17541660</v>
      </c>
      <c r="MO44" s="4">
        <v>-17541660</v>
      </c>
      <c r="MP44" s="4">
        <v>0</v>
      </c>
      <c r="MQ44" s="4">
        <v>0</v>
      </c>
      <c r="MR44" s="4">
        <v>-17541660</v>
      </c>
      <c r="MS44" s="4">
        <v>-17541660</v>
      </c>
      <c r="MT44" s="4">
        <v>0</v>
      </c>
      <c r="MU44" s="4">
        <v>0</v>
      </c>
      <c r="MV44" s="4">
        <v>-17541660</v>
      </c>
      <c r="MW44" s="5">
        <v>1</v>
      </c>
      <c r="MX44" s="4">
        <v>-17541660</v>
      </c>
      <c r="MY44" s="4">
        <v>-17541660</v>
      </c>
      <c r="MZ44" s="4">
        <v>0</v>
      </c>
      <c r="NA44" s="4">
        <v>0</v>
      </c>
      <c r="NB44" s="4">
        <v>-17541660</v>
      </c>
      <c r="NC44" s="4">
        <v>-17541660</v>
      </c>
      <c r="ND44" s="4">
        <v>0</v>
      </c>
      <c r="NE44" s="4">
        <v>0</v>
      </c>
      <c r="NF44" s="4">
        <v>-17541660</v>
      </c>
      <c r="NG44" s="5">
        <v>1</v>
      </c>
      <c r="NH44" s="4">
        <v>-17541660</v>
      </c>
      <c r="NI44" s="4">
        <v>-17541660</v>
      </c>
      <c r="NJ44" s="4">
        <v>0</v>
      </c>
      <c r="NK44" s="4">
        <v>0</v>
      </c>
      <c r="NL44" s="4">
        <v>-17541660</v>
      </c>
      <c r="NM44" s="4">
        <v>-17541660</v>
      </c>
      <c r="NN44" s="4">
        <v>0</v>
      </c>
      <c r="NO44" s="4">
        <v>0</v>
      </c>
      <c r="NP44" s="4">
        <v>-17541660</v>
      </c>
      <c r="NQ44" s="5">
        <v>1</v>
      </c>
      <c r="NR44" s="4">
        <v>-210499920</v>
      </c>
      <c r="NS44" s="4">
        <v>-210499920</v>
      </c>
      <c r="NT44" s="4">
        <v>0</v>
      </c>
      <c r="NU44" s="4">
        <v>0</v>
      </c>
      <c r="NV44" s="4">
        <v>-210499920</v>
      </c>
      <c r="NW44" s="4">
        <v>-210499920</v>
      </c>
      <c r="NX44" s="4">
        <v>0</v>
      </c>
      <c r="NY44" s="4">
        <v>0</v>
      </c>
      <c r="NZ44" s="4">
        <v>-210499920</v>
      </c>
      <c r="OA44" s="5">
        <v>12</v>
      </c>
      <c r="OB44" s="4">
        <v>-17541660</v>
      </c>
      <c r="OC44" s="4">
        <v>-17541660</v>
      </c>
      <c r="OD44" s="4">
        <v>0</v>
      </c>
      <c r="OE44" s="4">
        <v>0</v>
      </c>
      <c r="OF44" s="4">
        <v>-17541660</v>
      </c>
      <c r="OG44" s="4">
        <v>-17541660</v>
      </c>
      <c r="OH44" s="4">
        <v>0</v>
      </c>
      <c r="OI44" s="4">
        <v>0</v>
      </c>
      <c r="OJ44" s="4">
        <v>-17541660</v>
      </c>
      <c r="OK44" s="5">
        <v>1</v>
      </c>
      <c r="OL44" s="4">
        <v>-17541660</v>
      </c>
      <c r="OM44" s="4">
        <v>-17541660</v>
      </c>
      <c r="ON44" s="4">
        <v>0</v>
      </c>
      <c r="OO44" s="4">
        <v>0</v>
      </c>
      <c r="OP44" s="4">
        <v>-17541660</v>
      </c>
      <c r="OQ44" s="4">
        <v>-17541660</v>
      </c>
      <c r="OR44" s="4">
        <v>0</v>
      </c>
      <c r="OS44" s="4">
        <v>0</v>
      </c>
      <c r="OT44" s="4">
        <v>-17541660</v>
      </c>
      <c r="OU44" s="5">
        <v>1</v>
      </c>
      <c r="OV44" s="4">
        <v>-17541660</v>
      </c>
      <c r="OW44" s="4">
        <v>-17541660</v>
      </c>
      <c r="OX44" s="4">
        <v>0</v>
      </c>
      <c r="OY44" s="4">
        <v>0</v>
      </c>
      <c r="OZ44" s="4">
        <v>-17541660</v>
      </c>
      <c r="PA44" s="4">
        <v>-17541660</v>
      </c>
      <c r="PB44" s="4">
        <v>0</v>
      </c>
      <c r="PC44" s="4">
        <v>0</v>
      </c>
      <c r="PD44" s="4">
        <v>-17541660</v>
      </c>
      <c r="PE44" s="5">
        <v>1</v>
      </c>
      <c r="PF44" s="4">
        <v>-17541660</v>
      </c>
      <c r="PG44" s="4">
        <v>-17541660</v>
      </c>
      <c r="PH44" s="4">
        <v>0</v>
      </c>
      <c r="PI44" s="4">
        <v>0</v>
      </c>
      <c r="PJ44" s="4">
        <v>-17541660</v>
      </c>
      <c r="PK44" s="4">
        <v>-17541660</v>
      </c>
      <c r="PL44" s="4">
        <v>0</v>
      </c>
      <c r="PM44" s="4">
        <v>0</v>
      </c>
      <c r="PN44" s="4">
        <v>-17541660</v>
      </c>
      <c r="PO44" s="5">
        <v>1</v>
      </c>
      <c r="PP44" s="4">
        <v>-17541660</v>
      </c>
      <c r="PQ44" s="4">
        <v>-17541660</v>
      </c>
      <c r="PR44" s="4">
        <v>0</v>
      </c>
      <c r="PS44" s="4">
        <v>0</v>
      </c>
      <c r="PT44" s="4">
        <v>-17541660</v>
      </c>
      <c r="PU44" s="4">
        <v>-17541660</v>
      </c>
      <c r="PV44" s="4">
        <v>0</v>
      </c>
      <c r="PW44" s="4">
        <v>0</v>
      </c>
      <c r="PX44" s="4">
        <v>-17541660</v>
      </c>
      <c r="PY44" s="5">
        <v>1</v>
      </c>
      <c r="PZ44" s="4">
        <v>-17541660</v>
      </c>
      <c r="QA44" s="4">
        <v>-17541660</v>
      </c>
      <c r="QB44" s="4">
        <v>0</v>
      </c>
      <c r="QC44" s="4">
        <v>0</v>
      </c>
      <c r="QD44" s="4">
        <v>-17541660</v>
      </c>
      <c r="QE44" s="4">
        <v>-17541660</v>
      </c>
      <c r="QF44" s="4">
        <v>0</v>
      </c>
      <c r="QG44" s="4">
        <v>0</v>
      </c>
      <c r="QH44" s="4">
        <v>-17541660</v>
      </c>
      <c r="QI44" s="5">
        <v>1</v>
      </c>
      <c r="QJ44" s="4">
        <v>-17541660</v>
      </c>
      <c r="QK44" s="4">
        <v>-17541660</v>
      </c>
      <c r="QL44" s="4">
        <v>0</v>
      </c>
      <c r="QM44" s="4">
        <v>0</v>
      </c>
      <c r="QN44" s="4">
        <v>-17541660</v>
      </c>
      <c r="QO44" s="4">
        <v>-17541660</v>
      </c>
      <c r="QP44" s="4">
        <v>0</v>
      </c>
      <c r="QQ44" s="4">
        <v>0</v>
      </c>
      <c r="QR44" s="4">
        <v>-17541660</v>
      </c>
      <c r="QS44" s="5">
        <v>1</v>
      </c>
      <c r="QT44" s="4">
        <v>-17541660</v>
      </c>
      <c r="QU44" s="4">
        <v>-17541660</v>
      </c>
      <c r="QV44" s="4">
        <v>0</v>
      </c>
      <c r="QW44" s="4">
        <v>0</v>
      </c>
      <c r="QX44" s="4">
        <v>-17541660</v>
      </c>
      <c r="QY44" s="4">
        <v>-17541660</v>
      </c>
      <c r="QZ44" s="4">
        <v>0</v>
      </c>
      <c r="RA44" s="4">
        <v>0</v>
      </c>
      <c r="RB44" s="4">
        <v>-17541660</v>
      </c>
      <c r="RC44" s="5">
        <v>1</v>
      </c>
      <c r="RD44" s="4">
        <v>-17541660</v>
      </c>
      <c r="RE44" s="4">
        <v>-17541660</v>
      </c>
      <c r="RF44" s="4">
        <v>0</v>
      </c>
      <c r="RG44" s="4">
        <v>0</v>
      </c>
      <c r="RH44" s="4">
        <v>-17541660</v>
      </c>
      <c r="RI44" s="4">
        <v>-17541660</v>
      </c>
      <c r="RJ44" s="4">
        <v>0</v>
      </c>
      <c r="RK44" s="4">
        <v>0</v>
      </c>
      <c r="RL44" s="4">
        <v>-17541660</v>
      </c>
      <c r="RM44" s="5">
        <v>1</v>
      </c>
      <c r="RN44" s="4">
        <v>-17541660</v>
      </c>
      <c r="RO44" s="4">
        <v>-17541660</v>
      </c>
      <c r="RP44" s="4">
        <v>0</v>
      </c>
      <c r="RQ44" s="4">
        <v>0</v>
      </c>
      <c r="RR44" s="4">
        <v>-17541660</v>
      </c>
      <c r="RS44" s="4">
        <v>-17541660</v>
      </c>
      <c r="RT44" s="4">
        <v>0</v>
      </c>
      <c r="RU44" s="4">
        <v>0</v>
      </c>
      <c r="RV44" s="4">
        <v>-17541660</v>
      </c>
      <c r="RW44" s="5">
        <v>1</v>
      </c>
      <c r="RX44" s="4">
        <v>-17541660</v>
      </c>
      <c r="RY44" s="4">
        <v>-17541660</v>
      </c>
      <c r="RZ44" s="4">
        <v>0</v>
      </c>
      <c r="SA44" s="4">
        <v>0</v>
      </c>
      <c r="SB44" s="4">
        <v>-17541660</v>
      </c>
      <c r="SC44" s="4">
        <v>-17541660</v>
      </c>
      <c r="SD44" s="4">
        <v>0</v>
      </c>
      <c r="SE44" s="4">
        <v>0</v>
      </c>
      <c r="SF44" s="4">
        <v>-17541660</v>
      </c>
      <c r="SG44" s="5">
        <v>1</v>
      </c>
      <c r="SH44" s="4">
        <v>-17541660</v>
      </c>
      <c r="SI44" s="4">
        <v>-17541660</v>
      </c>
      <c r="SJ44" s="4">
        <v>0</v>
      </c>
      <c r="SK44" s="4">
        <v>0</v>
      </c>
      <c r="SL44" s="4">
        <v>-17541660</v>
      </c>
      <c r="SM44" s="4">
        <v>-17541660</v>
      </c>
      <c r="SN44" s="4">
        <v>0</v>
      </c>
      <c r="SO44" s="4">
        <v>0</v>
      </c>
      <c r="SP44" s="4">
        <v>-17541660</v>
      </c>
      <c r="SQ44" s="5">
        <v>1</v>
      </c>
      <c r="SR44" s="4">
        <v>-210499920</v>
      </c>
      <c r="SS44" s="4">
        <v>-210499920</v>
      </c>
      <c r="ST44" s="4">
        <v>0</v>
      </c>
      <c r="SU44" s="4">
        <v>0</v>
      </c>
      <c r="SV44" s="4">
        <v>-210499920</v>
      </c>
      <c r="SW44" s="4">
        <v>-210499920</v>
      </c>
      <c r="SX44" s="4">
        <v>0</v>
      </c>
      <c r="SY44" s="4">
        <v>0</v>
      </c>
      <c r="SZ44" s="4">
        <v>-210499920</v>
      </c>
      <c r="TA44" s="5">
        <v>12</v>
      </c>
      <c r="TB44" s="4">
        <v>-17541660</v>
      </c>
      <c r="TC44" s="4">
        <v>-17541660</v>
      </c>
    </row>
    <row r="45" spans="1:523" ht="15" customHeight="1" x14ac:dyDescent="0.3">
      <c r="A45" s="3" t="s">
        <v>106</v>
      </c>
      <c r="B45" s="4">
        <v>-6169872.2400000012</v>
      </c>
      <c r="C45" s="4">
        <v>-6169872.2400000012</v>
      </c>
      <c r="D45" s="4">
        <v>0</v>
      </c>
      <c r="E45" s="4">
        <v>0</v>
      </c>
      <c r="F45" s="4">
        <v>-6169872.2400000012</v>
      </c>
      <c r="G45" s="4">
        <v>-6169872.2400000012</v>
      </c>
      <c r="H45" s="4">
        <v>0</v>
      </c>
      <c r="I45" s="4">
        <v>0</v>
      </c>
      <c r="J45" s="4">
        <v>-6169872.2400000012</v>
      </c>
      <c r="K45" s="5">
        <v>1</v>
      </c>
      <c r="L45" s="4">
        <v>-6071694.3000000007</v>
      </c>
      <c r="M45" s="4">
        <v>-6071694.3000000007</v>
      </c>
      <c r="N45" s="4">
        <v>0</v>
      </c>
      <c r="O45" s="4">
        <v>0</v>
      </c>
      <c r="P45" s="4">
        <v>-6071694.3000000007</v>
      </c>
      <c r="Q45" s="4">
        <v>-6071694.3000000007</v>
      </c>
      <c r="R45" s="4">
        <v>0</v>
      </c>
      <c r="S45" s="4">
        <v>0</v>
      </c>
      <c r="T45" s="4">
        <v>-6071694.3000000007</v>
      </c>
      <c r="U45" s="5">
        <v>1</v>
      </c>
      <c r="V45" s="4">
        <v>-6040216.1100000003</v>
      </c>
      <c r="W45" s="4">
        <v>-6040216.1100000003</v>
      </c>
      <c r="X45" s="4">
        <v>0</v>
      </c>
      <c r="Y45" s="4">
        <v>0</v>
      </c>
      <c r="Z45" s="4">
        <v>-6040216.1100000003</v>
      </c>
      <c r="AA45" s="4">
        <v>-6040216.1100000003</v>
      </c>
      <c r="AB45" s="4">
        <v>0</v>
      </c>
      <c r="AC45" s="4">
        <v>0</v>
      </c>
      <c r="AD45" s="4">
        <v>-6040216.1100000003</v>
      </c>
      <c r="AE45" s="5">
        <v>1</v>
      </c>
      <c r="AF45" s="4">
        <v>-6032394.2100000009</v>
      </c>
      <c r="AG45" s="4">
        <v>-6032394.2100000009</v>
      </c>
      <c r="AH45" s="4">
        <v>0</v>
      </c>
      <c r="AI45" s="4">
        <v>0</v>
      </c>
      <c r="AJ45" s="4">
        <v>-6032394.2100000009</v>
      </c>
      <c r="AK45" s="4">
        <v>-6032394.2100000009</v>
      </c>
      <c r="AL45" s="4">
        <v>0</v>
      </c>
      <c r="AM45" s="4">
        <v>0</v>
      </c>
      <c r="AN45" s="4">
        <v>-6032394.2100000009</v>
      </c>
      <c r="AO45" s="5">
        <v>1</v>
      </c>
      <c r="AP45" s="4">
        <v>-5990575.9900000002</v>
      </c>
      <c r="AQ45" s="4">
        <v>-5990575.9900000002</v>
      </c>
      <c r="AR45" s="4">
        <v>0</v>
      </c>
      <c r="AS45" s="4">
        <v>0</v>
      </c>
      <c r="AT45" s="4">
        <v>-5990575.9900000002</v>
      </c>
      <c r="AU45" s="4">
        <v>-5990575.9900000002</v>
      </c>
      <c r="AV45" s="4">
        <v>0</v>
      </c>
      <c r="AW45" s="4">
        <v>0</v>
      </c>
      <c r="AX45" s="4">
        <v>-5990575.9900000002</v>
      </c>
      <c r="AY45" s="5">
        <v>1</v>
      </c>
      <c r="AZ45" s="4">
        <v>-5978869.2400000002</v>
      </c>
      <c r="BA45" s="4">
        <v>-5978869.2400000002</v>
      </c>
      <c r="BB45" s="4">
        <v>0</v>
      </c>
      <c r="BC45" s="4">
        <v>0</v>
      </c>
      <c r="BD45" s="4">
        <v>-5978869.2400000002</v>
      </c>
      <c r="BE45" s="4">
        <v>-5978869.2400000002</v>
      </c>
      <c r="BF45" s="4">
        <v>0</v>
      </c>
      <c r="BG45" s="4">
        <v>0</v>
      </c>
      <c r="BH45" s="4">
        <v>-5978869.2400000002</v>
      </c>
      <c r="BI45" s="5">
        <v>1</v>
      </c>
      <c r="BJ45" s="4">
        <v>-5921088.75</v>
      </c>
      <c r="BK45" s="4">
        <v>-5921088.75</v>
      </c>
      <c r="BL45" s="4">
        <v>0</v>
      </c>
      <c r="BM45" s="4">
        <v>0</v>
      </c>
      <c r="BN45" s="4">
        <v>-5921088.75</v>
      </c>
      <c r="BO45" s="4">
        <v>-5921088.75</v>
      </c>
      <c r="BP45" s="4">
        <v>0</v>
      </c>
      <c r="BQ45" s="4">
        <v>0</v>
      </c>
      <c r="BR45" s="4">
        <v>-5921088.75</v>
      </c>
      <c r="BS45" s="5">
        <v>1</v>
      </c>
      <c r="BT45" s="4">
        <v>-5901638.6199999992</v>
      </c>
      <c r="BU45" s="4">
        <v>-5901638.6199999992</v>
      </c>
      <c r="BV45" s="4">
        <v>0</v>
      </c>
      <c r="BW45" s="4">
        <v>0</v>
      </c>
      <c r="BX45" s="4">
        <v>-5901638.6199999992</v>
      </c>
      <c r="BY45" s="4">
        <v>-5901638.6199999992</v>
      </c>
      <c r="BZ45" s="4">
        <v>0</v>
      </c>
      <c r="CA45" s="4">
        <v>0</v>
      </c>
      <c r="CB45" s="4">
        <v>-5901638.6199999992</v>
      </c>
      <c r="CC45" s="5">
        <v>1</v>
      </c>
      <c r="CD45" s="4">
        <v>-5865876.3499999996</v>
      </c>
      <c r="CE45" s="4">
        <v>-5865876.3499999996</v>
      </c>
      <c r="CF45" s="4">
        <v>0</v>
      </c>
      <c r="CG45" s="4">
        <v>0</v>
      </c>
      <c r="CH45" s="4">
        <v>-5865876.3499999996</v>
      </c>
      <c r="CI45" s="4">
        <v>-5865876.3499999996</v>
      </c>
      <c r="CJ45" s="4">
        <v>0</v>
      </c>
      <c r="CK45" s="4">
        <v>0</v>
      </c>
      <c r="CL45" s="4">
        <v>-5865876.3499999996</v>
      </c>
      <c r="CM45" s="5">
        <v>1</v>
      </c>
      <c r="CN45" s="4">
        <v>-5880104.5600000005</v>
      </c>
      <c r="CO45" s="4">
        <v>-5880104.5600000005</v>
      </c>
      <c r="CP45" s="4">
        <v>0</v>
      </c>
      <c r="CQ45" s="4">
        <v>0</v>
      </c>
      <c r="CR45" s="4">
        <v>-5880104.5600000005</v>
      </c>
      <c r="CS45" s="4">
        <v>-5880104.5600000005</v>
      </c>
      <c r="CT45" s="4">
        <v>0</v>
      </c>
      <c r="CU45" s="4">
        <v>0</v>
      </c>
      <c r="CV45" s="4">
        <v>-5880104.5600000005</v>
      </c>
      <c r="CW45" s="5">
        <v>1</v>
      </c>
      <c r="CX45" s="4">
        <v>-5918200.8200000003</v>
      </c>
      <c r="CY45" s="4">
        <v>-5918200.8200000003</v>
      </c>
      <c r="CZ45" s="4">
        <v>0</v>
      </c>
      <c r="DA45" s="4">
        <v>0</v>
      </c>
      <c r="DB45" s="4">
        <v>-5918200.8200000003</v>
      </c>
      <c r="DC45" s="4">
        <v>-5918200.8200000003</v>
      </c>
      <c r="DD45" s="4">
        <v>0</v>
      </c>
      <c r="DE45" s="4">
        <v>0</v>
      </c>
      <c r="DF45" s="4">
        <v>-5918200.8200000003</v>
      </c>
      <c r="DG45" s="5">
        <v>1</v>
      </c>
      <c r="DH45" s="4">
        <v>-5886964.25</v>
      </c>
      <c r="DI45" s="4">
        <v>-5886964.25</v>
      </c>
      <c r="DJ45" s="4">
        <v>0</v>
      </c>
      <c r="DK45" s="4">
        <v>0</v>
      </c>
      <c r="DL45" s="4">
        <v>-5886964.25</v>
      </c>
      <c r="DM45" s="4">
        <v>-5886964.25</v>
      </c>
      <c r="DN45" s="4">
        <v>0</v>
      </c>
      <c r="DO45" s="4">
        <v>0</v>
      </c>
      <c r="DP45" s="4">
        <v>-5886964.25</v>
      </c>
      <c r="DQ45" s="5">
        <v>1</v>
      </c>
      <c r="DR45" s="4">
        <v>-71657495.439999998</v>
      </c>
      <c r="DS45" s="4">
        <v>-71657495.439999998</v>
      </c>
      <c r="DT45" s="4">
        <v>0</v>
      </c>
      <c r="DU45" s="4">
        <v>0</v>
      </c>
      <c r="DV45" s="4">
        <v>-71657495.439999998</v>
      </c>
      <c r="DW45" s="4">
        <v>-71657495.439999998</v>
      </c>
      <c r="DX45" s="4">
        <v>0</v>
      </c>
      <c r="DY45" s="4">
        <v>0</v>
      </c>
      <c r="DZ45" s="4">
        <v>-71657495.439999998</v>
      </c>
      <c r="EA45" s="5">
        <v>12</v>
      </c>
      <c r="EB45" s="4">
        <v>-5893866.4025172032</v>
      </c>
      <c r="EC45" s="4">
        <v>-5893866.4025172032</v>
      </c>
      <c r="ED45" s="4">
        <v>0</v>
      </c>
      <c r="EE45" s="4">
        <v>0</v>
      </c>
      <c r="EF45" s="4">
        <v>-5893866.4025172032</v>
      </c>
      <c r="EG45" s="4">
        <v>-5893866.4025172032</v>
      </c>
      <c r="EH45" s="4">
        <v>0</v>
      </c>
      <c r="EI45" s="4">
        <v>0</v>
      </c>
      <c r="EJ45" s="4">
        <v>-5893866.4025172032</v>
      </c>
      <c r="EK45" s="5">
        <v>1</v>
      </c>
      <c r="EL45" s="4">
        <v>-5900763.6992887482</v>
      </c>
      <c r="EM45" s="4">
        <v>-5900763.6992887482</v>
      </c>
      <c r="EN45" s="4">
        <v>0</v>
      </c>
      <c r="EO45" s="4">
        <v>0</v>
      </c>
      <c r="EP45" s="4">
        <v>-5900763.6992887482</v>
      </c>
      <c r="EQ45" s="4">
        <v>-5900763.6992887482</v>
      </c>
      <c r="ER45" s="4">
        <v>0</v>
      </c>
      <c r="ES45" s="4">
        <v>0</v>
      </c>
      <c r="ET45" s="4">
        <v>-5900763.6992887482</v>
      </c>
      <c r="EU45" s="5">
        <v>1</v>
      </c>
      <c r="EV45" s="4">
        <v>-5902815.1500472492</v>
      </c>
      <c r="EW45" s="4">
        <v>-5902815.1500472492</v>
      </c>
      <c r="EX45" s="4">
        <v>0</v>
      </c>
      <c r="EY45" s="4">
        <v>0</v>
      </c>
      <c r="EZ45" s="4">
        <v>-5902815.1500472492</v>
      </c>
      <c r="FA45" s="4">
        <v>-5902815.1500472492</v>
      </c>
      <c r="FB45" s="4">
        <v>0</v>
      </c>
      <c r="FC45" s="4">
        <v>0</v>
      </c>
      <c r="FD45" s="4">
        <v>-5902815.1500472492</v>
      </c>
      <c r="FE45" s="5">
        <v>1</v>
      </c>
      <c r="FF45" s="4">
        <v>-5903955.3680280829</v>
      </c>
      <c r="FG45" s="4">
        <v>-5903955.3680280829</v>
      </c>
      <c r="FH45" s="4">
        <v>0</v>
      </c>
      <c r="FI45" s="4">
        <v>0</v>
      </c>
      <c r="FJ45" s="4">
        <v>-5903955.3680280829</v>
      </c>
      <c r="FK45" s="4">
        <v>-5903955.3680280829</v>
      </c>
      <c r="FL45" s="4">
        <v>0</v>
      </c>
      <c r="FM45" s="4">
        <v>0</v>
      </c>
      <c r="FN45" s="4">
        <v>-5903955.3680280829</v>
      </c>
      <c r="FO45" s="5">
        <v>1</v>
      </c>
      <c r="FP45" s="4">
        <v>-5906124.8635680452</v>
      </c>
      <c r="FQ45" s="4">
        <v>-5906124.8635680452</v>
      </c>
      <c r="FR45" s="4">
        <v>0</v>
      </c>
      <c r="FS45" s="4">
        <v>0</v>
      </c>
      <c r="FT45" s="4">
        <v>-5906124.8635680452</v>
      </c>
      <c r="FU45" s="4">
        <v>-5906124.8635680452</v>
      </c>
      <c r="FV45" s="4">
        <v>0</v>
      </c>
      <c r="FW45" s="4">
        <v>0</v>
      </c>
      <c r="FX45" s="4">
        <v>-5906124.8635680452</v>
      </c>
      <c r="FY45" s="5">
        <v>1</v>
      </c>
      <c r="FZ45" s="4">
        <v>-5910611.8693207148</v>
      </c>
      <c r="GA45" s="4">
        <v>-5910611.8693207148</v>
      </c>
      <c r="GB45" s="4">
        <v>0</v>
      </c>
      <c r="GC45" s="4">
        <v>0</v>
      </c>
      <c r="GD45" s="4">
        <v>-5910611.8693207148</v>
      </c>
      <c r="GE45" s="4">
        <v>-5910611.8693207148</v>
      </c>
      <c r="GF45" s="4">
        <v>0</v>
      </c>
      <c r="GG45" s="4">
        <v>0</v>
      </c>
      <c r="GH45" s="4">
        <v>-5910611.8693207148</v>
      </c>
      <c r="GI45" s="5">
        <v>1</v>
      </c>
      <c r="GJ45" s="4">
        <v>-5918716.5608811863</v>
      </c>
      <c r="GK45" s="4">
        <v>-5918716.5608811863</v>
      </c>
      <c r="GL45" s="4">
        <v>0</v>
      </c>
      <c r="GM45" s="4">
        <v>0</v>
      </c>
      <c r="GN45" s="4">
        <v>-5918716.5608811863</v>
      </c>
      <c r="GO45" s="4">
        <v>-5918716.5608811863</v>
      </c>
      <c r="GP45" s="4">
        <v>0</v>
      </c>
      <c r="GQ45" s="4">
        <v>0</v>
      </c>
      <c r="GR45" s="4">
        <v>-5918716.5608811863</v>
      </c>
      <c r="GS45" s="5">
        <v>1</v>
      </c>
      <c r="GT45" s="4">
        <v>-5924199.5318437256</v>
      </c>
      <c r="GU45" s="4">
        <v>-5924199.5318437256</v>
      </c>
      <c r="GV45" s="4">
        <v>0</v>
      </c>
      <c r="GW45" s="4">
        <v>0</v>
      </c>
      <c r="GX45" s="4">
        <v>-5924199.5318437256</v>
      </c>
      <c r="GY45" s="4">
        <v>-5924199.5318437256</v>
      </c>
      <c r="GZ45" s="4">
        <v>0</v>
      </c>
      <c r="HA45" s="4">
        <v>0</v>
      </c>
      <c r="HB45" s="4">
        <v>-5924199.5318437256</v>
      </c>
      <c r="HC45" s="5">
        <v>1</v>
      </c>
      <c r="HD45" s="4">
        <v>-5934324.2460321831</v>
      </c>
      <c r="HE45" s="4">
        <v>-5934324.2460321831</v>
      </c>
      <c r="HF45" s="4">
        <v>0</v>
      </c>
      <c r="HG45" s="4">
        <v>0</v>
      </c>
      <c r="HH45" s="4">
        <v>-5934324.2460321831</v>
      </c>
      <c r="HI45" s="4">
        <v>-5934324.2460321831</v>
      </c>
      <c r="HJ45" s="4">
        <v>0</v>
      </c>
      <c r="HK45" s="4">
        <v>0</v>
      </c>
      <c r="HL45" s="4">
        <v>-5934324.2460321831</v>
      </c>
      <c r="HM45" s="5">
        <v>1</v>
      </c>
      <c r="HN45" s="4">
        <v>-5931445.6636451967</v>
      </c>
      <c r="HO45" s="4">
        <v>-5931445.6636451967</v>
      </c>
      <c r="HP45" s="4">
        <v>0</v>
      </c>
      <c r="HQ45" s="4">
        <v>0</v>
      </c>
      <c r="HR45" s="4">
        <v>-5931445.6636451967</v>
      </c>
      <c r="HS45" s="4">
        <v>-5931445.6636451967</v>
      </c>
      <c r="HT45" s="4">
        <v>0</v>
      </c>
      <c r="HU45" s="4">
        <v>0</v>
      </c>
      <c r="HV45" s="4">
        <v>-5931445.6636451967</v>
      </c>
      <c r="HW45" s="5">
        <v>1</v>
      </c>
      <c r="HX45" s="4">
        <v>-5916869.2788732946</v>
      </c>
      <c r="HY45" s="4">
        <v>-5916869.2788732946</v>
      </c>
      <c r="HZ45" s="4">
        <v>0</v>
      </c>
      <c r="IA45" s="4">
        <v>0</v>
      </c>
      <c r="IB45" s="4">
        <v>-5916869.2788732946</v>
      </c>
      <c r="IC45" s="4">
        <v>-5916869.2788732946</v>
      </c>
      <c r="ID45" s="4">
        <v>0</v>
      </c>
      <c r="IE45" s="4">
        <v>0</v>
      </c>
      <c r="IF45" s="4">
        <v>-5916869.2788732946</v>
      </c>
      <c r="IG45" s="5">
        <v>1</v>
      </c>
      <c r="IH45" s="4">
        <v>-5968234.5648137005</v>
      </c>
      <c r="II45" s="4">
        <v>-5968234.5648137005</v>
      </c>
      <c r="IJ45" s="4">
        <v>0</v>
      </c>
      <c r="IK45" s="4">
        <v>0</v>
      </c>
      <c r="IL45" s="4">
        <v>-5968234.5648137005</v>
      </c>
      <c r="IM45" s="4">
        <v>-5968234.5648137005</v>
      </c>
      <c r="IN45" s="4">
        <v>0</v>
      </c>
      <c r="IO45" s="4">
        <v>0</v>
      </c>
      <c r="IP45" s="4">
        <v>-5968234.5648137005</v>
      </c>
      <c r="IQ45" s="5">
        <v>1</v>
      </c>
      <c r="IR45" s="4">
        <v>-71011927.198859334</v>
      </c>
      <c r="IS45" s="4">
        <v>-71011927.198859334</v>
      </c>
      <c r="IT45" s="4">
        <v>0</v>
      </c>
      <c r="IU45" s="4">
        <v>0</v>
      </c>
      <c r="IV45" s="4">
        <v>-71011927.198859334</v>
      </c>
      <c r="IW45" s="4">
        <v>-71011927.198859334</v>
      </c>
      <c r="IX45" s="4">
        <v>0</v>
      </c>
      <c r="IY45" s="4">
        <v>0</v>
      </c>
      <c r="IZ45" s="4">
        <v>-71011927.198859334</v>
      </c>
      <c r="JA45" s="5">
        <v>12</v>
      </c>
      <c r="JB45" s="4">
        <v>-5975500.8861492733</v>
      </c>
      <c r="JC45" s="4">
        <v>-5975500.8861492733</v>
      </c>
      <c r="JD45" s="4">
        <v>0</v>
      </c>
      <c r="JE45" s="4">
        <v>0</v>
      </c>
      <c r="JF45" s="4">
        <v>-5975500.8861492733</v>
      </c>
      <c r="JG45" s="4">
        <v>-5975500.8861492733</v>
      </c>
      <c r="JH45" s="4">
        <v>0</v>
      </c>
      <c r="JI45" s="4">
        <v>0</v>
      </c>
      <c r="JJ45" s="4">
        <v>-5975500.8861492733</v>
      </c>
      <c r="JK45" s="5">
        <v>1</v>
      </c>
      <c r="JL45" s="4">
        <v>-5980125.0785991112</v>
      </c>
      <c r="JM45" s="4">
        <v>-5980125.0785991112</v>
      </c>
      <c r="JN45" s="4">
        <v>0</v>
      </c>
      <c r="JO45" s="4">
        <v>0</v>
      </c>
      <c r="JP45" s="4">
        <v>-5980125.0785991112</v>
      </c>
      <c r="JQ45" s="4">
        <v>-5980125.0785991112</v>
      </c>
      <c r="JR45" s="4">
        <v>0</v>
      </c>
      <c r="JS45" s="4">
        <v>0</v>
      </c>
      <c r="JT45" s="4">
        <v>-5980125.0785991112</v>
      </c>
      <c r="JU45" s="5">
        <v>1</v>
      </c>
      <c r="JV45" s="4">
        <v>-5984618.1707208771</v>
      </c>
      <c r="JW45" s="4">
        <v>-5984618.1707208771</v>
      </c>
      <c r="JX45" s="4">
        <v>0</v>
      </c>
      <c r="JY45" s="4">
        <v>0</v>
      </c>
      <c r="JZ45" s="4">
        <v>-5984618.1707208771</v>
      </c>
      <c r="KA45" s="4">
        <v>-5984618.1707208771</v>
      </c>
      <c r="KB45" s="4">
        <v>0</v>
      </c>
      <c r="KC45" s="4">
        <v>0</v>
      </c>
      <c r="KD45" s="4">
        <v>-5984618.1707208771</v>
      </c>
      <c r="KE45" s="5">
        <v>1</v>
      </c>
      <c r="KF45" s="4">
        <v>-5989735.7885023523</v>
      </c>
      <c r="KG45" s="4">
        <v>-5989735.7885023523</v>
      </c>
      <c r="KH45" s="4">
        <v>0</v>
      </c>
      <c r="KI45" s="4">
        <v>0</v>
      </c>
      <c r="KJ45" s="4">
        <v>-5989735.7885023523</v>
      </c>
      <c r="KK45" s="4">
        <v>-5989735.7885023523</v>
      </c>
      <c r="KL45" s="4">
        <v>0</v>
      </c>
      <c r="KM45" s="4">
        <v>0</v>
      </c>
      <c r="KN45" s="4">
        <v>-5989735.7885023523</v>
      </c>
      <c r="KO45" s="5">
        <v>1</v>
      </c>
      <c r="KP45" s="4">
        <v>-5995319.9513754202</v>
      </c>
      <c r="KQ45" s="4">
        <v>-5995319.9513754202</v>
      </c>
      <c r="KR45" s="4">
        <v>0</v>
      </c>
      <c r="KS45" s="4">
        <v>0</v>
      </c>
      <c r="KT45" s="4">
        <v>-5995319.9513754202</v>
      </c>
      <c r="KU45" s="4">
        <v>-5995319.9513754202</v>
      </c>
      <c r="KV45" s="4">
        <v>0</v>
      </c>
      <c r="KW45" s="4">
        <v>0</v>
      </c>
      <c r="KX45" s="4">
        <v>-5995319.9513754202</v>
      </c>
      <c r="KY45" s="5">
        <v>1</v>
      </c>
      <c r="KZ45" s="4">
        <v>-6002095.6167906877</v>
      </c>
      <c r="LA45" s="4">
        <v>-6002095.6167906877</v>
      </c>
      <c r="LB45" s="4">
        <v>0</v>
      </c>
      <c r="LC45" s="4">
        <v>0</v>
      </c>
      <c r="LD45" s="4">
        <v>-6002095.6167906877</v>
      </c>
      <c r="LE45" s="4">
        <v>-6002095.6167906877</v>
      </c>
      <c r="LF45" s="4">
        <v>0</v>
      </c>
      <c r="LG45" s="4">
        <v>0</v>
      </c>
      <c r="LH45" s="4">
        <v>-6002095.6167906877</v>
      </c>
      <c r="LI45" s="5">
        <v>1</v>
      </c>
      <c r="LJ45" s="4">
        <v>-6008992.4358197358</v>
      </c>
      <c r="LK45" s="4">
        <v>-6008992.4358197358</v>
      </c>
      <c r="LL45" s="4">
        <v>0</v>
      </c>
      <c r="LM45" s="4">
        <v>0</v>
      </c>
      <c r="LN45" s="4">
        <v>-6008992.4358197358</v>
      </c>
      <c r="LO45" s="4">
        <v>-6008992.4358197358</v>
      </c>
      <c r="LP45" s="4">
        <v>0</v>
      </c>
      <c r="LQ45" s="4">
        <v>0</v>
      </c>
      <c r="LR45" s="4">
        <v>-6008992.4358197358</v>
      </c>
      <c r="LS45" s="5">
        <v>1</v>
      </c>
      <c r="LT45" s="4">
        <v>-6016926.1196408868</v>
      </c>
      <c r="LU45" s="4">
        <v>-6016926.1196408868</v>
      </c>
      <c r="LV45" s="4">
        <v>0</v>
      </c>
      <c r="LW45" s="4">
        <v>0</v>
      </c>
      <c r="LX45" s="4">
        <v>-6016926.1196408868</v>
      </c>
      <c r="LY45" s="4">
        <v>-6016926.1196408868</v>
      </c>
      <c r="LZ45" s="4">
        <v>0</v>
      </c>
      <c r="MA45" s="4">
        <v>0</v>
      </c>
      <c r="MB45" s="4">
        <v>-6016926.1196408868</v>
      </c>
      <c r="MC45" s="5">
        <v>1</v>
      </c>
      <c r="MD45" s="4">
        <v>-6024629.0397804733</v>
      </c>
      <c r="ME45" s="4">
        <v>-6024629.0397804733</v>
      </c>
      <c r="MF45" s="4">
        <v>0</v>
      </c>
      <c r="MG45" s="4">
        <v>0</v>
      </c>
      <c r="MH45" s="4">
        <v>-6024629.0397804733</v>
      </c>
      <c r="MI45" s="4">
        <v>-6024629.0397804733</v>
      </c>
      <c r="MJ45" s="4">
        <v>0</v>
      </c>
      <c r="MK45" s="4">
        <v>0</v>
      </c>
      <c r="ML45" s="4">
        <v>-6024629.0397804733</v>
      </c>
      <c r="MM45" s="5">
        <v>1</v>
      </c>
      <c r="MN45" s="4">
        <v>-6032453.748002165</v>
      </c>
      <c r="MO45" s="4">
        <v>-6032453.748002165</v>
      </c>
      <c r="MP45" s="4">
        <v>0</v>
      </c>
      <c r="MQ45" s="4">
        <v>0</v>
      </c>
      <c r="MR45" s="4">
        <v>-6032453.748002165</v>
      </c>
      <c r="MS45" s="4">
        <v>-6032453.748002165</v>
      </c>
      <c r="MT45" s="4">
        <v>0</v>
      </c>
      <c r="MU45" s="4">
        <v>0</v>
      </c>
      <c r="MV45" s="4">
        <v>-6032453.748002165</v>
      </c>
      <c r="MW45" s="5">
        <v>1</v>
      </c>
      <c r="MX45" s="4">
        <v>-6039424.9670457132</v>
      </c>
      <c r="MY45" s="4">
        <v>-6039424.9670457132</v>
      </c>
      <c r="MZ45" s="4">
        <v>0</v>
      </c>
      <c r="NA45" s="4">
        <v>0</v>
      </c>
      <c r="NB45" s="4">
        <v>-6039424.9670457132</v>
      </c>
      <c r="NC45" s="4">
        <v>-6039424.9670457132</v>
      </c>
      <c r="ND45" s="4">
        <v>0</v>
      </c>
      <c r="NE45" s="4">
        <v>0</v>
      </c>
      <c r="NF45" s="4">
        <v>-6039424.9670457132</v>
      </c>
      <c r="NG45" s="5">
        <v>1</v>
      </c>
      <c r="NH45" s="4">
        <v>-6046323.6905591143</v>
      </c>
      <c r="NI45" s="4">
        <v>-6046323.6905591143</v>
      </c>
      <c r="NJ45" s="4">
        <v>0</v>
      </c>
      <c r="NK45" s="4">
        <v>0</v>
      </c>
      <c r="NL45" s="4">
        <v>-6046323.6905591143</v>
      </c>
      <c r="NM45" s="4">
        <v>-6046323.6905591143</v>
      </c>
      <c r="NN45" s="4">
        <v>0</v>
      </c>
      <c r="NO45" s="4">
        <v>0</v>
      </c>
      <c r="NP45" s="4">
        <v>-6046323.6905591143</v>
      </c>
      <c r="NQ45" s="5">
        <v>1</v>
      </c>
      <c r="NR45" s="4">
        <v>-72096145.492985815</v>
      </c>
      <c r="NS45" s="4">
        <v>-72096145.492985815</v>
      </c>
      <c r="NT45" s="4">
        <v>0</v>
      </c>
      <c r="NU45" s="4">
        <v>0</v>
      </c>
      <c r="NV45" s="4">
        <v>-72096145.492985815</v>
      </c>
      <c r="NW45" s="4">
        <v>-72096145.492985815</v>
      </c>
      <c r="NX45" s="4">
        <v>0</v>
      </c>
      <c r="NY45" s="4">
        <v>0</v>
      </c>
      <c r="NZ45" s="4">
        <v>-72096145.492985815</v>
      </c>
      <c r="OA45" s="5">
        <v>12</v>
      </c>
      <c r="OB45" s="4">
        <v>-6055608.3809808334</v>
      </c>
      <c r="OC45" s="4">
        <v>-6055608.3809808334</v>
      </c>
      <c r="OD45" s="4">
        <v>0</v>
      </c>
      <c r="OE45" s="4">
        <v>0</v>
      </c>
      <c r="OF45" s="4">
        <v>-6055608.3809808334</v>
      </c>
      <c r="OG45" s="4">
        <v>-6055608.3809808334</v>
      </c>
      <c r="OH45" s="4">
        <v>0</v>
      </c>
      <c r="OI45" s="4">
        <v>0</v>
      </c>
      <c r="OJ45" s="4">
        <v>-6055608.3809808334</v>
      </c>
      <c r="OK45" s="5">
        <v>1</v>
      </c>
      <c r="OL45" s="4">
        <v>-6062028.1530117178</v>
      </c>
      <c r="OM45" s="4">
        <v>-6062028.1530117178</v>
      </c>
      <c r="ON45" s="4">
        <v>0</v>
      </c>
      <c r="OO45" s="4">
        <v>0</v>
      </c>
      <c r="OP45" s="4">
        <v>-6062028.1530117178</v>
      </c>
      <c r="OQ45" s="4">
        <v>-6062028.1530117178</v>
      </c>
      <c r="OR45" s="4">
        <v>0</v>
      </c>
      <c r="OS45" s="4">
        <v>0</v>
      </c>
      <c r="OT45" s="4">
        <v>-6062028.1530117178</v>
      </c>
      <c r="OU45" s="5">
        <v>1</v>
      </c>
      <c r="OV45" s="4">
        <v>-6068300.9558500657</v>
      </c>
      <c r="OW45" s="4">
        <v>-6068300.9558500657</v>
      </c>
      <c r="OX45" s="4">
        <v>0</v>
      </c>
      <c r="OY45" s="4">
        <v>0</v>
      </c>
      <c r="OZ45" s="4">
        <v>-6068300.9558500657</v>
      </c>
      <c r="PA45" s="4">
        <v>-6068300.9558500657</v>
      </c>
      <c r="PB45" s="4">
        <v>0</v>
      </c>
      <c r="PC45" s="4">
        <v>0</v>
      </c>
      <c r="PD45" s="4">
        <v>-6068300.9558500657</v>
      </c>
      <c r="PE45" s="5">
        <v>1</v>
      </c>
      <c r="PF45" s="4">
        <v>-6075242.2872167118</v>
      </c>
      <c r="PG45" s="4">
        <v>-6075242.2872167118</v>
      </c>
      <c r="PH45" s="4">
        <v>0</v>
      </c>
      <c r="PI45" s="4">
        <v>0</v>
      </c>
      <c r="PJ45" s="4">
        <v>-6075242.2872167118</v>
      </c>
      <c r="PK45" s="4">
        <v>-6075242.2872167118</v>
      </c>
      <c r="PL45" s="4">
        <v>0</v>
      </c>
      <c r="PM45" s="4">
        <v>0</v>
      </c>
      <c r="PN45" s="4">
        <v>-6075242.2872167118</v>
      </c>
      <c r="PO45" s="5">
        <v>1</v>
      </c>
      <c r="PP45" s="4">
        <v>-6082584.159460118</v>
      </c>
      <c r="PQ45" s="4">
        <v>-6082584.159460118</v>
      </c>
      <c r="PR45" s="4">
        <v>0</v>
      </c>
      <c r="PS45" s="4">
        <v>0</v>
      </c>
      <c r="PT45" s="4">
        <v>-6082584.159460118</v>
      </c>
      <c r="PU45" s="4">
        <v>-6082584.159460118</v>
      </c>
      <c r="PV45" s="4">
        <v>0</v>
      </c>
      <c r="PW45" s="4">
        <v>0</v>
      </c>
      <c r="PX45" s="4">
        <v>-6082584.159460118</v>
      </c>
      <c r="PY45" s="5">
        <v>1</v>
      </c>
      <c r="PZ45" s="4">
        <v>-6091837.5906418962</v>
      </c>
      <c r="QA45" s="4">
        <v>-6091837.5906418962</v>
      </c>
      <c r="QB45" s="4">
        <v>0</v>
      </c>
      <c r="QC45" s="4">
        <v>0</v>
      </c>
      <c r="QD45" s="4">
        <v>-6091837.5906418962</v>
      </c>
      <c r="QE45" s="4">
        <v>-6091837.5906418962</v>
      </c>
      <c r="QF45" s="4">
        <v>0</v>
      </c>
      <c r="QG45" s="4">
        <v>0</v>
      </c>
      <c r="QH45" s="4">
        <v>-6091837.5906418962</v>
      </c>
      <c r="QI45" s="5">
        <v>1</v>
      </c>
      <c r="QJ45" s="4">
        <v>-6101634.8621304706</v>
      </c>
      <c r="QK45" s="4">
        <v>-6101634.8621304706</v>
      </c>
      <c r="QL45" s="4">
        <v>0</v>
      </c>
      <c r="QM45" s="4">
        <v>0</v>
      </c>
      <c r="QN45" s="4">
        <v>-6101634.8621304706</v>
      </c>
      <c r="QO45" s="4">
        <v>-6101634.8621304706</v>
      </c>
      <c r="QP45" s="4">
        <v>0</v>
      </c>
      <c r="QQ45" s="4">
        <v>0</v>
      </c>
      <c r="QR45" s="4">
        <v>-6101634.8621304706</v>
      </c>
      <c r="QS45" s="5">
        <v>1</v>
      </c>
      <c r="QT45" s="4">
        <v>-6112480.7965917699</v>
      </c>
      <c r="QU45" s="4">
        <v>-6112480.7965917699</v>
      </c>
      <c r="QV45" s="4">
        <v>0</v>
      </c>
      <c r="QW45" s="4">
        <v>0</v>
      </c>
      <c r="QX45" s="4">
        <v>-6112480.7965917699</v>
      </c>
      <c r="QY45" s="4">
        <v>-6112480.7965917699</v>
      </c>
      <c r="QZ45" s="4">
        <v>0</v>
      </c>
      <c r="RA45" s="4">
        <v>0</v>
      </c>
      <c r="RB45" s="4">
        <v>-6112480.7965917699</v>
      </c>
      <c r="RC45" s="5">
        <v>1</v>
      </c>
      <c r="RD45" s="4">
        <v>-6123194.4279683381</v>
      </c>
      <c r="RE45" s="4">
        <v>-6123194.4279683381</v>
      </c>
      <c r="RF45" s="4">
        <v>0</v>
      </c>
      <c r="RG45" s="4">
        <v>0</v>
      </c>
      <c r="RH45" s="4">
        <v>-6123194.4279683381</v>
      </c>
      <c r="RI45" s="4">
        <v>-6123194.4279683381</v>
      </c>
      <c r="RJ45" s="4">
        <v>0</v>
      </c>
      <c r="RK45" s="4">
        <v>0</v>
      </c>
      <c r="RL45" s="4">
        <v>-6123194.4279683381</v>
      </c>
      <c r="RM45" s="5">
        <v>1</v>
      </c>
      <c r="RN45" s="4">
        <v>-6134514.1487520281</v>
      </c>
      <c r="RO45" s="4">
        <v>-6134514.1487520281</v>
      </c>
      <c r="RP45" s="4">
        <v>0</v>
      </c>
      <c r="RQ45" s="4">
        <v>0</v>
      </c>
      <c r="RR45" s="4">
        <v>-6134514.1487520281</v>
      </c>
      <c r="RS45" s="4">
        <v>-6134514.1487520281</v>
      </c>
      <c r="RT45" s="4">
        <v>0</v>
      </c>
      <c r="RU45" s="4">
        <v>0</v>
      </c>
      <c r="RV45" s="4">
        <v>-6134514.1487520281</v>
      </c>
      <c r="RW45" s="5">
        <v>1</v>
      </c>
      <c r="RX45" s="4">
        <v>-6144627.3766256068</v>
      </c>
      <c r="RY45" s="4">
        <v>-6144627.3766256068</v>
      </c>
      <c r="RZ45" s="4">
        <v>0</v>
      </c>
      <c r="SA45" s="4">
        <v>0</v>
      </c>
      <c r="SB45" s="4">
        <v>-6144627.3766256068</v>
      </c>
      <c r="SC45" s="4">
        <v>-6144627.3766256068</v>
      </c>
      <c r="SD45" s="4">
        <v>0</v>
      </c>
      <c r="SE45" s="4">
        <v>0</v>
      </c>
      <c r="SF45" s="4">
        <v>-6144627.3766256068</v>
      </c>
      <c r="SG45" s="5">
        <v>1</v>
      </c>
      <c r="SH45" s="4">
        <v>-6156500.7920494163</v>
      </c>
      <c r="SI45" s="4">
        <v>-6156500.7920494163</v>
      </c>
      <c r="SJ45" s="4">
        <v>0</v>
      </c>
      <c r="SK45" s="4">
        <v>0</v>
      </c>
      <c r="SL45" s="4">
        <v>-6156500.7920494163</v>
      </c>
      <c r="SM45" s="4">
        <v>-6156500.7920494163</v>
      </c>
      <c r="SN45" s="4">
        <v>0</v>
      </c>
      <c r="SO45" s="4">
        <v>0</v>
      </c>
      <c r="SP45" s="4">
        <v>-6156500.7920494163</v>
      </c>
      <c r="SQ45" s="5">
        <v>1</v>
      </c>
      <c r="SR45" s="4">
        <v>-73208553.931278974</v>
      </c>
      <c r="SS45" s="4">
        <v>-73208553.931278974</v>
      </c>
      <c r="ST45" s="4">
        <v>0</v>
      </c>
      <c r="SU45" s="4">
        <v>0</v>
      </c>
      <c r="SV45" s="4">
        <v>-73208553.931278974</v>
      </c>
      <c r="SW45" s="4">
        <v>-73208553.931278974</v>
      </c>
      <c r="SX45" s="4">
        <v>0</v>
      </c>
      <c r="SY45" s="4">
        <v>0</v>
      </c>
      <c r="SZ45" s="4">
        <v>-73208553.931278974</v>
      </c>
      <c r="TA45" s="5">
        <v>12</v>
      </c>
      <c r="TB45" s="4">
        <v>-6164428.298292689</v>
      </c>
      <c r="TC45" s="4">
        <v>-6164428.298292689</v>
      </c>
    </row>
    <row r="46" spans="1:523" ht="15" customHeight="1" x14ac:dyDescent="0.3">
      <c r="A46" s="3" t="s">
        <v>107</v>
      </c>
      <c r="B46" s="4">
        <v>-1942245.0099999998</v>
      </c>
      <c r="C46" s="4">
        <v>-1942245.0099999998</v>
      </c>
      <c r="D46" s="4">
        <v>0</v>
      </c>
      <c r="E46" s="4">
        <v>0</v>
      </c>
      <c r="F46" s="4">
        <v>-1942245.0099999998</v>
      </c>
      <c r="G46" s="4">
        <v>-1942245.0099999998</v>
      </c>
      <c r="H46" s="4">
        <v>0</v>
      </c>
      <c r="I46" s="4">
        <v>0</v>
      </c>
      <c r="J46" s="4">
        <v>-1942245.0099999998</v>
      </c>
      <c r="K46" s="5">
        <v>1</v>
      </c>
      <c r="L46" s="4">
        <v>-1964980.9499999997</v>
      </c>
      <c r="M46" s="4">
        <v>-1964980.9499999997</v>
      </c>
      <c r="N46" s="4">
        <v>0</v>
      </c>
      <c r="O46" s="4">
        <v>0</v>
      </c>
      <c r="P46" s="4">
        <v>-1964980.9499999997</v>
      </c>
      <c r="Q46" s="4">
        <v>-1964980.9499999997</v>
      </c>
      <c r="R46" s="4">
        <v>0</v>
      </c>
      <c r="S46" s="4">
        <v>0</v>
      </c>
      <c r="T46" s="4">
        <v>-1964980.9499999997</v>
      </c>
      <c r="U46" s="5">
        <v>1</v>
      </c>
      <c r="V46" s="4">
        <v>-1898827.71</v>
      </c>
      <c r="W46" s="4">
        <v>-1898827.71</v>
      </c>
      <c r="X46" s="4">
        <v>0</v>
      </c>
      <c r="Y46" s="4">
        <v>0</v>
      </c>
      <c r="Z46" s="4">
        <v>-1898827.71</v>
      </c>
      <c r="AA46" s="4">
        <v>-1898827.71</v>
      </c>
      <c r="AB46" s="4">
        <v>0</v>
      </c>
      <c r="AC46" s="4">
        <v>0</v>
      </c>
      <c r="AD46" s="4">
        <v>-1898827.71</v>
      </c>
      <c r="AE46" s="5">
        <v>1</v>
      </c>
      <c r="AF46" s="4">
        <v>-1759845.2799999998</v>
      </c>
      <c r="AG46" s="4">
        <v>-1759845.2799999998</v>
      </c>
      <c r="AH46" s="4">
        <v>0</v>
      </c>
      <c r="AI46" s="4">
        <v>0</v>
      </c>
      <c r="AJ46" s="4">
        <v>-1759845.2799999998</v>
      </c>
      <c r="AK46" s="4">
        <v>-1759845.2799999998</v>
      </c>
      <c r="AL46" s="4">
        <v>0</v>
      </c>
      <c r="AM46" s="4">
        <v>0</v>
      </c>
      <c r="AN46" s="4">
        <v>-1759845.2799999998</v>
      </c>
      <c r="AO46" s="5">
        <v>1</v>
      </c>
      <c r="AP46" s="4">
        <v>-1664314.5699999998</v>
      </c>
      <c r="AQ46" s="4">
        <v>-1664314.5699999998</v>
      </c>
      <c r="AR46" s="4">
        <v>0</v>
      </c>
      <c r="AS46" s="4">
        <v>0</v>
      </c>
      <c r="AT46" s="4">
        <v>-1664314.5699999998</v>
      </c>
      <c r="AU46" s="4">
        <v>-1664314.5699999998</v>
      </c>
      <c r="AV46" s="4">
        <v>0</v>
      </c>
      <c r="AW46" s="4">
        <v>0</v>
      </c>
      <c r="AX46" s="4">
        <v>-1664314.5699999998</v>
      </c>
      <c r="AY46" s="5">
        <v>1</v>
      </c>
      <c r="AZ46" s="4">
        <v>-1658936.5299999998</v>
      </c>
      <c r="BA46" s="4">
        <v>-1658936.5299999998</v>
      </c>
      <c r="BB46" s="4">
        <v>0</v>
      </c>
      <c r="BC46" s="4">
        <v>0</v>
      </c>
      <c r="BD46" s="4">
        <v>-1658936.5299999998</v>
      </c>
      <c r="BE46" s="4">
        <v>-1658936.5299999998</v>
      </c>
      <c r="BF46" s="4">
        <v>0</v>
      </c>
      <c r="BG46" s="4">
        <v>0</v>
      </c>
      <c r="BH46" s="4">
        <v>-1658936.5299999998</v>
      </c>
      <c r="BI46" s="5">
        <v>1</v>
      </c>
      <c r="BJ46" s="4">
        <v>-1611106.8599999999</v>
      </c>
      <c r="BK46" s="4">
        <v>-1611106.8599999999</v>
      </c>
      <c r="BL46" s="4">
        <v>0</v>
      </c>
      <c r="BM46" s="4">
        <v>0</v>
      </c>
      <c r="BN46" s="4">
        <v>-1611106.8599999999</v>
      </c>
      <c r="BO46" s="4">
        <v>-1611106.8599999999</v>
      </c>
      <c r="BP46" s="4">
        <v>0</v>
      </c>
      <c r="BQ46" s="4">
        <v>0</v>
      </c>
      <c r="BR46" s="4">
        <v>-1611106.8599999999</v>
      </c>
      <c r="BS46" s="5">
        <v>1</v>
      </c>
      <c r="BT46" s="4">
        <v>-1546782.38</v>
      </c>
      <c r="BU46" s="4">
        <v>-1546782.38</v>
      </c>
      <c r="BV46" s="4">
        <v>0</v>
      </c>
      <c r="BW46" s="4">
        <v>0</v>
      </c>
      <c r="BX46" s="4">
        <v>-1546782.38</v>
      </c>
      <c r="BY46" s="4">
        <v>-1546782.38</v>
      </c>
      <c r="BZ46" s="4">
        <v>0</v>
      </c>
      <c r="CA46" s="4">
        <v>0</v>
      </c>
      <c r="CB46" s="4">
        <v>-1546782.38</v>
      </c>
      <c r="CC46" s="5">
        <v>1</v>
      </c>
      <c r="CD46" s="4">
        <v>-1418266.0599999998</v>
      </c>
      <c r="CE46" s="4">
        <v>-1418266.0599999998</v>
      </c>
      <c r="CF46" s="4">
        <v>0</v>
      </c>
      <c r="CG46" s="4">
        <v>0</v>
      </c>
      <c r="CH46" s="4">
        <v>-1418266.0599999998</v>
      </c>
      <c r="CI46" s="4">
        <v>-1418266.0599999998</v>
      </c>
      <c r="CJ46" s="4">
        <v>0</v>
      </c>
      <c r="CK46" s="4">
        <v>0</v>
      </c>
      <c r="CL46" s="4">
        <v>-1418266.0599999998</v>
      </c>
      <c r="CM46" s="5">
        <v>1</v>
      </c>
      <c r="CN46" s="4">
        <v>-1291469.3599999999</v>
      </c>
      <c r="CO46" s="4">
        <v>-1291469.3599999999</v>
      </c>
      <c r="CP46" s="4">
        <v>0</v>
      </c>
      <c r="CQ46" s="4">
        <v>0</v>
      </c>
      <c r="CR46" s="4">
        <v>-1291469.3599999999</v>
      </c>
      <c r="CS46" s="4">
        <v>-1291469.3599999999</v>
      </c>
      <c r="CT46" s="4">
        <v>0</v>
      </c>
      <c r="CU46" s="4">
        <v>0</v>
      </c>
      <c r="CV46" s="4">
        <v>-1291469.3599999999</v>
      </c>
      <c r="CW46" s="5">
        <v>1</v>
      </c>
      <c r="CX46" s="4">
        <v>-1218689.7</v>
      </c>
      <c r="CY46" s="4">
        <v>-1218689.7</v>
      </c>
      <c r="CZ46" s="4">
        <v>0</v>
      </c>
      <c r="DA46" s="4">
        <v>0</v>
      </c>
      <c r="DB46" s="4">
        <v>-1218689.7</v>
      </c>
      <c r="DC46" s="4">
        <v>-1218689.7</v>
      </c>
      <c r="DD46" s="4">
        <v>0</v>
      </c>
      <c r="DE46" s="4">
        <v>0</v>
      </c>
      <c r="DF46" s="4">
        <v>-1218689.7</v>
      </c>
      <c r="DG46" s="5">
        <v>1</v>
      </c>
      <c r="DH46" s="4">
        <v>-1129556.6499999999</v>
      </c>
      <c r="DI46" s="4">
        <v>-1129556.6499999999</v>
      </c>
      <c r="DJ46" s="4">
        <v>0</v>
      </c>
      <c r="DK46" s="4">
        <v>0</v>
      </c>
      <c r="DL46" s="4">
        <v>-1129556.6499999999</v>
      </c>
      <c r="DM46" s="4">
        <v>-1129556.6499999999</v>
      </c>
      <c r="DN46" s="4">
        <v>0</v>
      </c>
      <c r="DO46" s="4">
        <v>0</v>
      </c>
      <c r="DP46" s="4">
        <v>-1129556.6499999999</v>
      </c>
      <c r="DQ46" s="5">
        <v>1</v>
      </c>
      <c r="DR46" s="4">
        <v>-19105021.059999999</v>
      </c>
      <c r="DS46" s="4">
        <v>-19105021.059999999</v>
      </c>
      <c r="DT46" s="4">
        <v>0</v>
      </c>
      <c r="DU46" s="4">
        <v>0</v>
      </c>
      <c r="DV46" s="4">
        <v>-19105021.059999999</v>
      </c>
      <c r="DW46" s="4">
        <v>-19105021.059999999</v>
      </c>
      <c r="DX46" s="4">
        <v>0</v>
      </c>
      <c r="DY46" s="4">
        <v>0</v>
      </c>
      <c r="DZ46" s="4">
        <v>-19105021.059999999</v>
      </c>
      <c r="EA46" s="5">
        <v>12</v>
      </c>
      <c r="EB46" s="4">
        <v>-1047758.64</v>
      </c>
      <c r="EC46" s="4">
        <v>-1047758.64</v>
      </c>
      <c r="ED46" s="4">
        <v>0</v>
      </c>
      <c r="EE46" s="4">
        <v>0</v>
      </c>
      <c r="EF46" s="4">
        <v>-1047758.64</v>
      </c>
      <c r="EG46" s="4">
        <v>-1047758.64</v>
      </c>
      <c r="EH46" s="4">
        <v>0</v>
      </c>
      <c r="EI46" s="4">
        <v>0</v>
      </c>
      <c r="EJ46" s="4">
        <v>-1047758.64</v>
      </c>
      <c r="EK46" s="5">
        <v>1</v>
      </c>
      <c r="EL46" s="4">
        <v>-1037554.2</v>
      </c>
      <c r="EM46" s="4">
        <v>-1037554.2</v>
      </c>
      <c r="EN46" s="4">
        <v>0</v>
      </c>
      <c r="EO46" s="4">
        <v>0</v>
      </c>
      <c r="EP46" s="4">
        <v>-1037554.2</v>
      </c>
      <c r="EQ46" s="4">
        <v>-1037554.2</v>
      </c>
      <c r="ER46" s="4">
        <v>0</v>
      </c>
      <c r="ES46" s="4">
        <v>0</v>
      </c>
      <c r="ET46" s="4">
        <v>-1037554.2</v>
      </c>
      <c r="EU46" s="5">
        <v>1</v>
      </c>
      <c r="EV46" s="4">
        <v>-1057019.2</v>
      </c>
      <c r="EW46" s="4">
        <v>-1057019.2</v>
      </c>
      <c r="EX46" s="4">
        <v>0</v>
      </c>
      <c r="EY46" s="4">
        <v>0</v>
      </c>
      <c r="EZ46" s="4">
        <v>-1057019.2</v>
      </c>
      <c r="FA46" s="4">
        <v>-1057019.2</v>
      </c>
      <c r="FB46" s="4">
        <v>0</v>
      </c>
      <c r="FC46" s="4">
        <v>0</v>
      </c>
      <c r="FD46" s="4">
        <v>-1057019.2</v>
      </c>
      <c r="FE46" s="5">
        <v>1</v>
      </c>
      <c r="FF46" s="4">
        <v>-1095905.6399999999</v>
      </c>
      <c r="FG46" s="4">
        <v>-1095905.6399999999</v>
      </c>
      <c r="FH46" s="4">
        <v>0</v>
      </c>
      <c r="FI46" s="4">
        <v>0</v>
      </c>
      <c r="FJ46" s="4">
        <v>-1095905.6399999999</v>
      </c>
      <c r="FK46" s="4">
        <v>-1095905.6399999999</v>
      </c>
      <c r="FL46" s="4">
        <v>0</v>
      </c>
      <c r="FM46" s="4">
        <v>0</v>
      </c>
      <c r="FN46" s="4">
        <v>-1095905.6399999999</v>
      </c>
      <c r="FO46" s="5">
        <v>1</v>
      </c>
      <c r="FP46" s="4">
        <v>-1159140.6800000002</v>
      </c>
      <c r="FQ46" s="4">
        <v>-1159140.6800000002</v>
      </c>
      <c r="FR46" s="4">
        <v>0</v>
      </c>
      <c r="FS46" s="4">
        <v>0</v>
      </c>
      <c r="FT46" s="4">
        <v>-1159140.6800000002</v>
      </c>
      <c r="FU46" s="4">
        <v>-1159140.6800000002</v>
      </c>
      <c r="FV46" s="4">
        <v>0</v>
      </c>
      <c r="FW46" s="4">
        <v>0</v>
      </c>
      <c r="FX46" s="4">
        <v>-1159140.6800000002</v>
      </c>
      <c r="FY46" s="5">
        <v>1</v>
      </c>
      <c r="FZ46" s="4">
        <v>-1176704</v>
      </c>
      <c r="GA46" s="4">
        <v>-1176704</v>
      </c>
      <c r="GB46" s="4">
        <v>0</v>
      </c>
      <c r="GC46" s="4">
        <v>0</v>
      </c>
      <c r="GD46" s="4">
        <v>-1176704</v>
      </c>
      <c r="GE46" s="4">
        <v>-1176704</v>
      </c>
      <c r="GF46" s="4">
        <v>0</v>
      </c>
      <c r="GG46" s="4">
        <v>0</v>
      </c>
      <c r="GH46" s="4">
        <v>-1176704</v>
      </c>
      <c r="GI46" s="5">
        <v>1</v>
      </c>
      <c r="GJ46" s="4">
        <v>-1218051.0999999999</v>
      </c>
      <c r="GK46" s="4">
        <v>-1218051.0999999999</v>
      </c>
      <c r="GL46" s="4">
        <v>0</v>
      </c>
      <c r="GM46" s="4">
        <v>0</v>
      </c>
      <c r="GN46" s="4">
        <v>-1218051.0999999999</v>
      </c>
      <c r="GO46" s="4">
        <v>-1218051.0999999999</v>
      </c>
      <c r="GP46" s="4">
        <v>0</v>
      </c>
      <c r="GQ46" s="4">
        <v>0</v>
      </c>
      <c r="GR46" s="4">
        <v>-1218051.0999999999</v>
      </c>
      <c r="GS46" s="5">
        <v>1</v>
      </c>
      <c r="GT46" s="4">
        <v>-1231044.8199999998</v>
      </c>
      <c r="GU46" s="4">
        <v>-1231044.8199999998</v>
      </c>
      <c r="GV46" s="4">
        <v>0</v>
      </c>
      <c r="GW46" s="4">
        <v>0</v>
      </c>
      <c r="GX46" s="4">
        <v>-1231044.8199999998</v>
      </c>
      <c r="GY46" s="4">
        <v>-1231044.8199999998</v>
      </c>
      <c r="GZ46" s="4">
        <v>0</v>
      </c>
      <c r="HA46" s="4">
        <v>0</v>
      </c>
      <c r="HB46" s="4">
        <v>-1231044.8199999998</v>
      </c>
      <c r="HC46" s="5">
        <v>1</v>
      </c>
      <c r="HD46" s="4">
        <v>-1261771.7099999997</v>
      </c>
      <c r="HE46" s="4">
        <v>-1261771.7099999997</v>
      </c>
      <c r="HF46" s="4">
        <v>0</v>
      </c>
      <c r="HG46" s="4">
        <v>0</v>
      </c>
      <c r="HH46" s="4">
        <v>-1261771.7099999997</v>
      </c>
      <c r="HI46" s="4">
        <v>-1261771.7099999997</v>
      </c>
      <c r="HJ46" s="4">
        <v>0</v>
      </c>
      <c r="HK46" s="4">
        <v>0</v>
      </c>
      <c r="HL46" s="4">
        <v>-1261771.7099999997</v>
      </c>
      <c r="HM46" s="5">
        <v>1</v>
      </c>
      <c r="HN46" s="4">
        <v>-1285776.1399999997</v>
      </c>
      <c r="HO46" s="4">
        <v>-1285776.1399999997</v>
      </c>
      <c r="HP46" s="4">
        <v>0</v>
      </c>
      <c r="HQ46" s="4">
        <v>0</v>
      </c>
      <c r="HR46" s="4">
        <v>-1285776.1399999997</v>
      </c>
      <c r="HS46" s="4">
        <v>-1285776.1399999997</v>
      </c>
      <c r="HT46" s="4">
        <v>0</v>
      </c>
      <c r="HU46" s="4">
        <v>0</v>
      </c>
      <c r="HV46" s="4">
        <v>-1285776.1399999997</v>
      </c>
      <c r="HW46" s="5">
        <v>1</v>
      </c>
      <c r="HX46" s="4">
        <v>-1276034.0899999996</v>
      </c>
      <c r="HY46" s="4">
        <v>-1276034.0899999996</v>
      </c>
      <c r="HZ46" s="4">
        <v>0</v>
      </c>
      <c r="IA46" s="4">
        <v>0</v>
      </c>
      <c r="IB46" s="4">
        <v>-1276034.0899999996</v>
      </c>
      <c r="IC46" s="4">
        <v>-1276034.0899999996</v>
      </c>
      <c r="ID46" s="4">
        <v>0</v>
      </c>
      <c r="IE46" s="4">
        <v>0</v>
      </c>
      <c r="IF46" s="4">
        <v>-1276034.0899999996</v>
      </c>
      <c r="IG46" s="5">
        <v>1</v>
      </c>
      <c r="IH46" s="4">
        <v>-1267915.8799999997</v>
      </c>
      <c r="II46" s="4">
        <v>-1267915.8799999997</v>
      </c>
      <c r="IJ46" s="4">
        <v>0</v>
      </c>
      <c r="IK46" s="4">
        <v>0</v>
      </c>
      <c r="IL46" s="4">
        <v>-1267915.8799999997</v>
      </c>
      <c r="IM46" s="4">
        <v>-1267915.8799999997</v>
      </c>
      <c r="IN46" s="4">
        <v>0</v>
      </c>
      <c r="IO46" s="4">
        <v>0</v>
      </c>
      <c r="IP46" s="4">
        <v>-1267915.8799999997</v>
      </c>
      <c r="IQ46" s="5">
        <v>1</v>
      </c>
      <c r="IR46" s="4">
        <v>-14114676.099999998</v>
      </c>
      <c r="IS46" s="4">
        <v>-14114676.099999998</v>
      </c>
      <c r="IT46" s="4">
        <v>0</v>
      </c>
      <c r="IU46" s="4">
        <v>0</v>
      </c>
      <c r="IV46" s="4">
        <v>-14114676.099999998</v>
      </c>
      <c r="IW46" s="4">
        <v>-14114676.099999998</v>
      </c>
      <c r="IX46" s="4">
        <v>0</v>
      </c>
      <c r="IY46" s="4">
        <v>0</v>
      </c>
      <c r="IZ46" s="4">
        <v>-14114676.099999998</v>
      </c>
      <c r="JA46" s="5">
        <v>12</v>
      </c>
      <c r="JB46" s="4">
        <v>-1278349.1272728075</v>
      </c>
      <c r="JC46" s="4">
        <v>-1278349.1272728075</v>
      </c>
      <c r="JD46" s="4">
        <v>0</v>
      </c>
      <c r="JE46" s="4">
        <v>0</v>
      </c>
      <c r="JF46" s="4">
        <v>-1278349.1272728075</v>
      </c>
      <c r="JG46" s="4">
        <v>-1278349.1272728075</v>
      </c>
      <c r="JH46" s="4">
        <v>0</v>
      </c>
      <c r="JI46" s="4">
        <v>0</v>
      </c>
      <c r="JJ46" s="4">
        <v>-1278349.1272728075</v>
      </c>
      <c r="JK46" s="5">
        <v>1</v>
      </c>
      <c r="JL46" s="4">
        <v>-1290086.5292047167</v>
      </c>
      <c r="JM46" s="4">
        <v>-1290086.5292047167</v>
      </c>
      <c r="JN46" s="4">
        <v>0</v>
      </c>
      <c r="JO46" s="4">
        <v>0</v>
      </c>
      <c r="JP46" s="4">
        <v>-1290086.5292047167</v>
      </c>
      <c r="JQ46" s="4">
        <v>-1290086.5292047167</v>
      </c>
      <c r="JR46" s="4">
        <v>0</v>
      </c>
      <c r="JS46" s="4">
        <v>0</v>
      </c>
      <c r="JT46" s="4">
        <v>-1290086.5292047167</v>
      </c>
      <c r="JU46" s="5">
        <v>1</v>
      </c>
      <c r="JV46" s="4">
        <v>-1301823.9311366256</v>
      </c>
      <c r="JW46" s="4">
        <v>-1301823.9311366256</v>
      </c>
      <c r="JX46" s="4">
        <v>0</v>
      </c>
      <c r="JY46" s="4">
        <v>0</v>
      </c>
      <c r="JZ46" s="4">
        <v>-1301823.9311366256</v>
      </c>
      <c r="KA46" s="4">
        <v>-1301823.9311366256</v>
      </c>
      <c r="KB46" s="4">
        <v>0</v>
      </c>
      <c r="KC46" s="4">
        <v>0</v>
      </c>
      <c r="KD46" s="4">
        <v>-1301823.9311366256</v>
      </c>
      <c r="KE46" s="5">
        <v>1</v>
      </c>
      <c r="KF46" s="4">
        <v>-1313561.3330685347</v>
      </c>
      <c r="KG46" s="4">
        <v>-1313561.3330685347</v>
      </c>
      <c r="KH46" s="4">
        <v>0</v>
      </c>
      <c r="KI46" s="4">
        <v>0</v>
      </c>
      <c r="KJ46" s="4">
        <v>-1313561.3330685347</v>
      </c>
      <c r="KK46" s="4">
        <v>-1313561.3330685347</v>
      </c>
      <c r="KL46" s="4">
        <v>0</v>
      </c>
      <c r="KM46" s="4">
        <v>0</v>
      </c>
      <c r="KN46" s="4">
        <v>-1313561.3330685347</v>
      </c>
      <c r="KO46" s="5">
        <v>1</v>
      </c>
      <c r="KP46" s="4">
        <v>-1325298.7350004436</v>
      </c>
      <c r="KQ46" s="4">
        <v>-1325298.7350004436</v>
      </c>
      <c r="KR46" s="4">
        <v>0</v>
      </c>
      <c r="KS46" s="4">
        <v>0</v>
      </c>
      <c r="KT46" s="4">
        <v>-1325298.7350004436</v>
      </c>
      <c r="KU46" s="4">
        <v>-1325298.7350004436</v>
      </c>
      <c r="KV46" s="4">
        <v>0</v>
      </c>
      <c r="KW46" s="4">
        <v>0</v>
      </c>
      <c r="KX46" s="4">
        <v>-1325298.7350004436</v>
      </c>
      <c r="KY46" s="5">
        <v>1</v>
      </c>
      <c r="KZ46" s="4">
        <v>-1337036.1369323528</v>
      </c>
      <c r="LA46" s="4">
        <v>-1337036.1369323528</v>
      </c>
      <c r="LB46" s="4">
        <v>0</v>
      </c>
      <c r="LC46" s="4">
        <v>0</v>
      </c>
      <c r="LD46" s="4">
        <v>-1337036.1369323528</v>
      </c>
      <c r="LE46" s="4">
        <v>-1337036.1369323528</v>
      </c>
      <c r="LF46" s="4">
        <v>0</v>
      </c>
      <c r="LG46" s="4">
        <v>0</v>
      </c>
      <c r="LH46" s="4">
        <v>-1337036.1369323528</v>
      </c>
      <c r="LI46" s="5">
        <v>1</v>
      </c>
      <c r="LJ46" s="4">
        <v>-1348773.5388642617</v>
      </c>
      <c r="LK46" s="4">
        <v>-1348773.5388642617</v>
      </c>
      <c r="LL46" s="4">
        <v>0</v>
      </c>
      <c r="LM46" s="4">
        <v>0</v>
      </c>
      <c r="LN46" s="4">
        <v>-1348773.5388642617</v>
      </c>
      <c r="LO46" s="4">
        <v>-1348773.5388642617</v>
      </c>
      <c r="LP46" s="4">
        <v>0</v>
      </c>
      <c r="LQ46" s="4">
        <v>0</v>
      </c>
      <c r="LR46" s="4">
        <v>-1348773.5388642617</v>
      </c>
      <c r="LS46" s="5">
        <v>1</v>
      </c>
      <c r="LT46" s="4">
        <v>-1360510.9407961706</v>
      </c>
      <c r="LU46" s="4">
        <v>-1360510.9407961706</v>
      </c>
      <c r="LV46" s="4">
        <v>0</v>
      </c>
      <c r="LW46" s="4">
        <v>0</v>
      </c>
      <c r="LX46" s="4">
        <v>-1360510.9407961706</v>
      </c>
      <c r="LY46" s="4">
        <v>-1360510.9407961706</v>
      </c>
      <c r="LZ46" s="4">
        <v>0</v>
      </c>
      <c r="MA46" s="4">
        <v>0</v>
      </c>
      <c r="MB46" s="4">
        <v>-1360510.9407961706</v>
      </c>
      <c r="MC46" s="5">
        <v>1</v>
      </c>
      <c r="MD46" s="4">
        <v>-1372248.3427280798</v>
      </c>
      <c r="ME46" s="4">
        <v>-1372248.3427280798</v>
      </c>
      <c r="MF46" s="4">
        <v>0</v>
      </c>
      <c r="MG46" s="4">
        <v>0</v>
      </c>
      <c r="MH46" s="4">
        <v>-1372248.3427280798</v>
      </c>
      <c r="MI46" s="4">
        <v>-1372248.3427280798</v>
      </c>
      <c r="MJ46" s="4">
        <v>0</v>
      </c>
      <c r="MK46" s="4">
        <v>0</v>
      </c>
      <c r="ML46" s="4">
        <v>-1372248.3427280798</v>
      </c>
      <c r="MM46" s="5">
        <v>1</v>
      </c>
      <c r="MN46" s="4">
        <v>-1383985.7446599889</v>
      </c>
      <c r="MO46" s="4">
        <v>-1383985.7446599889</v>
      </c>
      <c r="MP46" s="4">
        <v>0</v>
      </c>
      <c r="MQ46" s="4">
        <v>0</v>
      </c>
      <c r="MR46" s="4">
        <v>-1383985.7446599889</v>
      </c>
      <c r="MS46" s="4">
        <v>-1383985.7446599889</v>
      </c>
      <c r="MT46" s="4">
        <v>0</v>
      </c>
      <c r="MU46" s="4">
        <v>0</v>
      </c>
      <c r="MV46" s="4">
        <v>-1383985.7446599889</v>
      </c>
      <c r="MW46" s="5">
        <v>1</v>
      </c>
      <c r="MX46" s="4">
        <v>-1391810.6826145952</v>
      </c>
      <c r="MY46" s="4">
        <v>-1391810.6826145952</v>
      </c>
      <c r="MZ46" s="4">
        <v>0</v>
      </c>
      <c r="NA46" s="4">
        <v>0</v>
      </c>
      <c r="NB46" s="4">
        <v>-1391810.6826145952</v>
      </c>
      <c r="NC46" s="4">
        <v>-1391810.6826145952</v>
      </c>
      <c r="ND46" s="4">
        <v>0</v>
      </c>
      <c r="NE46" s="4">
        <v>0</v>
      </c>
      <c r="NF46" s="4">
        <v>-1391810.6826145952</v>
      </c>
      <c r="NG46" s="5">
        <v>1</v>
      </c>
      <c r="NH46" s="4">
        <v>-1398331.4659101004</v>
      </c>
      <c r="NI46" s="4">
        <v>-1398331.4659101004</v>
      </c>
      <c r="NJ46" s="4">
        <v>0</v>
      </c>
      <c r="NK46" s="4">
        <v>0</v>
      </c>
      <c r="NL46" s="4">
        <v>-1398331.4659101004</v>
      </c>
      <c r="NM46" s="4">
        <v>-1398331.4659101004</v>
      </c>
      <c r="NN46" s="4">
        <v>0</v>
      </c>
      <c r="NO46" s="4">
        <v>0</v>
      </c>
      <c r="NP46" s="4">
        <v>-1398331.4659101004</v>
      </c>
      <c r="NQ46" s="5">
        <v>1</v>
      </c>
      <c r="NR46" s="4">
        <v>-16101816.508188676</v>
      </c>
      <c r="NS46" s="4">
        <v>-16101816.508188676</v>
      </c>
      <c r="NT46" s="4">
        <v>0</v>
      </c>
      <c r="NU46" s="4">
        <v>0</v>
      </c>
      <c r="NV46" s="4">
        <v>-16101816.508188676</v>
      </c>
      <c r="NW46" s="4">
        <v>-16101816.508188676</v>
      </c>
      <c r="NX46" s="4">
        <v>0</v>
      </c>
      <c r="NY46" s="4">
        <v>0</v>
      </c>
      <c r="NZ46" s="4">
        <v>-16101816.508188676</v>
      </c>
      <c r="OA46" s="5">
        <v>12</v>
      </c>
      <c r="OB46" s="4">
        <v>-1399865.4386372925</v>
      </c>
      <c r="OC46" s="4">
        <v>-1399865.4386372925</v>
      </c>
      <c r="OD46" s="4">
        <v>0</v>
      </c>
      <c r="OE46" s="4">
        <v>0</v>
      </c>
      <c r="OF46" s="4">
        <v>-1399865.4386372925</v>
      </c>
      <c r="OG46" s="4">
        <v>-1399865.4386372925</v>
      </c>
      <c r="OH46" s="4">
        <v>0</v>
      </c>
      <c r="OI46" s="4">
        <v>0</v>
      </c>
      <c r="OJ46" s="4">
        <v>-1399865.4386372925</v>
      </c>
      <c r="OK46" s="5">
        <v>1</v>
      </c>
      <c r="OL46" s="4">
        <v>-1401591.1567053837</v>
      </c>
      <c r="OM46" s="4">
        <v>-1401591.1567053837</v>
      </c>
      <c r="ON46" s="4">
        <v>0</v>
      </c>
      <c r="OO46" s="4">
        <v>0</v>
      </c>
      <c r="OP46" s="4">
        <v>-1401591.1567053837</v>
      </c>
      <c r="OQ46" s="4">
        <v>-1401591.1567053837</v>
      </c>
      <c r="OR46" s="4">
        <v>0</v>
      </c>
      <c r="OS46" s="4">
        <v>0</v>
      </c>
      <c r="OT46" s="4">
        <v>-1401591.1567053837</v>
      </c>
      <c r="OU46" s="5">
        <v>1</v>
      </c>
      <c r="OV46" s="4">
        <v>-1403316.8747734746</v>
      </c>
      <c r="OW46" s="4">
        <v>-1403316.8747734746</v>
      </c>
      <c r="OX46" s="4">
        <v>0</v>
      </c>
      <c r="OY46" s="4">
        <v>0</v>
      </c>
      <c r="OZ46" s="4">
        <v>-1403316.8747734746</v>
      </c>
      <c r="PA46" s="4">
        <v>-1403316.8747734746</v>
      </c>
      <c r="PB46" s="4">
        <v>0</v>
      </c>
      <c r="PC46" s="4">
        <v>0</v>
      </c>
      <c r="PD46" s="4">
        <v>-1403316.8747734746</v>
      </c>
      <c r="PE46" s="5">
        <v>1</v>
      </c>
      <c r="PF46" s="4">
        <v>-1405042.5928415656</v>
      </c>
      <c r="PG46" s="4">
        <v>-1405042.5928415656</v>
      </c>
      <c r="PH46" s="4">
        <v>0</v>
      </c>
      <c r="PI46" s="4">
        <v>0</v>
      </c>
      <c r="PJ46" s="4">
        <v>-1405042.5928415656</v>
      </c>
      <c r="PK46" s="4">
        <v>-1405042.5928415656</v>
      </c>
      <c r="PL46" s="4">
        <v>0</v>
      </c>
      <c r="PM46" s="4">
        <v>0</v>
      </c>
      <c r="PN46" s="4">
        <v>-1405042.5928415656</v>
      </c>
      <c r="PO46" s="5">
        <v>1</v>
      </c>
      <c r="PP46" s="4">
        <v>-1406768.3109096568</v>
      </c>
      <c r="PQ46" s="4">
        <v>-1406768.3109096568</v>
      </c>
      <c r="PR46" s="4">
        <v>0</v>
      </c>
      <c r="PS46" s="4">
        <v>0</v>
      </c>
      <c r="PT46" s="4">
        <v>-1406768.3109096568</v>
      </c>
      <c r="PU46" s="4">
        <v>-1406768.3109096568</v>
      </c>
      <c r="PV46" s="4">
        <v>0</v>
      </c>
      <c r="PW46" s="4">
        <v>0</v>
      </c>
      <c r="PX46" s="4">
        <v>-1406768.3109096568</v>
      </c>
      <c r="PY46" s="5">
        <v>1</v>
      </c>
      <c r="PZ46" s="4">
        <v>-1408494.0289777478</v>
      </c>
      <c r="QA46" s="4">
        <v>-1408494.0289777478</v>
      </c>
      <c r="QB46" s="4">
        <v>0</v>
      </c>
      <c r="QC46" s="4">
        <v>0</v>
      </c>
      <c r="QD46" s="4">
        <v>-1408494.0289777478</v>
      </c>
      <c r="QE46" s="4">
        <v>-1408494.0289777478</v>
      </c>
      <c r="QF46" s="4">
        <v>0</v>
      </c>
      <c r="QG46" s="4">
        <v>0</v>
      </c>
      <c r="QH46" s="4">
        <v>-1408494.0289777478</v>
      </c>
      <c r="QI46" s="5">
        <v>1</v>
      </c>
      <c r="QJ46" s="4">
        <v>-1410219.7470458387</v>
      </c>
      <c r="QK46" s="4">
        <v>-1410219.7470458387</v>
      </c>
      <c r="QL46" s="4">
        <v>0</v>
      </c>
      <c r="QM46" s="4">
        <v>0</v>
      </c>
      <c r="QN46" s="4">
        <v>-1410219.7470458387</v>
      </c>
      <c r="QO46" s="4">
        <v>-1410219.7470458387</v>
      </c>
      <c r="QP46" s="4">
        <v>0</v>
      </c>
      <c r="QQ46" s="4">
        <v>0</v>
      </c>
      <c r="QR46" s="4">
        <v>-1410219.7470458387</v>
      </c>
      <c r="QS46" s="5">
        <v>1</v>
      </c>
      <c r="QT46" s="4">
        <v>-1411945.4651139297</v>
      </c>
      <c r="QU46" s="4">
        <v>-1411945.4651139297</v>
      </c>
      <c r="QV46" s="4">
        <v>0</v>
      </c>
      <c r="QW46" s="4">
        <v>0</v>
      </c>
      <c r="QX46" s="4">
        <v>-1411945.4651139297</v>
      </c>
      <c r="QY46" s="4">
        <v>-1411945.4651139297</v>
      </c>
      <c r="QZ46" s="4">
        <v>0</v>
      </c>
      <c r="RA46" s="4">
        <v>0</v>
      </c>
      <c r="RB46" s="4">
        <v>-1411945.4651139297</v>
      </c>
      <c r="RC46" s="5">
        <v>1</v>
      </c>
      <c r="RD46" s="4">
        <v>-1413671.1831820207</v>
      </c>
      <c r="RE46" s="4">
        <v>-1413671.1831820207</v>
      </c>
      <c r="RF46" s="4">
        <v>0</v>
      </c>
      <c r="RG46" s="4">
        <v>0</v>
      </c>
      <c r="RH46" s="4">
        <v>-1413671.1831820207</v>
      </c>
      <c r="RI46" s="4">
        <v>-1413671.1831820207</v>
      </c>
      <c r="RJ46" s="4">
        <v>0</v>
      </c>
      <c r="RK46" s="4">
        <v>0</v>
      </c>
      <c r="RL46" s="4">
        <v>-1413671.1831820207</v>
      </c>
      <c r="RM46" s="5">
        <v>1</v>
      </c>
      <c r="RN46" s="4">
        <v>-1415396.9012501116</v>
      </c>
      <c r="RO46" s="4">
        <v>-1415396.9012501116</v>
      </c>
      <c r="RP46" s="4">
        <v>0</v>
      </c>
      <c r="RQ46" s="4">
        <v>0</v>
      </c>
      <c r="RR46" s="4">
        <v>-1415396.9012501116</v>
      </c>
      <c r="RS46" s="4">
        <v>-1415396.9012501116</v>
      </c>
      <c r="RT46" s="4">
        <v>0</v>
      </c>
      <c r="RU46" s="4">
        <v>0</v>
      </c>
      <c r="RV46" s="4">
        <v>-1415396.9012501116</v>
      </c>
      <c r="RW46" s="5">
        <v>1</v>
      </c>
      <c r="RX46" s="4">
        <v>-1416547.3832955053</v>
      </c>
      <c r="RY46" s="4">
        <v>-1416547.3832955053</v>
      </c>
      <c r="RZ46" s="4">
        <v>0</v>
      </c>
      <c r="SA46" s="4">
        <v>0</v>
      </c>
      <c r="SB46" s="4">
        <v>-1416547.3832955053</v>
      </c>
      <c r="SC46" s="4">
        <v>-1416547.3832955053</v>
      </c>
      <c r="SD46" s="4">
        <v>0</v>
      </c>
      <c r="SE46" s="4">
        <v>0</v>
      </c>
      <c r="SF46" s="4">
        <v>-1416547.3832955053</v>
      </c>
      <c r="SG46" s="5">
        <v>1</v>
      </c>
      <c r="SH46" s="4">
        <v>-1417506.12</v>
      </c>
      <c r="SI46" s="4">
        <v>-1417506.12</v>
      </c>
      <c r="SJ46" s="4">
        <v>0</v>
      </c>
      <c r="SK46" s="4">
        <v>0</v>
      </c>
      <c r="SL46" s="4">
        <v>-1417506.12</v>
      </c>
      <c r="SM46" s="4">
        <v>-1417506.12</v>
      </c>
      <c r="SN46" s="4">
        <v>0</v>
      </c>
      <c r="SO46" s="4">
        <v>0</v>
      </c>
      <c r="SP46" s="4">
        <v>-1417506.12</v>
      </c>
      <c r="SQ46" s="5">
        <v>1</v>
      </c>
      <c r="SR46" s="4">
        <v>-16910365.202732526</v>
      </c>
      <c r="SS46" s="4">
        <v>-16910365.202732526</v>
      </c>
      <c r="ST46" s="4">
        <v>0</v>
      </c>
      <c r="SU46" s="4">
        <v>0</v>
      </c>
      <c r="SV46" s="4">
        <v>-16910365.202732526</v>
      </c>
      <c r="SW46" s="4">
        <v>-16910365.202732526</v>
      </c>
      <c r="SX46" s="4">
        <v>0</v>
      </c>
      <c r="SY46" s="4">
        <v>0</v>
      </c>
      <c r="SZ46" s="4">
        <v>-16910365.202732526</v>
      </c>
      <c r="TA46" s="5">
        <v>12</v>
      </c>
      <c r="TB46" s="4">
        <v>-1418813.5400000003</v>
      </c>
      <c r="TC46" s="4">
        <v>-1418813.5400000003</v>
      </c>
    </row>
    <row r="47" spans="1:523" ht="15" customHeight="1" x14ac:dyDescent="0.3">
      <c r="A47" s="3" t="s">
        <v>108</v>
      </c>
      <c r="B47" s="4">
        <v>-1930215.5199999998</v>
      </c>
      <c r="C47" s="4">
        <v>-1930215.5199999998</v>
      </c>
      <c r="D47" s="4">
        <v>0</v>
      </c>
      <c r="E47" s="4">
        <v>0</v>
      </c>
      <c r="F47" s="4">
        <v>-1930215.5199999998</v>
      </c>
      <c r="G47" s="4">
        <v>-1930215.5199999998</v>
      </c>
      <c r="H47" s="4">
        <v>0</v>
      </c>
      <c r="I47" s="4">
        <v>0</v>
      </c>
      <c r="J47" s="4">
        <v>-1930215.5199999998</v>
      </c>
      <c r="K47" s="5">
        <v>1</v>
      </c>
      <c r="L47" s="4">
        <v>-1901462.3699999996</v>
      </c>
      <c r="M47" s="4">
        <v>-1901462.3699999996</v>
      </c>
      <c r="N47" s="4">
        <v>0</v>
      </c>
      <c r="O47" s="4">
        <v>0</v>
      </c>
      <c r="P47" s="4">
        <v>-1901462.3699999996</v>
      </c>
      <c r="Q47" s="4">
        <v>-1901462.3699999996</v>
      </c>
      <c r="R47" s="4">
        <v>0</v>
      </c>
      <c r="S47" s="4">
        <v>0</v>
      </c>
      <c r="T47" s="4">
        <v>-1901462.3699999996</v>
      </c>
      <c r="U47" s="5">
        <v>1</v>
      </c>
      <c r="V47" s="4">
        <v>-2590292.1699999995</v>
      </c>
      <c r="W47" s="4">
        <v>-2590292.1699999995</v>
      </c>
      <c r="X47" s="4">
        <v>0</v>
      </c>
      <c r="Y47" s="4">
        <v>0</v>
      </c>
      <c r="Z47" s="4">
        <v>-2590292.1699999995</v>
      </c>
      <c r="AA47" s="4">
        <v>-2590292.1699999995</v>
      </c>
      <c r="AB47" s="4">
        <v>0</v>
      </c>
      <c r="AC47" s="4">
        <v>0</v>
      </c>
      <c r="AD47" s="4">
        <v>-2590292.1699999995</v>
      </c>
      <c r="AE47" s="5">
        <v>1</v>
      </c>
      <c r="AF47" s="4">
        <v>-2746249.86</v>
      </c>
      <c r="AG47" s="4">
        <v>-2746249.86</v>
      </c>
      <c r="AH47" s="4">
        <v>0</v>
      </c>
      <c r="AI47" s="4">
        <v>0</v>
      </c>
      <c r="AJ47" s="4">
        <v>-2746249.86</v>
      </c>
      <c r="AK47" s="4">
        <v>-2746249.86</v>
      </c>
      <c r="AL47" s="4">
        <v>0</v>
      </c>
      <c r="AM47" s="4">
        <v>0</v>
      </c>
      <c r="AN47" s="4">
        <v>-2746249.86</v>
      </c>
      <c r="AO47" s="5">
        <v>1</v>
      </c>
      <c r="AP47" s="4">
        <v>-2682463.6499999994</v>
      </c>
      <c r="AQ47" s="4">
        <v>-2682463.6499999994</v>
      </c>
      <c r="AR47" s="4">
        <v>0</v>
      </c>
      <c r="AS47" s="4">
        <v>0</v>
      </c>
      <c r="AT47" s="4">
        <v>-2682463.6499999994</v>
      </c>
      <c r="AU47" s="4">
        <v>-2682463.6499999994</v>
      </c>
      <c r="AV47" s="4">
        <v>0</v>
      </c>
      <c r="AW47" s="4">
        <v>0</v>
      </c>
      <c r="AX47" s="4">
        <v>-2682463.6499999994</v>
      </c>
      <c r="AY47" s="5">
        <v>1</v>
      </c>
      <c r="AZ47" s="4">
        <v>-2685353.13</v>
      </c>
      <c r="BA47" s="4">
        <v>-2685353.13</v>
      </c>
      <c r="BB47" s="4">
        <v>0</v>
      </c>
      <c r="BC47" s="4">
        <v>0</v>
      </c>
      <c r="BD47" s="4">
        <v>-2685353.13</v>
      </c>
      <c r="BE47" s="4">
        <v>-2685353.13</v>
      </c>
      <c r="BF47" s="4">
        <v>0</v>
      </c>
      <c r="BG47" s="4">
        <v>0</v>
      </c>
      <c r="BH47" s="4">
        <v>-2685353.13</v>
      </c>
      <c r="BI47" s="5">
        <v>1</v>
      </c>
      <c r="BJ47" s="4">
        <v>-2631554.8799999994</v>
      </c>
      <c r="BK47" s="4">
        <v>-2631554.8799999994</v>
      </c>
      <c r="BL47" s="4">
        <v>0</v>
      </c>
      <c r="BM47" s="4">
        <v>0</v>
      </c>
      <c r="BN47" s="4">
        <v>-2631554.8799999994</v>
      </c>
      <c r="BO47" s="4">
        <v>-2631554.8799999994</v>
      </c>
      <c r="BP47" s="4">
        <v>0</v>
      </c>
      <c r="BQ47" s="4">
        <v>0</v>
      </c>
      <c r="BR47" s="4">
        <v>-2631554.8799999994</v>
      </c>
      <c r="BS47" s="5">
        <v>1</v>
      </c>
      <c r="BT47" s="4">
        <v>-2564725.7699999996</v>
      </c>
      <c r="BU47" s="4">
        <v>-2564725.7699999996</v>
      </c>
      <c r="BV47" s="4">
        <v>0</v>
      </c>
      <c r="BW47" s="4">
        <v>0</v>
      </c>
      <c r="BX47" s="4">
        <v>-2564725.7699999996</v>
      </c>
      <c r="BY47" s="4">
        <v>-2564725.7699999996</v>
      </c>
      <c r="BZ47" s="4">
        <v>0</v>
      </c>
      <c r="CA47" s="4">
        <v>0</v>
      </c>
      <c r="CB47" s="4">
        <v>-2564725.7699999996</v>
      </c>
      <c r="CC47" s="5">
        <v>1</v>
      </c>
      <c r="CD47" s="4">
        <v>-2555564.3499999996</v>
      </c>
      <c r="CE47" s="4">
        <v>-2555564.3499999996</v>
      </c>
      <c r="CF47" s="4">
        <v>0</v>
      </c>
      <c r="CG47" s="4">
        <v>0</v>
      </c>
      <c r="CH47" s="4">
        <v>-2555564.3499999996</v>
      </c>
      <c r="CI47" s="4">
        <v>-2555564.3499999996</v>
      </c>
      <c r="CJ47" s="4">
        <v>0</v>
      </c>
      <c r="CK47" s="4">
        <v>0</v>
      </c>
      <c r="CL47" s="4">
        <v>-2555564.3499999996</v>
      </c>
      <c r="CM47" s="5">
        <v>1</v>
      </c>
      <c r="CN47" s="4">
        <v>-2423565.92</v>
      </c>
      <c r="CO47" s="4">
        <v>-2423565.92</v>
      </c>
      <c r="CP47" s="4">
        <v>0</v>
      </c>
      <c r="CQ47" s="4">
        <v>0</v>
      </c>
      <c r="CR47" s="4">
        <v>-2423565.92</v>
      </c>
      <c r="CS47" s="4">
        <v>-2423565.92</v>
      </c>
      <c r="CT47" s="4">
        <v>0</v>
      </c>
      <c r="CU47" s="4">
        <v>0</v>
      </c>
      <c r="CV47" s="4">
        <v>-2423565.92</v>
      </c>
      <c r="CW47" s="5">
        <v>1</v>
      </c>
      <c r="CX47" s="4">
        <v>-2418206.33</v>
      </c>
      <c r="CY47" s="4">
        <v>-2418206.33</v>
      </c>
      <c r="CZ47" s="4">
        <v>0</v>
      </c>
      <c r="DA47" s="4">
        <v>0</v>
      </c>
      <c r="DB47" s="4">
        <v>-2418206.33</v>
      </c>
      <c r="DC47" s="4">
        <v>-2418206.33</v>
      </c>
      <c r="DD47" s="4">
        <v>0</v>
      </c>
      <c r="DE47" s="4">
        <v>0</v>
      </c>
      <c r="DF47" s="4">
        <v>-2418206.33</v>
      </c>
      <c r="DG47" s="5">
        <v>1</v>
      </c>
      <c r="DH47" s="4">
        <v>-2472933.2100000004</v>
      </c>
      <c r="DI47" s="4">
        <v>-2472933.2100000004</v>
      </c>
      <c r="DJ47" s="4">
        <v>0</v>
      </c>
      <c r="DK47" s="4">
        <v>0</v>
      </c>
      <c r="DL47" s="4">
        <v>-2472933.2100000004</v>
      </c>
      <c r="DM47" s="4">
        <v>-2472933.2100000004</v>
      </c>
      <c r="DN47" s="4">
        <v>0</v>
      </c>
      <c r="DO47" s="4">
        <v>0</v>
      </c>
      <c r="DP47" s="4">
        <v>-2472933.2100000004</v>
      </c>
      <c r="DQ47" s="5">
        <v>1</v>
      </c>
      <c r="DR47" s="4">
        <v>-29602587.159999996</v>
      </c>
      <c r="DS47" s="4">
        <v>-29602587.159999996</v>
      </c>
      <c r="DT47" s="4">
        <v>0</v>
      </c>
      <c r="DU47" s="4">
        <v>0</v>
      </c>
      <c r="DV47" s="4">
        <v>-29602587.159999996</v>
      </c>
      <c r="DW47" s="4">
        <v>-29602587.159999996</v>
      </c>
      <c r="DX47" s="4">
        <v>0</v>
      </c>
      <c r="DY47" s="4">
        <v>0</v>
      </c>
      <c r="DZ47" s="4">
        <v>-29602587.159999996</v>
      </c>
      <c r="EA47" s="5">
        <v>12</v>
      </c>
      <c r="EB47" s="4">
        <v>-2441833.8800000004</v>
      </c>
      <c r="EC47" s="4">
        <v>-2441833.8800000004</v>
      </c>
      <c r="ED47" s="4">
        <v>0</v>
      </c>
      <c r="EE47" s="4">
        <v>0</v>
      </c>
      <c r="EF47" s="4">
        <v>-2441833.8800000004</v>
      </c>
      <c r="EG47" s="4">
        <v>-2441833.8800000004</v>
      </c>
      <c r="EH47" s="4">
        <v>0</v>
      </c>
      <c r="EI47" s="4">
        <v>0</v>
      </c>
      <c r="EJ47" s="4">
        <v>-2441833.8800000004</v>
      </c>
      <c r="EK47" s="5">
        <v>1</v>
      </c>
      <c r="EL47" s="4">
        <v>-2523068.0299999998</v>
      </c>
      <c r="EM47" s="4">
        <v>-2523068.0299999998</v>
      </c>
      <c r="EN47" s="4">
        <v>0</v>
      </c>
      <c r="EO47" s="4">
        <v>0</v>
      </c>
      <c r="EP47" s="4">
        <v>-2523068.0299999998</v>
      </c>
      <c r="EQ47" s="4">
        <v>-2523068.0299999998</v>
      </c>
      <c r="ER47" s="4">
        <v>0</v>
      </c>
      <c r="ES47" s="4">
        <v>0</v>
      </c>
      <c r="ET47" s="4">
        <v>-2523068.0299999998</v>
      </c>
      <c r="EU47" s="5">
        <v>1</v>
      </c>
      <c r="EV47" s="4">
        <v>-1863928.1099999999</v>
      </c>
      <c r="EW47" s="4">
        <v>-1863928.1099999999</v>
      </c>
      <c r="EX47" s="4">
        <v>0</v>
      </c>
      <c r="EY47" s="4">
        <v>0</v>
      </c>
      <c r="EZ47" s="4">
        <v>-1863928.1099999999</v>
      </c>
      <c r="FA47" s="4">
        <v>-1863928.1099999999</v>
      </c>
      <c r="FB47" s="4">
        <v>0</v>
      </c>
      <c r="FC47" s="4">
        <v>0</v>
      </c>
      <c r="FD47" s="4">
        <v>-1863928.1099999999</v>
      </c>
      <c r="FE47" s="5">
        <v>1</v>
      </c>
      <c r="FF47" s="4">
        <v>-1772400.75</v>
      </c>
      <c r="FG47" s="4">
        <v>-1772400.75</v>
      </c>
      <c r="FH47" s="4">
        <v>0</v>
      </c>
      <c r="FI47" s="4">
        <v>0</v>
      </c>
      <c r="FJ47" s="4">
        <v>-1772400.75</v>
      </c>
      <c r="FK47" s="4">
        <v>-1772400.75</v>
      </c>
      <c r="FL47" s="4">
        <v>0</v>
      </c>
      <c r="FM47" s="4">
        <v>0</v>
      </c>
      <c r="FN47" s="4">
        <v>-1772400.75</v>
      </c>
      <c r="FO47" s="5">
        <v>1</v>
      </c>
      <c r="FP47" s="4">
        <v>-1826468.02</v>
      </c>
      <c r="FQ47" s="4">
        <v>-1826468.02</v>
      </c>
      <c r="FR47" s="4">
        <v>0</v>
      </c>
      <c r="FS47" s="4">
        <v>0</v>
      </c>
      <c r="FT47" s="4">
        <v>-1826468.02</v>
      </c>
      <c r="FU47" s="4">
        <v>-1826468.02</v>
      </c>
      <c r="FV47" s="4">
        <v>0</v>
      </c>
      <c r="FW47" s="4">
        <v>0</v>
      </c>
      <c r="FX47" s="4">
        <v>-1826468.02</v>
      </c>
      <c r="FY47" s="5">
        <v>1</v>
      </c>
      <c r="FZ47" s="4">
        <v>-1744019.1600000001</v>
      </c>
      <c r="GA47" s="4">
        <v>-1744019.1600000001</v>
      </c>
      <c r="GB47" s="4">
        <v>0</v>
      </c>
      <c r="GC47" s="4">
        <v>0</v>
      </c>
      <c r="GD47" s="4">
        <v>-1744019.1600000001</v>
      </c>
      <c r="GE47" s="4">
        <v>-1744019.1600000001</v>
      </c>
      <c r="GF47" s="4">
        <v>0</v>
      </c>
      <c r="GG47" s="4">
        <v>0</v>
      </c>
      <c r="GH47" s="4">
        <v>-1744019.1600000001</v>
      </c>
      <c r="GI47" s="5">
        <v>1</v>
      </c>
      <c r="GJ47" s="4">
        <v>-1755034.4400000002</v>
      </c>
      <c r="GK47" s="4">
        <v>-1755034.4400000002</v>
      </c>
      <c r="GL47" s="4">
        <v>0</v>
      </c>
      <c r="GM47" s="4">
        <v>0</v>
      </c>
      <c r="GN47" s="4">
        <v>-1755034.4400000002</v>
      </c>
      <c r="GO47" s="4">
        <v>-1755034.4400000002</v>
      </c>
      <c r="GP47" s="4">
        <v>0</v>
      </c>
      <c r="GQ47" s="4">
        <v>0</v>
      </c>
      <c r="GR47" s="4">
        <v>-1755034.4400000002</v>
      </c>
      <c r="GS47" s="5">
        <v>1</v>
      </c>
      <c r="GT47" s="4">
        <v>-1811268.4800000002</v>
      </c>
      <c r="GU47" s="4">
        <v>-1811268.4800000002</v>
      </c>
      <c r="GV47" s="4">
        <v>0</v>
      </c>
      <c r="GW47" s="4">
        <v>0</v>
      </c>
      <c r="GX47" s="4">
        <v>-1811268.4800000002</v>
      </c>
      <c r="GY47" s="4">
        <v>-1811268.4800000002</v>
      </c>
      <c r="GZ47" s="4">
        <v>0</v>
      </c>
      <c r="HA47" s="4">
        <v>0</v>
      </c>
      <c r="HB47" s="4">
        <v>-1811268.4800000002</v>
      </c>
      <c r="HC47" s="5">
        <v>1</v>
      </c>
      <c r="HD47" s="4">
        <v>-1811268.4800000002</v>
      </c>
      <c r="HE47" s="4">
        <v>-1811268.4800000002</v>
      </c>
      <c r="HF47" s="4">
        <v>0</v>
      </c>
      <c r="HG47" s="4">
        <v>0</v>
      </c>
      <c r="HH47" s="4">
        <v>-1811268.4800000002</v>
      </c>
      <c r="HI47" s="4">
        <v>-1811268.4800000002</v>
      </c>
      <c r="HJ47" s="4">
        <v>0</v>
      </c>
      <c r="HK47" s="4">
        <v>0</v>
      </c>
      <c r="HL47" s="4">
        <v>-1811268.4800000002</v>
      </c>
      <c r="HM47" s="5">
        <v>1</v>
      </c>
      <c r="HN47" s="4">
        <v>-1811268.4800000002</v>
      </c>
      <c r="HO47" s="4">
        <v>-1811268.4800000002</v>
      </c>
      <c r="HP47" s="4">
        <v>0</v>
      </c>
      <c r="HQ47" s="4">
        <v>0</v>
      </c>
      <c r="HR47" s="4">
        <v>-1811268.4800000002</v>
      </c>
      <c r="HS47" s="4">
        <v>-1811268.4800000002</v>
      </c>
      <c r="HT47" s="4">
        <v>0</v>
      </c>
      <c r="HU47" s="4">
        <v>0</v>
      </c>
      <c r="HV47" s="4">
        <v>-1811268.4800000002</v>
      </c>
      <c r="HW47" s="5">
        <v>1</v>
      </c>
      <c r="HX47" s="4">
        <v>-1811268.4800000002</v>
      </c>
      <c r="HY47" s="4">
        <v>-1811268.4800000002</v>
      </c>
      <c r="HZ47" s="4">
        <v>0</v>
      </c>
      <c r="IA47" s="4">
        <v>0</v>
      </c>
      <c r="IB47" s="4">
        <v>-1811268.4800000002</v>
      </c>
      <c r="IC47" s="4">
        <v>-1811268.4800000002</v>
      </c>
      <c r="ID47" s="4">
        <v>0</v>
      </c>
      <c r="IE47" s="4">
        <v>0</v>
      </c>
      <c r="IF47" s="4">
        <v>-1811268.4800000002</v>
      </c>
      <c r="IG47" s="5">
        <v>1</v>
      </c>
      <c r="IH47" s="4">
        <v>-1811268.4800000002</v>
      </c>
      <c r="II47" s="4">
        <v>-1811268.4800000002</v>
      </c>
      <c r="IJ47" s="4">
        <v>0</v>
      </c>
      <c r="IK47" s="4">
        <v>0</v>
      </c>
      <c r="IL47" s="4">
        <v>-1811268.4800000002</v>
      </c>
      <c r="IM47" s="4">
        <v>-1811268.4800000002</v>
      </c>
      <c r="IN47" s="4">
        <v>0</v>
      </c>
      <c r="IO47" s="4">
        <v>0</v>
      </c>
      <c r="IP47" s="4">
        <v>-1811268.4800000002</v>
      </c>
      <c r="IQ47" s="5">
        <v>1</v>
      </c>
      <c r="IR47" s="4">
        <v>-22983094.789999999</v>
      </c>
      <c r="IS47" s="4">
        <v>-22983094.789999999</v>
      </c>
      <c r="IT47" s="4">
        <v>0</v>
      </c>
      <c r="IU47" s="4">
        <v>0</v>
      </c>
      <c r="IV47" s="4">
        <v>-22983094.789999999</v>
      </c>
      <c r="IW47" s="4">
        <v>-22983094.789999999</v>
      </c>
      <c r="IX47" s="4">
        <v>0</v>
      </c>
      <c r="IY47" s="4">
        <v>0</v>
      </c>
      <c r="IZ47" s="4">
        <v>-22983094.789999999</v>
      </c>
      <c r="JA47" s="5">
        <v>12</v>
      </c>
      <c r="JB47" s="4">
        <v>-1811268.4800000002</v>
      </c>
      <c r="JC47" s="4">
        <v>-1811268.4800000002</v>
      </c>
      <c r="JD47" s="4">
        <v>0</v>
      </c>
      <c r="JE47" s="4">
        <v>0</v>
      </c>
      <c r="JF47" s="4">
        <v>-1811268.4800000002</v>
      </c>
      <c r="JG47" s="4">
        <v>-1811268.4800000002</v>
      </c>
      <c r="JH47" s="4">
        <v>0</v>
      </c>
      <c r="JI47" s="4">
        <v>0</v>
      </c>
      <c r="JJ47" s="4">
        <v>-1811268.4800000002</v>
      </c>
      <c r="JK47" s="5">
        <v>1</v>
      </c>
      <c r="JL47" s="4">
        <v>-1811268.4800000002</v>
      </c>
      <c r="JM47" s="4">
        <v>-1811268.4800000002</v>
      </c>
      <c r="JN47" s="4">
        <v>0</v>
      </c>
      <c r="JO47" s="4">
        <v>0</v>
      </c>
      <c r="JP47" s="4">
        <v>-1811268.4800000002</v>
      </c>
      <c r="JQ47" s="4">
        <v>-1811268.4800000002</v>
      </c>
      <c r="JR47" s="4">
        <v>0</v>
      </c>
      <c r="JS47" s="4">
        <v>0</v>
      </c>
      <c r="JT47" s="4">
        <v>-1811268.4800000002</v>
      </c>
      <c r="JU47" s="5">
        <v>1</v>
      </c>
      <c r="JV47" s="4">
        <v>-1811268.4800000002</v>
      </c>
      <c r="JW47" s="4">
        <v>-1811268.4800000002</v>
      </c>
      <c r="JX47" s="4">
        <v>0</v>
      </c>
      <c r="JY47" s="4">
        <v>0</v>
      </c>
      <c r="JZ47" s="4">
        <v>-1811268.4800000002</v>
      </c>
      <c r="KA47" s="4">
        <v>-1811268.4800000002</v>
      </c>
      <c r="KB47" s="4">
        <v>0</v>
      </c>
      <c r="KC47" s="4">
        <v>0</v>
      </c>
      <c r="KD47" s="4">
        <v>-1811268.4800000002</v>
      </c>
      <c r="KE47" s="5">
        <v>1</v>
      </c>
      <c r="KF47" s="4">
        <v>-1811268.4800000002</v>
      </c>
      <c r="KG47" s="4">
        <v>-1811268.4800000002</v>
      </c>
      <c r="KH47" s="4">
        <v>0</v>
      </c>
      <c r="KI47" s="4">
        <v>0</v>
      </c>
      <c r="KJ47" s="4">
        <v>-1811268.4800000002</v>
      </c>
      <c r="KK47" s="4">
        <v>-1811268.4800000002</v>
      </c>
      <c r="KL47" s="4">
        <v>0</v>
      </c>
      <c r="KM47" s="4">
        <v>0</v>
      </c>
      <c r="KN47" s="4">
        <v>-1811268.4800000002</v>
      </c>
      <c r="KO47" s="5">
        <v>1</v>
      </c>
      <c r="KP47" s="4">
        <v>-1811268.4800000002</v>
      </c>
      <c r="KQ47" s="4">
        <v>-1811268.4800000002</v>
      </c>
      <c r="KR47" s="4">
        <v>0</v>
      </c>
      <c r="KS47" s="4">
        <v>0</v>
      </c>
      <c r="KT47" s="4">
        <v>-1811268.4800000002</v>
      </c>
      <c r="KU47" s="4">
        <v>-1811268.4800000002</v>
      </c>
      <c r="KV47" s="4">
        <v>0</v>
      </c>
      <c r="KW47" s="4">
        <v>0</v>
      </c>
      <c r="KX47" s="4">
        <v>-1811268.4800000002</v>
      </c>
      <c r="KY47" s="5">
        <v>1</v>
      </c>
      <c r="KZ47" s="4">
        <v>-1811268.4800000002</v>
      </c>
      <c r="LA47" s="4">
        <v>-1811268.4800000002</v>
      </c>
      <c r="LB47" s="4">
        <v>0</v>
      </c>
      <c r="LC47" s="4">
        <v>0</v>
      </c>
      <c r="LD47" s="4">
        <v>-1811268.4800000002</v>
      </c>
      <c r="LE47" s="4">
        <v>-1811268.4800000002</v>
      </c>
      <c r="LF47" s="4">
        <v>0</v>
      </c>
      <c r="LG47" s="4">
        <v>0</v>
      </c>
      <c r="LH47" s="4">
        <v>-1811268.4800000002</v>
      </c>
      <c r="LI47" s="5">
        <v>1</v>
      </c>
      <c r="LJ47" s="4">
        <v>-1811268.4800000002</v>
      </c>
      <c r="LK47" s="4">
        <v>-1811268.4800000002</v>
      </c>
      <c r="LL47" s="4">
        <v>0</v>
      </c>
      <c r="LM47" s="4">
        <v>0</v>
      </c>
      <c r="LN47" s="4">
        <v>-1811268.4800000002</v>
      </c>
      <c r="LO47" s="4">
        <v>-1811268.4800000002</v>
      </c>
      <c r="LP47" s="4">
        <v>0</v>
      </c>
      <c r="LQ47" s="4">
        <v>0</v>
      </c>
      <c r="LR47" s="4">
        <v>-1811268.4800000002</v>
      </c>
      <c r="LS47" s="5">
        <v>1</v>
      </c>
      <c r="LT47" s="4">
        <v>-1811268.4800000002</v>
      </c>
      <c r="LU47" s="4">
        <v>-1811268.4800000002</v>
      </c>
      <c r="LV47" s="4">
        <v>0</v>
      </c>
      <c r="LW47" s="4">
        <v>0</v>
      </c>
      <c r="LX47" s="4">
        <v>-1811268.4800000002</v>
      </c>
      <c r="LY47" s="4">
        <v>-1811268.4800000002</v>
      </c>
      <c r="LZ47" s="4">
        <v>0</v>
      </c>
      <c r="MA47" s="4">
        <v>0</v>
      </c>
      <c r="MB47" s="4">
        <v>-1811268.4800000002</v>
      </c>
      <c r="MC47" s="5">
        <v>1</v>
      </c>
      <c r="MD47" s="4">
        <v>-1811268.4800000002</v>
      </c>
      <c r="ME47" s="4">
        <v>-1811268.4800000002</v>
      </c>
      <c r="MF47" s="4">
        <v>0</v>
      </c>
      <c r="MG47" s="4">
        <v>0</v>
      </c>
      <c r="MH47" s="4">
        <v>-1811268.4800000002</v>
      </c>
      <c r="MI47" s="4">
        <v>-1811268.4800000002</v>
      </c>
      <c r="MJ47" s="4">
        <v>0</v>
      </c>
      <c r="MK47" s="4">
        <v>0</v>
      </c>
      <c r="ML47" s="4">
        <v>-1811268.4800000002</v>
      </c>
      <c r="MM47" s="5">
        <v>1</v>
      </c>
      <c r="MN47" s="4">
        <v>-1811268.4800000002</v>
      </c>
      <c r="MO47" s="4">
        <v>-1811268.4800000002</v>
      </c>
      <c r="MP47" s="4">
        <v>0</v>
      </c>
      <c r="MQ47" s="4">
        <v>0</v>
      </c>
      <c r="MR47" s="4">
        <v>-1811268.4800000002</v>
      </c>
      <c r="MS47" s="4">
        <v>-1811268.4800000002</v>
      </c>
      <c r="MT47" s="4">
        <v>0</v>
      </c>
      <c r="MU47" s="4">
        <v>0</v>
      </c>
      <c r="MV47" s="4">
        <v>-1811268.4800000002</v>
      </c>
      <c r="MW47" s="5">
        <v>1</v>
      </c>
      <c r="MX47" s="4">
        <v>-1811268.4800000002</v>
      </c>
      <c r="MY47" s="4">
        <v>-1811268.4800000002</v>
      </c>
      <c r="MZ47" s="4">
        <v>0</v>
      </c>
      <c r="NA47" s="4">
        <v>0</v>
      </c>
      <c r="NB47" s="4">
        <v>-1811268.4800000002</v>
      </c>
      <c r="NC47" s="4">
        <v>-1811268.4800000002</v>
      </c>
      <c r="ND47" s="4">
        <v>0</v>
      </c>
      <c r="NE47" s="4">
        <v>0</v>
      </c>
      <c r="NF47" s="4">
        <v>-1811268.4800000002</v>
      </c>
      <c r="NG47" s="5">
        <v>1</v>
      </c>
      <c r="NH47" s="4">
        <v>-1811268.4800000002</v>
      </c>
      <c r="NI47" s="4">
        <v>-1811268.4800000002</v>
      </c>
      <c r="NJ47" s="4">
        <v>0</v>
      </c>
      <c r="NK47" s="4">
        <v>0</v>
      </c>
      <c r="NL47" s="4">
        <v>-1811268.4800000002</v>
      </c>
      <c r="NM47" s="4">
        <v>-1811268.4800000002</v>
      </c>
      <c r="NN47" s="4">
        <v>0</v>
      </c>
      <c r="NO47" s="4">
        <v>0</v>
      </c>
      <c r="NP47" s="4">
        <v>-1811268.4800000002</v>
      </c>
      <c r="NQ47" s="5">
        <v>1</v>
      </c>
      <c r="NR47" s="4">
        <v>-21735221.760000002</v>
      </c>
      <c r="NS47" s="4">
        <v>-21735221.760000002</v>
      </c>
      <c r="NT47" s="4">
        <v>0</v>
      </c>
      <c r="NU47" s="4">
        <v>0</v>
      </c>
      <c r="NV47" s="4">
        <v>-21735221.760000002</v>
      </c>
      <c r="NW47" s="4">
        <v>-21735221.760000002</v>
      </c>
      <c r="NX47" s="4">
        <v>0</v>
      </c>
      <c r="NY47" s="4">
        <v>0</v>
      </c>
      <c r="NZ47" s="4">
        <v>-21735221.760000002</v>
      </c>
      <c r="OA47" s="5">
        <v>12</v>
      </c>
      <c r="OB47" s="4">
        <v>-1811268.4800000002</v>
      </c>
      <c r="OC47" s="4">
        <v>-1811268.4800000002</v>
      </c>
      <c r="OD47" s="4">
        <v>0</v>
      </c>
      <c r="OE47" s="4">
        <v>0</v>
      </c>
      <c r="OF47" s="4">
        <v>-1811268.4800000002</v>
      </c>
      <c r="OG47" s="4">
        <v>-1811268.4800000002</v>
      </c>
      <c r="OH47" s="4">
        <v>0</v>
      </c>
      <c r="OI47" s="4">
        <v>0</v>
      </c>
      <c r="OJ47" s="4">
        <v>-1811268.4800000002</v>
      </c>
      <c r="OK47" s="5">
        <v>1</v>
      </c>
      <c r="OL47" s="4">
        <v>-1811268.4800000002</v>
      </c>
      <c r="OM47" s="4">
        <v>-1811268.4800000002</v>
      </c>
      <c r="ON47" s="4">
        <v>0</v>
      </c>
      <c r="OO47" s="4">
        <v>0</v>
      </c>
      <c r="OP47" s="4">
        <v>-1811268.4800000002</v>
      </c>
      <c r="OQ47" s="4">
        <v>-1811268.4800000002</v>
      </c>
      <c r="OR47" s="4">
        <v>0</v>
      </c>
      <c r="OS47" s="4">
        <v>0</v>
      </c>
      <c r="OT47" s="4">
        <v>-1811268.4800000002</v>
      </c>
      <c r="OU47" s="5">
        <v>1</v>
      </c>
      <c r="OV47" s="4">
        <v>-1811268.4800000002</v>
      </c>
      <c r="OW47" s="4">
        <v>-1811268.4800000002</v>
      </c>
      <c r="OX47" s="4">
        <v>0</v>
      </c>
      <c r="OY47" s="4">
        <v>0</v>
      </c>
      <c r="OZ47" s="4">
        <v>-1811268.4800000002</v>
      </c>
      <c r="PA47" s="4">
        <v>-1811268.4800000002</v>
      </c>
      <c r="PB47" s="4">
        <v>0</v>
      </c>
      <c r="PC47" s="4">
        <v>0</v>
      </c>
      <c r="PD47" s="4">
        <v>-1811268.4800000002</v>
      </c>
      <c r="PE47" s="5">
        <v>1</v>
      </c>
      <c r="PF47" s="4">
        <v>-1811268.4800000002</v>
      </c>
      <c r="PG47" s="4">
        <v>-1811268.4800000002</v>
      </c>
      <c r="PH47" s="4">
        <v>0</v>
      </c>
      <c r="PI47" s="4">
        <v>0</v>
      </c>
      <c r="PJ47" s="4">
        <v>-1811268.4800000002</v>
      </c>
      <c r="PK47" s="4">
        <v>-1811268.4800000002</v>
      </c>
      <c r="PL47" s="4">
        <v>0</v>
      </c>
      <c r="PM47" s="4">
        <v>0</v>
      </c>
      <c r="PN47" s="4">
        <v>-1811268.4800000002</v>
      </c>
      <c r="PO47" s="5">
        <v>1</v>
      </c>
      <c r="PP47" s="4">
        <v>-1811268.4800000002</v>
      </c>
      <c r="PQ47" s="4">
        <v>-1811268.4800000002</v>
      </c>
      <c r="PR47" s="4">
        <v>0</v>
      </c>
      <c r="PS47" s="4">
        <v>0</v>
      </c>
      <c r="PT47" s="4">
        <v>-1811268.4800000002</v>
      </c>
      <c r="PU47" s="4">
        <v>-1811268.4800000002</v>
      </c>
      <c r="PV47" s="4">
        <v>0</v>
      </c>
      <c r="PW47" s="4">
        <v>0</v>
      </c>
      <c r="PX47" s="4">
        <v>-1811268.4800000002</v>
      </c>
      <c r="PY47" s="5">
        <v>1</v>
      </c>
      <c r="PZ47" s="4">
        <v>-1811268.4800000002</v>
      </c>
      <c r="QA47" s="4">
        <v>-1811268.4800000002</v>
      </c>
      <c r="QB47" s="4">
        <v>0</v>
      </c>
      <c r="QC47" s="4">
        <v>0</v>
      </c>
      <c r="QD47" s="4">
        <v>-1811268.4800000002</v>
      </c>
      <c r="QE47" s="4">
        <v>-1811268.4800000002</v>
      </c>
      <c r="QF47" s="4">
        <v>0</v>
      </c>
      <c r="QG47" s="4">
        <v>0</v>
      </c>
      <c r="QH47" s="4">
        <v>-1811268.4800000002</v>
      </c>
      <c r="QI47" s="5">
        <v>1</v>
      </c>
      <c r="QJ47" s="4">
        <v>-1811268.4800000002</v>
      </c>
      <c r="QK47" s="4">
        <v>-1811268.4800000002</v>
      </c>
      <c r="QL47" s="4">
        <v>0</v>
      </c>
      <c r="QM47" s="4">
        <v>0</v>
      </c>
      <c r="QN47" s="4">
        <v>-1811268.4800000002</v>
      </c>
      <c r="QO47" s="4">
        <v>-1811268.4800000002</v>
      </c>
      <c r="QP47" s="4">
        <v>0</v>
      </c>
      <c r="QQ47" s="4">
        <v>0</v>
      </c>
      <c r="QR47" s="4">
        <v>-1811268.4800000002</v>
      </c>
      <c r="QS47" s="5">
        <v>1</v>
      </c>
      <c r="QT47" s="4">
        <v>-1811268.4800000002</v>
      </c>
      <c r="QU47" s="4">
        <v>-1811268.4800000002</v>
      </c>
      <c r="QV47" s="4">
        <v>0</v>
      </c>
      <c r="QW47" s="4">
        <v>0</v>
      </c>
      <c r="QX47" s="4">
        <v>-1811268.4800000002</v>
      </c>
      <c r="QY47" s="4">
        <v>-1811268.4800000002</v>
      </c>
      <c r="QZ47" s="4">
        <v>0</v>
      </c>
      <c r="RA47" s="4">
        <v>0</v>
      </c>
      <c r="RB47" s="4">
        <v>-1811268.4800000002</v>
      </c>
      <c r="RC47" s="5">
        <v>1</v>
      </c>
      <c r="RD47" s="4">
        <v>-1811268.4800000002</v>
      </c>
      <c r="RE47" s="4">
        <v>-1811268.4800000002</v>
      </c>
      <c r="RF47" s="4">
        <v>0</v>
      </c>
      <c r="RG47" s="4">
        <v>0</v>
      </c>
      <c r="RH47" s="4">
        <v>-1811268.4800000002</v>
      </c>
      <c r="RI47" s="4">
        <v>-1811268.4800000002</v>
      </c>
      <c r="RJ47" s="4">
        <v>0</v>
      </c>
      <c r="RK47" s="4">
        <v>0</v>
      </c>
      <c r="RL47" s="4">
        <v>-1811268.4800000002</v>
      </c>
      <c r="RM47" s="5">
        <v>1</v>
      </c>
      <c r="RN47" s="4">
        <v>-1811268.4800000002</v>
      </c>
      <c r="RO47" s="4">
        <v>-1811268.4800000002</v>
      </c>
      <c r="RP47" s="4">
        <v>0</v>
      </c>
      <c r="RQ47" s="4">
        <v>0</v>
      </c>
      <c r="RR47" s="4">
        <v>-1811268.4800000002</v>
      </c>
      <c r="RS47" s="4">
        <v>-1811268.4800000002</v>
      </c>
      <c r="RT47" s="4">
        <v>0</v>
      </c>
      <c r="RU47" s="4">
        <v>0</v>
      </c>
      <c r="RV47" s="4">
        <v>-1811268.4800000002</v>
      </c>
      <c r="RW47" s="5">
        <v>1</v>
      </c>
      <c r="RX47" s="4">
        <v>-1811268.4800000002</v>
      </c>
      <c r="RY47" s="4">
        <v>-1811268.4800000002</v>
      </c>
      <c r="RZ47" s="4">
        <v>0</v>
      </c>
      <c r="SA47" s="4">
        <v>0</v>
      </c>
      <c r="SB47" s="4">
        <v>-1811268.4800000002</v>
      </c>
      <c r="SC47" s="4">
        <v>-1811268.4800000002</v>
      </c>
      <c r="SD47" s="4">
        <v>0</v>
      </c>
      <c r="SE47" s="4">
        <v>0</v>
      </c>
      <c r="SF47" s="4">
        <v>-1811268.4800000002</v>
      </c>
      <c r="SG47" s="5">
        <v>1</v>
      </c>
      <c r="SH47" s="4">
        <v>-1811268.4800000002</v>
      </c>
      <c r="SI47" s="4">
        <v>-1811268.4800000002</v>
      </c>
      <c r="SJ47" s="4">
        <v>0</v>
      </c>
      <c r="SK47" s="4">
        <v>0</v>
      </c>
      <c r="SL47" s="4">
        <v>-1811268.4800000002</v>
      </c>
      <c r="SM47" s="4">
        <v>-1811268.4800000002</v>
      </c>
      <c r="SN47" s="4">
        <v>0</v>
      </c>
      <c r="SO47" s="4">
        <v>0</v>
      </c>
      <c r="SP47" s="4">
        <v>-1811268.4800000002</v>
      </c>
      <c r="SQ47" s="5">
        <v>1</v>
      </c>
      <c r="SR47" s="4">
        <v>-21735221.760000002</v>
      </c>
      <c r="SS47" s="4">
        <v>-21735221.760000002</v>
      </c>
      <c r="ST47" s="4">
        <v>0</v>
      </c>
      <c r="SU47" s="4">
        <v>0</v>
      </c>
      <c r="SV47" s="4">
        <v>-21735221.760000002</v>
      </c>
      <c r="SW47" s="4">
        <v>-21735221.760000002</v>
      </c>
      <c r="SX47" s="4">
        <v>0</v>
      </c>
      <c r="SY47" s="4">
        <v>0</v>
      </c>
      <c r="SZ47" s="4">
        <v>-21735221.760000002</v>
      </c>
      <c r="TA47" s="5">
        <v>12</v>
      </c>
      <c r="TB47" s="4">
        <v>-1811268.4800000002</v>
      </c>
      <c r="TC47" s="4">
        <v>-1811268.4800000002</v>
      </c>
    </row>
    <row r="48" spans="1:523" ht="15" customHeight="1" x14ac:dyDescent="0.3">
      <c r="A48" s="3" t="s">
        <v>109</v>
      </c>
      <c r="B48" s="4">
        <v>1823792.82</v>
      </c>
      <c r="C48" s="4">
        <v>1823792.82</v>
      </c>
      <c r="D48" s="4">
        <v>0</v>
      </c>
      <c r="E48" s="4">
        <v>0</v>
      </c>
      <c r="F48" s="4">
        <v>1823792.82</v>
      </c>
      <c r="G48" s="4">
        <v>1823792.82</v>
      </c>
      <c r="H48" s="4">
        <v>0</v>
      </c>
      <c r="I48" s="4">
        <v>0</v>
      </c>
      <c r="J48" s="4">
        <v>1823792.82</v>
      </c>
      <c r="K48" s="5">
        <v>1</v>
      </c>
      <c r="L48" s="4">
        <v>1863586.4499999997</v>
      </c>
      <c r="M48" s="4">
        <v>1863586.4499999997</v>
      </c>
      <c r="N48" s="4">
        <v>0</v>
      </c>
      <c r="O48" s="4">
        <v>0</v>
      </c>
      <c r="P48" s="4">
        <v>1863586.4499999997</v>
      </c>
      <c r="Q48" s="4">
        <v>1863586.4499999997</v>
      </c>
      <c r="R48" s="4">
        <v>0</v>
      </c>
      <c r="S48" s="4">
        <v>0</v>
      </c>
      <c r="T48" s="4">
        <v>1863586.4499999997</v>
      </c>
      <c r="U48" s="5">
        <v>1</v>
      </c>
      <c r="V48" s="4">
        <v>1947202.68</v>
      </c>
      <c r="W48" s="4">
        <v>1947202.68</v>
      </c>
      <c r="X48" s="4">
        <v>0</v>
      </c>
      <c r="Y48" s="4">
        <v>0</v>
      </c>
      <c r="Z48" s="4">
        <v>1947202.68</v>
      </c>
      <c r="AA48" s="4">
        <v>1947202.68</v>
      </c>
      <c r="AB48" s="4">
        <v>0</v>
      </c>
      <c r="AC48" s="4">
        <v>0</v>
      </c>
      <c r="AD48" s="4">
        <v>1947202.68</v>
      </c>
      <c r="AE48" s="5">
        <v>1</v>
      </c>
      <c r="AF48" s="4">
        <v>1861046.77</v>
      </c>
      <c r="AG48" s="4">
        <v>1861046.77</v>
      </c>
      <c r="AH48" s="4">
        <v>0</v>
      </c>
      <c r="AI48" s="4">
        <v>0</v>
      </c>
      <c r="AJ48" s="4">
        <v>1861046.77</v>
      </c>
      <c r="AK48" s="4">
        <v>1861046.77</v>
      </c>
      <c r="AL48" s="4">
        <v>0</v>
      </c>
      <c r="AM48" s="4">
        <v>0</v>
      </c>
      <c r="AN48" s="4">
        <v>1861046.77</v>
      </c>
      <c r="AO48" s="5">
        <v>1</v>
      </c>
      <c r="AP48" s="4">
        <v>1974608.1600000001</v>
      </c>
      <c r="AQ48" s="4">
        <v>1974608.1600000001</v>
      </c>
      <c r="AR48" s="4">
        <v>0</v>
      </c>
      <c r="AS48" s="4">
        <v>0</v>
      </c>
      <c r="AT48" s="4">
        <v>1974608.1600000001</v>
      </c>
      <c r="AU48" s="4">
        <v>1974608.1600000001</v>
      </c>
      <c r="AV48" s="4">
        <v>0</v>
      </c>
      <c r="AW48" s="4">
        <v>0</v>
      </c>
      <c r="AX48" s="4">
        <v>1974608.1600000001</v>
      </c>
      <c r="AY48" s="5">
        <v>1</v>
      </c>
      <c r="AZ48" s="4">
        <v>2177631.2800000003</v>
      </c>
      <c r="BA48" s="4">
        <v>2177631.2800000003</v>
      </c>
      <c r="BB48" s="4">
        <v>0</v>
      </c>
      <c r="BC48" s="4">
        <v>0</v>
      </c>
      <c r="BD48" s="4">
        <v>2177631.2800000003</v>
      </c>
      <c r="BE48" s="4">
        <v>2177631.2800000003</v>
      </c>
      <c r="BF48" s="4">
        <v>0</v>
      </c>
      <c r="BG48" s="4">
        <v>0</v>
      </c>
      <c r="BH48" s="4">
        <v>2177631.2800000003</v>
      </c>
      <c r="BI48" s="5">
        <v>1</v>
      </c>
      <c r="BJ48" s="4">
        <v>2083217.05</v>
      </c>
      <c r="BK48" s="4">
        <v>2083217.05</v>
      </c>
      <c r="BL48" s="4">
        <v>0</v>
      </c>
      <c r="BM48" s="4">
        <v>0</v>
      </c>
      <c r="BN48" s="4">
        <v>2083217.05</v>
      </c>
      <c r="BO48" s="4">
        <v>2083217.05</v>
      </c>
      <c r="BP48" s="4">
        <v>0</v>
      </c>
      <c r="BQ48" s="4">
        <v>0</v>
      </c>
      <c r="BR48" s="4">
        <v>2083217.05</v>
      </c>
      <c r="BS48" s="5">
        <v>1</v>
      </c>
      <c r="BT48" s="4">
        <v>2165249.7800000003</v>
      </c>
      <c r="BU48" s="4">
        <v>2165249.7800000003</v>
      </c>
      <c r="BV48" s="4">
        <v>0</v>
      </c>
      <c r="BW48" s="4">
        <v>0</v>
      </c>
      <c r="BX48" s="4">
        <v>2165249.7800000003</v>
      </c>
      <c r="BY48" s="4">
        <v>2165249.7800000003</v>
      </c>
      <c r="BZ48" s="4">
        <v>0</v>
      </c>
      <c r="CA48" s="4">
        <v>0</v>
      </c>
      <c r="CB48" s="4">
        <v>2165249.7800000003</v>
      </c>
      <c r="CC48" s="5">
        <v>1</v>
      </c>
      <c r="CD48" s="4">
        <v>2119291.14</v>
      </c>
      <c r="CE48" s="4">
        <v>2119291.14</v>
      </c>
      <c r="CF48" s="4">
        <v>0</v>
      </c>
      <c r="CG48" s="4">
        <v>0</v>
      </c>
      <c r="CH48" s="4">
        <v>2119291.14</v>
      </c>
      <c r="CI48" s="4">
        <v>2119291.14</v>
      </c>
      <c r="CJ48" s="4">
        <v>0</v>
      </c>
      <c r="CK48" s="4">
        <v>0</v>
      </c>
      <c r="CL48" s="4">
        <v>2119291.14</v>
      </c>
      <c r="CM48" s="5">
        <v>1</v>
      </c>
      <c r="CN48" s="4">
        <v>2067071.5900000003</v>
      </c>
      <c r="CO48" s="4">
        <v>2067071.5900000003</v>
      </c>
      <c r="CP48" s="4">
        <v>0</v>
      </c>
      <c r="CQ48" s="4">
        <v>0</v>
      </c>
      <c r="CR48" s="4">
        <v>2067071.5900000003</v>
      </c>
      <c r="CS48" s="4">
        <v>2067071.5900000003</v>
      </c>
      <c r="CT48" s="4">
        <v>0</v>
      </c>
      <c r="CU48" s="4">
        <v>0</v>
      </c>
      <c r="CV48" s="4">
        <v>2067071.5900000003</v>
      </c>
      <c r="CW48" s="5">
        <v>1</v>
      </c>
      <c r="CX48" s="4">
        <v>2124823.52</v>
      </c>
      <c r="CY48" s="4">
        <v>2124823.52</v>
      </c>
      <c r="CZ48" s="4">
        <v>0</v>
      </c>
      <c r="DA48" s="4">
        <v>0</v>
      </c>
      <c r="DB48" s="4">
        <v>2124823.52</v>
      </c>
      <c r="DC48" s="4">
        <v>2124823.52</v>
      </c>
      <c r="DD48" s="4">
        <v>0</v>
      </c>
      <c r="DE48" s="4">
        <v>0</v>
      </c>
      <c r="DF48" s="4">
        <v>2124823.52</v>
      </c>
      <c r="DG48" s="5">
        <v>1</v>
      </c>
      <c r="DH48" s="4">
        <v>2064391.0100000002</v>
      </c>
      <c r="DI48" s="4">
        <v>2064391.0100000002</v>
      </c>
      <c r="DJ48" s="4">
        <v>0</v>
      </c>
      <c r="DK48" s="4">
        <v>0</v>
      </c>
      <c r="DL48" s="4">
        <v>2064391.0100000002</v>
      </c>
      <c r="DM48" s="4">
        <v>2064391.0100000002</v>
      </c>
      <c r="DN48" s="4">
        <v>0</v>
      </c>
      <c r="DO48" s="4">
        <v>0</v>
      </c>
      <c r="DP48" s="4">
        <v>2064391.0100000002</v>
      </c>
      <c r="DQ48" s="5">
        <v>1</v>
      </c>
      <c r="DR48" s="4">
        <v>24271912.250000004</v>
      </c>
      <c r="DS48" s="4">
        <v>24271912.250000004</v>
      </c>
      <c r="DT48" s="4">
        <v>0</v>
      </c>
      <c r="DU48" s="4">
        <v>0</v>
      </c>
      <c r="DV48" s="4">
        <v>24271912.250000004</v>
      </c>
      <c r="DW48" s="4">
        <v>24271912.250000004</v>
      </c>
      <c r="DX48" s="4">
        <v>0</v>
      </c>
      <c r="DY48" s="4">
        <v>0</v>
      </c>
      <c r="DZ48" s="4">
        <v>24271912.250000004</v>
      </c>
      <c r="EA48" s="5">
        <v>12</v>
      </c>
      <c r="EB48" s="4">
        <v>2017706.85</v>
      </c>
      <c r="EC48" s="4">
        <v>2017706.85</v>
      </c>
      <c r="ED48" s="4">
        <v>0</v>
      </c>
      <c r="EE48" s="4">
        <v>0</v>
      </c>
      <c r="EF48" s="4">
        <v>2017706.85</v>
      </c>
      <c r="EG48" s="4">
        <v>2017706.85</v>
      </c>
      <c r="EH48" s="4">
        <v>0</v>
      </c>
      <c r="EI48" s="4">
        <v>0</v>
      </c>
      <c r="EJ48" s="4">
        <v>2017706.85</v>
      </c>
      <c r="EK48" s="5">
        <v>1</v>
      </c>
      <c r="EL48" s="4">
        <v>1971779.0699999998</v>
      </c>
      <c r="EM48" s="4">
        <v>1971779.0699999998</v>
      </c>
      <c r="EN48" s="4">
        <v>0</v>
      </c>
      <c r="EO48" s="4">
        <v>0</v>
      </c>
      <c r="EP48" s="4">
        <v>1971779.0699999998</v>
      </c>
      <c r="EQ48" s="4">
        <v>1971779.0699999998</v>
      </c>
      <c r="ER48" s="4">
        <v>0</v>
      </c>
      <c r="ES48" s="4">
        <v>0</v>
      </c>
      <c r="ET48" s="4">
        <v>1971779.0699999998</v>
      </c>
      <c r="EU48" s="5">
        <v>1</v>
      </c>
      <c r="EV48" s="4">
        <v>1866300.72</v>
      </c>
      <c r="EW48" s="4">
        <v>1866300.72</v>
      </c>
      <c r="EX48" s="4">
        <v>0</v>
      </c>
      <c r="EY48" s="4">
        <v>0</v>
      </c>
      <c r="EZ48" s="4">
        <v>1866300.72</v>
      </c>
      <c r="FA48" s="4">
        <v>1866300.72</v>
      </c>
      <c r="FB48" s="4">
        <v>0</v>
      </c>
      <c r="FC48" s="4">
        <v>0</v>
      </c>
      <c r="FD48" s="4">
        <v>1866300.72</v>
      </c>
      <c r="FE48" s="5">
        <v>1</v>
      </c>
      <c r="FF48" s="4">
        <v>1807917.98</v>
      </c>
      <c r="FG48" s="4">
        <v>1807917.98</v>
      </c>
      <c r="FH48" s="4">
        <v>0</v>
      </c>
      <c r="FI48" s="4">
        <v>0</v>
      </c>
      <c r="FJ48" s="4">
        <v>1807917.98</v>
      </c>
      <c r="FK48" s="4">
        <v>1807917.98</v>
      </c>
      <c r="FL48" s="4">
        <v>0</v>
      </c>
      <c r="FM48" s="4">
        <v>0</v>
      </c>
      <c r="FN48" s="4">
        <v>1807917.98</v>
      </c>
      <c r="FO48" s="5">
        <v>1</v>
      </c>
      <c r="FP48" s="4">
        <v>1695651.14</v>
      </c>
      <c r="FQ48" s="4">
        <v>1695651.14</v>
      </c>
      <c r="FR48" s="4">
        <v>0</v>
      </c>
      <c r="FS48" s="4">
        <v>0</v>
      </c>
      <c r="FT48" s="4">
        <v>1695651.14</v>
      </c>
      <c r="FU48" s="4">
        <v>1695651.14</v>
      </c>
      <c r="FV48" s="4">
        <v>0</v>
      </c>
      <c r="FW48" s="4">
        <v>0</v>
      </c>
      <c r="FX48" s="4">
        <v>1695651.14</v>
      </c>
      <c r="FY48" s="5">
        <v>1</v>
      </c>
      <c r="FZ48" s="4">
        <v>1452624.45</v>
      </c>
      <c r="GA48" s="4">
        <v>1452624.45</v>
      </c>
      <c r="GB48" s="4">
        <v>0</v>
      </c>
      <c r="GC48" s="4">
        <v>0</v>
      </c>
      <c r="GD48" s="4">
        <v>1452624.45</v>
      </c>
      <c r="GE48" s="4">
        <v>1452624.45</v>
      </c>
      <c r="GF48" s="4">
        <v>0</v>
      </c>
      <c r="GG48" s="4">
        <v>0</v>
      </c>
      <c r="GH48" s="4">
        <v>1452624.45</v>
      </c>
      <c r="GI48" s="5">
        <v>1</v>
      </c>
      <c r="GJ48" s="4">
        <v>1521810.93</v>
      </c>
      <c r="GK48" s="4">
        <v>1521810.93</v>
      </c>
      <c r="GL48" s="4">
        <v>0</v>
      </c>
      <c r="GM48" s="4">
        <v>0</v>
      </c>
      <c r="GN48" s="4">
        <v>1521810.93</v>
      </c>
      <c r="GO48" s="4">
        <v>1521810.93</v>
      </c>
      <c r="GP48" s="4">
        <v>0</v>
      </c>
      <c r="GQ48" s="4">
        <v>0</v>
      </c>
      <c r="GR48" s="4">
        <v>1521810.93</v>
      </c>
      <c r="GS48" s="5">
        <v>1</v>
      </c>
      <c r="GT48" s="4">
        <v>1426032.1199999999</v>
      </c>
      <c r="GU48" s="4">
        <v>1426032.1199999999</v>
      </c>
      <c r="GV48" s="4">
        <v>0</v>
      </c>
      <c r="GW48" s="4">
        <v>0</v>
      </c>
      <c r="GX48" s="4">
        <v>1426032.1199999999</v>
      </c>
      <c r="GY48" s="4">
        <v>1426032.1199999999</v>
      </c>
      <c r="GZ48" s="4">
        <v>0</v>
      </c>
      <c r="HA48" s="4">
        <v>0</v>
      </c>
      <c r="HB48" s="4">
        <v>1426032.1199999999</v>
      </c>
      <c r="HC48" s="5">
        <v>1</v>
      </c>
      <c r="HD48" s="4">
        <v>1426032.1199999999</v>
      </c>
      <c r="HE48" s="4">
        <v>1426032.1199999999</v>
      </c>
      <c r="HF48" s="4">
        <v>0</v>
      </c>
      <c r="HG48" s="4">
        <v>0</v>
      </c>
      <c r="HH48" s="4">
        <v>1426032.1199999999</v>
      </c>
      <c r="HI48" s="4">
        <v>1426032.1199999999</v>
      </c>
      <c r="HJ48" s="4">
        <v>0</v>
      </c>
      <c r="HK48" s="4">
        <v>0</v>
      </c>
      <c r="HL48" s="4">
        <v>1426032.1199999999</v>
      </c>
      <c r="HM48" s="5">
        <v>1</v>
      </c>
      <c r="HN48" s="4">
        <v>1426032.1199999999</v>
      </c>
      <c r="HO48" s="4">
        <v>1426032.1199999999</v>
      </c>
      <c r="HP48" s="4">
        <v>0</v>
      </c>
      <c r="HQ48" s="4">
        <v>0</v>
      </c>
      <c r="HR48" s="4">
        <v>1426032.1199999999</v>
      </c>
      <c r="HS48" s="4">
        <v>1426032.1199999999</v>
      </c>
      <c r="HT48" s="4">
        <v>0</v>
      </c>
      <c r="HU48" s="4">
        <v>0</v>
      </c>
      <c r="HV48" s="4">
        <v>1426032.1199999999</v>
      </c>
      <c r="HW48" s="5">
        <v>1</v>
      </c>
      <c r="HX48" s="4">
        <v>1426032.1199999999</v>
      </c>
      <c r="HY48" s="4">
        <v>1426032.1199999999</v>
      </c>
      <c r="HZ48" s="4">
        <v>0</v>
      </c>
      <c r="IA48" s="4">
        <v>0</v>
      </c>
      <c r="IB48" s="4">
        <v>1426032.1199999999</v>
      </c>
      <c r="IC48" s="4">
        <v>1426032.1199999999</v>
      </c>
      <c r="ID48" s="4">
        <v>0</v>
      </c>
      <c r="IE48" s="4">
        <v>0</v>
      </c>
      <c r="IF48" s="4">
        <v>1426032.1199999999</v>
      </c>
      <c r="IG48" s="5">
        <v>1</v>
      </c>
      <c r="IH48" s="4">
        <v>1426032.1199999999</v>
      </c>
      <c r="II48" s="4">
        <v>1426032.1199999999</v>
      </c>
      <c r="IJ48" s="4">
        <v>0</v>
      </c>
      <c r="IK48" s="4">
        <v>0</v>
      </c>
      <c r="IL48" s="4">
        <v>1426032.1199999999</v>
      </c>
      <c r="IM48" s="4">
        <v>1426032.1199999999</v>
      </c>
      <c r="IN48" s="4">
        <v>0</v>
      </c>
      <c r="IO48" s="4">
        <v>0</v>
      </c>
      <c r="IP48" s="4">
        <v>1426032.1199999999</v>
      </c>
      <c r="IQ48" s="5">
        <v>1</v>
      </c>
      <c r="IR48" s="4">
        <v>19463951.739999998</v>
      </c>
      <c r="IS48" s="4">
        <v>19463951.739999998</v>
      </c>
      <c r="IT48" s="4">
        <v>0</v>
      </c>
      <c r="IU48" s="4">
        <v>0</v>
      </c>
      <c r="IV48" s="4">
        <v>19463951.739999998</v>
      </c>
      <c r="IW48" s="4">
        <v>19463951.739999998</v>
      </c>
      <c r="IX48" s="4">
        <v>0</v>
      </c>
      <c r="IY48" s="4">
        <v>0</v>
      </c>
      <c r="IZ48" s="4">
        <v>19463951.739999998</v>
      </c>
      <c r="JA48" s="5">
        <v>12</v>
      </c>
      <c r="JB48" s="4">
        <v>1426032.1199999999</v>
      </c>
      <c r="JC48" s="4">
        <v>1426032.1199999999</v>
      </c>
      <c r="JD48" s="4">
        <v>0</v>
      </c>
      <c r="JE48" s="4">
        <v>0</v>
      </c>
      <c r="JF48" s="4">
        <v>1426032.1199999999</v>
      </c>
      <c r="JG48" s="4">
        <v>1426032.1199999999</v>
      </c>
      <c r="JH48" s="4">
        <v>0</v>
      </c>
      <c r="JI48" s="4">
        <v>0</v>
      </c>
      <c r="JJ48" s="4">
        <v>1426032.1199999999</v>
      </c>
      <c r="JK48" s="5">
        <v>1</v>
      </c>
      <c r="JL48" s="4">
        <v>1426032.1199999999</v>
      </c>
      <c r="JM48" s="4">
        <v>1426032.1199999999</v>
      </c>
      <c r="JN48" s="4">
        <v>0</v>
      </c>
      <c r="JO48" s="4">
        <v>0</v>
      </c>
      <c r="JP48" s="4">
        <v>1426032.1199999999</v>
      </c>
      <c r="JQ48" s="4">
        <v>1426032.1199999999</v>
      </c>
      <c r="JR48" s="4">
        <v>0</v>
      </c>
      <c r="JS48" s="4">
        <v>0</v>
      </c>
      <c r="JT48" s="4">
        <v>1426032.1199999999</v>
      </c>
      <c r="JU48" s="5">
        <v>1</v>
      </c>
      <c r="JV48" s="4">
        <v>1426032.1199999999</v>
      </c>
      <c r="JW48" s="4">
        <v>1426032.1199999999</v>
      </c>
      <c r="JX48" s="4">
        <v>0</v>
      </c>
      <c r="JY48" s="4">
        <v>0</v>
      </c>
      <c r="JZ48" s="4">
        <v>1426032.1199999999</v>
      </c>
      <c r="KA48" s="4">
        <v>1426032.1199999999</v>
      </c>
      <c r="KB48" s="4">
        <v>0</v>
      </c>
      <c r="KC48" s="4">
        <v>0</v>
      </c>
      <c r="KD48" s="4">
        <v>1426032.1199999999</v>
      </c>
      <c r="KE48" s="5">
        <v>1</v>
      </c>
      <c r="KF48" s="4">
        <v>1426032.1199999999</v>
      </c>
      <c r="KG48" s="4">
        <v>1426032.1199999999</v>
      </c>
      <c r="KH48" s="4">
        <v>0</v>
      </c>
      <c r="KI48" s="4">
        <v>0</v>
      </c>
      <c r="KJ48" s="4">
        <v>1426032.1199999999</v>
      </c>
      <c r="KK48" s="4">
        <v>1426032.1199999999</v>
      </c>
      <c r="KL48" s="4">
        <v>0</v>
      </c>
      <c r="KM48" s="4">
        <v>0</v>
      </c>
      <c r="KN48" s="4">
        <v>1426032.1199999999</v>
      </c>
      <c r="KO48" s="5">
        <v>1</v>
      </c>
      <c r="KP48" s="4">
        <v>1426032.1199999999</v>
      </c>
      <c r="KQ48" s="4">
        <v>1426032.1199999999</v>
      </c>
      <c r="KR48" s="4">
        <v>0</v>
      </c>
      <c r="KS48" s="4">
        <v>0</v>
      </c>
      <c r="KT48" s="4">
        <v>1426032.1199999999</v>
      </c>
      <c r="KU48" s="4">
        <v>1426032.1199999999</v>
      </c>
      <c r="KV48" s="4">
        <v>0</v>
      </c>
      <c r="KW48" s="4">
        <v>0</v>
      </c>
      <c r="KX48" s="4">
        <v>1426032.1199999999</v>
      </c>
      <c r="KY48" s="5">
        <v>1</v>
      </c>
      <c r="KZ48" s="4">
        <v>1426032.1199999999</v>
      </c>
      <c r="LA48" s="4">
        <v>1426032.1199999999</v>
      </c>
      <c r="LB48" s="4">
        <v>0</v>
      </c>
      <c r="LC48" s="4">
        <v>0</v>
      </c>
      <c r="LD48" s="4">
        <v>1426032.1199999999</v>
      </c>
      <c r="LE48" s="4">
        <v>1426032.1199999999</v>
      </c>
      <c r="LF48" s="4">
        <v>0</v>
      </c>
      <c r="LG48" s="4">
        <v>0</v>
      </c>
      <c r="LH48" s="4">
        <v>1426032.1199999999</v>
      </c>
      <c r="LI48" s="5">
        <v>1</v>
      </c>
      <c r="LJ48" s="4">
        <v>1426032.1199999999</v>
      </c>
      <c r="LK48" s="4">
        <v>1426032.1199999999</v>
      </c>
      <c r="LL48" s="4">
        <v>0</v>
      </c>
      <c r="LM48" s="4">
        <v>0</v>
      </c>
      <c r="LN48" s="4">
        <v>1426032.1199999999</v>
      </c>
      <c r="LO48" s="4">
        <v>1426032.1199999999</v>
      </c>
      <c r="LP48" s="4">
        <v>0</v>
      </c>
      <c r="LQ48" s="4">
        <v>0</v>
      </c>
      <c r="LR48" s="4">
        <v>1426032.1199999999</v>
      </c>
      <c r="LS48" s="5">
        <v>1</v>
      </c>
      <c r="LT48" s="4">
        <v>1426032.1199999999</v>
      </c>
      <c r="LU48" s="4">
        <v>1426032.1199999999</v>
      </c>
      <c r="LV48" s="4">
        <v>0</v>
      </c>
      <c r="LW48" s="4">
        <v>0</v>
      </c>
      <c r="LX48" s="4">
        <v>1426032.1199999999</v>
      </c>
      <c r="LY48" s="4">
        <v>1426032.1199999999</v>
      </c>
      <c r="LZ48" s="4">
        <v>0</v>
      </c>
      <c r="MA48" s="4">
        <v>0</v>
      </c>
      <c r="MB48" s="4">
        <v>1426032.1199999999</v>
      </c>
      <c r="MC48" s="5">
        <v>1</v>
      </c>
      <c r="MD48" s="4">
        <v>1426032.1199999999</v>
      </c>
      <c r="ME48" s="4">
        <v>1426032.1199999999</v>
      </c>
      <c r="MF48" s="4">
        <v>0</v>
      </c>
      <c r="MG48" s="4">
        <v>0</v>
      </c>
      <c r="MH48" s="4">
        <v>1426032.1199999999</v>
      </c>
      <c r="MI48" s="4">
        <v>1426032.1199999999</v>
      </c>
      <c r="MJ48" s="4">
        <v>0</v>
      </c>
      <c r="MK48" s="4">
        <v>0</v>
      </c>
      <c r="ML48" s="4">
        <v>1426032.1199999999</v>
      </c>
      <c r="MM48" s="5">
        <v>1</v>
      </c>
      <c r="MN48" s="4">
        <v>1426032.1199999999</v>
      </c>
      <c r="MO48" s="4">
        <v>1426032.1199999999</v>
      </c>
      <c r="MP48" s="4">
        <v>0</v>
      </c>
      <c r="MQ48" s="4">
        <v>0</v>
      </c>
      <c r="MR48" s="4">
        <v>1426032.1199999999</v>
      </c>
      <c r="MS48" s="4">
        <v>1426032.1199999999</v>
      </c>
      <c r="MT48" s="4">
        <v>0</v>
      </c>
      <c r="MU48" s="4">
        <v>0</v>
      </c>
      <c r="MV48" s="4">
        <v>1426032.1199999999</v>
      </c>
      <c r="MW48" s="5">
        <v>1</v>
      </c>
      <c r="MX48" s="4">
        <v>1426032.1199999999</v>
      </c>
      <c r="MY48" s="4">
        <v>1426032.1199999999</v>
      </c>
      <c r="MZ48" s="4">
        <v>0</v>
      </c>
      <c r="NA48" s="4">
        <v>0</v>
      </c>
      <c r="NB48" s="4">
        <v>1426032.1199999999</v>
      </c>
      <c r="NC48" s="4">
        <v>1426032.1199999999</v>
      </c>
      <c r="ND48" s="4">
        <v>0</v>
      </c>
      <c r="NE48" s="4">
        <v>0</v>
      </c>
      <c r="NF48" s="4">
        <v>1426032.1199999999</v>
      </c>
      <c r="NG48" s="5">
        <v>1</v>
      </c>
      <c r="NH48" s="4">
        <v>1426032.1199999999</v>
      </c>
      <c r="NI48" s="4">
        <v>1426032.1199999999</v>
      </c>
      <c r="NJ48" s="4">
        <v>0</v>
      </c>
      <c r="NK48" s="4">
        <v>0</v>
      </c>
      <c r="NL48" s="4">
        <v>1426032.1199999999</v>
      </c>
      <c r="NM48" s="4">
        <v>1426032.1199999999</v>
      </c>
      <c r="NN48" s="4">
        <v>0</v>
      </c>
      <c r="NO48" s="4">
        <v>0</v>
      </c>
      <c r="NP48" s="4">
        <v>1426032.1199999999</v>
      </c>
      <c r="NQ48" s="5">
        <v>1</v>
      </c>
      <c r="NR48" s="4">
        <v>17112385.439999994</v>
      </c>
      <c r="NS48" s="4">
        <v>17112385.439999994</v>
      </c>
      <c r="NT48" s="4">
        <v>0</v>
      </c>
      <c r="NU48" s="4">
        <v>0</v>
      </c>
      <c r="NV48" s="4">
        <v>17112385.439999994</v>
      </c>
      <c r="NW48" s="4">
        <v>17112385.439999994</v>
      </c>
      <c r="NX48" s="4">
        <v>0</v>
      </c>
      <c r="NY48" s="4">
        <v>0</v>
      </c>
      <c r="NZ48" s="4">
        <v>17112385.439999994</v>
      </c>
      <c r="OA48" s="5">
        <v>12</v>
      </c>
      <c r="OB48" s="4">
        <v>1426032.1199999999</v>
      </c>
      <c r="OC48" s="4">
        <v>1426032.1199999999</v>
      </c>
      <c r="OD48" s="4">
        <v>0</v>
      </c>
      <c r="OE48" s="4">
        <v>0</v>
      </c>
      <c r="OF48" s="4">
        <v>1426032.1199999999</v>
      </c>
      <c r="OG48" s="4">
        <v>1426032.1199999999</v>
      </c>
      <c r="OH48" s="4">
        <v>0</v>
      </c>
      <c r="OI48" s="4">
        <v>0</v>
      </c>
      <c r="OJ48" s="4">
        <v>1426032.1199999999</v>
      </c>
      <c r="OK48" s="5">
        <v>1</v>
      </c>
      <c r="OL48" s="4">
        <v>1426032.1199999999</v>
      </c>
      <c r="OM48" s="4">
        <v>1426032.1199999999</v>
      </c>
      <c r="ON48" s="4">
        <v>0</v>
      </c>
      <c r="OO48" s="4">
        <v>0</v>
      </c>
      <c r="OP48" s="4">
        <v>1426032.1199999999</v>
      </c>
      <c r="OQ48" s="4">
        <v>1426032.1199999999</v>
      </c>
      <c r="OR48" s="4">
        <v>0</v>
      </c>
      <c r="OS48" s="4">
        <v>0</v>
      </c>
      <c r="OT48" s="4">
        <v>1426032.1199999999</v>
      </c>
      <c r="OU48" s="5">
        <v>1</v>
      </c>
      <c r="OV48" s="4">
        <v>1426032.1199999999</v>
      </c>
      <c r="OW48" s="4">
        <v>1426032.1199999999</v>
      </c>
      <c r="OX48" s="4">
        <v>0</v>
      </c>
      <c r="OY48" s="4">
        <v>0</v>
      </c>
      <c r="OZ48" s="4">
        <v>1426032.1199999999</v>
      </c>
      <c r="PA48" s="4">
        <v>1426032.1199999999</v>
      </c>
      <c r="PB48" s="4">
        <v>0</v>
      </c>
      <c r="PC48" s="4">
        <v>0</v>
      </c>
      <c r="PD48" s="4">
        <v>1426032.1199999999</v>
      </c>
      <c r="PE48" s="5">
        <v>1</v>
      </c>
      <c r="PF48" s="4">
        <v>1426032.1199999999</v>
      </c>
      <c r="PG48" s="4">
        <v>1426032.1199999999</v>
      </c>
      <c r="PH48" s="4">
        <v>0</v>
      </c>
      <c r="PI48" s="4">
        <v>0</v>
      </c>
      <c r="PJ48" s="4">
        <v>1426032.1199999999</v>
      </c>
      <c r="PK48" s="4">
        <v>1426032.1199999999</v>
      </c>
      <c r="PL48" s="4">
        <v>0</v>
      </c>
      <c r="PM48" s="4">
        <v>0</v>
      </c>
      <c r="PN48" s="4">
        <v>1426032.1199999999</v>
      </c>
      <c r="PO48" s="5">
        <v>1</v>
      </c>
      <c r="PP48" s="4">
        <v>1426032.1199999999</v>
      </c>
      <c r="PQ48" s="4">
        <v>1426032.1199999999</v>
      </c>
      <c r="PR48" s="4">
        <v>0</v>
      </c>
      <c r="PS48" s="4">
        <v>0</v>
      </c>
      <c r="PT48" s="4">
        <v>1426032.1199999999</v>
      </c>
      <c r="PU48" s="4">
        <v>1426032.1199999999</v>
      </c>
      <c r="PV48" s="4">
        <v>0</v>
      </c>
      <c r="PW48" s="4">
        <v>0</v>
      </c>
      <c r="PX48" s="4">
        <v>1426032.1199999999</v>
      </c>
      <c r="PY48" s="5">
        <v>1</v>
      </c>
      <c r="PZ48" s="4">
        <v>1426032.1199999999</v>
      </c>
      <c r="QA48" s="4">
        <v>1426032.1199999999</v>
      </c>
      <c r="QB48" s="4">
        <v>0</v>
      </c>
      <c r="QC48" s="4">
        <v>0</v>
      </c>
      <c r="QD48" s="4">
        <v>1426032.1199999999</v>
      </c>
      <c r="QE48" s="4">
        <v>1426032.1199999999</v>
      </c>
      <c r="QF48" s="4">
        <v>0</v>
      </c>
      <c r="QG48" s="4">
        <v>0</v>
      </c>
      <c r="QH48" s="4">
        <v>1426032.1199999999</v>
      </c>
      <c r="QI48" s="5">
        <v>1</v>
      </c>
      <c r="QJ48" s="4">
        <v>1426032.1199999999</v>
      </c>
      <c r="QK48" s="4">
        <v>1426032.1199999999</v>
      </c>
      <c r="QL48" s="4">
        <v>0</v>
      </c>
      <c r="QM48" s="4">
        <v>0</v>
      </c>
      <c r="QN48" s="4">
        <v>1426032.1199999999</v>
      </c>
      <c r="QO48" s="4">
        <v>1426032.1199999999</v>
      </c>
      <c r="QP48" s="4">
        <v>0</v>
      </c>
      <c r="QQ48" s="4">
        <v>0</v>
      </c>
      <c r="QR48" s="4">
        <v>1426032.1199999999</v>
      </c>
      <c r="QS48" s="5">
        <v>1</v>
      </c>
      <c r="QT48" s="4">
        <v>1426032.1199999999</v>
      </c>
      <c r="QU48" s="4">
        <v>1426032.1199999999</v>
      </c>
      <c r="QV48" s="4">
        <v>0</v>
      </c>
      <c r="QW48" s="4">
        <v>0</v>
      </c>
      <c r="QX48" s="4">
        <v>1426032.1199999999</v>
      </c>
      <c r="QY48" s="4">
        <v>1426032.1199999999</v>
      </c>
      <c r="QZ48" s="4">
        <v>0</v>
      </c>
      <c r="RA48" s="4">
        <v>0</v>
      </c>
      <c r="RB48" s="4">
        <v>1426032.1199999999</v>
      </c>
      <c r="RC48" s="5">
        <v>1</v>
      </c>
      <c r="RD48" s="4">
        <v>1426032.1199999999</v>
      </c>
      <c r="RE48" s="4">
        <v>1426032.1199999999</v>
      </c>
      <c r="RF48" s="4">
        <v>0</v>
      </c>
      <c r="RG48" s="4">
        <v>0</v>
      </c>
      <c r="RH48" s="4">
        <v>1426032.1199999999</v>
      </c>
      <c r="RI48" s="4">
        <v>1426032.1199999999</v>
      </c>
      <c r="RJ48" s="4">
        <v>0</v>
      </c>
      <c r="RK48" s="4">
        <v>0</v>
      </c>
      <c r="RL48" s="4">
        <v>1426032.1199999999</v>
      </c>
      <c r="RM48" s="5">
        <v>1</v>
      </c>
      <c r="RN48" s="4">
        <v>1426032.1199999999</v>
      </c>
      <c r="RO48" s="4">
        <v>1426032.1199999999</v>
      </c>
      <c r="RP48" s="4">
        <v>0</v>
      </c>
      <c r="RQ48" s="4">
        <v>0</v>
      </c>
      <c r="RR48" s="4">
        <v>1426032.1199999999</v>
      </c>
      <c r="RS48" s="4">
        <v>1426032.1199999999</v>
      </c>
      <c r="RT48" s="4">
        <v>0</v>
      </c>
      <c r="RU48" s="4">
        <v>0</v>
      </c>
      <c r="RV48" s="4">
        <v>1426032.1199999999</v>
      </c>
      <c r="RW48" s="5">
        <v>1</v>
      </c>
      <c r="RX48" s="4">
        <v>1426032.1199999999</v>
      </c>
      <c r="RY48" s="4">
        <v>1426032.1199999999</v>
      </c>
      <c r="RZ48" s="4">
        <v>0</v>
      </c>
      <c r="SA48" s="4">
        <v>0</v>
      </c>
      <c r="SB48" s="4">
        <v>1426032.1199999999</v>
      </c>
      <c r="SC48" s="4">
        <v>1426032.1199999999</v>
      </c>
      <c r="SD48" s="4">
        <v>0</v>
      </c>
      <c r="SE48" s="4">
        <v>0</v>
      </c>
      <c r="SF48" s="4">
        <v>1426032.1199999999</v>
      </c>
      <c r="SG48" s="5">
        <v>1</v>
      </c>
      <c r="SH48" s="4">
        <v>1426032.1199999999</v>
      </c>
      <c r="SI48" s="4">
        <v>1426032.1199999999</v>
      </c>
      <c r="SJ48" s="4">
        <v>0</v>
      </c>
      <c r="SK48" s="4">
        <v>0</v>
      </c>
      <c r="SL48" s="4">
        <v>1426032.1199999999</v>
      </c>
      <c r="SM48" s="4">
        <v>1426032.1199999999</v>
      </c>
      <c r="SN48" s="4">
        <v>0</v>
      </c>
      <c r="SO48" s="4">
        <v>0</v>
      </c>
      <c r="SP48" s="4">
        <v>1426032.1199999999</v>
      </c>
      <c r="SQ48" s="5">
        <v>1</v>
      </c>
      <c r="SR48" s="4">
        <v>17112385.439999994</v>
      </c>
      <c r="SS48" s="4">
        <v>17112385.439999994</v>
      </c>
      <c r="ST48" s="4">
        <v>0</v>
      </c>
      <c r="SU48" s="4">
        <v>0</v>
      </c>
      <c r="SV48" s="4">
        <v>17112385.439999994</v>
      </c>
      <c r="SW48" s="4">
        <v>17112385.439999994</v>
      </c>
      <c r="SX48" s="4">
        <v>0</v>
      </c>
      <c r="SY48" s="4">
        <v>0</v>
      </c>
      <c r="SZ48" s="4">
        <v>17112385.439999994</v>
      </c>
      <c r="TA48" s="5">
        <v>12</v>
      </c>
      <c r="TB48" s="4">
        <v>1426032.1199999999</v>
      </c>
      <c r="TC48" s="4">
        <v>1426032.1199999999</v>
      </c>
    </row>
    <row r="49" spans="1:523" ht="15" customHeight="1" x14ac:dyDescent="0.3">
      <c r="A49" s="3" t="s">
        <v>110</v>
      </c>
      <c r="B49" s="4">
        <v>-16479781.229999999</v>
      </c>
      <c r="C49" s="4">
        <v>-16479781.229999999</v>
      </c>
      <c r="D49" s="4">
        <v>0</v>
      </c>
      <c r="E49" s="4">
        <v>0</v>
      </c>
      <c r="F49" s="4">
        <v>-16479781.229999999</v>
      </c>
      <c r="G49" s="4">
        <v>-16477208.382454278</v>
      </c>
      <c r="H49" s="4">
        <v>0</v>
      </c>
      <c r="I49" s="4">
        <v>0</v>
      </c>
      <c r="J49" s="4">
        <v>-16477208.382454278</v>
      </c>
      <c r="K49" s="5">
        <v>0.99984387853759626</v>
      </c>
      <c r="L49" s="4">
        <v>-16209395.879999999</v>
      </c>
      <c r="M49" s="4">
        <v>-16209395.879999999</v>
      </c>
      <c r="N49" s="4">
        <v>0</v>
      </c>
      <c r="O49" s="4">
        <v>0</v>
      </c>
      <c r="P49" s="4">
        <v>-16209395.879999999</v>
      </c>
      <c r="Q49" s="4">
        <v>-16206865.245410532</v>
      </c>
      <c r="R49" s="4">
        <v>0</v>
      </c>
      <c r="S49" s="4">
        <v>0</v>
      </c>
      <c r="T49" s="4">
        <v>-16206865.245410532</v>
      </c>
      <c r="U49" s="5">
        <v>0.99984387853759626</v>
      </c>
      <c r="V49" s="4">
        <v>-15967871.310000001</v>
      </c>
      <c r="W49" s="4">
        <v>-15967871.310000001</v>
      </c>
      <c r="X49" s="4">
        <v>0</v>
      </c>
      <c r="Y49" s="4">
        <v>0</v>
      </c>
      <c r="Z49" s="4">
        <v>-15967871.310000001</v>
      </c>
      <c r="AA49" s="4">
        <v>-15965378.382579608</v>
      </c>
      <c r="AB49" s="4">
        <v>0</v>
      </c>
      <c r="AC49" s="4">
        <v>0</v>
      </c>
      <c r="AD49" s="4">
        <v>-15965378.382579608</v>
      </c>
      <c r="AE49" s="5">
        <v>0.99984387853759626</v>
      </c>
      <c r="AF49" s="4">
        <v>-15720332.939999999</v>
      </c>
      <c r="AG49" s="4">
        <v>-15720332.939999999</v>
      </c>
      <c r="AH49" s="4">
        <v>0</v>
      </c>
      <c r="AI49" s="4">
        <v>0</v>
      </c>
      <c r="AJ49" s="4">
        <v>-15720332.939999999</v>
      </c>
      <c r="AK49" s="4">
        <v>-15717878.658631934</v>
      </c>
      <c r="AL49" s="4">
        <v>0</v>
      </c>
      <c r="AM49" s="4">
        <v>0</v>
      </c>
      <c r="AN49" s="4">
        <v>-15717878.658631934</v>
      </c>
      <c r="AO49" s="5">
        <v>0.99984387853759626</v>
      </c>
      <c r="AP49" s="4">
        <v>-15726083.870000001</v>
      </c>
      <c r="AQ49" s="4">
        <v>-15726083.870000001</v>
      </c>
      <c r="AR49" s="4">
        <v>0</v>
      </c>
      <c r="AS49" s="4">
        <v>0</v>
      </c>
      <c r="AT49" s="4">
        <v>-15726083.870000001</v>
      </c>
      <c r="AU49" s="4">
        <v>-15723628.690788332</v>
      </c>
      <c r="AV49" s="4">
        <v>0</v>
      </c>
      <c r="AW49" s="4">
        <v>0</v>
      </c>
      <c r="AX49" s="4">
        <v>-15723628.690788332</v>
      </c>
      <c r="AY49" s="5">
        <v>0.99984387853759626</v>
      </c>
      <c r="AZ49" s="4">
        <v>-15545292.140000001</v>
      </c>
      <c r="BA49" s="4">
        <v>-15545292.140000001</v>
      </c>
      <c r="BB49" s="4">
        <v>0</v>
      </c>
      <c r="BC49" s="4">
        <v>0</v>
      </c>
      <c r="BD49" s="4">
        <v>-15545292.140000001</v>
      </c>
      <c r="BE49" s="4">
        <v>-15542865.18625761</v>
      </c>
      <c r="BF49" s="4">
        <v>0</v>
      </c>
      <c r="BG49" s="4">
        <v>0</v>
      </c>
      <c r="BH49" s="4">
        <v>-15542865.18625761</v>
      </c>
      <c r="BI49" s="5">
        <v>0.99984387853759626</v>
      </c>
      <c r="BJ49" s="4">
        <v>-15367370.140000001</v>
      </c>
      <c r="BK49" s="4">
        <v>-15367370.140000001</v>
      </c>
      <c r="BL49" s="4">
        <v>0</v>
      </c>
      <c r="BM49" s="4">
        <v>0</v>
      </c>
      <c r="BN49" s="4">
        <v>-15367370.140000001</v>
      </c>
      <c r="BO49" s="4">
        <v>-15364970.963700444</v>
      </c>
      <c r="BP49" s="4">
        <v>0</v>
      </c>
      <c r="BQ49" s="4">
        <v>0</v>
      </c>
      <c r="BR49" s="4">
        <v>-15364970.963700444</v>
      </c>
      <c r="BS49" s="5">
        <v>0.99984387853759626</v>
      </c>
      <c r="BT49" s="4">
        <v>-15653566.6</v>
      </c>
      <c r="BU49" s="4">
        <v>-15653566.6</v>
      </c>
      <c r="BV49" s="4">
        <v>0</v>
      </c>
      <c r="BW49" s="4">
        <v>0</v>
      </c>
      <c r="BX49" s="4">
        <v>-15653566.6</v>
      </c>
      <c r="BY49" s="4">
        <v>-15651122.742290573</v>
      </c>
      <c r="BZ49" s="4">
        <v>0</v>
      </c>
      <c r="CA49" s="4">
        <v>0</v>
      </c>
      <c r="CB49" s="4">
        <v>-15651122.742290573</v>
      </c>
      <c r="CC49" s="5">
        <v>0.99984387853759626</v>
      </c>
      <c r="CD49" s="4">
        <v>-15732715.49</v>
      </c>
      <c r="CE49" s="4">
        <v>-15732715.49</v>
      </c>
      <c r="CF49" s="4">
        <v>0</v>
      </c>
      <c r="CG49" s="4">
        <v>0</v>
      </c>
      <c r="CH49" s="4">
        <v>-15732715.49</v>
      </c>
      <c r="CI49" s="4">
        <v>-15730259.27545012</v>
      </c>
      <c r="CJ49" s="4">
        <v>0</v>
      </c>
      <c r="CK49" s="4">
        <v>0</v>
      </c>
      <c r="CL49" s="4">
        <v>-15730259.27545012</v>
      </c>
      <c r="CM49" s="5">
        <v>0.99984387853759626</v>
      </c>
      <c r="CN49" s="4">
        <v>-16149901.976666667</v>
      </c>
      <c r="CO49" s="4">
        <v>-16149901.976666667</v>
      </c>
      <c r="CP49" s="4">
        <v>0</v>
      </c>
      <c r="CQ49" s="4">
        <v>0</v>
      </c>
      <c r="CR49" s="4">
        <v>-16149901.976666667</v>
      </c>
      <c r="CS49" s="4">
        <v>-16147380.630352393</v>
      </c>
      <c r="CT49" s="4">
        <v>0</v>
      </c>
      <c r="CU49" s="4">
        <v>0</v>
      </c>
      <c r="CV49" s="4">
        <v>-16147380.630352393</v>
      </c>
      <c r="CW49" s="5">
        <v>0.99984387853759626</v>
      </c>
      <c r="CX49" s="4">
        <v>-16572591.081388889</v>
      </c>
      <c r="CY49" s="4">
        <v>-16572591.081388889</v>
      </c>
      <c r="CZ49" s="4">
        <v>0</v>
      </c>
      <c r="DA49" s="4">
        <v>0</v>
      </c>
      <c r="DB49" s="4">
        <v>-16572591.081388889</v>
      </c>
      <c r="DC49" s="4">
        <v>-16570003.744233442</v>
      </c>
      <c r="DD49" s="4">
        <v>0</v>
      </c>
      <c r="DE49" s="4">
        <v>0</v>
      </c>
      <c r="DF49" s="4">
        <v>-16570003.744233442</v>
      </c>
      <c r="DG49" s="5">
        <v>0.99984387853759626</v>
      </c>
      <c r="DH49" s="4">
        <v>-16998322.757337965</v>
      </c>
      <c r="DI49" s="4">
        <v>-16998322.757337965</v>
      </c>
      <c r="DJ49" s="4">
        <v>0</v>
      </c>
      <c r="DK49" s="4">
        <v>0</v>
      </c>
      <c r="DL49" s="4">
        <v>-16998322.757337965</v>
      </c>
      <c r="DM49" s="4">
        <v>-16995668.954330679</v>
      </c>
      <c r="DN49" s="4">
        <v>0</v>
      </c>
      <c r="DO49" s="4">
        <v>0</v>
      </c>
      <c r="DP49" s="4">
        <v>-16995668.954330679</v>
      </c>
      <c r="DQ49" s="5">
        <v>0.99984387853759626</v>
      </c>
      <c r="DR49" s="4">
        <v>-192123225.4153935</v>
      </c>
      <c r="DS49" s="4">
        <v>-192123225.4153935</v>
      </c>
      <c r="DT49" s="4">
        <v>0</v>
      </c>
      <c r="DU49" s="4">
        <v>0</v>
      </c>
      <c r="DV49" s="4">
        <v>-192123225.4153935</v>
      </c>
      <c r="DW49" s="4">
        <v>-192093230.85647994</v>
      </c>
      <c r="DX49" s="4">
        <v>0</v>
      </c>
      <c r="DY49" s="4">
        <v>0</v>
      </c>
      <c r="DZ49" s="4">
        <v>-192093230.85647994</v>
      </c>
      <c r="EA49" s="5">
        <v>11.998126542451159</v>
      </c>
      <c r="EB49" s="4">
        <v>-17724028.031282794</v>
      </c>
      <c r="EC49" s="4">
        <v>-17724028.031282794</v>
      </c>
      <c r="ED49" s="4">
        <v>0</v>
      </c>
      <c r="EE49" s="4">
        <v>0</v>
      </c>
      <c r="EF49" s="4">
        <v>-17724028.031282794</v>
      </c>
      <c r="EG49" s="4">
        <v>-17108667.667985987</v>
      </c>
      <c r="EH49" s="4">
        <v>0</v>
      </c>
      <c r="EI49" s="4">
        <v>0</v>
      </c>
      <c r="EJ49" s="4">
        <v>-17108667.667985987</v>
      </c>
      <c r="EK49" s="5">
        <v>0.96528100936137662</v>
      </c>
      <c r="EL49" s="4">
        <v>-18462963.940556362</v>
      </c>
      <c r="EM49" s="4">
        <v>-18462963.940556362</v>
      </c>
      <c r="EN49" s="4">
        <v>0</v>
      </c>
      <c r="EO49" s="4">
        <v>0</v>
      </c>
      <c r="EP49" s="4">
        <v>-18462963.940556362</v>
      </c>
      <c r="EQ49" s="4">
        <v>-17821948.468342945</v>
      </c>
      <c r="ER49" s="4">
        <v>0</v>
      </c>
      <c r="ES49" s="4">
        <v>0</v>
      </c>
      <c r="ET49" s="4">
        <v>-17821948.468342945</v>
      </c>
      <c r="EU49" s="5">
        <v>0.96528100936137662</v>
      </c>
      <c r="EV49" s="4">
        <v>-19195533.066436056</v>
      </c>
      <c r="EW49" s="4">
        <v>-19195533.066436056</v>
      </c>
      <c r="EX49" s="4">
        <v>0</v>
      </c>
      <c r="EY49" s="4">
        <v>0</v>
      </c>
      <c r="EZ49" s="4">
        <v>-19195533.066436056</v>
      </c>
      <c r="FA49" s="4">
        <v>-18529083.533599079</v>
      </c>
      <c r="FB49" s="4">
        <v>0</v>
      </c>
      <c r="FC49" s="4">
        <v>0</v>
      </c>
      <c r="FD49" s="4">
        <v>-18529083.533599079</v>
      </c>
      <c r="FE49" s="5">
        <v>0.96528100936137662</v>
      </c>
      <c r="FF49" s="4">
        <v>-19930238.125305731</v>
      </c>
      <c r="FG49" s="4">
        <v>-19930238.125305731</v>
      </c>
      <c r="FH49" s="4">
        <v>0</v>
      </c>
      <c r="FI49" s="4">
        <v>0</v>
      </c>
      <c r="FJ49" s="4">
        <v>-19930238.125305731</v>
      </c>
      <c r="FK49" s="4">
        <v>-19238280.374407705</v>
      </c>
      <c r="FL49" s="4">
        <v>0</v>
      </c>
      <c r="FM49" s="4">
        <v>0</v>
      </c>
      <c r="FN49" s="4">
        <v>-19238280.374407705</v>
      </c>
      <c r="FO49" s="5">
        <v>0.96528100936137662</v>
      </c>
      <c r="FP49" s="4">
        <v>-20408612.491581205</v>
      </c>
      <c r="FQ49" s="4">
        <v>-20408612.491581205</v>
      </c>
      <c r="FR49" s="4">
        <v>0</v>
      </c>
      <c r="FS49" s="4">
        <v>0</v>
      </c>
      <c r="FT49" s="4">
        <v>-20408612.491581205</v>
      </c>
      <c r="FU49" s="4">
        <v>-19700046.065538704</v>
      </c>
      <c r="FV49" s="4">
        <v>0</v>
      </c>
      <c r="FW49" s="4">
        <v>0</v>
      </c>
      <c r="FX49" s="4">
        <v>-19700046.065538704</v>
      </c>
      <c r="FY49" s="5">
        <v>0.96528100936137662</v>
      </c>
      <c r="FZ49" s="4">
        <v>-20974079.167546306</v>
      </c>
      <c r="GA49" s="4">
        <v>-20974079.167546306</v>
      </c>
      <c r="GB49" s="4">
        <v>0</v>
      </c>
      <c r="GC49" s="4">
        <v>0</v>
      </c>
      <c r="GD49" s="4">
        <v>-20974079.167546306</v>
      </c>
      <c r="GE49" s="4">
        <v>-20245880.309274521</v>
      </c>
      <c r="GF49" s="4">
        <v>0</v>
      </c>
      <c r="GG49" s="4">
        <v>0</v>
      </c>
      <c r="GH49" s="4">
        <v>-20245880.309274521</v>
      </c>
      <c r="GI49" s="5">
        <v>0.96528100936137662</v>
      </c>
      <c r="GJ49" s="4">
        <v>-21608726.610675167</v>
      </c>
      <c r="GK49" s="4">
        <v>-21608726.610675167</v>
      </c>
      <c r="GL49" s="4">
        <v>0</v>
      </c>
      <c r="GM49" s="4">
        <v>0</v>
      </c>
      <c r="GN49" s="4">
        <v>-21608726.610675167</v>
      </c>
      <c r="GO49" s="4">
        <v>-20858493.433766562</v>
      </c>
      <c r="GP49" s="4">
        <v>0</v>
      </c>
      <c r="GQ49" s="4">
        <v>0</v>
      </c>
      <c r="GR49" s="4">
        <v>-20858493.433766562</v>
      </c>
      <c r="GS49" s="5">
        <v>0.96528100936137662</v>
      </c>
      <c r="GT49" s="4">
        <v>-21775545.139898099</v>
      </c>
      <c r="GU49" s="4">
        <v>-21775545.139898099</v>
      </c>
      <c r="GV49" s="4">
        <v>0</v>
      </c>
      <c r="GW49" s="4">
        <v>0</v>
      </c>
      <c r="GX49" s="4">
        <v>-21775545.139898099</v>
      </c>
      <c r="GY49" s="4">
        <v>-21019520.192035057</v>
      </c>
      <c r="GZ49" s="4">
        <v>0</v>
      </c>
      <c r="HA49" s="4">
        <v>0</v>
      </c>
      <c r="HB49" s="4">
        <v>-21019520.192035057</v>
      </c>
      <c r="HC49" s="5">
        <v>0.96528100936137662</v>
      </c>
      <c r="HD49" s="4">
        <v>-22136675.45405627</v>
      </c>
      <c r="HE49" s="4">
        <v>-22136675.45405627</v>
      </c>
      <c r="HF49" s="4">
        <v>0</v>
      </c>
      <c r="HG49" s="4">
        <v>0</v>
      </c>
      <c r="HH49" s="4">
        <v>-22136675.45405627</v>
      </c>
      <c r="HI49" s="4">
        <v>-21368112.426196646</v>
      </c>
      <c r="HJ49" s="4">
        <v>0</v>
      </c>
      <c r="HK49" s="4">
        <v>0</v>
      </c>
      <c r="HL49" s="4">
        <v>-21368112.426196646</v>
      </c>
      <c r="HM49" s="5">
        <v>0.96528100936137662</v>
      </c>
      <c r="HN49" s="4">
        <v>-22029684.344394293</v>
      </c>
      <c r="HO49" s="4">
        <v>-22029684.344394293</v>
      </c>
      <c r="HP49" s="4">
        <v>0</v>
      </c>
      <c r="HQ49" s="4">
        <v>0</v>
      </c>
      <c r="HR49" s="4">
        <v>-22029684.344394293</v>
      </c>
      <c r="HS49" s="4">
        <v>-21264835.939869437</v>
      </c>
      <c r="HT49" s="4">
        <v>0</v>
      </c>
      <c r="HU49" s="4">
        <v>0</v>
      </c>
      <c r="HV49" s="4">
        <v>-21264835.939869437</v>
      </c>
      <c r="HW49" s="5">
        <v>0.96528100936137662</v>
      </c>
      <c r="HX49" s="4">
        <v>-21922811.94420493</v>
      </c>
      <c r="HY49" s="4">
        <v>-21922811.94420493</v>
      </c>
      <c r="HZ49" s="4">
        <v>0</v>
      </c>
      <c r="IA49" s="4">
        <v>0</v>
      </c>
      <c r="IB49" s="4">
        <v>-21922811.94420493</v>
      </c>
      <c r="IC49" s="4">
        <v>-21161674.041541778</v>
      </c>
      <c r="ID49" s="4">
        <v>0</v>
      </c>
      <c r="IE49" s="4">
        <v>0</v>
      </c>
      <c r="IF49" s="4">
        <v>-21161674.041541778</v>
      </c>
      <c r="IG49" s="5">
        <v>0.96528100936137662</v>
      </c>
      <c r="IH49" s="4">
        <v>-21815799.896939598</v>
      </c>
      <c r="II49" s="4">
        <v>-21815799.896939598</v>
      </c>
      <c r="IJ49" s="4">
        <v>0</v>
      </c>
      <c r="IK49" s="4">
        <v>0</v>
      </c>
      <c r="IL49" s="4">
        <v>-21815799.896939598</v>
      </c>
      <c r="IM49" s="4">
        <v>-21058377.344543669</v>
      </c>
      <c r="IN49" s="4">
        <v>0</v>
      </c>
      <c r="IO49" s="4">
        <v>0</v>
      </c>
      <c r="IP49" s="4">
        <v>-21058377.344543669</v>
      </c>
      <c r="IQ49" s="5">
        <v>0.96528100936137662</v>
      </c>
      <c r="IR49" s="4">
        <v>-247984698.2128768</v>
      </c>
      <c r="IS49" s="4">
        <v>-247984698.2128768</v>
      </c>
      <c r="IT49" s="4">
        <v>0</v>
      </c>
      <c r="IU49" s="4">
        <v>0</v>
      </c>
      <c r="IV49" s="4">
        <v>-247984698.2128768</v>
      </c>
      <c r="IW49" s="4">
        <v>-239374919.79710209</v>
      </c>
      <c r="IX49" s="4">
        <v>0</v>
      </c>
      <c r="IY49" s="4">
        <v>0</v>
      </c>
      <c r="IZ49" s="4">
        <v>-239374919.79710209</v>
      </c>
      <c r="JA49" s="5">
        <v>11.583372112336519</v>
      </c>
      <c r="JB49" s="4">
        <v>-21917010.211073063</v>
      </c>
      <c r="JC49" s="4">
        <v>-21917010.211073063</v>
      </c>
      <c r="JD49" s="4">
        <v>0</v>
      </c>
      <c r="JE49" s="4">
        <v>0</v>
      </c>
      <c r="JF49" s="4">
        <v>-21917010.211073063</v>
      </c>
      <c r="JG49" s="4">
        <v>-21203688.549371157</v>
      </c>
      <c r="JH49" s="4">
        <v>0</v>
      </c>
      <c r="JI49" s="4">
        <v>0</v>
      </c>
      <c r="JJ49" s="4">
        <v>-21203688.549371157</v>
      </c>
      <c r="JK49" s="5">
        <v>0.96745351419595016</v>
      </c>
      <c r="JL49" s="4">
        <v>-22018468.731055588</v>
      </c>
      <c r="JM49" s="4">
        <v>-22018468.731055588</v>
      </c>
      <c r="JN49" s="4">
        <v>0</v>
      </c>
      <c r="JO49" s="4">
        <v>0</v>
      </c>
      <c r="JP49" s="4">
        <v>-22018468.731055588</v>
      </c>
      <c r="JQ49" s="4">
        <v>-21301844.951073371</v>
      </c>
      <c r="JR49" s="4">
        <v>0</v>
      </c>
      <c r="JS49" s="4">
        <v>0</v>
      </c>
      <c r="JT49" s="4">
        <v>-21301844.951073371</v>
      </c>
      <c r="JU49" s="5">
        <v>0.96745351419595016</v>
      </c>
      <c r="JV49" s="4">
        <v>-22119693.410263851</v>
      </c>
      <c r="JW49" s="4">
        <v>-22119693.410263851</v>
      </c>
      <c r="JX49" s="4">
        <v>0</v>
      </c>
      <c r="JY49" s="4">
        <v>0</v>
      </c>
      <c r="JZ49" s="4">
        <v>-22119693.410263851</v>
      </c>
      <c r="KA49" s="4">
        <v>-21399775.122696765</v>
      </c>
      <c r="KB49" s="4">
        <v>0</v>
      </c>
      <c r="KC49" s="4">
        <v>0</v>
      </c>
      <c r="KD49" s="4">
        <v>-21399775.122696765</v>
      </c>
      <c r="KE49" s="5">
        <v>0.96745351419595016</v>
      </c>
      <c r="KF49" s="4">
        <v>-22220910.354749508</v>
      </c>
      <c r="KG49" s="4">
        <v>-22220910.354749508</v>
      </c>
      <c r="KH49" s="4">
        <v>0</v>
      </c>
      <c r="KI49" s="4">
        <v>0</v>
      </c>
      <c r="KJ49" s="4">
        <v>-22220910.354749508</v>
      </c>
      <c r="KK49" s="4">
        <v>-21497697.81133559</v>
      </c>
      <c r="KL49" s="4">
        <v>0</v>
      </c>
      <c r="KM49" s="4">
        <v>0</v>
      </c>
      <c r="KN49" s="4">
        <v>-21497697.81133559</v>
      </c>
      <c r="KO49" s="5">
        <v>0.96745351419595016</v>
      </c>
      <c r="KP49" s="4">
        <v>-22322151.473869823</v>
      </c>
      <c r="KQ49" s="4">
        <v>-22322151.473869823</v>
      </c>
      <c r="KR49" s="4">
        <v>0</v>
      </c>
      <c r="KS49" s="4">
        <v>0</v>
      </c>
      <c r="KT49" s="4">
        <v>-22322151.473869823</v>
      </c>
      <c r="KU49" s="4">
        <v>-21595643.887809668</v>
      </c>
      <c r="KV49" s="4">
        <v>0</v>
      </c>
      <c r="KW49" s="4">
        <v>0</v>
      </c>
      <c r="KX49" s="4">
        <v>-21595643.887809668</v>
      </c>
      <c r="KY49" s="5">
        <v>0.96745351419595016</v>
      </c>
      <c r="KZ49" s="4">
        <v>-22425239.715727206</v>
      </c>
      <c r="LA49" s="4">
        <v>-22425239.715727206</v>
      </c>
      <c r="LB49" s="4">
        <v>0</v>
      </c>
      <c r="LC49" s="4">
        <v>0</v>
      </c>
      <c r="LD49" s="4">
        <v>-22425239.715727206</v>
      </c>
      <c r="LE49" s="4">
        <v>-21695376.969666876</v>
      </c>
      <c r="LF49" s="4">
        <v>0</v>
      </c>
      <c r="LG49" s="4">
        <v>0</v>
      </c>
      <c r="LH49" s="4">
        <v>-21695376.969666876</v>
      </c>
      <c r="LI49" s="5">
        <v>0.96745351419595016</v>
      </c>
      <c r="LJ49" s="4">
        <v>-22529357.293908946</v>
      </c>
      <c r="LK49" s="4">
        <v>-22529357.293908946</v>
      </c>
      <c r="LL49" s="4">
        <v>0</v>
      </c>
      <c r="LM49" s="4">
        <v>0</v>
      </c>
      <c r="LN49" s="4">
        <v>-22529357.293908946</v>
      </c>
      <c r="LO49" s="4">
        <v>-21796105.886568371</v>
      </c>
      <c r="LP49" s="4">
        <v>0</v>
      </c>
      <c r="LQ49" s="4">
        <v>0</v>
      </c>
      <c r="LR49" s="4">
        <v>-21796105.886568371</v>
      </c>
      <c r="LS49" s="5">
        <v>0.96745351419595016</v>
      </c>
      <c r="LT49" s="4">
        <v>-22633432.189178433</v>
      </c>
      <c r="LU49" s="4">
        <v>-22633432.189178433</v>
      </c>
      <c r="LV49" s="4">
        <v>0</v>
      </c>
      <c r="LW49" s="4">
        <v>0</v>
      </c>
      <c r="LX49" s="4">
        <v>-22633432.189178433</v>
      </c>
      <c r="LY49" s="4">
        <v>-21896793.509736411</v>
      </c>
      <c r="LZ49" s="4">
        <v>0</v>
      </c>
      <c r="MA49" s="4">
        <v>0</v>
      </c>
      <c r="MB49" s="4">
        <v>-21896793.509736411</v>
      </c>
      <c r="MC49" s="5">
        <v>0.96745351419595016</v>
      </c>
      <c r="MD49" s="4">
        <v>-22739250.055785127</v>
      </c>
      <c r="ME49" s="4">
        <v>-22739250.055785127</v>
      </c>
      <c r="MF49" s="4">
        <v>0</v>
      </c>
      <c r="MG49" s="4">
        <v>0</v>
      </c>
      <c r="MH49" s="4">
        <v>-22739250.055785127</v>
      </c>
      <c r="MI49" s="4">
        <v>-21999167.376649778</v>
      </c>
      <c r="MJ49" s="4">
        <v>0</v>
      </c>
      <c r="MK49" s="4">
        <v>0</v>
      </c>
      <c r="ML49" s="4">
        <v>-21999167.376649778</v>
      </c>
      <c r="MM49" s="5">
        <v>0.96745351419595016</v>
      </c>
      <c r="MN49" s="4">
        <v>-22980849.590929195</v>
      </c>
      <c r="MO49" s="4">
        <v>-22980849.590929195</v>
      </c>
      <c r="MP49" s="4">
        <v>0</v>
      </c>
      <c r="MQ49" s="4">
        <v>0</v>
      </c>
      <c r="MR49" s="4">
        <v>-22980849.590929195</v>
      </c>
      <c r="MS49" s="4">
        <v>-22232903.695953015</v>
      </c>
      <c r="MT49" s="4">
        <v>0</v>
      </c>
      <c r="MU49" s="4">
        <v>0</v>
      </c>
      <c r="MV49" s="4">
        <v>-22232903.695953015</v>
      </c>
      <c r="MW49" s="5">
        <v>0.96745351419595016</v>
      </c>
      <c r="MX49" s="4">
        <v>-23222602.074807104</v>
      </c>
      <c r="MY49" s="4">
        <v>-23222602.074807104</v>
      </c>
      <c r="MZ49" s="4">
        <v>0</v>
      </c>
      <c r="NA49" s="4">
        <v>0</v>
      </c>
      <c r="NB49" s="4">
        <v>-23222602.074807104</v>
      </c>
      <c r="NC49" s="4">
        <v>-22466787.986046296</v>
      </c>
      <c r="ND49" s="4">
        <v>0</v>
      </c>
      <c r="NE49" s="4">
        <v>0</v>
      </c>
      <c r="NF49" s="4">
        <v>-22466787.986046296</v>
      </c>
      <c r="NG49" s="5">
        <v>0.96745351419595016</v>
      </c>
      <c r="NH49" s="4">
        <v>-23464510.369023953</v>
      </c>
      <c r="NI49" s="4">
        <v>-23464510.369023953</v>
      </c>
      <c r="NJ49" s="4">
        <v>0</v>
      </c>
      <c r="NK49" s="4">
        <v>0</v>
      </c>
      <c r="NL49" s="4">
        <v>-23464510.369023953</v>
      </c>
      <c r="NM49" s="4">
        <v>-22700823.015399534</v>
      </c>
      <c r="NN49" s="4">
        <v>0</v>
      </c>
      <c r="NO49" s="4">
        <v>0</v>
      </c>
      <c r="NP49" s="4">
        <v>-22700823.015399534</v>
      </c>
      <c r="NQ49" s="5">
        <v>0.96745351419595016</v>
      </c>
      <c r="NR49" s="4">
        <v>-270593475.47037184</v>
      </c>
      <c r="NS49" s="4">
        <v>-270593475.47037184</v>
      </c>
      <c r="NT49" s="4">
        <v>0</v>
      </c>
      <c r="NU49" s="4">
        <v>0</v>
      </c>
      <c r="NV49" s="4">
        <v>-270593475.47037184</v>
      </c>
      <c r="NW49" s="4">
        <v>-261786608.76230681</v>
      </c>
      <c r="NX49" s="4">
        <v>0</v>
      </c>
      <c r="NY49" s="4">
        <v>0</v>
      </c>
      <c r="NZ49" s="4">
        <v>-261786608.76230681</v>
      </c>
      <c r="OA49" s="5">
        <v>11.609442170351405</v>
      </c>
      <c r="OB49" s="4">
        <v>-23289933.112530984</v>
      </c>
      <c r="OC49" s="4">
        <v>-23289933.112530984</v>
      </c>
      <c r="OD49" s="4">
        <v>0</v>
      </c>
      <c r="OE49" s="4">
        <v>0</v>
      </c>
      <c r="OF49" s="4">
        <v>-23289933.112530984</v>
      </c>
      <c r="OG49" s="4">
        <v>-22549411.829057906</v>
      </c>
      <c r="OH49" s="4">
        <v>0</v>
      </c>
      <c r="OI49" s="4">
        <v>0</v>
      </c>
      <c r="OJ49" s="4">
        <v>-22549411.829057906</v>
      </c>
      <c r="OK49" s="5">
        <v>0.96820423313819459</v>
      </c>
      <c r="OL49" s="4">
        <v>-23115560.577652477</v>
      </c>
      <c r="OM49" s="4">
        <v>-23115560.577652477</v>
      </c>
      <c r="ON49" s="4">
        <v>0</v>
      </c>
      <c r="OO49" s="4">
        <v>0</v>
      </c>
      <c r="OP49" s="4">
        <v>-23115560.577652477</v>
      </c>
      <c r="OQ49" s="4">
        <v>-22380583.602645498</v>
      </c>
      <c r="OR49" s="4">
        <v>0</v>
      </c>
      <c r="OS49" s="4">
        <v>0</v>
      </c>
      <c r="OT49" s="4">
        <v>-22380583.602645498</v>
      </c>
      <c r="OU49" s="5">
        <v>0.96820423313819459</v>
      </c>
      <c r="OV49" s="4">
        <v>-22941389.153202217</v>
      </c>
      <c r="OW49" s="4">
        <v>-22941389.153202217</v>
      </c>
      <c r="OX49" s="4">
        <v>0</v>
      </c>
      <c r="OY49" s="4">
        <v>0</v>
      </c>
      <c r="OZ49" s="4">
        <v>-22941389.153202217</v>
      </c>
      <c r="PA49" s="4">
        <v>-22211950.092201047</v>
      </c>
      <c r="PB49" s="4">
        <v>0</v>
      </c>
      <c r="PC49" s="4">
        <v>0</v>
      </c>
      <c r="PD49" s="4">
        <v>-22211950.092201047</v>
      </c>
      <c r="PE49" s="5">
        <v>0.96820423313819459</v>
      </c>
      <c r="PF49" s="4">
        <v>-22767455.105947081</v>
      </c>
      <c r="PG49" s="4">
        <v>-22767455.105947081</v>
      </c>
      <c r="PH49" s="4">
        <v>0</v>
      </c>
      <c r="PI49" s="4">
        <v>0</v>
      </c>
      <c r="PJ49" s="4">
        <v>-22767455.105947081</v>
      </c>
      <c r="PK49" s="4">
        <v>-22043546.411361765</v>
      </c>
      <c r="PL49" s="4">
        <v>0</v>
      </c>
      <c r="PM49" s="4">
        <v>0</v>
      </c>
      <c r="PN49" s="4">
        <v>-22043546.411361765</v>
      </c>
      <c r="PO49" s="5">
        <v>0.96820423313819459</v>
      </c>
      <c r="PP49" s="4">
        <v>-22593778.869380213</v>
      </c>
      <c r="PQ49" s="4">
        <v>-22593778.869380213</v>
      </c>
      <c r="PR49" s="4">
        <v>0</v>
      </c>
      <c r="PS49" s="4">
        <v>0</v>
      </c>
      <c r="PT49" s="4">
        <v>-22593778.869380213</v>
      </c>
      <c r="PU49" s="4">
        <v>-21875392.343922216</v>
      </c>
      <c r="PV49" s="4">
        <v>0</v>
      </c>
      <c r="PW49" s="4">
        <v>0</v>
      </c>
      <c r="PX49" s="4">
        <v>-21875392.343922216</v>
      </c>
      <c r="PY49" s="5">
        <v>0.96820423313819459</v>
      </c>
      <c r="PZ49" s="4">
        <v>-22420379.919839412</v>
      </c>
      <c r="QA49" s="4">
        <v>-22420379.919839412</v>
      </c>
      <c r="QB49" s="4">
        <v>0</v>
      </c>
      <c r="QC49" s="4">
        <v>0</v>
      </c>
      <c r="QD49" s="4">
        <v>-22420379.919839412</v>
      </c>
      <c r="QE49" s="4">
        <v>-21707506.746955093</v>
      </c>
      <c r="QF49" s="4">
        <v>0</v>
      </c>
      <c r="QG49" s="4">
        <v>0</v>
      </c>
      <c r="QH49" s="4">
        <v>-21707506.746955093</v>
      </c>
      <c r="QI49" s="5">
        <v>0.96820423313819459</v>
      </c>
      <c r="QJ49" s="4">
        <v>-22247127.452682097</v>
      </c>
      <c r="QK49" s="4">
        <v>-22247127.452682097</v>
      </c>
      <c r="QL49" s="4">
        <v>0</v>
      </c>
      <c r="QM49" s="4">
        <v>0</v>
      </c>
      <c r="QN49" s="4">
        <v>-22247127.452682097</v>
      </c>
      <c r="QO49" s="4">
        <v>-21539762.974851746</v>
      </c>
      <c r="QP49" s="4">
        <v>0</v>
      </c>
      <c r="QQ49" s="4">
        <v>0</v>
      </c>
      <c r="QR49" s="4">
        <v>-21539762.974851746</v>
      </c>
      <c r="QS49" s="5">
        <v>0.96820423313819459</v>
      </c>
      <c r="QT49" s="4">
        <v>-22073947.910079852</v>
      </c>
      <c r="QU49" s="4">
        <v>-22073947.910079852</v>
      </c>
      <c r="QV49" s="4">
        <v>0</v>
      </c>
      <c r="QW49" s="4">
        <v>0</v>
      </c>
      <c r="QX49" s="4">
        <v>-22073947.910079852</v>
      </c>
      <c r="QY49" s="4">
        <v>-21372089.808611315</v>
      </c>
      <c r="QZ49" s="4">
        <v>0</v>
      </c>
      <c r="RA49" s="4">
        <v>0</v>
      </c>
      <c r="RB49" s="4">
        <v>-21372089.808611315</v>
      </c>
      <c r="RC49" s="5">
        <v>0.96820423313819459</v>
      </c>
      <c r="RD49" s="4">
        <v>-21900850.936821643</v>
      </c>
      <c r="RE49" s="4">
        <v>-21900850.936821643</v>
      </c>
      <c r="RF49" s="4">
        <v>0</v>
      </c>
      <c r="RG49" s="4">
        <v>0</v>
      </c>
      <c r="RH49" s="4">
        <v>-21900850.936821643</v>
      </c>
      <c r="RI49" s="4">
        <v>-21204496.586359311</v>
      </c>
      <c r="RJ49" s="4">
        <v>0</v>
      </c>
      <c r="RK49" s="4">
        <v>0</v>
      </c>
      <c r="RL49" s="4">
        <v>-21204496.586359311</v>
      </c>
      <c r="RM49" s="5">
        <v>0.96820423313819459</v>
      </c>
      <c r="RN49" s="4">
        <v>-21727698.185241356</v>
      </c>
      <c r="RO49" s="4">
        <v>-21727698.185241356</v>
      </c>
      <c r="RP49" s="4">
        <v>0</v>
      </c>
      <c r="RQ49" s="4">
        <v>0</v>
      </c>
      <c r="RR49" s="4">
        <v>-21727698.185241356</v>
      </c>
      <c r="RS49" s="4">
        <v>-21036849.359299749</v>
      </c>
      <c r="RT49" s="4">
        <v>0</v>
      </c>
      <c r="RU49" s="4">
        <v>0</v>
      </c>
      <c r="RV49" s="4">
        <v>-21036849.359299749</v>
      </c>
      <c r="RW49" s="5">
        <v>0.96820423313819459</v>
      </c>
      <c r="RX49" s="4">
        <v>-21554708.353934035</v>
      </c>
      <c r="RY49" s="4">
        <v>-21554708.353934035</v>
      </c>
      <c r="RZ49" s="4">
        <v>0</v>
      </c>
      <c r="SA49" s="4">
        <v>0</v>
      </c>
      <c r="SB49" s="4">
        <v>-21554708.353934035</v>
      </c>
      <c r="SC49" s="4">
        <v>-20869359.872338139</v>
      </c>
      <c r="SD49" s="4">
        <v>0</v>
      </c>
      <c r="SE49" s="4">
        <v>0</v>
      </c>
      <c r="SF49" s="4">
        <v>-20869359.872338139</v>
      </c>
      <c r="SG49" s="5">
        <v>0.96820423313819459</v>
      </c>
      <c r="SH49" s="4">
        <v>-21381882.288027946</v>
      </c>
      <c r="SI49" s="4">
        <v>-21381882.288027946</v>
      </c>
      <c r="SJ49" s="4">
        <v>0</v>
      </c>
      <c r="SK49" s="4">
        <v>0</v>
      </c>
      <c r="SL49" s="4">
        <v>-21381882.288027946</v>
      </c>
      <c r="SM49" s="4">
        <v>-20702028.943731245</v>
      </c>
      <c r="SN49" s="4">
        <v>0</v>
      </c>
      <c r="SO49" s="4">
        <v>0</v>
      </c>
      <c r="SP49" s="4">
        <v>-20702028.943731245</v>
      </c>
      <c r="SQ49" s="5">
        <v>0.96820423313819459</v>
      </c>
      <c r="SR49" s="4">
        <v>-268014711.86533934</v>
      </c>
      <c r="SS49" s="4">
        <v>-268014711.86533934</v>
      </c>
      <c r="ST49" s="4">
        <v>0</v>
      </c>
      <c r="SU49" s="4">
        <v>0</v>
      </c>
      <c r="SV49" s="4">
        <v>-268014711.86533934</v>
      </c>
      <c r="SW49" s="4">
        <v>-259492978.57133505</v>
      </c>
      <c r="SX49" s="4">
        <v>0</v>
      </c>
      <c r="SY49" s="4">
        <v>0</v>
      </c>
      <c r="SZ49" s="4">
        <v>-259492978.57133505</v>
      </c>
      <c r="TA49" s="5">
        <v>11.618450797658339</v>
      </c>
      <c r="TB49" s="4">
        <v>-21417553.66211161</v>
      </c>
      <c r="TC49" s="4">
        <v>-21417553.66211161</v>
      </c>
    </row>
    <row r="50" spans="1:523" ht="15" customHeight="1" x14ac:dyDescent="0.3">
      <c r="A50" s="3" t="s">
        <v>111</v>
      </c>
      <c r="B50" s="4">
        <v>-3357417.2399999993</v>
      </c>
      <c r="C50" s="4">
        <v>-3357417.2399999993</v>
      </c>
      <c r="D50" s="4">
        <v>0</v>
      </c>
      <c r="E50" s="4">
        <v>0</v>
      </c>
      <c r="F50" s="4">
        <v>-3357417.2399999993</v>
      </c>
      <c r="G50" s="4">
        <v>-3232788.138039656</v>
      </c>
      <c r="H50" s="4">
        <v>0</v>
      </c>
      <c r="I50" s="4">
        <v>0</v>
      </c>
      <c r="J50" s="4">
        <v>-3232788.138039656</v>
      </c>
      <c r="K50" s="5">
        <v>0.96287947161421517</v>
      </c>
      <c r="L50" s="4">
        <v>-3371386.36</v>
      </c>
      <c r="M50" s="4">
        <v>-3371386.36</v>
      </c>
      <c r="N50" s="4">
        <v>0</v>
      </c>
      <c r="O50" s="4">
        <v>0</v>
      </c>
      <c r="P50" s="4">
        <v>-3371386.36</v>
      </c>
      <c r="Q50" s="4">
        <v>-3246238.7169241719</v>
      </c>
      <c r="R50" s="4">
        <v>0</v>
      </c>
      <c r="S50" s="4">
        <v>0</v>
      </c>
      <c r="T50" s="4">
        <v>-3246238.7169241719</v>
      </c>
      <c r="U50" s="5">
        <v>0.96287947161421517</v>
      </c>
      <c r="V50" s="4">
        <v>-3307684.53</v>
      </c>
      <c r="W50" s="4">
        <v>-3307684.53</v>
      </c>
      <c r="X50" s="4">
        <v>0</v>
      </c>
      <c r="Y50" s="4">
        <v>0</v>
      </c>
      <c r="Z50" s="4">
        <v>-3307684.53</v>
      </c>
      <c r="AA50" s="4">
        <v>-3184901.5325129135</v>
      </c>
      <c r="AB50" s="4">
        <v>0</v>
      </c>
      <c r="AC50" s="4">
        <v>0</v>
      </c>
      <c r="AD50" s="4">
        <v>-3184901.5325129135</v>
      </c>
      <c r="AE50" s="5">
        <v>0.96287947161421517</v>
      </c>
      <c r="AF50" s="4">
        <v>-3175046.3200000003</v>
      </c>
      <c r="AG50" s="4">
        <v>-3175046.3200000003</v>
      </c>
      <c r="AH50" s="4">
        <v>0</v>
      </c>
      <c r="AI50" s="4">
        <v>0</v>
      </c>
      <c r="AJ50" s="4">
        <v>-3175046.3200000003</v>
      </c>
      <c r="AK50" s="4">
        <v>-3057186.9229522585</v>
      </c>
      <c r="AL50" s="4">
        <v>0</v>
      </c>
      <c r="AM50" s="4">
        <v>0</v>
      </c>
      <c r="AN50" s="4">
        <v>-3057186.9229522585</v>
      </c>
      <c r="AO50" s="5">
        <v>0.96287947161421517</v>
      </c>
      <c r="AP50" s="4">
        <v>-3119839.3200000003</v>
      </c>
      <c r="AQ50" s="4">
        <v>-3119839.3200000003</v>
      </c>
      <c r="AR50" s="4">
        <v>0</v>
      </c>
      <c r="AS50" s="4">
        <v>0</v>
      </c>
      <c r="AT50" s="4">
        <v>-3119839.3200000003</v>
      </c>
      <c r="AU50" s="4">
        <v>-3004029.2359628528</v>
      </c>
      <c r="AV50" s="4">
        <v>0</v>
      </c>
      <c r="AW50" s="4">
        <v>0</v>
      </c>
      <c r="AX50" s="4">
        <v>-3004029.2359628528</v>
      </c>
      <c r="AY50" s="5">
        <v>0.96287947161421517</v>
      </c>
      <c r="AZ50" s="4">
        <v>-3027162.71</v>
      </c>
      <c r="BA50" s="4">
        <v>-3027162.71</v>
      </c>
      <c r="BB50" s="4">
        <v>0</v>
      </c>
      <c r="BC50" s="4">
        <v>0</v>
      </c>
      <c r="BD50" s="4">
        <v>-3027162.71</v>
      </c>
      <c r="BE50" s="4">
        <v>-2914792.8306950554</v>
      </c>
      <c r="BF50" s="4">
        <v>0</v>
      </c>
      <c r="BG50" s="4">
        <v>0</v>
      </c>
      <c r="BH50" s="4">
        <v>-2914792.8306950554</v>
      </c>
      <c r="BI50" s="5">
        <v>0.96287947161421517</v>
      </c>
      <c r="BJ50" s="4">
        <v>-2913425.1100000003</v>
      </c>
      <c r="BK50" s="4">
        <v>-2913425.1100000003</v>
      </c>
      <c r="BL50" s="4">
        <v>0</v>
      </c>
      <c r="BM50" s="4">
        <v>0</v>
      </c>
      <c r="BN50" s="4">
        <v>-2913425.1100000003</v>
      </c>
      <c r="BO50" s="4">
        <v>-2805277.2305043871</v>
      </c>
      <c r="BP50" s="4">
        <v>0</v>
      </c>
      <c r="BQ50" s="4">
        <v>0</v>
      </c>
      <c r="BR50" s="4">
        <v>-2805277.2305043871</v>
      </c>
      <c r="BS50" s="5">
        <v>0.96287947161421517</v>
      </c>
      <c r="BT50" s="4">
        <v>-2733521.64</v>
      </c>
      <c r="BU50" s="4">
        <v>-2733521.64</v>
      </c>
      <c r="BV50" s="4">
        <v>0</v>
      </c>
      <c r="BW50" s="4">
        <v>0</v>
      </c>
      <c r="BX50" s="4">
        <v>-2733521.64</v>
      </c>
      <c r="BY50" s="4">
        <v>-2632051.8723692228</v>
      </c>
      <c r="BZ50" s="4">
        <v>0</v>
      </c>
      <c r="CA50" s="4">
        <v>0</v>
      </c>
      <c r="CB50" s="4">
        <v>-2632051.8723692228</v>
      </c>
      <c r="CC50" s="5">
        <v>0.96287947161421517</v>
      </c>
      <c r="CD50" s="4">
        <v>-2620920.19</v>
      </c>
      <c r="CE50" s="4">
        <v>-2620920.19</v>
      </c>
      <c r="CF50" s="4">
        <v>0</v>
      </c>
      <c r="CG50" s="4">
        <v>0</v>
      </c>
      <c r="CH50" s="4">
        <v>-2620920.19</v>
      </c>
      <c r="CI50" s="4">
        <v>-2523630.2476902283</v>
      </c>
      <c r="CJ50" s="4">
        <v>0</v>
      </c>
      <c r="CK50" s="4">
        <v>0</v>
      </c>
      <c r="CL50" s="4">
        <v>-2523630.2476902283</v>
      </c>
      <c r="CM50" s="5">
        <v>0.96287947161421517</v>
      </c>
      <c r="CN50" s="4">
        <v>-2390274.2399999998</v>
      </c>
      <c r="CO50" s="4">
        <v>-2390274.2399999998</v>
      </c>
      <c r="CP50" s="4">
        <v>0</v>
      </c>
      <c r="CQ50" s="4">
        <v>0</v>
      </c>
      <c r="CR50" s="4">
        <v>-2390274.2399999998</v>
      </c>
      <c r="CS50" s="4">
        <v>-2301545.9972242694</v>
      </c>
      <c r="CT50" s="4">
        <v>0</v>
      </c>
      <c r="CU50" s="4">
        <v>0</v>
      </c>
      <c r="CV50" s="4">
        <v>-2301545.9972242694</v>
      </c>
      <c r="CW50" s="5">
        <v>0.96287947161421517</v>
      </c>
      <c r="CX50" s="4">
        <v>-2268488.9899999998</v>
      </c>
      <c r="CY50" s="4">
        <v>-2268488.9899999998</v>
      </c>
      <c r="CZ50" s="4">
        <v>0</v>
      </c>
      <c r="DA50" s="4">
        <v>0</v>
      </c>
      <c r="DB50" s="4">
        <v>-2268488.9899999998</v>
      </c>
      <c r="DC50" s="4">
        <v>-2184281.4800538644</v>
      </c>
      <c r="DD50" s="4">
        <v>0</v>
      </c>
      <c r="DE50" s="4">
        <v>0</v>
      </c>
      <c r="DF50" s="4">
        <v>-2184281.4800538644</v>
      </c>
      <c r="DG50" s="5">
        <v>0.96287947161421517</v>
      </c>
      <c r="DH50" s="4">
        <v>-2136367.7599999998</v>
      </c>
      <c r="DI50" s="4">
        <v>-2136367.7599999998</v>
      </c>
      <c r="DJ50" s="4">
        <v>0</v>
      </c>
      <c r="DK50" s="4">
        <v>0</v>
      </c>
      <c r="DL50" s="4">
        <v>-2136367.7599999998</v>
      </c>
      <c r="DM50" s="4">
        <v>-2057064.6599224443</v>
      </c>
      <c r="DN50" s="4">
        <v>0</v>
      </c>
      <c r="DO50" s="4">
        <v>0</v>
      </c>
      <c r="DP50" s="4">
        <v>-2057064.6599224443</v>
      </c>
      <c r="DQ50" s="5">
        <v>0.96287947161421517</v>
      </c>
      <c r="DR50" s="4">
        <v>-34421534.409999996</v>
      </c>
      <c r="DS50" s="4">
        <v>-34421534.409999996</v>
      </c>
      <c r="DT50" s="4">
        <v>0</v>
      </c>
      <c r="DU50" s="4">
        <v>0</v>
      </c>
      <c r="DV50" s="4">
        <v>-34421534.409999996</v>
      </c>
      <c r="DW50" s="4">
        <v>-33143788.864851318</v>
      </c>
      <c r="DX50" s="4">
        <v>0</v>
      </c>
      <c r="DY50" s="4">
        <v>0</v>
      </c>
      <c r="DZ50" s="4">
        <v>-33143788.864851318</v>
      </c>
      <c r="EA50" s="5">
        <v>11.554553659370582</v>
      </c>
      <c r="EB50" s="4">
        <v>-2055815.31</v>
      </c>
      <c r="EC50" s="4">
        <v>-2055815.31</v>
      </c>
      <c r="ED50" s="4">
        <v>0</v>
      </c>
      <c r="EE50" s="4">
        <v>0</v>
      </c>
      <c r="EF50" s="4">
        <v>-2055815.31</v>
      </c>
      <c r="EG50" s="4">
        <v>-1984439.4774973714</v>
      </c>
      <c r="EH50" s="4">
        <v>0</v>
      </c>
      <c r="EI50" s="4">
        <v>0</v>
      </c>
      <c r="EJ50" s="4">
        <v>-1984439.4774973714</v>
      </c>
      <c r="EK50" s="5">
        <v>0.96528100936137662</v>
      </c>
      <c r="EL50" s="4">
        <v>-1973513.3900000001</v>
      </c>
      <c r="EM50" s="4">
        <v>-1973513.3900000001</v>
      </c>
      <c r="EN50" s="4">
        <v>0</v>
      </c>
      <c r="EO50" s="4">
        <v>0</v>
      </c>
      <c r="EP50" s="4">
        <v>-1973513.3900000001</v>
      </c>
      <c r="EQ50" s="4">
        <v>-1904994.9970873923</v>
      </c>
      <c r="ER50" s="4">
        <v>0</v>
      </c>
      <c r="ES50" s="4">
        <v>0</v>
      </c>
      <c r="ET50" s="4">
        <v>-1904994.9970873923</v>
      </c>
      <c r="EU50" s="5">
        <v>0.96528100936137662</v>
      </c>
      <c r="EV50" s="4">
        <v>-1914514.1500000001</v>
      </c>
      <c r="EW50" s="4">
        <v>-1914514.1500000001</v>
      </c>
      <c r="EX50" s="4">
        <v>0</v>
      </c>
      <c r="EY50" s="4">
        <v>0</v>
      </c>
      <c r="EZ50" s="4">
        <v>-1914514.1500000001</v>
      </c>
      <c r="FA50" s="4">
        <v>-1848044.1511486382</v>
      </c>
      <c r="FB50" s="4">
        <v>0</v>
      </c>
      <c r="FC50" s="4">
        <v>0</v>
      </c>
      <c r="FD50" s="4">
        <v>-1848044.1511486382</v>
      </c>
      <c r="FE50" s="5">
        <v>0.96528100936137662</v>
      </c>
      <c r="FF50" s="4">
        <v>-1946975.2300000002</v>
      </c>
      <c r="FG50" s="4">
        <v>-1946975.2300000002</v>
      </c>
      <c r="FH50" s="4">
        <v>0</v>
      </c>
      <c r="FI50" s="4">
        <v>0</v>
      </c>
      <c r="FJ50" s="4">
        <v>-1946975.2300000002</v>
      </c>
      <c r="FK50" s="4">
        <v>-1879378.2152159987</v>
      </c>
      <c r="FL50" s="4">
        <v>0</v>
      </c>
      <c r="FM50" s="4">
        <v>0</v>
      </c>
      <c r="FN50" s="4">
        <v>-1879378.2152159987</v>
      </c>
      <c r="FO50" s="5">
        <v>0.96528100936137662</v>
      </c>
      <c r="FP50" s="4">
        <v>-1901940.1900000002</v>
      </c>
      <c r="FQ50" s="4">
        <v>-1901940.1900000002</v>
      </c>
      <c r="FR50" s="4">
        <v>0</v>
      </c>
      <c r="FS50" s="4">
        <v>0</v>
      </c>
      <c r="FT50" s="4">
        <v>-1901940.1900000002</v>
      </c>
      <c r="FU50" s="4">
        <v>-1835906.7463481687</v>
      </c>
      <c r="FV50" s="4">
        <v>0</v>
      </c>
      <c r="FW50" s="4">
        <v>0</v>
      </c>
      <c r="FX50" s="4">
        <v>-1835906.7463481687</v>
      </c>
      <c r="FY50" s="5">
        <v>0.96528100936137662</v>
      </c>
      <c r="FZ50" s="4">
        <v>-1865698.35</v>
      </c>
      <c r="GA50" s="4">
        <v>-1865698.35</v>
      </c>
      <c r="GB50" s="4">
        <v>0</v>
      </c>
      <c r="GC50" s="4">
        <v>0</v>
      </c>
      <c r="GD50" s="4">
        <v>-1865698.35</v>
      </c>
      <c r="GE50" s="4">
        <v>-1800923.1864518551</v>
      </c>
      <c r="GF50" s="4">
        <v>0</v>
      </c>
      <c r="GG50" s="4">
        <v>0</v>
      </c>
      <c r="GH50" s="4">
        <v>-1800923.1864518551</v>
      </c>
      <c r="GI50" s="5">
        <v>0.96528100936137662</v>
      </c>
      <c r="GJ50" s="4">
        <v>-1878986.49</v>
      </c>
      <c r="GK50" s="4">
        <v>-1878986.49</v>
      </c>
      <c r="GL50" s="4">
        <v>0</v>
      </c>
      <c r="GM50" s="4">
        <v>0</v>
      </c>
      <c r="GN50" s="4">
        <v>-1878986.49</v>
      </c>
      <c r="GO50" s="4">
        <v>-1813749.9756435901</v>
      </c>
      <c r="GP50" s="4">
        <v>0</v>
      </c>
      <c r="GQ50" s="4">
        <v>0</v>
      </c>
      <c r="GR50" s="4">
        <v>-1813749.9756435901</v>
      </c>
      <c r="GS50" s="5">
        <v>0.96528100936137662</v>
      </c>
      <c r="GT50" s="4">
        <v>-1919621.55</v>
      </c>
      <c r="GU50" s="4">
        <v>-1919621.55</v>
      </c>
      <c r="GV50" s="4">
        <v>0</v>
      </c>
      <c r="GW50" s="4">
        <v>0</v>
      </c>
      <c r="GX50" s="4">
        <v>-1919621.55</v>
      </c>
      <c r="GY50" s="4">
        <v>-1852974.2273758503</v>
      </c>
      <c r="GZ50" s="4">
        <v>0</v>
      </c>
      <c r="HA50" s="4">
        <v>0</v>
      </c>
      <c r="HB50" s="4">
        <v>-1852974.2273758503</v>
      </c>
      <c r="HC50" s="5">
        <v>0.96528100936137662</v>
      </c>
      <c r="HD50" s="4">
        <v>-1827462</v>
      </c>
      <c r="HE50" s="4">
        <v>-1827462</v>
      </c>
      <c r="HF50" s="4">
        <v>0</v>
      </c>
      <c r="HG50" s="4">
        <v>0</v>
      </c>
      <c r="HH50" s="4">
        <v>-1827462</v>
      </c>
      <c r="HI50" s="4">
        <v>-1764014.3639295599</v>
      </c>
      <c r="HJ50" s="4">
        <v>0</v>
      </c>
      <c r="HK50" s="4">
        <v>0</v>
      </c>
      <c r="HL50" s="4">
        <v>-1764014.3639295599</v>
      </c>
      <c r="HM50" s="5">
        <v>0.96528100936137662</v>
      </c>
      <c r="HN50" s="4">
        <v>-1869780</v>
      </c>
      <c r="HO50" s="4">
        <v>-1869780</v>
      </c>
      <c r="HP50" s="4">
        <v>0</v>
      </c>
      <c r="HQ50" s="4">
        <v>0</v>
      </c>
      <c r="HR50" s="4">
        <v>-1869780</v>
      </c>
      <c r="HS50" s="4">
        <v>-1804863.1256837149</v>
      </c>
      <c r="HT50" s="4">
        <v>0</v>
      </c>
      <c r="HU50" s="4">
        <v>0</v>
      </c>
      <c r="HV50" s="4">
        <v>-1804863.1256837149</v>
      </c>
      <c r="HW50" s="5">
        <v>0.96528100936137662</v>
      </c>
      <c r="HX50" s="4">
        <v>-1912098</v>
      </c>
      <c r="HY50" s="4">
        <v>-1912098</v>
      </c>
      <c r="HZ50" s="4">
        <v>0</v>
      </c>
      <c r="IA50" s="4">
        <v>0</v>
      </c>
      <c r="IB50" s="4">
        <v>-1912098</v>
      </c>
      <c r="IC50" s="4">
        <v>-1845711.8874378696</v>
      </c>
      <c r="ID50" s="4">
        <v>0</v>
      </c>
      <c r="IE50" s="4">
        <v>0</v>
      </c>
      <c r="IF50" s="4">
        <v>-1845711.8874378696</v>
      </c>
      <c r="IG50" s="5">
        <v>0.96528100936137662</v>
      </c>
      <c r="IH50" s="4">
        <v>-1954416</v>
      </c>
      <c r="II50" s="4">
        <v>-1954416</v>
      </c>
      <c r="IJ50" s="4">
        <v>0</v>
      </c>
      <c r="IK50" s="4">
        <v>0</v>
      </c>
      <c r="IL50" s="4">
        <v>-1954416</v>
      </c>
      <c r="IM50" s="4">
        <v>-1886560.6491920243</v>
      </c>
      <c r="IN50" s="4">
        <v>0</v>
      </c>
      <c r="IO50" s="4">
        <v>0</v>
      </c>
      <c r="IP50" s="4">
        <v>-1886560.6491920243</v>
      </c>
      <c r="IQ50" s="5">
        <v>0.96528100936137662</v>
      </c>
      <c r="IR50" s="4">
        <v>-23020820.660000004</v>
      </c>
      <c r="IS50" s="4">
        <v>-23020820.660000004</v>
      </c>
      <c r="IT50" s="4">
        <v>0</v>
      </c>
      <c r="IU50" s="4">
        <v>0</v>
      </c>
      <c r="IV50" s="4">
        <v>-23020820.660000004</v>
      </c>
      <c r="IW50" s="4">
        <v>-22221561.003012035</v>
      </c>
      <c r="IX50" s="4">
        <v>0</v>
      </c>
      <c r="IY50" s="4">
        <v>0</v>
      </c>
      <c r="IZ50" s="4">
        <v>-22221561.003012035</v>
      </c>
      <c r="JA50" s="5">
        <v>11.583372112336519</v>
      </c>
      <c r="JB50" s="4">
        <v>-1956044</v>
      </c>
      <c r="JC50" s="4">
        <v>-1956044</v>
      </c>
      <c r="JD50" s="4">
        <v>0</v>
      </c>
      <c r="JE50" s="4">
        <v>0</v>
      </c>
      <c r="JF50" s="4">
        <v>-1956044</v>
      </c>
      <c r="JG50" s="4">
        <v>-1892381.6417219031</v>
      </c>
      <c r="JH50" s="4">
        <v>0</v>
      </c>
      <c r="JI50" s="4">
        <v>0</v>
      </c>
      <c r="JJ50" s="4">
        <v>-1892381.6417219031</v>
      </c>
      <c r="JK50" s="5">
        <v>0.96745351419595016</v>
      </c>
      <c r="JL50" s="4">
        <v>-1957672</v>
      </c>
      <c r="JM50" s="4">
        <v>-1957672</v>
      </c>
      <c r="JN50" s="4">
        <v>0</v>
      </c>
      <c r="JO50" s="4">
        <v>0</v>
      </c>
      <c r="JP50" s="4">
        <v>-1957672</v>
      </c>
      <c r="JQ50" s="4">
        <v>-1893956.6560430143</v>
      </c>
      <c r="JR50" s="4">
        <v>0</v>
      </c>
      <c r="JS50" s="4">
        <v>0</v>
      </c>
      <c r="JT50" s="4">
        <v>-1893956.6560430143</v>
      </c>
      <c r="JU50" s="5">
        <v>0.96745351419595016</v>
      </c>
      <c r="JV50" s="4">
        <v>-1959300</v>
      </c>
      <c r="JW50" s="4">
        <v>-1959300</v>
      </c>
      <c r="JX50" s="4">
        <v>0</v>
      </c>
      <c r="JY50" s="4">
        <v>0</v>
      </c>
      <c r="JZ50" s="4">
        <v>-1959300</v>
      </c>
      <c r="KA50" s="4">
        <v>-1895531.6703641252</v>
      </c>
      <c r="KB50" s="4">
        <v>0</v>
      </c>
      <c r="KC50" s="4">
        <v>0</v>
      </c>
      <c r="KD50" s="4">
        <v>-1895531.6703641252</v>
      </c>
      <c r="KE50" s="5">
        <v>0.96745351419595016</v>
      </c>
      <c r="KF50" s="4">
        <v>-1960928</v>
      </c>
      <c r="KG50" s="4">
        <v>-1960928</v>
      </c>
      <c r="KH50" s="4">
        <v>0</v>
      </c>
      <c r="KI50" s="4">
        <v>0</v>
      </c>
      <c r="KJ50" s="4">
        <v>-1960928</v>
      </c>
      <c r="KK50" s="4">
        <v>-1897106.6846852361</v>
      </c>
      <c r="KL50" s="4">
        <v>0</v>
      </c>
      <c r="KM50" s="4">
        <v>0</v>
      </c>
      <c r="KN50" s="4">
        <v>-1897106.6846852361</v>
      </c>
      <c r="KO50" s="5">
        <v>0.96745351419595016</v>
      </c>
      <c r="KP50" s="4">
        <v>-1962556</v>
      </c>
      <c r="KQ50" s="4">
        <v>-1962556</v>
      </c>
      <c r="KR50" s="4">
        <v>0</v>
      </c>
      <c r="KS50" s="4">
        <v>0</v>
      </c>
      <c r="KT50" s="4">
        <v>-1962556</v>
      </c>
      <c r="KU50" s="4">
        <v>-1898681.6990063472</v>
      </c>
      <c r="KV50" s="4">
        <v>0</v>
      </c>
      <c r="KW50" s="4">
        <v>0</v>
      </c>
      <c r="KX50" s="4">
        <v>-1898681.6990063472</v>
      </c>
      <c r="KY50" s="5">
        <v>0.96745351419595016</v>
      </c>
      <c r="KZ50" s="4">
        <v>-1964184</v>
      </c>
      <c r="LA50" s="4">
        <v>-1964184</v>
      </c>
      <c r="LB50" s="4">
        <v>0</v>
      </c>
      <c r="LC50" s="4">
        <v>0</v>
      </c>
      <c r="LD50" s="4">
        <v>-1964184</v>
      </c>
      <c r="LE50" s="4">
        <v>-1900256.7133274581</v>
      </c>
      <c r="LF50" s="4">
        <v>0</v>
      </c>
      <c r="LG50" s="4">
        <v>0</v>
      </c>
      <c r="LH50" s="4">
        <v>-1900256.7133274581</v>
      </c>
      <c r="LI50" s="5">
        <v>0.96745351419595016</v>
      </c>
      <c r="LJ50" s="4">
        <v>-1965812</v>
      </c>
      <c r="LK50" s="4">
        <v>-1965812</v>
      </c>
      <c r="LL50" s="4">
        <v>0</v>
      </c>
      <c r="LM50" s="4">
        <v>0</v>
      </c>
      <c r="LN50" s="4">
        <v>-1965812</v>
      </c>
      <c r="LO50" s="4">
        <v>-1901831.7276485693</v>
      </c>
      <c r="LP50" s="4">
        <v>0</v>
      </c>
      <c r="LQ50" s="4">
        <v>0</v>
      </c>
      <c r="LR50" s="4">
        <v>-1901831.7276485693</v>
      </c>
      <c r="LS50" s="5">
        <v>0.96745351419595016</v>
      </c>
      <c r="LT50" s="4">
        <v>-1967440</v>
      </c>
      <c r="LU50" s="4">
        <v>-1967440</v>
      </c>
      <c r="LV50" s="4">
        <v>0</v>
      </c>
      <c r="LW50" s="4">
        <v>0</v>
      </c>
      <c r="LX50" s="4">
        <v>-1967440</v>
      </c>
      <c r="LY50" s="4">
        <v>-1903406.7419696802</v>
      </c>
      <c r="LZ50" s="4">
        <v>0</v>
      </c>
      <c r="MA50" s="4">
        <v>0</v>
      </c>
      <c r="MB50" s="4">
        <v>-1903406.7419696802</v>
      </c>
      <c r="MC50" s="5">
        <v>0.96745351419595016</v>
      </c>
      <c r="MD50" s="4">
        <v>-1969068</v>
      </c>
      <c r="ME50" s="4">
        <v>-1969068</v>
      </c>
      <c r="MF50" s="4">
        <v>0</v>
      </c>
      <c r="MG50" s="4">
        <v>0</v>
      </c>
      <c r="MH50" s="4">
        <v>-1969068</v>
      </c>
      <c r="MI50" s="4">
        <v>-1904981.7562907911</v>
      </c>
      <c r="MJ50" s="4">
        <v>0</v>
      </c>
      <c r="MK50" s="4">
        <v>0</v>
      </c>
      <c r="ML50" s="4">
        <v>-1904981.7562907911</v>
      </c>
      <c r="MM50" s="5">
        <v>0.96745351419595016</v>
      </c>
      <c r="MN50" s="4">
        <v>-1970696</v>
      </c>
      <c r="MO50" s="4">
        <v>-1970696</v>
      </c>
      <c r="MP50" s="4">
        <v>0</v>
      </c>
      <c r="MQ50" s="4">
        <v>0</v>
      </c>
      <c r="MR50" s="4">
        <v>-1970696</v>
      </c>
      <c r="MS50" s="4">
        <v>-1906556.7706119022</v>
      </c>
      <c r="MT50" s="4">
        <v>0</v>
      </c>
      <c r="MU50" s="4">
        <v>0</v>
      </c>
      <c r="MV50" s="4">
        <v>-1906556.7706119022</v>
      </c>
      <c r="MW50" s="5">
        <v>0.96745351419595016</v>
      </c>
      <c r="MX50" s="4">
        <v>-1972324</v>
      </c>
      <c r="MY50" s="4">
        <v>-1972324</v>
      </c>
      <c r="MZ50" s="4">
        <v>0</v>
      </c>
      <c r="NA50" s="4">
        <v>0</v>
      </c>
      <c r="NB50" s="4">
        <v>-1972324</v>
      </c>
      <c r="NC50" s="4">
        <v>-1908131.7849330131</v>
      </c>
      <c r="ND50" s="4">
        <v>0</v>
      </c>
      <c r="NE50" s="4">
        <v>0</v>
      </c>
      <c r="NF50" s="4">
        <v>-1908131.7849330131</v>
      </c>
      <c r="NG50" s="5">
        <v>0.96745351419595016</v>
      </c>
      <c r="NH50" s="4">
        <v>-1973952</v>
      </c>
      <c r="NI50" s="4">
        <v>-1973952</v>
      </c>
      <c r="NJ50" s="4">
        <v>0</v>
      </c>
      <c r="NK50" s="4">
        <v>0</v>
      </c>
      <c r="NL50" s="4">
        <v>-1973952</v>
      </c>
      <c r="NM50" s="4">
        <v>-1909706.7992541243</v>
      </c>
      <c r="NN50" s="4">
        <v>0</v>
      </c>
      <c r="NO50" s="4">
        <v>0</v>
      </c>
      <c r="NP50" s="4">
        <v>-1909706.7992541243</v>
      </c>
      <c r="NQ50" s="5">
        <v>0.96745351419595016</v>
      </c>
      <c r="NR50" s="4">
        <v>-23579976</v>
      </c>
      <c r="NS50" s="4">
        <v>-23579976</v>
      </c>
      <c r="NT50" s="4">
        <v>0</v>
      </c>
      <c r="NU50" s="4">
        <v>0</v>
      </c>
      <c r="NV50" s="4">
        <v>-23579976</v>
      </c>
      <c r="NW50" s="4">
        <v>-22812530.645856161</v>
      </c>
      <c r="NX50" s="4">
        <v>0</v>
      </c>
      <c r="NY50" s="4">
        <v>0</v>
      </c>
      <c r="NZ50" s="4">
        <v>-22812530.645856161</v>
      </c>
      <c r="OA50" s="5">
        <v>11.609442170351405</v>
      </c>
      <c r="OB50" s="4">
        <v>-1975597</v>
      </c>
      <c r="OC50" s="4">
        <v>-1975597</v>
      </c>
      <c r="OD50" s="4">
        <v>0</v>
      </c>
      <c r="OE50" s="4">
        <v>0</v>
      </c>
      <c r="OF50" s="4">
        <v>-1975597</v>
      </c>
      <c r="OG50" s="4">
        <v>-1912781.3783751179</v>
      </c>
      <c r="OH50" s="4">
        <v>0</v>
      </c>
      <c r="OI50" s="4">
        <v>0</v>
      </c>
      <c r="OJ50" s="4">
        <v>-1912781.3783751179</v>
      </c>
      <c r="OK50" s="5">
        <v>0.96820423313819459</v>
      </c>
      <c r="OL50" s="4">
        <v>-1977242</v>
      </c>
      <c r="OM50" s="4">
        <v>-1977242</v>
      </c>
      <c r="ON50" s="4">
        <v>0</v>
      </c>
      <c r="OO50" s="4">
        <v>0</v>
      </c>
      <c r="OP50" s="4">
        <v>-1977242</v>
      </c>
      <c r="OQ50" s="4">
        <v>-1914374.0743386301</v>
      </c>
      <c r="OR50" s="4">
        <v>0</v>
      </c>
      <c r="OS50" s="4">
        <v>0</v>
      </c>
      <c r="OT50" s="4">
        <v>-1914374.0743386301</v>
      </c>
      <c r="OU50" s="5">
        <v>0.96820423313819459</v>
      </c>
      <c r="OV50" s="4">
        <v>-1978887</v>
      </c>
      <c r="OW50" s="4">
        <v>-1978887</v>
      </c>
      <c r="OX50" s="4">
        <v>0</v>
      </c>
      <c r="OY50" s="4">
        <v>0</v>
      </c>
      <c r="OZ50" s="4">
        <v>-1978887</v>
      </c>
      <c r="PA50" s="4">
        <v>-1915966.7703021425</v>
      </c>
      <c r="PB50" s="4">
        <v>0</v>
      </c>
      <c r="PC50" s="4">
        <v>0</v>
      </c>
      <c r="PD50" s="4">
        <v>-1915966.7703021425</v>
      </c>
      <c r="PE50" s="5">
        <v>0.96820423313819459</v>
      </c>
      <c r="PF50" s="4">
        <v>-1980532</v>
      </c>
      <c r="PG50" s="4">
        <v>-1980532</v>
      </c>
      <c r="PH50" s="4">
        <v>0</v>
      </c>
      <c r="PI50" s="4">
        <v>0</v>
      </c>
      <c r="PJ50" s="4">
        <v>-1980532</v>
      </c>
      <c r="PK50" s="4">
        <v>-1917559.4662656549</v>
      </c>
      <c r="PL50" s="4">
        <v>0</v>
      </c>
      <c r="PM50" s="4">
        <v>0</v>
      </c>
      <c r="PN50" s="4">
        <v>-1917559.4662656549</v>
      </c>
      <c r="PO50" s="5">
        <v>0.96820423313819459</v>
      </c>
      <c r="PP50" s="4">
        <v>-1982177</v>
      </c>
      <c r="PQ50" s="4">
        <v>-1982177</v>
      </c>
      <c r="PR50" s="4">
        <v>0</v>
      </c>
      <c r="PS50" s="4">
        <v>0</v>
      </c>
      <c r="PT50" s="4">
        <v>-1982177</v>
      </c>
      <c r="PU50" s="4">
        <v>-1919152.1622291671</v>
      </c>
      <c r="PV50" s="4">
        <v>0</v>
      </c>
      <c r="PW50" s="4">
        <v>0</v>
      </c>
      <c r="PX50" s="4">
        <v>-1919152.1622291671</v>
      </c>
      <c r="PY50" s="5">
        <v>0.96820423313819459</v>
      </c>
      <c r="PZ50" s="4">
        <v>-1983822</v>
      </c>
      <c r="QA50" s="4">
        <v>-1983822</v>
      </c>
      <c r="QB50" s="4">
        <v>0</v>
      </c>
      <c r="QC50" s="4">
        <v>0</v>
      </c>
      <c r="QD50" s="4">
        <v>-1983822</v>
      </c>
      <c r="QE50" s="4">
        <v>-1920744.8581926795</v>
      </c>
      <c r="QF50" s="4">
        <v>0</v>
      </c>
      <c r="QG50" s="4">
        <v>0</v>
      </c>
      <c r="QH50" s="4">
        <v>-1920744.8581926795</v>
      </c>
      <c r="QI50" s="5">
        <v>0.96820423313819459</v>
      </c>
      <c r="QJ50" s="4">
        <v>-1985467</v>
      </c>
      <c r="QK50" s="4">
        <v>-1985467</v>
      </c>
      <c r="QL50" s="4">
        <v>0</v>
      </c>
      <c r="QM50" s="4">
        <v>0</v>
      </c>
      <c r="QN50" s="4">
        <v>-1985467</v>
      </c>
      <c r="QO50" s="4">
        <v>-1922337.5541561919</v>
      </c>
      <c r="QP50" s="4">
        <v>0</v>
      </c>
      <c r="QQ50" s="4">
        <v>0</v>
      </c>
      <c r="QR50" s="4">
        <v>-1922337.5541561919</v>
      </c>
      <c r="QS50" s="5">
        <v>0.96820423313819459</v>
      </c>
      <c r="QT50" s="4">
        <v>-1987112</v>
      </c>
      <c r="QU50" s="4">
        <v>-1987112</v>
      </c>
      <c r="QV50" s="4">
        <v>0</v>
      </c>
      <c r="QW50" s="4">
        <v>0</v>
      </c>
      <c r="QX50" s="4">
        <v>-1987112</v>
      </c>
      <c r="QY50" s="4">
        <v>-1923930.2501197041</v>
      </c>
      <c r="QZ50" s="4">
        <v>0</v>
      </c>
      <c r="RA50" s="4">
        <v>0</v>
      </c>
      <c r="RB50" s="4">
        <v>-1923930.2501197041</v>
      </c>
      <c r="RC50" s="5">
        <v>0.96820423313819459</v>
      </c>
      <c r="RD50" s="4">
        <v>-1988757</v>
      </c>
      <c r="RE50" s="4">
        <v>-1988757</v>
      </c>
      <c r="RF50" s="4">
        <v>0</v>
      </c>
      <c r="RG50" s="4">
        <v>0</v>
      </c>
      <c r="RH50" s="4">
        <v>-1988757</v>
      </c>
      <c r="RI50" s="4">
        <v>-1925522.9460832165</v>
      </c>
      <c r="RJ50" s="4">
        <v>0</v>
      </c>
      <c r="RK50" s="4">
        <v>0</v>
      </c>
      <c r="RL50" s="4">
        <v>-1925522.9460832165</v>
      </c>
      <c r="RM50" s="5">
        <v>0.96820423313819459</v>
      </c>
      <c r="RN50" s="4">
        <v>-1990402</v>
      </c>
      <c r="RO50" s="4">
        <v>-1990402</v>
      </c>
      <c r="RP50" s="4">
        <v>0</v>
      </c>
      <c r="RQ50" s="4">
        <v>0</v>
      </c>
      <c r="RR50" s="4">
        <v>-1990402</v>
      </c>
      <c r="RS50" s="4">
        <v>-1927115.6420467289</v>
      </c>
      <c r="RT50" s="4">
        <v>0</v>
      </c>
      <c r="RU50" s="4">
        <v>0</v>
      </c>
      <c r="RV50" s="4">
        <v>-1927115.6420467289</v>
      </c>
      <c r="RW50" s="5">
        <v>0.96820423313819459</v>
      </c>
      <c r="RX50" s="4">
        <v>-1992047</v>
      </c>
      <c r="RY50" s="4">
        <v>-1992047</v>
      </c>
      <c r="RZ50" s="4">
        <v>0</v>
      </c>
      <c r="SA50" s="4">
        <v>0</v>
      </c>
      <c r="SB50" s="4">
        <v>-1992047</v>
      </c>
      <c r="SC50" s="4">
        <v>-1928708.338010241</v>
      </c>
      <c r="SD50" s="4">
        <v>0</v>
      </c>
      <c r="SE50" s="4">
        <v>0</v>
      </c>
      <c r="SF50" s="4">
        <v>-1928708.338010241</v>
      </c>
      <c r="SG50" s="5">
        <v>0.96820423313819459</v>
      </c>
      <c r="SH50" s="4">
        <v>-1993692</v>
      </c>
      <c r="SI50" s="4">
        <v>-1993692</v>
      </c>
      <c r="SJ50" s="4">
        <v>0</v>
      </c>
      <c r="SK50" s="4">
        <v>0</v>
      </c>
      <c r="SL50" s="4">
        <v>-1993692</v>
      </c>
      <c r="SM50" s="4">
        <v>-1930301.0339737535</v>
      </c>
      <c r="SN50" s="4">
        <v>0</v>
      </c>
      <c r="SO50" s="4">
        <v>0</v>
      </c>
      <c r="SP50" s="4">
        <v>-1930301.0339737535</v>
      </c>
      <c r="SQ50" s="5">
        <v>0.96820423313819459</v>
      </c>
      <c r="SR50" s="4">
        <v>-23815734</v>
      </c>
      <c r="SS50" s="4">
        <v>-23815734</v>
      </c>
      <c r="ST50" s="4">
        <v>0</v>
      </c>
      <c r="SU50" s="4">
        <v>0</v>
      </c>
      <c r="SV50" s="4">
        <v>-23815734</v>
      </c>
      <c r="SW50" s="4">
        <v>-23058494.474093229</v>
      </c>
      <c r="SX50" s="4">
        <v>0</v>
      </c>
      <c r="SY50" s="4">
        <v>0</v>
      </c>
      <c r="SZ50" s="4">
        <v>-23058494.474093229</v>
      </c>
      <c r="TA50" s="5">
        <v>11.618450797658339</v>
      </c>
      <c r="TB50" s="4">
        <v>-1995354</v>
      </c>
      <c r="TC50" s="4">
        <v>-1995354</v>
      </c>
    </row>
    <row r="51" spans="1:523" ht="15" customHeight="1" x14ac:dyDescent="0.3">
      <c r="A51" s="3" t="s">
        <v>112</v>
      </c>
      <c r="B51" s="4">
        <v>-28821784.870000001</v>
      </c>
      <c r="C51" s="4">
        <v>-28821784.870000001</v>
      </c>
      <c r="D51" s="4">
        <v>0</v>
      </c>
      <c r="E51" s="4">
        <v>0</v>
      </c>
      <c r="F51" s="4">
        <v>-28821784.870000001</v>
      </c>
      <c r="G51" s="4">
        <v>-28821784.870000001</v>
      </c>
      <c r="H51" s="4">
        <v>0</v>
      </c>
      <c r="I51" s="4">
        <v>0</v>
      </c>
      <c r="J51" s="4">
        <v>-28821784.870000001</v>
      </c>
      <c r="K51" s="5">
        <v>1</v>
      </c>
      <c r="L51" s="4">
        <v>-28934929.080000006</v>
      </c>
      <c r="M51" s="4">
        <v>-28934929.080000006</v>
      </c>
      <c r="N51" s="4">
        <v>0</v>
      </c>
      <c r="O51" s="4">
        <v>0</v>
      </c>
      <c r="P51" s="4">
        <v>-28934929.080000006</v>
      </c>
      <c r="Q51" s="4">
        <v>-28934929.080000006</v>
      </c>
      <c r="R51" s="4">
        <v>0</v>
      </c>
      <c r="S51" s="4">
        <v>0</v>
      </c>
      <c r="T51" s="4">
        <v>-28934929.080000006</v>
      </c>
      <c r="U51" s="5">
        <v>1</v>
      </c>
      <c r="V51" s="4">
        <v>-29079315.48</v>
      </c>
      <c r="W51" s="4">
        <v>-29079315.48</v>
      </c>
      <c r="X51" s="4">
        <v>0</v>
      </c>
      <c r="Y51" s="4">
        <v>0</v>
      </c>
      <c r="Z51" s="4">
        <v>-29079315.48</v>
      </c>
      <c r="AA51" s="4">
        <v>-29079315.48</v>
      </c>
      <c r="AB51" s="4">
        <v>0</v>
      </c>
      <c r="AC51" s="4">
        <v>0</v>
      </c>
      <c r="AD51" s="4">
        <v>-29079315.48</v>
      </c>
      <c r="AE51" s="5">
        <v>1</v>
      </c>
      <c r="AF51" s="4">
        <v>-29064536.559999999</v>
      </c>
      <c r="AG51" s="4">
        <v>-29064536.559999999</v>
      </c>
      <c r="AH51" s="4">
        <v>0</v>
      </c>
      <c r="AI51" s="4">
        <v>0</v>
      </c>
      <c r="AJ51" s="4">
        <v>-29064536.559999999</v>
      </c>
      <c r="AK51" s="4">
        <v>-29064536.559999999</v>
      </c>
      <c r="AL51" s="4">
        <v>0</v>
      </c>
      <c r="AM51" s="4">
        <v>0</v>
      </c>
      <c r="AN51" s="4">
        <v>-29064536.559999999</v>
      </c>
      <c r="AO51" s="5">
        <v>1</v>
      </c>
      <c r="AP51" s="4">
        <v>-29152756.079999998</v>
      </c>
      <c r="AQ51" s="4">
        <v>-29152756.079999998</v>
      </c>
      <c r="AR51" s="4">
        <v>0</v>
      </c>
      <c r="AS51" s="4">
        <v>0</v>
      </c>
      <c r="AT51" s="4">
        <v>-29152756.079999998</v>
      </c>
      <c r="AU51" s="4">
        <v>-29152756.079999998</v>
      </c>
      <c r="AV51" s="4">
        <v>0</v>
      </c>
      <c r="AW51" s="4">
        <v>0</v>
      </c>
      <c r="AX51" s="4">
        <v>-29152756.079999998</v>
      </c>
      <c r="AY51" s="5">
        <v>1</v>
      </c>
      <c r="AZ51" s="4">
        <v>-29295785.640000001</v>
      </c>
      <c r="BA51" s="4">
        <v>-29295785.640000001</v>
      </c>
      <c r="BB51" s="4">
        <v>0</v>
      </c>
      <c r="BC51" s="4">
        <v>0</v>
      </c>
      <c r="BD51" s="4">
        <v>-29295785.640000001</v>
      </c>
      <c r="BE51" s="4">
        <v>-29295785.640000001</v>
      </c>
      <c r="BF51" s="4">
        <v>0</v>
      </c>
      <c r="BG51" s="4">
        <v>0</v>
      </c>
      <c r="BH51" s="4">
        <v>-29295785.640000001</v>
      </c>
      <c r="BI51" s="5">
        <v>1</v>
      </c>
      <c r="BJ51" s="4">
        <v>-29434593.779999997</v>
      </c>
      <c r="BK51" s="4">
        <v>-29434593.779999997</v>
      </c>
      <c r="BL51" s="4">
        <v>0</v>
      </c>
      <c r="BM51" s="4">
        <v>0</v>
      </c>
      <c r="BN51" s="4">
        <v>-29434593.779999997</v>
      </c>
      <c r="BO51" s="4">
        <v>-29434593.779999997</v>
      </c>
      <c r="BP51" s="4">
        <v>0</v>
      </c>
      <c r="BQ51" s="4">
        <v>0</v>
      </c>
      <c r="BR51" s="4">
        <v>-29434593.779999997</v>
      </c>
      <c r="BS51" s="5">
        <v>1</v>
      </c>
      <c r="BT51" s="4">
        <v>-30281655.73</v>
      </c>
      <c r="BU51" s="4">
        <v>-30281655.73</v>
      </c>
      <c r="BV51" s="4">
        <v>0</v>
      </c>
      <c r="BW51" s="4">
        <v>0</v>
      </c>
      <c r="BX51" s="4">
        <v>-30281655.73</v>
      </c>
      <c r="BY51" s="4">
        <v>-30281655.73</v>
      </c>
      <c r="BZ51" s="4">
        <v>0</v>
      </c>
      <c r="CA51" s="4">
        <v>0</v>
      </c>
      <c r="CB51" s="4">
        <v>-30281655.73</v>
      </c>
      <c r="CC51" s="5">
        <v>1</v>
      </c>
      <c r="CD51" s="4">
        <v>-30530084.66</v>
      </c>
      <c r="CE51" s="4">
        <v>-30530084.66</v>
      </c>
      <c r="CF51" s="4">
        <v>0</v>
      </c>
      <c r="CG51" s="4">
        <v>0</v>
      </c>
      <c r="CH51" s="4">
        <v>-30530084.66</v>
      </c>
      <c r="CI51" s="4">
        <v>-30530084.66</v>
      </c>
      <c r="CJ51" s="4">
        <v>0</v>
      </c>
      <c r="CK51" s="4">
        <v>0</v>
      </c>
      <c r="CL51" s="4">
        <v>-30530084.66</v>
      </c>
      <c r="CM51" s="5">
        <v>1</v>
      </c>
      <c r="CN51" s="4">
        <v>-30869697.620000001</v>
      </c>
      <c r="CO51" s="4">
        <v>-30869697.620000001</v>
      </c>
      <c r="CP51" s="4">
        <v>0</v>
      </c>
      <c r="CQ51" s="4">
        <v>0</v>
      </c>
      <c r="CR51" s="4">
        <v>-30869697.620000001</v>
      </c>
      <c r="CS51" s="4">
        <v>-30869697.620000001</v>
      </c>
      <c r="CT51" s="4">
        <v>0</v>
      </c>
      <c r="CU51" s="4">
        <v>0</v>
      </c>
      <c r="CV51" s="4">
        <v>-30869697.620000001</v>
      </c>
      <c r="CW51" s="5">
        <v>1</v>
      </c>
      <c r="CX51" s="4">
        <v>-31209310.580000002</v>
      </c>
      <c r="CY51" s="4">
        <v>-31209310.580000002</v>
      </c>
      <c r="CZ51" s="4">
        <v>0</v>
      </c>
      <c r="DA51" s="4">
        <v>0</v>
      </c>
      <c r="DB51" s="4">
        <v>-31209310.580000002</v>
      </c>
      <c r="DC51" s="4">
        <v>-31209310.580000002</v>
      </c>
      <c r="DD51" s="4">
        <v>0</v>
      </c>
      <c r="DE51" s="4">
        <v>0</v>
      </c>
      <c r="DF51" s="4">
        <v>-31209310.580000002</v>
      </c>
      <c r="DG51" s="5">
        <v>1</v>
      </c>
      <c r="DH51" s="4">
        <v>-31232559.990000002</v>
      </c>
      <c r="DI51" s="4">
        <v>-31232559.990000002</v>
      </c>
      <c r="DJ51" s="4">
        <v>0</v>
      </c>
      <c r="DK51" s="4">
        <v>0</v>
      </c>
      <c r="DL51" s="4">
        <v>-31232559.990000002</v>
      </c>
      <c r="DM51" s="4">
        <v>-31232559.990000002</v>
      </c>
      <c r="DN51" s="4">
        <v>0</v>
      </c>
      <c r="DO51" s="4">
        <v>0</v>
      </c>
      <c r="DP51" s="4">
        <v>-31232559.990000002</v>
      </c>
      <c r="DQ51" s="5">
        <v>1</v>
      </c>
      <c r="DR51" s="4">
        <v>-357907010.06999993</v>
      </c>
      <c r="DS51" s="4">
        <v>-357907010.06999993</v>
      </c>
      <c r="DT51" s="4">
        <v>0</v>
      </c>
      <c r="DU51" s="4">
        <v>0</v>
      </c>
      <c r="DV51" s="4">
        <v>-357907010.06999993</v>
      </c>
      <c r="DW51" s="4">
        <v>-357907010.06999993</v>
      </c>
      <c r="DX51" s="4">
        <v>0</v>
      </c>
      <c r="DY51" s="4">
        <v>0</v>
      </c>
      <c r="DZ51" s="4">
        <v>-357907010.06999993</v>
      </c>
      <c r="EA51" s="5">
        <v>12</v>
      </c>
      <c r="EB51" s="4">
        <v>-31491491.370000001</v>
      </c>
      <c r="EC51" s="4">
        <v>-31491491.370000001</v>
      </c>
      <c r="ED51" s="4">
        <v>0</v>
      </c>
      <c r="EE51" s="4">
        <v>0</v>
      </c>
      <c r="EF51" s="4">
        <v>-31491491.370000001</v>
      </c>
      <c r="EG51" s="4">
        <v>-31491491.370000001</v>
      </c>
      <c r="EH51" s="4">
        <v>0</v>
      </c>
      <c r="EI51" s="4">
        <v>0</v>
      </c>
      <c r="EJ51" s="4">
        <v>-31491491.370000001</v>
      </c>
      <c r="EK51" s="5">
        <v>1</v>
      </c>
      <c r="EL51" s="4">
        <v>-31750422.75</v>
      </c>
      <c r="EM51" s="4">
        <v>-31750422.75</v>
      </c>
      <c r="EN51" s="4">
        <v>0</v>
      </c>
      <c r="EO51" s="4">
        <v>0</v>
      </c>
      <c r="EP51" s="4">
        <v>-31750422.75</v>
      </c>
      <c r="EQ51" s="4">
        <v>-31750422.75</v>
      </c>
      <c r="ER51" s="4">
        <v>0</v>
      </c>
      <c r="ES51" s="4">
        <v>0</v>
      </c>
      <c r="ET51" s="4">
        <v>-31750422.75</v>
      </c>
      <c r="EU51" s="5">
        <v>1</v>
      </c>
      <c r="EV51" s="4">
        <v>-31977015.840000004</v>
      </c>
      <c r="EW51" s="4">
        <v>-31977015.840000004</v>
      </c>
      <c r="EX51" s="4">
        <v>0</v>
      </c>
      <c r="EY51" s="4">
        <v>0</v>
      </c>
      <c r="EZ51" s="4">
        <v>-31977015.840000004</v>
      </c>
      <c r="FA51" s="4">
        <v>-31977015.840000004</v>
      </c>
      <c r="FB51" s="4">
        <v>0</v>
      </c>
      <c r="FC51" s="4">
        <v>0</v>
      </c>
      <c r="FD51" s="4">
        <v>-31977015.840000004</v>
      </c>
      <c r="FE51" s="5">
        <v>1</v>
      </c>
      <c r="FF51" s="4">
        <v>-32185775.640000004</v>
      </c>
      <c r="FG51" s="4">
        <v>-32185775.640000004</v>
      </c>
      <c r="FH51" s="4">
        <v>0</v>
      </c>
      <c r="FI51" s="4">
        <v>0</v>
      </c>
      <c r="FJ51" s="4">
        <v>-32185775.640000004</v>
      </c>
      <c r="FK51" s="4">
        <v>-32185775.640000004</v>
      </c>
      <c r="FL51" s="4">
        <v>0</v>
      </c>
      <c r="FM51" s="4">
        <v>0</v>
      </c>
      <c r="FN51" s="4">
        <v>-32185775.640000004</v>
      </c>
      <c r="FO51" s="5">
        <v>1</v>
      </c>
      <c r="FP51" s="4">
        <v>-32435976.710000005</v>
      </c>
      <c r="FQ51" s="4">
        <v>-32435976.710000005</v>
      </c>
      <c r="FR51" s="4">
        <v>0</v>
      </c>
      <c r="FS51" s="4">
        <v>0</v>
      </c>
      <c r="FT51" s="4">
        <v>-32435976.710000005</v>
      </c>
      <c r="FU51" s="4">
        <v>-32435976.710000005</v>
      </c>
      <c r="FV51" s="4">
        <v>0</v>
      </c>
      <c r="FW51" s="4">
        <v>0</v>
      </c>
      <c r="FX51" s="4">
        <v>-32435976.710000005</v>
      </c>
      <c r="FY51" s="5">
        <v>1</v>
      </c>
      <c r="FZ51" s="4">
        <v>-32609416.260000005</v>
      </c>
      <c r="GA51" s="4">
        <v>-32609416.260000005</v>
      </c>
      <c r="GB51" s="4">
        <v>0</v>
      </c>
      <c r="GC51" s="4">
        <v>0</v>
      </c>
      <c r="GD51" s="4">
        <v>-32609416.260000005</v>
      </c>
      <c r="GE51" s="4">
        <v>-32609416.260000005</v>
      </c>
      <c r="GF51" s="4">
        <v>0</v>
      </c>
      <c r="GG51" s="4">
        <v>0</v>
      </c>
      <c r="GH51" s="4">
        <v>-32609416.260000005</v>
      </c>
      <c r="GI51" s="5">
        <v>1</v>
      </c>
      <c r="GJ51" s="4">
        <v>-32784668.980000004</v>
      </c>
      <c r="GK51" s="4">
        <v>-32784668.980000004</v>
      </c>
      <c r="GL51" s="4">
        <v>0</v>
      </c>
      <c r="GM51" s="4">
        <v>0</v>
      </c>
      <c r="GN51" s="4">
        <v>-32784668.980000004</v>
      </c>
      <c r="GO51" s="4">
        <v>-32784668.980000004</v>
      </c>
      <c r="GP51" s="4">
        <v>0</v>
      </c>
      <c r="GQ51" s="4">
        <v>0</v>
      </c>
      <c r="GR51" s="4">
        <v>-32784668.980000004</v>
      </c>
      <c r="GS51" s="5">
        <v>1</v>
      </c>
      <c r="GT51" s="4">
        <v>-32249561.990000002</v>
      </c>
      <c r="GU51" s="4">
        <v>-32249561.990000002</v>
      </c>
      <c r="GV51" s="4">
        <v>0</v>
      </c>
      <c r="GW51" s="4">
        <v>0</v>
      </c>
      <c r="GX51" s="4">
        <v>-32249561.990000002</v>
      </c>
      <c r="GY51" s="4">
        <v>-32249561.990000002</v>
      </c>
      <c r="GZ51" s="4">
        <v>0</v>
      </c>
      <c r="HA51" s="4">
        <v>0</v>
      </c>
      <c r="HB51" s="4">
        <v>-32249561.990000002</v>
      </c>
      <c r="HC51" s="5">
        <v>1</v>
      </c>
      <c r="HD51" s="4">
        <v>-32337000</v>
      </c>
      <c r="HE51" s="4">
        <v>-32337000</v>
      </c>
      <c r="HF51" s="4">
        <v>0</v>
      </c>
      <c r="HG51" s="4">
        <v>0</v>
      </c>
      <c r="HH51" s="4">
        <v>-32337000</v>
      </c>
      <c r="HI51" s="4">
        <v>-32337000</v>
      </c>
      <c r="HJ51" s="4">
        <v>0</v>
      </c>
      <c r="HK51" s="4">
        <v>0</v>
      </c>
      <c r="HL51" s="4">
        <v>-32337000</v>
      </c>
      <c r="HM51" s="5">
        <v>1</v>
      </c>
      <c r="HN51" s="4">
        <v>-32312000</v>
      </c>
      <c r="HO51" s="4">
        <v>-32312000</v>
      </c>
      <c r="HP51" s="4">
        <v>0</v>
      </c>
      <c r="HQ51" s="4">
        <v>0</v>
      </c>
      <c r="HR51" s="4">
        <v>-32312000</v>
      </c>
      <c r="HS51" s="4">
        <v>-32312000</v>
      </c>
      <c r="HT51" s="4">
        <v>0</v>
      </c>
      <c r="HU51" s="4">
        <v>0</v>
      </c>
      <c r="HV51" s="4">
        <v>-32312000</v>
      </c>
      <c r="HW51" s="5">
        <v>1</v>
      </c>
      <c r="HX51" s="4">
        <v>-32287000</v>
      </c>
      <c r="HY51" s="4">
        <v>-32287000</v>
      </c>
      <c r="HZ51" s="4">
        <v>0</v>
      </c>
      <c r="IA51" s="4">
        <v>0</v>
      </c>
      <c r="IB51" s="4">
        <v>-32287000</v>
      </c>
      <c r="IC51" s="4">
        <v>-32287000</v>
      </c>
      <c r="ID51" s="4">
        <v>0</v>
      </c>
      <c r="IE51" s="4">
        <v>0</v>
      </c>
      <c r="IF51" s="4">
        <v>-32287000</v>
      </c>
      <c r="IG51" s="5">
        <v>1</v>
      </c>
      <c r="IH51" s="4">
        <v>-32262000</v>
      </c>
      <c r="II51" s="4">
        <v>-32262000</v>
      </c>
      <c r="IJ51" s="4">
        <v>0</v>
      </c>
      <c r="IK51" s="4">
        <v>0</v>
      </c>
      <c r="IL51" s="4">
        <v>-32262000</v>
      </c>
      <c r="IM51" s="4">
        <v>-32262000</v>
      </c>
      <c r="IN51" s="4">
        <v>0</v>
      </c>
      <c r="IO51" s="4">
        <v>0</v>
      </c>
      <c r="IP51" s="4">
        <v>-32262000</v>
      </c>
      <c r="IQ51" s="5">
        <v>1</v>
      </c>
      <c r="IR51" s="4">
        <v>-386682329.54000002</v>
      </c>
      <c r="IS51" s="4">
        <v>-386682329.54000002</v>
      </c>
      <c r="IT51" s="4">
        <v>0</v>
      </c>
      <c r="IU51" s="4">
        <v>0</v>
      </c>
      <c r="IV51" s="4">
        <v>-386682329.54000002</v>
      </c>
      <c r="IW51" s="4">
        <v>-386682329.54000002</v>
      </c>
      <c r="IX51" s="4">
        <v>0</v>
      </c>
      <c r="IY51" s="4">
        <v>0</v>
      </c>
      <c r="IZ51" s="4">
        <v>-386682329.54000002</v>
      </c>
      <c r="JA51" s="5">
        <v>12</v>
      </c>
      <c r="JB51" s="4">
        <v>-32341000</v>
      </c>
      <c r="JC51" s="4">
        <v>-32341000</v>
      </c>
      <c r="JD51" s="4">
        <v>0</v>
      </c>
      <c r="JE51" s="4">
        <v>0</v>
      </c>
      <c r="JF51" s="4">
        <v>-32341000</v>
      </c>
      <c r="JG51" s="4">
        <v>-32341000</v>
      </c>
      <c r="JH51" s="4">
        <v>0</v>
      </c>
      <c r="JI51" s="4">
        <v>0</v>
      </c>
      <c r="JJ51" s="4">
        <v>-32341000</v>
      </c>
      <c r="JK51" s="5">
        <v>1</v>
      </c>
      <c r="JL51" s="4">
        <v>-32420000</v>
      </c>
      <c r="JM51" s="4">
        <v>-32420000</v>
      </c>
      <c r="JN51" s="4">
        <v>0</v>
      </c>
      <c r="JO51" s="4">
        <v>0</v>
      </c>
      <c r="JP51" s="4">
        <v>-32420000</v>
      </c>
      <c r="JQ51" s="4">
        <v>-32420000</v>
      </c>
      <c r="JR51" s="4">
        <v>0</v>
      </c>
      <c r="JS51" s="4">
        <v>0</v>
      </c>
      <c r="JT51" s="4">
        <v>-32420000</v>
      </c>
      <c r="JU51" s="5">
        <v>1</v>
      </c>
      <c r="JV51" s="4">
        <v>-32499000</v>
      </c>
      <c r="JW51" s="4">
        <v>-32499000</v>
      </c>
      <c r="JX51" s="4">
        <v>0</v>
      </c>
      <c r="JY51" s="4">
        <v>0</v>
      </c>
      <c r="JZ51" s="4">
        <v>-32499000</v>
      </c>
      <c r="KA51" s="4">
        <v>-32499000</v>
      </c>
      <c r="KB51" s="4">
        <v>0</v>
      </c>
      <c r="KC51" s="4">
        <v>0</v>
      </c>
      <c r="KD51" s="4">
        <v>-32499000</v>
      </c>
      <c r="KE51" s="5">
        <v>1</v>
      </c>
      <c r="KF51" s="4">
        <v>-32578000</v>
      </c>
      <c r="KG51" s="4">
        <v>-32578000</v>
      </c>
      <c r="KH51" s="4">
        <v>0</v>
      </c>
      <c r="KI51" s="4">
        <v>0</v>
      </c>
      <c r="KJ51" s="4">
        <v>-32578000</v>
      </c>
      <c r="KK51" s="4">
        <v>-32578000</v>
      </c>
      <c r="KL51" s="4">
        <v>0</v>
      </c>
      <c r="KM51" s="4">
        <v>0</v>
      </c>
      <c r="KN51" s="4">
        <v>-32578000</v>
      </c>
      <c r="KO51" s="5">
        <v>1</v>
      </c>
      <c r="KP51" s="4">
        <v>-32657000</v>
      </c>
      <c r="KQ51" s="4">
        <v>-32657000</v>
      </c>
      <c r="KR51" s="4">
        <v>0</v>
      </c>
      <c r="KS51" s="4">
        <v>0</v>
      </c>
      <c r="KT51" s="4">
        <v>-32657000</v>
      </c>
      <c r="KU51" s="4">
        <v>-32657000</v>
      </c>
      <c r="KV51" s="4">
        <v>0</v>
      </c>
      <c r="KW51" s="4">
        <v>0</v>
      </c>
      <c r="KX51" s="4">
        <v>-32657000</v>
      </c>
      <c r="KY51" s="5">
        <v>1</v>
      </c>
      <c r="KZ51" s="4">
        <v>-32737000</v>
      </c>
      <c r="LA51" s="4">
        <v>-32737000</v>
      </c>
      <c r="LB51" s="4">
        <v>0</v>
      </c>
      <c r="LC51" s="4">
        <v>0</v>
      </c>
      <c r="LD51" s="4">
        <v>-32737000</v>
      </c>
      <c r="LE51" s="4">
        <v>-32737000</v>
      </c>
      <c r="LF51" s="4">
        <v>0</v>
      </c>
      <c r="LG51" s="4">
        <v>0</v>
      </c>
      <c r="LH51" s="4">
        <v>-32737000</v>
      </c>
      <c r="LI51" s="5">
        <v>1</v>
      </c>
      <c r="LJ51" s="4">
        <v>-32816000</v>
      </c>
      <c r="LK51" s="4">
        <v>-32816000</v>
      </c>
      <c r="LL51" s="4">
        <v>0</v>
      </c>
      <c r="LM51" s="4">
        <v>0</v>
      </c>
      <c r="LN51" s="4">
        <v>-32816000</v>
      </c>
      <c r="LO51" s="4">
        <v>-32816000</v>
      </c>
      <c r="LP51" s="4">
        <v>0</v>
      </c>
      <c r="LQ51" s="4">
        <v>0</v>
      </c>
      <c r="LR51" s="4">
        <v>-32816000</v>
      </c>
      <c r="LS51" s="5">
        <v>1</v>
      </c>
      <c r="LT51" s="4">
        <v>-32895000</v>
      </c>
      <c r="LU51" s="4">
        <v>-32895000</v>
      </c>
      <c r="LV51" s="4">
        <v>0</v>
      </c>
      <c r="LW51" s="4">
        <v>0</v>
      </c>
      <c r="LX51" s="4">
        <v>-32895000</v>
      </c>
      <c r="LY51" s="4">
        <v>-32895000</v>
      </c>
      <c r="LZ51" s="4">
        <v>0</v>
      </c>
      <c r="MA51" s="4">
        <v>0</v>
      </c>
      <c r="MB51" s="4">
        <v>-32895000</v>
      </c>
      <c r="MC51" s="5">
        <v>1</v>
      </c>
      <c r="MD51" s="4">
        <v>-32974000</v>
      </c>
      <c r="ME51" s="4">
        <v>-32974000</v>
      </c>
      <c r="MF51" s="4">
        <v>0</v>
      </c>
      <c r="MG51" s="4">
        <v>0</v>
      </c>
      <c r="MH51" s="4">
        <v>-32974000</v>
      </c>
      <c r="MI51" s="4">
        <v>-32974000</v>
      </c>
      <c r="MJ51" s="4">
        <v>0</v>
      </c>
      <c r="MK51" s="4">
        <v>0</v>
      </c>
      <c r="ML51" s="4">
        <v>-32974000</v>
      </c>
      <c r="MM51" s="5">
        <v>1</v>
      </c>
      <c r="MN51" s="4">
        <v>-33053000</v>
      </c>
      <c r="MO51" s="4">
        <v>-33053000</v>
      </c>
      <c r="MP51" s="4">
        <v>0</v>
      </c>
      <c r="MQ51" s="4">
        <v>0</v>
      </c>
      <c r="MR51" s="4">
        <v>-33053000</v>
      </c>
      <c r="MS51" s="4">
        <v>-33053000</v>
      </c>
      <c r="MT51" s="4">
        <v>0</v>
      </c>
      <c r="MU51" s="4">
        <v>0</v>
      </c>
      <c r="MV51" s="4">
        <v>-33053000</v>
      </c>
      <c r="MW51" s="5">
        <v>1</v>
      </c>
      <c r="MX51" s="4">
        <v>-33132000</v>
      </c>
      <c r="MY51" s="4">
        <v>-33132000</v>
      </c>
      <c r="MZ51" s="4">
        <v>0</v>
      </c>
      <c r="NA51" s="4">
        <v>0</v>
      </c>
      <c r="NB51" s="4">
        <v>-33132000</v>
      </c>
      <c r="NC51" s="4">
        <v>-33132000</v>
      </c>
      <c r="ND51" s="4">
        <v>0</v>
      </c>
      <c r="NE51" s="4">
        <v>0</v>
      </c>
      <c r="NF51" s="4">
        <v>-33132000</v>
      </c>
      <c r="NG51" s="5">
        <v>1</v>
      </c>
      <c r="NH51" s="4">
        <v>-33211000</v>
      </c>
      <c r="NI51" s="4">
        <v>-33211000</v>
      </c>
      <c r="NJ51" s="4">
        <v>0</v>
      </c>
      <c r="NK51" s="4">
        <v>0</v>
      </c>
      <c r="NL51" s="4">
        <v>-33211000</v>
      </c>
      <c r="NM51" s="4">
        <v>-33211000</v>
      </c>
      <c r="NN51" s="4">
        <v>0</v>
      </c>
      <c r="NO51" s="4">
        <v>0</v>
      </c>
      <c r="NP51" s="4">
        <v>-33211000</v>
      </c>
      <c r="NQ51" s="5">
        <v>1</v>
      </c>
      <c r="NR51" s="4">
        <v>-393313000</v>
      </c>
      <c r="NS51" s="4">
        <v>-393313000</v>
      </c>
      <c r="NT51" s="4">
        <v>0</v>
      </c>
      <c r="NU51" s="4">
        <v>0</v>
      </c>
      <c r="NV51" s="4">
        <v>-393313000</v>
      </c>
      <c r="NW51" s="4">
        <v>-393313000</v>
      </c>
      <c r="NX51" s="4">
        <v>0</v>
      </c>
      <c r="NY51" s="4">
        <v>0</v>
      </c>
      <c r="NZ51" s="4">
        <v>-393313000</v>
      </c>
      <c r="OA51" s="5">
        <v>12</v>
      </c>
      <c r="OB51" s="4">
        <v>-33293000</v>
      </c>
      <c r="OC51" s="4">
        <v>-33293000</v>
      </c>
      <c r="OD51" s="4">
        <v>0</v>
      </c>
      <c r="OE51" s="4">
        <v>0</v>
      </c>
      <c r="OF51" s="4">
        <v>-33293000</v>
      </c>
      <c r="OG51" s="4">
        <v>-33293000</v>
      </c>
      <c r="OH51" s="4">
        <v>0</v>
      </c>
      <c r="OI51" s="4">
        <v>0</v>
      </c>
      <c r="OJ51" s="4">
        <v>-33293000</v>
      </c>
      <c r="OK51" s="5">
        <v>1</v>
      </c>
      <c r="OL51" s="4">
        <v>-33375000</v>
      </c>
      <c r="OM51" s="4">
        <v>-33375000</v>
      </c>
      <c r="ON51" s="4">
        <v>0</v>
      </c>
      <c r="OO51" s="4">
        <v>0</v>
      </c>
      <c r="OP51" s="4">
        <v>-33375000</v>
      </c>
      <c r="OQ51" s="4">
        <v>-33375000</v>
      </c>
      <c r="OR51" s="4">
        <v>0</v>
      </c>
      <c r="OS51" s="4">
        <v>0</v>
      </c>
      <c r="OT51" s="4">
        <v>-33375000</v>
      </c>
      <c r="OU51" s="5">
        <v>1</v>
      </c>
      <c r="OV51" s="4">
        <v>-33457000</v>
      </c>
      <c r="OW51" s="4">
        <v>-33457000</v>
      </c>
      <c r="OX51" s="4">
        <v>0</v>
      </c>
      <c r="OY51" s="4">
        <v>0</v>
      </c>
      <c r="OZ51" s="4">
        <v>-33457000</v>
      </c>
      <c r="PA51" s="4">
        <v>-33457000</v>
      </c>
      <c r="PB51" s="4">
        <v>0</v>
      </c>
      <c r="PC51" s="4">
        <v>0</v>
      </c>
      <c r="PD51" s="4">
        <v>-33457000</v>
      </c>
      <c r="PE51" s="5">
        <v>1</v>
      </c>
      <c r="PF51" s="4">
        <v>-33539000</v>
      </c>
      <c r="PG51" s="4">
        <v>-33539000</v>
      </c>
      <c r="PH51" s="4">
        <v>0</v>
      </c>
      <c r="PI51" s="4">
        <v>0</v>
      </c>
      <c r="PJ51" s="4">
        <v>-33539000</v>
      </c>
      <c r="PK51" s="4">
        <v>-33539000</v>
      </c>
      <c r="PL51" s="4">
        <v>0</v>
      </c>
      <c r="PM51" s="4">
        <v>0</v>
      </c>
      <c r="PN51" s="4">
        <v>-33539000</v>
      </c>
      <c r="PO51" s="5">
        <v>1</v>
      </c>
      <c r="PP51" s="4">
        <v>-33621000</v>
      </c>
      <c r="PQ51" s="4">
        <v>-33621000</v>
      </c>
      <c r="PR51" s="4">
        <v>0</v>
      </c>
      <c r="PS51" s="4">
        <v>0</v>
      </c>
      <c r="PT51" s="4">
        <v>-33621000</v>
      </c>
      <c r="PU51" s="4">
        <v>-33621000</v>
      </c>
      <c r="PV51" s="4">
        <v>0</v>
      </c>
      <c r="PW51" s="4">
        <v>0</v>
      </c>
      <c r="PX51" s="4">
        <v>-33621000</v>
      </c>
      <c r="PY51" s="5">
        <v>1</v>
      </c>
      <c r="PZ51" s="4">
        <v>-33703000</v>
      </c>
      <c r="QA51" s="4">
        <v>-33703000</v>
      </c>
      <c r="QB51" s="4">
        <v>0</v>
      </c>
      <c r="QC51" s="4">
        <v>0</v>
      </c>
      <c r="QD51" s="4">
        <v>-33703000</v>
      </c>
      <c r="QE51" s="4">
        <v>-33703000</v>
      </c>
      <c r="QF51" s="4">
        <v>0</v>
      </c>
      <c r="QG51" s="4">
        <v>0</v>
      </c>
      <c r="QH51" s="4">
        <v>-33703000</v>
      </c>
      <c r="QI51" s="5">
        <v>1</v>
      </c>
      <c r="QJ51" s="4">
        <v>-33785000</v>
      </c>
      <c r="QK51" s="4">
        <v>-33785000</v>
      </c>
      <c r="QL51" s="4">
        <v>0</v>
      </c>
      <c r="QM51" s="4">
        <v>0</v>
      </c>
      <c r="QN51" s="4">
        <v>-33785000</v>
      </c>
      <c r="QO51" s="4">
        <v>-33785000</v>
      </c>
      <c r="QP51" s="4">
        <v>0</v>
      </c>
      <c r="QQ51" s="4">
        <v>0</v>
      </c>
      <c r="QR51" s="4">
        <v>-33785000</v>
      </c>
      <c r="QS51" s="5">
        <v>1</v>
      </c>
      <c r="QT51" s="4">
        <v>-33867000</v>
      </c>
      <c r="QU51" s="4">
        <v>-33867000</v>
      </c>
      <c r="QV51" s="4">
        <v>0</v>
      </c>
      <c r="QW51" s="4">
        <v>0</v>
      </c>
      <c r="QX51" s="4">
        <v>-33867000</v>
      </c>
      <c r="QY51" s="4">
        <v>-33867000</v>
      </c>
      <c r="QZ51" s="4">
        <v>0</v>
      </c>
      <c r="RA51" s="4">
        <v>0</v>
      </c>
      <c r="RB51" s="4">
        <v>-33867000</v>
      </c>
      <c r="RC51" s="5">
        <v>1</v>
      </c>
      <c r="RD51" s="4">
        <v>-33949000</v>
      </c>
      <c r="RE51" s="4">
        <v>-33949000</v>
      </c>
      <c r="RF51" s="4">
        <v>0</v>
      </c>
      <c r="RG51" s="4">
        <v>0</v>
      </c>
      <c r="RH51" s="4">
        <v>-33949000</v>
      </c>
      <c r="RI51" s="4">
        <v>-33949000</v>
      </c>
      <c r="RJ51" s="4">
        <v>0</v>
      </c>
      <c r="RK51" s="4">
        <v>0</v>
      </c>
      <c r="RL51" s="4">
        <v>-33949000</v>
      </c>
      <c r="RM51" s="5">
        <v>1</v>
      </c>
      <c r="RN51" s="4">
        <v>-34031000</v>
      </c>
      <c r="RO51" s="4">
        <v>-34031000</v>
      </c>
      <c r="RP51" s="4">
        <v>0</v>
      </c>
      <c r="RQ51" s="4">
        <v>0</v>
      </c>
      <c r="RR51" s="4">
        <v>-34031000</v>
      </c>
      <c r="RS51" s="4">
        <v>-34031000</v>
      </c>
      <c r="RT51" s="4">
        <v>0</v>
      </c>
      <c r="RU51" s="4">
        <v>0</v>
      </c>
      <c r="RV51" s="4">
        <v>-34031000</v>
      </c>
      <c r="RW51" s="5">
        <v>1</v>
      </c>
      <c r="RX51" s="4">
        <v>-34113000</v>
      </c>
      <c r="RY51" s="4">
        <v>-34113000</v>
      </c>
      <c r="RZ51" s="4">
        <v>0</v>
      </c>
      <c r="SA51" s="4">
        <v>0</v>
      </c>
      <c r="SB51" s="4">
        <v>-34113000</v>
      </c>
      <c r="SC51" s="4">
        <v>-34113000</v>
      </c>
      <c r="SD51" s="4">
        <v>0</v>
      </c>
      <c r="SE51" s="4">
        <v>0</v>
      </c>
      <c r="SF51" s="4">
        <v>-34113000</v>
      </c>
      <c r="SG51" s="5">
        <v>1</v>
      </c>
      <c r="SH51" s="4">
        <v>-34195000</v>
      </c>
      <c r="SI51" s="4">
        <v>-34195000</v>
      </c>
      <c r="SJ51" s="4">
        <v>0</v>
      </c>
      <c r="SK51" s="4">
        <v>0</v>
      </c>
      <c r="SL51" s="4">
        <v>-34195000</v>
      </c>
      <c r="SM51" s="4">
        <v>-34195000</v>
      </c>
      <c r="SN51" s="4">
        <v>0</v>
      </c>
      <c r="SO51" s="4">
        <v>0</v>
      </c>
      <c r="SP51" s="4">
        <v>-34195000</v>
      </c>
      <c r="SQ51" s="5">
        <v>1</v>
      </c>
      <c r="SR51" s="4">
        <v>-404928000</v>
      </c>
      <c r="SS51" s="4">
        <v>-404928000</v>
      </c>
      <c r="ST51" s="4">
        <v>0</v>
      </c>
      <c r="SU51" s="4">
        <v>0</v>
      </c>
      <c r="SV51" s="4">
        <v>-404928000</v>
      </c>
      <c r="SW51" s="4">
        <v>-404928000</v>
      </c>
      <c r="SX51" s="4">
        <v>0</v>
      </c>
      <c r="SY51" s="4">
        <v>0</v>
      </c>
      <c r="SZ51" s="4">
        <v>-404928000</v>
      </c>
      <c r="TA51" s="5">
        <v>12</v>
      </c>
      <c r="TB51" s="4">
        <v>-34279000</v>
      </c>
      <c r="TC51" s="4">
        <v>-34279000</v>
      </c>
    </row>
    <row r="52" spans="1:523" ht="15" customHeight="1" x14ac:dyDescent="0.3">
      <c r="A52" s="3" t="s">
        <v>113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5">
        <v>0.94630981009817317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5">
        <v>0.94630981009817317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5">
        <v>0.94630981009817317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5">
        <v>0.94630981009817317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5">
        <v>0.94630981009817317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5">
        <v>0.94630981009817317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5">
        <v>0.94630981009817317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5">
        <v>0.94630981009817317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5">
        <v>0.94630981009817317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5">
        <v>0.94630981009817317</v>
      </c>
      <c r="CX52" s="4">
        <v>0</v>
      </c>
      <c r="CY52" s="4">
        <v>0</v>
      </c>
      <c r="CZ52" s="4">
        <v>0</v>
      </c>
      <c r="DA52" s="4">
        <v>0</v>
      </c>
      <c r="DB52" s="4">
        <v>0</v>
      </c>
      <c r="DC52" s="4">
        <v>0</v>
      </c>
      <c r="DD52" s="4">
        <v>0</v>
      </c>
      <c r="DE52" s="4">
        <v>0</v>
      </c>
      <c r="DF52" s="4">
        <v>0</v>
      </c>
      <c r="DG52" s="5">
        <v>0.94630981009817317</v>
      </c>
      <c r="DH52" s="4">
        <v>0</v>
      </c>
      <c r="DI52" s="4">
        <v>0</v>
      </c>
      <c r="DJ52" s="4">
        <v>0</v>
      </c>
      <c r="DK52" s="4">
        <v>0</v>
      </c>
      <c r="DL52" s="4">
        <v>0</v>
      </c>
      <c r="DM52" s="4">
        <v>0</v>
      </c>
      <c r="DN52" s="4">
        <v>0</v>
      </c>
      <c r="DO52" s="4">
        <v>0</v>
      </c>
      <c r="DP52" s="4">
        <v>0</v>
      </c>
      <c r="DQ52" s="5">
        <v>0.94630981009817317</v>
      </c>
      <c r="DR52" s="4">
        <v>0</v>
      </c>
      <c r="DS52" s="4">
        <v>0</v>
      </c>
      <c r="DT52" s="4">
        <v>0</v>
      </c>
      <c r="DU52" s="4">
        <v>0</v>
      </c>
      <c r="DV52" s="4">
        <v>0</v>
      </c>
      <c r="DW52" s="4">
        <v>0</v>
      </c>
      <c r="DX52" s="4">
        <v>0</v>
      </c>
      <c r="DY52" s="4">
        <v>0</v>
      </c>
      <c r="DZ52" s="4">
        <v>0</v>
      </c>
      <c r="EA52" s="5">
        <v>11.355717721178076</v>
      </c>
      <c r="EB52" s="4">
        <v>0</v>
      </c>
      <c r="EC52" s="4">
        <v>0</v>
      </c>
      <c r="ED52" s="4">
        <v>0</v>
      </c>
      <c r="EE52" s="4">
        <v>0</v>
      </c>
      <c r="EF52" s="4">
        <v>0</v>
      </c>
      <c r="EG52" s="4">
        <v>0</v>
      </c>
      <c r="EH52" s="4">
        <v>0</v>
      </c>
      <c r="EI52" s="4">
        <v>0</v>
      </c>
      <c r="EJ52" s="4">
        <v>0</v>
      </c>
      <c r="EK52" s="5">
        <v>0.94563790308530427</v>
      </c>
      <c r="EL52" s="4">
        <v>0</v>
      </c>
      <c r="EM52" s="4">
        <v>0</v>
      </c>
      <c r="EN52" s="4">
        <v>0</v>
      </c>
      <c r="EO52" s="4">
        <v>0</v>
      </c>
      <c r="EP52" s="4">
        <v>0</v>
      </c>
      <c r="EQ52" s="4">
        <v>0</v>
      </c>
      <c r="ER52" s="4">
        <v>0</v>
      </c>
      <c r="ES52" s="4">
        <v>0</v>
      </c>
      <c r="ET52" s="4">
        <v>0</v>
      </c>
      <c r="EU52" s="5">
        <v>0.94563790308530427</v>
      </c>
      <c r="EV52" s="4">
        <v>0</v>
      </c>
      <c r="EW52" s="4">
        <v>0</v>
      </c>
      <c r="EX52" s="4">
        <v>0</v>
      </c>
      <c r="EY52" s="4">
        <v>0</v>
      </c>
      <c r="EZ52" s="4">
        <v>0</v>
      </c>
      <c r="FA52" s="4">
        <v>0</v>
      </c>
      <c r="FB52" s="4">
        <v>0</v>
      </c>
      <c r="FC52" s="4">
        <v>0</v>
      </c>
      <c r="FD52" s="4">
        <v>0</v>
      </c>
      <c r="FE52" s="5">
        <v>0.94563790308530427</v>
      </c>
      <c r="FF52" s="4">
        <v>0</v>
      </c>
      <c r="FG52" s="4">
        <v>0</v>
      </c>
      <c r="FH52" s="4">
        <v>0</v>
      </c>
      <c r="FI52" s="4">
        <v>0</v>
      </c>
      <c r="FJ52" s="4">
        <v>0</v>
      </c>
      <c r="FK52" s="4">
        <v>0</v>
      </c>
      <c r="FL52" s="4">
        <v>0</v>
      </c>
      <c r="FM52" s="4">
        <v>0</v>
      </c>
      <c r="FN52" s="4">
        <v>0</v>
      </c>
      <c r="FO52" s="5">
        <v>0.94563790308530427</v>
      </c>
      <c r="FP52" s="4">
        <v>0</v>
      </c>
      <c r="FQ52" s="4">
        <v>0</v>
      </c>
      <c r="FR52" s="4">
        <v>0</v>
      </c>
      <c r="FS52" s="4">
        <v>0</v>
      </c>
      <c r="FT52" s="4">
        <v>0</v>
      </c>
      <c r="FU52" s="4">
        <v>0</v>
      </c>
      <c r="FV52" s="4">
        <v>0</v>
      </c>
      <c r="FW52" s="4">
        <v>0</v>
      </c>
      <c r="FX52" s="4">
        <v>0</v>
      </c>
      <c r="FY52" s="5">
        <v>0.94563790308530427</v>
      </c>
      <c r="FZ52" s="4">
        <v>0</v>
      </c>
      <c r="GA52" s="4">
        <v>0</v>
      </c>
      <c r="GB52" s="4">
        <v>0</v>
      </c>
      <c r="GC52" s="4">
        <v>0</v>
      </c>
      <c r="GD52" s="4">
        <v>0</v>
      </c>
      <c r="GE52" s="4">
        <v>0</v>
      </c>
      <c r="GF52" s="4">
        <v>0</v>
      </c>
      <c r="GG52" s="4">
        <v>0</v>
      </c>
      <c r="GH52" s="4">
        <v>0</v>
      </c>
      <c r="GI52" s="5">
        <v>0.94563790308530427</v>
      </c>
      <c r="GJ52" s="4">
        <v>0</v>
      </c>
      <c r="GK52" s="4">
        <v>0</v>
      </c>
      <c r="GL52" s="4">
        <v>0</v>
      </c>
      <c r="GM52" s="4">
        <v>0</v>
      </c>
      <c r="GN52" s="4">
        <v>0</v>
      </c>
      <c r="GO52" s="4">
        <v>0</v>
      </c>
      <c r="GP52" s="4">
        <v>0</v>
      </c>
      <c r="GQ52" s="4">
        <v>0</v>
      </c>
      <c r="GR52" s="4">
        <v>0</v>
      </c>
      <c r="GS52" s="5">
        <v>0.94563790308530427</v>
      </c>
      <c r="GT52" s="4">
        <v>0</v>
      </c>
      <c r="GU52" s="4">
        <v>0</v>
      </c>
      <c r="GV52" s="4">
        <v>0</v>
      </c>
      <c r="GW52" s="4">
        <v>0</v>
      </c>
      <c r="GX52" s="4">
        <v>0</v>
      </c>
      <c r="GY52" s="4">
        <v>0</v>
      </c>
      <c r="GZ52" s="4">
        <v>0</v>
      </c>
      <c r="HA52" s="4">
        <v>0</v>
      </c>
      <c r="HB52" s="4">
        <v>0</v>
      </c>
      <c r="HC52" s="5">
        <v>0.94563790308530427</v>
      </c>
      <c r="HD52" s="4">
        <v>0</v>
      </c>
      <c r="HE52" s="4">
        <v>0</v>
      </c>
      <c r="HF52" s="4">
        <v>0</v>
      </c>
      <c r="HG52" s="4">
        <v>0</v>
      </c>
      <c r="HH52" s="4">
        <v>0</v>
      </c>
      <c r="HI52" s="4">
        <v>0</v>
      </c>
      <c r="HJ52" s="4">
        <v>0</v>
      </c>
      <c r="HK52" s="4">
        <v>0</v>
      </c>
      <c r="HL52" s="4">
        <v>0</v>
      </c>
      <c r="HM52" s="5">
        <v>0.94563790308530427</v>
      </c>
      <c r="HN52" s="4">
        <v>0</v>
      </c>
      <c r="HO52" s="4">
        <v>0</v>
      </c>
      <c r="HP52" s="4">
        <v>0</v>
      </c>
      <c r="HQ52" s="4">
        <v>0</v>
      </c>
      <c r="HR52" s="4">
        <v>0</v>
      </c>
      <c r="HS52" s="4">
        <v>0</v>
      </c>
      <c r="HT52" s="4">
        <v>0</v>
      </c>
      <c r="HU52" s="4">
        <v>0</v>
      </c>
      <c r="HV52" s="4">
        <v>0</v>
      </c>
      <c r="HW52" s="5">
        <v>0.94563790308530427</v>
      </c>
      <c r="HX52" s="4">
        <v>0</v>
      </c>
      <c r="HY52" s="4">
        <v>0</v>
      </c>
      <c r="HZ52" s="4">
        <v>0</v>
      </c>
      <c r="IA52" s="4">
        <v>0</v>
      </c>
      <c r="IB52" s="4">
        <v>0</v>
      </c>
      <c r="IC52" s="4">
        <v>0</v>
      </c>
      <c r="ID52" s="4">
        <v>0</v>
      </c>
      <c r="IE52" s="4">
        <v>0</v>
      </c>
      <c r="IF52" s="4">
        <v>0</v>
      </c>
      <c r="IG52" s="5">
        <v>0.94563790308530427</v>
      </c>
      <c r="IH52" s="4">
        <v>0</v>
      </c>
      <c r="II52" s="4">
        <v>0</v>
      </c>
      <c r="IJ52" s="4">
        <v>0</v>
      </c>
      <c r="IK52" s="4">
        <v>0</v>
      </c>
      <c r="IL52" s="4">
        <v>0</v>
      </c>
      <c r="IM52" s="4">
        <v>0</v>
      </c>
      <c r="IN52" s="4">
        <v>0</v>
      </c>
      <c r="IO52" s="4">
        <v>0</v>
      </c>
      <c r="IP52" s="4">
        <v>0</v>
      </c>
      <c r="IQ52" s="5">
        <v>0.94563790308530427</v>
      </c>
      <c r="IR52" s="4">
        <v>0</v>
      </c>
      <c r="IS52" s="4">
        <v>0</v>
      </c>
      <c r="IT52" s="4">
        <v>0</v>
      </c>
      <c r="IU52" s="4">
        <v>0</v>
      </c>
      <c r="IV52" s="4">
        <v>0</v>
      </c>
      <c r="IW52" s="4">
        <v>0</v>
      </c>
      <c r="IX52" s="4">
        <v>0</v>
      </c>
      <c r="IY52" s="4">
        <v>0</v>
      </c>
      <c r="IZ52" s="4">
        <v>0</v>
      </c>
      <c r="JA52" s="5">
        <v>11.347654837023649</v>
      </c>
      <c r="JB52" s="4">
        <v>0</v>
      </c>
      <c r="JC52" s="4">
        <v>0</v>
      </c>
      <c r="JD52" s="4">
        <v>0</v>
      </c>
      <c r="JE52" s="4">
        <v>0</v>
      </c>
      <c r="JF52" s="4">
        <v>0</v>
      </c>
      <c r="JG52" s="4">
        <v>0</v>
      </c>
      <c r="JH52" s="4">
        <v>0</v>
      </c>
      <c r="JI52" s="4">
        <v>0</v>
      </c>
      <c r="JJ52" s="4">
        <v>0</v>
      </c>
      <c r="JK52" s="5">
        <v>0.95059518137784804</v>
      </c>
      <c r="JL52" s="4">
        <v>0</v>
      </c>
      <c r="JM52" s="4">
        <v>0</v>
      </c>
      <c r="JN52" s="4">
        <v>0</v>
      </c>
      <c r="JO52" s="4">
        <v>0</v>
      </c>
      <c r="JP52" s="4">
        <v>0</v>
      </c>
      <c r="JQ52" s="4">
        <v>0</v>
      </c>
      <c r="JR52" s="4">
        <v>0</v>
      </c>
      <c r="JS52" s="4">
        <v>0</v>
      </c>
      <c r="JT52" s="4">
        <v>0</v>
      </c>
      <c r="JU52" s="5">
        <v>0.95059518137784804</v>
      </c>
      <c r="JV52" s="4">
        <v>0</v>
      </c>
      <c r="JW52" s="4">
        <v>0</v>
      </c>
      <c r="JX52" s="4">
        <v>0</v>
      </c>
      <c r="JY52" s="4">
        <v>0</v>
      </c>
      <c r="JZ52" s="4">
        <v>0</v>
      </c>
      <c r="KA52" s="4">
        <v>0</v>
      </c>
      <c r="KB52" s="4">
        <v>0</v>
      </c>
      <c r="KC52" s="4">
        <v>0</v>
      </c>
      <c r="KD52" s="4">
        <v>0</v>
      </c>
      <c r="KE52" s="5">
        <v>0.95059518137784804</v>
      </c>
      <c r="KF52" s="4">
        <v>0</v>
      </c>
      <c r="KG52" s="4">
        <v>0</v>
      </c>
      <c r="KH52" s="4">
        <v>0</v>
      </c>
      <c r="KI52" s="4">
        <v>0</v>
      </c>
      <c r="KJ52" s="4">
        <v>0</v>
      </c>
      <c r="KK52" s="4">
        <v>0</v>
      </c>
      <c r="KL52" s="4">
        <v>0</v>
      </c>
      <c r="KM52" s="4">
        <v>0</v>
      </c>
      <c r="KN52" s="4">
        <v>0</v>
      </c>
      <c r="KO52" s="5">
        <v>0.95059518137784804</v>
      </c>
      <c r="KP52" s="4">
        <v>0</v>
      </c>
      <c r="KQ52" s="4">
        <v>0</v>
      </c>
      <c r="KR52" s="4">
        <v>0</v>
      </c>
      <c r="KS52" s="4">
        <v>0</v>
      </c>
      <c r="KT52" s="4">
        <v>0</v>
      </c>
      <c r="KU52" s="4">
        <v>0</v>
      </c>
      <c r="KV52" s="4">
        <v>0</v>
      </c>
      <c r="KW52" s="4">
        <v>0</v>
      </c>
      <c r="KX52" s="4">
        <v>0</v>
      </c>
      <c r="KY52" s="5">
        <v>0.95059518137784804</v>
      </c>
      <c r="KZ52" s="4">
        <v>0</v>
      </c>
      <c r="LA52" s="4">
        <v>0</v>
      </c>
      <c r="LB52" s="4">
        <v>0</v>
      </c>
      <c r="LC52" s="4">
        <v>0</v>
      </c>
      <c r="LD52" s="4">
        <v>0</v>
      </c>
      <c r="LE52" s="4">
        <v>0</v>
      </c>
      <c r="LF52" s="4">
        <v>0</v>
      </c>
      <c r="LG52" s="4">
        <v>0</v>
      </c>
      <c r="LH52" s="4">
        <v>0</v>
      </c>
      <c r="LI52" s="5">
        <v>0.95059518137784804</v>
      </c>
      <c r="LJ52" s="4">
        <v>0</v>
      </c>
      <c r="LK52" s="4">
        <v>0</v>
      </c>
      <c r="LL52" s="4">
        <v>0</v>
      </c>
      <c r="LM52" s="4">
        <v>0</v>
      </c>
      <c r="LN52" s="4">
        <v>0</v>
      </c>
      <c r="LO52" s="4">
        <v>0</v>
      </c>
      <c r="LP52" s="4">
        <v>0</v>
      </c>
      <c r="LQ52" s="4">
        <v>0</v>
      </c>
      <c r="LR52" s="4">
        <v>0</v>
      </c>
      <c r="LS52" s="5">
        <v>0.95059518137784804</v>
      </c>
      <c r="LT52" s="4">
        <v>0</v>
      </c>
      <c r="LU52" s="4">
        <v>0</v>
      </c>
      <c r="LV52" s="4">
        <v>0</v>
      </c>
      <c r="LW52" s="4">
        <v>0</v>
      </c>
      <c r="LX52" s="4">
        <v>0</v>
      </c>
      <c r="LY52" s="4">
        <v>0</v>
      </c>
      <c r="LZ52" s="4">
        <v>0</v>
      </c>
      <c r="MA52" s="4">
        <v>0</v>
      </c>
      <c r="MB52" s="4">
        <v>0</v>
      </c>
      <c r="MC52" s="5">
        <v>0.95059518137784804</v>
      </c>
      <c r="MD52" s="4">
        <v>0</v>
      </c>
      <c r="ME52" s="4">
        <v>0</v>
      </c>
      <c r="MF52" s="4">
        <v>0</v>
      </c>
      <c r="MG52" s="4">
        <v>0</v>
      </c>
      <c r="MH52" s="4">
        <v>0</v>
      </c>
      <c r="MI52" s="4">
        <v>0</v>
      </c>
      <c r="MJ52" s="4">
        <v>0</v>
      </c>
      <c r="MK52" s="4">
        <v>0</v>
      </c>
      <c r="ML52" s="4">
        <v>0</v>
      </c>
      <c r="MM52" s="5">
        <v>0.95059518137784804</v>
      </c>
      <c r="MN52" s="4">
        <v>0</v>
      </c>
      <c r="MO52" s="4">
        <v>0</v>
      </c>
      <c r="MP52" s="4">
        <v>0</v>
      </c>
      <c r="MQ52" s="4">
        <v>0</v>
      </c>
      <c r="MR52" s="4">
        <v>0</v>
      </c>
      <c r="MS52" s="4">
        <v>0</v>
      </c>
      <c r="MT52" s="4">
        <v>0</v>
      </c>
      <c r="MU52" s="4">
        <v>0</v>
      </c>
      <c r="MV52" s="4">
        <v>0</v>
      </c>
      <c r="MW52" s="5">
        <v>0.95059518137784804</v>
      </c>
      <c r="MX52" s="4">
        <v>0</v>
      </c>
      <c r="MY52" s="4">
        <v>0</v>
      </c>
      <c r="MZ52" s="4">
        <v>0</v>
      </c>
      <c r="NA52" s="4">
        <v>0</v>
      </c>
      <c r="NB52" s="4">
        <v>0</v>
      </c>
      <c r="NC52" s="4">
        <v>0</v>
      </c>
      <c r="ND52" s="4">
        <v>0</v>
      </c>
      <c r="NE52" s="4">
        <v>0</v>
      </c>
      <c r="NF52" s="4">
        <v>0</v>
      </c>
      <c r="NG52" s="5">
        <v>0.95059518137784804</v>
      </c>
      <c r="NH52" s="4">
        <v>0</v>
      </c>
      <c r="NI52" s="4">
        <v>0</v>
      </c>
      <c r="NJ52" s="4">
        <v>0</v>
      </c>
      <c r="NK52" s="4">
        <v>0</v>
      </c>
      <c r="NL52" s="4">
        <v>0</v>
      </c>
      <c r="NM52" s="4">
        <v>0</v>
      </c>
      <c r="NN52" s="4">
        <v>0</v>
      </c>
      <c r="NO52" s="4">
        <v>0</v>
      </c>
      <c r="NP52" s="4">
        <v>0</v>
      </c>
      <c r="NQ52" s="5">
        <v>0.95059518137784804</v>
      </c>
      <c r="NR52" s="4">
        <v>0</v>
      </c>
      <c r="NS52" s="4">
        <v>0</v>
      </c>
      <c r="NT52" s="4">
        <v>0</v>
      </c>
      <c r="NU52" s="4">
        <v>0</v>
      </c>
      <c r="NV52" s="4">
        <v>0</v>
      </c>
      <c r="NW52" s="4">
        <v>0</v>
      </c>
      <c r="NX52" s="4">
        <v>0</v>
      </c>
      <c r="NY52" s="4">
        <v>0</v>
      </c>
      <c r="NZ52" s="4">
        <v>0</v>
      </c>
      <c r="OA52" s="5">
        <v>11.407142176534174</v>
      </c>
      <c r="OB52" s="4">
        <v>0</v>
      </c>
      <c r="OC52" s="4">
        <v>0</v>
      </c>
      <c r="OD52" s="4">
        <v>0</v>
      </c>
      <c r="OE52" s="4">
        <v>0</v>
      </c>
      <c r="OF52" s="4">
        <v>0</v>
      </c>
      <c r="OG52" s="4">
        <v>0</v>
      </c>
      <c r="OH52" s="4">
        <v>0</v>
      </c>
      <c r="OI52" s="4">
        <v>0</v>
      </c>
      <c r="OJ52" s="4">
        <v>0</v>
      </c>
      <c r="OK52" s="5">
        <v>0.95128373722490955</v>
      </c>
      <c r="OL52" s="4">
        <v>0</v>
      </c>
      <c r="OM52" s="4">
        <v>0</v>
      </c>
      <c r="ON52" s="4">
        <v>0</v>
      </c>
      <c r="OO52" s="4">
        <v>0</v>
      </c>
      <c r="OP52" s="4">
        <v>0</v>
      </c>
      <c r="OQ52" s="4">
        <v>0</v>
      </c>
      <c r="OR52" s="4">
        <v>0</v>
      </c>
      <c r="OS52" s="4">
        <v>0</v>
      </c>
      <c r="OT52" s="4">
        <v>0</v>
      </c>
      <c r="OU52" s="5">
        <v>0.95128373722490955</v>
      </c>
      <c r="OV52" s="4">
        <v>0</v>
      </c>
      <c r="OW52" s="4">
        <v>0</v>
      </c>
      <c r="OX52" s="4">
        <v>0</v>
      </c>
      <c r="OY52" s="4">
        <v>0</v>
      </c>
      <c r="OZ52" s="4">
        <v>0</v>
      </c>
      <c r="PA52" s="4">
        <v>0</v>
      </c>
      <c r="PB52" s="4">
        <v>0</v>
      </c>
      <c r="PC52" s="4">
        <v>0</v>
      </c>
      <c r="PD52" s="4">
        <v>0</v>
      </c>
      <c r="PE52" s="5">
        <v>0.95128373722490955</v>
      </c>
      <c r="PF52" s="4">
        <v>0</v>
      </c>
      <c r="PG52" s="4">
        <v>0</v>
      </c>
      <c r="PH52" s="4">
        <v>0</v>
      </c>
      <c r="PI52" s="4">
        <v>0</v>
      </c>
      <c r="PJ52" s="4">
        <v>0</v>
      </c>
      <c r="PK52" s="4">
        <v>0</v>
      </c>
      <c r="PL52" s="4">
        <v>0</v>
      </c>
      <c r="PM52" s="4">
        <v>0</v>
      </c>
      <c r="PN52" s="4">
        <v>0</v>
      </c>
      <c r="PO52" s="5">
        <v>0.95128373722490955</v>
      </c>
      <c r="PP52" s="4">
        <v>0</v>
      </c>
      <c r="PQ52" s="4">
        <v>0</v>
      </c>
      <c r="PR52" s="4">
        <v>0</v>
      </c>
      <c r="PS52" s="4">
        <v>0</v>
      </c>
      <c r="PT52" s="4">
        <v>0</v>
      </c>
      <c r="PU52" s="4">
        <v>0</v>
      </c>
      <c r="PV52" s="4">
        <v>0</v>
      </c>
      <c r="PW52" s="4">
        <v>0</v>
      </c>
      <c r="PX52" s="4">
        <v>0</v>
      </c>
      <c r="PY52" s="5">
        <v>0.95128373722490955</v>
      </c>
      <c r="PZ52" s="4">
        <v>0</v>
      </c>
      <c r="QA52" s="4">
        <v>0</v>
      </c>
      <c r="QB52" s="4">
        <v>0</v>
      </c>
      <c r="QC52" s="4">
        <v>0</v>
      </c>
      <c r="QD52" s="4">
        <v>0</v>
      </c>
      <c r="QE52" s="4">
        <v>0</v>
      </c>
      <c r="QF52" s="4">
        <v>0</v>
      </c>
      <c r="QG52" s="4">
        <v>0</v>
      </c>
      <c r="QH52" s="4">
        <v>0</v>
      </c>
      <c r="QI52" s="5">
        <v>0.95128373722490955</v>
      </c>
      <c r="QJ52" s="4">
        <v>0</v>
      </c>
      <c r="QK52" s="4">
        <v>0</v>
      </c>
      <c r="QL52" s="4">
        <v>0</v>
      </c>
      <c r="QM52" s="4">
        <v>0</v>
      </c>
      <c r="QN52" s="4">
        <v>0</v>
      </c>
      <c r="QO52" s="4">
        <v>0</v>
      </c>
      <c r="QP52" s="4">
        <v>0</v>
      </c>
      <c r="QQ52" s="4">
        <v>0</v>
      </c>
      <c r="QR52" s="4">
        <v>0</v>
      </c>
      <c r="QS52" s="5">
        <v>0.95128373722490955</v>
      </c>
      <c r="QT52" s="4">
        <v>0</v>
      </c>
      <c r="QU52" s="4">
        <v>0</v>
      </c>
      <c r="QV52" s="4">
        <v>0</v>
      </c>
      <c r="QW52" s="4">
        <v>0</v>
      </c>
      <c r="QX52" s="4">
        <v>0</v>
      </c>
      <c r="QY52" s="4">
        <v>0</v>
      </c>
      <c r="QZ52" s="4">
        <v>0</v>
      </c>
      <c r="RA52" s="4">
        <v>0</v>
      </c>
      <c r="RB52" s="4">
        <v>0</v>
      </c>
      <c r="RC52" s="5">
        <v>0.95128373722490955</v>
      </c>
      <c r="RD52" s="4">
        <v>0</v>
      </c>
      <c r="RE52" s="4">
        <v>0</v>
      </c>
      <c r="RF52" s="4">
        <v>0</v>
      </c>
      <c r="RG52" s="4">
        <v>0</v>
      </c>
      <c r="RH52" s="4">
        <v>0</v>
      </c>
      <c r="RI52" s="4">
        <v>0</v>
      </c>
      <c r="RJ52" s="4">
        <v>0</v>
      </c>
      <c r="RK52" s="4">
        <v>0</v>
      </c>
      <c r="RL52" s="4">
        <v>0</v>
      </c>
      <c r="RM52" s="5">
        <v>0.95128373722490955</v>
      </c>
      <c r="RN52" s="4">
        <v>0</v>
      </c>
      <c r="RO52" s="4">
        <v>0</v>
      </c>
      <c r="RP52" s="4">
        <v>0</v>
      </c>
      <c r="RQ52" s="4">
        <v>0</v>
      </c>
      <c r="RR52" s="4">
        <v>0</v>
      </c>
      <c r="RS52" s="4">
        <v>0</v>
      </c>
      <c r="RT52" s="4">
        <v>0</v>
      </c>
      <c r="RU52" s="4">
        <v>0</v>
      </c>
      <c r="RV52" s="4">
        <v>0</v>
      </c>
      <c r="RW52" s="5">
        <v>0.95128373722490955</v>
      </c>
      <c r="RX52" s="4">
        <v>0</v>
      </c>
      <c r="RY52" s="4">
        <v>0</v>
      </c>
      <c r="RZ52" s="4">
        <v>0</v>
      </c>
      <c r="SA52" s="4">
        <v>0</v>
      </c>
      <c r="SB52" s="4">
        <v>0</v>
      </c>
      <c r="SC52" s="4">
        <v>0</v>
      </c>
      <c r="SD52" s="4">
        <v>0</v>
      </c>
      <c r="SE52" s="4">
        <v>0</v>
      </c>
      <c r="SF52" s="4">
        <v>0</v>
      </c>
      <c r="SG52" s="5">
        <v>0.95128373722490955</v>
      </c>
      <c r="SH52" s="4">
        <v>0</v>
      </c>
      <c r="SI52" s="4">
        <v>0</v>
      </c>
      <c r="SJ52" s="4">
        <v>0</v>
      </c>
      <c r="SK52" s="4">
        <v>0</v>
      </c>
      <c r="SL52" s="4">
        <v>0</v>
      </c>
      <c r="SM52" s="4">
        <v>0</v>
      </c>
      <c r="SN52" s="4">
        <v>0</v>
      </c>
      <c r="SO52" s="4">
        <v>0</v>
      </c>
      <c r="SP52" s="4">
        <v>0</v>
      </c>
      <c r="SQ52" s="5">
        <v>0.95128373722490955</v>
      </c>
      <c r="SR52" s="4">
        <v>0</v>
      </c>
      <c r="SS52" s="4">
        <v>0</v>
      </c>
      <c r="ST52" s="4">
        <v>0</v>
      </c>
      <c r="SU52" s="4">
        <v>0</v>
      </c>
      <c r="SV52" s="4">
        <v>0</v>
      </c>
      <c r="SW52" s="4">
        <v>0</v>
      </c>
      <c r="SX52" s="4">
        <v>0</v>
      </c>
      <c r="SY52" s="4">
        <v>0</v>
      </c>
      <c r="SZ52" s="4">
        <v>0</v>
      </c>
      <c r="TA52" s="5">
        <v>11.415404846698912</v>
      </c>
      <c r="TB52" s="4">
        <v>0</v>
      </c>
      <c r="TC52" s="4">
        <v>0</v>
      </c>
    </row>
    <row r="53" spans="1:523" ht="15" customHeight="1" x14ac:dyDescent="0.3">
      <c r="A53" s="3" t="s">
        <v>114</v>
      </c>
      <c r="B53" s="4">
        <v>49434858</v>
      </c>
      <c r="C53" s="4">
        <v>49434858</v>
      </c>
      <c r="D53" s="4">
        <v>-49434858</v>
      </c>
      <c r="E53" s="4">
        <v>0</v>
      </c>
      <c r="F53" s="4">
        <v>0</v>
      </c>
      <c r="G53" s="4">
        <v>49434858</v>
      </c>
      <c r="H53" s="4">
        <v>-49434858</v>
      </c>
      <c r="I53" s="4">
        <v>0</v>
      </c>
      <c r="J53" s="4">
        <v>0</v>
      </c>
      <c r="K53" s="5">
        <v>1</v>
      </c>
      <c r="L53" s="4">
        <v>44940780</v>
      </c>
      <c r="M53" s="4">
        <v>44940780</v>
      </c>
      <c r="N53" s="4">
        <v>-44940780</v>
      </c>
      <c r="O53" s="4">
        <v>0</v>
      </c>
      <c r="P53" s="4">
        <v>0</v>
      </c>
      <c r="Q53" s="4">
        <v>44940780</v>
      </c>
      <c r="R53" s="4">
        <v>-44940780</v>
      </c>
      <c r="S53" s="4">
        <v>0</v>
      </c>
      <c r="T53" s="4">
        <v>0</v>
      </c>
      <c r="U53" s="5">
        <v>1</v>
      </c>
      <c r="V53" s="4">
        <v>40446702</v>
      </c>
      <c r="W53" s="4">
        <v>40446702</v>
      </c>
      <c r="X53" s="4">
        <v>-40446702</v>
      </c>
      <c r="Y53" s="4">
        <v>0</v>
      </c>
      <c r="Z53" s="4">
        <v>0</v>
      </c>
      <c r="AA53" s="4">
        <v>40446702</v>
      </c>
      <c r="AB53" s="4">
        <v>-40446702</v>
      </c>
      <c r="AC53" s="4">
        <v>0</v>
      </c>
      <c r="AD53" s="4">
        <v>0</v>
      </c>
      <c r="AE53" s="5">
        <v>1</v>
      </c>
      <c r="AF53" s="4">
        <v>35952624</v>
      </c>
      <c r="AG53" s="4">
        <v>35952624</v>
      </c>
      <c r="AH53" s="4">
        <v>-35952624</v>
      </c>
      <c r="AI53" s="4">
        <v>0</v>
      </c>
      <c r="AJ53" s="4">
        <v>0</v>
      </c>
      <c r="AK53" s="4">
        <v>35952624</v>
      </c>
      <c r="AL53" s="4">
        <v>-35952624</v>
      </c>
      <c r="AM53" s="4">
        <v>0</v>
      </c>
      <c r="AN53" s="4">
        <v>0</v>
      </c>
      <c r="AO53" s="5">
        <v>1</v>
      </c>
      <c r="AP53" s="4">
        <v>31458546</v>
      </c>
      <c r="AQ53" s="4">
        <v>31458546</v>
      </c>
      <c r="AR53" s="4">
        <v>-31458546</v>
      </c>
      <c r="AS53" s="4">
        <v>0</v>
      </c>
      <c r="AT53" s="4">
        <v>0</v>
      </c>
      <c r="AU53" s="4">
        <v>31458546</v>
      </c>
      <c r="AV53" s="4">
        <v>-31458546</v>
      </c>
      <c r="AW53" s="4">
        <v>0</v>
      </c>
      <c r="AX53" s="4">
        <v>0</v>
      </c>
      <c r="AY53" s="5">
        <v>1</v>
      </c>
      <c r="AZ53" s="4">
        <v>26964468</v>
      </c>
      <c r="BA53" s="4">
        <v>26964468</v>
      </c>
      <c r="BB53" s="4">
        <v>-26964468</v>
      </c>
      <c r="BC53" s="4">
        <v>0</v>
      </c>
      <c r="BD53" s="4">
        <v>0</v>
      </c>
      <c r="BE53" s="4">
        <v>26964468</v>
      </c>
      <c r="BF53" s="4">
        <v>-26964468</v>
      </c>
      <c r="BG53" s="4">
        <v>0</v>
      </c>
      <c r="BH53" s="4">
        <v>0</v>
      </c>
      <c r="BI53" s="5">
        <v>1</v>
      </c>
      <c r="BJ53" s="4">
        <v>22470390</v>
      </c>
      <c r="BK53" s="4">
        <v>22470390</v>
      </c>
      <c r="BL53" s="4">
        <v>-22470390</v>
      </c>
      <c r="BM53" s="4">
        <v>0</v>
      </c>
      <c r="BN53" s="4">
        <v>0</v>
      </c>
      <c r="BO53" s="4">
        <v>22470390</v>
      </c>
      <c r="BP53" s="4">
        <v>-22470390</v>
      </c>
      <c r="BQ53" s="4">
        <v>0</v>
      </c>
      <c r="BR53" s="4">
        <v>0</v>
      </c>
      <c r="BS53" s="5">
        <v>1</v>
      </c>
      <c r="BT53" s="4">
        <v>17976312</v>
      </c>
      <c r="BU53" s="4">
        <v>17976312</v>
      </c>
      <c r="BV53" s="4">
        <v>-17976312</v>
      </c>
      <c r="BW53" s="4">
        <v>0</v>
      </c>
      <c r="BX53" s="4">
        <v>0</v>
      </c>
      <c r="BY53" s="4">
        <v>17976312</v>
      </c>
      <c r="BZ53" s="4">
        <v>-17976312</v>
      </c>
      <c r="CA53" s="4">
        <v>0</v>
      </c>
      <c r="CB53" s="4">
        <v>0</v>
      </c>
      <c r="CC53" s="5">
        <v>1</v>
      </c>
      <c r="CD53" s="4">
        <v>13482234</v>
      </c>
      <c r="CE53" s="4">
        <v>13482234</v>
      </c>
      <c r="CF53" s="4">
        <v>-13482234</v>
      </c>
      <c r="CG53" s="4">
        <v>0</v>
      </c>
      <c r="CH53" s="4">
        <v>0</v>
      </c>
      <c r="CI53" s="4">
        <v>13482234</v>
      </c>
      <c r="CJ53" s="4">
        <v>-13482234</v>
      </c>
      <c r="CK53" s="4">
        <v>0</v>
      </c>
      <c r="CL53" s="4">
        <v>0</v>
      </c>
      <c r="CM53" s="5">
        <v>1</v>
      </c>
      <c r="CN53" s="4">
        <v>8988156</v>
      </c>
      <c r="CO53" s="4">
        <v>8988156</v>
      </c>
      <c r="CP53" s="4">
        <v>-8988156</v>
      </c>
      <c r="CQ53" s="4">
        <v>0</v>
      </c>
      <c r="CR53" s="4">
        <v>0</v>
      </c>
      <c r="CS53" s="4">
        <v>8988156</v>
      </c>
      <c r="CT53" s="4">
        <v>-8988156</v>
      </c>
      <c r="CU53" s="4">
        <v>0</v>
      </c>
      <c r="CV53" s="4">
        <v>0</v>
      </c>
      <c r="CW53" s="5">
        <v>1</v>
      </c>
      <c r="CX53" s="4">
        <v>4494078</v>
      </c>
      <c r="CY53" s="4">
        <v>4494078</v>
      </c>
      <c r="CZ53" s="4">
        <v>-4494078</v>
      </c>
      <c r="DA53" s="4">
        <v>0</v>
      </c>
      <c r="DB53" s="4">
        <v>0</v>
      </c>
      <c r="DC53" s="4">
        <v>4494078</v>
      </c>
      <c r="DD53" s="4">
        <v>-4494078</v>
      </c>
      <c r="DE53" s="4">
        <v>0</v>
      </c>
      <c r="DF53" s="4">
        <v>0</v>
      </c>
      <c r="DG53" s="5">
        <v>1</v>
      </c>
      <c r="DH53" s="4">
        <v>0</v>
      </c>
      <c r="DI53" s="4">
        <v>0</v>
      </c>
      <c r="DJ53" s="4">
        <v>0</v>
      </c>
      <c r="DK53" s="4">
        <v>0</v>
      </c>
      <c r="DL53" s="4">
        <v>0</v>
      </c>
      <c r="DM53" s="4">
        <v>0</v>
      </c>
      <c r="DN53" s="4">
        <v>0</v>
      </c>
      <c r="DO53" s="4">
        <v>0</v>
      </c>
      <c r="DP53" s="4">
        <v>0</v>
      </c>
      <c r="DQ53" s="5">
        <v>1</v>
      </c>
      <c r="DR53" s="4">
        <v>296609148</v>
      </c>
      <c r="DS53" s="4">
        <v>296609148</v>
      </c>
      <c r="DT53" s="4">
        <v>-296609148</v>
      </c>
      <c r="DU53" s="4">
        <v>0</v>
      </c>
      <c r="DV53" s="4">
        <v>0</v>
      </c>
      <c r="DW53" s="4">
        <v>296609148</v>
      </c>
      <c r="DX53" s="4">
        <v>-296609148</v>
      </c>
      <c r="DY53" s="4">
        <v>0</v>
      </c>
      <c r="DZ53" s="4">
        <v>0</v>
      </c>
      <c r="EA53" s="5">
        <v>12</v>
      </c>
      <c r="EB53" s="4">
        <v>0</v>
      </c>
      <c r="EC53" s="4">
        <v>0</v>
      </c>
      <c r="ED53" s="4">
        <v>0</v>
      </c>
      <c r="EE53" s="4">
        <v>0</v>
      </c>
      <c r="EF53" s="4">
        <v>0</v>
      </c>
      <c r="EG53" s="4">
        <v>0</v>
      </c>
      <c r="EH53" s="4">
        <v>0</v>
      </c>
      <c r="EI53" s="4">
        <v>0</v>
      </c>
      <c r="EJ53" s="4">
        <v>0</v>
      </c>
      <c r="EK53" s="5">
        <v>1</v>
      </c>
      <c r="EL53" s="4">
        <v>0</v>
      </c>
      <c r="EM53" s="4">
        <v>0</v>
      </c>
      <c r="EN53" s="4">
        <v>0</v>
      </c>
      <c r="EO53" s="4">
        <v>0</v>
      </c>
      <c r="EP53" s="4">
        <v>0</v>
      </c>
      <c r="EQ53" s="4">
        <v>0</v>
      </c>
      <c r="ER53" s="4">
        <v>0</v>
      </c>
      <c r="ES53" s="4">
        <v>0</v>
      </c>
      <c r="ET53" s="4">
        <v>0</v>
      </c>
      <c r="EU53" s="5">
        <v>1</v>
      </c>
      <c r="EV53" s="4">
        <v>0</v>
      </c>
      <c r="EW53" s="4">
        <v>0</v>
      </c>
      <c r="EX53" s="4">
        <v>0</v>
      </c>
      <c r="EY53" s="4">
        <v>0</v>
      </c>
      <c r="EZ53" s="4">
        <v>0</v>
      </c>
      <c r="FA53" s="4">
        <v>0</v>
      </c>
      <c r="FB53" s="4">
        <v>0</v>
      </c>
      <c r="FC53" s="4">
        <v>0</v>
      </c>
      <c r="FD53" s="4">
        <v>0</v>
      </c>
      <c r="FE53" s="5">
        <v>1</v>
      </c>
      <c r="FF53" s="4">
        <v>0</v>
      </c>
      <c r="FG53" s="4">
        <v>0</v>
      </c>
      <c r="FH53" s="4">
        <v>0</v>
      </c>
      <c r="FI53" s="4">
        <v>0</v>
      </c>
      <c r="FJ53" s="4">
        <v>0</v>
      </c>
      <c r="FK53" s="4">
        <v>0</v>
      </c>
      <c r="FL53" s="4">
        <v>0</v>
      </c>
      <c r="FM53" s="4">
        <v>0</v>
      </c>
      <c r="FN53" s="4">
        <v>0</v>
      </c>
      <c r="FO53" s="5">
        <v>1</v>
      </c>
      <c r="FP53" s="4">
        <v>0</v>
      </c>
      <c r="FQ53" s="4">
        <v>0</v>
      </c>
      <c r="FR53" s="4">
        <v>0</v>
      </c>
      <c r="FS53" s="4">
        <v>0</v>
      </c>
      <c r="FT53" s="4">
        <v>0</v>
      </c>
      <c r="FU53" s="4">
        <v>0</v>
      </c>
      <c r="FV53" s="4">
        <v>0</v>
      </c>
      <c r="FW53" s="4">
        <v>0</v>
      </c>
      <c r="FX53" s="4">
        <v>0</v>
      </c>
      <c r="FY53" s="5">
        <v>1</v>
      </c>
      <c r="FZ53" s="4">
        <v>0</v>
      </c>
      <c r="GA53" s="4">
        <v>0</v>
      </c>
      <c r="GB53" s="4">
        <v>0</v>
      </c>
      <c r="GC53" s="4">
        <v>0</v>
      </c>
      <c r="GD53" s="4">
        <v>0</v>
      </c>
      <c r="GE53" s="4">
        <v>0</v>
      </c>
      <c r="GF53" s="4">
        <v>0</v>
      </c>
      <c r="GG53" s="4">
        <v>0</v>
      </c>
      <c r="GH53" s="4">
        <v>0</v>
      </c>
      <c r="GI53" s="5">
        <v>1</v>
      </c>
      <c r="GJ53" s="4">
        <v>0</v>
      </c>
      <c r="GK53" s="4">
        <v>0</v>
      </c>
      <c r="GL53" s="4">
        <v>0</v>
      </c>
      <c r="GM53" s="4">
        <v>0</v>
      </c>
      <c r="GN53" s="4">
        <v>0</v>
      </c>
      <c r="GO53" s="4">
        <v>0</v>
      </c>
      <c r="GP53" s="4">
        <v>0</v>
      </c>
      <c r="GQ53" s="4">
        <v>0</v>
      </c>
      <c r="GR53" s="4">
        <v>0</v>
      </c>
      <c r="GS53" s="5">
        <v>1</v>
      </c>
      <c r="GT53" s="4">
        <v>0</v>
      </c>
      <c r="GU53" s="4">
        <v>0</v>
      </c>
      <c r="GV53" s="4">
        <v>0</v>
      </c>
      <c r="GW53" s="4">
        <v>0</v>
      </c>
      <c r="GX53" s="4">
        <v>0</v>
      </c>
      <c r="GY53" s="4">
        <v>0</v>
      </c>
      <c r="GZ53" s="4">
        <v>0</v>
      </c>
      <c r="HA53" s="4">
        <v>0</v>
      </c>
      <c r="HB53" s="4">
        <v>0</v>
      </c>
      <c r="HC53" s="5">
        <v>1</v>
      </c>
      <c r="HD53" s="4">
        <v>0</v>
      </c>
      <c r="HE53" s="4">
        <v>0</v>
      </c>
      <c r="HF53" s="4">
        <v>0</v>
      </c>
      <c r="HG53" s="4">
        <v>0</v>
      </c>
      <c r="HH53" s="4">
        <v>0</v>
      </c>
      <c r="HI53" s="4">
        <v>0</v>
      </c>
      <c r="HJ53" s="4">
        <v>0</v>
      </c>
      <c r="HK53" s="4">
        <v>0</v>
      </c>
      <c r="HL53" s="4">
        <v>0</v>
      </c>
      <c r="HM53" s="5">
        <v>1</v>
      </c>
      <c r="HN53" s="4">
        <v>0</v>
      </c>
      <c r="HO53" s="4">
        <v>0</v>
      </c>
      <c r="HP53" s="4">
        <v>0</v>
      </c>
      <c r="HQ53" s="4">
        <v>0</v>
      </c>
      <c r="HR53" s="4">
        <v>0</v>
      </c>
      <c r="HS53" s="4">
        <v>0</v>
      </c>
      <c r="HT53" s="4">
        <v>0</v>
      </c>
      <c r="HU53" s="4">
        <v>0</v>
      </c>
      <c r="HV53" s="4">
        <v>0</v>
      </c>
      <c r="HW53" s="5">
        <v>1</v>
      </c>
      <c r="HX53" s="4">
        <v>0</v>
      </c>
      <c r="HY53" s="4">
        <v>0</v>
      </c>
      <c r="HZ53" s="4">
        <v>0</v>
      </c>
      <c r="IA53" s="4">
        <v>0</v>
      </c>
      <c r="IB53" s="4">
        <v>0</v>
      </c>
      <c r="IC53" s="4">
        <v>0</v>
      </c>
      <c r="ID53" s="4">
        <v>0</v>
      </c>
      <c r="IE53" s="4">
        <v>0</v>
      </c>
      <c r="IF53" s="4">
        <v>0</v>
      </c>
      <c r="IG53" s="5">
        <v>1</v>
      </c>
      <c r="IH53" s="4">
        <v>0</v>
      </c>
      <c r="II53" s="4">
        <v>0</v>
      </c>
      <c r="IJ53" s="4">
        <v>0</v>
      </c>
      <c r="IK53" s="4">
        <v>0</v>
      </c>
      <c r="IL53" s="4">
        <v>0</v>
      </c>
      <c r="IM53" s="4">
        <v>0</v>
      </c>
      <c r="IN53" s="4">
        <v>0</v>
      </c>
      <c r="IO53" s="4">
        <v>0</v>
      </c>
      <c r="IP53" s="4">
        <v>0</v>
      </c>
      <c r="IQ53" s="5">
        <v>1</v>
      </c>
      <c r="IR53" s="4">
        <v>0</v>
      </c>
      <c r="IS53" s="4">
        <v>0</v>
      </c>
      <c r="IT53" s="4">
        <v>0</v>
      </c>
      <c r="IU53" s="4">
        <v>0</v>
      </c>
      <c r="IV53" s="4">
        <v>0</v>
      </c>
      <c r="IW53" s="4">
        <v>0</v>
      </c>
      <c r="IX53" s="4">
        <v>0</v>
      </c>
      <c r="IY53" s="4">
        <v>0</v>
      </c>
      <c r="IZ53" s="4">
        <v>0</v>
      </c>
      <c r="JA53" s="5">
        <v>12</v>
      </c>
      <c r="JB53" s="4">
        <v>0</v>
      </c>
      <c r="JC53" s="4">
        <v>0</v>
      </c>
      <c r="JD53" s="4">
        <v>0</v>
      </c>
      <c r="JE53" s="4">
        <v>0</v>
      </c>
      <c r="JF53" s="4">
        <v>0</v>
      </c>
      <c r="JG53" s="4">
        <v>0</v>
      </c>
      <c r="JH53" s="4">
        <v>0</v>
      </c>
      <c r="JI53" s="4">
        <v>0</v>
      </c>
      <c r="JJ53" s="4">
        <v>0</v>
      </c>
      <c r="JK53" s="5">
        <v>1</v>
      </c>
      <c r="JL53" s="4">
        <v>0</v>
      </c>
      <c r="JM53" s="4">
        <v>0</v>
      </c>
      <c r="JN53" s="4">
        <v>0</v>
      </c>
      <c r="JO53" s="4">
        <v>0</v>
      </c>
      <c r="JP53" s="4">
        <v>0</v>
      </c>
      <c r="JQ53" s="4">
        <v>0</v>
      </c>
      <c r="JR53" s="4">
        <v>0</v>
      </c>
      <c r="JS53" s="4">
        <v>0</v>
      </c>
      <c r="JT53" s="4">
        <v>0</v>
      </c>
      <c r="JU53" s="5">
        <v>1</v>
      </c>
      <c r="JV53" s="4">
        <v>0</v>
      </c>
      <c r="JW53" s="4">
        <v>0</v>
      </c>
      <c r="JX53" s="4">
        <v>0</v>
      </c>
      <c r="JY53" s="4">
        <v>0</v>
      </c>
      <c r="JZ53" s="4">
        <v>0</v>
      </c>
      <c r="KA53" s="4">
        <v>0</v>
      </c>
      <c r="KB53" s="4">
        <v>0</v>
      </c>
      <c r="KC53" s="4">
        <v>0</v>
      </c>
      <c r="KD53" s="4">
        <v>0</v>
      </c>
      <c r="KE53" s="5">
        <v>1</v>
      </c>
      <c r="KF53" s="4">
        <v>0</v>
      </c>
      <c r="KG53" s="4">
        <v>0</v>
      </c>
      <c r="KH53" s="4">
        <v>0</v>
      </c>
      <c r="KI53" s="4">
        <v>0</v>
      </c>
      <c r="KJ53" s="4">
        <v>0</v>
      </c>
      <c r="KK53" s="4">
        <v>0</v>
      </c>
      <c r="KL53" s="4">
        <v>0</v>
      </c>
      <c r="KM53" s="4">
        <v>0</v>
      </c>
      <c r="KN53" s="4">
        <v>0</v>
      </c>
      <c r="KO53" s="5">
        <v>1</v>
      </c>
      <c r="KP53" s="4">
        <v>0</v>
      </c>
      <c r="KQ53" s="4">
        <v>0</v>
      </c>
      <c r="KR53" s="4">
        <v>0</v>
      </c>
      <c r="KS53" s="4">
        <v>0</v>
      </c>
      <c r="KT53" s="4">
        <v>0</v>
      </c>
      <c r="KU53" s="4">
        <v>0</v>
      </c>
      <c r="KV53" s="4">
        <v>0</v>
      </c>
      <c r="KW53" s="4">
        <v>0</v>
      </c>
      <c r="KX53" s="4">
        <v>0</v>
      </c>
      <c r="KY53" s="5">
        <v>1</v>
      </c>
      <c r="KZ53" s="4">
        <v>0</v>
      </c>
      <c r="LA53" s="4">
        <v>0</v>
      </c>
      <c r="LB53" s="4">
        <v>0</v>
      </c>
      <c r="LC53" s="4">
        <v>0</v>
      </c>
      <c r="LD53" s="4">
        <v>0</v>
      </c>
      <c r="LE53" s="4">
        <v>0</v>
      </c>
      <c r="LF53" s="4">
        <v>0</v>
      </c>
      <c r="LG53" s="4">
        <v>0</v>
      </c>
      <c r="LH53" s="4">
        <v>0</v>
      </c>
      <c r="LI53" s="5">
        <v>1</v>
      </c>
      <c r="LJ53" s="4">
        <v>0</v>
      </c>
      <c r="LK53" s="4">
        <v>0</v>
      </c>
      <c r="LL53" s="4">
        <v>0</v>
      </c>
      <c r="LM53" s="4">
        <v>0</v>
      </c>
      <c r="LN53" s="4">
        <v>0</v>
      </c>
      <c r="LO53" s="4">
        <v>0</v>
      </c>
      <c r="LP53" s="4">
        <v>0</v>
      </c>
      <c r="LQ53" s="4">
        <v>0</v>
      </c>
      <c r="LR53" s="4">
        <v>0</v>
      </c>
      <c r="LS53" s="5">
        <v>1</v>
      </c>
      <c r="LT53" s="4">
        <v>0</v>
      </c>
      <c r="LU53" s="4">
        <v>0</v>
      </c>
      <c r="LV53" s="4">
        <v>0</v>
      </c>
      <c r="LW53" s="4">
        <v>0</v>
      </c>
      <c r="LX53" s="4">
        <v>0</v>
      </c>
      <c r="LY53" s="4">
        <v>0</v>
      </c>
      <c r="LZ53" s="4">
        <v>0</v>
      </c>
      <c r="MA53" s="4">
        <v>0</v>
      </c>
      <c r="MB53" s="4">
        <v>0</v>
      </c>
      <c r="MC53" s="5">
        <v>1</v>
      </c>
      <c r="MD53" s="4">
        <v>0</v>
      </c>
      <c r="ME53" s="4">
        <v>0</v>
      </c>
      <c r="MF53" s="4">
        <v>0</v>
      </c>
      <c r="MG53" s="4">
        <v>0</v>
      </c>
      <c r="MH53" s="4">
        <v>0</v>
      </c>
      <c r="MI53" s="4">
        <v>0</v>
      </c>
      <c r="MJ53" s="4">
        <v>0</v>
      </c>
      <c r="MK53" s="4">
        <v>0</v>
      </c>
      <c r="ML53" s="4">
        <v>0</v>
      </c>
      <c r="MM53" s="5">
        <v>1</v>
      </c>
      <c r="MN53" s="4">
        <v>0</v>
      </c>
      <c r="MO53" s="4">
        <v>0</v>
      </c>
      <c r="MP53" s="4">
        <v>0</v>
      </c>
      <c r="MQ53" s="4">
        <v>0</v>
      </c>
      <c r="MR53" s="4">
        <v>0</v>
      </c>
      <c r="MS53" s="4">
        <v>0</v>
      </c>
      <c r="MT53" s="4">
        <v>0</v>
      </c>
      <c r="MU53" s="4">
        <v>0</v>
      </c>
      <c r="MV53" s="4">
        <v>0</v>
      </c>
      <c r="MW53" s="5">
        <v>1</v>
      </c>
      <c r="MX53" s="4">
        <v>0</v>
      </c>
      <c r="MY53" s="4">
        <v>0</v>
      </c>
      <c r="MZ53" s="4">
        <v>0</v>
      </c>
      <c r="NA53" s="4">
        <v>0</v>
      </c>
      <c r="NB53" s="4">
        <v>0</v>
      </c>
      <c r="NC53" s="4">
        <v>0</v>
      </c>
      <c r="ND53" s="4">
        <v>0</v>
      </c>
      <c r="NE53" s="4">
        <v>0</v>
      </c>
      <c r="NF53" s="4">
        <v>0</v>
      </c>
      <c r="NG53" s="5">
        <v>1</v>
      </c>
      <c r="NH53" s="4">
        <v>0</v>
      </c>
      <c r="NI53" s="4">
        <v>0</v>
      </c>
      <c r="NJ53" s="4">
        <v>0</v>
      </c>
      <c r="NK53" s="4">
        <v>0</v>
      </c>
      <c r="NL53" s="4">
        <v>0</v>
      </c>
      <c r="NM53" s="4">
        <v>0</v>
      </c>
      <c r="NN53" s="4">
        <v>0</v>
      </c>
      <c r="NO53" s="4">
        <v>0</v>
      </c>
      <c r="NP53" s="4">
        <v>0</v>
      </c>
      <c r="NQ53" s="5">
        <v>1</v>
      </c>
      <c r="NR53" s="4">
        <v>0</v>
      </c>
      <c r="NS53" s="4">
        <v>0</v>
      </c>
      <c r="NT53" s="4">
        <v>0</v>
      </c>
      <c r="NU53" s="4">
        <v>0</v>
      </c>
      <c r="NV53" s="4">
        <v>0</v>
      </c>
      <c r="NW53" s="4">
        <v>0</v>
      </c>
      <c r="NX53" s="4">
        <v>0</v>
      </c>
      <c r="NY53" s="4">
        <v>0</v>
      </c>
      <c r="NZ53" s="4">
        <v>0</v>
      </c>
      <c r="OA53" s="5">
        <v>12</v>
      </c>
      <c r="OB53" s="4">
        <v>0</v>
      </c>
      <c r="OC53" s="4">
        <v>0</v>
      </c>
      <c r="OD53" s="4">
        <v>0</v>
      </c>
      <c r="OE53" s="4">
        <v>0</v>
      </c>
      <c r="OF53" s="4">
        <v>0</v>
      </c>
      <c r="OG53" s="4">
        <v>0</v>
      </c>
      <c r="OH53" s="4">
        <v>0</v>
      </c>
      <c r="OI53" s="4">
        <v>0</v>
      </c>
      <c r="OJ53" s="4">
        <v>0</v>
      </c>
      <c r="OK53" s="5">
        <v>1</v>
      </c>
      <c r="OL53" s="4">
        <v>0</v>
      </c>
      <c r="OM53" s="4">
        <v>0</v>
      </c>
      <c r="ON53" s="4">
        <v>0</v>
      </c>
      <c r="OO53" s="4">
        <v>0</v>
      </c>
      <c r="OP53" s="4">
        <v>0</v>
      </c>
      <c r="OQ53" s="4">
        <v>0</v>
      </c>
      <c r="OR53" s="4">
        <v>0</v>
      </c>
      <c r="OS53" s="4">
        <v>0</v>
      </c>
      <c r="OT53" s="4">
        <v>0</v>
      </c>
      <c r="OU53" s="5">
        <v>1</v>
      </c>
      <c r="OV53" s="4">
        <v>0</v>
      </c>
      <c r="OW53" s="4">
        <v>0</v>
      </c>
      <c r="OX53" s="4">
        <v>0</v>
      </c>
      <c r="OY53" s="4">
        <v>0</v>
      </c>
      <c r="OZ53" s="4">
        <v>0</v>
      </c>
      <c r="PA53" s="4">
        <v>0</v>
      </c>
      <c r="PB53" s="4">
        <v>0</v>
      </c>
      <c r="PC53" s="4">
        <v>0</v>
      </c>
      <c r="PD53" s="4">
        <v>0</v>
      </c>
      <c r="PE53" s="5">
        <v>1</v>
      </c>
      <c r="PF53" s="4">
        <v>0</v>
      </c>
      <c r="PG53" s="4">
        <v>0</v>
      </c>
      <c r="PH53" s="4">
        <v>0</v>
      </c>
      <c r="PI53" s="4">
        <v>0</v>
      </c>
      <c r="PJ53" s="4">
        <v>0</v>
      </c>
      <c r="PK53" s="4">
        <v>0</v>
      </c>
      <c r="PL53" s="4">
        <v>0</v>
      </c>
      <c r="PM53" s="4">
        <v>0</v>
      </c>
      <c r="PN53" s="4">
        <v>0</v>
      </c>
      <c r="PO53" s="5">
        <v>1</v>
      </c>
      <c r="PP53" s="4">
        <v>0</v>
      </c>
      <c r="PQ53" s="4">
        <v>0</v>
      </c>
      <c r="PR53" s="4">
        <v>0</v>
      </c>
      <c r="PS53" s="4">
        <v>0</v>
      </c>
      <c r="PT53" s="4">
        <v>0</v>
      </c>
      <c r="PU53" s="4">
        <v>0</v>
      </c>
      <c r="PV53" s="4">
        <v>0</v>
      </c>
      <c r="PW53" s="4">
        <v>0</v>
      </c>
      <c r="PX53" s="4">
        <v>0</v>
      </c>
      <c r="PY53" s="5">
        <v>1</v>
      </c>
      <c r="PZ53" s="4">
        <v>0</v>
      </c>
      <c r="QA53" s="4">
        <v>0</v>
      </c>
      <c r="QB53" s="4">
        <v>0</v>
      </c>
      <c r="QC53" s="4">
        <v>0</v>
      </c>
      <c r="QD53" s="4">
        <v>0</v>
      </c>
      <c r="QE53" s="4">
        <v>0</v>
      </c>
      <c r="QF53" s="4">
        <v>0</v>
      </c>
      <c r="QG53" s="4">
        <v>0</v>
      </c>
      <c r="QH53" s="4">
        <v>0</v>
      </c>
      <c r="QI53" s="5">
        <v>1</v>
      </c>
      <c r="QJ53" s="4">
        <v>0</v>
      </c>
      <c r="QK53" s="4">
        <v>0</v>
      </c>
      <c r="QL53" s="4">
        <v>0</v>
      </c>
      <c r="QM53" s="4">
        <v>0</v>
      </c>
      <c r="QN53" s="4">
        <v>0</v>
      </c>
      <c r="QO53" s="4">
        <v>0</v>
      </c>
      <c r="QP53" s="4">
        <v>0</v>
      </c>
      <c r="QQ53" s="4">
        <v>0</v>
      </c>
      <c r="QR53" s="4">
        <v>0</v>
      </c>
      <c r="QS53" s="5">
        <v>1</v>
      </c>
      <c r="QT53" s="4">
        <v>0</v>
      </c>
      <c r="QU53" s="4">
        <v>0</v>
      </c>
      <c r="QV53" s="4">
        <v>0</v>
      </c>
      <c r="QW53" s="4">
        <v>0</v>
      </c>
      <c r="QX53" s="4">
        <v>0</v>
      </c>
      <c r="QY53" s="4">
        <v>0</v>
      </c>
      <c r="QZ53" s="4">
        <v>0</v>
      </c>
      <c r="RA53" s="4">
        <v>0</v>
      </c>
      <c r="RB53" s="4">
        <v>0</v>
      </c>
      <c r="RC53" s="5">
        <v>1</v>
      </c>
      <c r="RD53" s="4">
        <v>0</v>
      </c>
      <c r="RE53" s="4">
        <v>0</v>
      </c>
      <c r="RF53" s="4">
        <v>0</v>
      </c>
      <c r="RG53" s="4">
        <v>0</v>
      </c>
      <c r="RH53" s="4">
        <v>0</v>
      </c>
      <c r="RI53" s="4">
        <v>0</v>
      </c>
      <c r="RJ53" s="4">
        <v>0</v>
      </c>
      <c r="RK53" s="4">
        <v>0</v>
      </c>
      <c r="RL53" s="4">
        <v>0</v>
      </c>
      <c r="RM53" s="5">
        <v>1</v>
      </c>
      <c r="RN53" s="4">
        <v>0</v>
      </c>
      <c r="RO53" s="4">
        <v>0</v>
      </c>
      <c r="RP53" s="4">
        <v>0</v>
      </c>
      <c r="RQ53" s="4">
        <v>0</v>
      </c>
      <c r="RR53" s="4">
        <v>0</v>
      </c>
      <c r="RS53" s="4">
        <v>0</v>
      </c>
      <c r="RT53" s="4">
        <v>0</v>
      </c>
      <c r="RU53" s="4">
        <v>0</v>
      </c>
      <c r="RV53" s="4">
        <v>0</v>
      </c>
      <c r="RW53" s="5">
        <v>1</v>
      </c>
      <c r="RX53" s="4">
        <v>0</v>
      </c>
      <c r="RY53" s="4">
        <v>0</v>
      </c>
      <c r="RZ53" s="4">
        <v>0</v>
      </c>
      <c r="SA53" s="4">
        <v>0</v>
      </c>
      <c r="SB53" s="4">
        <v>0</v>
      </c>
      <c r="SC53" s="4">
        <v>0</v>
      </c>
      <c r="SD53" s="4">
        <v>0</v>
      </c>
      <c r="SE53" s="4">
        <v>0</v>
      </c>
      <c r="SF53" s="4">
        <v>0</v>
      </c>
      <c r="SG53" s="5">
        <v>1</v>
      </c>
      <c r="SH53" s="4">
        <v>0</v>
      </c>
      <c r="SI53" s="4">
        <v>0</v>
      </c>
      <c r="SJ53" s="4">
        <v>0</v>
      </c>
      <c r="SK53" s="4">
        <v>0</v>
      </c>
      <c r="SL53" s="4">
        <v>0</v>
      </c>
      <c r="SM53" s="4">
        <v>0</v>
      </c>
      <c r="SN53" s="4">
        <v>0</v>
      </c>
      <c r="SO53" s="4">
        <v>0</v>
      </c>
      <c r="SP53" s="4">
        <v>0</v>
      </c>
      <c r="SQ53" s="5">
        <v>1</v>
      </c>
      <c r="SR53" s="4">
        <v>0</v>
      </c>
      <c r="SS53" s="4">
        <v>0</v>
      </c>
      <c r="ST53" s="4">
        <v>0</v>
      </c>
      <c r="SU53" s="4">
        <v>0</v>
      </c>
      <c r="SV53" s="4">
        <v>0</v>
      </c>
      <c r="SW53" s="4">
        <v>0</v>
      </c>
      <c r="SX53" s="4">
        <v>0</v>
      </c>
      <c r="SY53" s="4">
        <v>0</v>
      </c>
      <c r="SZ53" s="4">
        <v>0</v>
      </c>
      <c r="TA53" s="5">
        <v>12</v>
      </c>
      <c r="TB53" s="4">
        <v>0</v>
      </c>
      <c r="TC53" s="4">
        <v>0</v>
      </c>
    </row>
    <row r="54" spans="1:523" ht="15" customHeight="1" x14ac:dyDescent="0.3">
      <c r="A54" s="3" t="s">
        <v>115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5">
        <v>0.8871801961867416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5">
        <v>0.8871801961867416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5">
        <v>0.8871801961867416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5">
        <v>0.8871801961867416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5">
        <v>0.8871801961867416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5">
        <v>0.8871801961867416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5">
        <v>0.8871801961867416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5">
        <v>0.8871801961867416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5">
        <v>0.8871801961867416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5">
        <v>0.8871801961867416</v>
      </c>
      <c r="CX54" s="4">
        <v>0</v>
      </c>
      <c r="CY54" s="4">
        <v>0</v>
      </c>
      <c r="CZ54" s="4">
        <v>0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5">
        <v>0.8871801961867416</v>
      </c>
      <c r="DH54" s="4">
        <v>0</v>
      </c>
      <c r="DI54" s="4">
        <v>0</v>
      </c>
      <c r="DJ54" s="4">
        <v>0</v>
      </c>
      <c r="DK54" s="4">
        <v>0</v>
      </c>
      <c r="DL54" s="4">
        <v>0</v>
      </c>
      <c r="DM54" s="4">
        <v>0</v>
      </c>
      <c r="DN54" s="4">
        <v>0</v>
      </c>
      <c r="DO54" s="4">
        <v>0</v>
      </c>
      <c r="DP54" s="4">
        <v>0</v>
      </c>
      <c r="DQ54" s="5">
        <v>0.8871801961867416</v>
      </c>
      <c r="DR54" s="4">
        <v>0</v>
      </c>
      <c r="DS54" s="4">
        <v>0</v>
      </c>
      <c r="DT54" s="4">
        <v>0</v>
      </c>
      <c r="DU54" s="4">
        <v>0</v>
      </c>
      <c r="DV54" s="4">
        <v>0</v>
      </c>
      <c r="DW54" s="4">
        <v>0</v>
      </c>
      <c r="DX54" s="4">
        <v>0</v>
      </c>
      <c r="DY54" s="4">
        <v>0</v>
      </c>
      <c r="DZ54" s="4">
        <v>0</v>
      </c>
      <c r="EA54" s="5">
        <v>10.6461623542409</v>
      </c>
      <c r="EB54" s="4">
        <v>0</v>
      </c>
      <c r="EC54" s="4">
        <v>0</v>
      </c>
      <c r="ED54" s="4">
        <v>0</v>
      </c>
      <c r="EE54" s="4">
        <v>0</v>
      </c>
      <c r="EF54" s="4">
        <v>0</v>
      </c>
      <c r="EG54" s="4">
        <v>0</v>
      </c>
      <c r="EH54" s="4">
        <v>0</v>
      </c>
      <c r="EI54" s="4">
        <v>0</v>
      </c>
      <c r="EJ54" s="4">
        <v>0</v>
      </c>
      <c r="EK54" s="5">
        <v>0.89377230663351903</v>
      </c>
      <c r="EL54" s="4">
        <v>0</v>
      </c>
      <c r="EM54" s="4">
        <v>0</v>
      </c>
      <c r="EN54" s="4">
        <v>0</v>
      </c>
      <c r="EO54" s="4">
        <v>0</v>
      </c>
      <c r="EP54" s="4">
        <v>0</v>
      </c>
      <c r="EQ54" s="4">
        <v>0</v>
      </c>
      <c r="ER54" s="4">
        <v>0</v>
      </c>
      <c r="ES54" s="4">
        <v>0</v>
      </c>
      <c r="ET54" s="4">
        <v>0</v>
      </c>
      <c r="EU54" s="5">
        <v>0.89377230663351903</v>
      </c>
      <c r="EV54" s="4">
        <v>0</v>
      </c>
      <c r="EW54" s="4">
        <v>0</v>
      </c>
      <c r="EX54" s="4">
        <v>0</v>
      </c>
      <c r="EY54" s="4">
        <v>0</v>
      </c>
      <c r="EZ54" s="4">
        <v>0</v>
      </c>
      <c r="FA54" s="4">
        <v>0</v>
      </c>
      <c r="FB54" s="4">
        <v>0</v>
      </c>
      <c r="FC54" s="4">
        <v>0</v>
      </c>
      <c r="FD54" s="4">
        <v>0</v>
      </c>
      <c r="FE54" s="5">
        <v>0.89377230663351903</v>
      </c>
      <c r="FF54" s="4">
        <v>0</v>
      </c>
      <c r="FG54" s="4">
        <v>0</v>
      </c>
      <c r="FH54" s="4">
        <v>0</v>
      </c>
      <c r="FI54" s="4">
        <v>0</v>
      </c>
      <c r="FJ54" s="4">
        <v>0</v>
      </c>
      <c r="FK54" s="4">
        <v>0</v>
      </c>
      <c r="FL54" s="4">
        <v>0</v>
      </c>
      <c r="FM54" s="4">
        <v>0</v>
      </c>
      <c r="FN54" s="4">
        <v>0</v>
      </c>
      <c r="FO54" s="5">
        <v>0.89377230663351903</v>
      </c>
      <c r="FP54" s="4">
        <v>0</v>
      </c>
      <c r="FQ54" s="4">
        <v>0</v>
      </c>
      <c r="FR54" s="4">
        <v>0</v>
      </c>
      <c r="FS54" s="4">
        <v>0</v>
      </c>
      <c r="FT54" s="4">
        <v>0</v>
      </c>
      <c r="FU54" s="4">
        <v>0</v>
      </c>
      <c r="FV54" s="4">
        <v>0</v>
      </c>
      <c r="FW54" s="4">
        <v>0</v>
      </c>
      <c r="FX54" s="4">
        <v>0</v>
      </c>
      <c r="FY54" s="5">
        <v>0.89377230663351903</v>
      </c>
      <c r="FZ54" s="4">
        <v>0</v>
      </c>
      <c r="GA54" s="4">
        <v>0</v>
      </c>
      <c r="GB54" s="4">
        <v>0</v>
      </c>
      <c r="GC54" s="4">
        <v>0</v>
      </c>
      <c r="GD54" s="4">
        <v>0</v>
      </c>
      <c r="GE54" s="4">
        <v>0</v>
      </c>
      <c r="GF54" s="4">
        <v>0</v>
      </c>
      <c r="GG54" s="4">
        <v>0</v>
      </c>
      <c r="GH54" s="4">
        <v>0</v>
      </c>
      <c r="GI54" s="5">
        <v>0.89377230663351903</v>
      </c>
      <c r="GJ54" s="4">
        <v>0</v>
      </c>
      <c r="GK54" s="4">
        <v>0</v>
      </c>
      <c r="GL54" s="4">
        <v>0</v>
      </c>
      <c r="GM54" s="4">
        <v>0</v>
      </c>
      <c r="GN54" s="4">
        <v>0</v>
      </c>
      <c r="GO54" s="4">
        <v>0</v>
      </c>
      <c r="GP54" s="4">
        <v>0</v>
      </c>
      <c r="GQ54" s="4">
        <v>0</v>
      </c>
      <c r="GR54" s="4">
        <v>0</v>
      </c>
      <c r="GS54" s="5">
        <v>0.89377230663351903</v>
      </c>
      <c r="GT54" s="4">
        <v>0</v>
      </c>
      <c r="GU54" s="4">
        <v>0</v>
      </c>
      <c r="GV54" s="4">
        <v>0</v>
      </c>
      <c r="GW54" s="4">
        <v>0</v>
      </c>
      <c r="GX54" s="4">
        <v>0</v>
      </c>
      <c r="GY54" s="4">
        <v>0</v>
      </c>
      <c r="GZ54" s="4">
        <v>0</v>
      </c>
      <c r="HA54" s="4">
        <v>0</v>
      </c>
      <c r="HB54" s="4">
        <v>0</v>
      </c>
      <c r="HC54" s="5">
        <v>0.89377230663351903</v>
      </c>
      <c r="HD54" s="4">
        <v>0</v>
      </c>
      <c r="HE54" s="4">
        <v>0</v>
      </c>
      <c r="HF54" s="4">
        <v>0</v>
      </c>
      <c r="HG54" s="4">
        <v>0</v>
      </c>
      <c r="HH54" s="4">
        <v>0</v>
      </c>
      <c r="HI54" s="4">
        <v>0</v>
      </c>
      <c r="HJ54" s="4">
        <v>0</v>
      </c>
      <c r="HK54" s="4">
        <v>0</v>
      </c>
      <c r="HL54" s="4">
        <v>0</v>
      </c>
      <c r="HM54" s="5">
        <v>0.89377230663351903</v>
      </c>
      <c r="HN54" s="4">
        <v>0</v>
      </c>
      <c r="HO54" s="4">
        <v>0</v>
      </c>
      <c r="HP54" s="4">
        <v>0</v>
      </c>
      <c r="HQ54" s="4">
        <v>0</v>
      </c>
      <c r="HR54" s="4">
        <v>0</v>
      </c>
      <c r="HS54" s="4">
        <v>0</v>
      </c>
      <c r="HT54" s="4">
        <v>0</v>
      </c>
      <c r="HU54" s="4">
        <v>0</v>
      </c>
      <c r="HV54" s="4">
        <v>0</v>
      </c>
      <c r="HW54" s="5">
        <v>0.89377230663351903</v>
      </c>
      <c r="HX54" s="4">
        <v>0</v>
      </c>
      <c r="HY54" s="4">
        <v>0</v>
      </c>
      <c r="HZ54" s="4">
        <v>0</v>
      </c>
      <c r="IA54" s="4">
        <v>0</v>
      </c>
      <c r="IB54" s="4">
        <v>0</v>
      </c>
      <c r="IC54" s="4">
        <v>0</v>
      </c>
      <c r="ID54" s="4">
        <v>0</v>
      </c>
      <c r="IE54" s="4">
        <v>0</v>
      </c>
      <c r="IF54" s="4">
        <v>0</v>
      </c>
      <c r="IG54" s="5">
        <v>0.89377230663351903</v>
      </c>
      <c r="IH54" s="4">
        <v>0</v>
      </c>
      <c r="II54" s="4">
        <v>0</v>
      </c>
      <c r="IJ54" s="4">
        <v>0</v>
      </c>
      <c r="IK54" s="4">
        <v>0</v>
      </c>
      <c r="IL54" s="4">
        <v>0</v>
      </c>
      <c r="IM54" s="4">
        <v>0</v>
      </c>
      <c r="IN54" s="4">
        <v>0</v>
      </c>
      <c r="IO54" s="4">
        <v>0</v>
      </c>
      <c r="IP54" s="4">
        <v>0</v>
      </c>
      <c r="IQ54" s="5">
        <v>0.89377230663351903</v>
      </c>
      <c r="IR54" s="4">
        <v>0</v>
      </c>
      <c r="IS54" s="4">
        <v>0</v>
      </c>
      <c r="IT54" s="4">
        <v>0</v>
      </c>
      <c r="IU54" s="4">
        <v>0</v>
      </c>
      <c r="IV54" s="4">
        <v>0</v>
      </c>
      <c r="IW54" s="4">
        <v>0</v>
      </c>
      <c r="IX54" s="4">
        <v>0</v>
      </c>
      <c r="IY54" s="4">
        <v>0</v>
      </c>
      <c r="IZ54" s="4">
        <v>0</v>
      </c>
      <c r="JA54" s="5">
        <v>10.725267679602227</v>
      </c>
      <c r="JB54" s="4">
        <v>0</v>
      </c>
      <c r="JC54" s="4">
        <v>0</v>
      </c>
      <c r="JD54" s="4">
        <v>0</v>
      </c>
      <c r="JE54" s="4">
        <v>0</v>
      </c>
      <c r="JF54" s="4">
        <v>0</v>
      </c>
      <c r="JG54" s="4">
        <v>0</v>
      </c>
      <c r="JH54" s="4">
        <v>0</v>
      </c>
      <c r="JI54" s="4">
        <v>0</v>
      </c>
      <c r="JJ54" s="4">
        <v>0</v>
      </c>
      <c r="JK54" s="5">
        <v>0.89674086323795554</v>
      </c>
      <c r="JL54" s="4">
        <v>0</v>
      </c>
      <c r="JM54" s="4">
        <v>0</v>
      </c>
      <c r="JN54" s="4">
        <v>0</v>
      </c>
      <c r="JO54" s="4">
        <v>0</v>
      </c>
      <c r="JP54" s="4">
        <v>0</v>
      </c>
      <c r="JQ54" s="4">
        <v>0</v>
      </c>
      <c r="JR54" s="4">
        <v>0</v>
      </c>
      <c r="JS54" s="4">
        <v>0</v>
      </c>
      <c r="JT54" s="4">
        <v>0</v>
      </c>
      <c r="JU54" s="5">
        <v>0.89674086323795554</v>
      </c>
      <c r="JV54" s="4">
        <v>0</v>
      </c>
      <c r="JW54" s="4">
        <v>0</v>
      </c>
      <c r="JX54" s="4">
        <v>0</v>
      </c>
      <c r="JY54" s="4">
        <v>0</v>
      </c>
      <c r="JZ54" s="4">
        <v>0</v>
      </c>
      <c r="KA54" s="4">
        <v>0</v>
      </c>
      <c r="KB54" s="4">
        <v>0</v>
      </c>
      <c r="KC54" s="4">
        <v>0</v>
      </c>
      <c r="KD54" s="4">
        <v>0</v>
      </c>
      <c r="KE54" s="5">
        <v>0.89674086323795554</v>
      </c>
      <c r="KF54" s="4">
        <v>0</v>
      </c>
      <c r="KG54" s="4">
        <v>0</v>
      </c>
      <c r="KH54" s="4">
        <v>0</v>
      </c>
      <c r="KI54" s="4">
        <v>0</v>
      </c>
      <c r="KJ54" s="4">
        <v>0</v>
      </c>
      <c r="KK54" s="4">
        <v>0</v>
      </c>
      <c r="KL54" s="4">
        <v>0</v>
      </c>
      <c r="KM54" s="4">
        <v>0</v>
      </c>
      <c r="KN54" s="4">
        <v>0</v>
      </c>
      <c r="KO54" s="5">
        <v>0.89674086323795554</v>
      </c>
      <c r="KP54" s="4">
        <v>0</v>
      </c>
      <c r="KQ54" s="4">
        <v>0</v>
      </c>
      <c r="KR54" s="4">
        <v>0</v>
      </c>
      <c r="KS54" s="4">
        <v>0</v>
      </c>
      <c r="KT54" s="4">
        <v>0</v>
      </c>
      <c r="KU54" s="4">
        <v>0</v>
      </c>
      <c r="KV54" s="4">
        <v>0</v>
      </c>
      <c r="KW54" s="4">
        <v>0</v>
      </c>
      <c r="KX54" s="4">
        <v>0</v>
      </c>
      <c r="KY54" s="5">
        <v>0.89674086323795554</v>
      </c>
      <c r="KZ54" s="4">
        <v>0</v>
      </c>
      <c r="LA54" s="4">
        <v>0</v>
      </c>
      <c r="LB54" s="4">
        <v>0</v>
      </c>
      <c r="LC54" s="4">
        <v>0</v>
      </c>
      <c r="LD54" s="4">
        <v>0</v>
      </c>
      <c r="LE54" s="4">
        <v>0</v>
      </c>
      <c r="LF54" s="4">
        <v>0</v>
      </c>
      <c r="LG54" s="4">
        <v>0</v>
      </c>
      <c r="LH54" s="4">
        <v>0</v>
      </c>
      <c r="LI54" s="5">
        <v>0.89674086323795554</v>
      </c>
      <c r="LJ54" s="4">
        <v>0</v>
      </c>
      <c r="LK54" s="4">
        <v>0</v>
      </c>
      <c r="LL54" s="4">
        <v>0</v>
      </c>
      <c r="LM54" s="4">
        <v>0</v>
      </c>
      <c r="LN54" s="4">
        <v>0</v>
      </c>
      <c r="LO54" s="4">
        <v>0</v>
      </c>
      <c r="LP54" s="4">
        <v>0</v>
      </c>
      <c r="LQ54" s="4">
        <v>0</v>
      </c>
      <c r="LR54" s="4">
        <v>0</v>
      </c>
      <c r="LS54" s="5">
        <v>0.89674086323795554</v>
      </c>
      <c r="LT54" s="4">
        <v>0</v>
      </c>
      <c r="LU54" s="4">
        <v>0</v>
      </c>
      <c r="LV54" s="4">
        <v>0</v>
      </c>
      <c r="LW54" s="4">
        <v>0</v>
      </c>
      <c r="LX54" s="4">
        <v>0</v>
      </c>
      <c r="LY54" s="4">
        <v>0</v>
      </c>
      <c r="LZ54" s="4">
        <v>0</v>
      </c>
      <c r="MA54" s="4">
        <v>0</v>
      </c>
      <c r="MB54" s="4">
        <v>0</v>
      </c>
      <c r="MC54" s="5">
        <v>0.89674086323795554</v>
      </c>
      <c r="MD54" s="4">
        <v>0</v>
      </c>
      <c r="ME54" s="4">
        <v>0</v>
      </c>
      <c r="MF54" s="4">
        <v>0</v>
      </c>
      <c r="MG54" s="4">
        <v>0</v>
      </c>
      <c r="MH54" s="4">
        <v>0</v>
      </c>
      <c r="MI54" s="4">
        <v>0</v>
      </c>
      <c r="MJ54" s="4">
        <v>0</v>
      </c>
      <c r="MK54" s="4">
        <v>0</v>
      </c>
      <c r="ML54" s="4">
        <v>0</v>
      </c>
      <c r="MM54" s="5">
        <v>0.89674086323795554</v>
      </c>
      <c r="MN54" s="4">
        <v>0</v>
      </c>
      <c r="MO54" s="4">
        <v>0</v>
      </c>
      <c r="MP54" s="4">
        <v>0</v>
      </c>
      <c r="MQ54" s="4">
        <v>0</v>
      </c>
      <c r="MR54" s="4">
        <v>0</v>
      </c>
      <c r="MS54" s="4">
        <v>0</v>
      </c>
      <c r="MT54" s="4">
        <v>0</v>
      </c>
      <c r="MU54" s="4">
        <v>0</v>
      </c>
      <c r="MV54" s="4">
        <v>0</v>
      </c>
      <c r="MW54" s="5">
        <v>0.89674086323795554</v>
      </c>
      <c r="MX54" s="4">
        <v>0</v>
      </c>
      <c r="MY54" s="4">
        <v>0</v>
      </c>
      <c r="MZ54" s="4">
        <v>0</v>
      </c>
      <c r="NA54" s="4">
        <v>0</v>
      </c>
      <c r="NB54" s="4">
        <v>0</v>
      </c>
      <c r="NC54" s="4">
        <v>0</v>
      </c>
      <c r="ND54" s="4">
        <v>0</v>
      </c>
      <c r="NE54" s="4">
        <v>0</v>
      </c>
      <c r="NF54" s="4">
        <v>0</v>
      </c>
      <c r="NG54" s="5">
        <v>0.89674086323795554</v>
      </c>
      <c r="NH54" s="4">
        <v>0</v>
      </c>
      <c r="NI54" s="4">
        <v>0</v>
      </c>
      <c r="NJ54" s="4">
        <v>0</v>
      </c>
      <c r="NK54" s="4">
        <v>0</v>
      </c>
      <c r="NL54" s="4">
        <v>0</v>
      </c>
      <c r="NM54" s="4">
        <v>0</v>
      </c>
      <c r="NN54" s="4">
        <v>0</v>
      </c>
      <c r="NO54" s="4">
        <v>0</v>
      </c>
      <c r="NP54" s="4">
        <v>0</v>
      </c>
      <c r="NQ54" s="5">
        <v>0.89674086323795554</v>
      </c>
      <c r="NR54" s="4">
        <v>0</v>
      </c>
      <c r="NS54" s="4">
        <v>0</v>
      </c>
      <c r="NT54" s="4">
        <v>0</v>
      </c>
      <c r="NU54" s="4">
        <v>0</v>
      </c>
      <c r="NV54" s="4">
        <v>0</v>
      </c>
      <c r="NW54" s="4">
        <v>0</v>
      </c>
      <c r="NX54" s="4">
        <v>0</v>
      </c>
      <c r="NY54" s="4">
        <v>0</v>
      </c>
      <c r="NZ54" s="4">
        <v>0</v>
      </c>
      <c r="OA54" s="5">
        <v>10.760890358855464</v>
      </c>
      <c r="OB54" s="4">
        <v>0</v>
      </c>
      <c r="OC54" s="4">
        <v>0</v>
      </c>
      <c r="OD54" s="4">
        <v>0</v>
      </c>
      <c r="OE54" s="4">
        <v>0</v>
      </c>
      <c r="OF54" s="4">
        <v>0</v>
      </c>
      <c r="OG54" s="4">
        <v>0</v>
      </c>
      <c r="OH54" s="4">
        <v>0</v>
      </c>
      <c r="OI54" s="4">
        <v>0</v>
      </c>
      <c r="OJ54" s="4">
        <v>0</v>
      </c>
      <c r="OK54" s="5">
        <v>0.89873521778242393</v>
      </c>
      <c r="OL54" s="4">
        <v>0</v>
      </c>
      <c r="OM54" s="4">
        <v>0</v>
      </c>
      <c r="ON54" s="4">
        <v>0</v>
      </c>
      <c r="OO54" s="4">
        <v>0</v>
      </c>
      <c r="OP54" s="4">
        <v>0</v>
      </c>
      <c r="OQ54" s="4">
        <v>0</v>
      </c>
      <c r="OR54" s="4">
        <v>0</v>
      </c>
      <c r="OS54" s="4">
        <v>0</v>
      </c>
      <c r="OT54" s="4">
        <v>0</v>
      </c>
      <c r="OU54" s="5">
        <v>0.89873521778242393</v>
      </c>
      <c r="OV54" s="4">
        <v>0</v>
      </c>
      <c r="OW54" s="4">
        <v>0</v>
      </c>
      <c r="OX54" s="4">
        <v>0</v>
      </c>
      <c r="OY54" s="4">
        <v>0</v>
      </c>
      <c r="OZ54" s="4">
        <v>0</v>
      </c>
      <c r="PA54" s="4">
        <v>0</v>
      </c>
      <c r="PB54" s="4">
        <v>0</v>
      </c>
      <c r="PC54" s="4">
        <v>0</v>
      </c>
      <c r="PD54" s="4">
        <v>0</v>
      </c>
      <c r="PE54" s="5">
        <v>0.89873521778242393</v>
      </c>
      <c r="PF54" s="4">
        <v>0</v>
      </c>
      <c r="PG54" s="4">
        <v>0</v>
      </c>
      <c r="PH54" s="4">
        <v>0</v>
      </c>
      <c r="PI54" s="4">
        <v>0</v>
      </c>
      <c r="PJ54" s="4">
        <v>0</v>
      </c>
      <c r="PK54" s="4">
        <v>0</v>
      </c>
      <c r="PL54" s="4">
        <v>0</v>
      </c>
      <c r="PM54" s="4">
        <v>0</v>
      </c>
      <c r="PN54" s="4">
        <v>0</v>
      </c>
      <c r="PO54" s="5">
        <v>0.89873521778242393</v>
      </c>
      <c r="PP54" s="4">
        <v>0</v>
      </c>
      <c r="PQ54" s="4">
        <v>0</v>
      </c>
      <c r="PR54" s="4">
        <v>0</v>
      </c>
      <c r="PS54" s="4">
        <v>0</v>
      </c>
      <c r="PT54" s="4">
        <v>0</v>
      </c>
      <c r="PU54" s="4">
        <v>0</v>
      </c>
      <c r="PV54" s="4">
        <v>0</v>
      </c>
      <c r="PW54" s="4">
        <v>0</v>
      </c>
      <c r="PX54" s="4">
        <v>0</v>
      </c>
      <c r="PY54" s="5">
        <v>0.89873521778242393</v>
      </c>
      <c r="PZ54" s="4">
        <v>0</v>
      </c>
      <c r="QA54" s="4">
        <v>0</v>
      </c>
      <c r="QB54" s="4">
        <v>0</v>
      </c>
      <c r="QC54" s="4">
        <v>0</v>
      </c>
      <c r="QD54" s="4">
        <v>0</v>
      </c>
      <c r="QE54" s="4">
        <v>0</v>
      </c>
      <c r="QF54" s="4">
        <v>0</v>
      </c>
      <c r="QG54" s="4">
        <v>0</v>
      </c>
      <c r="QH54" s="4">
        <v>0</v>
      </c>
      <c r="QI54" s="5">
        <v>0.89873521778242393</v>
      </c>
      <c r="QJ54" s="4">
        <v>0</v>
      </c>
      <c r="QK54" s="4">
        <v>0</v>
      </c>
      <c r="QL54" s="4">
        <v>0</v>
      </c>
      <c r="QM54" s="4">
        <v>0</v>
      </c>
      <c r="QN54" s="4">
        <v>0</v>
      </c>
      <c r="QO54" s="4">
        <v>0</v>
      </c>
      <c r="QP54" s="4">
        <v>0</v>
      </c>
      <c r="QQ54" s="4">
        <v>0</v>
      </c>
      <c r="QR54" s="4">
        <v>0</v>
      </c>
      <c r="QS54" s="5">
        <v>0.89873521778242393</v>
      </c>
      <c r="QT54" s="4">
        <v>0</v>
      </c>
      <c r="QU54" s="4">
        <v>0</v>
      </c>
      <c r="QV54" s="4">
        <v>0</v>
      </c>
      <c r="QW54" s="4">
        <v>0</v>
      </c>
      <c r="QX54" s="4">
        <v>0</v>
      </c>
      <c r="QY54" s="4">
        <v>0</v>
      </c>
      <c r="QZ54" s="4">
        <v>0</v>
      </c>
      <c r="RA54" s="4">
        <v>0</v>
      </c>
      <c r="RB54" s="4">
        <v>0</v>
      </c>
      <c r="RC54" s="5">
        <v>0.89873521778242393</v>
      </c>
      <c r="RD54" s="4">
        <v>0</v>
      </c>
      <c r="RE54" s="4">
        <v>0</v>
      </c>
      <c r="RF54" s="4">
        <v>0</v>
      </c>
      <c r="RG54" s="4">
        <v>0</v>
      </c>
      <c r="RH54" s="4">
        <v>0</v>
      </c>
      <c r="RI54" s="4">
        <v>0</v>
      </c>
      <c r="RJ54" s="4">
        <v>0</v>
      </c>
      <c r="RK54" s="4">
        <v>0</v>
      </c>
      <c r="RL54" s="4">
        <v>0</v>
      </c>
      <c r="RM54" s="5">
        <v>0.89873521778242393</v>
      </c>
      <c r="RN54" s="4">
        <v>0</v>
      </c>
      <c r="RO54" s="4">
        <v>0</v>
      </c>
      <c r="RP54" s="4">
        <v>0</v>
      </c>
      <c r="RQ54" s="4">
        <v>0</v>
      </c>
      <c r="RR54" s="4">
        <v>0</v>
      </c>
      <c r="RS54" s="4">
        <v>0</v>
      </c>
      <c r="RT54" s="4">
        <v>0</v>
      </c>
      <c r="RU54" s="4">
        <v>0</v>
      </c>
      <c r="RV54" s="4">
        <v>0</v>
      </c>
      <c r="RW54" s="5">
        <v>0.89873521778242393</v>
      </c>
      <c r="RX54" s="4">
        <v>0</v>
      </c>
      <c r="RY54" s="4">
        <v>0</v>
      </c>
      <c r="RZ54" s="4">
        <v>0</v>
      </c>
      <c r="SA54" s="4">
        <v>0</v>
      </c>
      <c r="SB54" s="4">
        <v>0</v>
      </c>
      <c r="SC54" s="4">
        <v>0</v>
      </c>
      <c r="SD54" s="4">
        <v>0</v>
      </c>
      <c r="SE54" s="4">
        <v>0</v>
      </c>
      <c r="SF54" s="4">
        <v>0</v>
      </c>
      <c r="SG54" s="5">
        <v>0.89873521778242393</v>
      </c>
      <c r="SH54" s="4">
        <v>0</v>
      </c>
      <c r="SI54" s="4">
        <v>0</v>
      </c>
      <c r="SJ54" s="4">
        <v>0</v>
      </c>
      <c r="SK54" s="4">
        <v>0</v>
      </c>
      <c r="SL54" s="4">
        <v>0</v>
      </c>
      <c r="SM54" s="4">
        <v>0</v>
      </c>
      <c r="SN54" s="4">
        <v>0</v>
      </c>
      <c r="SO54" s="4">
        <v>0</v>
      </c>
      <c r="SP54" s="4">
        <v>0</v>
      </c>
      <c r="SQ54" s="5">
        <v>0.89873521778242393</v>
      </c>
      <c r="SR54" s="4">
        <v>0</v>
      </c>
      <c r="SS54" s="4">
        <v>0</v>
      </c>
      <c r="ST54" s="4">
        <v>0</v>
      </c>
      <c r="SU54" s="4">
        <v>0</v>
      </c>
      <c r="SV54" s="4">
        <v>0</v>
      </c>
      <c r="SW54" s="4">
        <v>0</v>
      </c>
      <c r="SX54" s="4">
        <v>0</v>
      </c>
      <c r="SY54" s="4">
        <v>0</v>
      </c>
      <c r="SZ54" s="4">
        <v>0</v>
      </c>
      <c r="TA54" s="5">
        <v>10.784822613389084</v>
      </c>
      <c r="TB54" s="4">
        <v>0</v>
      </c>
      <c r="TC54" s="4">
        <v>0</v>
      </c>
    </row>
    <row r="55" spans="1:523" ht="15" customHeight="1" x14ac:dyDescent="0.3">
      <c r="A55" s="3" t="s">
        <v>116</v>
      </c>
      <c r="B55" s="4">
        <v>-44267918.149999991</v>
      </c>
      <c r="C55" s="4">
        <v>-44267918.149999991</v>
      </c>
      <c r="D55" s="4">
        <v>0</v>
      </c>
      <c r="E55" s="4">
        <v>0</v>
      </c>
      <c r="F55" s="4">
        <v>-44267918.149999991</v>
      </c>
      <c r="G55" s="4">
        <v>0</v>
      </c>
      <c r="H55" s="4">
        <v>0</v>
      </c>
      <c r="I55" s="4">
        <v>0</v>
      </c>
      <c r="J55" s="4">
        <v>0</v>
      </c>
      <c r="K55" s="5">
        <v>0</v>
      </c>
      <c r="L55" s="4">
        <v>-45864815.969999999</v>
      </c>
      <c r="M55" s="4">
        <v>-45864815.969999999</v>
      </c>
      <c r="N55" s="4">
        <v>0</v>
      </c>
      <c r="O55" s="4">
        <v>0</v>
      </c>
      <c r="P55" s="4">
        <v>-45864815.969999999</v>
      </c>
      <c r="Q55" s="4">
        <v>0</v>
      </c>
      <c r="R55" s="4">
        <v>0</v>
      </c>
      <c r="S55" s="4">
        <v>0</v>
      </c>
      <c r="T55" s="4">
        <v>0</v>
      </c>
      <c r="U55" s="5">
        <v>0</v>
      </c>
      <c r="V55" s="4">
        <v>-46914002.999999993</v>
      </c>
      <c r="W55" s="4">
        <v>-46914002.999999993</v>
      </c>
      <c r="X55" s="4">
        <v>0</v>
      </c>
      <c r="Y55" s="4">
        <v>0</v>
      </c>
      <c r="Z55" s="4">
        <v>-46914002.999999993</v>
      </c>
      <c r="AA55" s="4">
        <v>0</v>
      </c>
      <c r="AB55" s="4">
        <v>0</v>
      </c>
      <c r="AC55" s="4">
        <v>0</v>
      </c>
      <c r="AD55" s="4">
        <v>0</v>
      </c>
      <c r="AE55" s="5">
        <v>0</v>
      </c>
      <c r="AF55" s="4">
        <v>-46716214.659999996</v>
      </c>
      <c r="AG55" s="4">
        <v>-46716214.659999996</v>
      </c>
      <c r="AH55" s="4">
        <v>0</v>
      </c>
      <c r="AI55" s="4">
        <v>0</v>
      </c>
      <c r="AJ55" s="4">
        <v>-46716214.659999996</v>
      </c>
      <c r="AK55" s="4">
        <v>0</v>
      </c>
      <c r="AL55" s="4">
        <v>0</v>
      </c>
      <c r="AM55" s="4">
        <v>0</v>
      </c>
      <c r="AN55" s="4">
        <v>0</v>
      </c>
      <c r="AO55" s="5">
        <v>0</v>
      </c>
      <c r="AP55" s="4">
        <v>-46927817.730000004</v>
      </c>
      <c r="AQ55" s="4">
        <v>-46927817.730000004</v>
      </c>
      <c r="AR55" s="4">
        <v>0</v>
      </c>
      <c r="AS55" s="4">
        <v>0</v>
      </c>
      <c r="AT55" s="4">
        <v>-46927817.730000004</v>
      </c>
      <c r="AU55" s="4">
        <v>0</v>
      </c>
      <c r="AV55" s="4">
        <v>0</v>
      </c>
      <c r="AW55" s="4">
        <v>0</v>
      </c>
      <c r="AX55" s="4">
        <v>0</v>
      </c>
      <c r="AY55" s="5">
        <v>0</v>
      </c>
      <c r="AZ55" s="4">
        <v>-48159515.5</v>
      </c>
      <c r="BA55" s="4">
        <v>-48159515.5</v>
      </c>
      <c r="BB55" s="4">
        <v>0</v>
      </c>
      <c r="BC55" s="4">
        <v>0</v>
      </c>
      <c r="BD55" s="4">
        <v>-48159515.5</v>
      </c>
      <c r="BE55" s="4">
        <v>0</v>
      </c>
      <c r="BF55" s="4">
        <v>0</v>
      </c>
      <c r="BG55" s="4">
        <v>0</v>
      </c>
      <c r="BH55" s="4">
        <v>0</v>
      </c>
      <c r="BI55" s="5">
        <v>0</v>
      </c>
      <c r="BJ55" s="4">
        <v>-48103759.789999999</v>
      </c>
      <c r="BK55" s="4">
        <v>-48103759.789999999</v>
      </c>
      <c r="BL55" s="4">
        <v>0</v>
      </c>
      <c r="BM55" s="4">
        <v>0</v>
      </c>
      <c r="BN55" s="4">
        <v>-48103759.789999999</v>
      </c>
      <c r="BO55" s="4">
        <v>0</v>
      </c>
      <c r="BP55" s="4">
        <v>0</v>
      </c>
      <c r="BQ55" s="4">
        <v>0</v>
      </c>
      <c r="BR55" s="4">
        <v>0</v>
      </c>
      <c r="BS55" s="5">
        <v>0</v>
      </c>
      <c r="BT55" s="4">
        <v>-47672995.349999994</v>
      </c>
      <c r="BU55" s="4">
        <v>-47672995.349999994</v>
      </c>
      <c r="BV55" s="4">
        <v>0</v>
      </c>
      <c r="BW55" s="4">
        <v>0</v>
      </c>
      <c r="BX55" s="4">
        <v>-47672995.349999994</v>
      </c>
      <c r="BY55" s="4">
        <v>0</v>
      </c>
      <c r="BZ55" s="4">
        <v>0</v>
      </c>
      <c r="CA55" s="4">
        <v>0</v>
      </c>
      <c r="CB55" s="4">
        <v>0</v>
      </c>
      <c r="CC55" s="5">
        <v>0</v>
      </c>
      <c r="CD55" s="4">
        <v>-48184006.050000004</v>
      </c>
      <c r="CE55" s="4">
        <v>-48184006.050000004</v>
      </c>
      <c r="CF55" s="4">
        <v>0</v>
      </c>
      <c r="CG55" s="4">
        <v>0</v>
      </c>
      <c r="CH55" s="4">
        <v>-48184006.050000004</v>
      </c>
      <c r="CI55" s="4">
        <v>0</v>
      </c>
      <c r="CJ55" s="4">
        <v>0</v>
      </c>
      <c r="CK55" s="4">
        <v>0</v>
      </c>
      <c r="CL55" s="4">
        <v>0</v>
      </c>
      <c r="CM55" s="5">
        <v>0</v>
      </c>
      <c r="CN55" s="4">
        <v>-47591793.533319525</v>
      </c>
      <c r="CO55" s="4">
        <v>-47591793.533319525</v>
      </c>
      <c r="CP55" s="4">
        <v>0</v>
      </c>
      <c r="CQ55" s="4">
        <v>0</v>
      </c>
      <c r="CR55" s="4">
        <v>-47591793.533319525</v>
      </c>
      <c r="CS55" s="4">
        <v>0</v>
      </c>
      <c r="CT55" s="4">
        <v>0</v>
      </c>
      <c r="CU55" s="4">
        <v>0</v>
      </c>
      <c r="CV55" s="4">
        <v>0</v>
      </c>
      <c r="CW55" s="5">
        <v>0</v>
      </c>
      <c r="CX55" s="4">
        <v>-47672645.557413504</v>
      </c>
      <c r="CY55" s="4">
        <v>-47672645.557413504</v>
      </c>
      <c r="CZ55" s="4">
        <v>0</v>
      </c>
      <c r="DA55" s="4">
        <v>0</v>
      </c>
      <c r="DB55" s="4">
        <v>-47672645.557413504</v>
      </c>
      <c r="DC55" s="4">
        <v>0</v>
      </c>
      <c r="DD55" s="4">
        <v>0</v>
      </c>
      <c r="DE55" s="4">
        <v>0</v>
      </c>
      <c r="DF55" s="4">
        <v>0</v>
      </c>
      <c r="DG55" s="5">
        <v>0</v>
      </c>
      <c r="DH55" s="4">
        <v>-48770990.58109007</v>
      </c>
      <c r="DI55" s="4">
        <v>-48770990.58109007</v>
      </c>
      <c r="DJ55" s="4">
        <v>0</v>
      </c>
      <c r="DK55" s="4">
        <v>0</v>
      </c>
      <c r="DL55" s="4">
        <v>-48770990.58109007</v>
      </c>
      <c r="DM55" s="4">
        <v>0</v>
      </c>
      <c r="DN55" s="4">
        <v>0</v>
      </c>
      <c r="DO55" s="4">
        <v>0</v>
      </c>
      <c r="DP55" s="4">
        <v>0</v>
      </c>
      <c r="DQ55" s="5">
        <v>0</v>
      </c>
      <c r="DR55" s="4">
        <v>-566846475.87182307</v>
      </c>
      <c r="DS55" s="4">
        <v>-566846475.87182307</v>
      </c>
      <c r="DT55" s="4">
        <v>0</v>
      </c>
      <c r="DU55" s="4">
        <v>0</v>
      </c>
      <c r="DV55" s="4">
        <v>-566846475.87182307</v>
      </c>
      <c r="DW55" s="4">
        <v>0</v>
      </c>
      <c r="DX55" s="4">
        <v>0</v>
      </c>
      <c r="DY55" s="4">
        <v>0</v>
      </c>
      <c r="DZ55" s="4">
        <v>0</v>
      </c>
      <c r="EA55" s="5">
        <v>0</v>
      </c>
      <c r="EB55" s="4">
        <v>-49826895.637390323</v>
      </c>
      <c r="EC55" s="4">
        <v>-49826895.637390323</v>
      </c>
      <c r="ED55" s="4">
        <v>0</v>
      </c>
      <c r="EE55" s="4">
        <v>0</v>
      </c>
      <c r="EF55" s="4">
        <v>-49826895.637390323</v>
      </c>
      <c r="EG55" s="4">
        <v>0</v>
      </c>
      <c r="EH55" s="4">
        <v>0</v>
      </c>
      <c r="EI55" s="4">
        <v>0</v>
      </c>
      <c r="EJ55" s="4">
        <v>0</v>
      </c>
      <c r="EK55" s="5">
        <v>0</v>
      </c>
      <c r="EL55" s="4">
        <v>-49541492.4127279</v>
      </c>
      <c r="EM55" s="4">
        <v>-49541492.4127279</v>
      </c>
      <c r="EN55" s="4">
        <v>0</v>
      </c>
      <c r="EO55" s="4">
        <v>0</v>
      </c>
      <c r="EP55" s="4">
        <v>-49541492.4127279</v>
      </c>
      <c r="EQ55" s="4">
        <v>0</v>
      </c>
      <c r="ER55" s="4">
        <v>0</v>
      </c>
      <c r="ES55" s="4">
        <v>0</v>
      </c>
      <c r="ET55" s="4">
        <v>0</v>
      </c>
      <c r="EU55" s="5">
        <v>0</v>
      </c>
      <c r="EV55" s="4">
        <v>-49206381.988529488</v>
      </c>
      <c r="EW55" s="4">
        <v>-49206381.988529488</v>
      </c>
      <c r="EX55" s="4">
        <v>0</v>
      </c>
      <c r="EY55" s="4">
        <v>0</v>
      </c>
      <c r="EZ55" s="4">
        <v>-49206381.988529488</v>
      </c>
      <c r="FA55" s="4">
        <v>0</v>
      </c>
      <c r="FB55" s="4">
        <v>0</v>
      </c>
      <c r="FC55" s="4">
        <v>0</v>
      </c>
      <c r="FD55" s="4">
        <v>0</v>
      </c>
      <c r="FE55" s="5">
        <v>0</v>
      </c>
      <c r="FF55" s="4">
        <v>-49053203.963852517</v>
      </c>
      <c r="FG55" s="4">
        <v>-49053203.963852517</v>
      </c>
      <c r="FH55" s="4">
        <v>0</v>
      </c>
      <c r="FI55" s="4">
        <v>0</v>
      </c>
      <c r="FJ55" s="4">
        <v>-49053203.963852517</v>
      </c>
      <c r="FK55" s="4">
        <v>0</v>
      </c>
      <c r="FL55" s="4">
        <v>0</v>
      </c>
      <c r="FM55" s="4">
        <v>0</v>
      </c>
      <c r="FN55" s="4">
        <v>0</v>
      </c>
      <c r="FO55" s="5">
        <v>0</v>
      </c>
      <c r="FP55" s="4">
        <v>-48586652.07555002</v>
      </c>
      <c r="FQ55" s="4">
        <v>-48586652.07555002</v>
      </c>
      <c r="FR55" s="4">
        <v>0</v>
      </c>
      <c r="FS55" s="4">
        <v>0</v>
      </c>
      <c r="FT55" s="4">
        <v>-48586652.07555002</v>
      </c>
      <c r="FU55" s="4">
        <v>0</v>
      </c>
      <c r="FV55" s="4">
        <v>0</v>
      </c>
      <c r="FW55" s="4">
        <v>0</v>
      </c>
      <c r="FX55" s="4">
        <v>0</v>
      </c>
      <c r="FY55" s="5">
        <v>0</v>
      </c>
      <c r="FZ55" s="4">
        <v>-47455036.448056519</v>
      </c>
      <c r="GA55" s="4">
        <v>-47455036.448056519</v>
      </c>
      <c r="GB55" s="4">
        <v>0</v>
      </c>
      <c r="GC55" s="4">
        <v>0</v>
      </c>
      <c r="GD55" s="4">
        <v>-47455036.448056519</v>
      </c>
      <c r="GE55" s="4">
        <v>0</v>
      </c>
      <c r="GF55" s="4">
        <v>0</v>
      </c>
      <c r="GG55" s="4">
        <v>0</v>
      </c>
      <c r="GH55" s="4">
        <v>0</v>
      </c>
      <c r="GI55" s="5">
        <v>0</v>
      </c>
      <c r="GJ55" s="4">
        <v>-47457321.686266668</v>
      </c>
      <c r="GK55" s="4">
        <v>-47457321.686266668</v>
      </c>
      <c r="GL55" s="4">
        <v>0</v>
      </c>
      <c r="GM55" s="4">
        <v>0</v>
      </c>
      <c r="GN55" s="4">
        <v>-47457321.686266668</v>
      </c>
      <c r="GO55" s="4">
        <v>0</v>
      </c>
      <c r="GP55" s="4">
        <v>0</v>
      </c>
      <c r="GQ55" s="4">
        <v>0</v>
      </c>
      <c r="GR55" s="4">
        <v>0</v>
      </c>
      <c r="GS55" s="5">
        <v>0</v>
      </c>
      <c r="GT55" s="4">
        <v>-46980115.674909398</v>
      </c>
      <c r="GU55" s="4">
        <v>-46980115.674909398</v>
      </c>
      <c r="GV55" s="4">
        <v>0</v>
      </c>
      <c r="GW55" s="4">
        <v>0</v>
      </c>
      <c r="GX55" s="4">
        <v>-46980115.674909398</v>
      </c>
      <c r="GY55" s="4">
        <v>0</v>
      </c>
      <c r="GZ55" s="4">
        <v>0</v>
      </c>
      <c r="HA55" s="4">
        <v>0</v>
      </c>
      <c r="HB55" s="4">
        <v>0</v>
      </c>
      <c r="HC55" s="5">
        <v>0</v>
      </c>
      <c r="HD55" s="4">
        <v>-46256403.784062162</v>
      </c>
      <c r="HE55" s="4">
        <v>-46256403.784062162</v>
      </c>
      <c r="HF55" s="4">
        <v>0</v>
      </c>
      <c r="HG55" s="4">
        <v>0</v>
      </c>
      <c r="HH55" s="4">
        <v>-46256403.784062162</v>
      </c>
      <c r="HI55" s="4">
        <v>0</v>
      </c>
      <c r="HJ55" s="4">
        <v>0</v>
      </c>
      <c r="HK55" s="4">
        <v>0</v>
      </c>
      <c r="HL55" s="4">
        <v>0</v>
      </c>
      <c r="HM55" s="5">
        <v>0</v>
      </c>
      <c r="HN55" s="4">
        <v>-46085411.857166618</v>
      </c>
      <c r="HO55" s="4">
        <v>-46085411.857166618</v>
      </c>
      <c r="HP55" s="4">
        <v>0</v>
      </c>
      <c r="HQ55" s="4">
        <v>0</v>
      </c>
      <c r="HR55" s="4">
        <v>-46085411.857166618</v>
      </c>
      <c r="HS55" s="4">
        <v>0</v>
      </c>
      <c r="HT55" s="4">
        <v>0</v>
      </c>
      <c r="HU55" s="4">
        <v>0</v>
      </c>
      <c r="HV55" s="4">
        <v>0</v>
      </c>
      <c r="HW55" s="5">
        <v>0</v>
      </c>
      <c r="HX55" s="4">
        <v>-45983866.983335637</v>
      </c>
      <c r="HY55" s="4">
        <v>-45983866.983335637</v>
      </c>
      <c r="HZ55" s="4">
        <v>0</v>
      </c>
      <c r="IA55" s="4">
        <v>0</v>
      </c>
      <c r="IB55" s="4">
        <v>-45983866.983335637</v>
      </c>
      <c r="IC55" s="4">
        <v>0</v>
      </c>
      <c r="ID55" s="4">
        <v>0</v>
      </c>
      <c r="IE55" s="4">
        <v>0</v>
      </c>
      <c r="IF55" s="4">
        <v>0</v>
      </c>
      <c r="IG55" s="5">
        <v>0</v>
      </c>
      <c r="IH55" s="4">
        <v>-45636324.32780055</v>
      </c>
      <c r="II55" s="4">
        <v>-45636324.32780055</v>
      </c>
      <c r="IJ55" s="4">
        <v>0</v>
      </c>
      <c r="IK55" s="4">
        <v>0</v>
      </c>
      <c r="IL55" s="4">
        <v>-45636324.32780055</v>
      </c>
      <c r="IM55" s="4">
        <v>0</v>
      </c>
      <c r="IN55" s="4">
        <v>0</v>
      </c>
      <c r="IO55" s="4">
        <v>0</v>
      </c>
      <c r="IP55" s="4">
        <v>0</v>
      </c>
      <c r="IQ55" s="5">
        <v>0</v>
      </c>
      <c r="IR55" s="4">
        <v>-572069106.83964777</v>
      </c>
      <c r="IS55" s="4">
        <v>-572069106.83964777</v>
      </c>
      <c r="IT55" s="4">
        <v>0</v>
      </c>
      <c r="IU55" s="4">
        <v>0</v>
      </c>
      <c r="IV55" s="4">
        <v>-572069106.83964777</v>
      </c>
      <c r="IW55" s="4">
        <v>0</v>
      </c>
      <c r="IX55" s="4">
        <v>0</v>
      </c>
      <c r="IY55" s="4">
        <v>0</v>
      </c>
      <c r="IZ55" s="4">
        <v>0</v>
      </c>
      <c r="JA55" s="5">
        <v>0</v>
      </c>
      <c r="JB55" s="4">
        <v>-45311523.049103267</v>
      </c>
      <c r="JC55" s="4">
        <v>-45311523.049103267</v>
      </c>
      <c r="JD55" s="4">
        <v>0</v>
      </c>
      <c r="JE55" s="4">
        <v>0</v>
      </c>
      <c r="JF55" s="4">
        <v>-45311523.049103267</v>
      </c>
      <c r="JG55" s="4">
        <v>0</v>
      </c>
      <c r="JH55" s="4">
        <v>0</v>
      </c>
      <c r="JI55" s="4">
        <v>0</v>
      </c>
      <c r="JJ55" s="4">
        <v>0</v>
      </c>
      <c r="JK55" s="5">
        <v>0</v>
      </c>
      <c r="JL55" s="4">
        <v>-45028269.704726629</v>
      </c>
      <c r="JM55" s="4">
        <v>-45028269.704726629</v>
      </c>
      <c r="JN55" s="4">
        <v>0</v>
      </c>
      <c r="JO55" s="4">
        <v>0</v>
      </c>
      <c r="JP55" s="4">
        <v>-45028269.704726629</v>
      </c>
      <c r="JQ55" s="4">
        <v>0</v>
      </c>
      <c r="JR55" s="4">
        <v>0</v>
      </c>
      <c r="JS55" s="4">
        <v>0</v>
      </c>
      <c r="JT55" s="4">
        <v>0</v>
      </c>
      <c r="JU55" s="5">
        <v>0</v>
      </c>
      <c r="JV55" s="4">
        <v>-44995292.781318918</v>
      </c>
      <c r="JW55" s="4">
        <v>-44995292.781318918</v>
      </c>
      <c r="JX55" s="4">
        <v>0</v>
      </c>
      <c r="JY55" s="4">
        <v>0</v>
      </c>
      <c r="JZ55" s="4">
        <v>-44995292.781318918</v>
      </c>
      <c r="KA55" s="4">
        <v>0</v>
      </c>
      <c r="KB55" s="4">
        <v>0</v>
      </c>
      <c r="KC55" s="4">
        <v>0</v>
      </c>
      <c r="KD55" s="4">
        <v>0</v>
      </c>
      <c r="KE55" s="5">
        <v>0</v>
      </c>
      <c r="KF55" s="4">
        <v>-44967706.371767767</v>
      </c>
      <c r="KG55" s="4">
        <v>-44967706.371767767</v>
      </c>
      <c r="KH55" s="4">
        <v>0</v>
      </c>
      <c r="KI55" s="4">
        <v>0</v>
      </c>
      <c r="KJ55" s="4">
        <v>-44967706.371767767</v>
      </c>
      <c r="KK55" s="4">
        <v>0</v>
      </c>
      <c r="KL55" s="4">
        <v>0</v>
      </c>
      <c r="KM55" s="4">
        <v>0</v>
      </c>
      <c r="KN55" s="4">
        <v>0</v>
      </c>
      <c r="KO55" s="5">
        <v>0</v>
      </c>
      <c r="KP55" s="4">
        <v>-44966029.556471296</v>
      </c>
      <c r="KQ55" s="4">
        <v>-44966029.556471296</v>
      </c>
      <c r="KR55" s="4">
        <v>0</v>
      </c>
      <c r="KS55" s="4">
        <v>0</v>
      </c>
      <c r="KT55" s="4">
        <v>-44966029.556471296</v>
      </c>
      <c r="KU55" s="4">
        <v>0</v>
      </c>
      <c r="KV55" s="4">
        <v>0</v>
      </c>
      <c r="KW55" s="4">
        <v>0</v>
      </c>
      <c r="KX55" s="4">
        <v>0</v>
      </c>
      <c r="KY55" s="5">
        <v>0</v>
      </c>
      <c r="KZ55" s="4">
        <v>-44968427.09932965</v>
      </c>
      <c r="LA55" s="4">
        <v>-44968427.09932965</v>
      </c>
      <c r="LB55" s="4">
        <v>0</v>
      </c>
      <c r="LC55" s="4">
        <v>0</v>
      </c>
      <c r="LD55" s="4">
        <v>-44968427.09932965</v>
      </c>
      <c r="LE55" s="4">
        <v>0</v>
      </c>
      <c r="LF55" s="4">
        <v>0</v>
      </c>
      <c r="LG55" s="4">
        <v>0</v>
      </c>
      <c r="LH55" s="4">
        <v>0</v>
      </c>
      <c r="LI55" s="5">
        <v>0</v>
      </c>
      <c r="LJ55" s="4">
        <v>-44975644.704508305</v>
      </c>
      <c r="LK55" s="4">
        <v>-44975644.704508305</v>
      </c>
      <c r="LL55" s="4">
        <v>0</v>
      </c>
      <c r="LM55" s="4">
        <v>0</v>
      </c>
      <c r="LN55" s="4">
        <v>-44975644.704508305</v>
      </c>
      <c r="LO55" s="4">
        <v>0</v>
      </c>
      <c r="LP55" s="4">
        <v>0</v>
      </c>
      <c r="LQ55" s="4">
        <v>0</v>
      </c>
      <c r="LR55" s="4">
        <v>0</v>
      </c>
      <c r="LS55" s="5">
        <v>0</v>
      </c>
      <c r="LT55" s="4">
        <v>-44991027.951172546</v>
      </c>
      <c r="LU55" s="4">
        <v>-44991027.951172546</v>
      </c>
      <c r="LV55" s="4">
        <v>0</v>
      </c>
      <c r="LW55" s="4">
        <v>0</v>
      </c>
      <c r="LX55" s="4">
        <v>-44991027.951172546</v>
      </c>
      <c r="LY55" s="4">
        <v>0</v>
      </c>
      <c r="LZ55" s="4">
        <v>0</v>
      </c>
      <c r="MA55" s="4">
        <v>0</v>
      </c>
      <c r="MB55" s="4">
        <v>0</v>
      </c>
      <c r="MC55" s="5">
        <v>0</v>
      </c>
      <c r="MD55" s="4">
        <v>-44986092.816359691</v>
      </c>
      <c r="ME55" s="4">
        <v>-44986092.816359691</v>
      </c>
      <c r="MF55" s="4">
        <v>0</v>
      </c>
      <c r="MG55" s="4">
        <v>0</v>
      </c>
      <c r="MH55" s="4">
        <v>-44986092.816359691</v>
      </c>
      <c r="MI55" s="4">
        <v>0</v>
      </c>
      <c r="MJ55" s="4">
        <v>0</v>
      </c>
      <c r="MK55" s="4">
        <v>0</v>
      </c>
      <c r="ML55" s="4">
        <v>0</v>
      </c>
      <c r="MM55" s="5">
        <v>0</v>
      </c>
      <c r="MN55" s="4">
        <v>-44971691.045043021</v>
      </c>
      <c r="MO55" s="4">
        <v>-44971691.045043021</v>
      </c>
      <c r="MP55" s="4">
        <v>0</v>
      </c>
      <c r="MQ55" s="4">
        <v>0</v>
      </c>
      <c r="MR55" s="4">
        <v>-44971691.045043021</v>
      </c>
      <c r="MS55" s="4">
        <v>0</v>
      </c>
      <c r="MT55" s="4">
        <v>0</v>
      </c>
      <c r="MU55" s="4">
        <v>0</v>
      </c>
      <c r="MV55" s="4">
        <v>0</v>
      </c>
      <c r="MW55" s="5">
        <v>0</v>
      </c>
      <c r="MX55" s="4">
        <v>-44949012.224188507</v>
      </c>
      <c r="MY55" s="4">
        <v>-44949012.224188507</v>
      </c>
      <c r="MZ55" s="4">
        <v>0</v>
      </c>
      <c r="NA55" s="4">
        <v>0</v>
      </c>
      <c r="NB55" s="4">
        <v>-44949012.224188507</v>
      </c>
      <c r="NC55" s="4">
        <v>0</v>
      </c>
      <c r="ND55" s="4">
        <v>0</v>
      </c>
      <c r="NE55" s="4">
        <v>0</v>
      </c>
      <c r="NF55" s="4">
        <v>0</v>
      </c>
      <c r="NG55" s="5">
        <v>0</v>
      </c>
      <c r="NH55" s="4">
        <v>-44878199.43462</v>
      </c>
      <c r="NI55" s="4">
        <v>-44878199.43462</v>
      </c>
      <c r="NJ55" s="4">
        <v>0</v>
      </c>
      <c r="NK55" s="4">
        <v>0</v>
      </c>
      <c r="NL55" s="4">
        <v>-44878199.43462</v>
      </c>
      <c r="NM55" s="4">
        <v>0</v>
      </c>
      <c r="NN55" s="4">
        <v>0</v>
      </c>
      <c r="NO55" s="4">
        <v>0</v>
      </c>
      <c r="NP55" s="4">
        <v>0</v>
      </c>
      <c r="NQ55" s="5">
        <v>0</v>
      </c>
      <c r="NR55" s="4">
        <v>-539988916.73860955</v>
      </c>
      <c r="NS55" s="4">
        <v>-539988916.73860955</v>
      </c>
      <c r="NT55" s="4">
        <v>0</v>
      </c>
      <c r="NU55" s="4">
        <v>0</v>
      </c>
      <c r="NV55" s="4">
        <v>-539988916.73860955</v>
      </c>
      <c r="NW55" s="4">
        <v>0</v>
      </c>
      <c r="NX55" s="4">
        <v>0</v>
      </c>
      <c r="NY55" s="4">
        <v>0</v>
      </c>
      <c r="NZ55" s="4">
        <v>0</v>
      </c>
      <c r="OA55" s="5">
        <v>0</v>
      </c>
      <c r="OB55" s="4">
        <v>-44920573.714839309</v>
      </c>
      <c r="OC55" s="4">
        <v>-44920573.714839309</v>
      </c>
      <c r="OD55" s="4">
        <v>0</v>
      </c>
      <c r="OE55" s="4">
        <v>0</v>
      </c>
      <c r="OF55" s="4">
        <v>-44920573.714839309</v>
      </c>
      <c r="OG55" s="4">
        <v>0</v>
      </c>
      <c r="OH55" s="4">
        <v>0</v>
      </c>
      <c r="OI55" s="4">
        <v>0</v>
      </c>
      <c r="OJ55" s="4">
        <v>0</v>
      </c>
      <c r="OK55" s="5">
        <v>0</v>
      </c>
      <c r="OL55" s="4">
        <v>-44874063.494303904</v>
      </c>
      <c r="OM55" s="4">
        <v>-44874063.494303904</v>
      </c>
      <c r="ON55" s="4">
        <v>0</v>
      </c>
      <c r="OO55" s="4">
        <v>0</v>
      </c>
      <c r="OP55" s="4">
        <v>-44874063.494303904</v>
      </c>
      <c r="OQ55" s="4">
        <v>0</v>
      </c>
      <c r="OR55" s="4">
        <v>0</v>
      </c>
      <c r="OS55" s="4">
        <v>0</v>
      </c>
      <c r="OT55" s="4">
        <v>0</v>
      </c>
      <c r="OU55" s="5">
        <v>0</v>
      </c>
      <c r="OV55" s="4">
        <v>-44799134.005122758</v>
      </c>
      <c r="OW55" s="4">
        <v>-44799134.005122758</v>
      </c>
      <c r="OX55" s="4">
        <v>0</v>
      </c>
      <c r="OY55" s="4">
        <v>0</v>
      </c>
      <c r="OZ55" s="4">
        <v>-44799134.005122758</v>
      </c>
      <c r="PA55" s="4">
        <v>0</v>
      </c>
      <c r="PB55" s="4">
        <v>0</v>
      </c>
      <c r="PC55" s="4">
        <v>0</v>
      </c>
      <c r="PD55" s="4">
        <v>0</v>
      </c>
      <c r="PE55" s="5">
        <v>0</v>
      </c>
      <c r="PF55" s="4">
        <v>-44731786.168471433</v>
      </c>
      <c r="PG55" s="4">
        <v>-44731786.168471433</v>
      </c>
      <c r="PH55" s="4">
        <v>0</v>
      </c>
      <c r="PI55" s="4">
        <v>0</v>
      </c>
      <c r="PJ55" s="4">
        <v>-44731786.168471433</v>
      </c>
      <c r="PK55" s="4">
        <v>0</v>
      </c>
      <c r="PL55" s="4">
        <v>0</v>
      </c>
      <c r="PM55" s="4">
        <v>0</v>
      </c>
      <c r="PN55" s="4">
        <v>0</v>
      </c>
      <c r="PO55" s="5">
        <v>0</v>
      </c>
      <c r="PP55" s="4">
        <v>-44704364.948105328</v>
      </c>
      <c r="PQ55" s="4">
        <v>-44704364.948105328</v>
      </c>
      <c r="PR55" s="4">
        <v>0</v>
      </c>
      <c r="PS55" s="4">
        <v>0</v>
      </c>
      <c r="PT55" s="4">
        <v>-44704364.948105328</v>
      </c>
      <c r="PU55" s="4">
        <v>0</v>
      </c>
      <c r="PV55" s="4">
        <v>0</v>
      </c>
      <c r="PW55" s="4">
        <v>0</v>
      </c>
      <c r="PX55" s="4">
        <v>0</v>
      </c>
      <c r="PY55" s="5">
        <v>0</v>
      </c>
      <c r="PZ55" s="4">
        <v>-44691637.367699444</v>
      </c>
      <c r="QA55" s="4">
        <v>-44691637.367699444</v>
      </c>
      <c r="QB55" s="4">
        <v>0</v>
      </c>
      <c r="QC55" s="4">
        <v>0</v>
      </c>
      <c r="QD55" s="4">
        <v>-44691637.367699444</v>
      </c>
      <c r="QE55" s="4">
        <v>0</v>
      </c>
      <c r="QF55" s="4">
        <v>0</v>
      </c>
      <c r="QG55" s="4">
        <v>0</v>
      </c>
      <c r="QH55" s="4">
        <v>0</v>
      </c>
      <c r="QI55" s="5">
        <v>0</v>
      </c>
      <c r="QJ55" s="4">
        <v>-44651948.333079889</v>
      </c>
      <c r="QK55" s="4">
        <v>-44651948.333079889</v>
      </c>
      <c r="QL55" s="4">
        <v>0</v>
      </c>
      <c r="QM55" s="4">
        <v>0</v>
      </c>
      <c r="QN55" s="4">
        <v>-44651948.333079889</v>
      </c>
      <c r="QO55" s="4">
        <v>0</v>
      </c>
      <c r="QP55" s="4">
        <v>0</v>
      </c>
      <c r="QQ55" s="4">
        <v>0</v>
      </c>
      <c r="QR55" s="4">
        <v>0</v>
      </c>
      <c r="QS55" s="5">
        <v>0</v>
      </c>
      <c r="QT55" s="4">
        <v>-44620843.917702325</v>
      </c>
      <c r="QU55" s="4">
        <v>-44620843.917702325</v>
      </c>
      <c r="QV55" s="4">
        <v>0</v>
      </c>
      <c r="QW55" s="4">
        <v>0</v>
      </c>
      <c r="QX55" s="4">
        <v>-44620843.917702325</v>
      </c>
      <c r="QY55" s="4">
        <v>0</v>
      </c>
      <c r="QZ55" s="4">
        <v>0</v>
      </c>
      <c r="RA55" s="4">
        <v>0</v>
      </c>
      <c r="RB55" s="4">
        <v>0</v>
      </c>
      <c r="RC55" s="5">
        <v>0</v>
      </c>
      <c r="RD55" s="4">
        <v>-44568149.220743902</v>
      </c>
      <c r="RE55" s="4">
        <v>-44568149.220743902</v>
      </c>
      <c r="RF55" s="4">
        <v>0</v>
      </c>
      <c r="RG55" s="4">
        <v>0</v>
      </c>
      <c r="RH55" s="4">
        <v>-44568149.220743902</v>
      </c>
      <c r="RI55" s="4">
        <v>0</v>
      </c>
      <c r="RJ55" s="4">
        <v>0</v>
      </c>
      <c r="RK55" s="4">
        <v>0</v>
      </c>
      <c r="RL55" s="4">
        <v>0</v>
      </c>
      <c r="RM55" s="5">
        <v>0</v>
      </c>
      <c r="RN55" s="4">
        <v>-44529319.09474691</v>
      </c>
      <c r="RO55" s="4">
        <v>-44529319.09474691</v>
      </c>
      <c r="RP55" s="4">
        <v>0</v>
      </c>
      <c r="RQ55" s="4">
        <v>0</v>
      </c>
      <c r="RR55" s="4">
        <v>-44529319.09474691</v>
      </c>
      <c r="RS55" s="4">
        <v>0</v>
      </c>
      <c r="RT55" s="4">
        <v>0</v>
      </c>
      <c r="RU55" s="4">
        <v>0</v>
      </c>
      <c r="RV55" s="4">
        <v>0</v>
      </c>
      <c r="RW55" s="5">
        <v>0</v>
      </c>
      <c r="RX55" s="4">
        <v>-44462605.828013264</v>
      </c>
      <c r="RY55" s="4">
        <v>-44462605.828013264</v>
      </c>
      <c r="RZ55" s="4">
        <v>0</v>
      </c>
      <c r="SA55" s="4">
        <v>0</v>
      </c>
      <c r="SB55" s="4">
        <v>-44462605.828013264</v>
      </c>
      <c r="SC55" s="4">
        <v>0</v>
      </c>
      <c r="SD55" s="4">
        <v>0</v>
      </c>
      <c r="SE55" s="4">
        <v>0</v>
      </c>
      <c r="SF55" s="4">
        <v>0</v>
      </c>
      <c r="SG55" s="5">
        <v>0</v>
      </c>
      <c r="SH55" s="4">
        <v>-44465901.552999221</v>
      </c>
      <c r="SI55" s="4">
        <v>-44465901.552999221</v>
      </c>
      <c r="SJ55" s="4">
        <v>0</v>
      </c>
      <c r="SK55" s="4">
        <v>0</v>
      </c>
      <c r="SL55" s="4">
        <v>-44465901.552999221</v>
      </c>
      <c r="SM55" s="4">
        <v>0</v>
      </c>
      <c r="SN55" s="4">
        <v>0</v>
      </c>
      <c r="SO55" s="4">
        <v>0</v>
      </c>
      <c r="SP55" s="4">
        <v>0</v>
      </c>
      <c r="SQ55" s="5">
        <v>0</v>
      </c>
      <c r="SR55" s="4">
        <v>-536020327.64582759</v>
      </c>
      <c r="SS55" s="4">
        <v>-536020327.64582759</v>
      </c>
      <c r="ST55" s="4">
        <v>0</v>
      </c>
      <c r="SU55" s="4">
        <v>0</v>
      </c>
      <c r="SV55" s="4">
        <v>-536020327.64582759</v>
      </c>
      <c r="SW55" s="4">
        <v>0</v>
      </c>
      <c r="SX55" s="4">
        <v>0</v>
      </c>
      <c r="SY55" s="4">
        <v>0</v>
      </c>
      <c r="SZ55" s="4">
        <v>0</v>
      </c>
      <c r="TA55" s="5">
        <v>0</v>
      </c>
      <c r="TB55" s="4">
        <v>-44352562.992832065</v>
      </c>
      <c r="TC55" s="4">
        <v>-44352562.992832065</v>
      </c>
    </row>
    <row r="56" spans="1:523" ht="15" customHeight="1" x14ac:dyDescent="0.3">
      <c r="A56" s="3" t="s">
        <v>117</v>
      </c>
      <c r="B56" s="4">
        <v>-253292.15999999995</v>
      </c>
      <c r="C56" s="4">
        <v>-253292.15999999995</v>
      </c>
      <c r="D56" s="4">
        <v>0</v>
      </c>
      <c r="E56" s="4">
        <v>0</v>
      </c>
      <c r="F56" s="4">
        <v>-253292.15999999995</v>
      </c>
      <c r="G56" s="4">
        <v>0</v>
      </c>
      <c r="H56" s="4">
        <v>0</v>
      </c>
      <c r="I56" s="4">
        <v>0</v>
      </c>
      <c r="J56" s="4">
        <v>0</v>
      </c>
      <c r="K56" s="5">
        <v>0</v>
      </c>
      <c r="L56" s="4">
        <v>-253075.47999999995</v>
      </c>
      <c r="M56" s="4">
        <v>-253075.47999999995</v>
      </c>
      <c r="N56" s="4">
        <v>0</v>
      </c>
      <c r="O56" s="4">
        <v>0</v>
      </c>
      <c r="P56" s="4">
        <v>-253075.47999999995</v>
      </c>
      <c r="Q56" s="4">
        <v>0</v>
      </c>
      <c r="R56" s="4">
        <v>0</v>
      </c>
      <c r="S56" s="4">
        <v>0</v>
      </c>
      <c r="T56" s="4">
        <v>0</v>
      </c>
      <c r="U56" s="5">
        <v>0</v>
      </c>
      <c r="V56" s="4">
        <v>-251263.79999999996</v>
      </c>
      <c r="W56" s="4">
        <v>-251263.79999999996</v>
      </c>
      <c r="X56" s="4">
        <v>0</v>
      </c>
      <c r="Y56" s="4">
        <v>0</v>
      </c>
      <c r="Z56" s="4">
        <v>-251263.79999999996</v>
      </c>
      <c r="AA56" s="4">
        <v>0</v>
      </c>
      <c r="AB56" s="4">
        <v>0</v>
      </c>
      <c r="AC56" s="4">
        <v>0</v>
      </c>
      <c r="AD56" s="4">
        <v>0</v>
      </c>
      <c r="AE56" s="5">
        <v>0</v>
      </c>
      <c r="AF56" s="4">
        <v>-250249.61999999994</v>
      </c>
      <c r="AG56" s="4">
        <v>-250249.61999999994</v>
      </c>
      <c r="AH56" s="4">
        <v>0</v>
      </c>
      <c r="AI56" s="4">
        <v>0</v>
      </c>
      <c r="AJ56" s="4">
        <v>-250249.61999999994</v>
      </c>
      <c r="AK56" s="4">
        <v>0</v>
      </c>
      <c r="AL56" s="4">
        <v>0</v>
      </c>
      <c r="AM56" s="4">
        <v>0</v>
      </c>
      <c r="AN56" s="4">
        <v>0</v>
      </c>
      <c r="AO56" s="5">
        <v>0</v>
      </c>
      <c r="AP56" s="4">
        <v>-249235.43999999994</v>
      </c>
      <c r="AQ56" s="4">
        <v>-249235.43999999994</v>
      </c>
      <c r="AR56" s="4">
        <v>0</v>
      </c>
      <c r="AS56" s="4">
        <v>0</v>
      </c>
      <c r="AT56" s="4">
        <v>-249235.43999999994</v>
      </c>
      <c r="AU56" s="4">
        <v>0</v>
      </c>
      <c r="AV56" s="4">
        <v>0</v>
      </c>
      <c r="AW56" s="4">
        <v>0</v>
      </c>
      <c r="AX56" s="4">
        <v>0</v>
      </c>
      <c r="AY56" s="5">
        <v>0</v>
      </c>
      <c r="AZ56" s="4">
        <v>-248221.25999999995</v>
      </c>
      <c r="BA56" s="4">
        <v>-248221.25999999995</v>
      </c>
      <c r="BB56" s="4">
        <v>0</v>
      </c>
      <c r="BC56" s="4">
        <v>0</v>
      </c>
      <c r="BD56" s="4">
        <v>-248221.25999999995</v>
      </c>
      <c r="BE56" s="4">
        <v>0</v>
      </c>
      <c r="BF56" s="4">
        <v>0</v>
      </c>
      <c r="BG56" s="4">
        <v>0</v>
      </c>
      <c r="BH56" s="4">
        <v>0</v>
      </c>
      <c r="BI56" s="5">
        <v>0</v>
      </c>
      <c r="BJ56" s="4">
        <v>-247207.07999999996</v>
      </c>
      <c r="BK56" s="4">
        <v>-247207.07999999996</v>
      </c>
      <c r="BL56" s="4">
        <v>0</v>
      </c>
      <c r="BM56" s="4">
        <v>0</v>
      </c>
      <c r="BN56" s="4">
        <v>-247207.07999999996</v>
      </c>
      <c r="BO56" s="4">
        <v>0</v>
      </c>
      <c r="BP56" s="4">
        <v>0</v>
      </c>
      <c r="BQ56" s="4">
        <v>0</v>
      </c>
      <c r="BR56" s="4">
        <v>0</v>
      </c>
      <c r="BS56" s="5">
        <v>0</v>
      </c>
      <c r="BT56" s="4">
        <v>-246192.89999999997</v>
      </c>
      <c r="BU56" s="4">
        <v>-246192.89999999997</v>
      </c>
      <c r="BV56" s="4">
        <v>0</v>
      </c>
      <c r="BW56" s="4">
        <v>0</v>
      </c>
      <c r="BX56" s="4">
        <v>-246192.89999999997</v>
      </c>
      <c r="BY56" s="4">
        <v>0</v>
      </c>
      <c r="BZ56" s="4">
        <v>0</v>
      </c>
      <c r="CA56" s="4">
        <v>0</v>
      </c>
      <c r="CB56" s="4">
        <v>0</v>
      </c>
      <c r="CC56" s="5">
        <v>0</v>
      </c>
      <c r="CD56" s="4">
        <v>-245178.71999999997</v>
      </c>
      <c r="CE56" s="4">
        <v>-245178.71999999997</v>
      </c>
      <c r="CF56" s="4">
        <v>0</v>
      </c>
      <c r="CG56" s="4">
        <v>0</v>
      </c>
      <c r="CH56" s="4">
        <v>-245178.71999999997</v>
      </c>
      <c r="CI56" s="4">
        <v>0</v>
      </c>
      <c r="CJ56" s="4">
        <v>0</v>
      </c>
      <c r="CK56" s="4">
        <v>0</v>
      </c>
      <c r="CL56" s="4">
        <v>0</v>
      </c>
      <c r="CM56" s="5">
        <v>0</v>
      </c>
      <c r="CN56" s="4">
        <v>-244164.53999999998</v>
      </c>
      <c r="CO56" s="4">
        <v>-244164.53999999998</v>
      </c>
      <c r="CP56" s="4">
        <v>0</v>
      </c>
      <c r="CQ56" s="4">
        <v>0</v>
      </c>
      <c r="CR56" s="4">
        <v>-244164.53999999998</v>
      </c>
      <c r="CS56" s="4">
        <v>0</v>
      </c>
      <c r="CT56" s="4">
        <v>0</v>
      </c>
      <c r="CU56" s="4">
        <v>0</v>
      </c>
      <c r="CV56" s="4">
        <v>0</v>
      </c>
      <c r="CW56" s="5">
        <v>0</v>
      </c>
      <c r="CX56" s="4">
        <v>-243150.36</v>
      </c>
      <c r="CY56" s="4">
        <v>-243150.36</v>
      </c>
      <c r="CZ56" s="4">
        <v>0</v>
      </c>
      <c r="DA56" s="4">
        <v>0</v>
      </c>
      <c r="DB56" s="4">
        <v>-243150.36</v>
      </c>
      <c r="DC56" s="4">
        <v>0</v>
      </c>
      <c r="DD56" s="4">
        <v>0</v>
      </c>
      <c r="DE56" s="4">
        <v>0</v>
      </c>
      <c r="DF56" s="4">
        <v>0</v>
      </c>
      <c r="DG56" s="5">
        <v>0</v>
      </c>
      <c r="DH56" s="4">
        <v>-242136.18</v>
      </c>
      <c r="DI56" s="4">
        <v>-242136.18</v>
      </c>
      <c r="DJ56" s="4">
        <v>0</v>
      </c>
      <c r="DK56" s="4">
        <v>0</v>
      </c>
      <c r="DL56" s="4">
        <v>-242136.18</v>
      </c>
      <c r="DM56" s="4">
        <v>0</v>
      </c>
      <c r="DN56" s="4">
        <v>0</v>
      </c>
      <c r="DO56" s="4">
        <v>0</v>
      </c>
      <c r="DP56" s="4">
        <v>0</v>
      </c>
      <c r="DQ56" s="5">
        <v>0</v>
      </c>
      <c r="DR56" s="4">
        <v>-2973367.54</v>
      </c>
      <c r="DS56" s="4">
        <v>-2973367.54</v>
      </c>
      <c r="DT56" s="4">
        <v>0</v>
      </c>
      <c r="DU56" s="4">
        <v>0</v>
      </c>
      <c r="DV56" s="4">
        <v>-2973367.54</v>
      </c>
      <c r="DW56" s="4">
        <v>0</v>
      </c>
      <c r="DX56" s="4">
        <v>0</v>
      </c>
      <c r="DY56" s="4">
        <v>0</v>
      </c>
      <c r="DZ56" s="4">
        <v>0</v>
      </c>
      <c r="EA56" s="5">
        <v>0</v>
      </c>
      <c r="EB56" s="4">
        <v>-241122</v>
      </c>
      <c r="EC56" s="4">
        <v>-241122</v>
      </c>
      <c r="ED56" s="4">
        <v>0</v>
      </c>
      <c r="EE56" s="4">
        <v>0</v>
      </c>
      <c r="EF56" s="4">
        <v>-241122</v>
      </c>
      <c r="EG56" s="4">
        <v>0</v>
      </c>
      <c r="EH56" s="4">
        <v>0</v>
      </c>
      <c r="EI56" s="4">
        <v>0</v>
      </c>
      <c r="EJ56" s="4">
        <v>0</v>
      </c>
      <c r="EK56" s="5">
        <v>0</v>
      </c>
      <c r="EL56" s="4">
        <v>-240324.5</v>
      </c>
      <c r="EM56" s="4">
        <v>-240324.5</v>
      </c>
      <c r="EN56" s="4">
        <v>0</v>
      </c>
      <c r="EO56" s="4">
        <v>0</v>
      </c>
      <c r="EP56" s="4">
        <v>-240324.5</v>
      </c>
      <c r="EQ56" s="4">
        <v>0</v>
      </c>
      <c r="ER56" s="4">
        <v>0</v>
      </c>
      <c r="ES56" s="4">
        <v>0</v>
      </c>
      <c r="ET56" s="4">
        <v>0</v>
      </c>
      <c r="EU56" s="5">
        <v>0</v>
      </c>
      <c r="EV56" s="4">
        <v>-241122</v>
      </c>
      <c r="EW56" s="4">
        <v>-241122</v>
      </c>
      <c r="EX56" s="4">
        <v>0</v>
      </c>
      <c r="EY56" s="4">
        <v>0</v>
      </c>
      <c r="EZ56" s="4">
        <v>-241122</v>
      </c>
      <c r="FA56" s="4">
        <v>0</v>
      </c>
      <c r="FB56" s="4">
        <v>0</v>
      </c>
      <c r="FC56" s="4">
        <v>0</v>
      </c>
      <c r="FD56" s="4">
        <v>0</v>
      </c>
      <c r="FE56" s="5">
        <v>0</v>
      </c>
      <c r="FF56" s="4">
        <v>-241122</v>
      </c>
      <c r="FG56" s="4">
        <v>-241122</v>
      </c>
      <c r="FH56" s="4">
        <v>0</v>
      </c>
      <c r="FI56" s="4">
        <v>0</v>
      </c>
      <c r="FJ56" s="4">
        <v>-241122</v>
      </c>
      <c r="FK56" s="4">
        <v>0</v>
      </c>
      <c r="FL56" s="4">
        <v>0</v>
      </c>
      <c r="FM56" s="4">
        <v>0</v>
      </c>
      <c r="FN56" s="4">
        <v>0</v>
      </c>
      <c r="FO56" s="5">
        <v>0</v>
      </c>
      <c r="FP56" s="4">
        <v>-241122</v>
      </c>
      <c r="FQ56" s="4">
        <v>-241122</v>
      </c>
      <c r="FR56" s="4">
        <v>0</v>
      </c>
      <c r="FS56" s="4">
        <v>0</v>
      </c>
      <c r="FT56" s="4">
        <v>-241122</v>
      </c>
      <c r="FU56" s="4">
        <v>0</v>
      </c>
      <c r="FV56" s="4">
        <v>0</v>
      </c>
      <c r="FW56" s="4">
        <v>0</v>
      </c>
      <c r="FX56" s="4">
        <v>0</v>
      </c>
      <c r="FY56" s="5">
        <v>0</v>
      </c>
      <c r="FZ56" s="4">
        <v>-241122</v>
      </c>
      <c r="GA56" s="4">
        <v>-241122</v>
      </c>
      <c r="GB56" s="4">
        <v>0</v>
      </c>
      <c r="GC56" s="4">
        <v>0</v>
      </c>
      <c r="GD56" s="4">
        <v>-241122</v>
      </c>
      <c r="GE56" s="4">
        <v>0</v>
      </c>
      <c r="GF56" s="4">
        <v>0</v>
      </c>
      <c r="GG56" s="4">
        <v>0</v>
      </c>
      <c r="GH56" s="4">
        <v>0</v>
      </c>
      <c r="GI56" s="5">
        <v>0</v>
      </c>
      <c r="GJ56" s="4">
        <v>-241122</v>
      </c>
      <c r="GK56" s="4">
        <v>-241122</v>
      </c>
      <c r="GL56" s="4">
        <v>0</v>
      </c>
      <c r="GM56" s="4">
        <v>0</v>
      </c>
      <c r="GN56" s="4">
        <v>-241122</v>
      </c>
      <c r="GO56" s="4">
        <v>0</v>
      </c>
      <c r="GP56" s="4">
        <v>0</v>
      </c>
      <c r="GQ56" s="4">
        <v>0</v>
      </c>
      <c r="GR56" s="4">
        <v>0</v>
      </c>
      <c r="GS56" s="5">
        <v>0</v>
      </c>
      <c r="GT56" s="4">
        <v>-241122</v>
      </c>
      <c r="GU56" s="4">
        <v>-241122</v>
      </c>
      <c r="GV56" s="4">
        <v>0</v>
      </c>
      <c r="GW56" s="4">
        <v>0</v>
      </c>
      <c r="GX56" s="4">
        <v>-241122</v>
      </c>
      <c r="GY56" s="4">
        <v>0</v>
      </c>
      <c r="GZ56" s="4">
        <v>0</v>
      </c>
      <c r="HA56" s="4">
        <v>0</v>
      </c>
      <c r="HB56" s="4">
        <v>0</v>
      </c>
      <c r="HC56" s="5">
        <v>0</v>
      </c>
      <c r="HD56" s="4">
        <v>-241122</v>
      </c>
      <c r="HE56" s="4">
        <v>-241122</v>
      </c>
      <c r="HF56" s="4">
        <v>0</v>
      </c>
      <c r="HG56" s="4">
        <v>0</v>
      </c>
      <c r="HH56" s="4">
        <v>-241122</v>
      </c>
      <c r="HI56" s="4">
        <v>0</v>
      </c>
      <c r="HJ56" s="4">
        <v>0</v>
      </c>
      <c r="HK56" s="4">
        <v>0</v>
      </c>
      <c r="HL56" s="4">
        <v>0</v>
      </c>
      <c r="HM56" s="5">
        <v>0</v>
      </c>
      <c r="HN56" s="4">
        <v>-241122</v>
      </c>
      <c r="HO56" s="4">
        <v>-241122</v>
      </c>
      <c r="HP56" s="4">
        <v>0</v>
      </c>
      <c r="HQ56" s="4">
        <v>0</v>
      </c>
      <c r="HR56" s="4">
        <v>-241122</v>
      </c>
      <c r="HS56" s="4">
        <v>0</v>
      </c>
      <c r="HT56" s="4">
        <v>0</v>
      </c>
      <c r="HU56" s="4">
        <v>0</v>
      </c>
      <c r="HV56" s="4">
        <v>0</v>
      </c>
      <c r="HW56" s="5">
        <v>0</v>
      </c>
      <c r="HX56" s="4">
        <v>-241122</v>
      </c>
      <c r="HY56" s="4">
        <v>-241122</v>
      </c>
      <c r="HZ56" s="4">
        <v>0</v>
      </c>
      <c r="IA56" s="4">
        <v>0</v>
      </c>
      <c r="IB56" s="4">
        <v>-241122</v>
      </c>
      <c r="IC56" s="4">
        <v>0</v>
      </c>
      <c r="ID56" s="4">
        <v>0</v>
      </c>
      <c r="IE56" s="4">
        <v>0</v>
      </c>
      <c r="IF56" s="4">
        <v>0</v>
      </c>
      <c r="IG56" s="5">
        <v>0</v>
      </c>
      <c r="IH56" s="4">
        <v>-241122</v>
      </c>
      <c r="II56" s="4">
        <v>-241122</v>
      </c>
      <c r="IJ56" s="4">
        <v>0</v>
      </c>
      <c r="IK56" s="4">
        <v>0</v>
      </c>
      <c r="IL56" s="4">
        <v>-241122</v>
      </c>
      <c r="IM56" s="4">
        <v>0</v>
      </c>
      <c r="IN56" s="4">
        <v>0</v>
      </c>
      <c r="IO56" s="4">
        <v>0</v>
      </c>
      <c r="IP56" s="4">
        <v>0</v>
      </c>
      <c r="IQ56" s="5">
        <v>0</v>
      </c>
      <c r="IR56" s="4">
        <v>-2892666.5</v>
      </c>
      <c r="IS56" s="4">
        <v>-2892666.5</v>
      </c>
      <c r="IT56" s="4">
        <v>0</v>
      </c>
      <c r="IU56" s="4">
        <v>0</v>
      </c>
      <c r="IV56" s="4">
        <v>-2892666.5</v>
      </c>
      <c r="IW56" s="4">
        <v>0</v>
      </c>
      <c r="IX56" s="4">
        <v>0</v>
      </c>
      <c r="IY56" s="4">
        <v>0</v>
      </c>
      <c r="IZ56" s="4">
        <v>0</v>
      </c>
      <c r="JA56" s="5">
        <v>0</v>
      </c>
      <c r="JB56" s="4">
        <v>-241122</v>
      </c>
      <c r="JC56" s="4">
        <v>-241122</v>
      </c>
      <c r="JD56" s="4">
        <v>0</v>
      </c>
      <c r="JE56" s="4">
        <v>0</v>
      </c>
      <c r="JF56" s="4">
        <v>-241122</v>
      </c>
      <c r="JG56" s="4">
        <v>0</v>
      </c>
      <c r="JH56" s="4">
        <v>0</v>
      </c>
      <c r="JI56" s="4">
        <v>0</v>
      </c>
      <c r="JJ56" s="4">
        <v>0</v>
      </c>
      <c r="JK56" s="5">
        <v>0</v>
      </c>
      <c r="JL56" s="4">
        <v>-241122</v>
      </c>
      <c r="JM56" s="4">
        <v>-241122</v>
      </c>
      <c r="JN56" s="4">
        <v>0</v>
      </c>
      <c r="JO56" s="4">
        <v>0</v>
      </c>
      <c r="JP56" s="4">
        <v>-241122</v>
      </c>
      <c r="JQ56" s="4">
        <v>0</v>
      </c>
      <c r="JR56" s="4">
        <v>0</v>
      </c>
      <c r="JS56" s="4">
        <v>0</v>
      </c>
      <c r="JT56" s="4">
        <v>0</v>
      </c>
      <c r="JU56" s="5">
        <v>0</v>
      </c>
      <c r="JV56" s="4">
        <v>-241122</v>
      </c>
      <c r="JW56" s="4">
        <v>-241122</v>
      </c>
      <c r="JX56" s="4">
        <v>0</v>
      </c>
      <c r="JY56" s="4">
        <v>0</v>
      </c>
      <c r="JZ56" s="4">
        <v>-241122</v>
      </c>
      <c r="KA56" s="4">
        <v>0</v>
      </c>
      <c r="KB56" s="4">
        <v>0</v>
      </c>
      <c r="KC56" s="4">
        <v>0</v>
      </c>
      <c r="KD56" s="4">
        <v>0</v>
      </c>
      <c r="KE56" s="5">
        <v>0</v>
      </c>
      <c r="KF56" s="4">
        <v>-241122</v>
      </c>
      <c r="KG56" s="4">
        <v>-241122</v>
      </c>
      <c r="KH56" s="4">
        <v>0</v>
      </c>
      <c r="KI56" s="4">
        <v>0</v>
      </c>
      <c r="KJ56" s="4">
        <v>-241122</v>
      </c>
      <c r="KK56" s="4">
        <v>0</v>
      </c>
      <c r="KL56" s="4">
        <v>0</v>
      </c>
      <c r="KM56" s="4">
        <v>0</v>
      </c>
      <c r="KN56" s="4">
        <v>0</v>
      </c>
      <c r="KO56" s="5">
        <v>0</v>
      </c>
      <c r="KP56" s="4">
        <v>-241122</v>
      </c>
      <c r="KQ56" s="4">
        <v>-241122</v>
      </c>
      <c r="KR56" s="4">
        <v>0</v>
      </c>
      <c r="KS56" s="4">
        <v>0</v>
      </c>
      <c r="KT56" s="4">
        <v>-241122</v>
      </c>
      <c r="KU56" s="4">
        <v>0</v>
      </c>
      <c r="KV56" s="4">
        <v>0</v>
      </c>
      <c r="KW56" s="4">
        <v>0</v>
      </c>
      <c r="KX56" s="4">
        <v>0</v>
      </c>
      <c r="KY56" s="5">
        <v>0</v>
      </c>
      <c r="KZ56" s="4">
        <v>-241122</v>
      </c>
      <c r="LA56" s="4">
        <v>-241122</v>
      </c>
      <c r="LB56" s="4">
        <v>0</v>
      </c>
      <c r="LC56" s="4">
        <v>0</v>
      </c>
      <c r="LD56" s="4">
        <v>-241122</v>
      </c>
      <c r="LE56" s="4">
        <v>0</v>
      </c>
      <c r="LF56" s="4">
        <v>0</v>
      </c>
      <c r="LG56" s="4">
        <v>0</v>
      </c>
      <c r="LH56" s="4">
        <v>0</v>
      </c>
      <c r="LI56" s="5">
        <v>0</v>
      </c>
      <c r="LJ56" s="4">
        <v>-241122</v>
      </c>
      <c r="LK56" s="4">
        <v>-241122</v>
      </c>
      <c r="LL56" s="4">
        <v>0</v>
      </c>
      <c r="LM56" s="4">
        <v>0</v>
      </c>
      <c r="LN56" s="4">
        <v>-241122</v>
      </c>
      <c r="LO56" s="4">
        <v>0</v>
      </c>
      <c r="LP56" s="4">
        <v>0</v>
      </c>
      <c r="LQ56" s="4">
        <v>0</v>
      </c>
      <c r="LR56" s="4">
        <v>0</v>
      </c>
      <c r="LS56" s="5">
        <v>0</v>
      </c>
      <c r="LT56" s="4">
        <v>-241122</v>
      </c>
      <c r="LU56" s="4">
        <v>-241122</v>
      </c>
      <c r="LV56" s="4">
        <v>0</v>
      </c>
      <c r="LW56" s="4">
        <v>0</v>
      </c>
      <c r="LX56" s="4">
        <v>-241122</v>
      </c>
      <c r="LY56" s="4">
        <v>0</v>
      </c>
      <c r="LZ56" s="4">
        <v>0</v>
      </c>
      <c r="MA56" s="4">
        <v>0</v>
      </c>
      <c r="MB56" s="4">
        <v>0</v>
      </c>
      <c r="MC56" s="5">
        <v>0</v>
      </c>
      <c r="MD56" s="4">
        <v>-241122</v>
      </c>
      <c r="ME56" s="4">
        <v>-241122</v>
      </c>
      <c r="MF56" s="4">
        <v>0</v>
      </c>
      <c r="MG56" s="4">
        <v>0</v>
      </c>
      <c r="MH56" s="4">
        <v>-241122</v>
      </c>
      <c r="MI56" s="4">
        <v>0</v>
      </c>
      <c r="MJ56" s="4">
        <v>0</v>
      </c>
      <c r="MK56" s="4">
        <v>0</v>
      </c>
      <c r="ML56" s="4">
        <v>0</v>
      </c>
      <c r="MM56" s="5">
        <v>0</v>
      </c>
      <c r="MN56" s="4">
        <v>-241122</v>
      </c>
      <c r="MO56" s="4">
        <v>-241122</v>
      </c>
      <c r="MP56" s="4">
        <v>0</v>
      </c>
      <c r="MQ56" s="4">
        <v>0</v>
      </c>
      <c r="MR56" s="4">
        <v>-241122</v>
      </c>
      <c r="MS56" s="4">
        <v>0</v>
      </c>
      <c r="MT56" s="4">
        <v>0</v>
      </c>
      <c r="MU56" s="4">
        <v>0</v>
      </c>
      <c r="MV56" s="4">
        <v>0</v>
      </c>
      <c r="MW56" s="5">
        <v>0</v>
      </c>
      <c r="MX56" s="4">
        <v>-241122</v>
      </c>
      <c r="MY56" s="4">
        <v>-241122</v>
      </c>
      <c r="MZ56" s="4">
        <v>0</v>
      </c>
      <c r="NA56" s="4">
        <v>0</v>
      </c>
      <c r="NB56" s="4">
        <v>-241122</v>
      </c>
      <c r="NC56" s="4">
        <v>0</v>
      </c>
      <c r="ND56" s="4">
        <v>0</v>
      </c>
      <c r="NE56" s="4">
        <v>0</v>
      </c>
      <c r="NF56" s="4">
        <v>0</v>
      </c>
      <c r="NG56" s="5">
        <v>0</v>
      </c>
      <c r="NH56" s="4">
        <v>-241122</v>
      </c>
      <c r="NI56" s="4">
        <v>-241122</v>
      </c>
      <c r="NJ56" s="4">
        <v>0</v>
      </c>
      <c r="NK56" s="4">
        <v>0</v>
      </c>
      <c r="NL56" s="4">
        <v>-241122</v>
      </c>
      <c r="NM56" s="4">
        <v>0</v>
      </c>
      <c r="NN56" s="4">
        <v>0</v>
      </c>
      <c r="NO56" s="4">
        <v>0</v>
      </c>
      <c r="NP56" s="4">
        <v>0</v>
      </c>
      <c r="NQ56" s="5">
        <v>0</v>
      </c>
      <c r="NR56" s="4">
        <v>-2893464</v>
      </c>
      <c r="NS56" s="4">
        <v>-2893464</v>
      </c>
      <c r="NT56" s="4">
        <v>0</v>
      </c>
      <c r="NU56" s="4">
        <v>0</v>
      </c>
      <c r="NV56" s="4">
        <v>-2893464</v>
      </c>
      <c r="NW56" s="4">
        <v>0</v>
      </c>
      <c r="NX56" s="4">
        <v>0</v>
      </c>
      <c r="NY56" s="4">
        <v>0</v>
      </c>
      <c r="NZ56" s="4">
        <v>0</v>
      </c>
      <c r="OA56" s="5">
        <v>0</v>
      </c>
      <c r="OB56" s="4">
        <v>-241122</v>
      </c>
      <c r="OC56" s="4">
        <v>-241122</v>
      </c>
      <c r="OD56" s="4">
        <v>0</v>
      </c>
      <c r="OE56" s="4">
        <v>0</v>
      </c>
      <c r="OF56" s="4">
        <v>-241122</v>
      </c>
      <c r="OG56" s="4">
        <v>0</v>
      </c>
      <c r="OH56" s="4">
        <v>0</v>
      </c>
      <c r="OI56" s="4">
        <v>0</v>
      </c>
      <c r="OJ56" s="4">
        <v>0</v>
      </c>
      <c r="OK56" s="5">
        <v>0</v>
      </c>
      <c r="OL56" s="4">
        <v>-241122</v>
      </c>
      <c r="OM56" s="4">
        <v>-241122</v>
      </c>
      <c r="ON56" s="4">
        <v>0</v>
      </c>
      <c r="OO56" s="4">
        <v>0</v>
      </c>
      <c r="OP56" s="4">
        <v>-241122</v>
      </c>
      <c r="OQ56" s="4">
        <v>0</v>
      </c>
      <c r="OR56" s="4">
        <v>0</v>
      </c>
      <c r="OS56" s="4">
        <v>0</v>
      </c>
      <c r="OT56" s="4">
        <v>0</v>
      </c>
      <c r="OU56" s="5">
        <v>0</v>
      </c>
      <c r="OV56" s="4">
        <v>-241122</v>
      </c>
      <c r="OW56" s="4">
        <v>-241122</v>
      </c>
      <c r="OX56" s="4">
        <v>0</v>
      </c>
      <c r="OY56" s="4">
        <v>0</v>
      </c>
      <c r="OZ56" s="4">
        <v>-241122</v>
      </c>
      <c r="PA56" s="4">
        <v>0</v>
      </c>
      <c r="PB56" s="4">
        <v>0</v>
      </c>
      <c r="PC56" s="4">
        <v>0</v>
      </c>
      <c r="PD56" s="4">
        <v>0</v>
      </c>
      <c r="PE56" s="5">
        <v>0</v>
      </c>
      <c r="PF56" s="4">
        <v>-241122</v>
      </c>
      <c r="PG56" s="4">
        <v>-241122</v>
      </c>
      <c r="PH56" s="4">
        <v>0</v>
      </c>
      <c r="PI56" s="4">
        <v>0</v>
      </c>
      <c r="PJ56" s="4">
        <v>-241122</v>
      </c>
      <c r="PK56" s="4">
        <v>0</v>
      </c>
      <c r="PL56" s="4">
        <v>0</v>
      </c>
      <c r="PM56" s="4">
        <v>0</v>
      </c>
      <c r="PN56" s="4">
        <v>0</v>
      </c>
      <c r="PO56" s="5">
        <v>0</v>
      </c>
      <c r="PP56" s="4">
        <v>-241122</v>
      </c>
      <c r="PQ56" s="4">
        <v>-241122</v>
      </c>
      <c r="PR56" s="4">
        <v>0</v>
      </c>
      <c r="PS56" s="4">
        <v>0</v>
      </c>
      <c r="PT56" s="4">
        <v>-241122</v>
      </c>
      <c r="PU56" s="4">
        <v>0</v>
      </c>
      <c r="PV56" s="4">
        <v>0</v>
      </c>
      <c r="PW56" s="4">
        <v>0</v>
      </c>
      <c r="PX56" s="4">
        <v>0</v>
      </c>
      <c r="PY56" s="5">
        <v>0</v>
      </c>
      <c r="PZ56" s="4">
        <v>-241122</v>
      </c>
      <c r="QA56" s="4">
        <v>-241122</v>
      </c>
      <c r="QB56" s="4">
        <v>0</v>
      </c>
      <c r="QC56" s="4">
        <v>0</v>
      </c>
      <c r="QD56" s="4">
        <v>-241122</v>
      </c>
      <c r="QE56" s="4">
        <v>0</v>
      </c>
      <c r="QF56" s="4">
        <v>0</v>
      </c>
      <c r="QG56" s="4">
        <v>0</v>
      </c>
      <c r="QH56" s="4">
        <v>0</v>
      </c>
      <c r="QI56" s="5">
        <v>0</v>
      </c>
      <c r="QJ56" s="4">
        <v>-241122</v>
      </c>
      <c r="QK56" s="4">
        <v>-241122</v>
      </c>
      <c r="QL56" s="4">
        <v>0</v>
      </c>
      <c r="QM56" s="4">
        <v>0</v>
      </c>
      <c r="QN56" s="4">
        <v>-241122</v>
      </c>
      <c r="QO56" s="4">
        <v>0</v>
      </c>
      <c r="QP56" s="4">
        <v>0</v>
      </c>
      <c r="QQ56" s="4">
        <v>0</v>
      </c>
      <c r="QR56" s="4">
        <v>0</v>
      </c>
      <c r="QS56" s="5">
        <v>0</v>
      </c>
      <c r="QT56" s="4">
        <v>-241122</v>
      </c>
      <c r="QU56" s="4">
        <v>-241122</v>
      </c>
      <c r="QV56" s="4">
        <v>0</v>
      </c>
      <c r="QW56" s="4">
        <v>0</v>
      </c>
      <c r="QX56" s="4">
        <v>-241122</v>
      </c>
      <c r="QY56" s="4">
        <v>0</v>
      </c>
      <c r="QZ56" s="4">
        <v>0</v>
      </c>
      <c r="RA56" s="4">
        <v>0</v>
      </c>
      <c r="RB56" s="4">
        <v>0</v>
      </c>
      <c r="RC56" s="5">
        <v>0</v>
      </c>
      <c r="RD56" s="4">
        <v>-241122</v>
      </c>
      <c r="RE56" s="4">
        <v>-241122</v>
      </c>
      <c r="RF56" s="4">
        <v>0</v>
      </c>
      <c r="RG56" s="4">
        <v>0</v>
      </c>
      <c r="RH56" s="4">
        <v>-241122</v>
      </c>
      <c r="RI56" s="4">
        <v>0</v>
      </c>
      <c r="RJ56" s="4">
        <v>0</v>
      </c>
      <c r="RK56" s="4">
        <v>0</v>
      </c>
      <c r="RL56" s="4">
        <v>0</v>
      </c>
      <c r="RM56" s="5">
        <v>0</v>
      </c>
      <c r="RN56" s="4">
        <v>-241122</v>
      </c>
      <c r="RO56" s="4">
        <v>-241122</v>
      </c>
      <c r="RP56" s="4">
        <v>0</v>
      </c>
      <c r="RQ56" s="4">
        <v>0</v>
      </c>
      <c r="RR56" s="4">
        <v>-241122</v>
      </c>
      <c r="RS56" s="4">
        <v>0</v>
      </c>
      <c r="RT56" s="4">
        <v>0</v>
      </c>
      <c r="RU56" s="4">
        <v>0</v>
      </c>
      <c r="RV56" s="4">
        <v>0</v>
      </c>
      <c r="RW56" s="5">
        <v>0</v>
      </c>
      <c r="RX56" s="4">
        <v>-241122</v>
      </c>
      <c r="RY56" s="4">
        <v>-241122</v>
      </c>
      <c r="RZ56" s="4">
        <v>0</v>
      </c>
      <c r="SA56" s="4">
        <v>0</v>
      </c>
      <c r="SB56" s="4">
        <v>-241122</v>
      </c>
      <c r="SC56" s="4">
        <v>0</v>
      </c>
      <c r="SD56" s="4">
        <v>0</v>
      </c>
      <c r="SE56" s="4">
        <v>0</v>
      </c>
      <c r="SF56" s="4">
        <v>0</v>
      </c>
      <c r="SG56" s="5">
        <v>0</v>
      </c>
      <c r="SH56" s="4">
        <v>-241122</v>
      </c>
      <c r="SI56" s="4">
        <v>-241122</v>
      </c>
      <c r="SJ56" s="4">
        <v>0</v>
      </c>
      <c r="SK56" s="4">
        <v>0</v>
      </c>
      <c r="SL56" s="4">
        <v>-241122</v>
      </c>
      <c r="SM56" s="4">
        <v>0</v>
      </c>
      <c r="SN56" s="4">
        <v>0</v>
      </c>
      <c r="SO56" s="4">
        <v>0</v>
      </c>
      <c r="SP56" s="4">
        <v>0</v>
      </c>
      <c r="SQ56" s="5">
        <v>0</v>
      </c>
      <c r="SR56" s="4">
        <v>-2893464</v>
      </c>
      <c r="SS56" s="4">
        <v>-2893464</v>
      </c>
      <c r="ST56" s="4">
        <v>0</v>
      </c>
      <c r="SU56" s="4">
        <v>0</v>
      </c>
      <c r="SV56" s="4">
        <v>-2893464</v>
      </c>
      <c r="SW56" s="4">
        <v>0</v>
      </c>
      <c r="SX56" s="4">
        <v>0</v>
      </c>
      <c r="SY56" s="4">
        <v>0</v>
      </c>
      <c r="SZ56" s="4">
        <v>0</v>
      </c>
      <c r="TA56" s="5">
        <v>0</v>
      </c>
      <c r="TB56" s="4">
        <v>-241122</v>
      </c>
      <c r="TC56" s="4">
        <v>-241122</v>
      </c>
    </row>
    <row r="57" spans="1:523" ht="15" customHeight="1" x14ac:dyDescent="0.3">
      <c r="A57" s="3" t="s">
        <v>118</v>
      </c>
      <c r="B57" s="4">
        <v>-3536001.81</v>
      </c>
      <c r="C57" s="4">
        <v>-3536001.81</v>
      </c>
      <c r="D57" s="4">
        <v>0</v>
      </c>
      <c r="E57" s="4">
        <v>0</v>
      </c>
      <c r="F57" s="4">
        <v>-3536001.81</v>
      </c>
      <c r="G57" s="4">
        <v>-3137070.7795124734</v>
      </c>
      <c r="H57" s="4">
        <v>0</v>
      </c>
      <c r="I57" s="4">
        <v>0</v>
      </c>
      <c r="J57" s="4">
        <v>-3137070.7795124734</v>
      </c>
      <c r="K57" s="5">
        <v>0.8871801961867416</v>
      </c>
      <c r="L57" s="4">
        <v>-3404573.4299999997</v>
      </c>
      <c r="M57" s="4">
        <v>-3404573.4299999997</v>
      </c>
      <c r="N57" s="4">
        <v>0</v>
      </c>
      <c r="O57" s="4">
        <v>0</v>
      </c>
      <c r="P57" s="4">
        <v>-3404573.4299999997</v>
      </c>
      <c r="Q57" s="4">
        <v>-3020470.1235595676</v>
      </c>
      <c r="R57" s="4">
        <v>0</v>
      </c>
      <c r="S57" s="4">
        <v>0</v>
      </c>
      <c r="T57" s="4">
        <v>-3020470.1235595676</v>
      </c>
      <c r="U57" s="5">
        <v>0.8871801961867416</v>
      </c>
      <c r="V57" s="4">
        <v>-3341635.86</v>
      </c>
      <c r="W57" s="4">
        <v>-3341635.86</v>
      </c>
      <c r="X57" s="4">
        <v>0</v>
      </c>
      <c r="Y57" s="4">
        <v>0</v>
      </c>
      <c r="Z57" s="4">
        <v>-3341635.86</v>
      </c>
      <c r="AA57" s="4">
        <v>-2964633.1578594507</v>
      </c>
      <c r="AB57" s="4">
        <v>0</v>
      </c>
      <c r="AC57" s="4">
        <v>0</v>
      </c>
      <c r="AD57" s="4">
        <v>-2964633.1578594507</v>
      </c>
      <c r="AE57" s="5">
        <v>0.8871801961867416</v>
      </c>
      <c r="AF57" s="4">
        <v>-3377966.6800000006</v>
      </c>
      <c r="AG57" s="4">
        <v>-3377966.6800000006</v>
      </c>
      <c r="AH57" s="4">
        <v>0</v>
      </c>
      <c r="AI57" s="4">
        <v>0</v>
      </c>
      <c r="AJ57" s="4">
        <v>-3377966.6800000006</v>
      </c>
      <c r="AK57" s="4">
        <v>-2996865.1418746766</v>
      </c>
      <c r="AL57" s="4">
        <v>0</v>
      </c>
      <c r="AM57" s="4">
        <v>0</v>
      </c>
      <c r="AN57" s="4">
        <v>-2996865.1418746766</v>
      </c>
      <c r="AO57" s="5">
        <v>0.8871801961867416</v>
      </c>
      <c r="AP57" s="4">
        <v>-3319994.23</v>
      </c>
      <c r="AQ57" s="4">
        <v>-3319994.23</v>
      </c>
      <c r="AR57" s="4">
        <v>0</v>
      </c>
      <c r="AS57" s="4">
        <v>0</v>
      </c>
      <c r="AT57" s="4">
        <v>-3319994.23</v>
      </c>
      <c r="AU57" s="4">
        <v>-2945433.1323102503</v>
      </c>
      <c r="AV57" s="4">
        <v>0</v>
      </c>
      <c r="AW57" s="4">
        <v>0</v>
      </c>
      <c r="AX57" s="4">
        <v>-2945433.1323102503</v>
      </c>
      <c r="AY57" s="5">
        <v>0.8871801961867416</v>
      </c>
      <c r="AZ57" s="4">
        <v>-3284078.0500000003</v>
      </c>
      <c r="BA57" s="4">
        <v>-3284078.0500000003</v>
      </c>
      <c r="BB57" s="4">
        <v>0</v>
      </c>
      <c r="BC57" s="4">
        <v>0</v>
      </c>
      <c r="BD57" s="4">
        <v>-3284078.0500000003</v>
      </c>
      <c r="BE57" s="4">
        <v>-2913569.0086915721</v>
      </c>
      <c r="BF57" s="4">
        <v>0</v>
      </c>
      <c r="BG57" s="4">
        <v>0</v>
      </c>
      <c r="BH57" s="4">
        <v>-2913569.0086915721</v>
      </c>
      <c r="BI57" s="5">
        <v>0.8871801961867416</v>
      </c>
      <c r="BJ57" s="4">
        <v>-4047340.9099999992</v>
      </c>
      <c r="BK57" s="4">
        <v>-4047340.9099999992</v>
      </c>
      <c r="BL57" s="4">
        <v>0</v>
      </c>
      <c r="BM57" s="4">
        <v>0</v>
      </c>
      <c r="BN57" s="4">
        <v>-4047340.9099999992</v>
      </c>
      <c r="BO57" s="4">
        <v>-3590720.7025684244</v>
      </c>
      <c r="BP57" s="4">
        <v>0</v>
      </c>
      <c r="BQ57" s="4">
        <v>0</v>
      </c>
      <c r="BR57" s="4">
        <v>-3590720.7025684244</v>
      </c>
      <c r="BS57" s="5">
        <v>0.8871801961867416</v>
      </c>
      <c r="BT57" s="4">
        <v>-4172952.6799999992</v>
      </c>
      <c r="BU57" s="4">
        <v>-4172952.6799999992</v>
      </c>
      <c r="BV57" s="4">
        <v>0</v>
      </c>
      <c r="BW57" s="4">
        <v>0</v>
      </c>
      <c r="BX57" s="4">
        <v>-4172952.6799999992</v>
      </c>
      <c r="BY57" s="4">
        <v>-3702160.9773203884</v>
      </c>
      <c r="BZ57" s="4">
        <v>0</v>
      </c>
      <c r="CA57" s="4">
        <v>0</v>
      </c>
      <c r="CB57" s="4">
        <v>-3702160.9773203884</v>
      </c>
      <c r="CC57" s="5">
        <v>0.8871801961867416</v>
      </c>
      <c r="CD57" s="4">
        <v>-4533843.53</v>
      </c>
      <c r="CE57" s="4">
        <v>-4533843.53</v>
      </c>
      <c r="CF57" s="4">
        <v>0</v>
      </c>
      <c r="CG57" s="4">
        <v>0</v>
      </c>
      <c r="CH57" s="4">
        <v>-4533843.53</v>
      </c>
      <c r="CI57" s="4">
        <v>-4022336.1924253893</v>
      </c>
      <c r="CJ57" s="4">
        <v>0</v>
      </c>
      <c r="CK57" s="4">
        <v>0</v>
      </c>
      <c r="CL57" s="4">
        <v>-4022336.1924253893</v>
      </c>
      <c r="CM57" s="5">
        <v>0.8871801961867416</v>
      </c>
      <c r="CN57" s="4">
        <v>-4768813.5999999996</v>
      </c>
      <c r="CO57" s="4">
        <v>-4768813.5999999996</v>
      </c>
      <c r="CP57" s="4">
        <v>0</v>
      </c>
      <c r="CQ57" s="4">
        <v>0</v>
      </c>
      <c r="CR57" s="4">
        <v>-4768813.5999999996</v>
      </c>
      <c r="CS57" s="4">
        <v>-4230796.9852260016</v>
      </c>
      <c r="CT57" s="4">
        <v>0</v>
      </c>
      <c r="CU57" s="4">
        <v>0</v>
      </c>
      <c r="CV57" s="4">
        <v>-4230796.9852260016</v>
      </c>
      <c r="CW57" s="5">
        <v>0.8871801961867416</v>
      </c>
      <c r="CX57" s="4">
        <v>-4779254.8100000005</v>
      </c>
      <c r="CY57" s="4">
        <v>-4779254.8100000005</v>
      </c>
      <c r="CZ57" s="4">
        <v>0</v>
      </c>
      <c r="DA57" s="4">
        <v>0</v>
      </c>
      <c r="DB57" s="4">
        <v>-4779254.8100000005</v>
      </c>
      <c r="DC57" s="4">
        <v>-4240060.219962229</v>
      </c>
      <c r="DD57" s="4">
        <v>0</v>
      </c>
      <c r="DE57" s="4">
        <v>0</v>
      </c>
      <c r="DF57" s="4">
        <v>-4240060.219962229</v>
      </c>
      <c r="DG57" s="5">
        <v>0.8871801961867416</v>
      </c>
      <c r="DH57" s="4">
        <v>-4810481.1900000004</v>
      </c>
      <c r="DI57" s="4">
        <v>-4810481.1900000004</v>
      </c>
      <c r="DJ57" s="4">
        <v>0</v>
      </c>
      <c r="DK57" s="4">
        <v>0</v>
      </c>
      <c r="DL57" s="4">
        <v>-4810481.1900000004</v>
      </c>
      <c r="DM57" s="4">
        <v>-4267763.6458968306</v>
      </c>
      <c r="DN57" s="4">
        <v>0</v>
      </c>
      <c r="DO57" s="4">
        <v>0</v>
      </c>
      <c r="DP57" s="4">
        <v>-4267763.6458968306</v>
      </c>
      <c r="DQ57" s="5">
        <v>0.8871801961867416</v>
      </c>
      <c r="DR57" s="4">
        <v>-47376936.780000001</v>
      </c>
      <c r="DS57" s="4">
        <v>-47376936.780000001</v>
      </c>
      <c r="DT57" s="4">
        <v>0</v>
      </c>
      <c r="DU57" s="4">
        <v>0</v>
      </c>
      <c r="DV57" s="4">
        <v>-47376936.780000001</v>
      </c>
      <c r="DW57" s="4">
        <v>-42031880.067207254</v>
      </c>
      <c r="DX57" s="4">
        <v>0</v>
      </c>
      <c r="DY57" s="4">
        <v>0</v>
      </c>
      <c r="DZ57" s="4">
        <v>-42031880.067207254</v>
      </c>
      <c r="EA57" s="5">
        <v>10.6461623542409</v>
      </c>
      <c r="EB57" s="4">
        <v>-4762018.9700000007</v>
      </c>
      <c r="EC57" s="4">
        <v>-4762018.9700000007</v>
      </c>
      <c r="ED57" s="4">
        <v>0</v>
      </c>
      <c r="EE57" s="4">
        <v>0</v>
      </c>
      <c r="EF57" s="4">
        <v>-4762018.9700000007</v>
      </c>
      <c r="EG57" s="4">
        <v>-4256160.6790494751</v>
      </c>
      <c r="EH57" s="4">
        <v>0</v>
      </c>
      <c r="EI57" s="4">
        <v>0</v>
      </c>
      <c r="EJ57" s="4">
        <v>-4256160.6790494751</v>
      </c>
      <c r="EK57" s="5">
        <v>0.89377230663351903</v>
      </c>
      <c r="EL57" s="4">
        <v>-4683258.0000000009</v>
      </c>
      <c r="EM57" s="4">
        <v>-4683258.0000000009</v>
      </c>
      <c r="EN57" s="4">
        <v>0</v>
      </c>
      <c r="EO57" s="4">
        <v>0</v>
      </c>
      <c r="EP57" s="4">
        <v>-4683258.0000000009</v>
      </c>
      <c r="EQ57" s="4">
        <v>-4185766.3052198817</v>
      </c>
      <c r="ER57" s="4">
        <v>0</v>
      </c>
      <c r="ES57" s="4">
        <v>0</v>
      </c>
      <c r="ET57" s="4">
        <v>-4185766.3052198817</v>
      </c>
      <c r="EU57" s="5">
        <v>0.89377230663351903</v>
      </c>
      <c r="EV57" s="4">
        <v>-4506882.7</v>
      </c>
      <c r="EW57" s="4">
        <v>-4506882.7</v>
      </c>
      <c r="EX57" s="4">
        <v>0</v>
      </c>
      <c r="EY57" s="4">
        <v>0</v>
      </c>
      <c r="EZ57" s="4">
        <v>-4506882.7</v>
      </c>
      <c r="FA57" s="4">
        <v>-4028126.9465057021</v>
      </c>
      <c r="FB57" s="4">
        <v>0</v>
      </c>
      <c r="FC57" s="4">
        <v>0</v>
      </c>
      <c r="FD57" s="4">
        <v>-4028126.9465057021</v>
      </c>
      <c r="FE57" s="5">
        <v>0.89377230663351903</v>
      </c>
      <c r="FF57" s="4">
        <v>-4381054.4000000004</v>
      </c>
      <c r="FG57" s="4">
        <v>-4381054.4000000004</v>
      </c>
      <c r="FH57" s="4">
        <v>0</v>
      </c>
      <c r="FI57" s="4">
        <v>0</v>
      </c>
      <c r="FJ57" s="4">
        <v>-4381054.4000000004</v>
      </c>
      <c r="FK57" s="4">
        <v>-3915665.0965749281</v>
      </c>
      <c r="FL57" s="4">
        <v>0</v>
      </c>
      <c r="FM57" s="4">
        <v>0</v>
      </c>
      <c r="FN57" s="4">
        <v>-3915665.0965749281</v>
      </c>
      <c r="FO57" s="5">
        <v>0.89377230663351903</v>
      </c>
      <c r="FP57" s="4">
        <v>-4417377.84</v>
      </c>
      <c r="FQ57" s="4">
        <v>-4417377.84</v>
      </c>
      <c r="FR57" s="4">
        <v>0</v>
      </c>
      <c r="FS57" s="4">
        <v>0</v>
      </c>
      <c r="FT57" s="4">
        <v>-4417377.84</v>
      </c>
      <c r="FU57" s="4">
        <v>-3948129.9813285917</v>
      </c>
      <c r="FV57" s="4">
        <v>0</v>
      </c>
      <c r="FW57" s="4">
        <v>0</v>
      </c>
      <c r="FX57" s="4">
        <v>-3948129.9813285917</v>
      </c>
      <c r="FY57" s="5">
        <v>0.89377230663351903</v>
      </c>
      <c r="FZ57" s="4">
        <v>-4553905.78</v>
      </c>
      <c r="GA57" s="4">
        <v>-4553905.78</v>
      </c>
      <c r="GB57" s="4">
        <v>0</v>
      </c>
      <c r="GC57" s="4">
        <v>0</v>
      </c>
      <c r="GD57" s="4">
        <v>-4553905.78</v>
      </c>
      <c r="GE57" s="4">
        <v>-4070154.8731823149</v>
      </c>
      <c r="GF57" s="4">
        <v>0</v>
      </c>
      <c r="GG57" s="4">
        <v>0</v>
      </c>
      <c r="GH57" s="4">
        <v>-4070154.8731823149</v>
      </c>
      <c r="GI57" s="5">
        <v>0.89377230663351903</v>
      </c>
      <c r="GJ57" s="4">
        <v>-3828849.68</v>
      </c>
      <c r="GK57" s="4">
        <v>-3828849.68</v>
      </c>
      <c r="GL57" s="4">
        <v>0</v>
      </c>
      <c r="GM57" s="4">
        <v>0</v>
      </c>
      <c r="GN57" s="4">
        <v>-3828849.68</v>
      </c>
      <c r="GO57" s="4">
        <v>-3422119.8102466115</v>
      </c>
      <c r="GP57" s="4">
        <v>0</v>
      </c>
      <c r="GQ57" s="4">
        <v>0</v>
      </c>
      <c r="GR57" s="4">
        <v>-3422119.8102466115</v>
      </c>
      <c r="GS57" s="5">
        <v>0.89377230663351903</v>
      </c>
      <c r="GT57" s="4">
        <v>-3831178.8100000005</v>
      </c>
      <c r="GU57" s="4">
        <v>-3831178.8100000005</v>
      </c>
      <c r="GV57" s="4">
        <v>0</v>
      </c>
      <c r="GW57" s="4">
        <v>0</v>
      </c>
      <c r="GX57" s="4">
        <v>-3831178.8100000005</v>
      </c>
      <c r="GY57" s="4">
        <v>-3424201.5221391609</v>
      </c>
      <c r="GZ57" s="4">
        <v>0</v>
      </c>
      <c r="HA57" s="4">
        <v>0</v>
      </c>
      <c r="HB57" s="4">
        <v>-3424201.5221391609</v>
      </c>
      <c r="HC57" s="5">
        <v>0.89377230663351903</v>
      </c>
      <c r="HD57" s="4">
        <v>-3665636.9700000007</v>
      </c>
      <c r="HE57" s="4">
        <v>-3665636.9700000007</v>
      </c>
      <c r="HF57" s="4">
        <v>0</v>
      </c>
      <c r="HG57" s="4">
        <v>0</v>
      </c>
      <c r="HH57" s="4">
        <v>-3665636.9700000007</v>
      </c>
      <c r="HI57" s="4">
        <v>-3276244.8099580044</v>
      </c>
      <c r="HJ57" s="4">
        <v>0</v>
      </c>
      <c r="HK57" s="4">
        <v>0</v>
      </c>
      <c r="HL57" s="4">
        <v>-3276244.8099580044</v>
      </c>
      <c r="HM57" s="5">
        <v>0.89377230663351903</v>
      </c>
      <c r="HN57" s="4">
        <v>-3665636.9700000007</v>
      </c>
      <c r="HO57" s="4">
        <v>-3665636.9700000007</v>
      </c>
      <c r="HP57" s="4">
        <v>0</v>
      </c>
      <c r="HQ57" s="4">
        <v>0</v>
      </c>
      <c r="HR57" s="4">
        <v>-3665636.9700000007</v>
      </c>
      <c r="HS57" s="4">
        <v>-3276244.8099580044</v>
      </c>
      <c r="HT57" s="4">
        <v>0</v>
      </c>
      <c r="HU57" s="4">
        <v>0</v>
      </c>
      <c r="HV57" s="4">
        <v>-3276244.8099580044</v>
      </c>
      <c r="HW57" s="5">
        <v>0.89377230663351903</v>
      </c>
      <c r="HX57" s="4">
        <v>-3665636.97</v>
      </c>
      <c r="HY57" s="4">
        <v>-3665636.97</v>
      </c>
      <c r="HZ57" s="4">
        <v>0</v>
      </c>
      <c r="IA57" s="4">
        <v>0</v>
      </c>
      <c r="IB57" s="4">
        <v>-3665636.97</v>
      </c>
      <c r="IC57" s="4">
        <v>-3276244.8099580039</v>
      </c>
      <c r="ID57" s="4">
        <v>0</v>
      </c>
      <c r="IE57" s="4">
        <v>0</v>
      </c>
      <c r="IF57" s="4">
        <v>-3276244.8099580039</v>
      </c>
      <c r="IG57" s="5">
        <v>0.89377230663351903</v>
      </c>
      <c r="IH57" s="4">
        <v>-3665636.97</v>
      </c>
      <c r="II57" s="4">
        <v>-3665636.97</v>
      </c>
      <c r="IJ57" s="4">
        <v>0</v>
      </c>
      <c r="IK57" s="4">
        <v>0</v>
      </c>
      <c r="IL57" s="4">
        <v>-3665636.97</v>
      </c>
      <c r="IM57" s="4">
        <v>-3276244.8099580039</v>
      </c>
      <c r="IN57" s="4">
        <v>0</v>
      </c>
      <c r="IO57" s="4">
        <v>0</v>
      </c>
      <c r="IP57" s="4">
        <v>-3276244.8099580039</v>
      </c>
      <c r="IQ57" s="5">
        <v>0.89377230663351903</v>
      </c>
      <c r="IR57" s="4">
        <v>-49627074.059999995</v>
      </c>
      <c r="IS57" s="4">
        <v>-49627074.059999995</v>
      </c>
      <c r="IT57" s="4">
        <v>0</v>
      </c>
      <c r="IU57" s="4">
        <v>0</v>
      </c>
      <c r="IV57" s="4">
        <v>-49627074.059999995</v>
      </c>
      <c r="IW57" s="4">
        <v>-44355304.454078682</v>
      </c>
      <c r="IX57" s="4">
        <v>0</v>
      </c>
      <c r="IY57" s="4">
        <v>0</v>
      </c>
      <c r="IZ57" s="4">
        <v>-44355304.454078682</v>
      </c>
      <c r="JA57" s="5">
        <v>10.725267679602227</v>
      </c>
      <c r="JB57" s="4">
        <v>-3665636.97</v>
      </c>
      <c r="JC57" s="4">
        <v>-3665636.97</v>
      </c>
      <c r="JD57" s="4">
        <v>0</v>
      </c>
      <c r="JE57" s="4">
        <v>0</v>
      </c>
      <c r="JF57" s="4">
        <v>-3665636.97</v>
      </c>
      <c r="JG57" s="4">
        <v>-3287126.4607947641</v>
      </c>
      <c r="JH57" s="4">
        <v>0</v>
      </c>
      <c r="JI57" s="4">
        <v>0</v>
      </c>
      <c r="JJ57" s="4">
        <v>-3287126.4607947641</v>
      </c>
      <c r="JK57" s="5">
        <v>0.89674086323795554</v>
      </c>
      <c r="JL57" s="4">
        <v>-3665636.9699999997</v>
      </c>
      <c r="JM57" s="4">
        <v>-3665636.9699999997</v>
      </c>
      <c r="JN57" s="4">
        <v>0</v>
      </c>
      <c r="JO57" s="4">
        <v>0</v>
      </c>
      <c r="JP57" s="4">
        <v>-3665636.9699999997</v>
      </c>
      <c r="JQ57" s="4">
        <v>-3287126.4607947636</v>
      </c>
      <c r="JR57" s="4">
        <v>0</v>
      </c>
      <c r="JS57" s="4">
        <v>0</v>
      </c>
      <c r="JT57" s="4">
        <v>-3287126.4607947636</v>
      </c>
      <c r="JU57" s="5">
        <v>0.89674086323795554</v>
      </c>
      <c r="JV57" s="4">
        <v>-3665636.9699999997</v>
      </c>
      <c r="JW57" s="4">
        <v>-3665636.9699999997</v>
      </c>
      <c r="JX57" s="4">
        <v>0</v>
      </c>
      <c r="JY57" s="4">
        <v>0</v>
      </c>
      <c r="JZ57" s="4">
        <v>-3665636.9699999997</v>
      </c>
      <c r="KA57" s="4">
        <v>-3287126.4607947636</v>
      </c>
      <c r="KB57" s="4">
        <v>0</v>
      </c>
      <c r="KC57" s="4">
        <v>0</v>
      </c>
      <c r="KD57" s="4">
        <v>-3287126.4607947636</v>
      </c>
      <c r="KE57" s="5">
        <v>0.89674086323795554</v>
      </c>
      <c r="KF57" s="4">
        <v>-3665636.9699999997</v>
      </c>
      <c r="KG57" s="4">
        <v>-3665636.9699999997</v>
      </c>
      <c r="KH57" s="4">
        <v>0</v>
      </c>
      <c r="KI57" s="4">
        <v>0</v>
      </c>
      <c r="KJ57" s="4">
        <v>-3665636.9699999997</v>
      </c>
      <c r="KK57" s="4">
        <v>-3287126.4607947636</v>
      </c>
      <c r="KL57" s="4">
        <v>0</v>
      </c>
      <c r="KM57" s="4">
        <v>0</v>
      </c>
      <c r="KN57" s="4">
        <v>-3287126.4607947636</v>
      </c>
      <c r="KO57" s="5">
        <v>0.89674086323795554</v>
      </c>
      <c r="KP57" s="4">
        <v>-3665636.97</v>
      </c>
      <c r="KQ57" s="4">
        <v>-3665636.97</v>
      </c>
      <c r="KR57" s="4">
        <v>0</v>
      </c>
      <c r="KS57" s="4">
        <v>0</v>
      </c>
      <c r="KT57" s="4">
        <v>-3665636.97</v>
      </c>
      <c r="KU57" s="4">
        <v>-3287126.4607947641</v>
      </c>
      <c r="KV57" s="4">
        <v>0</v>
      </c>
      <c r="KW57" s="4">
        <v>0</v>
      </c>
      <c r="KX57" s="4">
        <v>-3287126.4607947641</v>
      </c>
      <c r="KY57" s="5">
        <v>0.89674086323795554</v>
      </c>
      <c r="KZ57" s="4">
        <v>-3665636.97</v>
      </c>
      <c r="LA57" s="4">
        <v>-3665636.97</v>
      </c>
      <c r="LB57" s="4">
        <v>0</v>
      </c>
      <c r="LC57" s="4">
        <v>0</v>
      </c>
      <c r="LD57" s="4">
        <v>-3665636.97</v>
      </c>
      <c r="LE57" s="4">
        <v>-3287126.4607947641</v>
      </c>
      <c r="LF57" s="4">
        <v>0</v>
      </c>
      <c r="LG57" s="4">
        <v>0</v>
      </c>
      <c r="LH57" s="4">
        <v>-3287126.4607947641</v>
      </c>
      <c r="LI57" s="5">
        <v>0.89674086323795554</v>
      </c>
      <c r="LJ57" s="4">
        <v>-3665636.97</v>
      </c>
      <c r="LK57" s="4">
        <v>-3665636.97</v>
      </c>
      <c r="LL57" s="4">
        <v>0</v>
      </c>
      <c r="LM57" s="4">
        <v>0</v>
      </c>
      <c r="LN57" s="4">
        <v>-3665636.97</v>
      </c>
      <c r="LO57" s="4">
        <v>-3287126.4607947641</v>
      </c>
      <c r="LP57" s="4">
        <v>0</v>
      </c>
      <c r="LQ57" s="4">
        <v>0</v>
      </c>
      <c r="LR57" s="4">
        <v>-3287126.4607947641</v>
      </c>
      <c r="LS57" s="5">
        <v>0.89674086323795554</v>
      </c>
      <c r="LT57" s="4">
        <v>-3665636.9700000007</v>
      </c>
      <c r="LU57" s="4">
        <v>-3665636.9700000007</v>
      </c>
      <c r="LV57" s="4">
        <v>0</v>
      </c>
      <c r="LW57" s="4">
        <v>0</v>
      </c>
      <c r="LX57" s="4">
        <v>-3665636.9700000007</v>
      </c>
      <c r="LY57" s="4">
        <v>-3287126.4607947646</v>
      </c>
      <c r="LZ57" s="4">
        <v>0</v>
      </c>
      <c r="MA57" s="4">
        <v>0</v>
      </c>
      <c r="MB57" s="4">
        <v>-3287126.4607947646</v>
      </c>
      <c r="MC57" s="5">
        <v>0.89674086323795554</v>
      </c>
      <c r="MD57" s="4">
        <v>-3665636.9700000007</v>
      </c>
      <c r="ME57" s="4">
        <v>-3665636.9700000007</v>
      </c>
      <c r="MF57" s="4">
        <v>0</v>
      </c>
      <c r="MG57" s="4">
        <v>0</v>
      </c>
      <c r="MH57" s="4">
        <v>-3665636.9700000007</v>
      </c>
      <c r="MI57" s="4">
        <v>-3287126.4607947646</v>
      </c>
      <c r="MJ57" s="4">
        <v>0</v>
      </c>
      <c r="MK57" s="4">
        <v>0</v>
      </c>
      <c r="ML57" s="4">
        <v>-3287126.4607947646</v>
      </c>
      <c r="MM57" s="5">
        <v>0.89674086323795554</v>
      </c>
      <c r="MN57" s="4">
        <v>-3665636.9700000007</v>
      </c>
      <c r="MO57" s="4">
        <v>-3665636.9700000007</v>
      </c>
      <c r="MP57" s="4">
        <v>0</v>
      </c>
      <c r="MQ57" s="4">
        <v>0</v>
      </c>
      <c r="MR57" s="4">
        <v>-3665636.9700000007</v>
      </c>
      <c r="MS57" s="4">
        <v>-3287126.4607947646</v>
      </c>
      <c r="MT57" s="4">
        <v>0</v>
      </c>
      <c r="MU57" s="4">
        <v>0</v>
      </c>
      <c r="MV57" s="4">
        <v>-3287126.4607947646</v>
      </c>
      <c r="MW57" s="5">
        <v>0.89674086323795554</v>
      </c>
      <c r="MX57" s="4">
        <v>-3665636.97</v>
      </c>
      <c r="MY57" s="4">
        <v>-3665636.97</v>
      </c>
      <c r="MZ57" s="4">
        <v>0</v>
      </c>
      <c r="NA57" s="4">
        <v>0</v>
      </c>
      <c r="NB57" s="4">
        <v>-3665636.97</v>
      </c>
      <c r="NC57" s="4">
        <v>-3287126.4607947641</v>
      </c>
      <c r="ND57" s="4">
        <v>0</v>
      </c>
      <c r="NE57" s="4">
        <v>0</v>
      </c>
      <c r="NF57" s="4">
        <v>-3287126.4607947641</v>
      </c>
      <c r="NG57" s="5">
        <v>0.89674086323795554</v>
      </c>
      <c r="NH57" s="4">
        <v>-3665636.97</v>
      </c>
      <c r="NI57" s="4">
        <v>-3665636.97</v>
      </c>
      <c r="NJ57" s="4">
        <v>0</v>
      </c>
      <c r="NK57" s="4">
        <v>0</v>
      </c>
      <c r="NL57" s="4">
        <v>-3665636.97</v>
      </c>
      <c r="NM57" s="4">
        <v>-3287126.4607947641</v>
      </c>
      <c r="NN57" s="4">
        <v>0</v>
      </c>
      <c r="NO57" s="4">
        <v>0</v>
      </c>
      <c r="NP57" s="4">
        <v>-3287126.4607947641</v>
      </c>
      <c r="NQ57" s="5">
        <v>0.89674086323795554</v>
      </c>
      <c r="NR57" s="4">
        <v>-43987643.639999993</v>
      </c>
      <c r="NS57" s="4">
        <v>-43987643.639999993</v>
      </c>
      <c r="NT57" s="4">
        <v>0</v>
      </c>
      <c r="NU57" s="4">
        <v>0</v>
      </c>
      <c r="NV57" s="4">
        <v>-43987643.639999993</v>
      </c>
      <c r="NW57" s="4">
        <v>-39445517.529537171</v>
      </c>
      <c r="NX57" s="4">
        <v>0</v>
      </c>
      <c r="NY57" s="4">
        <v>0</v>
      </c>
      <c r="NZ57" s="4">
        <v>-39445517.529537171</v>
      </c>
      <c r="OA57" s="5">
        <v>10.760890358855464</v>
      </c>
      <c r="OB57" s="4">
        <v>-3665636.97</v>
      </c>
      <c r="OC57" s="4">
        <v>-3665636.97</v>
      </c>
      <c r="OD57" s="4">
        <v>0</v>
      </c>
      <c r="OE57" s="4">
        <v>0</v>
      </c>
      <c r="OF57" s="4">
        <v>-3665636.97</v>
      </c>
      <c r="OG57" s="4">
        <v>-3294437.0405442547</v>
      </c>
      <c r="OH57" s="4">
        <v>0</v>
      </c>
      <c r="OI57" s="4">
        <v>0</v>
      </c>
      <c r="OJ57" s="4">
        <v>-3294437.0405442547</v>
      </c>
      <c r="OK57" s="5">
        <v>0.89873521778242393</v>
      </c>
      <c r="OL57" s="4">
        <v>-3665636.9699999997</v>
      </c>
      <c r="OM57" s="4">
        <v>-3665636.9699999997</v>
      </c>
      <c r="ON57" s="4">
        <v>0</v>
      </c>
      <c r="OO57" s="4">
        <v>0</v>
      </c>
      <c r="OP57" s="4">
        <v>-3665636.9699999997</v>
      </c>
      <c r="OQ57" s="4">
        <v>-3294437.0405442542</v>
      </c>
      <c r="OR57" s="4">
        <v>0</v>
      </c>
      <c r="OS57" s="4">
        <v>0</v>
      </c>
      <c r="OT57" s="4">
        <v>-3294437.0405442542</v>
      </c>
      <c r="OU57" s="5">
        <v>0.89873521778242393</v>
      </c>
      <c r="OV57" s="4">
        <v>-3665636.9699999997</v>
      </c>
      <c r="OW57" s="4">
        <v>-3665636.9699999997</v>
      </c>
      <c r="OX57" s="4">
        <v>0</v>
      </c>
      <c r="OY57" s="4">
        <v>0</v>
      </c>
      <c r="OZ57" s="4">
        <v>-3665636.9699999997</v>
      </c>
      <c r="PA57" s="4">
        <v>-3294437.0405442542</v>
      </c>
      <c r="PB57" s="4">
        <v>0</v>
      </c>
      <c r="PC57" s="4">
        <v>0</v>
      </c>
      <c r="PD57" s="4">
        <v>-3294437.0405442542</v>
      </c>
      <c r="PE57" s="5">
        <v>0.89873521778242393</v>
      </c>
      <c r="PF57" s="4">
        <v>-3665636.9699999997</v>
      </c>
      <c r="PG57" s="4">
        <v>-3665636.9699999997</v>
      </c>
      <c r="PH57" s="4">
        <v>0</v>
      </c>
      <c r="PI57" s="4">
        <v>0</v>
      </c>
      <c r="PJ57" s="4">
        <v>-3665636.9699999997</v>
      </c>
      <c r="PK57" s="4">
        <v>-3294437.0405442542</v>
      </c>
      <c r="PL57" s="4">
        <v>0</v>
      </c>
      <c r="PM57" s="4">
        <v>0</v>
      </c>
      <c r="PN57" s="4">
        <v>-3294437.0405442542</v>
      </c>
      <c r="PO57" s="5">
        <v>0.89873521778242393</v>
      </c>
      <c r="PP57" s="4">
        <v>-3665636.97</v>
      </c>
      <c r="PQ57" s="4">
        <v>-3665636.97</v>
      </c>
      <c r="PR57" s="4">
        <v>0</v>
      </c>
      <c r="PS57" s="4">
        <v>0</v>
      </c>
      <c r="PT57" s="4">
        <v>-3665636.97</v>
      </c>
      <c r="PU57" s="4">
        <v>-3294437.0405442547</v>
      </c>
      <c r="PV57" s="4">
        <v>0</v>
      </c>
      <c r="PW57" s="4">
        <v>0</v>
      </c>
      <c r="PX57" s="4">
        <v>-3294437.0405442547</v>
      </c>
      <c r="PY57" s="5">
        <v>0.89873521778242393</v>
      </c>
      <c r="PZ57" s="4">
        <v>-3665636.97</v>
      </c>
      <c r="QA57" s="4">
        <v>-3665636.97</v>
      </c>
      <c r="QB57" s="4">
        <v>0</v>
      </c>
      <c r="QC57" s="4">
        <v>0</v>
      </c>
      <c r="QD57" s="4">
        <v>-3665636.97</v>
      </c>
      <c r="QE57" s="4">
        <v>-3294437.0405442547</v>
      </c>
      <c r="QF57" s="4">
        <v>0</v>
      </c>
      <c r="QG57" s="4">
        <v>0</v>
      </c>
      <c r="QH57" s="4">
        <v>-3294437.0405442547</v>
      </c>
      <c r="QI57" s="5">
        <v>0.89873521778242393</v>
      </c>
      <c r="QJ57" s="4">
        <v>-3665636.97</v>
      </c>
      <c r="QK57" s="4">
        <v>-3665636.97</v>
      </c>
      <c r="QL57" s="4">
        <v>0</v>
      </c>
      <c r="QM57" s="4">
        <v>0</v>
      </c>
      <c r="QN57" s="4">
        <v>-3665636.97</v>
      </c>
      <c r="QO57" s="4">
        <v>-3294437.0405442547</v>
      </c>
      <c r="QP57" s="4">
        <v>0</v>
      </c>
      <c r="QQ57" s="4">
        <v>0</v>
      </c>
      <c r="QR57" s="4">
        <v>-3294437.0405442547</v>
      </c>
      <c r="QS57" s="5">
        <v>0.89873521778242393</v>
      </c>
      <c r="QT57" s="4">
        <v>-3665636.9700000007</v>
      </c>
      <c r="QU57" s="4">
        <v>-3665636.9700000007</v>
      </c>
      <c r="QV57" s="4">
        <v>0</v>
      </c>
      <c r="QW57" s="4">
        <v>0</v>
      </c>
      <c r="QX57" s="4">
        <v>-3665636.9700000007</v>
      </c>
      <c r="QY57" s="4">
        <v>-3294437.0405442552</v>
      </c>
      <c r="QZ57" s="4">
        <v>0</v>
      </c>
      <c r="RA57" s="4">
        <v>0</v>
      </c>
      <c r="RB57" s="4">
        <v>-3294437.0405442552</v>
      </c>
      <c r="RC57" s="5">
        <v>0.89873521778242393</v>
      </c>
      <c r="RD57" s="4">
        <v>-3665636.9700000007</v>
      </c>
      <c r="RE57" s="4">
        <v>-3665636.9700000007</v>
      </c>
      <c r="RF57" s="4">
        <v>0</v>
      </c>
      <c r="RG57" s="4">
        <v>0</v>
      </c>
      <c r="RH57" s="4">
        <v>-3665636.9700000007</v>
      </c>
      <c r="RI57" s="4">
        <v>-3294437.0405442552</v>
      </c>
      <c r="RJ57" s="4">
        <v>0</v>
      </c>
      <c r="RK57" s="4">
        <v>0</v>
      </c>
      <c r="RL57" s="4">
        <v>-3294437.0405442552</v>
      </c>
      <c r="RM57" s="5">
        <v>0.89873521778242393</v>
      </c>
      <c r="RN57" s="4">
        <v>-3665636.9700000007</v>
      </c>
      <c r="RO57" s="4">
        <v>-3665636.9700000007</v>
      </c>
      <c r="RP57" s="4">
        <v>0</v>
      </c>
      <c r="RQ57" s="4">
        <v>0</v>
      </c>
      <c r="RR57" s="4">
        <v>-3665636.9700000007</v>
      </c>
      <c r="RS57" s="4">
        <v>-3294437.0405442552</v>
      </c>
      <c r="RT57" s="4">
        <v>0</v>
      </c>
      <c r="RU57" s="4">
        <v>0</v>
      </c>
      <c r="RV57" s="4">
        <v>-3294437.0405442552</v>
      </c>
      <c r="RW57" s="5">
        <v>0.89873521778242393</v>
      </c>
      <c r="RX57" s="4">
        <v>-3665636.97</v>
      </c>
      <c r="RY57" s="4">
        <v>-3665636.97</v>
      </c>
      <c r="RZ57" s="4">
        <v>0</v>
      </c>
      <c r="SA57" s="4">
        <v>0</v>
      </c>
      <c r="SB57" s="4">
        <v>-3665636.97</v>
      </c>
      <c r="SC57" s="4">
        <v>-3294437.0405442547</v>
      </c>
      <c r="SD57" s="4">
        <v>0</v>
      </c>
      <c r="SE57" s="4">
        <v>0</v>
      </c>
      <c r="SF57" s="4">
        <v>-3294437.0405442547</v>
      </c>
      <c r="SG57" s="5">
        <v>0.89873521778242393</v>
      </c>
      <c r="SH57" s="4">
        <v>-3665636.97</v>
      </c>
      <c r="SI57" s="4">
        <v>-3665636.97</v>
      </c>
      <c r="SJ57" s="4">
        <v>0</v>
      </c>
      <c r="SK57" s="4">
        <v>0</v>
      </c>
      <c r="SL57" s="4">
        <v>-3665636.97</v>
      </c>
      <c r="SM57" s="4">
        <v>-3294437.0405442547</v>
      </c>
      <c r="SN57" s="4">
        <v>0</v>
      </c>
      <c r="SO57" s="4">
        <v>0</v>
      </c>
      <c r="SP57" s="4">
        <v>-3294437.0405442547</v>
      </c>
      <c r="SQ57" s="5">
        <v>0.89873521778242393</v>
      </c>
      <c r="SR57" s="4">
        <v>-43987643.639999993</v>
      </c>
      <c r="SS57" s="4">
        <v>-43987643.639999993</v>
      </c>
      <c r="ST57" s="4">
        <v>0</v>
      </c>
      <c r="SU57" s="4">
        <v>0</v>
      </c>
      <c r="SV57" s="4">
        <v>-43987643.639999993</v>
      </c>
      <c r="SW57" s="4">
        <v>-39533244.486531064</v>
      </c>
      <c r="SX57" s="4">
        <v>0</v>
      </c>
      <c r="SY57" s="4">
        <v>0</v>
      </c>
      <c r="SZ57" s="4">
        <v>-39533244.486531064</v>
      </c>
      <c r="TA57" s="5">
        <v>10.784822613389084</v>
      </c>
      <c r="TB57" s="4">
        <v>-3665636.97</v>
      </c>
      <c r="TC57" s="4">
        <v>-3665636.97</v>
      </c>
    </row>
    <row r="58" spans="1:523" ht="15" customHeight="1" x14ac:dyDescent="0.3">
      <c r="A58" s="3" t="s">
        <v>119</v>
      </c>
      <c r="B58" s="4">
        <v>-1545515.8900000001</v>
      </c>
      <c r="C58" s="4">
        <v>-1545515.8900000001</v>
      </c>
      <c r="D58" s="4">
        <v>0</v>
      </c>
      <c r="E58" s="4">
        <v>0</v>
      </c>
      <c r="F58" s="4">
        <v>-1545515.8900000001</v>
      </c>
      <c r="G58" s="4">
        <v>-1462536.8483696093</v>
      </c>
      <c r="H58" s="4">
        <v>0</v>
      </c>
      <c r="I58" s="4">
        <v>0</v>
      </c>
      <c r="J58" s="4">
        <v>-1462536.8483696093</v>
      </c>
      <c r="K58" s="5">
        <v>0.94630981009817328</v>
      </c>
      <c r="L58" s="4">
        <v>-1573904.4100000001</v>
      </c>
      <c r="M58" s="4">
        <v>-1573904.4100000001</v>
      </c>
      <c r="N58" s="4">
        <v>0</v>
      </c>
      <c r="O58" s="4">
        <v>0</v>
      </c>
      <c r="P58" s="4">
        <v>-1573904.4100000001</v>
      </c>
      <c r="Q58" s="4">
        <v>-1489401.1833397776</v>
      </c>
      <c r="R58" s="4">
        <v>0</v>
      </c>
      <c r="S58" s="4">
        <v>0</v>
      </c>
      <c r="T58" s="4">
        <v>-1489401.1833397776</v>
      </c>
      <c r="U58" s="5">
        <v>0.94630981009817328</v>
      </c>
      <c r="V58" s="4">
        <v>-1603687.4000000001</v>
      </c>
      <c r="W58" s="4">
        <v>-1603687.4000000001</v>
      </c>
      <c r="X58" s="4">
        <v>0</v>
      </c>
      <c r="Y58" s="4">
        <v>0</v>
      </c>
      <c r="Z58" s="4">
        <v>-1603687.4000000001</v>
      </c>
      <c r="AA58" s="4">
        <v>-1517585.1189508333</v>
      </c>
      <c r="AB58" s="4">
        <v>0</v>
      </c>
      <c r="AC58" s="4">
        <v>0</v>
      </c>
      <c r="AD58" s="4">
        <v>-1517585.1189508333</v>
      </c>
      <c r="AE58" s="5">
        <v>0.94630981009817328</v>
      </c>
      <c r="AF58" s="4">
        <v>-1660919.4200000002</v>
      </c>
      <c r="AG58" s="4">
        <v>-1660919.4200000002</v>
      </c>
      <c r="AH58" s="4">
        <v>0</v>
      </c>
      <c r="AI58" s="4">
        <v>0</v>
      </c>
      <c r="AJ58" s="4">
        <v>-1660919.4200000002</v>
      </c>
      <c r="AK58" s="4">
        <v>-1571744.3409285683</v>
      </c>
      <c r="AL58" s="4">
        <v>0</v>
      </c>
      <c r="AM58" s="4">
        <v>0</v>
      </c>
      <c r="AN58" s="4">
        <v>-1571744.3409285683</v>
      </c>
      <c r="AO58" s="5">
        <v>0.94630981009817328</v>
      </c>
      <c r="AP58" s="4">
        <v>-1652008.06</v>
      </c>
      <c r="AQ58" s="4">
        <v>-1652008.06</v>
      </c>
      <c r="AR58" s="4">
        <v>0</v>
      </c>
      <c r="AS58" s="4">
        <v>0</v>
      </c>
      <c r="AT58" s="4">
        <v>-1652008.06</v>
      </c>
      <c r="AU58" s="4">
        <v>-1563311.4335392518</v>
      </c>
      <c r="AV58" s="4">
        <v>0</v>
      </c>
      <c r="AW58" s="4">
        <v>0</v>
      </c>
      <c r="AX58" s="4">
        <v>-1563311.4335392518</v>
      </c>
      <c r="AY58" s="5">
        <v>0.94630981009817328</v>
      </c>
      <c r="AZ58" s="4">
        <v>-1672924.89</v>
      </c>
      <c r="BA58" s="4">
        <v>-1672924.89</v>
      </c>
      <c r="BB58" s="4">
        <v>0</v>
      </c>
      <c r="BC58" s="4">
        <v>0</v>
      </c>
      <c r="BD58" s="4">
        <v>-1672924.89</v>
      </c>
      <c r="BE58" s="4">
        <v>-1583105.2349644073</v>
      </c>
      <c r="BF58" s="4">
        <v>0</v>
      </c>
      <c r="BG58" s="4">
        <v>0</v>
      </c>
      <c r="BH58" s="4">
        <v>-1583105.2349644073</v>
      </c>
      <c r="BI58" s="5">
        <v>0.94630981009817328</v>
      </c>
      <c r="BJ58" s="4">
        <v>-1680717.23</v>
      </c>
      <c r="BK58" s="4">
        <v>-1680717.23</v>
      </c>
      <c r="BL58" s="4">
        <v>0</v>
      </c>
      <c r="BM58" s="4">
        <v>0</v>
      </c>
      <c r="BN58" s="4">
        <v>-1680717.23</v>
      </c>
      <c r="BO58" s="4">
        <v>-1590479.2027500279</v>
      </c>
      <c r="BP58" s="4">
        <v>0</v>
      </c>
      <c r="BQ58" s="4">
        <v>0</v>
      </c>
      <c r="BR58" s="4">
        <v>-1590479.2027500279</v>
      </c>
      <c r="BS58" s="5">
        <v>0.94630981009817328</v>
      </c>
      <c r="BT58" s="4">
        <v>-1700100.9</v>
      </c>
      <c r="BU58" s="4">
        <v>-1700100.9</v>
      </c>
      <c r="BV58" s="4">
        <v>0</v>
      </c>
      <c r="BW58" s="4">
        <v>0</v>
      </c>
      <c r="BX58" s="4">
        <v>-1700100.9</v>
      </c>
      <c r="BY58" s="4">
        <v>-1608822.1598267334</v>
      </c>
      <c r="BZ58" s="4">
        <v>0</v>
      </c>
      <c r="CA58" s="4">
        <v>0</v>
      </c>
      <c r="CB58" s="4">
        <v>-1608822.1598267334</v>
      </c>
      <c r="CC58" s="5">
        <v>0.94630981009817328</v>
      </c>
      <c r="CD58" s="4">
        <v>-1699526.63</v>
      </c>
      <c r="CE58" s="4">
        <v>-1699526.63</v>
      </c>
      <c r="CF58" s="4">
        <v>0</v>
      </c>
      <c r="CG58" s="4">
        <v>0</v>
      </c>
      <c r="CH58" s="4">
        <v>-1699526.63</v>
      </c>
      <c r="CI58" s="4">
        <v>-1608278.7224920883</v>
      </c>
      <c r="CJ58" s="4">
        <v>0</v>
      </c>
      <c r="CK58" s="4">
        <v>0</v>
      </c>
      <c r="CL58" s="4">
        <v>-1608278.7224920883</v>
      </c>
      <c r="CM58" s="5">
        <v>0.94630981009817328</v>
      </c>
      <c r="CN58" s="4">
        <v>-1647389.9386304633</v>
      </c>
      <c r="CO58" s="4">
        <v>-1647389.9386304633</v>
      </c>
      <c r="CP58" s="4">
        <v>0</v>
      </c>
      <c r="CQ58" s="4">
        <v>0</v>
      </c>
      <c r="CR58" s="4">
        <v>-1647389.9386304633</v>
      </c>
      <c r="CS58" s="4">
        <v>-1558941.259983035</v>
      </c>
      <c r="CT58" s="4">
        <v>0</v>
      </c>
      <c r="CU58" s="4">
        <v>0</v>
      </c>
      <c r="CV58" s="4">
        <v>-1558941.259983035</v>
      </c>
      <c r="CW58" s="5">
        <v>0.94630981009817328</v>
      </c>
      <c r="CX58" s="4">
        <v>-1716098.0445838</v>
      </c>
      <c r="CY58" s="4">
        <v>-1716098.0445838</v>
      </c>
      <c r="CZ58" s="4">
        <v>0</v>
      </c>
      <c r="DA58" s="4">
        <v>0</v>
      </c>
      <c r="DB58" s="4">
        <v>-1716098.0445838</v>
      </c>
      <c r="DC58" s="4">
        <v>-1623960.4146799422</v>
      </c>
      <c r="DD58" s="4">
        <v>0</v>
      </c>
      <c r="DE58" s="4">
        <v>0</v>
      </c>
      <c r="DF58" s="4">
        <v>-1623960.4146799422</v>
      </c>
      <c r="DG58" s="5">
        <v>0.94630981009817328</v>
      </c>
      <c r="DH58" s="4">
        <v>-1632376.0366404485</v>
      </c>
      <c r="DI58" s="4">
        <v>-1632376.0366404485</v>
      </c>
      <c r="DJ58" s="4">
        <v>0</v>
      </c>
      <c r="DK58" s="4">
        <v>0</v>
      </c>
      <c r="DL58" s="4">
        <v>-1632376.0366404485</v>
      </c>
      <c r="DM58" s="4">
        <v>-1544733.4572420316</v>
      </c>
      <c r="DN58" s="4">
        <v>0</v>
      </c>
      <c r="DO58" s="4">
        <v>0</v>
      </c>
      <c r="DP58" s="4">
        <v>-1544733.4572420316</v>
      </c>
      <c r="DQ58" s="5">
        <v>0.94630981009817328</v>
      </c>
      <c r="DR58" s="4">
        <v>-19785168.849854715</v>
      </c>
      <c r="DS58" s="4">
        <v>-19785168.849854715</v>
      </c>
      <c r="DT58" s="4">
        <v>0</v>
      </c>
      <c r="DU58" s="4">
        <v>0</v>
      </c>
      <c r="DV58" s="4">
        <v>-19785168.849854715</v>
      </c>
      <c r="DW58" s="4">
        <v>-18722899.377066303</v>
      </c>
      <c r="DX58" s="4">
        <v>0</v>
      </c>
      <c r="DY58" s="4">
        <v>0</v>
      </c>
      <c r="DZ58" s="4">
        <v>-18722899.377066303</v>
      </c>
      <c r="EA58" s="5">
        <v>11.355717721178076</v>
      </c>
      <c r="EB58" s="4">
        <v>-1603907.7747336356</v>
      </c>
      <c r="EC58" s="4">
        <v>-1603907.7747336356</v>
      </c>
      <c r="ED58" s="4">
        <v>0</v>
      </c>
      <c r="EE58" s="4">
        <v>0</v>
      </c>
      <c r="EF58" s="4">
        <v>-1603907.7747336356</v>
      </c>
      <c r="EG58" s="4">
        <v>-1516715.9848413316</v>
      </c>
      <c r="EH58" s="4">
        <v>0</v>
      </c>
      <c r="EI58" s="4">
        <v>0</v>
      </c>
      <c r="EJ58" s="4">
        <v>-1516715.9848413316</v>
      </c>
      <c r="EK58" s="5">
        <v>0.94563790308530415</v>
      </c>
      <c r="EL58" s="4">
        <v>-1572536.1765540729</v>
      </c>
      <c r="EM58" s="4">
        <v>-1572536.1765540729</v>
      </c>
      <c r="EN58" s="4">
        <v>0</v>
      </c>
      <c r="EO58" s="4">
        <v>0</v>
      </c>
      <c r="EP58" s="4">
        <v>-1572536.1765540729</v>
      </c>
      <c r="EQ58" s="4">
        <v>-1487049.812522375</v>
      </c>
      <c r="ER58" s="4">
        <v>0</v>
      </c>
      <c r="ES58" s="4">
        <v>0</v>
      </c>
      <c r="ET58" s="4">
        <v>-1487049.812522375</v>
      </c>
      <c r="EU58" s="5">
        <v>0.94563790308530415</v>
      </c>
      <c r="EV58" s="4">
        <v>-1516053.7195233647</v>
      </c>
      <c r="EW58" s="4">
        <v>-1516053.7195233647</v>
      </c>
      <c r="EX58" s="4">
        <v>0</v>
      </c>
      <c r="EY58" s="4">
        <v>0</v>
      </c>
      <c r="EZ58" s="4">
        <v>-1516053.7195233647</v>
      </c>
      <c r="FA58" s="4">
        <v>-1433637.8602947504</v>
      </c>
      <c r="FB58" s="4">
        <v>0</v>
      </c>
      <c r="FC58" s="4">
        <v>0</v>
      </c>
      <c r="FD58" s="4">
        <v>-1433637.8602947504</v>
      </c>
      <c r="FE58" s="5">
        <v>0.94563790308530415</v>
      </c>
      <c r="FF58" s="4">
        <v>-1427651.1778345162</v>
      </c>
      <c r="FG58" s="4">
        <v>-1427651.1778345162</v>
      </c>
      <c r="FH58" s="4">
        <v>0</v>
      </c>
      <c r="FI58" s="4">
        <v>0</v>
      </c>
      <c r="FJ58" s="4">
        <v>-1427651.1778345162</v>
      </c>
      <c r="FK58" s="4">
        <v>-1350041.0661446964</v>
      </c>
      <c r="FL58" s="4">
        <v>0</v>
      </c>
      <c r="FM58" s="4">
        <v>0</v>
      </c>
      <c r="FN58" s="4">
        <v>-1350041.0661446964</v>
      </c>
      <c r="FO58" s="5">
        <v>0.94563790308530415</v>
      </c>
      <c r="FP58" s="4">
        <v>-1398702.4356102922</v>
      </c>
      <c r="FQ58" s="4">
        <v>-1398702.4356102922</v>
      </c>
      <c r="FR58" s="4">
        <v>0</v>
      </c>
      <c r="FS58" s="4">
        <v>0</v>
      </c>
      <c r="FT58" s="4">
        <v>-1398702.4356102922</v>
      </c>
      <c r="FU58" s="4">
        <v>-1322666.0382508244</v>
      </c>
      <c r="FV58" s="4">
        <v>0</v>
      </c>
      <c r="FW58" s="4">
        <v>0</v>
      </c>
      <c r="FX58" s="4">
        <v>-1322666.0382508244</v>
      </c>
      <c r="FY58" s="5">
        <v>0.94563790308530415</v>
      </c>
      <c r="FZ58" s="4">
        <v>-1350396.3111656434</v>
      </c>
      <c r="GA58" s="4">
        <v>-1350396.3111656434</v>
      </c>
      <c r="GB58" s="4">
        <v>0</v>
      </c>
      <c r="GC58" s="4">
        <v>0</v>
      </c>
      <c r="GD58" s="4">
        <v>-1350396.3111656434</v>
      </c>
      <c r="GE58" s="4">
        <v>-1276985.936024809</v>
      </c>
      <c r="GF58" s="4">
        <v>0</v>
      </c>
      <c r="GG58" s="4">
        <v>0</v>
      </c>
      <c r="GH58" s="4">
        <v>-1276985.936024809</v>
      </c>
      <c r="GI58" s="5">
        <v>0.94563790308530415</v>
      </c>
      <c r="GJ58" s="4">
        <v>-1307435.3953995525</v>
      </c>
      <c r="GK58" s="4">
        <v>-1307435.3953995525</v>
      </c>
      <c r="GL58" s="4">
        <v>0</v>
      </c>
      <c r="GM58" s="4">
        <v>0</v>
      </c>
      <c r="GN58" s="4">
        <v>-1307435.3953995525</v>
      </c>
      <c r="GO58" s="4">
        <v>-1236360.4657251383</v>
      </c>
      <c r="GP58" s="4">
        <v>0</v>
      </c>
      <c r="GQ58" s="4">
        <v>0</v>
      </c>
      <c r="GR58" s="4">
        <v>-1236360.4657251383</v>
      </c>
      <c r="GS58" s="5">
        <v>0.94563790308530415</v>
      </c>
      <c r="GT58" s="4">
        <v>-1260106.0181647798</v>
      </c>
      <c r="GU58" s="4">
        <v>-1260106.0181647798</v>
      </c>
      <c r="GV58" s="4">
        <v>0</v>
      </c>
      <c r="GW58" s="4">
        <v>0</v>
      </c>
      <c r="GX58" s="4">
        <v>-1260106.0181647798</v>
      </c>
      <c r="GY58" s="4">
        <v>-1191604.0126825145</v>
      </c>
      <c r="GZ58" s="4">
        <v>0</v>
      </c>
      <c r="HA58" s="4">
        <v>0</v>
      </c>
      <c r="HB58" s="4">
        <v>-1191604.0126825145</v>
      </c>
      <c r="HC58" s="5">
        <v>0.94563790308530415</v>
      </c>
      <c r="HD58" s="4">
        <v>-1223318.0287236765</v>
      </c>
      <c r="HE58" s="4">
        <v>-1223318.0287236765</v>
      </c>
      <c r="HF58" s="4">
        <v>0</v>
      </c>
      <c r="HG58" s="4">
        <v>0</v>
      </c>
      <c r="HH58" s="4">
        <v>-1223318.0287236765</v>
      </c>
      <c r="HI58" s="4">
        <v>-1156815.8954887053</v>
      </c>
      <c r="HJ58" s="4">
        <v>0</v>
      </c>
      <c r="HK58" s="4">
        <v>0</v>
      </c>
      <c r="HL58" s="4">
        <v>-1156815.8954887053</v>
      </c>
      <c r="HM58" s="5">
        <v>0.94563790308530415</v>
      </c>
      <c r="HN58" s="4">
        <v>-1209676.4745486241</v>
      </c>
      <c r="HO58" s="4">
        <v>-1209676.4745486241</v>
      </c>
      <c r="HP58" s="4">
        <v>0</v>
      </c>
      <c r="HQ58" s="4">
        <v>0</v>
      </c>
      <c r="HR58" s="4">
        <v>-1209676.4745486241</v>
      </c>
      <c r="HS58" s="4">
        <v>-1143915.9248037841</v>
      </c>
      <c r="HT58" s="4">
        <v>0</v>
      </c>
      <c r="HU58" s="4">
        <v>0</v>
      </c>
      <c r="HV58" s="4">
        <v>-1143915.9248037841</v>
      </c>
      <c r="HW58" s="5">
        <v>0.94563790308530415</v>
      </c>
      <c r="HX58" s="4">
        <v>-1195051.1485365448</v>
      </c>
      <c r="HY58" s="4">
        <v>-1195051.1485365448</v>
      </c>
      <c r="HZ58" s="4">
        <v>0</v>
      </c>
      <c r="IA58" s="4">
        <v>0</v>
      </c>
      <c r="IB58" s="4">
        <v>-1195051.1485365448</v>
      </c>
      <c r="IC58" s="4">
        <v>-1130085.6621817825</v>
      </c>
      <c r="ID58" s="4">
        <v>0</v>
      </c>
      <c r="IE58" s="4">
        <v>0</v>
      </c>
      <c r="IF58" s="4">
        <v>-1130085.6621817825</v>
      </c>
      <c r="IG58" s="5">
        <v>0.94563790308530415</v>
      </c>
      <c r="IH58" s="4">
        <v>-1178146.8446678794</v>
      </c>
      <c r="II58" s="4">
        <v>-1178146.8446678794</v>
      </c>
      <c r="IJ58" s="4">
        <v>0</v>
      </c>
      <c r="IK58" s="4">
        <v>0</v>
      </c>
      <c r="IL58" s="4">
        <v>-1178146.8446678794</v>
      </c>
      <c r="IM58" s="4">
        <v>-1114100.3117183009</v>
      </c>
      <c r="IN58" s="4">
        <v>0</v>
      </c>
      <c r="IO58" s="4">
        <v>0</v>
      </c>
      <c r="IP58" s="4">
        <v>-1114100.3117183009</v>
      </c>
      <c r="IQ58" s="5">
        <v>0.94563790308530415</v>
      </c>
      <c r="IR58" s="4">
        <v>-16242981.505462581</v>
      </c>
      <c r="IS58" s="4">
        <v>-16242981.505462581</v>
      </c>
      <c r="IT58" s="4">
        <v>0</v>
      </c>
      <c r="IU58" s="4">
        <v>0</v>
      </c>
      <c r="IV58" s="4">
        <v>-16242981.505462581</v>
      </c>
      <c r="IW58" s="4">
        <v>-15359978.970679011</v>
      </c>
      <c r="IX58" s="4">
        <v>0</v>
      </c>
      <c r="IY58" s="4">
        <v>0</v>
      </c>
      <c r="IZ58" s="4">
        <v>-15359978.970679011</v>
      </c>
      <c r="JA58" s="5">
        <v>11.347654837023649</v>
      </c>
      <c r="JB58" s="4">
        <v>-1163478.2325487568</v>
      </c>
      <c r="JC58" s="4">
        <v>-1163478.2325487568</v>
      </c>
      <c r="JD58" s="4">
        <v>0</v>
      </c>
      <c r="JE58" s="4">
        <v>0</v>
      </c>
      <c r="JF58" s="4">
        <v>-1163478.2325487568</v>
      </c>
      <c r="JG58" s="4">
        <v>-1105996.8014988634</v>
      </c>
      <c r="JH58" s="4">
        <v>0</v>
      </c>
      <c r="JI58" s="4">
        <v>0</v>
      </c>
      <c r="JJ58" s="4">
        <v>-1105996.8014988634</v>
      </c>
      <c r="JK58" s="5">
        <v>0.95059518137784804</v>
      </c>
      <c r="JL58" s="4">
        <v>-1148062.7742214627</v>
      </c>
      <c r="JM58" s="4">
        <v>-1148062.7742214627</v>
      </c>
      <c r="JN58" s="4">
        <v>0</v>
      </c>
      <c r="JO58" s="4">
        <v>0</v>
      </c>
      <c r="JP58" s="4">
        <v>-1148062.7742214627</v>
      </c>
      <c r="JQ58" s="4">
        <v>-1091342.9410942066</v>
      </c>
      <c r="JR58" s="4">
        <v>0</v>
      </c>
      <c r="JS58" s="4">
        <v>0</v>
      </c>
      <c r="JT58" s="4">
        <v>-1091342.9410942066</v>
      </c>
      <c r="JU58" s="5">
        <v>0.95059518137784804</v>
      </c>
      <c r="JV58" s="4">
        <v>-1148996.7299446682</v>
      </c>
      <c r="JW58" s="4">
        <v>-1148996.7299446682</v>
      </c>
      <c r="JX58" s="4">
        <v>0</v>
      </c>
      <c r="JY58" s="4">
        <v>0</v>
      </c>
      <c r="JZ58" s="4">
        <v>-1148996.7299446682</v>
      </c>
      <c r="KA58" s="4">
        <v>-1092230.7549043063</v>
      </c>
      <c r="KB58" s="4">
        <v>0</v>
      </c>
      <c r="KC58" s="4">
        <v>0</v>
      </c>
      <c r="KD58" s="4">
        <v>-1092230.7549043063</v>
      </c>
      <c r="KE58" s="5">
        <v>0.95059518137784804</v>
      </c>
      <c r="KF58" s="4">
        <v>-1149938.5814032515</v>
      </c>
      <c r="KG58" s="4">
        <v>-1149938.5814032515</v>
      </c>
      <c r="KH58" s="4">
        <v>0</v>
      </c>
      <c r="KI58" s="4">
        <v>0</v>
      </c>
      <c r="KJ58" s="4">
        <v>-1149938.5814032515</v>
      </c>
      <c r="KK58" s="4">
        <v>-1093126.0743624091</v>
      </c>
      <c r="KL58" s="4">
        <v>0</v>
      </c>
      <c r="KM58" s="4">
        <v>0</v>
      </c>
      <c r="KN58" s="4">
        <v>-1093126.0743624091</v>
      </c>
      <c r="KO58" s="5">
        <v>0.95059518137784804</v>
      </c>
      <c r="KP58" s="4">
        <v>-1150394.7168081091</v>
      </c>
      <c r="KQ58" s="4">
        <v>-1150394.7168081091</v>
      </c>
      <c r="KR58" s="4">
        <v>0</v>
      </c>
      <c r="KS58" s="4">
        <v>0</v>
      </c>
      <c r="KT58" s="4">
        <v>-1150394.7168081091</v>
      </c>
      <c r="KU58" s="4">
        <v>-1093559.6744803225</v>
      </c>
      <c r="KV58" s="4">
        <v>0</v>
      </c>
      <c r="KW58" s="4">
        <v>0</v>
      </c>
      <c r="KX58" s="4">
        <v>-1093559.6744803225</v>
      </c>
      <c r="KY58" s="5">
        <v>0.95059518137784804</v>
      </c>
      <c r="KZ58" s="4">
        <v>-1150886.5250046647</v>
      </c>
      <c r="LA58" s="4">
        <v>-1150886.5250046647</v>
      </c>
      <c r="LB58" s="4">
        <v>0</v>
      </c>
      <c r="LC58" s="4">
        <v>0</v>
      </c>
      <c r="LD58" s="4">
        <v>-1150886.5250046647</v>
      </c>
      <c r="LE58" s="4">
        <v>-1094027.1849821305</v>
      </c>
      <c r="LF58" s="4">
        <v>0</v>
      </c>
      <c r="LG58" s="4">
        <v>0</v>
      </c>
      <c r="LH58" s="4">
        <v>-1094027.1849821305</v>
      </c>
      <c r="LI58" s="5">
        <v>0.95059518137784804</v>
      </c>
      <c r="LJ58" s="4">
        <v>-1151998.490623686</v>
      </c>
      <c r="LK58" s="4">
        <v>-1151998.490623686</v>
      </c>
      <c r="LL58" s="4">
        <v>0</v>
      </c>
      <c r="LM58" s="4">
        <v>0</v>
      </c>
      <c r="LN58" s="4">
        <v>-1151998.490623686</v>
      </c>
      <c r="LO58" s="4">
        <v>-1095084.2141414299</v>
      </c>
      <c r="LP58" s="4">
        <v>0</v>
      </c>
      <c r="LQ58" s="4">
        <v>0</v>
      </c>
      <c r="LR58" s="4">
        <v>-1095084.2141414299</v>
      </c>
      <c r="LS58" s="5">
        <v>0.95059518137784804</v>
      </c>
      <c r="LT58" s="4">
        <v>-1152803.2160653805</v>
      </c>
      <c r="LU58" s="4">
        <v>-1152803.2160653805</v>
      </c>
      <c r="LV58" s="4">
        <v>0</v>
      </c>
      <c r="LW58" s="4">
        <v>0</v>
      </c>
      <c r="LX58" s="4">
        <v>-1152803.2160653805</v>
      </c>
      <c r="LY58" s="4">
        <v>-1095849.182268637</v>
      </c>
      <c r="LZ58" s="4">
        <v>0</v>
      </c>
      <c r="MA58" s="4">
        <v>0</v>
      </c>
      <c r="MB58" s="4">
        <v>-1095849.182268637</v>
      </c>
      <c r="MC58" s="5">
        <v>0.95059518137784804</v>
      </c>
      <c r="MD58" s="4">
        <v>-1153391.4207220096</v>
      </c>
      <c r="ME58" s="4">
        <v>-1153391.4207220096</v>
      </c>
      <c r="MF58" s="4">
        <v>0</v>
      </c>
      <c r="MG58" s="4">
        <v>0</v>
      </c>
      <c r="MH58" s="4">
        <v>-1153391.4207220096</v>
      </c>
      <c r="MI58" s="4">
        <v>-1096408.3267808927</v>
      </c>
      <c r="MJ58" s="4">
        <v>0</v>
      </c>
      <c r="MK58" s="4">
        <v>0</v>
      </c>
      <c r="ML58" s="4">
        <v>-1096408.3267808927</v>
      </c>
      <c r="MM58" s="5">
        <v>0.95059518137784804</v>
      </c>
      <c r="MN58" s="4">
        <v>-1153441.4283338641</v>
      </c>
      <c r="MO58" s="4">
        <v>-1153441.4283338641</v>
      </c>
      <c r="MP58" s="4">
        <v>0</v>
      </c>
      <c r="MQ58" s="4">
        <v>0</v>
      </c>
      <c r="MR58" s="4">
        <v>-1153441.4283338641</v>
      </c>
      <c r="MS58" s="4">
        <v>-1096455.8637757536</v>
      </c>
      <c r="MT58" s="4">
        <v>0</v>
      </c>
      <c r="MU58" s="4">
        <v>0</v>
      </c>
      <c r="MV58" s="4">
        <v>-1096455.8637757536</v>
      </c>
      <c r="MW58" s="5">
        <v>0.95059518137784804</v>
      </c>
      <c r="MX58" s="4">
        <v>-1154971.9010550752</v>
      </c>
      <c r="MY58" s="4">
        <v>-1154971.9010550752</v>
      </c>
      <c r="MZ58" s="4">
        <v>0</v>
      </c>
      <c r="NA58" s="4">
        <v>0</v>
      </c>
      <c r="NB58" s="4">
        <v>-1154971.9010550752</v>
      </c>
      <c r="NC58" s="4">
        <v>-1097910.7237697672</v>
      </c>
      <c r="ND58" s="4">
        <v>0</v>
      </c>
      <c r="NE58" s="4">
        <v>0</v>
      </c>
      <c r="NF58" s="4">
        <v>-1097910.7237697672</v>
      </c>
      <c r="NG58" s="5">
        <v>0.95059518137784804</v>
      </c>
      <c r="NH58" s="4">
        <v>-1153583.5988386027</v>
      </c>
      <c r="NI58" s="4">
        <v>-1153583.5988386027</v>
      </c>
      <c r="NJ58" s="4">
        <v>0</v>
      </c>
      <c r="NK58" s="4">
        <v>0</v>
      </c>
      <c r="NL58" s="4">
        <v>-1153583.5988386027</v>
      </c>
      <c r="NM58" s="4">
        <v>-1096591.0103724923</v>
      </c>
      <c r="NN58" s="4">
        <v>0</v>
      </c>
      <c r="NO58" s="4">
        <v>0</v>
      </c>
      <c r="NP58" s="4">
        <v>-1096591.0103724923</v>
      </c>
      <c r="NQ58" s="5">
        <v>0.95059518137784804</v>
      </c>
      <c r="NR58" s="4">
        <v>-13831947.615569532</v>
      </c>
      <c r="NS58" s="4">
        <v>-13831947.615569532</v>
      </c>
      <c r="NT58" s="4">
        <v>0</v>
      </c>
      <c r="NU58" s="4">
        <v>0</v>
      </c>
      <c r="NV58" s="4">
        <v>-13831947.615569532</v>
      </c>
      <c r="NW58" s="4">
        <v>-13148582.75243121</v>
      </c>
      <c r="NX58" s="4">
        <v>0</v>
      </c>
      <c r="NY58" s="4">
        <v>0</v>
      </c>
      <c r="NZ58" s="4">
        <v>-13148582.75243121</v>
      </c>
      <c r="OA58" s="5">
        <v>11.407142176534174</v>
      </c>
      <c r="OB58" s="4">
        <v>-1156618.853405108</v>
      </c>
      <c r="OC58" s="4">
        <v>-1156618.853405108</v>
      </c>
      <c r="OD58" s="4">
        <v>0</v>
      </c>
      <c r="OE58" s="4">
        <v>0</v>
      </c>
      <c r="OF58" s="4">
        <v>-1156618.853405108</v>
      </c>
      <c r="OG58" s="4">
        <v>-1100272.7054120009</v>
      </c>
      <c r="OH58" s="4">
        <v>0</v>
      </c>
      <c r="OI58" s="4">
        <v>0</v>
      </c>
      <c r="OJ58" s="4">
        <v>-1100272.7054120009</v>
      </c>
      <c r="OK58" s="5">
        <v>0.95128373722490944</v>
      </c>
      <c r="OL58" s="4">
        <v>-1152373.5891924929</v>
      </c>
      <c r="OM58" s="4">
        <v>-1152373.5891924929</v>
      </c>
      <c r="ON58" s="4">
        <v>0</v>
      </c>
      <c r="OO58" s="4">
        <v>0</v>
      </c>
      <c r="OP58" s="4">
        <v>-1152373.5891924929</v>
      </c>
      <c r="OQ58" s="4">
        <v>-1096234.2546063173</v>
      </c>
      <c r="OR58" s="4">
        <v>0</v>
      </c>
      <c r="OS58" s="4">
        <v>0</v>
      </c>
      <c r="OT58" s="4">
        <v>-1096234.2546063173</v>
      </c>
      <c r="OU58" s="5">
        <v>0.95128373722490944</v>
      </c>
      <c r="OV58" s="4">
        <v>-1146457.1776683193</v>
      </c>
      <c r="OW58" s="4">
        <v>-1146457.1776683193</v>
      </c>
      <c r="OX58" s="4">
        <v>0</v>
      </c>
      <c r="OY58" s="4">
        <v>0</v>
      </c>
      <c r="OZ58" s="4">
        <v>-1146457.1776683193</v>
      </c>
      <c r="PA58" s="4">
        <v>-1090606.0685406409</v>
      </c>
      <c r="PB58" s="4">
        <v>0</v>
      </c>
      <c r="PC58" s="4">
        <v>0</v>
      </c>
      <c r="PD58" s="4">
        <v>-1090606.0685406409</v>
      </c>
      <c r="PE58" s="5">
        <v>0.95128373722490944</v>
      </c>
      <c r="PF58" s="4">
        <v>-1141047.6584340113</v>
      </c>
      <c r="PG58" s="4">
        <v>-1141047.6584340113</v>
      </c>
      <c r="PH58" s="4">
        <v>0</v>
      </c>
      <c r="PI58" s="4">
        <v>0</v>
      </c>
      <c r="PJ58" s="4">
        <v>-1141047.6584340113</v>
      </c>
      <c r="PK58" s="4">
        <v>-1085460.0808668381</v>
      </c>
      <c r="PL58" s="4">
        <v>0</v>
      </c>
      <c r="PM58" s="4">
        <v>0</v>
      </c>
      <c r="PN58" s="4">
        <v>-1085460.0808668381</v>
      </c>
      <c r="PO58" s="5">
        <v>0.95128373722490944</v>
      </c>
      <c r="PP58" s="4">
        <v>-1137783.6706569402</v>
      </c>
      <c r="PQ58" s="4">
        <v>-1137783.6706569402</v>
      </c>
      <c r="PR58" s="4">
        <v>0</v>
      </c>
      <c r="PS58" s="4">
        <v>0</v>
      </c>
      <c r="PT58" s="4">
        <v>-1137783.6706569402</v>
      </c>
      <c r="PU58" s="4">
        <v>-1082355.1023760096</v>
      </c>
      <c r="PV58" s="4">
        <v>0</v>
      </c>
      <c r="PW58" s="4">
        <v>0</v>
      </c>
      <c r="PX58" s="4">
        <v>-1082355.1023760096</v>
      </c>
      <c r="PY58" s="5">
        <v>0.95128373722490944</v>
      </c>
      <c r="PZ58" s="4">
        <v>-1135656.8808345492</v>
      </c>
      <c r="QA58" s="4">
        <v>-1135656.8808345492</v>
      </c>
      <c r="QB58" s="4">
        <v>0</v>
      </c>
      <c r="QC58" s="4">
        <v>0</v>
      </c>
      <c r="QD58" s="4">
        <v>-1135656.8808345492</v>
      </c>
      <c r="QE58" s="4">
        <v>-1080331.9218054735</v>
      </c>
      <c r="QF58" s="4">
        <v>0</v>
      </c>
      <c r="QG58" s="4">
        <v>0</v>
      </c>
      <c r="QH58" s="4">
        <v>-1080331.9218054735</v>
      </c>
      <c r="QI58" s="5">
        <v>0.95128373722490944</v>
      </c>
      <c r="QJ58" s="4">
        <v>-1131920.2059656456</v>
      </c>
      <c r="QK58" s="4">
        <v>-1131920.2059656456</v>
      </c>
      <c r="QL58" s="4">
        <v>0</v>
      </c>
      <c r="QM58" s="4">
        <v>0</v>
      </c>
      <c r="QN58" s="4">
        <v>-1131920.2059656456</v>
      </c>
      <c r="QO58" s="4">
        <v>-1076777.2837713887</v>
      </c>
      <c r="QP58" s="4">
        <v>0</v>
      </c>
      <c r="QQ58" s="4">
        <v>0</v>
      </c>
      <c r="QR58" s="4">
        <v>-1076777.2837713887</v>
      </c>
      <c r="QS58" s="5">
        <v>0.95128373722490944</v>
      </c>
      <c r="QT58" s="4">
        <v>-1128484.0495577562</v>
      </c>
      <c r="QU58" s="4">
        <v>-1128484.0495577562</v>
      </c>
      <c r="QV58" s="4">
        <v>0</v>
      </c>
      <c r="QW58" s="4">
        <v>0</v>
      </c>
      <c r="QX58" s="4">
        <v>-1128484.0495577562</v>
      </c>
      <c r="QY58" s="4">
        <v>-1073508.5240620023</v>
      </c>
      <c r="QZ58" s="4">
        <v>0</v>
      </c>
      <c r="RA58" s="4">
        <v>0</v>
      </c>
      <c r="RB58" s="4">
        <v>-1073508.5240620023</v>
      </c>
      <c r="RC58" s="5">
        <v>0.95128373722490944</v>
      </c>
      <c r="RD58" s="4">
        <v>-1123726.053133606</v>
      </c>
      <c r="RE58" s="4">
        <v>-1123726.053133606</v>
      </c>
      <c r="RF58" s="4">
        <v>0</v>
      </c>
      <c r="RG58" s="4">
        <v>0</v>
      </c>
      <c r="RH58" s="4">
        <v>-1123726.053133606</v>
      </c>
      <c r="RI58" s="4">
        <v>-1068982.3194419339</v>
      </c>
      <c r="RJ58" s="4">
        <v>0</v>
      </c>
      <c r="RK58" s="4">
        <v>0</v>
      </c>
      <c r="RL58" s="4">
        <v>-1068982.3194419339</v>
      </c>
      <c r="RM58" s="5">
        <v>0.95128373722490944</v>
      </c>
      <c r="RN58" s="4">
        <v>-1119950.0867874466</v>
      </c>
      <c r="RO58" s="4">
        <v>-1119950.0867874466</v>
      </c>
      <c r="RP58" s="4">
        <v>0</v>
      </c>
      <c r="RQ58" s="4">
        <v>0</v>
      </c>
      <c r="RR58" s="4">
        <v>-1119950.0867874466</v>
      </c>
      <c r="RS58" s="4">
        <v>-1065390.3040645239</v>
      </c>
      <c r="RT58" s="4">
        <v>0</v>
      </c>
      <c r="RU58" s="4">
        <v>0</v>
      </c>
      <c r="RV58" s="4">
        <v>-1065390.3040645239</v>
      </c>
      <c r="RW58" s="5">
        <v>0.95128373722490944</v>
      </c>
      <c r="RX58" s="4">
        <v>-1114631.370095836</v>
      </c>
      <c r="RY58" s="4">
        <v>-1114631.370095836</v>
      </c>
      <c r="RZ58" s="4">
        <v>0</v>
      </c>
      <c r="SA58" s="4">
        <v>0</v>
      </c>
      <c r="SB58" s="4">
        <v>-1114631.370095836</v>
      </c>
      <c r="SC58" s="4">
        <v>-1060330.6953728881</v>
      </c>
      <c r="SD58" s="4">
        <v>0</v>
      </c>
      <c r="SE58" s="4">
        <v>0</v>
      </c>
      <c r="SF58" s="4">
        <v>-1060330.6953728881</v>
      </c>
      <c r="SG58" s="5">
        <v>0.95128373722490944</v>
      </c>
      <c r="SH58" s="4">
        <v>-1113839.067903396</v>
      </c>
      <c r="SI58" s="4">
        <v>-1113839.067903396</v>
      </c>
      <c r="SJ58" s="4">
        <v>0</v>
      </c>
      <c r="SK58" s="4">
        <v>0</v>
      </c>
      <c r="SL58" s="4">
        <v>-1113839.067903396</v>
      </c>
      <c r="SM58" s="4">
        <v>-1059576.9911822523</v>
      </c>
      <c r="SN58" s="4">
        <v>0</v>
      </c>
      <c r="SO58" s="4">
        <v>0</v>
      </c>
      <c r="SP58" s="4">
        <v>-1059576.9911822523</v>
      </c>
      <c r="SQ58" s="5">
        <v>0.95128373722490944</v>
      </c>
      <c r="SR58" s="4">
        <v>-13602488.663635107</v>
      </c>
      <c r="SS58" s="4">
        <v>-13602488.663635107</v>
      </c>
      <c r="ST58" s="4">
        <v>0</v>
      </c>
      <c r="SU58" s="4">
        <v>0</v>
      </c>
      <c r="SV58" s="4">
        <v>-13602488.663635107</v>
      </c>
      <c r="SW58" s="4">
        <v>-12939826.251502268</v>
      </c>
      <c r="SX58" s="4">
        <v>0</v>
      </c>
      <c r="SY58" s="4">
        <v>0</v>
      </c>
      <c r="SZ58" s="4">
        <v>-12939826.251502268</v>
      </c>
      <c r="TA58" s="5">
        <v>11.415404846698912</v>
      </c>
      <c r="TB58" s="4">
        <v>-1105878.006137439</v>
      </c>
      <c r="TC58" s="4">
        <v>-1105878.006137439</v>
      </c>
    </row>
    <row r="59" spans="1:523" ht="15" customHeight="1" x14ac:dyDescent="0.3">
      <c r="A59" s="3" t="s">
        <v>120</v>
      </c>
      <c r="B59" s="4">
        <v>-686104.80999999994</v>
      </c>
      <c r="C59" s="4">
        <v>-686104.80999999994</v>
      </c>
      <c r="D59" s="4">
        <v>0</v>
      </c>
      <c r="E59" s="4">
        <v>0</v>
      </c>
      <c r="F59" s="4">
        <v>-686104.80999999994</v>
      </c>
      <c r="G59" s="4">
        <v>-649267.71245854313</v>
      </c>
      <c r="H59" s="4">
        <v>0</v>
      </c>
      <c r="I59" s="4">
        <v>0</v>
      </c>
      <c r="J59" s="4">
        <v>-649267.71245854313</v>
      </c>
      <c r="K59" s="5">
        <v>0.94630981009817317</v>
      </c>
      <c r="L59" s="4">
        <v>-731495.23999999987</v>
      </c>
      <c r="M59" s="4">
        <v>-731495.23999999987</v>
      </c>
      <c r="N59" s="4">
        <v>0</v>
      </c>
      <c r="O59" s="4">
        <v>0</v>
      </c>
      <c r="P59" s="4">
        <v>-731495.23999999987</v>
      </c>
      <c r="Q59" s="4">
        <v>-692221.12165211746</v>
      </c>
      <c r="R59" s="4">
        <v>0</v>
      </c>
      <c r="S59" s="4">
        <v>0</v>
      </c>
      <c r="T59" s="4">
        <v>-692221.12165211746</v>
      </c>
      <c r="U59" s="5">
        <v>0.94630981009817317</v>
      </c>
      <c r="V59" s="4">
        <v>-756959.79999999993</v>
      </c>
      <c r="W59" s="4">
        <v>-756959.79999999993</v>
      </c>
      <c r="X59" s="4">
        <v>0</v>
      </c>
      <c r="Y59" s="4">
        <v>0</v>
      </c>
      <c r="Z59" s="4">
        <v>-756959.79999999993</v>
      </c>
      <c r="AA59" s="4">
        <v>-716318.48458995111</v>
      </c>
      <c r="AB59" s="4">
        <v>0</v>
      </c>
      <c r="AC59" s="4">
        <v>0</v>
      </c>
      <c r="AD59" s="4">
        <v>-716318.48458995111</v>
      </c>
      <c r="AE59" s="5">
        <v>0.94630981009817317</v>
      </c>
      <c r="AF59" s="4">
        <v>-781589.4099999998</v>
      </c>
      <c r="AG59" s="4">
        <v>-781589.4099999998</v>
      </c>
      <c r="AH59" s="4">
        <v>0</v>
      </c>
      <c r="AI59" s="4">
        <v>0</v>
      </c>
      <c r="AJ59" s="4">
        <v>-781589.4099999998</v>
      </c>
      <c r="AK59" s="4">
        <v>-739625.72615184297</v>
      </c>
      <c r="AL59" s="4">
        <v>0</v>
      </c>
      <c r="AM59" s="4">
        <v>0</v>
      </c>
      <c r="AN59" s="4">
        <v>-739625.72615184297</v>
      </c>
      <c r="AO59" s="5">
        <v>0.94630981009817317</v>
      </c>
      <c r="AP59" s="4">
        <v>-783942.52999999991</v>
      </c>
      <c r="AQ59" s="4">
        <v>-783942.52999999991</v>
      </c>
      <c r="AR59" s="4">
        <v>0</v>
      </c>
      <c r="AS59" s="4">
        <v>0</v>
      </c>
      <c r="AT59" s="4">
        <v>-783942.52999999991</v>
      </c>
      <c r="AU59" s="4">
        <v>-741852.50669218134</v>
      </c>
      <c r="AV59" s="4">
        <v>0</v>
      </c>
      <c r="AW59" s="4">
        <v>0</v>
      </c>
      <c r="AX59" s="4">
        <v>-741852.50669218134</v>
      </c>
      <c r="AY59" s="5">
        <v>0.94630981009817317</v>
      </c>
      <c r="AZ59" s="4">
        <v>-804050.79999999993</v>
      </c>
      <c r="BA59" s="4">
        <v>-804050.79999999993</v>
      </c>
      <c r="BB59" s="4">
        <v>0</v>
      </c>
      <c r="BC59" s="4">
        <v>0</v>
      </c>
      <c r="BD59" s="4">
        <v>-804050.79999999993</v>
      </c>
      <c r="BE59" s="4">
        <v>-760881.15985728416</v>
      </c>
      <c r="BF59" s="4">
        <v>0</v>
      </c>
      <c r="BG59" s="4">
        <v>0</v>
      </c>
      <c r="BH59" s="4">
        <v>-760881.15985728416</v>
      </c>
      <c r="BI59" s="5">
        <v>0.94630981009817317</v>
      </c>
      <c r="BJ59" s="4">
        <v>-834658.05</v>
      </c>
      <c r="BK59" s="4">
        <v>-834658.05</v>
      </c>
      <c r="BL59" s="4">
        <v>0</v>
      </c>
      <c r="BM59" s="4">
        <v>0</v>
      </c>
      <c r="BN59" s="4">
        <v>-834658.05</v>
      </c>
      <c r="BO59" s="4">
        <v>-789845.1007924116</v>
      </c>
      <c r="BP59" s="4">
        <v>0</v>
      </c>
      <c r="BQ59" s="4">
        <v>0</v>
      </c>
      <c r="BR59" s="4">
        <v>-789845.1007924116</v>
      </c>
      <c r="BS59" s="5">
        <v>0.94630981009817317</v>
      </c>
      <c r="BT59" s="4">
        <v>-859258.52</v>
      </c>
      <c r="BU59" s="4">
        <v>-859258.52</v>
      </c>
      <c r="BV59" s="4">
        <v>0</v>
      </c>
      <c r="BW59" s="4">
        <v>0</v>
      </c>
      <c r="BX59" s="4">
        <v>-859258.52</v>
      </c>
      <c r="BY59" s="4">
        <v>-813124.76688643731</v>
      </c>
      <c r="BZ59" s="4">
        <v>0</v>
      </c>
      <c r="CA59" s="4">
        <v>0</v>
      </c>
      <c r="CB59" s="4">
        <v>-813124.76688643731</v>
      </c>
      <c r="CC59" s="5">
        <v>0.94630981009817317</v>
      </c>
      <c r="CD59" s="4">
        <v>-883276.05</v>
      </c>
      <c r="CE59" s="4">
        <v>-883276.05</v>
      </c>
      <c r="CF59" s="4">
        <v>0</v>
      </c>
      <c r="CG59" s="4">
        <v>0</v>
      </c>
      <c r="CH59" s="4">
        <v>-883276.05</v>
      </c>
      <c r="CI59" s="4">
        <v>-835852.79113976459</v>
      </c>
      <c r="CJ59" s="4">
        <v>0</v>
      </c>
      <c r="CK59" s="4">
        <v>0</v>
      </c>
      <c r="CL59" s="4">
        <v>-835852.79113976459</v>
      </c>
      <c r="CM59" s="5">
        <v>0.94630981009817317</v>
      </c>
      <c r="CN59" s="4">
        <v>-852496.79484768212</v>
      </c>
      <c r="CO59" s="4">
        <v>-852496.79484768212</v>
      </c>
      <c r="CP59" s="4">
        <v>0</v>
      </c>
      <c r="CQ59" s="4">
        <v>0</v>
      </c>
      <c r="CR59" s="4">
        <v>-852496.79484768212</v>
      </c>
      <c r="CS59" s="4">
        <v>-806726.08004161133</v>
      </c>
      <c r="CT59" s="4">
        <v>0</v>
      </c>
      <c r="CU59" s="4">
        <v>0</v>
      </c>
      <c r="CV59" s="4">
        <v>-806726.08004161133</v>
      </c>
      <c r="CW59" s="5">
        <v>0.94630981009817317</v>
      </c>
      <c r="CX59" s="4">
        <v>-846813.33677330625</v>
      </c>
      <c r="CY59" s="4">
        <v>-846813.33677330625</v>
      </c>
      <c r="CZ59" s="4">
        <v>0</v>
      </c>
      <c r="DA59" s="4">
        <v>0</v>
      </c>
      <c r="DB59" s="4">
        <v>-846813.33677330625</v>
      </c>
      <c r="DC59" s="4">
        <v>-801347.76791054779</v>
      </c>
      <c r="DD59" s="4">
        <v>0</v>
      </c>
      <c r="DE59" s="4">
        <v>0</v>
      </c>
      <c r="DF59" s="4">
        <v>-801347.76791054779</v>
      </c>
      <c r="DG59" s="5">
        <v>0.94630981009817317</v>
      </c>
      <c r="DH59" s="4">
        <v>-798202.66418237402</v>
      </c>
      <c r="DI59" s="4">
        <v>-798202.66418237402</v>
      </c>
      <c r="DJ59" s="4">
        <v>0</v>
      </c>
      <c r="DK59" s="4">
        <v>0</v>
      </c>
      <c r="DL59" s="4">
        <v>-798202.66418237402</v>
      </c>
      <c r="DM59" s="4">
        <v>-755347.01156227826</v>
      </c>
      <c r="DN59" s="4">
        <v>0</v>
      </c>
      <c r="DO59" s="4">
        <v>0</v>
      </c>
      <c r="DP59" s="4">
        <v>-755347.01156227826</v>
      </c>
      <c r="DQ59" s="5">
        <v>0.94630981009817317</v>
      </c>
      <c r="DR59" s="4">
        <v>-9618848.0058033615</v>
      </c>
      <c r="DS59" s="4">
        <v>-9618848.0058033615</v>
      </c>
      <c r="DT59" s="4">
        <v>0</v>
      </c>
      <c r="DU59" s="4">
        <v>0</v>
      </c>
      <c r="DV59" s="4">
        <v>-9618848.0058033615</v>
      </c>
      <c r="DW59" s="4">
        <v>-9102410.2297349703</v>
      </c>
      <c r="DX59" s="4">
        <v>0</v>
      </c>
      <c r="DY59" s="4">
        <v>0</v>
      </c>
      <c r="DZ59" s="4">
        <v>-9102410.2297349703</v>
      </c>
      <c r="EA59" s="5">
        <v>11.355717721178076</v>
      </c>
      <c r="EB59" s="4">
        <v>-777243.7620509424</v>
      </c>
      <c r="EC59" s="4">
        <v>-777243.7620509424</v>
      </c>
      <c r="ED59" s="4">
        <v>0</v>
      </c>
      <c r="EE59" s="4">
        <v>0</v>
      </c>
      <c r="EF59" s="4">
        <v>-777243.7620509424</v>
      </c>
      <c r="EG59" s="4">
        <v>-734991.16133198631</v>
      </c>
      <c r="EH59" s="4">
        <v>0</v>
      </c>
      <c r="EI59" s="4">
        <v>0</v>
      </c>
      <c r="EJ59" s="4">
        <v>-734991.16133198631</v>
      </c>
      <c r="EK59" s="5">
        <v>0.94563790308530427</v>
      </c>
      <c r="EL59" s="4">
        <v>-728309.25033520127</v>
      </c>
      <c r="EM59" s="4">
        <v>-728309.25033520127</v>
      </c>
      <c r="EN59" s="4">
        <v>0</v>
      </c>
      <c r="EO59" s="4">
        <v>0</v>
      </c>
      <c r="EP59" s="4">
        <v>-728309.25033520127</v>
      </c>
      <c r="EQ59" s="4">
        <v>-688716.83228460967</v>
      </c>
      <c r="ER59" s="4">
        <v>0</v>
      </c>
      <c r="ES59" s="4">
        <v>0</v>
      </c>
      <c r="ET59" s="4">
        <v>-688716.83228460967</v>
      </c>
      <c r="EU59" s="5">
        <v>0.94563790308530427</v>
      </c>
      <c r="EV59" s="4">
        <v>-697178.68014671421</v>
      </c>
      <c r="EW59" s="4">
        <v>-697178.68014671421</v>
      </c>
      <c r="EX59" s="4">
        <v>0</v>
      </c>
      <c r="EY59" s="4">
        <v>0</v>
      </c>
      <c r="EZ59" s="4">
        <v>-697178.68014671421</v>
      </c>
      <c r="FA59" s="4">
        <v>-659278.58516971883</v>
      </c>
      <c r="FB59" s="4">
        <v>0</v>
      </c>
      <c r="FC59" s="4">
        <v>0</v>
      </c>
      <c r="FD59" s="4">
        <v>-659278.58516971883</v>
      </c>
      <c r="FE59" s="5">
        <v>0.94563790308530427</v>
      </c>
      <c r="FF59" s="4">
        <v>-653945.92766377993</v>
      </c>
      <c r="FG59" s="4">
        <v>-653945.92766377993</v>
      </c>
      <c r="FH59" s="4">
        <v>0</v>
      </c>
      <c r="FI59" s="4">
        <v>0</v>
      </c>
      <c r="FJ59" s="4">
        <v>-653945.92766377993</v>
      </c>
      <c r="FK59" s="4">
        <v>-618396.05576715095</v>
      </c>
      <c r="FL59" s="4">
        <v>0</v>
      </c>
      <c r="FM59" s="4">
        <v>0</v>
      </c>
      <c r="FN59" s="4">
        <v>-618396.05576715095</v>
      </c>
      <c r="FO59" s="5">
        <v>0.94563790308530427</v>
      </c>
      <c r="FP59" s="4">
        <v>-627257.73609373416</v>
      </c>
      <c r="FQ59" s="4">
        <v>-627257.73609373416</v>
      </c>
      <c r="FR59" s="4">
        <v>0</v>
      </c>
      <c r="FS59" s="4">
        <v>0</v>
      </c>
      <c r="FT59" s="4">
        <v>-627257.73609373416</v>
      </c>
      <c r="FU59" s="4">
        <v>-593158.69025371398</v>
      </c>
      <c r="FV59" s="4">
        <v>0</v>
      </c>
      <c r="FW59" s="4">
        <v>0</v>
      </c>
      <c r="FX59" s="4">
        <v>-593158.69025371398</v>
      </c>
      <c r="FY59" s="5">
        <v>0.94563790308530427</v>
      </c>
      <c r="FZ59" s="4">
        <v>-587201.41062251665</v>
      </c>
      <c r="GA59" s="4">
        <v>-587201.41062251665</v>
      </c>
      <c r="GB59" s="4">
        <v>0</v>
      </c>
      <c r="GC59" s="4">
        <v>0</v>
      </c>
      <c r="GD59" s="4">
        <v>-587201.41062251665</v>
      </c>
      <c r="GE59" s="4">
        <v>-555279.91062980937</v>
      </c>
      <c r="GF59" s="4">
        <v>0</v>
      </c>
      <c r="GG59" s="4">
        <v>0</v>
      </c>
      <c r="GH59" s="4">
        <v>-555279.91062980937</v>
      </c>
      <c r="GI59" s="5">
        <v>0.94563790308530427</v>
      </c>
      <c r="GJ59" s="4">
        <v>-535290.33620886412</v>
      </c>
      <c r="GK59" s="4">
        <v>-535290.33620886412</v>
      </c>
      <c r="GL59" s="4">
        <v>0</v>
      </c>
      <c r="GM59" s="4">
        <v>0</v>
      </c>
      <c r="GN59" s="4">
        <v>-535290.33620886412</v>
      </c>
      <c r="GO59" s="4">
        <v>-506190.83107437775</v>
      </c>
      <c r="GP59" s="4">
        <v>0</v>
      </c>
      <c r="GQ59" s="4">
        <v>0</v>
      </c>
      <c r="GR59" s="4">
        <v>-506190.83107437775</v>
      </c>
      <c r="GS59" s="5">
        <v>0.94563790308530427</v>
      </c>
      <c r="GT59" s="4">
        <v>-480749.90448904753</v>
      </c>
      <c r="GU59" s="4">
        <v>-480749.90448904753</v>
      </c>
      <c r="GV59" s="4">
        <v>0</v>
      </c>
      <c r="GW59" s="4">
        <v>0</v>
      </c>
      <c r="GX59" s="4">
        <v>-480749.90448904753</v>
      </c>
      <c r="GY59" s="4">
        <v>-454615.33158948319</v>
      </c>
      <c r="GZ59" s="4">
        <v>0</v>
      </c>
      <c r="HA59" s="4">
        <v>0</v>
      </c>
      <c r="HB59" s="4">
        <v>-454615.33158948319</v>
      </c>
      <c r="HC59" s="5">
        <v>0.94563790308530427</v>
      </c>
      <c r="HD59" s="4">
        <v>-421813.59660825279</v>
      </c>
      <c r="HE59" s="4">
        <v>-421813.59660825279</v>
      </c>
      <c r="HF59" s="4">
        <v>0</v>
      </c>
      <c r="HG59" s="4">
        <v>0</v>
      </c>
      <c r="HH59" s="4">
        <v>-421813.59660825279</v>
      </c>
      <c r="HI59" s="4">
        <v>-398882.92498949857</v>
      </c>
      <c r="HJ59" s="4">
        <v>0</v>
      </c>
      <c r="HK59" s="4">
        <v>0</v>
      </c>
      <c r="HL59" s="4">
        <v>-398882.92498949857</v>
      </c>
      <c r="HM59" s="5">
        <v>0.94563790308530427</v>
      </c>
      <c r="HN59" s="4">
        <v>-421083.71010596043</v>
      </c>
      <c r="HO59" s="4">
        <v>-421083.71010596043</v>
      </c>
      <c r="HP59" s="4">
        <v>0</v>
      </c>
      <c r="HQ59" s="4">
        <v>0</v>
      </c>
      <c r="HR59" s="4">
        <v>-421083.71010596043</v>
      </c>
      <c r="HS59" s="4">
        <v>-398192.71664798056</v>
      </c>
      <c r="HT59" s="4">
        <v>0</v>
      </c>
      <c r="HU59" s="4">
        <v>0</v>
      </c>
      <c r="HV59" s="4">
        <v>-398192.71664798056</v>
      </c>
      <c r="HW59" s="5">
        <v>0.94563790308530427</v>
      </c>
      <c r="HX59" s="4">
        <v>-423158.39293937862</v>
      </c>
      <c r="HY59" s="4">
        <v>-423158.39293937862</v>
      </c>
      <c r="HZ59" s="4">
        <v>0</v>
      </c>
      <c r="IA59" s="4">
        <v>0</v>
      </c>
      <c r="IB59" s="4">
        <v>-423158.39293937862</v>
      </c>
      <c r="IC59" s="4">
        <v>-400154.61537214124</v>
      </c>
      <c r="ID59" s="4">
        <v>0</v>
      </c>
      <c r="IE59" s="4">
        <v>0</v>
      </c>
      <c r="IF59" s="4">
        <v>-400154.61537214124</v>
      </c>
      <c r="IG59" s="5">
        <v>0.94563790308530427</v>
      </c>
      <c r="IH59" s="4">
        <v>-419079.80253897101</v>
      </c>
      <c r="II59" s="4">
        <v>-419079.80253897101</v>
      </c>
      <c r="IJ59" s="4">
        <v>0</v>
      </c>
      <c r="IK59" s="4">
        <v>0</v>
      </c>
      <c r="IL59" s="4">
        <v>-419079.80253897101</v>
      </c>
      <c r="IM59" s="4">
        <v>-396297.7456983559</v>
      </c>
      <c r="IN59" s="4">
        <v>0</v>
      </c>
      <c r="IO59" s="4">
        <v>0</v>
      </c>
      <c r="IP59" s="4">
        <v>-396297.7456983559</v>
      </c>
      <c r="IQ59" s="5">
        <v>0.94563790308530427</v>
      </c>
      <c r="IR59" s="4">
        <v>-6772312.5098033641</v>
      </c>
      <c r="IS59" s="4">
        <v>-6772312.5098033641</v>
      </c>
      <c r="IT59" s="4">
        <v>0</v>
      </c>
      <c r="IU59" s="4">
        <v>0</v>
      </c>
      <c r="IV59" s="4">
        <v>-6772312.5098033641</v>
      </c>
      <c r="IW59" s="4">
        <v>-6404155.4008088252</v>
      </c>
      <c r="IX59" s="4">
        <v>0</v>
      </c>
      <c r="IY59" s="4">
        <v>0</v>
      </c>
      <c r="IZ59" s="4">
        <v>-6404155.4008088252</v>
      </c>
      <c r="JA59" s="5">
        <v>11.347654837023649</v>
      </c>
      <c r="JB59" s="4">
        <v>-419725.92505552724</v>
      </c>
      <c r="JC59" s="4">
        <v>-419725.92505552724</v>
      </c>
      <c r="JD59" s="4">
        <v>0</v>
      </c>
      <c r="JE59" s="4">
        <v>0</v>
      </c>
      <c r="JF59" s="4">
        <v>-419725.92505552724</v>
      </c>
      <c r="JG59" s="4">
        <v>-398989.441857144</v>
      </c>
      <c r="JH59" s="4">
        <v>0</v>
      </c>
      <c r="JI59" s="4">
        <v>0</v>
      </c>
      <c r="JJ59" s="4">
        <v>-398989.441857144</v>
      </c>
      <c r="JK59" s="5">
        <v>0.95059518137784804</v>
      </c>
      <c r="JL59" s="4">
        <v>-419353.55967906269</v>
      </c>
      <c r="JM59" s="4">
        <v>-419353.55967906269</v>
      </c>
      <c r="JN59" s="4">
        <v>0</v>
      </c>
      <c r="JO59" s="4">
        <v>0</v>
      </c>
      <c r="JP59" s="4">
        <v>-419353.55967906269</v>
      </c>
      <c r="JQ59" s="4">
        <v>-398635.4731245648</v>
      </c>
      <c r="JR59" s="4">
        <v>0</v>
      </c>
      <c r="JS59" s="4">
        <v>0</v>
      </c>
      <c r="JT59" s="4">
        <v>-398635.4731245648</v>
      </c>
      <c r="JU59" s="5">
        <v>0.95059518137784804</v>
      </c>
      <c r="JV59" s="4">
        <v>-419802.99587468157</v>
      </c>
      <c r="JW59" s="4">
        <v>-419802.99587468157</v>
      </c>
      <c r="JX59" s="4">
        <v>0</v>
      </c>
      <c r="JY59" s="4">
        <v>0</v>
      </c>
      <c r="JZ59" s="4">
        <v>-419802.99587468157</v>
      </c>
      <c r="KA59" s="4">
        <v>-399062.70500645693</v>
      </c>
      <c r="KB59" s="4">
        <v>0</v>
      </c>
      <c r="KC59" s="4">
        <v>0</v>
      </c>
      <c r="KD59" s="4">
        <v>-399062.70500645693</v>
      </c>
      <c r="KE59" s="5">
        <v>0.95059518137784804</v>
      </c>
      <c r="KF59" s="4">
        <v>-420243.81710341305</v>
      </c>
      <c r="KG59" s="4">
        <v>-420243.81710341305</v>
      </c>
      <c r="KH59" s="4">
        <v>0</v>
      </c>
      <c r="KI59" s="4">
        <v>0</v>
      </c>
      <c r="KJ59" s="4">
        <v>-420243.81710341305</v>
      </c>
      <c r="KK59" s="4">
        <v>-399481.74754233815</v>
      </c>
      <c r="KL59" s="4">
        <v>0</v>
      </c>
      <c r="KM59" s="4">
        <v>0</v>
      </c>
      <c r="KN59" s="4">
        <v>-399481.74754233815</v>
      </c>
      <c r="KO59" s="5">
        <v>0.95059518137784804</v>
      </c>
      <c r="KP59" s="4">
        <v>-420673.24006826273</v>
      </c>
      <c r="KQ59" s="4">
        <v>-420673.24006826273</v>
      </c>
      <c r="KR59" s="4">
        <v>0</v>
      </c>
      <c r="KS59" s="4">
        <v>0</v>
      </c>
      <c r="KT59" s="4">
        <v>-420673.24006826273</v>
      </c>
      <c r="KU59" s="4">
        <v>-399889.9549434972</v>
      </c>
      <c r="KV59" s="4">
        <v>0</v>
      </c>
      <c r="KW59" s="4">
        <v>0</v>
      </c>
      <c r="KX59" s="4">
        <v>-399889.9549434972</v>
      </c>
      <c r="KY59" s="5">
        <v>0.95059518137784804</v>
      </c>
      <c r="KZ59" s="4">
        <v>-421151.70207539469</v>
      </c>
      <c r="LA59" s="4">
        <v>-421151.70207539469</v>
      </c>
      <c r="LB59" s="4">
        <v>0</v>
      </c>
      <c r="LC59" s="4">
        <v>0</v>
      </c>
      <c r="LD59" s="4">
        <v>-421151.70207539469</v>
      </c>
      <c r="LE59" s="4">
        <v>-400344.77862194926</v>
      </c>
      <c r="LF59" s="4">
        <v>0</v>
      </c>
      <c r="LG59" s="4">
        <v>0</v>
      </c>
      <c r="LH59" s="4">
        <v>-400344.77862194926</v>
      </c>
      <c r="LI59" s="5">
        <v>0.95059518137784804</v>
      </c>
      <c r="LJ59" s="4">
        <v>-421637.25486296479</v>
      </c>
      <c r="LK59" s="4">
        <v>-421637.25486296479</v>
      </c>
      <c r="LL59" s="4">
        <v>0</v>
      </c>
      <c r="LM59" s="4">
        <v>0</v>
      </c>
      <c r="LN59" s="4">
        <v>-421637.25486296479</v>
      </c>
      <c r="LO59" s="4">
        <v>-400806.34276211797</v>
      </c>
      <c r="LP59" s="4">
        <v>0</v>
      </c>
      <c r="LQ59" s="4">
        <v>0</v>
      </c>
      <c r="LR59" s="4">
        <v>-400806.34276211797</v>
      </c>
      <c r="LS59" s="5">
        <v>0.95059518137784804</v>
      </c>
      <c r="LT59" s="4">
        <v>-422113.86133876711</v>
      </c>
      <c r="LU59" s="4">
        <v>-422113.86133876711</v>
      </c>
      <c r="LV59" s="4">
        <v>0</v>
      </c>
      <c r="LW59" s="4">
        <v>0</v>
      </c>
      <c r="LX59" s="4">
        <v>-422113.86133876711</v>
      </c>
      <c r="LY59" s="4">
        <v>-401259.40258142911</v>
      </c>
      <c r="LZ59" s="4">
        <v>0</v>
      </c>
      <c r="MA59" s="4">
        <v>0</v>
      </c>
      <c r="MB59" s="4">
        <v>-401259.40258142911</v>
      </c>
      <c r="MC59" s="5">
        <v>0.95059518137784804</v>
      </c>
      <c r="MD59" s="4">
        <v>-422606.96878960758</v>
      </c>
      <c r="ME59" s="4">
        <v>-422606.96878960758</v>
      </c>
      <c r="MF59" s="4">
        <v>0</v>
      </c>
      <c r="MG59" s="4">
        <v>0</v>
      </c>
      <c r="MH59" s="4">
        <v>-422606.96878960758</v>
      </c>
      <c r="MI59" s="4">
        <v>-401728.1481480996</v>
      </c>
      <c r="MJ59" s="4">
        <v>0</v>
      </c>
      <c r="MK59" s="4">
        <v>0</v>
      </c>
      <c r="ML59" s="4">
        <v>-401728.1481480996</v>
      </c>
      <c r="MM59" s="5">
        <v>0.95059518137784804</v>
      </c>
      <c r="MN59" s="4">
        <v>-423052.82646051957</v>
      </c>
      <c r="MO59" s="4">
        <v>-423052.82646051957</v>
      </c>
      <c r="MP59" s="4">
        <v>0</v>
      </c>
      <c r="MQ59" s="4">
        <v>0</v>
      </c>
      <c r="MR59" s="4">
        <v>-423052.82646051957</v>
      </c>
      <c r="MS59" s="4">
        <v>-402151.97830164887</v>
      </c>
      <c r="MT59" s="4">
        <v>0</v>
      </c>
      <c r="MU59" s="4">
        <v>0</v>
      </c>
      <c r="MV59" s="4">
        <v>-402151.97830164887</v>
      </c>
      <c r="MW59" s="5">
        <v>0.95059518137784804</v>
      </c>
      <c r="MX59" s="4">
        <v>-423452.75973102381</v>
      </c>
      <c r="MY59" s="4">
        <v>-423452.75973102381</v>
      </c>
      <c r="MZ59" s="4">
        <v>0</v>
      </c>
      <c r="NA59" s="4">
        <v>0</v>
      </c>
      <c r="NB59" s="4">
        <v>-423452.75973102381</v>
      </c>
      <c r="NC59" s="4">
        <v>-402532.15294146287</v>
      </c>
      <c r="ND59" s="4">
        <v>0</v>
      </c>
      <c r="NE59" s="4">
        <v>0</v>
      </c>
      <c r="NF59" s="4">
        <v>-402532.15294146287</v>
      </c>
      <c r="NG59" s="5">
        <v>0.95059518137784804</v>
      </c>
      <c r="NH59" s="4">
        <v>-423878.33909526223</v>
      </c>
      <c r="NI59" s="4">
        <v>-423878.33909526223</v>
      </c>
      <c r="NJ59" s="4">
        <v>0</v>
      </c>
      <c r="NK59" s="4">
        <v>0</v>
      </c>
      <c r="NL59" s="4">
        <v>-423878.33909526223</v>
      </c>
      <c r="NM59" s="4">
        <v>-402936.70663440175</v>
      </c>
      <c r="NN59" s="4">
        <v>0</v>
      </c>
      <c r="NO59" s="4">
        <v>0</v>
      </c>
      <c r="NP59" s="4">
        <v>-402936.70663440175</v>
      </c>
      <c r="NQ59" s="5">
        <v>0.95059518137784804</v>
      </c>
      <c r="NR59" s="4">
        <v>-5057693.2501344867</v>
      </c>
      <c r="NS59" s="4">
        <v>-5057693.2501344867</v>
      </c>
      <c r="NT59" s="4">
        <v>0</v>
      </c>
      <c r="NU59" s="4">
        <v>0</v>
      </c>
      <c r="NV59" s="4">
        <v>-5057693.2501344867</v>
      </c>
      <c r="NW59" s="4">
        <v>-4807818.8324651103</v>
      </c>
      <c r="NX59" s="4">
        <v>0</v>
      </c>
      <c r="NY59" s="4">
        <v>0</v>
      </c>
      <c r="NZ59" s="4">
        <v>-4807818.8324651103</v>
      </c>
      <c r="OA59" s="5">
        <v>11.407142176534174</v>
      </c>
      <c r="OB59" s="4">
        <v>-424795.70053082006</v>
      </c>
      <c r="OC59" s="4">
        <v>-424795.70053082006</v>
      </c>
      <c r="OD59" s="4">
        <v>0</v>
      </c>
      <c r="OE59" s="4">
        <v>0</v>
      </c>
      <c r="OF59" s="4">
        <v>-424795.70053082006</v>
      </c>
      <c r="OG59" s="4">
        <v>-404101.24155803199</v>
      </c>
      <c r="OH59" s="4">
        <v>0</v>
      </c>
      <c r="OI59" s="4">
        <v>0</v>
      </c>
      <c r="OJ59" s="4">
        <v>-404101.24155803199</v>
      </c>
      <c r="OK59" s="5">
        <v>0.95128373722490955</v>
      </c>
      <c r="OL59" s="4">
        <v>-425626.18333876698</v>
      </c>
      <c r="OM59" s="4">
        <v>-425626.18333876698</v>
      </c>
      <c r="ON59" s="4">
        <v>0</v>
      </c>
      <c r="OO59" s="4">
        <v>0</v>
      </c>
      <c r="OP59" s="4">
        <v>-425626.18333876698</v>
      </c>
      <c r="OQ59" s="4">
        <v>-404891.2663472768</v>
      </c>
      <c r="OR59" s="4">
        <v>0</v>
      </c>
      <c r="OS59" s="4">
        <v>0</v>
      </c>
      <c r="OT59" s="4">
        <v>-404891.2663472768</v>
      </c>
      <c r="OU59" s="5">
        <v>0.95128373722490955</v>
      </c>
      <c r="OV59" s="4">
        <v>-426373.69738869061</v>
      </c>
      <c r="OW59" s="4">
        <v>-426373.69738869061</v>
      </c>
      <c r="OX59" s="4">
        <v>0</v>
      </c>
      <c r="OY59" s="4">
        <v>0</v>
      </c>
      <c r="OZ59" s="4">
        <v>-426373.69738869061</v>
      </c>
      <c r="PA59" s="4">
        <v>-405602.36430631625</v>
      </c>
      <c r="PB59" s="4">
        <v>0</v>
      </c>
      <c r="PC59" s="4">
        <v>0</v>
      </c>
      <c r="PD59" s="4">
        <v>-405602.36430631625</v>
      </c>
      <c r="PE59" s="5">
        <v>0.95128373722490955</v>
      </c>
      <c r="PF59" s="4">
        <v>-427095.96295873658</v>
      </c>
      <c r="PG59" s="4">
        <v>-427095.96295873658</v>
      </c>
      <c r="PH59" s="4">
        <v>0</v>
      </c>
      <c r="PI59" s="4">
        <v>0</v>
      </c>
      <c r="PJ59" s="4">
        <v>-427095.96295873658</v>
      </c>
      <c r="PK59" s="4">
        <v>-406289.44379705848</v>
      </c>
      <c r="PL59" s="4">
        <v>0</v>
      </c>
      <c r="PM59" s="4">
        <v>0</v>
      </c>
      <c r="PN59" s="4">
        <v>-406289.44379705848</v>
      </c>
      <c r="PO59" s="5">
        <v>0.95128373722490955</v>
      </c>
      <c r="PP59" s="4">
        <v>-427833.20531737129</v>
      </c>
      <c r="PQ59" s="4">
        <v>-427833.20531737129</v>
      </c>
      <c r="PR59" s="4">
        <v>0</v>
      </c>
      <c r="PS59" s="4">
        <v>0</v>
      </c>
      <c r="PT59" s="4">
        <v>-427833.20531737129</v>
      </c>
      <c r="PU59" s="4">
        <v>-406990.77046322101</v>
      </c>
      <c r="PV59" s="4">
        <v>0</v>
      </c>
      <c r="PW59" s="4">
        <v>0</v>
      </c>
      <c r="PX59" s="4">
        <v>-406990.77046322101</v>
      </c>
      <c r="PY59" s="5">
        <v>0.95128373722490955</v>
      </c>
      <c r="PZ59" s="4">
        <v>-428398.14833825757</v>
      </c>
      <c r="QA59" s="4">
        <v>-428398.14833825757</v>
      </c>
      <c r="QB59" s="4">
        <v>0</v>
      </c>
      <c r="QC59" s="4">
        <v>0</v>
      </c>
      <c r="QD59" s="4">
        <v>-428398.14833825757</v>
      </c>
      <c r="QE59" s="4">
        <v>-407528.19157144881</v>
      </c>
      <c r="QF59" s="4">
        <v>0</v>
      </c>
      <c r="QG59" s="4">
        <v>0</v>
      </c>
      <c r="QH59" s="4">
        <v>-407528.19157144881</v>
      </c>
      <c r="QI59" s="5">
        <v>0.95128373722490955</v>
      </c>
      <c r="QJ59" s="4">
        <v>-428964.15166276088</v>
      </c>
      <c r="QK59" s="4">
        <v>-428964.15166276088</v>
      </c>
      <c r="QL59" s="4">
        <v>0</v>
      </c>
      <c r="QM59" s="4">
        <v>0</v>
      </c>
      <c r="QN59" s="4">
        <v>-428964.15166276088</v>
      </c>
      <c r="QO59" s="4">
        <v>-408066.62132926408</v>
      </c>
      <c r="QP59" s="4">
        <v>0</v>
      </c>
      <c r="QQ59" s="4">
        <v>0</v>
      </c>
      <c r="QR59" s="4">
        <v>-408066.62132926408</v>
      </c>
      <c r="QS59" s="5">
        <v>0.95128373722490955</v>
      </c>
      <c r="QT59" s="4">
        <v>-429504.90650738653</v>
      </c>
      <c r="QU59" s="4">
        <v>-429504.90650738653</v>
      </c>
      <c r="QV59" s="4">
        <v>0</v>
      </c>
      <c r="QW59" s="4">
        <v>0</v>
      </c>
      <c r="QX59" s="4">
        <v>-429504.90650738653</v>
      </c>
      <c r="QY59" s="4">
        <v>-408581.03261878202</v>
      </c>
      <c r="QZ59" s="4">
        <v>0</v>
      </c>
      <c r="RA59" s="4">
        <v>0</v>
      </c>
      <c r="RB59" s="4">
        <v>-408581.03261878202</v>
      </c>
      <c r="RC59" s="5">
        <v>0.95128373722490955</v>
      </c>
      <c r="RD59" s="4">
        <v>-430092.64605603658</v>
      </c>
      <c r="RE59" s="4">
        <v>-430092.64605603658</v>
      </c>
      <c r="RF59" s="4">
        <v>0</v>
      </c>
      <c r="RG59" s="4">
        <v>0</v>
      </c>
      <c r="RH59" s="4">
        <v>-430092.64605603658</v>
      </c>
      <c r="RI59" s="4">
        <v>-409140.13969313673</v>
      </c>
      <c r="RJ59" s="4">
        <v>0</v>
      </c>
      <c r="RK59" s="4">
        <v>0</v>
      </c>
      <c r="RL59" s="4">
        <v>-409140.13969313673</v>
      </c>
      <c r="RM59" s="5">
        <v>0.95128373722490955</v>
      </c>
      <c r="RN59" s="4">
        <v>-430658.98072542017</v>
      </c>
      <c r="RO59" s="4">
        <v>-430658.98072542017</v>
      </c>
      <c r="RP59" s="4">
        <v>0</v>
      </c>
      <c r="RQ59" s="4">
        <v>0</v>
      </c>
      <c r="RR59" s="4">
        <v>-430658.98072542017</v>
      </c>
      <c r="RS59" s="4">
        <v>-409678.88465394801</v>
      </c>
      <c r="RT59" s="4">
        <v>0</v>
      </c>
      <c r="RU59" s="4">
        <v>0</v>
      </c>
      <c r="RV59" s="4">
        <v>-409678.88465394801</v>
      </c>
      <c r="RW59" s="5">
        <v>0.95128373722490955</v>
      </c>
      <c r="RX59" s="4">
        <v>-431184.29489862447</v>
      </c>
      <c r="RY59" s="4">
        <v>-431184.29489862447</v>
      </c>
      <c r="RZ59" s="4">
        <v>0</v>
      </c>
      <c r="SA59" s="4">
        <v>0</v>
      </c>
      <c r="SB59" s="4">
        <v>-431184.29489862447</v>
      </c>
      <c r="SC59" s="4">
        <v>-410178.60748385097</v>
      </c>
      <c r="SD59" s="4">
        <v>0</v>
      </c>
      <c r="SE59" s="4">
        <v>0</v>
      </c>
      <c r="SF59" s="4">
        <v>-410178.60748385097</v>
      </c>
      <c r="SG59" s="5">
        <v>0.95128373722490955</v>
      </c>
      <c r="SH59" s="4">
        <v>-431725.84497096285</v>
      </c>
      <c r="SI59" s="4">
        <v>-431725.84497096285</v>
      </c>
      <c r="SJ59" s="4">
        <v>0</v>
      </c>
      <c r="SK59" s="4">
        <v>0</v>
      </c>
      <c r="SL59" s="4">
        <v>-431725.84497096285</v>
      </c>
      <c r="SM59" s="4">
        <v>-410693.77526055946</v>
      </c>
      <c r="SN59" s="4">
        <v>0</v>
      </c>
      <c r="SO59" s="4">
        <v>0</v>
      </c>
      <c r="SP59" s="4">
        <v>-410693.77526055946</v>
      </c>
      <c r="SQ59" s="5">
        <v>0.95128373722490955</v>
      </c>
      <c r="SR59" s="4">
        <v>-5142253.7226938345</v>
      </c>
      <c r="SS59" s="4">
        <v>-5142253.7226938345</v>
      </c>
      <c r="ST59" s="4">
        <v>0</v>
      </c>
      <c r="SU59" s="4">
        <v>0</v>
      </c>
      <c r="SV59" s="4">
        <v>-5142253.7226938345</v>
      </c>
      <c r="SW59" s="4">
        <v>-4891742.3390828948</v>
      </c>
      <c r="SX59" s="4">
        <v>0</v>
      </c>
      <c r="SY59" s="4">
        <v>0</v>
      </c>
      <c r="SZ59" s="4">
        <v>-4891742.3390828948</v>
      </c>
      <c r="TA59" s="5">
        <v>11.415404846698912</v>
      </c>
      <c r="TB59" s="4">
        <v>-432095.9572310865</v>
      </c>
      <c r="TC59" s="4">
        <v>-432095.9572310865</v>
      </c>
    </row>
    <row r="60" spans="1:523" ht="15" customHeight="1" x14ac:dyDescent="0.3">
      <c r="A60" s="3" t="s">
        <v>121</v>
      </c>
      <c r="B60" s="4">
        <v>69781.650000000023</v>
      </c>
      <c r="C60" s="4">
        <v>69781.650000000023</v>
      </c>
      <c r="D60" s="4">
        <v>0</v>
      </c>
      <c r="E60" s="4">
        <v>0</v>
      </c>
      <c r="F60" s="4">
        <v>69781.650000000023</v>
      </c>
      <c r="G60" s="4">
        <v>69781.650000000023</v>
      </c>
      <c r="H60" s="4">
        <v>0</v>
      </c>
      <c r="I60" s="4">
        <v>0</v>
      </c>
      <c r="J60" s="4">
        <v>69781.650000000023</v>
      </c>
      <c r="K60" s="5">
        <v>1</v>
      </c>
      <c r="L60" s="4">
        <v>67911.510000000009</v>
      </c>
      <c r="M60" s="4">
        <v>67911.510000000009</v>
      </c>
      <c r="N60" s="4">
        <v>0</v>
      </c>
      <c r="O60" s="4">
        <v>0</v>
      </c>
      <c r="P60" s="4">
        <v>67911.510000000009</v>
      </c>
      <c r="Q60" s="4">
        <v>67911.510000000009</v>
      </c>
      <c r="R60" s="4">
        <v>0</v>
      </c>
      <c r="S60" s="4">
        <v>0</v>
      </c>
      <c r="T60" s="4">
        <v>67911.510000000009</v>
      </c>
      <c r="U60" s="5">
        <v>1</v>
      </c>
      <c r="V60" s="4">
        <v>62183.460000000036</v>
      </c>
      <c r="W60" s="4">
        <v>62183.460000000036</v>
      </c>
      <c r="X60" s="4">
        <v>0</v>
      </c>
      <c r="Y60" s="4">
        <v>0</v>
      </c>
      <c r="Z60" s="4">
        <v>62183.460000000036</v>
      </c>
      <c r="AA60" s="4">
        <v>62183.460000000036</v>
      </c>
      <c r="AB60" s="4">
        <v>0</v>
      </c>
      <c r="AC60" s="4">
        <v>0</v>
      </c>
      <c r="AD60" s="4">
        <v>62183.460000000036</v>
      </c>
      <c r="AE60" s="5">
        <v>1</v>
      </c>
      <c r="AF60" s="4">
        <v>55714.520000000048</v>
      </c>
      <c r="AG60" s="4">
        <v>55714.520000000048</v>
      </c>
      <c r="AH60" s="4">
        <v>0</v>
      </c>
      <c r="AI60" s="4">
        <v>0</v>
      </c>
      <c r="AJ60" s="4">
        <v>55714.520000000048</v>
      </c>
      <c r="AK60" s="4">
        <v>55714.520000000048</v>
      </c>
      <c r="AL60" s="4">
        <v>0</v>
      </c>
      <c r="AM60" s="4">
        <v>0</v>
      </c>
      <c r="AN60" s="4">
        <v>55714.520000000048</v>
      </c>
      <c r="AO60" s="5">
        <v>1</v>
      </c>
      <c r="AP60" s="4">
        <v>46537.030000000057</v>
      </c>
      <c r="AQ60" s="4">
        <v>46537.030000000057</v>
      </c>
      <c r="AR60" s="4">
        <v>0</v>
      </c>
      <c r="AS60" s="4">
        <v>0</v>
      </c>
      <c r="AT60" s="4">
        <v>46537.030000000057</v>
      </c>
      <c r="AU60" s="4">
        <v>46537.030000000057</v>
      </c>
      <c r="AV60" s="4">
        <v>0</v>
      </c>
      <c r="AW60" s="4">
        <v>0</v>
      </c>
      <c r="AX60" s="4">
        <v>46537.030000000057</v>
      </c>
      <c r="AY60" s="5">
        <v>1</v>
      </c>
      <c r="AZ60" s="4">
        <v>39132.000000000029</v>
      </c>
      <c r="BA60" s="4">
        <v>39132.000000000029</v>
      </c>
      <c r="BB60" s="4">
        <v>0</v>
      </c>
      <c r="BC60" s="4">
        <v>0</v>
      </c>
      <c r="BD60" s="4">
        <v>39132.000000000029</v>
      </c>
      <c r="BE60" s="4">
        <v>39132.000000000029</v>
      </c>
      <c r="BF60" s="4">
        <v>0</v>
      </c>
      <c r="BG60" s="4">
        <v>0</v>
      </c>
      <c r="BH60" s="4">
        <v>39132.000000000029</v>
      </c>
      <c r="BI60" s="5">
        <v>1</v>
      </c>
      <c r="BJ60" s="4">
        <v>34966.130000000034</v>
      </c>
      <c r="BK60" s="4">
        <v>34966.130000000034</v>
      </c>
      <c r="BL60" s="4">
        <v>0</v>
      </c>
      <c r="BM60" s="4">
        <v>0</v>
      </c>
      <c r="BN60" s="4">
        <v>34966.130000000034</v>
      </c>
      <c r="BO60" s="4">
        <v>34966.130000000034</v>
      </c>
      <c r="BP60" s="4">
        <v>0</v>
      </c>
      <c r="BQ60" s="4">
        <v>0</v>
      </c>
      <c r="BR60" s="4">
        <v>34966.130000000034</v>
      </c>
      <c r="BS60" s="5">
        <v>1</v>
      </c>
      <c r="BT60" s="4">
        <v>25461.01000000002</v>
      </c>
      <c r="BU60" s="4">
        <v>25461.01000000002</v>
      </c>
      <c r="BV60" s="4">
        <v>0</v>
      </c>
      <c r="BW60" s="4">
        <v>0</v>
      </c>
      <c r="BX60" s="4">
        <v>25461.01000000002</v>
      </c>
      <c r="BY60" s="4">
        <v>25461.01000000002</v>
      </c>
      <c r="BZ60" s="4">
        <v>0</v>
      </c>
      <c r="CA60" s="4">
        <v>0</v>
      </c>
      <c r="CB60" s="4">
        <v>25461.01000000002</v>
      </c>
      <c r="CC60" s="5">
        <v>1</v>
      </c>
      <c r="CD60" s="4">
        <v>21504.720000000056</v>
      </c>
      <c r="CE60" s="4">
        <v>21504.720000000056</v>
      </c>
      <c r="CF60" s="4">
        <v>0</v>
      </c>
      <c r="CG60" s="4">
        <v>0</v>
      </c>
      <c r="CH60" s="4">
        <v>21504.720000000056</v>
      </c>
      <c r="CI60" s="4">
        <v>21504.720000000056</v>
      </c>
      <c r="CJ60" s="4">
        <v>0</v>
      </c>
      <c r="CK60" s="4">
        <v>0</v>
      </c>
      <c r="CL60" s="4">
        <v>21504.720000000056</v>
      </c>
      <c r="CM60" s="5">
        <v>1</v>
      </c>
      <c r="CN60" s="4">
        <v>1575.7333333333954</v>
      </c>
      <c r="CO60" s="4">
        <v>1575.7333333333954</v>
      </c>
      <c r="CP60" s="4">
        <v>0</v>
      </c>
      <c r="CQ60" s="4">
        <v>0</v>
      </c>
      <c r="CR60" s="4">
        <v>1575.7333333333954</v>
      </c>
      <c r="CS60" s="4">
        <v>1575.7333333333954</v>
      </c>
      <c r="CT60" s="4">
        <v>0</v>
      </c>
      <c r="CU60" s="4">
        <v>0</v>
      </c>
      <c r="CV60" s="4">
        <v>1575.7333333333954</v>
      </c>
      <c r="CW60" s="5">
        <v>1</v>
      </c>
      <c r="CX60" s="4">
        <v>-304763.68305555556</v>
      </c>
      <c r="CY60" s="4">
        <v>-304763.68305555556</v>
      </c>
      <c r="CZ60" s="4">
        <v>0</v>
      </c>
      <c r="DA60" s="4">
        <v>0</v>
      </c>
      <c r="DB60" s="4">
        <v>-304763.68305555556</v>
      </c>
      <c r="DC60" s="4">
        <v>-304763.68305555556</v>
      </c>
      <c r="DD60" s="4">
        <v>0</v>
      </c>
      <c r="DE60" s="4">
        <v>0</v>
      </c>
      <c r="DF60" s="4">
        <v>-304763.68305555556</v>
      </c>
      <c r="DG60" s="5">
        <v>1</v>
      </c>
      <c r="DH60" s="4">
        <v>-320429.14331018517</v>
      </c>
      <c r="DI60" s="4">
        <v>-320429.14331018517</v>
      </c>
      <c r="DJ60" s="4">
        <v>0</v>
      </c>
      <c r="DK60" s="4">
        <v>0</v>
      </c>
      <c r="DL60" s="4">
        <v>-320429.14331018517</v>
      </c>
      <c r="DM60" s="4">
        <v>-320429.14331018517</v>
      </c>
      <c r="DN60" s="4">
        <v>0</v>
      </c>
      <c r="DO60" s="4">
        <v>0</v>
      </c>
      <c r="DP60" s="4">
        <v>-320429.14331018517</v>
      </c>
      <c r="DQ60" s="5">
        <v>1</v>
      </c>
      <c r="DR60" s="4">
        <v>-200425.06303240714</v>
      </c>
      <c r="DS60" s="4">
        <v>-200425.06303240714</v>
      </c>
      <c r="DT60" s="4">
        <v>0</v>
      </c>
      <c r="DU60" s="4">
        <v>0</v>
      </c>
      <c r="DV60" s="4">
        <v>-200425.06303240714</v>
      </c>
      <c r="DW60" s="4">
        <v>-200425.06303240714</v>
      </c>
      <c r="DX60" s="4">
        <v>0</v>
      </c>
      <c r="DY60" s="4">
        <v>0</v>
      </c>
      <c r="DZ60" s="4">
        <v>-200425.06303240714</v>
      </c>
      <c r="EA60" s="5">
        <v>12</v>
      </c>
      <c r="EB60" s="4">
        <v>-329277.78275270062</v>
      </c>
      <c r="EC60" s="4">
        <v>-329277.78275270062</v>
      </c>
      <c r="ED60" s="4">
        <v>0</v>
      </c>
      <c r="EE60" s="4">
        <v>0</v>
      </c>
      <c r="EF60" s="4">
        <v>-329277.78275270062</v>
      </c>
      <c r="EG60" s="4">
        <v>-329277.78275270062</v>
      </c>
      <c r="EH60" s="4">
        <v>0</v>
      </c>
      <c r="EI60" s="4">
        <v>0</v>
      </c>
      <c r="EJ60" s="4">
        <v>-329277.78275270062</v>
      </c>
      <c r="EK60" s="5">
        <v>1</v>
      </c>
      <c r="EL60" s="4">
        <v>-333797.96714875894</v>
      </c>
      <c r="EM60" s="4">
        <v>-333797.96714875894</v>
      </c>
      <c r="EN60" s="4">
        <v>0</v>
      </c>
      <c r="EO60" s="4">
        <v>0</v>
      </c>
      <c r="EP60" s="4">
        <v>-333797.96714875894</v>
      </c>
      <c r="EQ60" s="4">
        <v>-333797.96714875894</v>
      </c>
      <c r="ER60" s="4">
        <v>0</v>
      </c>
      <c r="ES60" s="4">
        <v>0</v>
      </c>
      <c r="ET60" s="4">
        <v>-333797.96714875894</v>
      </c>
      <c r="EU60" s="5">
        <v>1</v>
      </c>
      <c r="EV60" s="4">
        <v>-334514.12107782229</v>
      </c>
      <c r="EW60" s="4">
        <v>-334514.12107782229</v>
      </c>
      <c r="EX60" s="4">
        <v>0</v>
      </c>
      <c r="EY60" s="4">
        <v>0</v>
      </c>
      <c r="EZ60" s="4">
        <v>-334514.12107782229</v>
      </c>
      <c r="FA60" s="4">
        <v>-334514.12107782229</v>
      </c>
      <c r="FB60" s="4">
        <v>0</v>
      </c>
      <c r="FC60" s="4">
        <v>0</v>
      </c>
      <c r="FD60" s="4">
        <v>-334514.12107782229</v>
      </c>
      <c r="FE60" s="5">
        <v>1</v>
      </c>
      <c r="FF60" s="4">
        <v>-334547.75450097409</v>
      </c>
      <c r="FG60" s="4">
        <v>-334547.75450097409</v>
      </c>
      <c r="FH60" s="4">
        <v>0</v>
      </c>
      <c r="FI60" s="4">
        <v>0</v>
      </c>
      <c r="FJ60" s="4">
        <v>-334547.75450097409</v>
      </c>
      <c r="FK60" s="4">
        <v>-334547.75450097409</v>
      </c>
      <c r="FL60" s="4">
        <v>0</v>
      </c>
      <c r="FM60" s="4">
        <v>0</v>
      </c>
      <c r="FN60" s="4">
        <v>-334547.75450097409</v>
      </c>
      <c r="FO60" s="5">
        <v>1</v>
      </c>
      <c r="FP60" s="4">
        <v>-331936.07154272194</v>
      </c>
      <c r="FQ60" s="4">
        <v>-331936.07154272194</v>
      </c>
      <c r="FR60" s="4">
        <v>0</v>
      </c>
      <c r="FS60" s="4">
        <v>0</v>
      </c>
      <c r="FT60" s="4">
        <v>-331936.07154272194</v>
      </c>
      <c r="FU60" s="4">
        <v>-331936.07154272194</v>
      </c>
      <c r="FV60" s="4">
        <v>0</v>
      </c>
      <c r="FW60" s="4">
        <v>0</v>
      </c>
      <c r="FX60" s="4">
        <v>-331936.07154272194</v>
      </c>
      <c r="FY60" s="5">
        <v>1</v>
      </c>
      <c r="FZ60" s="4">
        <v>-330859.53833794879</v>
      </c>
      <c r="GA60" s="4">
        <v>-330859.53833794879</v>
      </c>
      <c r="GB60" s="4">
        <v>0</v>
      </c>
      <c r="GC60" s="4">
        <v>0</v>
      </c>
      <c r="GD60" s="4">
        <v>-330859.53833794879</v>
      </c>
      <c r="GE60" s="4">
        <v>-330859.53833794879</v>
      </c>
      <c r="GF60" s="4">
        <v>0</v>
      </c>
      <c r="GG60" s="4">
        <v>0</v>
      </c>
      <c r="GH60" s="4">
        <v>-330859.53833794879</v>
      </c>
      <c r="GI60" s="5">
        <v>1</v>
      </c>
      <c r="GJ60" s="4">
        <v>-333070.89236611122</v>
      </c>
      <c r="GK60" s="4">
        <v>-333070.89236611122</v>
      </c>
      <c r="GL60" s="4">
        <v>0</v>
      </c>
      <c r="GM60" s="4">
        <v>0</v>
      </c>
      <c r="GN60" s="4">
        <v>-333070.89236611122</v>
      </c>
      <c r="GO60" s="4">
        <v>-333070.89236611122</v>
      </c>
      <c r="GP60" s="4">
        <v>0</v>
      </c>
      <c r="GQ60" s="4">
        <v>0</v>
      </c>
      <c r="GR60" s="4">
        <v>-333070.89236611122</v>
      </c>
      <c r="GS60" s="5">
        <v>1</v>
      </c>
      <c r="GT60" s="4">
        <v>-325908.95422995382</v>
      </c>
      <c r="GU60" s="4">
        <v>-325908.95422995382</v>
      </c>
      <c r="GV60" s="4">
        <v>0</v>
      </c>
      <c r="GW60" s="4">
        <v>0</v>
      </c>
      <c r="GX60" s="4">
        <v>-325908.95422995382</v>
      </c>
      <c r="GY60" s="4">
        <v>-325908.95422995382</v>
      </c>
      <c r="GZ60" s="4">
        <v>0</v>
      </c>
      <c r="HA60" s="4">
        <v>0</v>
      </c>
      <c r="HB60" s="4">
        <v>-325908.95422995382</v>
      </c>
      <c r="HC60" s="5">
        <v>1</v>
      </c>
      <c r="HD60" s="4">
        <v>-323170.7962491166</v>
      </c>
      <c r="HE60" s="4">
        <v>-323170.7962491166</v>
      </c>
      <c r="HF60" s="4">
        <v>0</v>
      </c>
      <c r="HG60" s="4">
        <v>0</v>
      </c>
      <c r="HH60" s="4">
        <v>-323170.7962491166</v>
      </c>
      <c r="HI60" s="4">
        <v>-323170.7962491166</v>
      </c>
      <c r="HJ60" s="4">
        <v>0</v>
      </c>
      <c r="HK60" s="4">
        <v>0</v>
      </c>
      <c r="HL60" s="4">
        <v>-323170.7962491166</v>
      </c>
      <c r="HM60" s="5">
        <v>1</v>
      </c>
      <c r="HN60" s="4">
        <v>-307000.4592698763</v>
      </c>
      <c r="HO60" s="4">
        <v>-307000.4592698763</v>
      </c>
      <c r="HP60" s="4">
        <v>0</v>
      </c>
      <c r="HQ60" s="4">
        <v>0</v>
      </c>
      <c r="HR60" s="4">
        <v>-307000.4592698763</v>
      </c>
      <c r="HS60" s="4">
        <v>-307000.4592698763</v>
      </c>
      <c r="HT60" s="4">
        <v>0</v>
      </c>
      <c r="HU60" s="4">
        <v>0</v>
      </c>
      <c r="HV60" s="4">
        <v>-307000.4592698763</v>
      </c>
      <c r="HW60" s="5">
        <v>1</v>
      </c>
      <c r="HX60" s="4">
        <v>-290753.57865347713</v>
      </c>
      <c r="HY60" s="4">
        <v>-290753.57865347713</v>
      </c>
      <c r="HZ60" s="4">
        <v>0</v>
      </c>
      <c r="IA60" s="4">
        <v>0</v>
      </c>
      <c r="IB60" s="4">
        <v>-290753.57865347713</v>
      </c>
      <c r="IC60" s="4">
        <v>-290753.57865347713</v>
      </c>
      <c r="ID60" s="4">
        <v>0</v>
      </c>
      <c r="IE60" s="4">
        <v>0</v>
      </c>
      <c r="IF60" s="4">
        <v>-290753.57865347713</v>
      </c>
      <c r="IG60" s="5">
        <v>1</v>
      </c>
      <c r="IH60" s="4">
        <v>-274418.04161997058</v>
      </c>
      <c r="II60" s="4">
        <v>-274418.04161997058</v>
      </c>
      <c r="IJ60" s="4">
        <v>0</v>
      </c>
      <c r="IK60" s="4">
        <v>0</v>
      </c>
      <c r="IL60" s="4">
        <v>-274418.04161997058</v>
      </c>
      <c r="IM60" s="4">
        <v>-274418.04161997058</v>
      </c>
      <c r="IN60" s="4">
        <v>0</v>
      </c>
      <c r="IO60" s="4">
        <v>0</v>
      </c>
      <c r="IP60" s="4">
        <v>-274418.04161997058</v>
      </c>
      <c r="IQ60" s="5">
        <v>1</v>
      </c>
      <c r="IR60" s="4">
        <v>-3849255.957749432</v>
      </c>
      <c r="IS60" s="4">
        <v>-3849255.957749432</v>
      </c>
      <c r="IT60" s="4">
        <v>0</v>
      </c>
      <c r="IU60" s="4">
        <v>0</v>
      </c>
      <c r="IV60" s="4">
        <v>-3849255.957749432</v>
      </c>
      <c r="IW60" s="4">
        <v>-3849255.957749432</v>
      </c>
      <c r="IX60" s="4">
        <v>0</v>
      </c>
      <c r="IY60" s="4">
        <v>0</v>
      </c>
      <c r="IZ60" s="4">
        <v>-3849255.957749432</v>
      </c>
      <c r="JA60" s="5">
        <v>12</v>
      </c>
      <c r="JB60" s="4">
        <v>-258433.45481245269</v>
      </c>
      <c r="JC60" s="4">
        <v>-258433.45481245269</v>
      </c>
      <c r="JD60" s="4">
        <v>0</v>
      </c>
      <c r="JE60" s="4">
        <v>0</v>
      </c>
      <c r="JF60" s="4">
        <v>-258433.45481245269</v>
      </c>
      <c r="JG60" s="4">
        <v>-258433.45481245269</v>
      </c>
      <c r="JH60" s="4">
        <v>0</v>
      </c>
      <c r="JI60" s="4">
        <v>0</v>
      </c>
      <c r="JJ60" s="4">
        <v>-258433.45481245269</v>
      </c>
      <c r="JK60" s="5">
        <v>1</v>
      </c>
      <c r="JL60" s="4">
        <v>-258267.52165076535</v>
      </c>
      <c r="JM60" s="4">
        <v>-258267.52165076535</v>
      </c>
      <c r="JN60" s="4">
        <v>0</v>
      </c>
      <c r="JO60" s="4">
        <v>0</v>
      </c>
      <c r="JP60" s="4">
        <v>-258267.52165076535</v>
      </c>
      <c r="JQ60" s="4">
        <v>-258267.52165076535</v>
      </c>
      <c r="JR60" s="4">
        <v>0</v>
      </c>
      <c r="JS60" s="4">
        <v>0</v>
      </c>
      <c r="JT60" s="4">
        <v>-258267.52165076535</v>
      </c>
      <c r="JU60" s="5">
        <v>1</v>
      </c>
      <c r="JV60" s="4">
        <v>-258051.9370259326</v>
      </c>
      <c r="JW60" s="4">
        <v>-258051.9370259326</v>
      </c>
      <c r="JX60" s="4">
        <v>0</v>
      </c>
      <c r="JY60" s="4">
        <v>0</v>
      </c>
      <c r="JZ60" s="4">
        <v>-258051.9370259326</v>
      </c>
      <c r="KA60" s="4">
        <v>-258051.9370259326</v>
      </c>
      <c r="KB60" s="4">
        <v>0</v>
      </c>
      <c r="KC60" s="4">
        <v>0</v>
      </c>
      <c r="KD60" s="4">
        <v>-258051.9370259326</v>
      </c>
      <c r="KE60" s="5">
        <v>1</v>
      </c>
      <c r="KF60" s="4">
        <v>-257778.07335494173</v>
      </c>
      <c r="KG60" s="4">
        <v>-257778.07335494173</v>
      </c>
      <c r="KH60" s="4">
        <v>0</v>
      </c>
      <c r="KI60" s="4">
        <v>0</v>
      </c>
      <c r="KJ60" s="4">
        <v>-257778.07335494173</v>
      </c>
      <c r="KK60" s="4">
        <v>-257778.07335494173</v>
      </c>
      <c r="KL60" s="4">
        <v>0</v>
      </c>
      <c r="KM60" s="4">
        <v>0</v>
      </c>
      <c r="KN60" s="4">
        <v>-257778.07335494173</v>
      </c>
      <c r="KO60" s="5">
        <v>1</v>
      </c>
      <c r="KP60" s="4">
        <v>-257436.20992610574</v>
      </c>
      <c r="KQ60" s="4">
        <v>-257436.20992610574</v>
      </c>
      <c r="KR60" s="4">
        <v>0</v>
      </c>
      <c r="KS60" s="4">
        <v>0</v>
      </c>
      <c r="KT60" s="4">
        <v>-257436.20992610574</v>
      </c>
      <c r="KU60" s="4">
        <v>-257436.20992610574</v>
      </c>
      <c r="KV60" s="4">
        <v>0</v>
      </c>
      <c r="KW60" s="4">
        <v>0</v>
      </c>
      <c r="KX60" s="4">
        <v>-257436.20992610574</v>
      </c>
      <c r="KY60" s="5">
        <v>1</v>
      </c>
      <c r="KZ60" s="4">
        <v>-257321.22395805441</v>
      </c>
      <c r="LA60" s="4">
        <v>-257321.22395805441</v>
      </c>
      <c r="LB60" s="4">
        <v>0</v>
      </c>
      <c r="LC60" s="4">
        <v>0</v>
      </c>
      <c r="LD60" s="4">
        <v>-257321.22395805441</v>
      </c>
      <c r="LE60" s="4">
        <v>-257321.22395805441</v>
      </c>
      <c r="LF60" s="4">
        <v>0</v>
      </c>
      <c r="LG60" s="4">
        <v>0</v>
      </c>
      <c r="LH60" s="4">
        <v>-257321.22395805441</v>
      </c>
      <c r="LI60" s="5">
        <v>1</v>
      </c>
      <c r="LJ60" s="4">
        <v>-257165.98442639652</v>
      </c>
      <c r="LK60" s="4">
        <v>-257165.98442639652</v>
      </c>
      <c r="LL60" s="4">
        <v>0</v>
      </c>
      <c r="LM60" s="4">
        <v>0</v>
      </c>
      <c r="LN60" s="4">
        <v>-257165.98442639652</v>
      </c>
      <c r="LO60" s="4">
        <v>-257165.98442639652</v>
      </c>
      <c r="LP60" s="4">
        <v>0</v>
      </c>
      <c r="LQ60" s="4">
        <v>0</v>
      </c>
      <c r="LR60" s="4">
        <v>-257165.98442639652</v>
      </c>
      <c r="LS60" s="5">
        <v>1</v>
      </c>
      <c r="LT60" s="4">
        <v>-256963.07626475365</v>
      </c>
      <c r="LU60" s="4">
        <v>-256963.07626475365</v>
      </c>
      <c r="LV60" s="4">
        <v>0</v>
      </c>
      <c r="LW60" s="4">
        <v>0</v>
      </c>
      <c r="LX60" s="4">
        <v>-256963.07626475365</v>
      </c>
      <c r="LY60" s="4">
        <v>-256963.07626475365</v>
      </c>
      <c r="LZ60" s="4">
        <v>0</v>
      </c>
      <c r="MA60" s="4">
        <v>0</v>
      </c>
      <c r="MB60" s="4">
        <v>-256963.07626475365</v>
      </c>
      <c r="MC60" s="5">
        <v>1</v>
      </c>
      <c r="MD60" s="4">
        <v>-256771.02476765358</v>
      </c>
      <c r="ME60" s="4">
        <v>-256771.02476765358</v>
      </c>
      <c r="MF60" s="4">
        <v>0</v>
      </c>
      <c r="MG60" s="4">
        <v>0</v>
      </c>
      <c r="MH60" s="4">
        <v>-256771.02476765358</v>
      </c>
      <c r="MI60" s="4">
        <v>-256771.02476765358</v>
      </c>
      <c r="MJ60" s="4">
        <v>0</v>
      </c>
      <c r="MK60" s="4">
        <v>0</v>
      </c>
      <c r="ML60" s="4">
        <v>-256771.02476765358</v>
      </c>
      <c r="MM60" s="5">
        <v>1</v>
      </c>
      <c r="MN60" s="4">
        <v>-256524.64714419833</v>
      </c>
      <c r="MO60" s="4">
        <v>-256524.64714419833</v>
      </c>
      <c r="MP60" s="4">
        <v>0</v>
      </c>
      <c r="MQ60" s="4">
        <v>0</v>
      </c>
      <c r="MR60" s="4">
        <v>-256524.64714419833</v>
      </c>
      <c r="MS60" s="4">
        <v>-256524.64714419833</v>
      </c>
      <c r="MT60" s="4">
        <v>0</v>
      </c>
      <c r="MU60" s="4">
        <v>0</v>
      </c>
      <c r="MV60" s="4">
        <v>-256524.64714419833</v>
      </c>
      <c r="MW60" s="5">
        <v>1</v>
      </c>
      <c r="MX60" s="4">
        <v>-256283.52780039186</v>
      </c>
      <c r="MY60" s="4">
        <v>-256283.52780039186</v>
      </c>
      <c r="MZ60" s="4">
        <v>0</v>
      </c>
      <c r="NA60" s="4">
        <v>0</v>
      </c>
      <c r="NB60" s="4">
        <v>-256283.52780039186</v>
      </c>
      <c r="NC60" s="4">
        <v>-256283.52780039186</v>
      </c>
      <c r="ND60" s="4">
        <v>0</v>
      </c>
      <c r="NE60" s="4">
        <v>0</v>
      </c>
      <c r="NF60" s="4">
        <v>-256283.52780039186</v>
      </c>
      <c r="NG60" s="5">
        <v>1</v>
      </c>
      <c r="NH60" s="4">
        <v>-256054.48356263476</v>
      </c>
      <c r="NI60" s="4">
        <v>-256054.48356263476</v>
      </c>
      <c r="NJ60" s="4">
        <v>0</v>
      </c>
      <c r="NK60" s="4">
        <v>0</v>
      </c>
      <c r="NL60" s="4">
        <v>-256054.48356263476</v>
      </c>
      <c r="NM60" s="4">
        <v>-256054.48356263476</v>
      </c>
      <c r="NN60" s="4">
        <v>0</v>
      </c>
      <c r="NO60" s="4">
        <v>0</v>
      </c>
      <c r="NP60" s="4">
        <v>-256054.48356263476</v>
      </c>
      <c r="NQ60" s="5">
        <v>1</v>
      </c>
      <c r="NR60" s="4">
        <v>-3087051.1646942813</v>
      </c>
      <c r="NS60" s="4">
        <v>-3087051.1646942813</v>
      </c>
      <c r="NT60" s="4">
        <v>0</v>
      </c>
      <c r="NU60" s="4">
        <v>0</v>
      </c>
      <c r="NV60" s="4">
        <v>-3087051.1646942813</v>
      </c>
      <c r="NW60" s="4">
        <v>-3087051.1646942813</v>
      </c>
      <c r="NX60" s="4">
        <v>0</v>
      </c>
      <c r="NY60" s="4">
        <v>0</v>
      </c>
      <c r="NZ60" s="4">
        <v>-3087051.1646942813</v>
      </c>
      <c r="OA60" s="5">
        <v>12</v>
      </c>
      <c r="OB60" s="4">
        <v>-255845.90872452344</v>
      </c>
      <c r="OC60" s="4">
        <v>-255845.90872452344</v>
      </c>
      <c r="OD60" s="4">
        <v>0</v>
      </c>
      <c r="OE60" s="4">
        <v>0</v>
      </c>
      <c r="OF60" s="4">
        <v>-255845.90872452344</v>
      </c>
      <c r="OG60" s="4">
        <v>-255845.90872452344</v>
      </c>
      <c r="OH60" s="4">
        <v>0</v>
      </c>
      <c r="OI60" s="4">
        <v>0</v>
      </c>
      <c r="OJ60" s="4">
        <v>-255845.90872452344</v>
      </c>
      <c r="OK60" s="5">
        <v>1</v>
      </c>
      <c r="OL60" s="4">
        <v>-255630.27988386268</v>
      </c>
      <c r="OM60" s="4">
        <v>-255630.27988386268</v>
      </c>
      <c r="ON60" s="4">
        <v>0</v>
      </c>
      <c r="OO60" s="4">
        <v>0</v>
      </c>
      <c r="OP60" s="4">
        <v>-255630.27988386268</v>
      </c>
      <c r="OQ60" s="4">
        <v>-255630.27988386268</v>
      </c>
      <c r="OR60" s="4">
        <v>0</v>
      </c>
      <c r="OS60" s="4">
        <v>0</v>
      </c>
      <c r="OT60" s="4">
        <v>-255630.27988386268</v>
      </c>
      <c r="OU60" s="5">
        <v>1</v>
      </c>
      <c r="OV60" s="4">
        <v>-255410.50973662079</v>
      </c>
      <c r="OW60" s="4">
        <v>-255410.50973662079</v>
      </c>
      <c r="OX60" s="4">
        <v>0</v>
      </c>
      <c r="OY60" s="4">
        <v>0</v>
      </c>
      <c r="OZ60" s="4">
        <v>-255410.50973662079</v>
      </c>
      <c r="PA60" s="4">
        <v>-255410.50973662079</v>
      </c>
      <c r="PB60" s="4">
        <v>0</v>
      </c>
      <c r="PC60" s="4">
        <v>0</v>
      </c>
      <c r="PD60" s="4">
        <v>-255410.50973662079</v>
      </c>
      <c r="PE60" s="5">
        <v>1</v>
      </c>
      <c r="PF60" s="4">
        <v>-255190.39079584478</v>
      </c>
      <c r="PG60" s="4">
        <v>-255190.39079584478</v>
      </c>
      <c r="PH60" s="4">
        <v>0</v>
      </c>
      <c r="PI60" s="4">
        <v>0</v>
      </c>
      <c r="PJ60" s="4">
        <v>-255190.39079584478</v>
      </c>
      <c r="PK60" s="4">
        <v>-255190.39079584478</v>
      </c>
      <c r="PL60" s="4">
        <v>0</v>
      </c>
      <c r="PM60" s="4">
        <v>0</v>
      </c>
      <c r="PN60" s="4">
        <v>-255190.39079584478</v>
      </c>
      <c r="PO60" s="5">
        <v>1</v>
      </c>
      <c r="PP60" s="4">
        <v>-254974.75058258671</v>
      </c>
      <c r="PQ60" s="4">
        <v>-254974.75058258671</v>
      </c>
      <c r="PR60" s="4">
        <v>0</v>
      </c>
      <c r="PS60" s="4">
        <v>0</v>
      </c>
      <c r="PT60" s="4">
        <v>-254974.75058258671</v>
      </c>
      <c r="PU60" s="4">
        <v>-254974.75058258671</v>
      </c>
      <c r="PV60" s="4">
        <v>0</v>
      </c>
      <c r="PW60" s="4">
        <v>0</v>
      </c>
      <c r="PX60" s="4">
        <v>-254974.75058258671</v>
      </c>
      <c r="PY60" s="5">
        <v>1</v>
      </c>
      <c r="PZ60" s="4">
        <v>-254769.6289706268</v>
      </c>
      <c r="QA60" s="4">
        <v>-254769.6289706268</v>
      </c>
      <c r="QB60" s="4">
        <v>0</v>
      </c>
      <c r="QC60" s="4">
        <v>0</v>
      </c>
      <c r="QD60" s="4">
        <v>-254769.6289706268</v>
      </c>
      <c r="QE60" s="4">
        <v>-254769.6289706268</v>
      </c>
      <c r="QF60" s="4">
        <v>0</v>
      </c>
      <c r="QG60" s="4">
        <v>0</v>
      </c>
      <c r="QH60" s="4">
        <v>-254769.6289706268</v>
      </c>
      <c r="QI60" s="5">
        <v>1</v>
      </c>
      <c r="QJ60" s="4">
        <v>-254556.9960550078</v>
      </c>
      <c r="QK60" s="4">
        <v>-254556.9960550078</v>
      </c>
      <c r="QL60" s="4">
        <v>0</v>
      </c>
      <c r="QM60" s="4">
        <v>0</v>
      </c>
      <c r="QN60" s="4">
        <v>-254556.9960550078</v>
      </c>
      <c r="QO60" s="4">
        <v>-254556.9960550078</v>
      </c>
      <c r="QP60" s="4">
        <v>0</v>
      </c>
      <c r="QQ60" s="4">
        <v>0</v>
      </c>
      <c r="QR60" s="4">
        <v>-254556.9960550078</v>
      </c>
      <c r="QS60" s="5">
        <v>1</v>
      </c>
      <c r="QT60" s="4">
        <v>-254339.58035739209</v>
      </c>
      <c r="QU60" s="4">
        <v>-254339.58035739209</v>
      </c>
      <c r="QV60" s="4">
        <v>0</v>
      </c>
      <c r="QW60" s="4">
        <v>0</v>
      </c>
      <c r="QX60" s="4">
        <v>-254339.58035739209</v>
      </c>
      <c r="QY60" s="4">
        <v>-254339.58035739209</v>
      </c>
      <c r="QZ60" s="4">
        <v>0</v>
      </c>
      <c r="RA60" s="4">
        <v>0</v>
      </c>
      <c r="RB60" s="4">
        <v>-254339.58035739209</v>
      </c>
      <c r="RC60" s="5">
        <v>1</v>
      </c>
      <c r="RD60" s="4">
        <v>-254120.95569844529</v>
      </c>
      <c r="RE60" s="4">
        <v>-254120.95569844529</v>
      </c>
      <c r="RF60" s="4">
        <v>0</v>
      </c>
      <c r="RG60" s="4">
        <v>0</v>
      </c>
      <c r="RH60" s="4">
        <v>-254120.95569844529</v>
      </c>
      <c r="RI60" s="4">
        <v>-254120.95569844529</v>
      </c>
      <c r="RJ60" s="4">
        <v>0</v>
      </c>
      <c r="RK60" s="4">
        <v>0</v>
      </c>
      <c r="RL60" s="4">
        <v>-254120.95569844529</v>
      </c>
      <c r="RM60" s="5">
        <v>1</v>
      </c>
      <c r="RN60" s="4">
        <v>-253900.11660934461</v>
      </c>
      <c r="RO60" s="4">
        <v>-253900.11660934461</v>
      </c>
      <c r="RP60" s="4">
        <v>0</v>
      </c>
      <c r="RQ60" s="4">
        <v>0</v>
      </c>
      <c r="RR60" s="4">
        <v>-253900.11660934461</v>
      </c>
      <c r="RS60" s="4">
        <v>-253900.11660934461</v>
      </c>
      <c r="RT60" s="4">
        <v>0</v>
      </c>
      <c r="RU60" s="4">
        <v>0</v>
      </c>
      <c r="RV60" s="4">
        <v>-253900.11660934461</v>
      </c>
      <c r="RW60" s="5">
        <v>1</v>
      </c>
      <c r="RX60" s="4">
        <v>-253681.40573144014</v>
      </c>
      <c r="RY60" s="4">
        <v>-253681.40573144014</v>
      </c>
      <c r="RZ60" s="4">
        <v>0</v>
      </c>
      <c r="SA60" s="4">
        <v>0</v>
      </c>
      <c r="SB60" s="4">
        <v>-253681.40573144014</v>
      </c>
      <c r="SC60" s="4">
        <v>-253681.40573144014</v>
      </c>
      <c r="SD60" s="4">
        <v>0</v>
      </c>
      <c r="SE60" s="4">
        <v>0</v>
      </c>
      <c r="SF60" s="4">
        <v>-253681.40573144014</v>
      </c>
      <c r="SG60" s="5">
        <v>1</v>
      </c>
      <c r="SH60" s="4">
        <v>-253464.56222569416</v>
      </c>
      <c r="SI60" s="4">
        <v>-253464.56222569416</v>
      </c>
      <c r="SJ60" s="4">
        <v>0</v>
      </c>
      <c r="SK60" s="4">
        <v>0</v>
      </c>
      <c r="SL60" s="4">
        <v>-253464.56222569416</v>
      </c>
      <c r="SM60" s="4">
        <v>-253464.56222569416</v>
      </c>
      <c r="SN60" s="4">
        <v>0</v>
      </c>
      <c r="SO60" s="4">
        <v>0</v>
      </c>
      <c r="SP60" s="4">
        <v>-253464.56222569416</v>
      </c>
      <c r="SQ60" s="5">
        <v>1</v>
      </c>
      <c r="SR60" s="4">
        <v>-3055885.0853713895</v>
      </c>
      <c r="SS60" s="4">
        <v>-3055885.0853713895</v>
      </c>
      <c r="ST60" s="4">
        <v>0</v>
      </c>
      <c r="SU60" s="4">
        <v>0</v>
      </c>
      <c r="SV60" s="4">
        <v>-3055885.0853713895</v>
      </c>
      <c r="SW60" s="4">
        <v>-3055885.0853713895</v>
      </c>
      <c r="SX60" s="4">
        <v>0</v>
      </c>
      <c r="SY60" s="4">
        <v>0</v>
      </c>
      <c r="SZ60" s="4">
        <v>-3055885.0853713895</v>
      </c>
      <c r="TA60" s="5">
        <v>12</v>
      </c>
      <c r="TB60" s="4">
        <v>-253248.73544761579</v>
      </c>
      <c r="TC60" s="4">
        <v>-253248.73544761579</v>
      </c>
    </row>
    <row r="61" spans="1:523" ht="15" customHeight="1" x14ac:dyDescent="0.3">
      <c r="A61" s="3" t="s">
        <v>122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5">
        <v>0.8871801961867416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5">
        <v>0.8871801961867416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5">
        <v>0.8871801961867416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5">
        <v>0.8871801961867416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5">
        <v>0.8871801961867416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5">
        <v>0.8871801961867416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4">
        <v>0</v>
      </c>
      <c r="BP61" s="4">
        <v>0</v>
      </c>
      <c r="BQ61" s="4">
        <v>0</v>
      </c>
      <c r="BR61" s="4">
        <v>0</v>
      </c>
      <c r="BS61" s="5">
        <v>0.8871801961867416</v>
      </c>
      <c r="BT61" s="4">
        <v>0</v>
      </c>
      <c r="BU61" s="4">
        <v>0</v>
      </c>
      <c r="BV61" s="4">
        <v>0</v>
      </c>
      <c r="BW61" s="4">
        <v>0</v>
      </c>
      <c r="BX61" s="4">
        <v>0</v>
      </c>
      <c r="BY61" s="4">
        <v>0</v>
      </c>
      <c r="BZ61" s="4">
        <v>0</v>
      </c>
      <c r="CA61" s="4">
        <v>0</v>
      </c>
      <c r="CB61" s="4">
        <v>0</v>
      </c>
      <c r="CC61" s="5">
        <v>0.8871801961867416</v>
      </c>
      <c r="CD61" s="4">
        <v>0</v>
      </c>
      <c r="CE61" s="4">
        <v>0</v>
      </c>
      <c r="CF61" s="4">
        <v>0</v>
      </c>
      <c r="CG61" s="4">
        <v>0</v>
      </c>
      <c r="CH61" s="4">
        <v>0</v>
      </c>
      <c r="CI61" s="4">
        <v>0</v>
      </c>
      <c r="CJ61" s="4">
        <v>0</v>
      </c>
      <c r="CK61" s="4">
        <v>0</v>
      </c>
      <c r="CL61" s="4">
        <v>0</v>
      </c>
      <c r="CM61" s="5">
        <v>0.8871801961867416</v>
      </c>
      <c r="CN61" s="4">
        <v>0</v>
      </c>
      <c r="CO61" s="4">
        <v>0</v>
      </c>
      <c r="CP61" s="4">
        <v>0</v>
      </c>
      <c r="CQ61" s="4">
        <v>0</v>
      </c>
      <c r="CR61" s="4">
        <v>0</v>
      </c>
      <c r="CS61" s="4">
        <v>0</v>
      </c>
      <c r="CT61" s="4">
        <v>0</v>
      </c>
      <c r="CU61" s="4">
        <v>0</v>
      </c>
      <c r="CV61" s="4">
        <v>0</v>
      </c>
      <c r="CW61" s="5">
        <v>0.8871801961867416</v>
      </c>
      <c r="CX61" s="4">
        <v>0</v>
      </c>
      <c r="CY61" s="4">
        <v>0</v>
      </c>
      <c r="CZ61" s="4">
        <v>0</v>
      </c>
      <c r="DA61" s="4">
        <v>0</v>
      </c>
      <c r="DB61" s="4">
        <v>0</v>
      </c>
      <c r="DC61" s="4">
        <v>0</v>
      </c>
      <c r="DD61" s="4">
        <v>0</v>
      </c>
      <c r="DE61" s="4">
        <v>0</v>
      </c>
      <c r="DF61" s="4">
        <v>0</v>
      </c>
      <c r="DG61" s="5">
        <v>0.8871801961867416</v>
      </c>
      <c r="DH61" s="4">
        <v>0</v>
      </c>
      <c r="DI61" s="4">
        <v>0</v>
      </c>
      <c r="DJ61" s="4">
        <v>0</v>
      </c>
      <c r="DK61" s="4">
        <v>0</v>
      </c>
      <c r="DL61" s="4">
        <v>0</v>
      </c>
      <c r="DM61" s="4">
        <v>0</v>
      </c>
      <c r="DN61" s="4">
        <v>0</v>
      </c>
      <c r="DO61" s="4">
        <v>0</v>
      </c>
      <c r="DP61" s="4">
        <v>0</v>
      </c>
      <c r="DQ61" s="5">
        <v>0.8871801961867416</v>
      </c>
      <c r="DR61" s="4">
        <v>0</v>
      </c>
      <c r="DS61" s="4">
        <v>0</v>
      </c>
      <c r="DT61" s="4">
        <v>0</v>
      </c>
      <c r="DU61" s="4">
        <v>0</v>
      </c>
      <c r="DV61" s="4">
        <v>0</v>
      </c>
      <c r="DW61" s="4">
        <v>0</v>
      </c>
      <c r="DX61" s="4">
        <v>0</v>
      </c>
      <c r="DY61" s="4">
        <v>0</v>
      </c>
      <c r="DZ61" s="4">
        <v>0</v>
      </c>
      <c r="EA61" s="5">
        <v>10.6461623542409</v>
      </c>
      <c r="EB61" s="4">
        <v>0</v>
      </c>
      <c r="EC61" s="4">
        <v>0</v>
      </c>
      <c r="ED61" s="4">
        <v>0</v>
      </c>
      <c r="EE61" s="4">
        <v>0</v>
      </c>
      <c r="EF61" s="4">
        <v>0</v>
      </c>
      <c r="EG61" s="4">
        <v>0</v>
      </c>
      <c r="EH61" s="4">
        <v>0</v>
      </c>
      <c r="EI61" s="4">
        <v>0</v>
      </c>
      <c r="EJ61" s="4">
        <v>0</v>
      </c>
      <c r="EK61" s="5">
        <v>0.89377230663351903</v>
      </c>
      <c r="EL61" s="4">
        <v>0</v>
      </c>
      <c r="EM61" s="4">
        <v>0</v>
      </c>
      <c r="EN61" s="4">
        <v>0</v>
      </c>
      <c r="EO61" s="4">
        <v>0</v>
      </c>
      <c r="EP61" s="4">
        <v>0</v>
      </c>
      <c r="EQ61" s="4">
        <v>0</v>
      </c>
      <c r="ER61" s="4">
        <v>0</v>
      </c>
      <c r="ES61" s="4">
        <v>0</v>
      </c>
      <c r="ET61" s="4">
        <v>0</v>
      </c>
      <c r="EU61" s="5">
        <v>0.89377230663351903</v>
      </c>
      <c r="EV61" s="4">
        <v>0</v>
      </c>
      <c r="EW61" s="4">
        <v>0</v>
      </c>
      <c r="EX61" s="4">
        <v>0</v>
      </c>
      <c r="EY61" s="4">
        <v>0</v>
      </c>
      <c r="EZ61" s="4">
        <v>0</v>
      </c>
      <c r="FA61" s="4">
        <v>0</v>
      </c>
      <c r="FB61" s="4">
        <v>0</v>
      </c>
      <c r="FC61" s="4">
        <v>0</v>
      </c>
      <c r="FD61" s="4">
        <v>0</v>
      </c>
      <c r="FE61" s="5">
        <v>0.89377230663351903</v>
      </c>
      <c r="FF61" s="4">
        <v>0</v>
      </c>
      <c r="FG61" s="4">
        <v>0</v>
      </c>
      <c r="FH61" s="4">
        <v>0</v>
      </c>
      <c r="FI61" s="4">
        <v>0</v>
      </c>
      <c r="FJ61" s="4">
        <v>0</v>
      </c>
      <c r="FK61" s="4">
        <v>0</v>
      </c>
      <c r="FL61" s="4">
        <v>0</v>
      </c>
      <c r="FM61" s="4">
        <v>0</v>
      </c>
      <c r="FN61" s="4">
        <v>0</v>
      </c>
      <c r="FO61" s="5">
        <v>0.89377230663351903</v>
      </c>
      <c r="FP61" s="4">
        <v>0</v>
      </c>
      <c r="FQ61" s="4">
        <v>0</v>
      </c>
      <c r="FR61" s="4">
        <v>0</v>
      </c>
      <c r="FS61" s="4">
        <v>0</v>
      </c>
      <c r="FT61" s="4">
        <v>0</v>
      </c>
      <c r="FU61" s="4">
        <v>0</v>
      </c>
      <c r="FV61" s="4">
        <v>0</v>
      </c>
      <c r="FW61" s="4">
        <v>0</v>
      </c>
      <c r="FX61" s="4">
        <v>0</v>
      </c>
      <c r="FY61" s="5">
        <v>0.89377230663351903</v>
      </c>
      <c r="FZ61" s="4">
        <v>0</v>
      </c>
      <c r="GA61" s="4">
        <v>0</v>
      </c>
      <c r="GB61" s="4">
        <v>0</v>
      </c>
      <c r="GC61" s="4">
        <v>0</v>
      </c>
      <c r="GD61" s="4">
        <v>0</v>
      </c>
      <c r="GE61" s="4">
        <v>0</v>
      </c>
      <c r="GF61" s="4">
        <v>0</v>
      </c>
      <c r="GG61" s="4">
        <v>0</v>
      </c>
      <c r="GH61" s="4">
        <v>0</v>
      </c>
      <c r="GI61" s="5">
        <v>0.89377230663351903</v>
      </c>
      <c r="GJ61" s="4">
        <v>0</v>
      </c>
      <c r="GK61" s="4">
        <v>0</v>
      </c>
      <c r="GL61" s="4">
        <v>0</v>
      </c>
      <c r="GM61" s="4">
        <v>0</v>
      </c>
      <c r="GN61" s="4">
        <v>0</v>
      </c>
      <c r="GO61" s="4">
        <v>0</v>
      </c>
      <c r="GP61" s="4">
        <v>0</v>
      </c>
      <c r="GQ61" s="4">
        <v>0</v>
      </c>
      <c r="GR61" s="4">
        <v>0</v>
      </c>
      <c r="GS61" s="5">
        <v>0.89377230663351903</v>
      </c>
      <c r="GT61" s="4">
        <v>0</v>
      </c>
      <c r="GU61" s="4">
        <v>0</v>
      </c>
      <c r="GV61" s="4">
        <v>0</v>
      </c>
      <c r="GW61" s="4">
        <v>0</v>
      </c>
      <c r="GX61" s="4">
        <v>0</v>
      </c>
      <c r="GY61" s="4">
        <v>0</v>
      </c>
      <c r="GZ61" s="4">
        <v>0</v>
      </c>
      <c r="HA61" s="4">
        <v>0</v>
      </c>
      <c r="HB61" s="4">
        <v>0</v>
      </c>
      <c r="HC61" s="5">
        <v>0.89377230663351903</v>
      </c>
      <c r="HD61" s="4">
        <v>0</v>
      </c>
      <c r="HE61" s="4">
        <v>0</v>
      </c>
      <c r="HF61" s="4">
        <v>0</v>
      </c>
      <c r="HG61" s="4">
        <v>0</v>
      </c>
      <c r="HH61" s="4">
        <v>0</v>
      </c>
      <c r="HI61" s="4">
        <v>0</v>
      </c>
      <c r="HJ61" s="4">
        <v>0</v>
      </c>
      <c r="HK61" s="4">
        <v>0</v>
      </c>
      <c r="HL61" s="4">
        <v>0</v>
      </c>
      <c r="HM61" s="5">
        <v>0.89377230663351903</v>
      </c>
      <c r="HN61" s="4">
        <v>0</v>
      </c>
      <c r="HO61" s="4">
        <v>0</v>
      </c>
      <c r="HP61" s="4">
        <v>0</v>
      </c>
      <c r="HQ61" s="4">
        <v>0</v>
      </c>
      <c r="HR61" s="4">
        <v>0</v>
      </c>
      <c r="HS61" s="4">
        <v>0</v>
      </c>
      <c r="HT61" s="4">
        <v>0</v>
      </c>
      <c r="HU61" s="4">
        <v>0</v>
      </c>
      <c r="HV61" s="4">
        <v>0</v>
      </c>
      <c r="HW61" s="5">
        <v>0.89377230663351903</v>
      </c>
      <c r="HX61" s="4">
        <v>0</v>
      </c>
      <c r="HY61" s="4">
        <v>0</v>
      </c>
      <c r="HZ61" s="4">
        <v>0</v>
      </c>
      <c r="IA61" s="4">
        <v>0</v>
      </c>
      <c r="IB61" s="4">
        <v>0</v>
      </c>
      <c r="IC61" s="4">
        <v>0</v>
      </c>
      <c r="ID61" s="4">
        <v>0</v>
      </c>
      <c r="IE61" s="4">
        <v>0</v>
      </c>
      <c r="IF61" s="4">
        <v>0</v>
      </c>
      <c r="IG61" s="5">
        <v>0.89377230663351903</v>
      </c>
      <c r="IH61" s="4">
        <v>0</v>
      </c>
      <c r="II61" s="4">
        <v>0</v>
      </c>
      <c r="IJ61" s="4">
        <v>0</v>
      </c>
      <c r="IK61" s="4">
        <v>0</v>
      </c>
      <c r="IL61" s="4">
        <v>0</v>
      </c>
      <c r="IM61" s="4">
        <v>0</v>
      </c>
      <c r="IN61" s="4">
        <v>0</v>
      </c>
      <c r="IO61" s="4">
        <v>0</v>
      </c>
      <c r="IP61" s="4">
        <v>0</v>
      </c>
      <c r="IQ61" s="5">
        <v>0.89377230663351903</v>
      </c>
      <c r="IR61" s="4">
        <v>0</v>
      </c>
      <c r="IS61" s="4">
        <v>0</v>
      </c>
      <c r="IT61" s="4">
        <v>0</v>
      </c>
      <c r="IU61" s="4">
        <v>0</v>
      </c>
      <c r="IV61" s="4">
        <v>0</v>
      </c>
      <c r="IW61" s="4">
        <v>0</v>
      </c>
      <c r="IX61" s="4">
        <v>0</v>
      </c>
      <c r="IY61" s="4">
        <v>0</v>
      </c>
      <c r="IZ61" s="4">
        <v>0</v>
      </c>
      <c r="JA61" s="5">
        <v>10.725267679602227</v>
      </c>
      <c r="JB61" s="4">
        <v>0</v>
      </c>
      <c r="JC61" s="4">
        <v>0</v>
      </c>
      <c r="JD61" s="4">
        <v>0</v>
      </c>
      <c r="JE61" s="4">
        <v>0</v>
      </c>
      <c r="JF61" s="4">
        <v>0</v>
      </c>
      <c r="JG61" s="4">
        <v>0</v>
      </c>
      <c r="JH61" s="4">
        <v>0</v>
      </c>
      <c r="JI61" s="4">
        <v>0</v>
      </c>
      <c r="JJ61" s="4">
        <v>0</v>
      </c>
      <c r="JK61" s="5">
        <v>0.89674086323795554</v>
      </c>
      <c r="JL61" s="4">
        <v>0</v>
      </c>
      <c r="JM61" s="4">
        <v>0</v>
      </c>
      <c r="JN61" s="4">
        <v>0</v>
      </c>
      <c r="JO61" s="4">
        <v>0</v>
      </c>
      <c r="JP61" s="4">
        <v>0</v>
      </c>
      <c r="JQ61" s="4">
        <v>0</v>
      </c>
      <c r="JR61" s="4">
        <v>0</v>
      </c>
      <c r="JS61" s="4">
        <v>0</v>
      </c>
      <c r="JT61" s="4">
        <v>0</v>
      </c>
      <c r="JU61" s="5">
        <v>0.89674086323795554</v>
      </c>
      <c r="JV61" s="4">
        <v>0</v>
      </c>
      <c r="JW61" s="4">
        <v>0</v>
      </c>
      <c r="JX61" s="4">
        <v>0</v>
      </c>
      <c r="JY61" s="4">
        <v>0</v>
      </c>
      <c r="JZ61" s="4">
        <v>0</v>
      </c>
      <c r="KA61" s="4">
        <v>0</v>
      </c>
      <c r="KB61" s="4">
        <v>0</v>
      </c>
      <c r="KC61" s="4">
        <v>0</v>
      </c>
      <c r="KD61" s="4">
        <v>0</v>
      </c>
      <c r="KE61" s="5">
        <v>0.89674086323795554</v>
      </c>
      <c r="KF61" s="4">
        <v>0</v>
      </c>
      <c r="KG61" s="4">
        <v>0</v>
      </c>
      <c r="KH61" s="4">
        <v>0</v>
      </c>
      <c r="KI61" s="4">
        <v>0</v>
      </c>
      <c r="KJ61" s="4">
        <v>0</v>
      </c>
      <c r="KK61" s="4">
        <v>0</v>
      </c>
      <c r="KL61" s="4">
        <v>0</v>
      </c>
      <c r="KM61" s="4">
        <v>0</v>
      </c>
      <c r="KN61" s="4">
        <v>0</v>
      </c>
      <c r="KO61" s="5">
        <v>0.89674086323795554</v>
      </c>
      <c r="KP61" s="4">
        <v>0</v>
      </c>
      <c r="KQ61" s="4">
        <v>0</v>
      </c>
      <c r="KR61" s="4">
        <v>0</v>
      </c>
      <c r="KS61" s="4">
        <v>0</v>
      </c>
      <c r="KT61" s="4">
        <v>0</v>
      </c>
      <c r="KU61" s="4">
        <v>0</v>
      </c>
      <c r="KV61" s="4">
        <v>0</v>
      </c>
      <c r="KW61" s="4">
        <v>0</v>
      </c>
      <c r="KX61" s="4">
        <v>0</v>
      </c>
      <c r="KY61" s="5">
        <v>0.89674086323795554</v>
      </c>
      <c r="KZ61" s="4">
        <v>0</v>
      </c>
      <c r="LA61" s="4">
        <v>0</v>
      </c>
      <c r="LB61" s="4">
        <v>0</v>
      </c>
      <c r="LC61" s="4">
        <v>0</v>
      </c>
      <c r="LD61" s="4">
        <v>0</v>
      </c>
      <c r="LE61" s="4">
        <v>0</v>
      </c>
      <c r="LF61" s="4">
        <v>0</v>
      </c>
      <c r="LG61" s="4">
        <v>0</v>
      </c>
      <c r="LH61" s="4">
        <v>0</v>
      </c>
      <c r="LI61" s="5">
        <v>0.89674086323795554</v>
      </c>
      <c r="LJ61" s="4">
        <v>0</v>
      </c>
      <c r="LK61" s="4">
        <v>0</v>
      </c>
      <c r="LL61" s="4">
        <v>0</v>
      </c>
      <c r="LM61" s="4">
        <v>0</v>
      </c>
      <c r="LN61" s="4">
        <v>0</v>
      </c>
      <c r="LO61" s="4">
        <v>0</v>
      </c>
      <c r="LP61" s="4">
        <v>0</v>
      </c>
      <c r="LQ61" s="4">
        <v>0</v>
      </c>
      <c r="LR61" s="4">
        <v>0</v>
      </c>
      <c r="LS61" s="5">
        <v>0.89674086323795554</v>
      </c>
      <c r="LT61" s="4">
        <v>0</v>
      </c>
      <c r="LU61" s="4">
        <v>0</v>
      </c>
      <c r="LV61" s="4">
        <v>0</v>
      </c>
      <c r="LW61" s="4">
        <v>0</v>
      </c>
      <c r="LX61" s="4">
        <v>0</v>
      </c>
      <c r="LY61" s="4">
        <v>0</v>
      </c>
      <c r="LZ61" s="4">
        <v>0</v>
      </c>
      <c r="MA61" s="4">
        <v>0</v>
      </c>
      <c r="MB61" s="4">
        <v>0</v>
      </c>
      <c r="MC61" s="5">
        <v>0.89674086323795554</v>
      </c>
      <c r="MD61" s="4">
        <v>0</v>
      </c>
      <c r="ME61" s="4">
        <v>0</v>
      </c>
      <c r="MF61" s="4">
        <v>0</v>
      </c>
      <c r="MG61" s="4">
        <v>0</v>
      </c>
      <c r="MH61" s="4">
        <v>0</v>
      </c>
      <c r="MI61" s="4">
        <v>0</v>
      </c>
      <c r="MJ61" s="4">
        <v>0</v>
      </c>
      <c r="MK61" s="4">
        <v>0</v>
      </c>
      <c r="ML61" s="4">
        <v>0</v>
      </c>
      <c r="MM61" s="5">
        <v>0.89674086323795554</v>
      </c>
      <c r="MN61" s="4">
        <v>0</v>
      </c>
      <c r="MO61" s="4">
        <v>0</v>
      </c>
      <c r="MP61" s="4">
        <v>0</v>
      </c>
      <c r="MQ61" s="4">
        <v>0</v>
      </c>
      <c r="MR61" s="4">
        <v>0</v>
      </c>
      <c r="MS61" s="4">
        <v>0</v>
      </c>
      <c r="MT61" s="4">
        <v>0</v>
      </c>
      <c r="MU61" s="4">
        <v>0</v>
      </c>
      <c r="MV61" s="4">
        <v>0</v>
      </c>
      <c r="MW61" s="5">
        <v>0.89674086323795554</v>
      </c>
      <c r="MX61" s="4">
        <v>0</v>
      </c>
      <c r="MY61" s="4">
        <v>0</v>
      </c>
      <c r="MZ61" s="4">
        <v>0</v>
      </c>
      <c r="NA61" s="4">
        <v>0</v>
      </c>
      <c r="NB61" s="4">
        <v>0</v>
      </c>
      <c r="NC61" s="4">
        <v>0</v>
      </c>
      <c r="ND61" s="4">
        <v>0</v>
      </c>
      <c r="NE61" s="4">
        <v>0</v>
      </c>
      <c r="NF61" s="4">
        <v>0</v>
      </c>
      <c r="NG61" s="5">
        <v>0.89674086323795554</v>
      </c>
      <c r="NH61" s="4">
        <v>0</v>
      </c>
      <c r="NI61" s="4">
        <v>0</v>
      </c>
      <c r="NJ61" s="4">
        <v>0</v>
      </c>
      <c r="NK61" s="4">
        <v>0</v>
      </c>
      <c r="NL61" s="4">
        <v>0</v>
      </c>
      <c r="NM61" s="4">
        <v>0</v>
      </c>
      <c r="NN61" s="4">
        <v>0</v>
      </c>
      <c r="NO61" s="4">
        <v>0</v>
      </c>
      <c r="NP61" s="4">
        <v>0</v>
      </c>
      <c r="NQ61" s="5">
        <v>0.89674086323795554</v>
      </c>
      <c r="NR61" s="4">
        <v>0</v>
      </c>
      <c r="NS61" s="4">
        <v>0</v>
      </c>
      <c r="NT61" s="4">
        <v>0</v>
      </c>
      <c r="NU61" s="4">
        <v>0</v>
      </c>
      <c r="NV61" s="4">
        <v>0</v>
      </c>
      <c r="NW61" s="4">
        <v>0</v>
      </c>
      <c r="NX61" s="4">
        <v>0</v>
      </c>
      <c r="NY61" s="4">
        <v>0</v>
      </c>
      <c r="NZ61" s="4">
        <v>0</v>
      </c>
      <c r="OA61" s="5">
        <v>10.760890358855464</v>
      </c>
      <c r="OB61" s="4">
        <v>0</v>
      </c>
      <c r="OC61" s="4">
        <v>0</v>
      </c>
      <c r="OD61" s="4">
        <v>0</v>
      </c>
      <c r="OE61" s="4">
        <v>0</v>
      </c>
      <c r="OF61" s="4">
        <v>0</v>
      </c>
      <c r="OG61" s="4">
        <v>0</v>
      </c>
      <c r="OH61" s="4">
        <v>0</v>
      </c>
      <c r="OI61" s="4">
        <v>0</v>
      </c>
      <c r="OJ61" s="4">
        <v>0</v>
      </c>
      <c r="OK61" s="5">
        <v>0.89873521778242393</v>
      </c>
      <c r="OL61" s="4">
        <v>0</v>
      </c>
      <c r="OM61" s="4">
        <v>0</v>
      </c>
      <c r="ON61" s="4">
        <v>0</v>
      </c>
      <c r="OO61" s="4">
        <v>0</v>
      </c>
      <c r="OP61" s="4">
        <v>0</v>
      </c>
      <c r="OQ61" s="4">
        <v>0</v>
      </c>
      <c r="OR61" s="4">
        <v>0</v>
      </c>
      <c r="OS61" s="4">
        <v>0</v>
      </c>
      <c r="OT61" s="4">
        <v>0</v>
      </c>
      <c r="OU61" s="5">
        <v>0.89873521778242393</v>
      </c>
      <c r="OV61" s="4">
        <v>0</v>
      </c>
      <c r="OW61" s="4">
        <v>0</v>
      </c>
      <c r="OX61" s="4">
        <v>0</v>
      </c>
      <c r="OY61" s="4">
        <v>0</v>
      </c>
      <c r="OZ61" s="4">
        <v>0</v>
      </c>
      <c r="PA61" s="4">
        <v>0</v>
      </c>
      <c r="PB61" s="4">
        <v>0</v>
      </c>
      <c r="PC61" s="4">
        <v>0</v>
      </c>
      <c r="PD61" s="4">
        <v>0</v>
      </c>
      <c r="PE61" s="5">
        <v>0.89873521778242393</v>
      </c>
      <c r="PF61" s="4">
        <v>0</v>
      </c>
      <c r="PG61" s="4">
        <v>0</v>
      </c>
      <c r="PH61" s="4">
        <v>0</v>
      </c>
      <c r="PI61" s="4">
        <v>0</v>
      </c>
      <c r="PJ61" s="4">
        <v>0</v>
      </c>
      <c r="PK61" s="4">
        <v>0</v>
      </c>
      <c r="PL61" s="4">
        <v>0</v>
      </c>
      <c r="PM61" s="4">
        <v>0</v>
      </c>
      <c r="PN61" s="4">
        <v>0</v>
      </c>
      <c r="PO61" s="5">
        <v>0.89873521778242393</v>
      </c>
      <c r="PP61" s="4">
        <v>0</v>
      </c>
      <c r="PQ61" s="4">
        <v>0</v>
      </c>
      <c r="PR61" s="4">
        <v>0</v>
      </c>
      <c r="PS61" s="4">
        <v>0</v>
      </c>
      <c r="PT61" s="4">
        <v>0</v>
      </c>
      <c r="PU61" s="4">
        <v>0</v>
      </c>
      <c r="PV61" s="4">
        <v>0</v>
      </c>
      <c r="PW61" s="4">
        <v>0</v>
      </c>
      <c r="PX61" s="4">
        <v>0</v>
      </c>
      <c r="PY61" s="5">
        <v>0.89873521778242393</v>
      </c>
      <c r="PZ61" s="4">
        <v>0</v>
      </c>
      <c r="QA61" s="4">
        <v>0</v>
      </c>
      <c r="QB61" s="4">
        <v>0</v>
      </c>
      <c r="QC61" s="4">
        <v>0</v>
      </c>
      <c r="QD61" s="4">
        <v>0</v>
      </c>
      <c r="QE61" s="4">
        <v>0</v>
      </c>
      <c r="QF61" s="4">
        <v>0</v>
      </c>
      <c r="QG61" s="4">
        <v>0</v>
      </c>
      <c r="QH61" s="4">
        <v>0</v>
      </c>
      <c r="QI61" s="5">
        <v>0.89873521778242393</v>
      </c>
      <c r="QJ61" s="4">
        <v>0</v>
      </c>
      <c r="QK61" s="4">
        <v>0</v>
      </c>
      <c r="QL61" s="4">
        <v>0</v>
      </c>
      <c r="QM61" s="4">
        <v>0</v>
      </c>
      <c r="QN61" s="4">
        <v>0</v>
      </c>
      <c r="QO61" s="4">
        <v>0</v>
      </c>
      <c r="QP61" s="4">
        <v>0</v>
      </c>
      <c r="QQ61" s="4">
        <v>0</v>
      </c>
      <c r="QR61" s="4">
        <v>0</v>
      </c>
      <c r="QS61" s="5">
        <v>0.89873521778242393</v>
      </c>
      <c r="QT61" s="4">
        <v>0</v>
      </c>
      <c r="QU61" s="4">
        <v>0</v>
      </c>
      <c r="QV61" s="4">
        <v>0</v>
      </c>
      <c r="QW61" s="4">
        <v>0</v>
      </c>
      <c r="QX61" s="4">
        <v>0</v>
      </c>
      <c r="QY61" s="4">
        <v>0</v>
      </c>
      <c r="QZ61" s="4">
        <v>0</v>
      </c>
      <c r="RA61" s="4">
        <v>0</v>
      </c>
      <c r="RB61" s="4">
        <v>0</v>
      </c>
      <c r="RC61" s="5">
        <v>0.89873521778242393</v>
      </c>
      <c r="RD61" s="4">
        <v>0</v>
      </c>
      <c r="RE61" s="4">
        <v>0</v>
      </c>
      <c r="RF61" s="4">
        <v>0</v>
      </c>
      <c r="RG61" s="4">
        <v>0</v>
      </c>
      <c r="RH61" s="4">
        <v>0</v>
      </c>
      <c r="RI61" s="4">
        <v>0</v>
      </c>
      <c r="RJ61" s="4">
        <v>0</v>
      </c>
      <c r="RK61" s="4">
        <v>0</v>
      </c>
      <c r="RL61" s="4">
        <v>0</v>
      </c>
      <c r="RM61" s="5">
        <v>0.89873521778242393</v>
      </c>
      <c r="RN61" s="4">
        <v>0</v>
      </c>
      <c r="RO61" s="4">
        <v>0</v>
      </c>
      <c r="RP61" s="4">
        <v>0</v>
      </c>
      <c r="RQ61" s="4">
        <v>0</v>
      </c>
      <c r="RR61" s="4">
        <v>0</v>
      </c>
      <c r="RS61" s="4">
        <v>0</v>
      </c>
      <c r="RT61" s="4">
        <v>0</v>
      </c>
      <c r="RU61" s="4">
        <v>0</v>
      </c>
      <c r="RV61" s="4">
        <v>0</v>
      </c>
      <c r="RW61" s="5">
        <v>0.89873521778242393</v>
      </c>
      <c r="RX61" s="4">
        <v>0</v>
      </c>
      <c r="RY61" s="4">
        <v>0</v>
      </c>
      <c r="RZ61" s="4">
        <v>0</v>
      </c>
      <c r="SA61" s="4">
        <v>0</v>
      </c>
      <c r="SB61" s="4">
        <v>0</v>
      </c>
      <c r="SC61" s="4">
        <v>0</v>
      </c>
      <c r="SD61" s="4">
        <v>0</v>
      </c>
      <c r="SE61" s="4">
        <v>0</v>
      </c>
      <c r="SF61" s="4">
        <v>0</v>
      </c>
      <c r="SG61" s="5">
        <v>0.89873521778242393</v>
      </c>
      <c r="SH61" s="4">
        <v>0</v>
      </c>
      <c r="SI61" s="4">
        <v>0</v>
      </c>
      <c r="SJ61" s="4">
        <v>0</v>
      </c>
      <c r="SK61" s="4">
        <v>0</v>
      </c>
      <c r="SL61" s="4">
        <v>0</v>
      </c>
      <c r="SM61" s="4">
        <v>0</v>
      </c>
      <c r="SN61" s="4">
        <v>0</v>
      </c>
      <c r="SO61" s="4">
        <v>0</v>
      </c>
      <c r="SP61" s="4">
        <v>0</v>
      </c>
      <c r="SQ61" s="5">
        <v>0.89873521778242393</v>
      </c>
      <c r="SR61" s="4">
        <v>0</v>
      </c>
      <c r="SS61" s="4">
        <v>0</v>
      </c>
      <c r="ST61" s="4">
        <v>0</v>
      </c>
      <c r="SU61" s="4">
        <v>0</v>
      </c>
      <c r="SV61" s="4">
        <v>0</v>
      </c>
      <c r="SW61" s="4">
        <v>0</v>
      </c>
      <c r="SX61" s="4">
        <v>0</v>
      </c>
      <c r="SY61" s="4">
        <v>0</v>
      </c>
      <c r="SZ61" s="4">
        <v>0</v>
      </c>
      <c r="TA61" s="5">
        <v>10.784822613389084</v>
      </c>
      <c r="TB61" s="4">
        <v>0</v>
      </c>
      <c r="TC61" s="4">
        <v>0</v>
      </c>
    </row>
    <row r="62" spans="1:523" ht="15" customHeight="1" x14ac:dyDescent="0.3">
      <c r="A62" s="3" t="s">
        <v>123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5">
        <v>1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5">
        <v>1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5">
        <v>1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5">
        <v>1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5">
        <v>1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5">
        <v>1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4">
        <v>0</v>
      </c>
      <c r="BP62" s="4">
        <v>0</v>
      </c>
      <c r="BQ62" s="4">
        <v>0</v>
      </c>
      <c r="BR62" s="4">
        <v>0</v>
      </c>
      <c r="BS62" s="5">
        <v>1</v>
      </c>
      <c r="BT62" s="4">
        <v>0</v>
      </c>
      <c r="BU62" s="4">
        <v>0</v>
      </c>
      <c r="BV62" s="4">
        <v>0</v>
      </c>
      <c r="BW62" s="4">
        <v>0</v>
      </c>
      <c r="BX62" s="4">
        <v>0</v>
      </c>
      <c r="BY62" s="4">
        <v>0</v>
      </c>
      <c r="BZ62" s="4">
        <v>0</v>
      </c>
      <c r="CA62" s="4">
        <v>0</v>
      </c>
      <c r="CB62" s="4">
        <v>0</v>
      </c>
      <c r="CC62" s="5">
        <v>1</v>
      </c>
      <c r="CD62" s="4">
        <v>0</v>
      </c>
      <c r="CE62" s="4">
        <v>0</v>
      </c>
      <c r="CF62" s="4">
        <v>0</v>
      </c>
      <c r="CG62" s="4">
        <v>0</v>
      </c>
      <c r="CH62" s="4">
        <v>0</v>
      </c>
      <c r="CI62" s="4">
        <v>0</v>
      </c>
      <c r="CJ62" s="4">
        <v>0</v>
      </c>
      <c r="CK62" s="4">
        <v>0</v>
      </c>
      <c r="CL62" s="4">
        <v>0</v>
      </c>
      <c r="CM62" s="5">
        <v>1</v>
      </c>
      <c r="CN62" s="4">
        <v>0</v>
      </c>
      <c r="CO62" s="4">
        <v>0</v>
      </c>
      <c r="CP62" s="4">
        <v>0</v>
      </c>
      <c r="CQ62" s="4">
        <v>0</v>
      </c>
      <c r="CR62" s="4">
        <v>0</v>
      </c>
      <c r="CS62" s="4">
        <v>0</v>
      </c>
      <c r="CT62" s="4">
        <v>0</v>
      </c>
      <c r="CU62" s="4">
        <v>0</v>
      </c>
      <c r="CV62" s="4">
        <v>0</v>
      </c>
      <c r="CW62" s="5">
        <v>1</v>
      </c>
      <c r="CX62" s="4">
        <v>0</v>
      </c>
      <c r="CY62" s="4">
        <v>0</v>
      </c>
      <c r="CZ62" s="4">
        <v>0</v>
      </c>
      <c r="DA62" s="4">
        <v>0</v>
      </c>
      <c r="DB62" s="4">
        <v>0</v>
      </c>
      <c r="DC62" s="4">
        <v>0</v>
      </c>
      <c r="DD62" s="4">
        <v>0</v>
      </c>
      <c r="DE62" s="4">
        <v>0</v>
      </c>
      <c r="DF62" s="4">
        <v>0</v>
      </c>
      <c r="DG62" s="5">
        <v>1</v>
      </c>
      <c r="DH62" s="4">
        <v>0</v>
      </c>
      <c r="DI62" s="4">
        <v>0</v>
      </c>
      <c r="DJ62" s="4">
        <v>0</v>
      </c>
      <c r="DK62" s="4">
        <v>0</v>
      </c>
      <c r="DL62" s="4">
        <v>0</v>
      </c>
      <c r="DM62" s="4">
        <v>0</v>
      </c>
      <c r="DN62" s="4">
        <v>0</v>
      </c>
      <c r="DO62" s="4">
        <v>0</v>
      </c>
      <c r="DP62" s="4">
        <v>0</v>
      </c>
      <c r="DQ62" s="5">
        <v>1</v>
      </c>
      <c r="DR62" s="4">
        <v>0</v>
      </c>
      <c r="DS62" s="4">
        <v>0</v>
      </c>
      <c r="DT62" s="4">
        <v>0</v>
      </c>
      <c r="DU62" s="4">
        <v>0</v>
      </c>
      <c r="DV62" s="4">
        <v>0</v>
      </c>
      <c r="DW62" s="4">
        <v>0</v>
      </c>
      <c r="DX62" s="4">
        <v>0</v>
      </c>
      <c r="DY62" s="4">
        <v>0</v>
      </c>
      <c r="DZ62" s="4">
        <v>0</v>
      </c>
      <c r="EA62" s="5">
        <v>12</v>
      </c>
      <c r="EB62" s="4">
        <v>0</v>
      </c>
      <c r="EC62" s="4">
        <v>0</v>
      </c>
      <c r="ED62" s="4">
        <v>0</v>
      </c>
      <c r="EE62" s="4">
        <v>0</v>
      </c>
      <c r="EF62" s="4">
        <v>0</v>
      </c>
      <c r="EG62" s="4">
        <v>0</v>
      </c>
      <c r="EH62" s="4">
        <v>0</v>
      </c>
      <c r="EI62" s="4">
        <v>0</v>
      </c>
      <c r="EJ62" s="4">
        <v>0</v>
      </c>
      <c r="EK62" s="5">
        <v>1</v>
      </c>
      <c r="EL62" s="4">
        <v>0</v>
      </c>
      <c r="EM62" s="4">
        <v>0</v>
      </c>
      <c r="EN62" s="4">
        <v>0</v>
      </c>
      <c r="EO62" s="4">
        <v>0</v>
      </c>
      <c r="EP62" s="4">
        <v>0</v>
      </c>
      <c r="EQ62" s="4">
        <v>0</v>
      </c>
      <c r="ER62" s="4">
        <v>0</v>
      </c>
      <c r="ES62" s="4">
        <v>0</v>
      </c>
      <c r="ET62" s="4">
        <v>0</v>
      </c>
      <c r="EU62" s="5">
        <v>1</v>
      </c>
      <c r="EV62" s="4">
        <v>0</v>
      </c>
      <c r="EW62" s="4">
        <v>0</v>
      </c>
      <c r="EX62" s="4">
        <v>0</v>
      </c>
      <c r="EY62" s="4">
        <v>0</v>
      </c>
      <c r="EZ62" s="4">
        <v>0</v>
      </c>
      <c r="FA62" s="4">
        <v>0</v>
      </c>
      <c r="FB62" s="4">
        <v>0</v>
      </c>
      <c r="FC62" s="4">
        <v>0</v>
      </c>
      <c r="FD62" s="4">
        <v>0</v>
      </c>
      <c r="FE62" s="5">
        <v>1</v>
      </c>
      <c r="FF62" s="4">
        <v>0</v>
      </c>
      <c r="FG62" s="4">
        <v>0</v>
      </c>
      <c r="FH62" s="4">
        <v>0</v>
      </c>
      <c r="FI62" s="4">
        <v>0</v>
      </c>
      <c r="FJ62" s="4">
        <v>0</v>
      </c>
      <c r="FK62" s="4">
        <v>0</v>
      </c>
      <c r="FL62" s="4">
        <v>0</v>
      </c>
      <c r="FM62" s="4">
        <v>0</v>
      </c>
      <c r="FN62" s="4">
        <v>0</v>
      </c>
      <c r="FO62" s="5">
        <v>1</v>
      </c>
      <c r="FP62" s="4">
        <v>0</v>
      </c>
      <c r="FQ62" s="4">
        <v>0</v>
      </c>
      <c r="FR62" s="4">
        <v>0</v>
      </c>
      <c r="FS62" s="4">
        <v>0</v>
      </c>
      <c r="FT62" s="4">
        <v>0</v>
      </c>
      <c r="FU62" s="4">
        <v>0</v>
      </c>
      <c r="FV62" s="4">
        <v>0</v>
      </c>
      <c r="FW62" s="4">
        <v>0</v>
      </c>
      <c r="FX62" s="4">
        <v>0</v>
      </c>
      <c r="FY62" s="5">
        <v>1</v>
      </c>
      <c r="FZ62" s="4">
        <v>0</v>
      </c>
      <c r="GA62" s="4">
        <v>0</v>
      </c>
      <c r="GB62" s="4">
        <v>0</v>
      </c>
      <c r="GC62" s="4">
        <v>0</v>
      </c>
      <c r="GD62" s="4">
        <v>0</v>
      </c>
      <c r="GE62" s="4">
        <v>0</v>
      </c>
      <c r="GF62" s="4">
        <v>0</v>
      </c>
      <c r="GG62" s="4">
        <v>0</v>
      </c>
      <c r="GH62" s="4">
        <v>0</v>
      </c>
      <c r="GI62" s="5">
        <v>1</v>
      </c>
      <c r="GJ62" s="4">
        <v>0</v>
      </c>
      <c r="GK62" s="4">
        <v>0</v>
      </c>
      <c r="GL62" s="4">
        <v>0</v>
      </c>
      <c r="GM62" s="4">
        <v>0</v>
      </c>
      <c r="GN62" s="4">
        <v>0</v>
      </c>
      <c r="GO62" s="4">
        <v>0</v>
      </c>
      <c r="GP62" s="4">
        <v>0</v>
      </c>
      <c r="GQ62" s="4">
        <v>0</v>
      </c>
      <c r="GR62" s="4">
        <v>0</v>
      </c>
      <c r="GS62" s="5">
        <v>1</v>
      </c>
      <c r="GT62" s="4">
        <v>0</v>
      </c>
      <c r="GU62" s="4">
        <v>0</v>
      </c>
      <c r="GV62" s="4">
        <v>0</v>
      </c>
      <c r="GW62" s="4">
        <v>0</v>
      </c>
      <c r="GX62" s="4">
        <v>0</v>
      </c>
      <c r="GY62" s="4">
        <v>0</v>
      </c>
      <c r="GZ62" s="4">
        <v>0</v>
      </c>
      <c r="HA62" s="4">
        <v>0</v>
      </c>
      <c r="HB62" s="4">
        <v>0</v>
      </c>
      <c r="HC62" s="5">
        <v>1</v>
      </c>
      <c r="HD62" s="4">
        <v>0</v>
      </c>
      <c r="HE62" s="4">
        <v>0</v>
      </c>
      <c r="HF62" s="4">
        <v>0</v>
      </c>
      <c r="HG62" s="4">
        <v>0</v>
      </c>
      <c r="HH62" s="4">
        <v>0</v>
      </c>
      <c r="HI62" s="4">
        <v>0</v>
      </c>
      <c r="HJ62" s="4">
        <v>0</v>
      </c>
      <c r="HK62" s="4">
        <v>0</v>
      </c>
      <c r="HL62" s="4">
        <v>0</v>
      </c>
      <c r="HM62" s="5">
        <v>1</v>
      </c>
      <c r="HN62" s="4">
        <v>0</v>
      </c>
      <c r="HO62" s="4">
        <v>0</v>
      </c>
      <c r="HP62" s="4">
        <v>0</v>
      </c>
      <c r="HQ62" s="4">
        <v>0</v>
      </c>
      <c r="HR62" s="4">
        <v>0</v>
      </c>
      <c r="HS62" s="4">
        <v>0</v>
      </c>
      <c r="HT62" s="4">
        <v>0</v>
      </c>
      <c r="HU62" s="4">
        <v>0</v>
      </c>
      <c r="HV62" s="4">
        <v>0</v>
      </c>
      <c r="HW62" s="5">
        <v>1</v>
      </c>
      <c r="HX62" s="4">
        <v>0</v>
      </c>
      <c r="HY62" s="4">
        <v>0</v>
      </c>
      <c r="HZ62" s="4">
        <v>0</v>
      </c>
      <c r="IA62" s="4">
        <v>0</v>
      </c>
      <c r="IB62" s="4">
        <v>0</v>
      </c>
      <c r="IC62" s="4">
        <v>0</v>
      </c>
      <c r="ID62" s="4">
        <v>0</v>
      </c>
      <c r="IE62" s="4">
        <v>0</v>
      </c>
      <c r="IF62" s="4">
        <v>0</v>
      </c>
      <c r="IG62" s="5">
        <v>1</v>
      </c>
      <c r="IH62" s="4">
        <v>0</v>
      </c>
      <c r="II62" s="4">
        <v>0</v>
      </c>
      <c r="IJ62" s="4">
        <v>0</v>
      </c>
      <c r="IK62" s="4">
        <v>0</v>
      </c>
      <c r="IL62" s="4">
        <v>0</v>
      </c>
      <c r="IM62" s="4">
        <v>0</v>
      </c>
      <c r="IN62" s="4">
        <v>0</v>
      </c>
      <c r="IO62" s="4">
        <v>0</v>
      </c>
      <c r="IP62" s="4">
        <v>0</v>
      </c>
      <c r="IQ62" s="5">
        <v>1</v>
      </c>
      <c r="IR62" s="4">
        <v>0</v>
      </c>
      <c r="IS62" s="4">
        <v>0</v>
      </c>
      <c r="IT62" s="4">
        <v>0</v>
      </c>
      <c r="IU62" s="4">
        <v>0</v>
      </c>
      <c r="IV62" s="4">
        <v>0</v>
      </c>
      <c r="IW62" s="4">
        <v>0</v>
      </c>
      <c r="IX62" s="4">
        <v>0</v>
      </c>
      <c r="IY62" s="4">
        <v>0</v>
      </c>
      <c r="IZ62" s="4">
        <v>0</v>
      </c>
      <c r="JA62" s="5">
        <v>12</v>
      </c>
      <c r="JB62" s="4">
        <v>0</v>
      </c>
      <c r="JC62" s="4">
        <v>0</v>
      </c>
      <c r="JD62" s="4">
        <v>0</v>
      </c>
      <c r="JE62" s="4">
        <v>0</v>
      </c>
      <c r="JF62" s="4">
        <v>0</v>
      </c>
      <c r="JG62" s="4">
        <v>0</v>
      </c>
      <c r="JH62" s="4">
        <v>0</v>
      </c>
      <c r="JI62" s="4">
        <v>0</v>
      </c>
      <c r="JJ62" s="4">
        <v>0</v>
      </c>
      <c r="JK62" s="5">
        <v>1</v>
      </c>
      <c r="JL62" s="4">
        <v>0</v>
      </c>
      <c r="JM62" s="4">
        <v>0</v>
      </c>
      <c r="JN62" s="4">
        <v>0</v>
      </c>
      <c r="JO62" s="4">
        <v>0</v>
      </c>
      <c r="JP62" s="4">
        <v>0</v>
      </c>
      <c r="JQ62" s="4">
        <v>0</v>
      </c>
      <c r="JR62" s="4">
        <v>0</v>
      </c>
      <c r="JS62" s="4">
        <v>0</v>
      </c>
      <c r="JT62" s="4">
        <v>0</v>
      </c>
      <c r="JU62" s="5">
        <v>1</v>
      </c>
      <c r="JV62" s="4">
        <v>0</v>
      </c>
      <c r="JW62" s="4">
        <v>0</v>
      </c>
      <c r="JX62" s="4">
        <v>0</v>
      </c>
      <c r="JY62" s="4">
        <v>0</v>
      </c>
      <c r="JZ62" s="4">
        <v>0</v>
      </c>
      <c r="KA62" s="4">
        <v>0</v>
      </c>
      <c r="KB62" s="4">
        <v>0</v>
      </c>
      <c r="KC62" s="4">
        <v>0</v>
      </c>
      <c r="KD62" s="4">
        <v>0</v>
      </c>
      <c r="KE62" s="5">
        <v>1</v>
      </c>
      <c r="KF62" s="4">
        <v>0</v>
      </c>
      <c r="KG62" s="4">
        <v>0</v>
      </c>
      <c r="KH62" s="4">
        <v>0</v>
      </c>
      <c r="KI62" s="4">
        <v>0</v>
      </c>
      <c r="KJ62" s="4">
        <v>0</v>
      </c>
      <c r="KK62" s="4">
        <v>0</v>
      </c>
      <c r="KL62" s="4">
        <v>0</v>
      </c>
      <c r="KM62" s="4">
        <v>0</v>
      </c>
      <c r="KN62" s="4">
        <v>0</v>
      </c>
      <c r="KO62" s="5">
        <v>1</v>
      </c>
      <c r="KP62" s="4">
        <v>0</v>
      </c>
      <c r="KQ62" s="4">
        <v>0</v>
      </c>
      <c r="KR62" s="4">
        <v>0</v>
      </c>
      <c r="KS62" s="4">
        <v>0</v>
      </c>
      <c r="KT62" s="4">
        <v>0</v>
      </c>
      <c r="KU62" s="4">
        <v>0</v>
      </c>
      <c r="KV62" s="4">
        <v>0</v>
      </c>
      <c r="KW62" s="4">
        <v>0</v>
      </c>
      <c r="KX62" s="4">
        <v>0</v>
      </c>
      <c r="KY62" s="5">
        <v>1</v>
      </c>
      <c r="KZ62" s="4">
        <v>0</v>
      </c>
      <c r="LA62" s="4">
        <v>0</v>
      </c>
      <c r="LB62" s="4">
        <v>0</v>
      </c>
      <c r="LC62" s="4">
        <v>0</v>
      </c>
      <c r="LD62" s="4">
        <v>0</v>
      </c>
      <c r="LE62" s="4">
        <v>0</v>
      </c>
      <c r="LF62" s="4">
        <v>0</v>
      </c>
      <c r="LG62" s="4">
        <v>0</v>
      </c>
      <c r="LH62" s="4">
        <v>0</v>
      </c>
      <c r="LI62" s="5">
        <v>1</v>
      </c>
      <c r="LJ62" s="4">
        <v>0</v>
      </c>
      <c r="LK62" s="4">
        <v>0</v>
      </c>
      <c r="LL62" s="4">
        <v>0</v>
      </c>
      <c r="LM62" s="4">
        <v>0</v>
      </c>
      <c r="LN62" s="4">
        <v>0</v>
      </c>
      <c r="LO62" s="4">
        <v>0</v>
      </c>
      <c r="LP62" s="4">
        <v>0</v>
      </c>
      <c r="LQ62" s="4">
        <v>0</v>
      </c>
      <c r="LR62" s="4">
        <v>0</v>
      </c>
      <c r="LS62" s="5">
        <v>1</v>
      </c>
      <c r="LT62" s="4">
        <v>0</v>
      </c>
      <c r="LU62" s="4">
        <v>0</v>
      </c>
      <c r="LV62" s="4">
        <v>0</v>
      </c>
      <c r="LW62" s="4">
        <v>0</v>
      </c>
      <c r="LX62" s="4">
        <v>0</v>
      </c>
      <c r="LY62" s="4">
        <v>0</v>
      </c>
      <c r="LZ62" s="4">
        <v>0</v>
      </c>
      <c r="MA62" s="4">
        <v>0</v>
      </c>
      <c r="MB62" s="4">
        <v>0</v>
      </c>
      <c r="MC62" s="5">
        <v>1</v>
      </c>
      <c r="MD62" s="4">
        <v>0</v>
      </c>
      <c r="ME62" s="4">
        <v>0</v>
      </c>
      <c r="MF62" s="4">
        <v>0</v>
      </c>
      <c r="MG62" s="4">
        <v>0</v>
      </c>
      <c r="MH62" s="4">
        <v>0</v>
      </c>
      <c r="MI62" s="4">
        <v>0</v>
      </c>
      <c r="MJ62" s="4">
        <v>0</v>
      </c>
      <c r="MK62" s="4">
        <v>0</v>
      </c>
      <c r="ML62" s="4">
        <v>0</v>
      </c>
      <c r="MM62" s="5">
        <v>1</v>
      </c>
      <c r="MN62" s="4">
        <v>0</v>
      </c>
      <c r="MO62" s="4">
        <v>0</v>
      </c>
      <c r="MP62" s="4">
        <v>0</v>
      </c>
      <c r="MQ62" s="4">
        <v>0</v>
      </c>
      <c r="MR62" s="4">
        <v>0</v>
      </c>
      <c r="MS62" s="4">
        <v>0</v>
      </c>
      <c r="MT62" s="4">
        <v>0</v>
      </c>
      <c r="MU62" s="4">
        <v>0</v>
      </c>
      <c r="MV62" s="4">
        <v>0</v>
      </c>
      <c r="MW62" s="5">
        <v>1</v>
      </c>
      <c r="MX62" s="4">
        <v>0</v>
      </c>
      <c r="MY62" s="4">
        <v>0</v>
      </c>
      <c r="MZ62" s="4">
        <v>0</v>
      </c>
      <c r="NA62" s="4">
        <v>0</v>
      </c>
      <c r="NB62" s="4">
        <v>0</v>
      </c>
      <c r="NC62" s="4">
        <v>0</v>
      </c>
      <c r="ND62" s="4">
        <v>0</v>
      </c>
      <c r="NE62" s="4">
        <v>0</v>
      </c>
      <c r="NF62" s="4">
        <v>0</v>
      </c>
      <c r="NG62" s="5">
        <v>1</v>
      </c>
      <c r="NH62" s="4">
        <v>0</v>
      </c>
      <c r="NI62" s="4">
        <v>0</v>
      </c>
      <c r="NJ62" s="4">
        <v>0</v>
      </c>
      <c r="NK62" s="4">
        <v>0</v>
      </c>
      <c r="NL62" s="4">
        <v>0</v>
      </c>
      <c r="NM62" s="4">
        <v>0</v>
      </c>
      <c r="NN62" s="4">
        <v>0</v>
      </c>
      <c r="NO62" s="4">
        <v>0</v>
      </c>
      <c r="NP62" s="4">
        <v>0</v>
      </c>
      <c r="NQ62" s="5">
        <v>1</v>
      </c>
      <c r="NR62" s="4">
        <v>0</v>
      </c>
      <c r="NS62" s="4">
        <v>0</v>
      </c>
      <c r="NT62" s="4">
        <v>0</v>
      </c>
      <c r="NU62" s="4">
        <v>0</v>
      </c>
      <c r="NV62" s="4">
        <v>0</v>
      </c>
      <c r="NW62" s="4">
        <v>0</v>
      </c>
      <c r="NX62" s="4">
        <v>0</v>
      </c>
      <c r="NY62" s="4">
        <v>0</v>
      </c>
      <c r="NZ62" s="4">
        <v>0</v>
      </c>
      <c r="OA62" s="5">
        <v>12</v>
      </c>
      <c r="OB62" s="4">
        <v>0</v>
      </c>
      <c r="OC62" s="4">
        <v>0</v>
      </c>
      <c r="OD62" s="4">
        <v>0</v>
      </c>
      <c r="OE62" s="4">
        <v>0</v>
      </c>
      <c r="OF62" s="4">
        <v>0</v>
      </c>
      <c r="OG62" s="4">
        <v>0</v>
      </c>
      <c r="OH62" s="4">
        <v>0</v>
      </c>
      <c r="OI62" s="4">
        <v>0</v>
      </c>
      <c r="OJ62" s="4">
        <v>0</v>
      </c>
      <c r="OK62" s="5">
        <v>1</v>
      </c>
      <c r="OL62" s="4">
        <v>0</v>
      </c>
      <c r="OM62" s="4">
        <v>0</v>
      </c>
      <c r="ON62" s="4">
        <v>0</v>
      </c>
      <c r="OO62" s="4">
        <v>0</v>
      </c>
      <c r="OP62" s="4">
        <v>0</v>
      </c>
      <c r="OQ62" s="4">
        <v>0</v>
      </c>
      <c r="OR62" s="4">
        <v>0</v>
      </c>
      <c r="OS62" s="4">
        <v>0</v>
      </c>
      <c r="OT62" s="4">
        <v>0</v>
      </c>
      <c r="OU62" s="5">
        <v>1</v>
      </c>
      <c r="OV62" s="4">
        <v>0</v>
      </c>
      <c r="OW62" s="4">
        <v>0</v>
      </c>
      <c r="OX62" s="4">
        <v>0</v>
      </c>
      <c r="OY62" s="4">
        <v>0</v>
      </c>
      <c r="OZ62" s="4">
        <v>0</v>
      </c>
      <c r="PA62" s="4">
        <v>0</v>
      </c>
      <c r="PB62" s="4">
        <v>0</v>
      </c>
      <c r="PC62" s="4">
        <v>0</v>
      </c>
      <c r="PD62" s="4">
        <v>0</v>
      </c>
      <c r="PE62" s="5">
        <v>1</v>
      </c>
      <c r="PF62" s="4">
        <v>0</v>
      </c>
      <c r="PG62" s="4">
        <v>0</v>
      </c>
      <c r="PH62" s="4">
        <v>0</v>
      </c>
      <c r="PI62" s="4">
        <v>0</v>
      </c>
      <c r="PJ62" s="4">
        <v>0</v>
      </c>
      <c r="PK62" s="4">
        <v>0</v>
      </c>
      <c r="PL62" s="4">
        <v>0</v>
      </c>
      <c r="PM62" s="4">
        <v>0</v>
      </c>
      <c r="PN62" s="4">
        <v>0</v>
      </c>
      <c r="PO62" s="5">
        <v>1</v>
      </c>
      <c r="PP62" s="4">
        <v>0</v>
      </c>
      <c r="PQ62" s="4">
        <v>0</v>
      </c>
      <c r="PR62" s="4">
        <v>0</v>
      </c>
      <c r="PS62" s="4">
        <v>0</v>
      </c>
      <c r="PT62" s="4">
        <v>0</v>
      </c>
      <c r="PU62" s="4">
        <v>0</v>
      </c>
      <c r="PV62" s="4">
        <v>0</v>
      </c>
      <c r="PW62" s="4">
        <v>0</v>
      </c>
      <c r="PX62" s="4">
        <v>0</v>
      </c>
      <c r="PY62" s="5">
        <v>1</v>
      </c>
      <c r="PZ62" s="4">
        <v>0</v>
      </c>
      <c r="QA62" s="4">
        <v>0</v>
      </c>
      <c r="QB62" s="4">
        <v>0</v>
      </c>
      <c r="QC62" s="4">
        <v>0</v>
      </c>
      <c r="QD62" s="4">
        <v>0</v>
      </c>
      <c r="QE62" s="4">
        <v>0</v>
      </c>
      <c r="QF62" s="4">
        <v>0</v>
      </c>
      <c r="QG62" s="4">
        <v>0</v>
      </c>
      <c r="QH62" s="4">
        <v>0</v>
      </c>
      <c r="QI62" s="5">
        <v>1</v>
      </c>
      <c r="QJ62" s="4">
        <v>0</v>
      </c>
      <c r="QK62" s="4">
        <v>0</v>
      </c>
      <c r="QL62" s="4">
        <v>0</v>
      </c>
      <c r="QM62" s="4">
        <v>0</v>
      </c>
      <c r="QN62" s="4">
        <v>0</v>
      </c>
      <c r="QO62" s="4">
        <v>0</v>
      </c>
      <c r="QP62" s="4">
        <v>0</v>
      </c>
      <c r="QQ62" s="4">
        <v>0</v>
      </c>
      <c r="QR62" s="4">
        <v>0</v>
      </c>
      <c r="QS62" s="5">
        <v>1</v>
      </c>
      <c r="QT62" s="4">
        <v>0</v>
      </c>
      <c r="QU62" s="4">
        <v>0</v>
      </c>
      <c r="QV62" s="4">
        <v>0</v>
      </c>
      <c r="QW62" s="4">
        <v>0</v>
      </c>
      <c r="QX62" s="4">
        <v>0</v>
      </c>
      <c r="QY62" s="4">
        <v>0</v>
      </c>
      <c r="QZ62" s="4">
        <v>0</v>
      </c>
      <c r="RA62" s="4">
        <v>0</v>
      </c>
      <c r="RB62" s="4">
        <v>0</v>
      </c>
      <c r="RC62" s="5">
        <v>1</v>
      </c>
      <c r="RD62" s="4">
        <v>0</v>
      </c>
      <c r="RE62" s="4">
        <v>0</v>
      </c>
      <c r="RF62" s="4">
        <v>0</v>
      </c>
      <c r="RG62" s="4">
        <v>0</v>
      </c>
      <c r="RH62" s="4">
        <v>0</v>
      </c>
      <c r="RI62" s="4">
        <v>0</v>
      </c>
      <c r="RJ62" s="4">
        <v>0</v>
      </c>
      <c r="RK62" s="4">
        <v>0</v>
      </c>
      <c r="RL62" s="4">
        <v>0</v>
      </c>
      <c r="RM62" s="5">
        <v>1</v>
      </c>
      <c r="RN62" s="4">
        <v>0</v>
      </c>
      <c r="RO62" s="4">
        <v>0</v>
      </c>
      <c r="RP62" s="4">
        <v>0</v>
      </c>
      <c r="RQ62" s="4">
        <v>0</v>
      </c>
      <c r="RR62" s="4">
        <v>0</v>
      </c>
      <c r="RS62" s="4">
        <v>0</v>
      </c>
      <c r="RT62" s="4">
        <v>0</v>
      </c>
      <c r="RU62" s="4">
        <v>0</v>
      </c>
      <c r="RV62" s="4">
        <v>0</v>
      </c>
      <c r="RW62" s="5">
        <v>1</v>
      </c>
      <c r="RX62" s="4">
        <v>0</v>
      </c>
      <c r="RY62" s="4">
        <v>0</v>
      </c>
      <c r="RZ62" s="4">
        <v>0</v>
      </c>
      <c r="SA62" s="4">
        <v>0</v>
      </c>
      <c r="SB62" s="4">
        <v>0</v>
      </c>
      <c r="SC62" s="4">
        <v>0</v>
      </c>
      <c r="SD62" s="4">
        <v>0</v>
      </c>
      <c r="SE62" s="4">
        <v>0</v>
      </c>
      <c r="SF62" s="4">
        <v>0</v>
      </c>
      <c r="SG62" s="5">
        <v>1</v>
      </c>
      <c r="SH62" s="4">
        <v>0</v>
      </c>
      <c r="SI62" s="4">
        <v>0</v>
      </c>
      <c r="SJ62" s="4">
        <v>0</v>
      </c>
      <c r="SK62" s="4">
        <v>0</v>
      </c>
      <c r="SL62" s="4">
        <v>0</v>
      </c>
      <c r="SM62" s="4">
        <v>0</v>
      </c>
      <c r="SN62" s="4">
        <v>0</v>
      </c>
      <c r="SO62" s="4">
        <v>0</v>
      </c>
      <c r="SP62" s="4">
        <v>0</v>
      </c>
      <c r="SQ62" s="5">
        <v>1</v>
      </c>
      <c r="SR62" s="4">
        <v>0</v>
      </c>
      <c r="SS62" s="4">
        <v>0</v>
      </c>
      <c r="ST62" s="4">
        <v>0</v>
      </c>
      <c r="SU62" s="4">
        <v>0</v>
      </c>
      <c r="SV62" s="4">
        <v>0</v>
      </c>
      <c r="SW62" s="4">
        <v>0</v>
      </c>
      <c r="SX62" s="4">
        <v>0</v>
      </c>
      <c r="SY62" s="4">
        <v>0</v>
      </c>
      <c r="SZ62" s="4">
        <v>0</v>
      </c>
      <c r="TA62" s="5">
        <v>12</v>
      </c>
      <c r="TB62" s="4">
        <v>0</v>
      </c>
      <c r="TC62" s="4">
        <v>0</v>
      </c>
    </row>
    <row r="63" spans="1:523" ht="15" customHeight="1" x14ac:dyDescent="0.3">
      <c r="A63" s="3" t="s">
        <v>124</v>
      </c>
      <c r="B63" s="4">
        <v>-1670026.74</v>
      </c>
      <c r="C63" s="4">
        <v>-1670026.74</v>
      </c>
      <c r="D63" s="4">
        <v>0</v>
      </c>
      <c r="E63" s="4">
        <v>0</v>
      </c>
      <c r="F63" s="4">
        <v>-1670026.74</v>
      </c>
      <c r="G63" s="4">
        <v>-1580362.6871882712</v>
      </c>
      <c r="H63" s="4">
        <v>0</v>
      </c>
      <c r="I63" s="4">
        <v>0</v>
      </c>
      <c r="J63" s="4">
        <v>-1580362.6871882712</v>
      </c>
      <c r="K63" s="5">
        <v>0.94630981009817317</v>
      </c>
      <c r="L63" s="4">
        <v>-1681955.63</v>
      </c>
      <c r="M63" s="4">
        <v>-1681955.63</v>
      </c>
      <c r="N63" s="4">
        <v>0</v>
      </c>
      <c r="O63" s="4">
        <v>0</v>
      </c>
      <c r="P63" s="4">
        <v>-1681955.63</v>
      </c>
      <c r="Q63" s="4">
        <v>-1591651.112818853</v>
      </c>
      <c r="R63" s="4">
        <v>0</v>
      </c>
      <c r="S63" s="4">
        <v>0</v>
      </c>
      <c r="T63" s="4">
        <v>-1591651.112818853</v>
      </c>
      <c r="U63" s="5">
        <v>0.94630981009817317</v>
      </c>
      <c r="V63" s="4">
        <v>-1670850.46</v>
      </c>
      <c r="W63" s="4">
        <v>-1670850.46</v>
      </c>
      <c r="X63" s="4">
        <v>0</v>
      </c>
      <c r="Y63" s="4">
        <v>0</v>
      </c>
      <c r="Z63" s="4">
        <v>-1670850.46</v>
      </c>
      <c r="AA63" s="4">
        <v>-1581142.1815050452</v>
      </c>
      <c r="AB63" s="4">
        <v>0</v>
      </c>
      <c r="AC63" s="4">
        <v>0</v>
      </c>
      <c r="AD63" s="4">
        <v>-1581142.1815050452</v>
      </c>
      <c r="AE63" s="5">
        <v>0.94630981009817317</v>
      </c>
      <c r="AF63" s="4">
        <v>-1668941.54</v>
      </c>
      <c r="AG63" s="4">
        <v>-1668941.54</v>
      </c>
      <c r="AH63" s="4">
        <v>0</v>
      </c>
      <c r="AI63" s="4">
        <v>0</v>
      </c>
      <c r="AJ63" s="4">
        <v>-1668941.54</v>
      </c>
      <c r="AK63" s="4">
        <v>-1579335.7517823528</v>
      </c>
      <c r="AL63" s="4">
        <v>0</v>
      </c>
      <c r="AM63" s="4">
        <v>0</v>
      </c>
      <c r="AN63" s="4">
        <v>-1579335.7517823528</v>
      </c>
      <c r="AO63" s="5">
        <v>0.94630981009817317</v>
      </c>
      <c r="AP63" s="4">
        <v>-1644395.96</v>
      </c>
      <c r="AQ63" s="4">
        <v>-1644395.96</v>
      </c>
      <c r="AR63" s="4">
        <v>0</v>
      </c>
      <c r="AS63" s="4">
        <v>0</v>
      </c>
      <c r="AT63" s="4">
        <v>-1644395.96</v>
      </c>
      <c r="AU63" s="4">
        <v>-1556108.0286338031</v>
      </c>
      <c r="AV63" s="4">
        <v>0</v>
      </c>
      <c r="AW63" s="4">
        <v>0</v>
      </c>
      <c r="AX63" s="4">
        <v>-1556108.0286338031</v>
      </c>
      <c r="AY63" s="5">
        <v>0.94630981009817317</v>
      </c>
      <c r="AZ63" s="4">
        <v>-1690168.3700000003</v>
      </c>
      <c r="BA63" s="4">
        <v>-1690168.3700000003</v>
      </c>
      <c r="BB63" s="4">
        <v>0</v>
      </c>
      <c r="BC63" s="4">
        <v>0</v>
      </c>
      <c r="BD63" s="4">
        <v>-1690168.3700000003</v>
      </c>
      <c r="BE63" s="4">
        <v>-1599422.9092486391</v>
      </c>
      <c r="BF63" s="4">
        <v>0</v>
      </c>
      <c r="BG63" s="4">
        <v>0</v>
      </c>
      <c r="BH63" s="4">
        <v>-1599422.9092486391</v>
      </c>
      <c r="BI63" s="5">
        <v>0.94630981009817317</v>
      </c>
      <c r="BJ63" s="4">
        <v>-1701978.2800000003</v>
      </c>
      <c r="BK63" s="4">
        <v>-1701978.2800000003</v>
      </c>
      <c r="BL63" s="4">
        <v>0</v>
      </c>
      <c r="BM63" s="4">
        <v>0</v>
      </c>
      <c r="BN63" s="4">
        <v>-1701978.2800000003</v>
      </c>
      <c r="BO63" s="4">
        <v>-1610598.7429380156</v>
      </c>
      <c r="BP63" s="4">
        <v>0</v>
      </c>
      <c r="BQ63" s="4">
        <v>0</v>
      </c>
      <c r="BR63" s="4">
        <v>-1610598.7429380156</v>
      </c>
      <c r="BS63" s="5">
        <v>0.94630981009817317</v>
      </c>
      <c r="BT63" s="4">
        <v>-1704893.4300000002</v>
      </c>
      <c r="BU63" s="4">
        <v>-1704893.4300000002</v>
      </c>
      <c r="BV63" s="4">
        <v>0</v>
      </c>
      <c r="BW63" s="4">
        <v>0</v>
      </c>
      <c r="BX63" s="4">
        <v>-1704893.4300000002</v>
      </c>
      <c r="BY63" s="4">
        <v>-1613357.3779809233</v>
      </c>
      <c r="BZ63" s="4">
        <v>0</v>
      </c>
      <c r="CA63" s="4">
        <v>0</v>
      </c>
      <c r="CB63" s="4">
        <v>-1613357.3779809233</v>
      </c>
      <c r="CC63" s="5">
        <v>0.94630981009817317</v>
      </c>
      <c r="CD63" s="4">
        <v>-1684507.6099999999</v>
      </c>
      <c r="CE63" s="4">
        <v>-1684507.6099999999</v>
      </c>
      <c r="CF63" s="4">
        <v>0</v>
      </c>
      <c r="CG63" s="4">
        <v>0</v>
      </c>
      <c r="CH63" s="4">
        <v>-1684507.6099999999</v>
      </c>
      <c r="CI63" s="4">
        <v>-1594066.0765280274</v>
      </c>
      <c r="CJ63" s="4">
        <v>0</v>
      </c>
      <c r="CK63" s="4">
        <v>0</v>
      </c>
      <c r="CL63" s="4">
        <v>-1594066.0765280274</v>
      </c>
      <c r="CM63" s="5">
        <v>0.94630981009817317</v>
      </c>
      <c r="CN63" s="4">
        <v>-1684507.6099999999</v>
      </c>
      <c r="CO63" s="4">
        <v>-1684507.6099999999</v>
      </c>
      <c r="CP63" s="4">
        <v>0</v>
      </c>
      <c r="CQ63" s="4">
        <v>0</v>
      </c>
      <c r="CR63" s="4">
        <v>-1684507.6099999999</v>
      </c>
      <c r="CS63" s="4">
        <v>-1594066.0765280274</v>
      </c>
      <c r="CT63" s="4">
        <v>0</v>
      </c>
      <c r="CU63" s="4">
        <v>0</v>
      </c>
      <c r="CV63" s="4">
        <v>-1594066.0765280274</v>
      </c>
      <c r="CW63" s="5">
        <v>0.94630981009817317</v>
      </c>
      <c r="CX63" s="4">
        <v>-1684507.61</v>
      </c>
      <c r="CY63" s="4">
        <v>-1684507.61</v>
      </c>
      <c r="CZ63" s="4">
        <v>0</v>
      </c>
      <c r="DA63" s="4">
        <v>0</v>
      </c>
      <c r="DB63" s="4">
        <v>-1684507.61</v>
      </c>
      <c r="DC63" s="4">
        <v>-1594066.0765280277</v>
      </c>
      <c r="DD63" s="4">
        <v>0</v>
      </c>
      <c r="DE63" s="4">
        <v>0</v>
      </c>
      <c r="DF63" s="4">
        <v>-1594066.0765280277</v>
      </c>
      <c r="DG63" s="5">
        <v>0.94630981009817317</v>
      </c>
      <c r="DH63" s="4">
        <v>-1684507.61</v>
      </c>
      <c r="DI63" s="4">
        <v>-1684507.61</v>
      </c>
      <c r="DJ63" s="4">
        <v>0</v>
      </c>
      <c r="DK63" s="4">
        <v>0</v>
      </c>
      <c r="DL63" s="4">
        <v>-1684507.61</v>
      </c>
      <c r="DM63" s="4">
        <v>-1594066.0765280277</v>
      </c>
      <c r="DN63" s="4">
        <v>0</v>
      </c>
      <c r="DO63" s="4">
        <v>0</v>
      </c>
      <c r="DP63" s="4">
        <v>-1594066.0765280277</v>
      </c>
      <c r="DQ63" s="5">
        <v>0.94630981009817317</v>
      </c>
      <c r="DR63" s="4">
        <v>-20171240.849999998</v>
      </c>
      <c r="DS63" s="4">
        <v>-20171240.849999998</v>
      </c>
      <c r="DT63" s="4">
        <v>0</v>
      </c>
      <c r="DU63" s="4">
        <v>0</v>
      </c>
      <c r="DV63" s="4">
        <v>-20171240.849999998</v>
      </c>
      <c r="DW63" s="4">
        <v>-19088243.098208014</v>
      </c>
      <c r="DX63" s="4">
        <v>0</v>
      </c>
      <c r="DY63" s="4">
        <v>0</v>
      </c>
      <c r="DZ63" s="4">
        <v>-19088243.098208014</v>
      </c>
      <c r="EA63" s="5">
        <v>11.355717721178076</v>
      </c>
      <c r="EB63" s="4">
        <v>-1684507.61</v>
      </c>
      <c r="EC63" s="4">
        <v>-1684507.61</v>
      </c>
      <c r="ED63" s="4">
        <v>0</v>
      </c>
      <c r="EE63" s="4">
        <v>0</v>
      </c>
      <c r="EF63" s="4">
        <v>-1684507.61</v>
      </c>
      <c r="EG63" s="4">
        <v>-1592934.2440516376</v>
      </c>
      <c r="EH63" s="4">
        <v>0</v>
      </c>
      <c r="EI63" s="4">
        <v>0</v>
      </c>
      <c r="EJ63" s="4">
        <v>-1592934.2440516376</v>
      </c>
      <c r="EK63" s="5">
        <v>0.94563790308530427</v>
      </c>
      <c r="EL63" s="4">
        <v>-1684507.6099999999</v>
      </c>
      <c r="EM63" s="4">
        <v>-1684507.6099999999</v>
      </c>
      <c r="EN63" s="4">
        <v>0</v>
      </c>
      <c r="EO63" s="4">
        <v>0</v>
      </c>
      <c r="EP63" s="4">
        <v>-1684507.6099999999</v>
      </c>
      <c r="EQ63" s="4">
        <v>-1592934.2440516374</v>
      </c>
      <c r="ER63" s="4">
        <v>0</v>
      </c>
      <c r="ES63" s="4">
        <v>0</v>
      </c>
      <c r="ET63" s="4">
        <v>-1592934.2440516374</v>
      </c>
      <c r="EU63" s="5">
        <v>0.94563790308530427</v>
      </c>
      <c r="EV63" s="4">
        <v>-1684507.6099999999</v>
      </c>
      <c r="EW63" s="4">
        <v>-1684507.6099999999</v>
      </c>
      <c r="EX63" s="4">
        <v>0</v>
      </c>
      <c r="EY63" s="4">
        <v>0</v>
      </c>
      <c r="EZ63" s="4">
        <v>-1684507.6099999999</v>
      </c>
      <c r="FA63" s="4">
        <v>-1592934.2440516374</v>
      </c>
      <c r="FB63" s="4">
        <v>0</v>
      </c>
      <c r="FC63" s="4">
        <v>0</v>
      </c>
      <c r="FD63" s="4">
        <v>-1592934.2440516374</v>
      </c>
      <c r="FE63" s="5">
        <v>0.94563790308530427</v>
      </c>
      <c r="FF63" s="4">
        <v>-1684507.6099999999</v>
      </c>
      <c r="FG63" s="4">
        <v>-1684507.6099999999</v>
      </c>
      <c r="FH63" s="4">
        <v>0</v>
      </c>
      <c r="FI63" s="4">
        <v>0</v>
      </c>
      <c r="FJ63" s="4">
        <v>-1684507.6099999999</v>
      </c>
      <c r="FK63" s="4">
        <v>-1592934.2440516374</v>
      </c>
      <c r="FL63" s="4">
        <v>0</v>
      </c>
      <c r="FM63" s="4">
        <v>0</v>
      </c>
      <c r="FN63" s="4">
        <v>-1592934.2440516374</v>
      </c>
      <c r="FO63" s="5">
        <v>0.94563790308530427</v>
      </c>
      <c r="FP63" s="4">
        <v>-1684507.6099999999</v>
      </c>
      <c r="FQ63" s="4">
        <v>-1684507.6099999999</v>
      </c>
      <c r="FR63" s="4">
        <v>0</v>
      </c>
      <c r="FS63" s="4">
        <v>0</v>
      </c>
      <c r="FT63" s="4">
        <v>-1684507.6099999999</v>
      </c>
      <c r="FU63" s="4">
        <v>-1592934.2440516374</v>
      </c>
      <c r="FV63" s="4">
        <v>0</v>
      </c>
      <c r="FW63" s="4">
        <v>0</v>
      </c>
      <c r="FX63" s="4">
        <v>-1592934.2440516374</v>
      </c>
      <c r="FY63" s="5">
        <v>0.94563790308530427</v>
      </c>
      <c r="FZ63" s="4">
        <v>-1684507.6100000003</v>
      </c>
      <c r="GA63" s="4">
        <v>-1684507.6100000003</v>
      </c>
      <c r="GB63" s="4">
        <v>0</v>
      </c>
      <c r="GC63" s="4">
        <v>0</v>
      </c>
      <c r="GD63" s="4">
        <v>-1684507.6100000003</v>
      </c>
      <c r="GE63" s="4">
        <v>-1592934.2440516378</v>
      </c>
      <c r="GF63" s="4">
        <v>0</v>
      </c>
      <c r="GG63" s="4">
        <v>0</v>
      </c>
      <c r="GH63" s="4">
        <v>-1592934.2440516378</v>
      </c>
      <c r="GI63" s="5">
        <v>0.94563790308530427</v>
      </c>
      <c r="GJ63" s="4">
        <v>-1684507.61</v>
      </c>
      <c r="GK63" s="4">
        <v>-1684507.61</v>
      </c>
      <c r="GL63" s="4">
        <v>0</v>
      </c>
      <c r="GM63" s="4">
        <v>0</v>
      </c>
      <c r="GN63" s="4">
        <v>-1684507.61</v>
      </c>
      <c r="GO63" s="4">
        <v>-1592934.2440516376</v>
      </c>
      <c r="GP63" s="4">
        <v>0</v>
      </c>
      <c r="GQ63" s="4">
        <v>0</v>
      </c>
      <c r="GR63" s="4">
        <v>-1592934.2440516376</v>
      </c>
      <c r="GS63" s="5">
        <v>0.94563790308530427</v>
      </c>
      <c r="GT63" s="4">
        <v>-1684507.61</v>
      </c>
      <c r="GU63" s="4">
        <v>-1684507.61</v>
      </c>
      <c r="GV63" s="4">
        <v>0</v>
      </c>
      <c r="GW63" s="4">
        <v>0</v>
      </c>
      <c r="GX63" s="4">
        <v>-1684507.61</v>
      </c>
      <c r="GY63" s="4">
        <v>-1592934.2440516376</v>
      </c>
      <c r="GZ63" s="4">
        <v>0</v>
      </c>
      <c r="HA63" s="4">
        <v>0</v>
      </c>
      <c r="HB63" s="4">
        <v>-1592934.2440516376</v>
      </c>
      <c r="HC63" s="5">
        <v>0.94563790308530427</v>
      </c>
      <c r="HD63" s="4">
        <v>-1684507.6099999999</v>
      </c>
      <c r="HE63" s="4">
        <v>-1684507.6099999999</v>
      </c>
      <c r="HF63" s="4">
        <v>0</v>
      </c>
      <c r="HG63" s="4">
        <v>0</v>
      </c>
      <c r="HH63" s="4">
        <v>-1684507.6099999999</v>
      </c>
      <c r="HI63" s="4">
        <v>-1592934.2440516374</v>
      </c>
      <c r="HJ63" s="4">
        <v>0</v>
      </c>
      <c r="HK63" s="4">
        <v>0</v>
      </c>
      <c r="HL63" s="4">
        <v>-1592934.2440516374</v>
      </c>
      <c r="HM63" s="5">
        <v>0.94563790308530427</v>
      </c>
      <c r="HN63" s="4">
        <v>-1684507.6099999999</v>
      </c>
      <c r="HO63" s="4">
        <v>-1684507.6099999999</v>
      </c>
      <c r="HP63" s="4">
        <v>0</v>
      </c>
      <c r="HQ63" s="4">
        <v>0</v>
      </c>
      <c r="HR63" s="4">
        <v>-1684507.6099999999</v>
      </c>
      <c r="HS63" s="4">
        <v>-1592934.2440516374</v>
      </c>
      <c r="HT63" s="4">
        <v>0</v>
      </c>
      <c r="HU63" s="4">
        <v>0</v>
      </c>
      <c r="HV63" s="4">
        <v>-1592934.2440516374</v>
      </c>
      <c r="HW63" s="5">
        <v>0.94563790308530427</v>
      </c>
      <c r="HX63" s="4">
        <v>-1684507.61</v>
      </c>
      <c r="HY63" s="4">
        <v>-1684507.61</v>
      </c>
      <c r="HZ63" s="4">
        <v>0</v>
      </c>
      <c r="IA63" s="4">
        <v>0</v>
      </c>
      <c r="IB63" s="4">
        <v>-1684507.61</v>
      </c>
      <c r="IC63" s="4">
        <v>-1592934.2440516376</v>
      </c>
      <c r="ID63" s="4">
        <v>0</v>
      </c>
      <c r="IE63" s="4">
        <v>0</v>
      </c>
      <c r="IF63" s="4">
        <v>-1592934.2440516376</v>
      </c>
      <c r="IG63" s="5">
        <v>0.94563790308530427</v>
      </c>
      <c r="IH63" s="4">
        <v>-1684507.61</v>
      </c>
      <c r="II63" s="4">
        <v>-1684507.61</v>
      </c>
      <c r="IJ63" s="4">
        <v>0</v>
      </c>
      <c r="IK63" s="4">
        <v>0</v>
      </c>
      <c r="IL63" s="4">
        <v>-1684507.61</v>
      </c>
      <c r="IM63" s="4">
        <v>-1592934.2440516376</v>
      </c>
      <c r="IN63" s="4">
        <v>0</v>
      </c>
      <c r="IO63" s="4">
        <v>0</v>
      </c>
      <c r="IP63" s="4">
        <v>-1592934.2440516376</v>
      </c>
      <c r="IQ63" s="5">
        <v>0.94563790308530427</v>
      </c>
      <c r="IR63" s="4">
        <v>-20214091.319999997</v>
      </c>
      <c r="IS63" s="4">
        <v>-20214091.319999997</v>
      </c>
      <c r="IT63" s="4">
        <v>0</v>
      </c>
      <c r="IU63" s="4">
        <v>0</v>
      </c>
      <c r="IV63" s="4">
        <v>-20214091.319999997</v>
      </c>
      <c r="IW63" s="4">
        <v>-19115210.928619649</v>
      </c>
      <c r="IX63" s="4">
        <v>0</v>
      </c>
      <c r="IY63" s="4">
        <v>0</v>
      </c>
      <c r="IZ63" s="4">
        <v>-19115210.928619649</v>
      </c>
      <c r="JA63" s="5">
        <v>11.347654837023649</v>
      </c>
      <c r="JB63" s="4">
        <v>-1684507.61</v>
      </c>
      <c r="JC63" s="4">
        <v>-1684507.61</v>
      </c>
      <c r="JD63" s="4">
        <v>0</v>
      </c>
      <c r="JE63" s="4">
        <v>0</v>
      </c>
      <c r="JF63" s="4">
        <v>-1684507.61</v>
      </c>
      <c r="JG63" s="4">
        <v>-1601284.8170603155</v>
      </c>
      <c r="JH63" s="4">
        <v>0</v>
      </c>
      <c r="JI63" s="4">
        <v>0</v>
      </c>
      <c r="JJ63" s="4">
        <v>-1601284.8170603155</v>
      </c>
      <c r="JK63" s="5">
        <v>0.95059518137784804</v>
      </c>
      <c r="JL63" s="4">
        <v>-1684507.6099999999</v>
      </c>
      <c r="JM63" s="4">
        <v>-1684507.6099999999</v>
      </c>
      <c r="JN63" s="4">
        <v>0</v>
      </c>
      <c r="JO63" s="4">
        <v>0</v>
      </c>
      <c r="JP63" s="4">
        <v>-1684507.6099999999</v>
      </c>
      <c r="JQ63" s="4">
        <v>-1601284.8170603153</v>
      </c>
      <c r="JR63" s="4">
        <v>0</v>
      </c>
      <c r="JS63" s="4">
        <v>0</v>
      </c>
      <c r="JT63" s="4">
        <v>-1601284.8170603153</v>
      </c>
      <c r="JU63" s="5">
        <v>0.95059518137784804</v>
      </c>
      <c r="JV63" s="4">
        <v>-1684507.6099999999</v>
      </c>
      <c r="JW63" s="4">
        <v>-1684507.6099999999</v>
      </c>
      <c r="JX63" s="4">
        <v>0</v>
      </c>
      <c r="JY63" s="4">
        <v>0</v>
      </c>
      <c r="JZ63" s="4">
        <v>-1684507.6099999999</v>
      </c>
      <c r="KA63" s="4">
        <v>-1601284.8170603153</v>
      </c>
      <c r="KB63" s="4">
        <v>0</v>
      </c>
      <c r="KC63" s="4">
        <v>0</v>
      </c>
      <c r="KD63" s="4">
        <v>-1601284.8170603153</v>
      </c>
      <c r="KE63" s="5">
        <v>0.95059518137784804</v>
      </c>
      <c r="KF63" s="4">
        <v>-1684507.6099999999</v>
      </c>
      <c r="KG63" s="4">
        <v>-1684507.6099999999</v>
      </c>
      <c r="KH63" s="4">
        <v>0</v>
      </c>
      <c r="KI63" s="4">
        <v>0</v>
      </c>
      <c r="KJ63" s="4">
        <v>-1684507.6099999999</v>
      </c>
      <c r="KK63" s="4">
        <v>-1601284.8170603153</v>
      </c>
      <c r="KL63" s="4">
        <v>0</v>
      </c>
      <c r="KM63" s="4">
        <v>0</v>
      </c>
      <c r="KN63" s="4">
        <v>-1601284.8170603153</v>
      </c>
      <c r="KO63" s="5">
        <v>0.95059518137784804</v>
      </c>
      <c r="KP63" s="4">
        <v>-1684507.6099999999</v>
      </c>
      <c r="KQ63" s="4">
        <v>-1684507.6099999999</v>
      </c>
      <c r="KR63" s="4">
        <v>0</v>
      </c>
      <c r="KS63" s="4">
        <v>0</v>
      </c>
      <c r="KT63" s="4">
        <v>-1684507.6099999999</v>
      </c>
      <c r="KU63" s="4">
        <v>-1601284.8170603153</v>
      </c>
      <c r="KV63" s="4">
        <v>0</v>
      </c>
      <c r="KW63" s="4">
        <v>0</v>
      </c>
      <c r="KX63" s="4">
        <v>-1601284.8170603153</v>
      </c>
      <c r="KY63" s="5">
        <v>0.95059518137784804</v>
      </c>
      <c r="KZ63" s="4">
        <v>-1684507.6100000003</v>
      </c>
      <c r="LA63" s="4">
        <v>-1684507.6100000003</v>
      </c>
      <c r="LB63" s="4">
        <v>0</v>
      </c>
      <c r="LC63" s="4">
        <v>0</v>
      </c>
      <c r="LD63" s="4">
        <v>-1684507.6100000003</v>
      </c>
      <c r="LE63" s="4">
        <v>-1601284.8170603155</v>
      </c>
      <c r="LF63" s="4">
        <v>0</v>
      </c>
      <c r="LG63" s="4">
        <v>0</v>
      </c>
      <c r="LH63" s="4">
        <v>-1601284.8170603155</v>
      </c>
      <c r="LI63" s="5">
        <v>0.95059518137784804</v>
      </c>
      <c r="LJ63" s="4">
        <v>-1684507.61</v>
      </c>
      <c r="LK63" s="4">
        <v>-1684507.61</v>
      </c>
      <c r="LL63" s="4">
        <v>0</v>
      </c>
      <c r="LM63" s="4">
        <v>0</v>
      </c>
      <c r="LN63" s="4">
        <v>-1684507.61</v>
      </c>
      <c r="LO63" s="4">
        <v>-1601284.8170603155</v>
      </c>
      <c r="LP63" s="4">
        <v>0</v>
      </c>
      <c r="LQ63" s="4">
        <v>0</v>
      </c>
      <c r="LR63" s="4">
        <v>-1601284.8170603155</v>
      </c>
      <c r="LS63" s="5">
        <v>0.95059518137784804</v>
      </c>
      <c r="LT63" s="4">
        <v>-1684507.61</v>
      </c>
      <c r="LU63" s="4">
        <v>-1684507.61</v>
      </c>
      <c r="LV63" s="4">
        <v>0</v>
      </c>
      <c r="LW63" s="4">
        <v>0</v>
      </c>
      <c r="LX63" s="4">
        <v>-1684507.61</v>
      </c>
      <c r="LY63" s="4">
        <v>-1601284.8170603155</v>
      </c>
      <c r="LZ63" s="4">
        <v>0</v>
      </c>
      <c r="MA63" s="4">
        <v>0</v>
      </c>
      <c r="MB63" s="4">
        <v>-1601284.8170603155</v>
      </c>
      <c r="MC63" s="5">
        <v>0.95059518137784804</v>
      </c>
      <c r="MD63" s="4">
        <v>-1684507.6099999999</v>
      </c>
      <c r="ME63" s="4">
        <v>-1684507.6099999999</v>
      </c>
      <c r="MF63" s="4">
        <v>0</v>
      </c>
      <c r="MG63" s="4">
        <v>0</v>
      </c>
      <c r="MH63" s="4">
        <v>-1684507.6099999999</v>
      </c>
      <c r="MI63" s="4">
        <v>-1601284.8170603153</v>
      </c>
      <c r="MJ63" s="4">
        <v>0</v>
      </c>
      <c r="MK63" s="4">
        <v>0</v>
      </c>
      <c r="ML63" s="4">
        <v>-1601284.8170603153</v>
      </c>
      <c r="MM63" s="5">
        <v>0.95059518137784804</v>
      </c>
      <c r="MN63" s="4">
        <v>-1684507.6099999999</v>
      </c>
      <c r="MO63" s="4">
        <v>-1684507.6099999999</v>
      </c>
      <c r="MP63" s="4">
        <v>0</v>
      </c>
      <c r="MQ63" s="4">
        <v>0</v>
      </c>
      <c r="MR63" s="4">
        <v>-1684507.6099999999</v>
      </c>
      <c r="MS63" s="4">
        <v>-1601284.8170603153</v>
      </c>
      <c r="MT63" s="4">
        <v>0</v>
      </c>
      <c r="MU63" s="4">
        <v>0</v>
      </c>
      <c r="MV63" s="4">
        <v>-1601284.8170603153</v>
      </c>
      <c r="MW63" s="5">
        <v>0.95059518137784804</v>
      </c>
      <c r="MX63" s="4">
        <v>-1684507.61</v>
      </c>
      <c r="MY63" s="4">
        <v>-1684507.61</v>
      </c>
      <c r="MZ63" s="4">
        <v>0</v>
      </c>
      <c r="NA63" s="4">
        <v>0</v>
      </c>
      <c r="NB63" s="4">
        <v>-1684507.61</v>
      </c>
      <c r="NC63" s="4">
        <v>-1601284.8170603155</v>
      </c>
      <c r="ND63" s="4">
        <v>0</v>
      </c>
      <c r="NE63" s="4">
        <v>0</v>
      </c>
      <c r="NF63" s="4">
        <v>-1601284.8170603155</v>
      </c>
      <c r="NG63" s="5">
        <v>0.95059518137784804</v>
      </c>
      <c r="NH63" s="4">
        <v>-1684507.61</v>
      </c>
      <c r="NI63" s="4">
        <v>-1684507.61</v>
      </c>
      <c r="NJ63" s="4">
        <v>0</v>
      </c>
      <c r="NK63" s="4">
        <v>0</v>
      </c>
      <c r="NL63" s="4">
        <v>-1684507.61</v>
      </c>
      <c r="NM63" s="4">
        <v>-1601284.8170603155</v>
      </c>
      <c r="NN63" s="4">
        <v>0</v>
      </c>
      <c r="NO63" s="4">
        <v>0</v>
      </c>
      <c r="NP63" s="4">
        <v>-1601284.8170603155</v>
      </c>
      <c r="NQ63" s="5">
        <v>0.95059518137784804</v>
      </c>
      <c r="NR63" s="4">
        <v>-20214091.319999997</v>
      </c>
      <c r="NS63" s="4">
        <v>-20214091.319999997</v>
      </c>
      <c r="NT63" s="4">
        <v>0</v>
      </c>
      <c r="NU63" s="4">
        <v>0</v>
      </c>
      <c r="NV63" s="4">
        <v>-20214091.319999997</v>
      </c>
      <c r="NW63" s="4">
        <v>-19215417.804723784</v>
      </c>
      <c r="NX63" s="4">
        <v>0</v>
      </c>
      <c r="NY63" s="4">
        <v>0</v>
      </c>
      <c r="NZ63" s="4">
        <v>-19215417.804723784</v>
      </c>
      <c r="OA63" s="5">
        <v>11.407142176534174</v>
      </c>
      <c r="OB63" s="4">
        <v>-1684507.61</v>
      </c>
      <c r="OC63" s="4">
        <v>-1684507.61</v>
      </c>
      <c r="OD63" s="4">
        <v>0</v>
      </c>
      <c r="OE63" s="4">
        <v>0</v>
      </c>
      <c r="OF63" s="4">
        <v>-1684507.61</v>
      </c>
      <c r="OG63" s="4">
        <v>-1602444.6946246005</v>
      </c>
      <c r="OH63" s="4">
        <v>0</v>
      </c>
      <c r="OI63" s="4">
        <v>0</v>
      </c>
      <c r="OJ63" s="4">
        <v>-1602444.6946246005</v>
      </c>
      <c r="OK63" s="5">
        <v>0.95128373722490955</v>
      </c>
      <c r="OL63" s="4">
        <v>-1684507.6099999999</v>
      </c>
      <c r="OM63" s="4">
        <v>-1684507.6099999999</v>
      </c>
      <c r="ON63" s="4">
        <v>0</v>
      </c>
      <c r="OO63" s="4">
        <v>0</v>
      </c>
      <c r="OP63" s="4">
        <v>-1684507.6099999999</v>
      </c>
      <c r="OQ63" s="4">
        <v>-1602444.6946246002</v>
      </c>
      <c r="OR63" s="4">
        <v>0</v>
      </c>
      <c r="OS63" s="4">
        <v>0</v>
      </c>
      <c r="OT63" s="4">
        <v>-1602444.6946246002</v>
      </c>
      <c r="OU63" s="5">
        <v>0.95128373722490955</v>
      </c>
      <c r="OV63" s="4">
        <v>-1684507.6099999999</v>
      </c>
      <c r="OW63" s="4">
        <v>-1684507.6099999999</v>
      </c>
      <c r="OX63" s="4">
        <v>0</v>
      </c>
      <c r="OY63" s="4">
        <v>0</v>
      </c>
      <c r="OZ63" s="4">
        <v>-1684507.6099999999</v>
      </c>
      <c r="PA63" s="4">
        <v>-1602444.6946246002</v>
      </c>
      <c r="PB63" s="4">
        <v>0</v>
      </c>
      <c r="PC63" s="4">
        <v>0</v>
      </c>
      <c r="PD63" s="4">
        <v>-1602444.6946246002</v>
      </c>
      <c r="PE63" s="5">
        <v>0.95128373722490955</v>
      </c>
      <c r="PF63" s="4">
        <v>-1684507.6099999999</v>
      </c>
      <c r="PG63" s="4">
        <v>-1684507.6099999999</v>
      </c>
      <c r="PH63" s="4">
        <v>0</v>
      </c>
      <c r="PI63" s="4">
        <v>0</v>
      </c>
      <c r="PJ63" s="4">
        <v>-1684507.6099999999</v>
      </c>
      <c r="PK63" s="4">
        <v>-1602444.6946246002</v>
      </c>
      <c r="PL63" s="4">
        <v>0</v>
      </c>
      <c r="PM63" s="4">
        <v>0</v>
      </c>
      <c r="PN63" s="4">
        <v>-1602444.6946246002</v>
      </c>
      <c r="PO63" s="5">
        <v>0.95128373722490955</v>
      </c>
      <c r="PP63" s="4">
        <v>-1684507.6099999999</v>
      </c>
      <c r="PQ63" s="4">
        <v>-1684507.6099999999</v>
      </c>
      <c r="PR63" s="4">
        <v>0</v>
      </c>
      <c r="PS63" s="4">
        <v>0</v>
      </c>
      <c r="PT63" s="4">
        <v>-1684507.6099999999</v>
      </c>
      <c r="PU63" s="4">
        <v>-1602444.6946246002</v>
      </c>
      <c r="PV63" s="4">
        <v>0</v>
      </c>
      <c r="PW63" s="4">
        <v>0</v>
      </c>
      <c r="PX63" s="4">
        <v>-1602444.6946246002</v>
      </c>
      <c r="PY63" s="5">
        <v>0.95128373722490955</v>
      </c>
      <c r="PZ63" s="4">
        <v>-1684507.6100000003</v>
      </c>
      <c r="QA63" s="4">
        <v>-1684507.6100000003</v>
      </c>
      <c r="QB63" s="4">
        <v>0</v>
      </c>
      <c r="QC63" s="4">
        <v>0</v>
      </c>
      <c r="QD63" s="4">
        <v>-1684507.6100000003</v>
      </c>
      <c r="QE63" s="4">
        <v>-1602444.6946246007</v>
      </c>
      <c r="QF63" s="4">
        <v>0</v>
      </c>
      <c r="QG63" s="4">
        <v>0</v>
      </c>
      <c r="QH63" s="4">
        <v>-1602444.6946246007</v>
      </c>
      <c r="QI63" s="5">
        <v>0.95128373722490955</v>
      </c>
      <c r="QJ63" s="4">
        <v>-1684507.61</v>
      </c>
      <c r="QK63" s="4">
        <v>-1684507.61</v>
      </c>
      <c r="QL63" s="4">
        <v>0</v>
      </c>
      <c r="QM63" s="4">
        <v>0</v>
      </c>
      <c r="QN63" s="4">
        <v>-1684507.61</v>
      </c>
      <c r="QO63" s="4">
        <v>-1602444.6946246005</v>
      </c>
      <c r="QP63" s="4">
        <v>0</v>
      </c>
      <c r="QQ63" s="4">
        <v>0</v>
      </c>
      <c r="QR63" s="4">
        <v>-1602444.6946246005</v>
      </c>
      <c r="QS63" s="5">
        <v>0.95128373722490955</v>
      </c>
      <c r="QT63" s="4">
        <v>-1684507.61</v>
      </c>
      <c r="QU63" s="4">
        <v>-1684507.61</v>
      </c>
      <c r="QV63" s="4">
        <v>0</v>
      </c>
      <c r="QW63" s="4">
        <v>0</v>
      </c>
      <c r="QX63" s="4">
        <v>-1684507.61</v>
      </c>
      <c r="QY63" s="4">
        <v>-1602444.6946246005</v>
      </c>
      <c r="QZ63" s="4">
        <v>0</v>
      </c>
      <c r="RA63" s="4">
        <v>0</v>
      </c>
      <c r="RB63" s="4">
        <v>-1602444.6946246005</v>
      </c>
      <c r="RC63" s="5">
        <v>0.95128373722490955</v>
      </c>
      <c r="RD63" s="4">
        <v>-1684507.6099999999</v>
      </c>
      <c r="RE63" s="4">
        <v>-1684507.6099999999</v>
      </c>
      <c r="RF63" s="4">
        <v>0</v>
      </c>
      <c r="RG63" s="4">
        <v>0</v>
      </c>
      <c r="RH63" s="4">
        <v>-1684507.6099999999</v>
      </c>
      <c r="RI63" s="4">
        <v>-1602444.6946246002</v>
      </c>
      <c r="RJ63" s="4">
        <v>0</v>
      </c>
      <c r="RK63" s="4">
        <v>0</v>
      </c>
      <c r="RL63" s="4">
        <v>-1602444.6946246002</v>
      </c>
      <c r="RM63" s="5">
        <v>0.95128373722490955</v>
      </c>
      <c r="RN63" s="4">
        <v>-1684507.6099999999</v>
      </c>
      <c r="RO63" s="4">
        <v>-1684507.6099999999</v>
      </c>
      <c r="RP63" s="4">
        <v>0</v>
      </c>
      <c r="RQ63" s="4">
        <v>0</v>
      </c>
      <c r="RR63" s="4">
        <v>-1684507.6099999999</v>
      </c>
      <c r="RS63" s="4">
        <v>-1602444.6946246002</v>
      </c>
      <c r="RT63" s="4">
        <v>0</v>
      </c>
      <c r="RU63" s="4">
        <v>0</v>
      </c>
      <c r="RV63" s="4">
        <v>-1602444.6946246002</v>
      </c>
      <c r="RW63" s="5">
        <v>0.95128373722490955</v>
      </c>
      <c r="RX63" s="4">
        <v>-1684507.61</v>
      </c>
      <c r="RY63" s="4">
        <v>-1684507.61</v>
      </c>
      <c r="RZ63" s="4">
        <v>0</v>
      </c>
      <c r="SA63" s="4">
        <v>0</v>
      </c>
      <c r="SB63" s="4">
        <v>-1684507.61</v>
      </c>
      <c r="SC63" s="4">
        <v>-1602444.6946246005</v>
      </c>
      <c r="SD63" s="4">
        <v>0</v>
      </c>
      <c r="SE63" s="4">
        <v>0</v>
      </c>
      <c r="SF63" s="4">
        <v>-1602444.6946246005</v>
      </c>
      <c r="SG63" s="5">
        <v>0.95128373722490955</v>
      </c>
      <c r="SH63" s="4">
        <v>-1684507.61</v>
      </c>
      <c r="SI63" s="4">
        <v>-1684507.61</v>
      </c>
      <c r="SJ63" s="4">
        <v>0</v>
      </c>
      <c r="SK63" s="4">
        <v>0</v>
      </c>
      <c r="SL63" s="4">
        <v>-1684507.61</v>
      </c>
      <c r="SM63" s="4">
        <v>-1602444.6946246005</v>
      </c>
      <c r="SN63" s="4">
        <v>0</v>
      </c>
      <c r="SO63" s="4">
        <v>0</v>
      </c>
      <c r="SP63" s="4">
        <v>-1602444.6946246005</v>
      </c>
      <c r="SQ63" s="5">
        <v>0.95128373722490955</v>
      </c>
      <c r="SR63" s="4">
        <v>-20214091.319999997</v>
      </c>
      <c r="SS63" s="4">
        <v>-20214091.319999997</v>
      </c>
      <c r="ST63" s="4">
        <v>0</v>
      </c>
      <c r="SU63" s="4">
        <v>0</v>
      </c>
      <c r="SV63" s="4">
        <v>-20214091.319999997</v>
      </c>
      <c r="SW63" s="4">
        <v>-19229336.335495204</v>
      </c>
      <c r="SX63" s="4">
        <v>0</v>
      </c>
      <c r="SY63" s="4">
        <v>0</v>
      </c>
      <c r="SZ63" s="4">
        <v>-19229336.335495204</v>
      </c>
      <c r="TA63" s="5">
        <v>11.415404846698912</v>
      </c>
      <c r="TB63" s="4">
        <v>-1684507.61</v>
      </c>
      <c r="TC63" s="4">
        <v>-1684507.61</v>
      </c>
    </row>
    <row r="64" spans="1:523" ht="15" customHeight="1" x14ac:dyDescent="0.3">
      <c r="A64" s="3" t="s">
        <v>125</v>
      </c>
      <c r="B64" s="4">
        <v>-12845185.859999999</v>
      </c>
      <c r="C64" s="4">
        <v>-12845185.859999999</v>
      </c>
      <c r="D64" s="4">
        <v>0</v>
      </c>
      <c r="E64" s="4">
        <v>0</v>
      </c>
      <c r="F64" s="4">
        <v>-12845185.859999999</v>
      </c>
      <c r="G64" s="4">
        <v>-12845185.859999999</v>
      </c>
      <c r="H64" s="4">
        <v>0</v>
      </c>
      <c r="I64" s="4">
        <v>0</v>
      </c>
      <c r="J64" s="4">
        <v>-12845185.859999999</v>
      </c>
      <c r="K64" s="5">
        <v>1</v>
      </c>
      <c r="L64" s="4">
        <v>-16519276.93</v>
      </c>
      <c r="M64" s="4">
        <v>-16519276.93</v>
      </c>
      <c r="N64" s="4">
        <v>0</v>
      </c>
      <c r="O64" s="4">
        <v>0</v>
      </c>
      <c r="P64" s="4">
        <v>-16519276.93</v>
      </c>
      <c r="Q64" s="4">
        <v>-16519276.93</v>
      </c>
      <c r="R64" s="4">
        <v>0</v>
      </c>
      <c r="S64" s="4">
        <v>0</v>
      </c>
      <c r="T64" s="4">
        <v>-16519276.93</v>
      </c>
      <c r="U64" s="5">
        <v>1</v>
      </c>
      <c r="V64" s="4">
        <v>-18709197.239999998</v>
      </c>
      <c r="W64" s="4">
        <v>-18709197.239999998</v>
      </c>
      <c r="X64" s="4">
        <v>0</v>
      </c>
      <c r="Y64" s="4">
        <v>0</v>
      </c>
      <c r="Z64" s="4">
        <v>-18709197.239999998</v>
      </c>
      <c r="AA64" s="4">
        <v>-18709197.239999998</v>
      </c>
      <c r="AB64" s="4">
        <v>0</v>
      </c>
      <c r="AC64" s="4">
        <v>0</v>
      </c>
      <c r="AD64" s="4">
        <v>-18709197.239999998</v>
      </c>
      <c r="AE64" s="5">
        <v>1</v>
      </c>
      <c r="AF64" s="4">
        <v>-20108032.979999997</v>
      </c>
      <c r="AG64" s="4">
        <v>-20108032.979999997</v>
      </c>
      <c r="AH64" s="4">
        <v>0</v>
      </c>
      <c r="AI64" s="4">
        <v>0</v>
      </c>
      <c r="AJ64" s="4">
        <v>-20108032.979999997</v>
      </c>
      <c r="AK64" s="4">
        <v>-20108032.979999997</v>
      </c>
      <c r="AL64" s="4">
        <v>0</v>
      </c>
      <c r="AM64" s="4">
        <v>0</v>
      </c>
      <c r="AN64" s="4">
        <v>-20108032.979999997</v>
      </c>
      <c r="AO64" s="5">
        <v>1</v>
      </c>
      <c r="AP64" s="4">
        <v>-20808642.529999997</v>
      </c>
      <c r="AQ64" s="4">
        <v>-20808642.529999997</v>
      </c>
      <c r="AR64" s="4">
        <v>0</v>
      </c>
      <c r="AS64" s="4">
        <v>0</v>
      </c>
      <c r="AT64" s="4">
        <v>-20808642.529999997</v>
      </c>
      <c r="AU64" s="4">
        <v>-20808642.529999997</v>
      </c>
      <c r="AV64" s="4">
        <v>0</v>
      </c>
      <c r="AW64" s="4">
        <v>0</v>
      </c>
      <c r="AX64" s="4">
        <v>-20808642.529999997</v>
      </c>
      <c r="AY64" s="5">
        <v>1</v>
      </c>
      <c r="AZ64" s="4">
        <v>-26825686.350000001</v>
      </c>
      <c r="BA64" s="4">
        <v>-26825686.350000001</v>
      </c>
      <c r="BB64" s="4">
        <v>0</v>
      </c>
      <c r="BC64" s="4">
        <v>0</v>
      </c>
      <c r="BD64" s="4">
        <v>-26825686.350000001</v>
      </c>
      <c r="BE64" s="4">
        <v>-26825686.350000001</v>
      </c>
      <c r="BF64" s="4">
        <v>0</v>
      </c>
      <c r="BG64" s="4">
        <v>0</v>
      </c>
      <c r="BH64" s="4">
        <v>-26825686.350000001</v>
      </c>
      <c r="BI64" s="5">
        <v>1</v>
      </c>
      <c r="BJ64" s="4">
        <v>-28784026.619999997</v>
      </c>
      <c r="BK64" s="4">
        <v>-28784026.619999997</v>
      </c>
      <c r="BL64" s="4">
        <v>0</v>
      </c>
      <c r="BM64" s="4">
        <v>0</v>
      </c>
      <c r="BN64" s="4">
        <v>-28784026.619999997</v>
      </c>
      <c r="BO64" s="4">
        <v>-28784026.619999997</v>
      </c>
      <c r="BP64" s="4">
        <v>0</v>
      </c>
      <c r="BQ64" s="4">
        <v>0</v>
      </c>
      <c r="BR64" s="4">
        <v>-28784026.619999997</v>
      </c>
      <c r="BS64" s="5">
        <v>1</v>
      </c>
      <c r="BT64" s="4">
        <v>-31788429.609999996</v>
      </c>
      <c r="BU64" s="4">
        <v>-31788429.609999996</v>
      </c>
      <c r="BV64" s="4">
        <v>0</v>
      </c>
      <c r="BW64" s="4">
        <v>0</v>
      </c>
      <c r="BX64" s="4">
        <v>-31788429.609999996</v>
      </c>
      <c r="BY64" s="4">
        <v>-31788429.609999996</v>
      </c>
      <c r="BZ64" s="4">
        <v>0</v>
      </c>
      <c r="CA64" s="4">
        <v>0</v>
      </c>
      <c r="CB64" s="4">
        <v>-31788429.609999996</v>
      </c>
      <c r="CC64" s="5">
        <v>1</v>
      </c>
      <c r="CD64" s="4">
        <v>-33691788.859999999</v>
      </c>
      <c r="CE64" s="4">
        <v>-33691788.859999999</v>
      </c>
      <c r="CF64" s="4">
        <v>0</v>
      </c>
      <c r="CG64" s="4">
        <v>0</v>
      </c>
      <c r="CH64" s="4">
        <v>-33691788.859999999</v>
      </c>
      <c r="CI64" s="4">
        <v>-33691788.859999999</v>
      </c>
      <c r="CJ64" s="4">
        <v>0</v>
      </c>
      <c r="CK64" s="4">
        <v>0</v>
      </c>
      <c r="CL64" s="4">
        <v>-33691788.859999999</v>
      </c>
      <c r="CM64" s="5">
        <v>1</v>
      </c>
      <c r="CN64" s="4">
        <v>-37601212.710000001</v>
      </c>
      <c r="CO64" s="4">
        <v>-37601212.710000001</v>
      </c>
      <c r="CP64" s="4">
        <v>0</v>
      </c>
      <c r="CQ64" s="4">
        <v>0</v>
      </c>
      <c r="CR64" s="4">
        <v>-37601212.710000001</v>
      </c>
      <c r="CS64" s="4">
        <v>-37601212.710000001</v>
      </c>
      <c r="CT64" s="4">
        <v>0</v>
      </c>
      <c r="CU64" s="4">
        <v>0</v>
      </c>
      <c r="CV64" s="4">
        <v>-37601212.710000001</v>
      </c>
      <c r="CW64" s="5">
        <v>1</v>
      </c>
      <c r="CX64" s="4">
        <v>-40716632.110000007</v>
      </c>
      <c r="CY64" s="4">
        <v>-40716632.110000007</v>
      </c>
      <c r="CZ64" s="4">
        <v>0</v>
      </c>
      <c r="DA64" s="4">
        <v>0</v>
      </c>
      <c r="DB64" s="4">
        <v>-40716632.110000007</v>
      </c>
      <c r="DC64" s="4">
        <v>-40716632.110000007</v>
      </c>
      <c r="DD64" s="4">
        <v>0</v>
      </c>
      <c r="DE64" s="4">
        <v>0</v>
      </c>
      <c r="DF64" s="4">
        <v>-40716632.110000007</v>
      </c>
      <c r="DG64" s="5">
        <v>1</v>
      </c>
      <c r="DH64" s="4">
        <v>-43301607.179999992</v>
      </c>
      <c r="DI64" s="4">
        <v>-43301607.179999992</v>
      </c>
      <c r="DJ64" s="4">
        <v>0</v>
      </c>
      <c r="DK64" s="4">
        <v>0</v>
      </c>
      <c r="DL64" s="4">
        <v>-43301607.179999992</v>
      </c>
      <c r="DM64" s="4">
        <v>-43301607.179999992</v>
      </c>
      <c r="DN64" s="4">
        <v>0</v>
      </c>
      <c r="DO64" s="4">
        <v>0</v>
      </c>
      <c r="DP64" s="4">
        <v>-43301607.179999992</v>
      </c>
      <c r="DQ64" s="5">
        <v>1</v>
      </c>
      <c r="DR64" s="4">
        <v>-331699718.97999996</v>
      </c>
      <c r="DS64" s="4">
        <v>-331699718.97999996</v>
      </c>
      <c r="DT64" s="4">
        <v>0</v>
      </c>
      <c r="DU64" s="4">
        <v>0</v>
      </c>
      <c r="DV64" s="4">
        <v>-331699718.97999996</v>
      </c>
      <c r="DW64" s="4">
        <v>-331699718.97999996</v>
      </c>
      <c r="DX64" s="4">
        <v>0</v>
      </c>
      <c r="DY64" s="4">
        <v>0</v>
      </c>
      <c r="DZ64" s="4">
        <v>-331699718.97999996</v>
      </c>
      <c r="EA64" s="5">
        <v>12</v>
      </c>
      <c r="EB64" s="4">
        <v>-44594693.93999999</v>
      </c>
      <c r="EC64" s="4">
        <v>-44594693.93999999</v>
      </c>
      <c r="ED64" s="4">
        <v>0</v>
      </c>
      <c r="EE64" s="4">
        <v>0</v>
      </c>
      <c r="EF64" s="4">
        <v>-44594693.93999999</v>
      </c>
      <c r="EG64" s="4">
        <v>-44594693.93999999</v>
      </c>
      <c r="EH64" s="4">
        <v>0</v>
      </c>
      <c r="EI64" s="4">
        <v>0</v>
      </c>
      <c r="EJ64" s="4">
        <v>-44594693.93999999</v>
      </c>
      <c r="EK64" s="5">
        <v>1</v>
      </c>
      <c r="EL64" s="4">
        <v>-43483399.819999993</v>
      </c>
      <c r="EM64" s="4">
        <v>-43483399.819999993</v>
      </c>
      <c r="EN64" s="4">
        <v>0</v>
      </c>
      <c r="EO64" s="4">
        <v>0</v>
      </c>
      <c r="EP64" s="4">
        <v>-43483399.819999993</v>
      </c>
      <c r="EQ64" s="4">
        <v>-43483399.819999993</v>
      </c>
      <c r="ER64" s="4">
        <v>0</v>
      </c>
      <c r="ES64" s="4">
        <v>0</v>
      </c>
      <c r="ET64" s="4">
        <v>-43483399.819999993</v>
      </c>
      <c r="EU64" s="5">
        <v>1</v>
      </c>
      <c r="EV64" s="4">
        <v>-43658000.950000003</v>
      </c>
      <c r="EW64" s="4">
        <v>-43658000.950000003</v>
      </c>
      <c r="EX64" s="4">
        <v>0</v>
      </c>
      <c r="EY64" s="4">
        <v>0</v>
      </c>
      <c r="EZ64" s="4">
        <v>-43658000.950000003</v>
      </c>
      <c r="FA64" s="4">
        <v>-43658000.950000003</v>
      </c>
      <c r="FB64" s="4">
        <v>0</v>
      </c>
      <c r="FC64" s="4">
        <v>0</v>
      </c>
      <c r="FD64" s="4">
        <v>-43658000.950000003</v>
      </c>
      <c r="FE64" s="5">
        <v>1</v>
      </c>
      <c r="FF64" s="4">
        <v>-45078314.009999998</v>
      </c>
      <c r="FG64" s="4">
        <v>-45078314.009999998</v>
      </c>
      <c r="FH64" s="4">
        <v>0</v>
      </c>
      <c r="FI64" s="4">
        <v>0</v>
      </c>
      <c r="FJ64" s="4">
        <v>-45078314.009999998</v>
      </c>
      <c r="FK64" s="4">
        <v>-45078314.009999998</v>
      </c>
      <c r="FL64" s="4">
        <v>0</v>
      </c>
      <c r="FM64" s="4">
        <v>0</v>
      </c>
      <c r="FN64" s="4">
        <v>-45078314.009999998</v>
      </c>
      <c r="FO64" s="5">
        <v>1</v>
      </c>
      <c r="FP64" s="4">
        <v>-46856213.470000006</v>
      </c>
      <c r="FQ64" s="4">
        <v>-46856213.470000006</v>
      </c>
      <c r="FR64" s="4">
        <v>0</v>
      </c>
      <c r="FS64" s="4">
        <v>0</v>
      </c>
      <c r="FT64" s="4">
        <v>-46856213.470000006</v>
      </c>
      <c r="FU64" s="4">
        <v>-46856213.470000006</v>
      </c>
      <c r="FV64" s="4">
        <v>0</v>
      </c>
      <c r="FW64" s="4">
        <v>0</v>
      </c>
      <c r="FX64" s="4">
        <v>-46856213.470000006</v>
      </c>
      <c r="FY64" s="5">
        <v>1</v>
      </c>
      <c r="FZ64" s="4">
        <v>-43338758.279999994</v>
      </c>
      <c r="GA64" s="4">
        <v>-43338758.279999994</v>
      </c>
      <c r="GB64" s="4">
        <v>0</v>
      </c>
      <c r="GC64" s="4">
        <v>0</v>
      </c>
      <c r="GD64" s="4">
        <v>-43338758.279999994</v>
      </c>
      <c r="GE64" s="4">
        <v>-43338758.279999994</v>
      </c>
      <c r="GF64" s="4">
        <v>0</v>
      </c>
      <c r="GG64" s="4">
        <v>0</v>
      </c>
      <c r="GH64" s="4">
        <v>-43338758.279999994</v>
      </c>
      <c r="GI64" s="5">
        <v>1</v>
      </c>
      <c r="GJ64" s="4">
        <v>-42576143.569999993</v>
      </c>
      <c r="GK64" s="4">
        <v>-42576143.569999993</v>
      </c>
      <c r="GL64" s="4">
        <v>0</v>
      </c>
      <c r="GM64" s="4">
        <v>0</v>
      </c>
      <c r="GN64" s="4">
        <v>-42576143.569999993</v>
      </c>
      <c r="GO64" s="4">
        <v>-42576143.569999993</v>
      </c>
      <c r="GP64" s="4">
        <v>0</v>
      </c>
      <c r="GQ64" s="4">
        <v>0</v>
      </c>
      <c r="GR64" s="4">
        <v>-42576143.569999993</v>
      </c>
      <c r="GS64" s="5">
        <v>1</v>
      </c>
      <c r="GT64" s="4">
        <v>-41059641.739999995</v>
      </c>
      <c r="GU64" s="4">
        <v>-41059641.739999995</v>
      </c>
      <c r="GV64" s="4">
        <v>0</v>
      </c>
      <c r="GW64" s="4">
        <v>0</v>
      </c>
      <c r="GX64" s="4">
        <v>-41059641.739999995</v>
      </c>
      <c r="GY64" s="4">
        <v>-41059641.739999995</v>
      </c>
      <c r="GZ64" s="4">
        <v>0</v>
      </c>
      <c r="HA64" s="4">
        <v>0</v>
      </c>
      <c r="HB64" s="4">
        <v>-41059641.739999995</v>
      </c>
      <c r="HC64" s="5">
        <v>1</v>
      </c>
      <c r="HD64" s="4">
        <v>-40851522.099999994</v>
      </c>
      <c r="HE64" s="4">
        <v>-40851522.099999994</v>
      </c>
      <c r="HF64" s="4">
        <v>0</v>
      </c>
      <c r="HG64" s="4">
        <v>0</v>
      </c>
      <c r="HH64" s="4">
        <v>-40851522.099999994</v>
      </c>
      <c r="HI64" s="4">
        <v>-40851522.099999994</v>
      </c>
      <c r="HJ64" s="4">
        <v>0</v>
      </c>
      <c r="HK64" s="4">
        <v>0</v>
      </c>
      <c r="HL64" s="4">
        <v>-40851522.099999994</v>
      </c>
      <c r="HM64" s="5">
        <v>1</v>
      </c>
      <c r="HN64" s="4">
        <v>-36607444.229999997</v>
      </c>
      <c r="HO64" s="4">
        <v>-36607444.229999997</v>
      </c>
      <c r="HP64" s="4">
        <v>0</v>
      </c>
      <c r="HQ64" s="4">
        <v>0</v>
      </c>
      <c r="HR64" s="4">
        <v>-36607444.229999997</v>
      </c>
      <c r="HS64" s="4">
        <v>-36607444.229999997</v>
      </c>
      <c r="HT64" s="4">
        <v>0</v>
      </c>
      <c r="HU64" s="4">
        <v>0</v>
      </c>
      <c r="HV64" s="4">
        <v>-36607444.229999997</v>
      </c>
      <c r="HW64" s="5">
        <v>1</v>
      </c>
      <c r="HX64" s="4">
        <v>-32717883.199999999</v>
      </c>
      <c r="HY64" s="4">
        <v>-32717883.199999999</v>
      </c>
      <c r="HZ64" s="4">
        <v>0</v>
      </c>
      <c r="IA64" s="4">
        <v>0</v>
      </c>
      <c r="IB64" s="4">
        <v>-32717883.199999999</v>
      </c>
      <c r="IC64" s="4">
        <v>-32717883.199999999</v>
      </c>
      <c r="ID64" s="4">
        <v>0</v>
      </c>
      <c r="IE64" s="4">
        <v>0</v>
      </c>
      <c r="IF64" s="4">
        <v>-32717883.199999999</v>
      </c>
      <c r="IG64" s="5">
        <v>1</v>
      </c>
      <c r="IH64" s="4">
        <v>-28101886.019999996</v>
      </c>
      <c r="II64" s="4">
        <v>-28101886.019999996</v>
      </c>
      <c r="IJ64" s="4">
        <v>0</v>
      </c>
      <c r="IK64" s="4">
        <v>0</v>
      </c>
      <c r="IL64" s="4">
        <v>-28101886.019999996</v>
      </c>
      <c r="IM64" s="4">
        <v>-28101886.019999996</v>
      </c>
      <c r="IN64" s="4">
        <v>0</v>
      </c>
      <c r="IO64" s="4">
        <v>0</v>
      </c>
      <c r="IP64" s="4">
        <v>-28101886.019999996</v>
      </c>
      <c r="IQ64" s="5">
        <v>1</v>
      </c>
      <c r="IR64" s="4">
        <v>-488923901.32999998</v>
      </c>
      <c r="IS64" s="4">
        <v>-488923901.32999998</v>
      </c>
      <c r="IT64" s="4">
        <v>0</v>
      </c>
      <c r="IU64" s="4">
        <v>0</v>
      </c>
      <c r="IV64" s="4">
        <v>-488923901.32999998</v>
      </c>
      <c r="IW64" s="4">
        <v>-488923901.32999998</v>
      </c>
      <c r="IX64" s="4">
        <v>0</v>
      </c>
      <c r="IY64" s="4">
        <v>0</v>
      </c>
      <c r="IZ64" s="4">
        <v>-488923901.32999998</v>
      </c>
      <c r="JA64" s="5">
        <v>12</v>
      </c>
      <c r="JB64" s="4">
        <v>-28043188.379999995</v>
      </c>
      <c r="JC64" s="4">
        <v>-28043188.379999995</v>
      </c>
      <c r="JD64" s="4">
        <v>0</v>
      </c>
      <c r="JE64" s="4">
        <v>0</v>
      </c>
      <c r="JF64" s="4">
        <v>-28043188.379999995</v>
      </c>
      <c r="JG64" s="4">
        <v>-28043188.379999995</v>
      </c>
      <c r="JH64" s="4">
        <v>0</v>
      </c>
      <c r="JI64" s="4">
        <v>0</v>
      </c>
      <c r="JJ64" s="4">
        <v>-28043188.379999995</v>
      </c>
      <c r="JK64" s="5">
        <v>1</v>
      </c>
      <c r="JL64" s="4">
        <v>-27431612.640000001</v>
      </c>
      <c r="JM64" s="4">
        <v>-27431612.640000001</v>
      </c>
      <c r="JN64" s="4">
        <v>0</v>
      </c>
      <c r="JO64" s="4">
        <v>0</v>
      </c>
      <c r="JP64" s="4">
        <v>-27431612.640000001</v>
      </c>
      <c r="JQ64" s="4">
        <v>-27431612.640000001</v>
      </c>
      <c r="JR64" s="4">
        <v>0</v>
      </c>
      <c r="JS64" s="4">
        <v>0</v>
      </c>
      <c r="JT64" s="4">
        <v>-27431612.640000001</v>
      </c>
      <c r="JU64" s="5">
        <v>1</v>
      </c>
      <c r="JV64" s="4">
        <v>-26631101.66</v>
      </c>
      <c r="JW64" s="4">
        <v>-26631101.66</v>
      </c>
      <c r="JX64" s="4">
        <v>0</v>
      </c>
      <c r="JY64" s="4">
        <v>0</v>
      </c>
      <c r="JZ64" s="4">
        <v>-26631101.66</v>
      </c>
      <c r="KA64" s="4">
        <v>-26631101.66</v>
      </c>
      <c r="KB64" s="4">
        <v>0</v>
      </c>
      <c r="KC64" s="4">
        <v>0</v>
      </c>
      <c r="KD64" s="4">
        <v>-26631101.66</v>
      </c>
      <c r="KE64" s="5">
        <v>1</v>
      </c>
      <c r="KF64" s="4">
        <v>-25945440.119999997</v>
      </c>
      <c r="KG64" s="4">
        <v>-25945440.119999997</v>
      </c>
      <c r="KH64" s="4">
        <v>0</v>
      </c>
      <c r="KI64" s="4">
        <v>0</v>
      </c>
      <c r="KJ64" s="4">
        <v>-25945440.119999997</v>
      </c>
      <c r="KK64" s="4">
        <v>-25945440.119999997</v>
      </c>
      <c r="KL64" s="4">
        <v>0</v>
      </c>
      <c r="KM64" s="4">
        <v>0</v>
      </c>
      <c r="KN64" s="4">
        <v>-25945440.119999997</v>
      </c>
      <c r="KO64" s="5">
        <v>1</v>
      </c>
      <c r="KP64" s="4">
        <v>-25322458.809999999</v>
      </c>
      <c r="KQ64" s="4">
        <v>-25322458.809999999</v>
      </c>
      <c r="KR64" s="4">
        <v>0</v>
      </c>
      <c r="KS64" s="4">
        <v>0</v>
      </c>
      <c r="KT64" s="4">
        <v>-25322458.809999999</v>
      </c>
      <c r="KU64" s="4">
        <v>-25322458.809999999</v>
      </c>
      <c r="KV64" s="4">
        <v>0</v>
      </c>
      <c r="KW64" s="4">
        <v>0</v>
      </c>
      <c r="KX64" s="4">
        <v>-25322458.809999999</v>
      </c>
      <c r="KY64" s="5">
        <v>1</v>
      </c>
      <c r="KZ64" s="4">
        <v>-24843080.939999994</v>
      </c>
      <c r="LA64" s="4">
        <v>-24843080.939999994</v>
      </c>
      <c r="LB64" s="4">
        <v>0</v>
      </c>
      <c r="LC64" s="4">
        <v>0</v>
      </c>
      <c r="LD64" s="4">
        <v>-24843080.939999994</v>
      </c>
      <c r="LE64" s="4">
        <v>-24843080.939999994</v>
      </c>
      <c r="LF64" s="4">
        <v>0</v>
      </c>
      <c r="LG64" s="4">
        <v>0</v>
      </c>
      <c r="LH64" s="4">
        <v>-24843080.939999994</v>
      </c>
      <c r="LI64" s="5">
        <v>1</v>
      </c>
      <c r="LJ64" s="4">
        <v>-24926619.98</v>
      </c>
      <c r="LK64" s="4">
        <v>-24926619.98</v>
      </c>
      <c r="LL64" s="4">
        <v>0</v>
      </c>
      <c r="LM64" s="4">
        <v>0</v>
      </c>
      <c r="LN64" s="4">
        <v>-24926619.98</v>
      </c>
      <c r="LO64" s="4">
        <v>-24926619.98</v>
      </c>
      <c r="LP64" s="4">
        <v>0</v>
      </c>
      <c r="LQ64" s="4">
        <v>0</v>
      </c>
      <c r="LR64" s="4">
        <v>-24926619.98</v>
      </c>
      <c r="LS64" s="5">
        <v>1</v>
      </c>
      <c r="LT64" s="4">
        <v>-25226847.999999996</v>
      </c>
      <c r="LU64" s="4">
        <v>-25226847.999999996</v>
      </c>
      <c r="LV64" s="4">
        <v>0</v>
      </c>
      <c r="LW64" s="4">
        <v>0</v>
      </c>
      <c r="LX64" s="4">
        <v>-25226847.999999996</v>
      </c>
      <c r="LY64" s="4">
        <v>-25226847.999999996</v>
      </c>
      <c r="LZ64" s="4">
        <v>0</v>
      </c>
      <c r="MA64" s="4">
        <v>0</v>
      </c>
      <c r="MB64" s="4">
        <v>-25226847.999999996</v>
      </c>
      <c r="MC64" s="5">
        <v>1</v>
      </c>
      <c r="MD64" s="4">
        <v>-25693393.059999999</v>
      </c>
      <c r="ME64" s="4">
        <v>-25693393.059999999</v>
      </c>
      <c r="MF64" s="4">
        <v>0</v>
      </c>
      <c r="MG64" s="4">
        <v>0</v>
      </c>
      <c r="MH64" s="4">
        <v>-25693393.059999999</v>
      </c>
      <c r="MI64" s="4">
        <v>-25693393.059999999</v>
      </c>
      <c r="MJ64" s="4">
        <v>0</v>
      </c>
      <c r="MK64" s="4">
        <v>0</v>
      </c>
      <c r="ML64" s="4">
        <v>-25693393.059999999</v>
      </c>
      <c r="MM64" s="5">
        <v>1</v>
      </c>
      <c r="MN64" s="4">
        <v>-26478881.309999999</v>
      </c>
      <c r="MO64" s="4">
        <v>-26478881.309999999</v>
      </c>
      <c r="MP64" s="4">
        <v>0</v>
      </c>
      <c r="MQ64" s="4">
        <v>0</v>
      </c>
      <c r="MR64" s="4">
        <v>-26478881.309999999</v>
      </c>
      <c r="MS64" s="4">
        <v>-26478881.309999999</v>
      </c>
      <c r="MT64" s="4">
        <v>0</v>
      </c>
      <c r="MU64" s="4">
        <v>0</v>
      </c>
      <c r="MV64" s="4">
        <v>-26478881.309999999</v>
      </c>
      <c r="MW64" s="5">
        <v>1</v>
      </c>
      <c r="MX64" s="4">
        <v>-27472867.209999997</v>
      </c>
      <c r="MY64" s="4">
        <v>-27472867.209999997</v>
      </c>
      <c r="MZ64" s="4">
        <v>0</v>
      </c>
      <c r="NA64" s="4">
        <v>0</v>
      </c>
      <c r="NB64" s="4">
        <v>-27472867.209999997</v>
      </c>
      <c r="NC64" s="4">
        <v>-27472867.209999997</v>
      </c>
      <c r="ND64" s="4">
        <v>0</v>
      </c>
      <c r="NE64" s="4">
        <v>0</v>
      </c>
      <c r="NF64" s="4">
        <v>-27472867.209999997</v>
      </c>
      <c r="NG64" s="5">
        <v>1</v>
      </c>
      <c r="NH64" s="4">
        <v>-28439892.170000002</v>
      </c>
      <c r="NI64" s="4">
        <v>-28439892.170000002</v>
      </c>
      <c r="NJ64" s="4">
        <v>0</v>
      </c>
      <c r="NK64" s="4">
        <v>0</v>
      </c>
      <c r="NL64" s="4">
        <v>-28439892.170000002</v>
      </c>
      <c r="NM64" s="4">
        <v>-28439892.170000002</v>
      </c>
      <c r="NN64" s="4">
        <v>0</v>
      </c>
      <c r="NO64" s="4">
        <v>0</v>
      </c>
      <c r="NP64" s="4">
        <v>-28439892.170000002</v>
      </c>
      <c r="NQ64" s="5">
        <v>1</v>
      </c>
      <c r="NR64" s="4">
        <v>-316455384.27999997</v>
      </c>
      <c r="NS64" s="4">
        <v>-316455384.27999997</v>
      </c>
      <c r="NT64" s="4">
        <v>0</v>
      </c>
      <c r="NU64" s="4">
        <v>0</v>
      </c>
      <c r="NV64" s="4">
        <v>-316455384.27999997</v>
      </c>
      <c r="NW64" s="4">
        <v>-316455384.27999997</v>
      </c>
      <c r="NX64" s="4">
        <v>0</v>
      </c>
      <c r="NY64" s="4">
        <v>0</v>
      </c>
      <c r="NZ64" s="4">
        <v>-316455384.27999997</v>
      </c>
      <c r="OA64" s="5">
        <v>12</v>
      </c>
      <c r="OB64" s="4">
        <v>-29132925.710000001</v>
      </c>
      <c r="OC64" s="4">
        <v>-29132925.710000001</v>
      </c>
      <c r="OD64" s="4">
        <v>0</v>
      </c>
      <c r="OE64" s="4">
        <v>0</v>
      </c>
      <c r="OF64" s="4">
        <v>-29132925.710000001</v>
      </c>
      <c r="OG64" s="4">
        <v>-29132925.710000001</v>
      </c>
      <c r="OH64" s="4">
        <v>0</v>
      </c>
      <c r="OI64" s="4">
        <v>0</v>
      </c>
      <c r="OJ64" s="4">
        <v>-29132925.710000001</v>
      </c>
      <c r="OK64" s="5">
        <v>1</v>
      </c>
      <c r="OL64" s="4">
        <v>-29829498.249999996</v>
      </c>
      <c r="OM64" s="4">
        <v>-29829498.249999996</v>
      </c>
      <c r="ON64" s="4">
        <v>0</v>
      </c>
      <c r="OO64" s="4">
        <v>0</v>
      </c>
      <c r="OP64" s="4">
        <v>-29829498.249999996</v>
      </c>
      <c r="OQ64" s="4">
        <v>-29829498.249999996</v>
      </c>
      <c r="OR64" s="4">
        <v>0</v>
      </c>
      <c r="OS64" s="4">
        <v>0</v>
      </c>
      <c r="OT64" s="4">
        <v>-29829498.249999996</v>
      </c>
      <c r="OU64" s="5">
        <v>1</v>
      </c>
      <c r="OV64" s="4">
        <v>-30528547.57</v>
      </c>
      <c r="OW64" s="4">
        <v>-30528547.57</v>
      </c>
      <c r="OX64" s="4">
        <v>0</v>
      </c>
      <c r="OY64" s="4">
        <v>0</v>
      </c>
      <c r="OZ64" s="4">
        <v>-30528547.57</v>
      </c>
      <c r="PA64" s="4">
        <v>-30528547.57</v>
      </c>
      <c r="PB64" s="4">
        <v>0</v>
      </c>
      <c r="PC64" s="4">
        <v>0</v>
      </c>
      <c r="PD64" s="4">
        <v>-30528547.57</v>
      </c>
      <c r="PE64" s="5">
        <v>1</v>
      </c>
      <c r="PF64" s="4">
        <v>-31101533.329999994</v>
      </c>
      <c r="PG64" s="4">
        <v>-31101533.329999994</v>
      </c>
      <c r="PH64" s="4">
        <v>0</v>
      </c>
      <c r="PI64" s="4">
        <v>0</v>
      </c>
      <c r="PJ64" s="4">
        <v>-31101533.329999994</v>
      </c>
      <c r="PK64" s="4">
        <v>-31101533.329999994</v>
      </c>
      <c r="PL64" s="4">
        <v>0</v>
      </c>
      <c r="PM64" s="4">
        <v>0</v>
      </c>
      <c r="PN64" s="4">
        <v>-31101533.329999994</v>
      </c>
      <c r="PO64" s="5">
        <v>1</v>
      </c>
      <c r="PP64" s="4">
        <v>-31675615.890000001</v>
      </c>
      <c r="PQ64" s="4">
        <v>-31675615.890000001</v>
      </c>
      <c r="PR64" s="4">
        <v>0</v>
      </c>
      <c r="PS64" s="4">
        <v>0</v>
      </c>
      <c r="PT64" s="4">
        <v>-31675615.890000001</v>
      </c>
      <c r="PU64" s="4">
        <v>-31675615.890000001</v>
      </c>
      <c r="PV64" s="4">
        <v>0</v>
      </c>
      <c r="PW64" s="4">
        <v>0</v>
      </c>
      <c r="PX64" s="4">
        <v>-31675615.890000001</v>
      </c>
      <c r="PY64" s="5">
        <v>1</v>
      </c>
      <c r="PZ64" s="4">
        <v>-32250216.519999996</v>
      </c>
      <c r="QA64" s="4">
        <v>-32250216.519999996</v>
      </c>
      <c r="QB64" s="4">
        <v>0</v>
      </c>
      <c r="QC64" s="4">
        <v>0</v>
      </c>
      <c r="QD64" s="4">
        <v>-32250216.519999996</v>
      </c>
      <c r="QE64" s="4">
        <v>-32250216.519999996</v>
      </c>
      <c r="QF64" s="4">
        <v>0</v>
      </c>
      <c r="QG64" s="4">
        <v>0</v>
      </c>
      <c r="QH64" s="4">
        <v>-32250216.519999996</v>
      </c>
      <c r="QI64" s="5">
        <v>1</v>
      </c>
      <c r="QJ64" s="4">
        <v>-32697888.979999993</v>
      </c>
      <c r="QK64" s="4">
        <v>-32697888.979999993</v>
      </c>
      <c r="QL64" s="4">
        <v>0</v>
      </c>
      <c r="QM64" s="4">
        <v>0</v>
      </c>
      <c r="QN64" s="4">
        <v>-32697888.979999993</v>
      </c>
      <c r="QO64" s="4">
        <v>-32697888.979999993</v>
      </c>
      <c r="QP64" s="4">
        <v>0</v>
      </c>
      <c r="QQ64" s="4">
        <v>0</v>
      </c>
      <c r="QR64" s="4">
        <v>-32697888.979999993</v>
      </c>
      <c r="QS64" s="5">
        <v>1</v>
      </c>
      <c r="QT64" s="4">
        <v>-33146345.539999999</v>
      </c>
      <c r="QU64" s="4">
        <v>-33146345.539999999</v>
      </c>
      <c r="QV64" s="4">
        <v>0</v>
      </c>
      <c r="QW64" s="4">
        <v>0</v>
      </c>
      <c r="QX64" s="4">
        <v>-33146345.539999999</v>
      </c>
      <c r="QY64" s="4">
        <v>-33146345.539999999</v>
      </c>
      <c r="QZ64" s="4">
        <v>0</v>
      </c>
      <c r="RA64" s="4">
        <v>0</v>
      </c>
      <c r="RB64" s="4">
        <v>-33146345.539999999</v>
      </c>
      <c r="RC64" s="5">
        <v>1</v>
      </c>
      <c r="RD64" s="4">
        <v>-33595253.519999996</v>
      </c>
      <c r="RE64" s="4">
        <v>-33595253.519999996</v>
      </c>
      <c r="RF64" s="4">
        <v>0</v>
      </c>
      <c r="RG64" s="4">
        <v>0</v>
      </c>
      <c r="RH64" s="4">
        <v>-33595253.519999996</v>
      </c>
      <c r="RI64" s="4">
        <v>-33595253.519999996</v>
      </c>
      <c r="RJ64" s="4">
        <v>0</v>
      </c>
      <c r="RK64" s="4">
        <v>0</v>
      </c>
      <c r="RL64" s="4">
        <v>-33595253.519999996</v>
      </c>
      <c r="RM64" s="5">
        <v>1</v>
      </c>
      <c r="RN64" s="4">
        <v>-33911805.640000001</v>
      </c>
      <c r="RO64" s="4">
        <v>-33911805.640000001</v>
      </c>
      <c r="RP64" s="4">
        <v>0</v>
      </c>
      <c r="RQ64" s="4">
        <v>0</v>
      </c>
      <c r="RR64" s="4">
        <v>-33911805.640000001</v>
      </c>
      <c r="RS64" s="4">
        <v>-33911805.640000001</v>
      </c>
      <c r="RT64" s="4">
        <v>0</v>
      </c>
      <c r="RU64" s="4">
        <v>0</v>
      </c>
      <c r="RV64" s="4">
        <v>-33911805.640000001</v>
      </c>
      <c r="RW64" s="5">
        <v>1</v>
      </c>
      <c r="RX64" s="4">
        <v>-34229318.519999996</v>
      </c>
      <c r="RY64" s="4">
        <v>-34229318.519999996</v>
      </c>
      <c r="RZ64" s="4">
        <v>0</v>
      </c>
      <c r="SA64" s="4">
        <v>0</v>
      </c>
      <c r="SB64" s="4">
        <v>-34229318.519999996</v>
      </c>
      <c r="SC64" s="4">
        <v>-34229318.519999996</v>
      </c>
      <c r="SD64" s="4">
        <v>0</v>
      </c>
      <c r="SE64" s="4">
        <v>0</v>
      </c>
      <c r="SF64" s="4">
        <v>-34229318.519999996</v>
      </c>
      <c r="SG64" s="5">
        <v>1</v>
      </c>
      <c r="SH64" s="4">
        <v>-34545427.739999995</v>
      </c>
      <c r="SI64" s="4">
        <v>-34545427.739999995</v>
      </c>
      <c r="SJ64" s="4">
        <v>0</v>
      </c>
      <c r="SK64" s="4">
        <v>0</v>
      </c>
      <c r="SL64" s="4">
        <v>-34545427.739999995</v>
      </c>
      <c r="SM64" s="4">
        <v>-34545427.739999995</v>
      </c>
      <c r="SN64" s="4">
        <v>0</v>
      </c>
      <c r="SO64" s="4">
        <v>0</v>
      </c>
      <c r="SP64" s="4">
        <v>-34545427.739999995</v>
      </c>
      <c r="SQ64" s="5">
        <v>1</v>
      </c>
      <c r="SR64" s="4">
        <v>-386644377.20999992</v>
      </c>
      <c r="SS64" s="4">
        <v>-386644377.20999992</v>
      </c>
      <c r="ST64" s="4">
        <v>0</v>
      </c>
      <c r="SU64" s="4">
        <v>0</v>
      </c>
      <c r="SV64" s="4">
        <v>-386644377.20999992</v>
      </c>
      <c r="SW64" s="4">
        <v>-386644377.20999992</v>
      </c>
      <c r="SX64" s="4">
        <v>0</v>
      </c>
      <c r="SY64" s="4">
        <v>0</v>
      </c>
      <c r="SZ64" s="4">
        <v>-386644377.20999992</v>
      </c>
      <c r="TA64" s="5">
        <v>12</v>
      </c>
      <c r="TB64" s="4">
        <v>-34600068.552999996</v>
      </c>
      <c r="TC64" s="4">
        <v>-34600068.552999996</v>
      </c>
    </row>
    <row r="65" spans="1:523" ht="15" customHeight="1" x14ac:dyDescent="0.3">
      <c r="A65" s="3" t="s">
        <v>126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5">
        <v>0.95371182475037297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5">
        <v>0.95331219954756097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5">
        <v>0.95300932000000005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5">
        <v>0.95272948000000002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5">
        <v>0.95238579999999995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5">
        <v>0.95202783000000002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5">
        <v>0.95175270000000001</v>
      </c>
      <c r="BT65" s="4">
        <v>0</v>
      </c>
      <c r="BU65" s="4">
        <v>0</v>
      </c>
      <c r="BV65" s="4">
        <v>0</v>
      </c>
      <c r="BW65" s="4">
        <v>0</v>
      </c>
      <c r="BX65" s="4">
        <v>0</v>
      </c>
      <c r="BY65" s="4">
        <v>0</v>
      </c>
      <c r="BZ65" s="4">
        <v>0</v>
      </c>
      <c r="CA65" s="4">
        <v>0</v>
      </c>
      <c r="CB65" s="4">
        <v>0</v>
      </c>
      <c r="CC65" s="5">
        <v>0.95143882999999996</v>
      </c>
      <c r="CD65" s="4">
        <v>0</v>
      </c>
      <c r="CE65" s="4">
        <v>0</v>
      </c>
      <c r="CF65" s="4">
        <v>0</v>
      </c>
      <c r="CG65" s="4">
        <v>0</v>
      </c>
      <c r="CH65" s="4">
        <v>0</v>
      </c>
      <c r="CI65" s="4">
        <v>0</v>
      </c>
      <c r="CJ65" s="4">
        <v>0</v>
      </c>
      <c r="CK65" s="4">
        <v>0</v>
      </c>
      <c r="CL65" s="4">
        <v>0</v>
      </c>
      <c r="CM65" s="5">
        <v>0.94375639800350608</v>
      </c>
      <c r="CN65" s="4">
        <v>0</v>
      </c>
      <c r="CO65" s="4">
        <v>0</v>
      </c>
      <c r="CP65" s="4">
        <v>0</v>
      </c>
      <c r="CQ65" s="4">
        <v>0</v>
      </c>
      <c r="CR65" s="4">
        <v>0</v>
      </c>
      <c r="CS65" s="4">
        <v>0</v>
      </c>
      <c r="CT65" s="4">
        <v>0</v>
      </c>
      <c r="CU65" s="4">
        <v>0</v>
      </c>
      <c r="CV65" s="4">
        <v>0</v>
      </c>
      <c r="CW65" s="5">
        <v>0.94365181003387899</v>
      </c>
      <c r="CX65" s="4">
        <v>0</v>
      </c>
      <c r="CY65" s="4">
        <v>0</v>
      </c>
      <c r="CZ65" s="4">
        <v>0</v>
      </c>
      <c r="DA65" s="4">
        <v>0</v>
      </c>
      <c r="DB65" s="4">
        <v>0</v>
      </c>
      <c r="DC65" s="4">
        <v>0</v>
      </c>
      <c r="DD65" s="4">
        <v>0</v>
      </c>
      <c r="DE65" s="4">
        <v>0</v>
      </c>
      <c r="DF65" s="4">
        <v>0</v>
      </c>
      <c r="DG65" s="5">
        <v>0.94381073219596268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5">
        <v>0.94384313155908861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5">
        <v>11.395430056090369</v>
      </c>
      <c r="EB65" s="4">
        <v>0</v>
      </c>
      <c r="EC65" s="4">
        <v>0</v>
      </c>
      <c r="ED65" s="4">
        <v>0</v>
      </c>
      <c r="EE65" s="4">
        <v>0</v>
      </c>
      <c r="EF65" s="4">
        <v>0</v>
      </c>
      <c r="EG65" s="4">
        <v>0</v>
      </c>
      <c r="EH65" s="4">
        <v>0</v>
      </c>
      <c r="EI65" s="4">
        <v>0</v>
      </c>
      <c r="EJ65" s="4">
        <v>0</v>
      </c>
      <c r="EK65" s="5">
        <v>0.94405093261566531</v>
      </c>
      <c r="EL65" s="4">
        <v>0</v>
      </c>
      <c r="EM65" s="4">
        <v>0</v>
      </c>
      <c r="EN65" s="4">
        <v>0</v>
      </c>
      <c r="EO65" s="4">
        <v>0</v>
      </c>
      <c r="EP65" s="4">
        <v>0</v>
      </c>
      <c r="EQ65" s="4">
        <v>0</v>
      </c>
      <c r="ER65" s="4">
        <v>0</v>
      </c>
      <c r="ES65" s="4">
        <v>0</v>
      </c>
      <c r="ET65" s="4">
        <v>0</v>
      </c>
      <c r="EU65" s="5">
        <v>0.94428119902075325</v>
      </c>
      <c r="EV65" s="4">
        <v>0</v>
      </c>
      <c r="EW65" s="4">
        <v>0</v>
      </c>
      <c r="EX65" s="4">
        <v>0</v>
      </c>
      <c r="EY65" s="4">
        <v>0</v>
      </c>
      <c r="EZ65" s="4">
        <v>0</v>
      </c>
      <c r="FA65" s="4">
        <v>0</v>
      </c>
      <c r="FB65" s="4">
        <v>0</v>
      </c>
      <c r="FC65" s="4">
        <v>0</v>
      </c>
      <c r="FD65" s="4">
        <v>0</v>
      </c>
      <c r="FE65" s="5">
        <v>0.94410143005335845</v>
      </c>
      <c r="FF65" s="4">
        <v>0</v>
      </c>
      <c r="FG65" s="4">
        <v>0</v>
      </c>
      <c r="FH65" s="4">
        <v>0</v>
      </c>
      <c r="FI65" s="4">
        <v>0</v>
      </c>
      <c r="FJ65" s="4">
        <v>0</v>
      </c>
      <c r="FK65" s="4">
        <v>0</v>
      </c>
      <c r="FL65" s="4">
        <v>0</v>
      </c>
      <c r="FM65" s="4">
        <v>0</v>
      </c>
      <c r="FN65" s="4">
        <v>0</v>
      </c>
      <c r="FO65" s="5">
        <v>0.943590442957705</v>
      </c>
      <c r="FP65" s="4">
        <v>0</v>
      </c>
      <c r="FQ65" s="4">
        <v>0</v>
      </c>
      <c r="FR65" s="4">
        <v>0</v>
      </c>
      <c r="FS65" s="4">
        <v>0</v>
      </c>
      <c r="FT65" s="4">
        <v>0</v>
      </c>
      <c r="FU65" s="4">
        <v>0</v>
      </c>
      <c r="FV65" s="4">
        <v>0</v>
      </c>
      <c r="FW65" s="4">
        <v>0</v>
      </c>
      <c r="FX65" s="4">
        <v>0</v>
      </c>
      <c r="FY65" s="5">
        <v>0.94337818114497463</v>
      </c>
      <c r="FZ65" s="4">
        <v>0</v>
      </c>
      <c r="GA65" s="4">
        <v>0</v>
      </c>
      <c r="GB65" s="4">
        <v>0</v>
      </c>
      <c r="GC65" s="4">
        <v>0</v>
      </c>
      <c r="GD65" s="4">
        <v>0</v>
      </c>
      <c r="GE65" s="4">
        <v>0</v>
      </c>
      <c r="GF65" s="4">
        <v>0</v>
      </c>
      <c r="GG65" s="4">
        <v>0</v>
      </c>
      <c r="GH65" s="4">
        <v>0</v>
      </c>
      <c r="GI65" s="5">
        <v>0.94320072013451817</v>
      </c>
      <c r="GJ65" s="4">
        <v>0</v>
      </c>
      <c r="GK65" s="4">
        <v>0</v>
      </c>
      <c r="GL65" s="4">
        <v>0</v>
      </c>
      <c r="GM65" s="4">
        <v>0</v>
      </c>
      <c r="GN65" s="4">
        <v>0</v>
      </c>
      <c r="GO65" s="4">
        <v>0</v>
      </c>
      <c r="GP65" s="4">
        <v>0</v>
      </c>
      <c r="GQ65" s="4">
        <v>0</v>
      </c>
      <c r="GR65" s="4">
        <v>0</v>
      </c>
      <c r="GS65" s="5">
        <v>0.94296345811854987</v>
      </c>
      <c r="GT65" s="4">
        <v>0</v>
      </c>
      <c r="GU65" s="4">
        <v>0</v>
      </c>
      <c r="GV65" s="4">
        <v>0</v>
      </c>
      <c r="GW65" s="4">
        <v>0</v>
      </c>
      <c r="GX65" s="4">
        <v>0</v>
      </c>
      <c r="GY65" s="4">
        <v>0</v>
      </c>
      <c r="GZ65" s="4">
        <v>0</v>
      </c>
      <c r="HA65" s="4">
        <v>0</v>
      </c>
      <c r="HB65" s="4">
        <v>0</v>
      </c>
      <c r="HC65" s="5">
        <v>0.94207655879368846</v>
      </c>
      <c r="HD65" s="4">
        <v>0</v>
      </c>
      <c r="HE65" s="4">
        <v>0</v>
      </c>
      <c r="HF65" s="4">
        <v>0</v>
      </c>
      <c r="HG65" s="4">
        <v>0</v>
      </c>
      <c r="HH65" s="4">
        <v>0</v>
      </c>
      <c r="HI65" s="4">
        <v>0</v>
      </c>
      <c r="HJ65" s="4">
        <v>0</v>
      </c>
      <c r="HK65" s="4">
        <v>0</v>
      </c>
      <c r="HL65" s="4">
        <v>0</v>
      </c>
      <c r="HM65" s="5">
        <v>0.943350229961052</v>
      </c>
      <c r="HN65" s="4">
        <v>0</v>
      </c>
      <c r="HO65" s="4">
        <v>0</v>
      </c>
      <c r="HP65" s="4">
        <v>0</v>
      </c>
      <c r="HQ65" s="4">
        <v>0</v>
      </c>
      <c r="HR65" s="4">
        <v>0</v>
      </c>
      <c r="HS65" s="4">
        <v>0</v>
      </c>
      <c r="HT65" s="4">
        <v>0</v>
      </c>
      <c r="HU65" s="4">
        <v>0</v>
      </c>
      <c r="HV65" s="4">
        <v>0</v>
      </c>
      <c r="HW65" s="5">
        <v>0.94321339470048071</v>
      </c>
      <c r="HX65" s="4">
        <v>0</v>
      </c>
      <c r="HY65" s="4">
        <v>0</v>
      </c>
      <c r="HZ65" s="4">
        <v>0</v>
      </c>
      <c r="IA65" s="4">
        <v>0</v>
      </c>
      <c r="IB65" s="4">
        <v>0</v>
      </c>
      <c r="IC65" s="4">
        <v>0</v>
      </c>
      <c r="ID65" s="4">
        <v>0</v>
      </c>
      <c r="IE65" s="4">
        <v>0</v>
      </c>
      <c r="IF65" s="4">
        <v>0</v>
      </c>
      <c r="IG65" s="5">
        <v>0.94304811490053853</v>
      </c>
      <c r="IH65" s="4">
        <v>0</v>
      </c>
      <c r="II65" s="4">
        <v>0</v>
      </c>
      <c r="IJ65" s="4">
        <v>0</v>
      </c>
      <c r="IK65" s="4">
        <v>0</v>
      </c>
      <c r="IL65" s="4">
        <v>0</v>
      </c>
      <c r="IM65" s="4">
        <v>0</v>
      </c>
      <c r="IN65" s="4">
        <v>0</v>
      </c>
      <c r="IO65" s="4">
        <v>0</v>
      </c>
      <c r="IP65" s="4">
        <v>0</v>
      </c>
      <c r="IQ65" s="5">
        <v>0.94277619240995802</v>
      </c>
      <c r="IR65" s="4">
        <v>0</v>
      </c>
      <c r="IS65" s="4">
        <v>0</v>
      </c>
      <c r="IT65" s="4">
        <v>0</v>
      </c>
      <c r="IU65" s="4">
        <v>0</v>
      </c>
      <c r="IV65" s="4">
        <v>0</v>
      </c>
      <c r="IW65" s="4">
        <v>0</v>
      </c>
      <c r="IX65" s="4">
        <v>0</v>
      </c>
      <c r="IY65" s="4">
        <v>0</v>
      </c>
      <c r="IZ65" s="4">
        <v>0</v>
      </c>
      <c r="JA65" s="5">
        <v>11.320030854811243</v>
      </c>
      <c r="JB65" s="4">
        <v>0</v>
      </c>
      <c r="JC65" s="4">
        <v>0</v>
      </c>
      <c r="JD65" s="4">
        <v>0</v>
      </c>
      <c r="JE65" s="4">
        <v>0</v>
      </c>
      <c r="JF65" s="4">
        <v>0</v>
      </c>
      <c r="JG65" s="4">
        <v>0</v>
      </c>
      <c r="JH65" s="4">
        <v>0</v>
      </c>
      <c r="JI65" s="4">
        <v>0</v>
      </c>
      <c r="JJ65" s="4">
        <v>0</v>
      </c>
      <c r="JK65" s="5">
        <v>0.94270552062125601</v>
      </c>
      <c r="JL65" s="4">
        <v>0</v>
      </c>
      <c r="JM65" s="4">
        <v>0</v>
      </c>
      <c r="JN65" s="4">
        <v>0</v>
      </c>
      <c r="JO65" s="4">
        <v>0</v>
      </c>
      <c r="JP65" s="4">
        <v>0</v>
      </c>
      <c r="JQ65" s="4">
        <v>0</v>
      </c>
      <c r="JR65" s="4">
        <v>0</v>
      </c>
      <c r="JS65" s="4">
        <v>0</v>
      </c>
      <c r="JT65" s="4">
        <v>0</v>
      </c>
      <c r="JU65" s="5">
        <v>0.94318113130705683</v>
      </c>
      <c r="JV65" s="4">
        <v>0</v>
      </c>
      <c r="JW65" s="4">
        <v>0</v>
      </c>
      <c r="JX65" s="4">
        <v>0</v>
      </c>
      <c r="JY65" s="4">
        <v>0</v>
      </c>
      <c r="JZ65" s="4">
        <v>0</v>
      </c>
      <c r="KA65" s="4">
        <v>0</v>
      </c>
      <c r="KB65" s="4">
        <v>0</v>
      </c>
      <c r="KC65" s="4">
        <v>0</v>
      </c>
      <c r="KD65" s="4">
        <v>0</v>
      </c>
      <c r="KE65" s="5">
        <v>0.94361448353788591</v>
      </c>
      <c r="KF65" s="4">
        <v>0</v>
      </c>
      <c r="KG65" s="4">
        <v>0</v>
      </c>
      <c r="KH65" s="4">
        <v>0</v>
      </c>
      <c r="KI65" s="4">
        <v>0</v>
      </c>
      <c r="KJ65" s="4">
        <v>0</v>
      </c>
      <c r="KK65" s="4">
        <v>0</v>
      </c>
      <c r="KL65" s="4">
        <v>0</v>
      </c>
      <c r="KM65" s="4">
        <v>0</v>
      </c>
      <c r="KN65" s="4">
        <v>0</v>
      </c>
      <c r="KO65" s="5">
        <v>0.94399068104096528</v>
      </c>
      <c r="KP65" s="4">
        <v>0</v>
      </c>
      <c r="KQ65" s="4">
        <v>0</v>
      </c>
      <c r="KR65" s="4">
        <v>0</v>
      </c>
      <c r="KS65" s="4">
        <v>0</v>
      </c>
      <c r="KT65" s="4">
        <v>0</v>
      </c>
      <c r="KU65" s="4">
        <v>0</v>
      </c>
      <c r="KV65" s="4">
        <v>0</v>
      </c>
      <c r="KW65" s="4">
        <v>0</v>
      </c>
      <c r="KX65" s="4">
        <v>0</v>
      </c>
      <c r="KY65" s="5">
        <v>0.9442701655210296</v>
      </c>
      <c r="KZ65" s="4">
        <v>0</v>
      </c>
      <c r="LA65" s="4">
        <v>0</v>
      </c>
      <c r="LB65" s="4">
        <v>0</v>
      </c>
      <c r="LC65" s="4">
        <v>0</v>
      </c>
      <c r="LD65" s="4">
        <v>0</v>
      </c>
      <c r="LE65" s="4">
        <v>0</v>
      </c>
      <c r="LF65" s="4">
        <v>0</v>
      </c>
      <c r="LG65" s="4">
        <v>0</v>
      </c>
      <c r="LH65" s="4">
        <v>0</v>
      </c>
      <c r="LI65" s="5">
        <v>0.9446391241807981</v>
      </c>
      <c r="LJ65" s="4">
        <v>0</v>
      </c>
      <c r="LK65" s="4">
        <v>0</v>
      </c>
      <c r="LL65" s="4">
        <v>0</v>
      </c>
      <c r="LM65" s="4">
        <v>0</v>
      </c>
      <c r="LN65" s="4">
        <v>0</v>
      </c>
      <c r="LO65" s="4">
        <v>0</v>
      </c>
      <c r="LP65" s="4">
        <v>0</v>
      </c>
      <c r="LQ65" s="4">
        <v>0</v>
      </c>
      <c r="LR65" s="4">
        <v>0</v>
      </c>
      <c r="LS65" s="5">
        <v>0.94506282581707801</v>
      </c>
      <c r="LT65" s="4">
        <v>0</v>
      </c>
      <c r="LU65" s="4">
        <v>0</v>
      </c>
      <c r="LV65" s="4">
        <v>0</v>
      </c>
      <c r="LW65" s="4">
        <v>0</v>
      </c>
      <c r="LX65" s="4">
        <v>0</v>
      </c>
      <c r="LY65" s="4">
        <v>0</v>
      </c>
      <c r="LZ65" s="4">
        <v>0</v>
      </c>
      <c r="MA65" s="4">
        <v>0</v>
      </c>
      <c r="MB65" s="4">
        <v>0</v>
      </c>
      <c r="MC65" s="5">
        <v>0.9455218185182539</v>
      </c>
      <c r="MD65" s="4">
        <v>0</v>
      </c>
      <c r="ME65" s="4">
        <v>0</v>
      </c>
      <c r="MF65" s="4">
        <v>0</v>
      </c>
      <c r="MG65" s="4">
        <v>0</v>
      </c>
      <c r="MH65" s="4">
        <v>0</v>
      </c>
      <c r="MI65" s="4">
        <v>0</v>
      </c>
      <c r="MJ65" s="4">
        <v>0</v>
      </c>
      <c r="MK65" s="4">
        <v>0</v>
      </c>
      <c r="ML65" s="4">
        <v>0</v>
      </c>
      <c r="MM65" s="5">
        <v>0.94598984712753342</v>
      </c>
      <c r="MN65" s="4">
        <v>0</v>
      </c>
      <c r="MO65" s="4">
        <v>0</v>
      </c>
      <c r="MP65" s="4">
        <v>0</v>
      </c>
      <c r="MQ65" s="4">
        <v>0</v>
      </c>
      <c r="MR65" s="4">
        <v>0</v>
      </c>
      <c r="MS65" s="4">
        <v>0</v>
      </c>
      <c r="MT65" s="4">
        <v>0</v>
      </c>
      <c r="MU65" s="4">
        <v>0</v>
      </c>
      <c r="MV65" s="4">
        <v>0</v>
      </c>
      <c r="MW65" s="5">
        <v>0.94643183250958074</v>
      </c>
      <c r="MX65" s="4">
        <v>0</v>
      </c>
      <c r="MY65" s="4">
        <v>0</v>
      </c>
      <c r="MZ65" s="4">
        <v>0</v>
      </c>
      <c r="NA65" s="4">
        <v>0</v>
      </c>
      <c r="NB65" s="4">
        <v>0</v>
      </c>
      <c r="NC65" s="4">
        <v>0</v>
      </c>
      <c r="ND65" s="4">
        <v>0</v>
      </c>
      <c r="NE65" s="4">
        <v>0</v>
      </c>
      <c r="NF65" s="4">
        <v>0</v>
      </c>
      <c r="NG65" s="5">
        <v>0.94682491943828762</v>
      </c>
      <c r="NH65" s="4">
        <v>0</v>
      </c>
      <c r="NI65" s="4">
        <v>0</v>
      </c>
      <c r="NJ65" s="4">
        <v>0</v>
      </c>
      <c r="NK65" s="4">
        <v>0</v>
      </c>
      <c r="NL65" s="4">
        <v>0</v>
      </c>
      <c r="NM65" s="4">
        <v>0</v>
      </c>
      <c r="NN65" s="4">
        <v>0</v>
      </c>
      <c r="NO65" s="4">
        <v>0</v>
      </c>
      <c r="NP65" s="4">
        <v>0</v>
      </c>
      <c r="NQ65" s="5">
        <v>0.94712157517284312</v>
      </c>
      <c r="NR65" s="4">
        <v>0</v>
      </c>
      <c r="NS65" s="4">
        <v>0</v>
      </c>
      <c r="NT65" s="4">
        <v>0</v>
      </c>
      <c r="NU65" s="4">
        <v>0</v>
      </c>
      <c r="NV65" s="4">
        <v>0</v>
      </c>
      <c r="NW65" s="4">
        <v>0</v>
      </c>
      <c r="NX65" s="4">
        <v>0</v>
      </c>
      <c r="NY65" s="4">
        <v>0</v>
      </c>
      <c r="NZ65" s="4">
        <v>0</v>
      </c>
      <c r="OA65" s="5">
        <v>11.339353924792569</v>
      </c>
      <c r="OB65" s="4">
        <v>0</v>
      </c>
      <c r="OC65" s="4">
        <v>0</v>
      </c>
      <c r="OD65" s="4">
        <v>0</v>
      </c>
      <c r="OE65" s="4">
        <v>0</v>
      </c>
      <c r="OF65" s="4">
        <v>0</v>
      </c>
      <c r="OG65" s="4">
        <v>0</v>
      </c>
      <c r="OH65" s="4">
        <v>0</v>
      </c>
      <c r="OI65" s="4">
        <v>0</v>
      </c>
      <c r="OJ65" s="4">
        <v>0</v>
      </c>
      <c r="OK65" s="5">
        <v>0.94748396602741225</v>
      </c>
      <c r="OL65" s="4">
        <v>0</v>
      </c>
      <c r="OM65" s="4">
        <v>0</v>
      </c>
      <c r="ON65" s="4">
        <v>0</v>
      </c>
      <c r="OO65" s="4">
        <v>0</v>
      </c>
      <c r="OP65" s="4">
        <v>0</v>
      </c>
      <c r="OQ65" s="4">
        <v>0</v>
      </c>
      <c r="OR65" s="4">
        <v>0</v>
      </c>
      <c r="OS65" s="4">
        <v>0</v>
      </c>
      <c r="OT65" s="4">
        <v>0</v>
      </c>
      <c r="OU65" s="5">
        <v>0.94744876279522439</v>
      </c>
      <c r="OV65" s="4">
        <v>0</v>
      </c>
      <c r="OW65" s="4">
        <v>0</v>
      </c>
      <c r="OX65" s="4">
        <v>0</v>
      </c>
      <c r="OY65" s="4">
        <v>0</v>
      </c>
      <c r="OZ65" s="4">
        <v>0</v>
      </c>
      <c r="PA65" s="4">
        <v>0</v>
      </c>
      <c r="PB65" s="4">
        <v>0</v>
      </c>
      <c r="PC65" s="4">
        <v>0</v>
      </c>
      <c r="PD65" s="4">
        <v>0</v>
      </c>
      <c r="PE65" s="5">
        <v>0.94742287012773108</v>
      </c>
      <c r="PF65" s="4">
        <v>0</v>
      </c>
      <c r="PG65" s="4">
        <v>0</v>
      </c>
      <c r="PH65" s="4">
        <v>0</v>
      </c>
      <c r="PI65" s="4">
        <v>0</v>
      </c>
      <c r="PJ65" s="4">
        <v>0</v>
      </c>
      <c r="PK65" s="4">
        <v>0</v>
      </c>
      <c r="PL65" s="4">
        <v>0</v>
      </c>
      <c r="PM65" s="4">
        <v>0</v>
      </c>
      <c r="PN65" s="4">
        <v>0</v>
      </c>
      <c r="PO65" s="5">
        <v>0.94740333001428223</v>
      </c>
      <c r="PP65" s="4">
        <v>0</v>
      </c>
      <c r="PQ65" s="4">
        <v>0</v>
      </c>
      <c r="PR65" s="4">
        <v>0</v>
      </c>
      <c r="PS65" s="4">
        <v>0</v>
      </c>
      <c r="PT65" s="4">
        <v>0</v>
      </c>
      <c r="PU65" s="4">
        <v>0</v>
      </c>
      <c r="PV65" s="4">
        <v>0</v>
      </c>
      <c r="PW65" s="4">
        <v>0</v>
      </c>
      <c r="PX65" s="4">
        <v>0</v>
      </c>
      <c r="PY65" s="5">
        <v>0.94738533540400305</v>
      </c>
      <c r="PZ65" s="4">
        <v>0</v>
      </c>
      <c r="QA65" s="4">
        <v>0</v>
      </c>
      <c r="QB65" s="4">
        <v>0</v>
      </c>
      <c r="QC65" s="4">
        <v>0</v>
      </c>
      <c r="QD65" s="4">
        <v>0</v>
      </c>
      <c r="QE65" s="4">
        <v>0</v>
      </c>
      <c r="QF65" s="4">
        <v>0</v>
      </c>
      <c r="QG65" s="4">
        <v>0</v>
      </c>
      <c r="QH65" s="4">
        <v>0</v>
      </c>
      <c r="QI65" s="5">
        <v>0.94736407459109928</v>
      </c>
      <c r="QJ65" s="4">
        <v>0</v>
      </c>
      <c r="QK65" s="4">
        <v>0</v>
      </c>
      <c r="QL65" s="4">
        <v>0</v>
      </c>
      <c r="QM65" s="4">
        <v>0</v>
      </c>
      <c r="QN65" s="4">
        <v>0</v>
      </c>
      <c r="QO65" s="4">
        <v>0</v>
      </c>
      <c r="QP65" s="4">
        <v>0</v>
      </c>
      <c r="QQ65" s="4">
        <v>0</v>
      </c>
      <c r="QR65" s="4">
        <v>0</v>
      </c>
      <c r="QS65" s="5">
        <v>0.9473403982935219</v>
      </c>
      <c r="QT65" s="4">
        <v>0</v>
      </c>
      <c r="QU65" s="4">
        <v>0</v>
      </c>
      <c r="QV65" s="4">
        <v>0</v>
      </c>
      <c r="QW65" s="4">
        <v>0</v>
      </c>
      <c r="QX65" s="4">
        <v>0</v>
      </c>
      <c r="QY65" s="4">
        <v>0</v>
      </c>
      <c r="QZ65" s="4">
        <v>0</v>
      </c>
      <c r="RA65" s="4">
        <v>0</v>
      </c>
      <c r="RB65" s="4">
        <v>0</v>
      </c>
      <c r="RC65" s="5">
        <v>0.94731816425043647</v>
      </c>
      <c r="RD65" s="4">
        <v>0</v>
      </c>
      <c r="RE65" s="4">
        <v>0</v>
      </c>
      <c r="RF65" s="4">
        <v>0</v>
      </c>
      <c r="RG65" s="4">
        <v>0</v>
      </c>
      <c r="RH65" s="4">
        <v>0</v>
      </c>
      <c r="RI65" s="4">
        <v>0</v>
      </c>
      <c r="RJ65" s="4">
        <v>0</v>
      </c>
      <c r="RK65" s="4">
        <v>0</v>
      </c>
      <c r="RL65" s="4">
        <v>0</v>
      </c>
      <c r="RM65" s="5">
        <v>0.94729253237617905</v>
      </c>
      <c r="RN65" s="4">
        <v>0</v>
      </c>
      <c r="RO65" s="4">
        <v>0</v>
      </c>
      <c r="RP65" s="4">
        <v>0</v>
      </c>
      <c r="RQ65" s="4">
        <v>0</v>
      </c>
      <c r="RR65" s="4">
        <v>0</v>
      </c>
      <c r="RS65" s="4">
        <v>0</v>
      </c>
      <c r="RT65" s="4">
        <v>0</v>
      </c>
      <c r="RU65" s="4">
        <v>0</v>
      </c>
      <c r="RV65" s="4">
        <v>0</v>
      </c>
      <c r="RW65" s="5">
        <v>0.94726534434089071</v>
      </c>
      <c r="RX65" s="4">
        <v>0</v>
      </c>
      <c r="RY65" s="4">
        <v>0</v>
      </c>
      <c r="RZ65" s="4">
        <v>0</v>
      </c>
      <c r="SA65" s="4">
        <v>0</v>
      </c>
      <c r="SB65" s="4">
        <v>0</v>
      </c>
      <c r="SC65" s="4">
        <v>0</v>
      </c>
      <c r="SD65" s="4">
        <v>0</v>
      </c>
      <c r="SE65" s="4">
        <v>0</v>
      </c>
      <c r="SF65" s="4">
        <v>0</v>
      </c>
      <c r="SG65" s="5">
        <v>0.94724062540300979</v>
      </c>
      <c r="SH65" s="4">
        <v>0</v>
      </c>
      <c r="SI65" s="4">
        <v>0</v>
      </c>
      <c r="SJ65" s="4">
        <v>0</v>
      </c>
      <c r="SK65" s="4">
        <v>0</v>
      </c>
      <c r="SL65" s="4">
        <v>0</v>
      </c>
      <c r="SM65" s="4">
        <v>0</v>
      </c>
      <c r="SN65" s="4">
        <v>0</v>
      </c>
      <c r="SO65" s="4">
        <v>0</v>
      </c>
      <c r="SP65" s="4">
        <v>0</v>
      </c>
      <c r="SQ65" s="5">
        <v>0.94721959034263092</v>
      </c>
      <c r="SR65" s="4">
        <v>0</v>
      </c>
      <c r="SS65" s="4">
        <v>0</v>
      </c>
      <c r="ST65" s="4">
        <v>0</v>
      </c>
      <c r="SU65" s="4">
        <v>0</v>
      </c>
      <c r="SV65" s="4">
        <v>0</v>
      </c>
      <c r="SW65" s="4">
        <v>0</v>
      </c>
      <c r="SX65" s="4">
        <v>0</v>
      </c>
      <c r="SY65" s="4">
        <v>0</v>
      </c>
      <c r="SZ65" s="4">
        <v>0</v>
      </c>
      <c r="TA65" s="5">
        <v>11.368184993966421</v>
      </c>
      <c r="TB65" s="4">
        <v>0</v>
      </c>
      <c r="TC65" s="4">
        <v>0</v>
      </c>
    </row>
    <row r="66" spans="1:523" ht="15" customHeight="1" x14ac:dyDescent="0.3">
      <c r="A66" s="3" t="s">
        <v>127</v>
      </c>
      <c r="B66" s="4">
        <v>-1449580.0399999996</v>
      </c>
      <c r="C66" s="4">
        <v>-1449580.0399999996</v>
      </c>
      <c r="D66" s="4">
        <v>1449580.0399999996</v>
      </c>
      <c r="E66" s="4">
        <v>0</v>
      </c>
      <c r="F66" s="4">
        <v>0</v>
      </c>
      <c r="G66" s="4">
        <v>-1378399.7318078901</v>
      </c>
      <c r="H66" s="4">
        <v>1378399.7318078901</v>
      </c>
      <c r="I66" s="4">
        <v>0</v>
      </c>
      <c r="J66" s="4">
        <v>0</v>
      </c>
      <c r="K66" s="5">
        <v>0.95089591038235499</v>
      </c>
      <c r="L66" s="4">
        <v>-1447783.4499999997</v>
      </c>
      <c r="M66" s="4">
        <v>-1447783.4499999997</v>
      </c>
      <c r="N66" s="4">
        <v>1447783.4499999997</v>
      </c>
      <c r="O66" s="4">
        <v>0</v>
      </c>
      <c r="P66" s="4">
        <v>0</v>
      </c>
      <c r="Q66" s="4">
        <v>-1375690.7081899724</v>
      </c>
      <c r="R66" s="4">
        <v>1375690.7081899724</v>
      </c>
      <c r="S66" s="4">
        <v>0</v>
      </c>
      <c r="T66" s="4">
        <v>0</v>
      </c>
      <c r="U66" s="5">
        <v>0.95020474794761101</v>
      </c>
      <c r="V66" s="4">
        <v>-1372066.1099999999</v>
      </c>
      <c r="W66" s="4">
        <v>-1372066.1099999999</v>
      </c>
      <c r="X66" s="4">
        <v>1372066.1099999999</v>
      </c>
      <c r="Y66" s="4">
        <v>0</v>
      </c>
      <c r="Z66" s="4">
        <v>0</v>
      </c>
      <c r="AA66" s="4">
        <v>-1302912.2218113791</v>
      </c>
      <c r="AB66" s="4">
        <v>1302912.2218113791</v>
      </c>
      <c r="AC66" s="4">
        <v>0</v>
      </c>
      <c r="AD66" s="4">
        <v>0</v>
      </c>
      <c r="AE66" s="5">
        <v>0.94959872000000001</v>
      </c>
      <c r="AF66" s="4">
        <v>-1415723.66</v>
      </c>
      <c r="AG66" s="4">
        <v>-1415723.66</v>
      </c>
      <c r="AH66" s="4">
        <v>1415723.66</v>
      </c>
      <c r="AI66" s="4">
        <v>0</v>
      </c>
      <c r="AJ66" s="4">
        <v>0</v>
      </c>
      <c r="AK66" s="4">
        <v>-1342953.7508503713</v>
      </c>
      <c r="AL66" s="4">
        <v>1342953.7508503713</v>
      </c>
      <c r="AM66" s="4">
        <v>0</v>
      </c>
      <c r="AN66" s="4">
        <v>0</v>
      </c>
      <c r="AO66" s="5">
        <v>0.94859879000000003</v>
      </c>
      <c r="AP66" s="4">
        <v>-1541001.1</v>
      </c>
      <c r="AQ66" s="4">
        <v>-1541001.1</v>
      </c>
      <c r="AR66" s="4">
        <v>1541001.1</v>
      </c>
      <c r="AS66" s="4">
        <v>0</v>
      </c>
      <c r="AT66" s="4">
        <v>0</v>
      </c>
      <c r="AU66" s="4">
        <v>-1459344.2992616051</v>
      </c>
      <c r="AV66" s="4">
        <v>1459344.2992616051</v>
      </c>
      <c r="AW66" s="4">
        <v>0</v>
      </c>
      <c r="AX66" s="4">
        <v>0</v>
      </c>
      <c r="AY66" s="5">
        <v>0.94701055000000001</v>
      </c>
      <c r="AZ66" s="4">
        <v>-1540141.9600000002</v>
      </c>
      <c r="BA66" s="4">
        <v>-1540141.9600000002</v>
      </c>
      <c r="BB66" s="4">
        <v>1540141.9600000002</v>
      </c>
      <c r="BC66" s="4">
        <v>0</v>
      </c>
      <c r="BD66" s="4">
        <v>0</v>
      </c>
      <c r="BE66" s="4">
        <v>-1457115.571381991</v>
      </c>
      <c r="BF66" s="4">
        <v>1457115.571381991</v>
      </c>
      <c r="BG66" s="4">
        <v>0</v>
      </c>
      <c r="BH66" s="4">
        <v>0</v>
      </c>
      <c r="BI66" s="5">
        <v>0.94609173000000002</v>
      </c>
      <c r="BJ66" s="4">
        <v>-1472698.5999999996</v>
      </c>
      <c r="BK66" s="4">
        <v>-1472698.5999999996</v>
      </c>
      <c r="BL66" s="4">
        <v>1472698.5999999996</v>
      </c>
      <c r="BM66" s="4">
        <v>0</v>
      </c>
      <c r="BN66" s="4">
        <v>0</v>
      </c>
      <c r="BO66" s="4">
        <v>-1393262.7396685716</v>
      </c>
      <c r="BP66" s="4">
        <v>1393262.7396685716</v>
      </c>
      <c r="BQ66" s="4">
        <v>0</v>
      </c>
      <c r="BR66" s="4">
        <v>0</v>
      </c>
      <c r="BS66" s="5">
        <v>0.94606102000000003</v>
      </c>
      <c r="BT66" s="4">
        <v>-1281207.6499999999</v>
      </c>
      <c r="BU66" s="4">
        <v>-1281207.6499999999</v>
      </c>
      <c r="BV66" s="4">
        <v>1281207.6499999999</v>
      </c>
      <c r="BW66" s="4">
        <v>0</v>
      </c>
      <c r="BX66" s="4">
        <v>0</v>
      </c>
      <c r="BY66" s="4">
        <v>-1211396.2466610624</v>
      </c>
      <c r="BZ66" s="4">
        <v>1211396.2466610624</v>
      </c>
      <c r="CA66" s="4">
        <v>0</v>
      </c>
      <c r="CB66" s="4">
        <v>0</v>
      </c>
      <c r="CC66" s="5">
        <v>0.94551125000000003</v>
      </c>
      <c r="CD66" s="4">
        <v>-1145239.3500000001</v>
      </c>
      <c r="CE66" s="4">
        <v>-1145239.3500000001</v>
      </c>
      <c r="CF66" s="4">
        <v>1145239.3500000001</v>
      </c>
      <c r="CG66" s="4">
        <v>0</v>
      </c>
      <c r="CH66" s="4">
        <v>0</v>
      </c>
      <c r="CI66" s="4">
        <v>-1080826.9638078767</v>
      </c>
      <c r="CJ66" s="4">
        <v>1080826.9638078767</v>
      </c>
      <c r="CK66" s="4">
        <v>0</v>
      </c>
      <c r="CL66" s="4">
        <v>0</v>
      </c>
      <c r="CM66" s="5">
        <v>0.94375639800350608</v>
      </c>
      <c r="CN66" s="4">
        <v>-1136005.0024999999</v>
      </c>
      <c r="CO66" s="4">
        <v>-1136005.0024999999</v>
      </c>
      <c r="CP66" s="4">
        <v>1136005.0024999999</v>
      </c>
      <c r="CQ66" s="4">
        <v>0</v>
      </c>
      <c r="CR66" s="4">
        <v>0</v>
      </c>
      <c r="CS66" s="4">
        <v>-1071993.1768166663</v>
      </c>
      <c r="CT66" s="4">
        <v>1071993.1768166663</v>
      </c>
      <c r="CU66" s="4">
        <v>0</v>
      </c>
      <c r="CV66" s="4">
        <v>0</v>
      </c>
      <c r="CW66" s="5">
        <v>0.94365181003387899</v>
      </c>
      <c r="CX66" s="4">
        <v>-985836.98604166671</v>
      </c>
      <c r="CY66" s="4">
        <v>-985836.98604166671</v>
      </c>
      <c r="CZ66" s="4">
        <v>985836.98604166671</v>
      </c>
      <c r="DA66" s="4">
        <v>0</v>
      </c>
      <c r="DB66" s="4">
        <v>0</v>
      </c>
      <c r="DC66" s="4">
        <v>-930443.52762184653</v>
      </c>
      <c r="DD66" s="4">
        <v>930443.52762184653</v>
      </c>
      <c r="DE66" s="4">
        <v>0</v>
      </c>
      <c r="DF66" s="4">
        <v>0</v>
      </c>
      <c r="DG66" s="5">
        <v>0.94381073219596268</v>
      </c>
      <c r="DH66" s="4">
        <v>-1200859.5382118057</v>
      </c>
      <c r="DI66" s="4">
        <v>-1200859.5382118057</v>
      </c>
      <c r="DJ66" s="4">
        <v>1200859.5382118057</v>
      </c>
      <c r="DK66" s="4">
        <v>0</v>
      </c>
      <c r="DL66" s="4">
        <v>0</v>
      </c>
      <c r="DM66" s="4">
        <v>-1133423.0271084318</v>
      </c>
      <c r="DN66" s="4">
        <v>1133423.0271084318</v>
      </c>
      <c r="DO66" s="4">
        <v>0</v>
      </c>
      <c r="DP66" s="4">
        <v>0</v>
      </c>
      <c r="DQ66" s="5">
        <v>0.94384313155908861</v>
      </c>
      <c r="DR66" s="4">
        <v>-15988143.446753472</v>
      </c>
      <c r="DS66" s="4">
        <v>-15988143.446753472</v>
      </c>
      <c r="DT66" s="4">
        <v>15988143.446753472</v>
      </c>
      <c r="DU66" s="4">
        <v>0</v>
      </c>
      <c r="DV66" s="4">
        <v>0</v>
      </c>
      <c r="DW66" s="4">
        <v>-15137761.964987665</v>
      </c>
      <c r="DX66" s="4">
        <v>15137761.964987665</v>
      </c>
      <c r="DY66" s="4">
        <v>0</v>
      </c>
      <c r="DZ66" s="4">
        <v>0</v>
      </c>
      <c r="EA66" s="5">
        <v>11.359034790122402</v>
      </c>
      <c r="EB66" s="4">
        <v>-1199369.3563961226</v>
      </c>
      <c r="EC66" s="4">
        <v>-1199369.3563961226</v>
      </c>
      <c r="ED66" s="4">
        <v>1199369.3563961226</v>
      </c>
      <c r="EE66" s="4">
        <v>0</v>
      </c>
      <c r="EF66" s="4">
        <v>0</v>
      </c>
      <c r="EG66" s="4">
        <v>-1132265.7594564098</v>
      </c>
      <c r="EH66" s="4">
        <v>1132265.7594564098</v>
      </c>
      <c r="EI66" s="4">
        <v>0</v>
      </c>
      <c r="EJ66" s="4">
        <v>0</v>
      </c>
      <c r="EK66" s="5">
        <v>0.94405093261566531</v>
      </c>
      <c r="EL66" s="4">
        <v>-1169499.2227624664</v>
      </c>
      <c r="EM66" s="4">
        <v>-1169499.2227624664</v>
      </c>
      <c r="EN66" s="4">
        <v>1169499.2227624664</v>
      </c>
      <c r="EO66" s="4">
        <v>0</v>
      </c>
      <c r="EP66" s="4">
        <v>0</v>
      </c>
      <c r="EQ66" s="4">
        <v>-1104336.1283239808</v>
      </c>
      <c r="ER66" s="4">
        <v>1104336.1283239808</v>
      </c>
      <c r="ES66" s="4">
        <v>0</v>
      </c>
      <c r="ET66" s="4">
        <v>0</v>
      </c>
      <c r="EU66" s="5">
        <v>0.94428119902075325</v>
      </c>
      <c r="EV66" s="4">
        <v>-1214821.9513260049</v>
      </c>
      <c r="EW66" s="4">
        <v>-1214821.9513260049</v>
      </c>
      <c r="EX66" s="4">
        <v>1214821.9513260049</v>
      </c>
      <c r="EY66" s="4">
        <v>0</v>
      </c>
      <c r="EZ66" s="4">
        <v>0</v>
      </c>
      <c r="FA66" s="4">
        <v>-1146915.1415070926</v>
      </c>
      <c r="FB66" s="4">
        <v>1146915.1415070926</v>
      </c>
      <c r="FC66" s="4">
        <v>0</v>
      </c>
      <c r="FD66" s="4">
        <v>0</v>
      </c>
      <c r="FE66" s="5">
        <v>0.94410143005335845</v>
      </c>
      <c r="FF66" s="4">
        <v>-1237045.1539365056</v>
      </c>
      <c r="FG66" s="4">
        <v>-1237045.1539365056</v>
      </c>
      <c r="FH66" s="4">
        <v>1237045.1539365056</v>
      </c>
      <c r="FI66" s="4">
        <v>0</v>
      </c>
      <c r="FJ66" s="4">
        <v>0</v>
      </c>
      <c r="FK66" s="4">
        <v>-1167263.9847616297</v>
      </c>
      <c r="FL66" s="4">
        <v>1167263.9847616297</v>
      </c>
      <c r="FM66" s="4">
        <v>0</v>
      </c>
      <c r="FN66" s="4">
        <v>0</v>
      </c>
      <c r="FO66" s="5">
        <v>0.943590442957705</v>
      </c>
      <c r="FP66" s="4">
        <v>-1205291.0700978811</v>
      </c>
      <c r="FQ66" s="4">
        <v>-1205291.0700978811</v>
      </c>
      <c r="FR66" s="4">
        <v>1205291.0700978811</v>
      </c>
      <c r="FS66" s="4">
        <v>0</v>
      </c>
      <c r="FT66" s="4">
        <v>0</v>
      </c>
      <c r="FU66" s="4">
        <v>-1137045.2974592191</v>
      </c>
      <c r="FV66" s="4">
        <v>1137045.2974592191</v>
      </c>
      <c r="FW66" s="4">
        <v>0</v>
      </c>
      <c r="FX66" s="4">
        <v>0</v>
      </c>
      <c r="FY66" s="5">
        <v>0.94337818114497463</v>
      </c>
      <c r="FZ66" s="4">
        <v>-1215574.6626060377</v>
      </c>
      <c r="GA66" s="4">
        <v>-1215574.6626060377</v>
      </c>
      <c r="GB66" s="4">
        <v>1215574.6626060377</v>
      </c>
      <c r="GC66" s="4">
        <v>0</v>
      </c>
      <c r="GD66" s="4">
        <v>0</v>
      </c>
      <c r="GE66" s="4">
        <v>-1146530.8971472888</v>
      </c>
      <c r="GF66" s="4">
        <v>1146530.8971472888</v>
      </c>
      <c r="GG66" s="4">
        <v>0</v>
      </c>
      <c r="GH66" s="4">
        <v>0</v>
      </c>
      <c r="GI66" s="5">
        <v>0.94320072013451817</v>
      </c>
      <c r="GJ66" s="4">
        <v>-1211465.3411565409</v>
      </c>
      <c r="GK66" s="4">
        <v>-1211465.3411565409</v>
      </c>
      <c r="GL66" s="4">
        <v>1211465.3411565409</v>
      </c>
      <c r="GM66" s="4">
        <v>0</v>
      </c>
      <c r="GN66" s="4">
        <v>0</v>
      </c>
      <c r="GO66" s="4">
        <v>-1142367.5474877406</v>
      </c>
      <c r="GP66" s="4">
        <v>1142367.5474877406</v>
      </c>
      <c r="GQ66" s="4">
        <v>0</v>
      </c>
      <c r="GR66" s="4">
        <v>0</v>
      </c>
      <c r="GS66" s="5">
        <v>0.94296345811854987</v>
      </c>
      <c r="GT66" s="4">
        <v>-1206587.1362529194</v>
      </c>
      <c r="GU66" s="4">
        <v>-1206587.1362529194</v>
      </c>
      <c r="GV66" s="4">
        <v>1206587.1362529194</v>
      </c>
      <c r="GW66" s="4">
        <v>0</v>
      </c>
      <c r="GX66" s="4">
        <v>0</v>
      </c>
      <c r="GY66" s="4">
        <v>-1136697.4572058816</v>
      </c>
      <c r="GZ66" s="4">
        <v>1136697.4572058816</v>
      </c>
      <c r="HA66" s="4">
        <v>0</v>
      </c>
      <c r="HB66" s="4">
        <v>0</v>
      </c>
      <c r="HC66" s="5">
        <v>0.94207655879368846</v>
      </c>
      <c r="HD66" s="4">
        <v>-1177299.564273996</v>
      </c>
      <c r="HE66" s="4">
        <v>-1177299.564273996</v>
      </c>
      <c r="HF66" s="4">
        <v>1177299.564273996</v>
      </c>
      <c r="HG66" s="4">
        <v>0</v>
      </c>
      <c r="HH66" s="4">
        <v>0</v>
      </c>
      <c r="HI66" s="4">
        <v>-1110605.8146909205</v>
      </c>
      <c r="HJ66" s="4">
        <v>1110605.8146909205</v>
      </c>
      <c r="HK66" s="4">
        <v>0</v>
      </c>
      <c r="HL66" s="4">
        <v>0</v>
      </c>
      <c r="HM66" s="5">
        <v>0.943350229961052</v>
      </c>
      <c r="HN66" s="4">
        <v>-1179971.248796829</v>
      </c>
      <c r="HO66" s="4">
        <v>-1179971.248796829</v>
      </c>
      <c r="HP66" s="4">
        <v>1179971.248796829</v>
      </c>
      <c r="HQ66" s="4">
        <v>0</v>
      </c>
      <c r="HR66" s="4">
        <v>0</v>
      </c>
      <c r="HS66" s="4">
        <v>-1112964.6872266226</v>
      </c>
      <c r="HT66" s="4">
        <v>1112964.6872266226</v>
      </c>
      <c r="HU66" s="4">
        <v>0</v>
      </c>
      <c r="HV66" s="4">
        <v>0</v>
      </c>
      <c r="HW66" s="5">
        <v>0.94321339470048071</v>
      </c>
      <c r="HX66" s="4">
        <v>-1183635.1026548978</v>
      </c>
      <c r="HY66" s="4">
        <v>-1183635.1026548978</v>
      </c>
      <c r="HZ66" s="4">
        <v>1183635.1026548978</v>
      </c>
      <c r="IA66" s="4">
        <v>0</v>
      </c>
      <c r="IB66" s="4">
        <v>0</v>
      </c>
      <c r="IC66" s="4">
        <v>-1116224.8522888068</v>
      </c>
      <c r="ID66" s="4">
        <v>1116224.8522888068</v>
      </c>
      <c r="IE66" s="4">
        <v>0</v>
      </c>
      <c r="IF66" s="4">
        <v>0</v>
      </c>
      <c r="IG66" s="5">
        <v>0.94304811490053853</v>
      </c>
      <c r="IH66" s="4">
        <v>-1200118.279039334</v>
      </c>
      <c r="II66" s="4">
        <v>-1200118.279039334</v>
      </c>
      <c r="IJ66" s="4">
        <v>1200118.279039334</v>
      </c>
      <c r="IK66" s="4">
        <v>0</v>
      </c>
      <c r="IL66" s="4">
        <v>0</v>
      </c>
      <c r="IM66" s="4">
        <v>-1131442.9415542949</v>
      </c>
      <c r="IN66" s="4">
        <v>1131442.9415542949</v>
      </c>
      <c r="IO66" s="4">
        <v>0</v>
      </c>
      <c r="IP66" s="4">
        <v>0</v>
      </c>
      <c r="IQ66" s="5">
        <v>0.94277619240995802</v>
      </c>
      <c r="IR66" s="4">
        <v>-14400678.089299535</v>
      </c>
      <c r="IS66" s="4">
        <v>-14400678.089299535</v>
      </c>
      <c r="IT66" s="4">
        <v>14400678.089299535</v>
      </c>
      <c r="IU66" s="4">
        <v>0</v>
      </c>
      <c r="IV66" s="4">
        <v>0</v>
      </c>
      <c r="IW66" s="4">
        <v>-13584660.509109888</v>
      </c>
      <c r="IX66" s="4">
        <v>13584660.509109888</v>
      </c>
      <c r="IY66" s="4">
        <v>0</v>
      </c>
      <c r="IZ66" s="4">
        <v>0</v>
      </c>
      <c r="JA66" s="5">
        <v>11.320030854811243</v>
      </c>
      <c r="JB66" s="4">
        <v>-1200056.5074416283</v>
      </c>
      <c r="JC66" s="4">
        <v>-1200056.5074416283</v>
      </c>
      <c r="JD66" s="4">
        <v>1200056.5074416283</v>
      </c>
      <c r="JE66" s="4">
        <v>0</v>
      </c>
      <c r="JF66" s="4">
        <v>0</v>
      </c>
      <c r="JG66" s="4">
        <v>-1131299.8946226863</v>
      </c>
      <c r="JH66" s="4">
        <v>1131299.8946226863</v>
      </c>
      <c r="JI66" s="4">
        <v>0</v>
      </c>
      <c r="JJ66" s="4">
        <v>0</v>
      </c>
      <c r="JK66" s="5">
        <v>0.94270552062125601</v>
      </c>
      <c r="JL66" s="4">
        <v>-1200113.7700287532</v>
      </c>
      <c r="JM66" s="4">
        <v>-1200113.7700287532</v>
      </c>
      <c r="JN66" s="4">
        <v>1200113.7700287532</v>
      </c>
      <c r="JO66" s="4">
        <v>0</v>
      </c>
      <c r="JP66" s="4">
        <v>0</v>
      </c>
      <c r="JQ66" s="4">
        <v>-1131924.6633128964</v>
      </c>
      <c r="JR66" s="4">
        <v>1131924.6633128964</v>
      </c>
      <c r="JS66" s="4">
        <v>0</v>
      </c>
      <c r="JT66" s="4">
        <v>0</v>
      </c>
      <c r="JU66" s="5">
        <v>0.94318113130705683</v>
      </c>
      <c r="JV66" s="4">
        <v>-1202664.9823009439</v>
      </c>
      <c r="JW66" s="4">
        <v>-1202664.9823009439</v>
      </c>
      <c r="JX66" s="4">
        <v>1202664.9823009439</v>
      </c>
      <c r="JY66" s="4">
        <v>0</v>
      </c>
      <c r="JZ66" s="4">
        <v>0</v>
      </c>
      <c r="KA66" s="4">
        <v>-1134852.0961430059</v>
      </c>
      <c r="KB66" s="4">
        <v>1134852.0961430059</v>
      </c>
      <c r="KC66" s="4">
        <v>0</v>
      </c>
      <c r="KD66" s="4">
        <v>0</v>
      </c>
      <c r="KE66" s="5">
        <v>0.94361448353788591</v>
      </c>
      <c r="KF66" s="4">
        <v>-1201651.9015488557</v>
      </c>
      <c r="KG66" s="4">
        <v>-1201651.9015488557</v>
      </c>
      <c r="KH66" s="4">
        <v>1201651.9015488557</v>
      </c>
      <c r="KI66" s="4">
        <v>0</v>
      </c>
      <c r="KJ66" s="4">
        <v>0</v>
      </c>
      <c r="KK66" s="4">
        <v>-1134348.1969172752</v>
      </c>
      <c r="KL66" s="4">
        <v>1134348.1969172752</v>
      </c>
      <c r="KM66" s="4">
        <v>0</v>
      </c>
      <c r="KN66" s="4">
        <v>0</v>
      </c>
      <c r="KO66" s="5">
        <v>0.94399068104096528</v>
      </c>
      <c r="KP66" s="4">
        <v>-1198702.4638498849</v>
      </c>
      <c r="KQ66" s="4">
        <v>-1198702.4638498849</v>
      </c>
      <c r="KR66" s="4">
        <v>1198702.4638498849</v>
      </c>
      <c r="KS66" s="4">
        <v>0</v>
      </c>
      <c r="KT66" s="4">
        <v>0</v>
      </c>
      <c r="KU66" s="4">
        <v>-1131898.9739499968</v>
      </c>
      <c r="KV66" s="4">
        <v>1131898.9739499968</v>
      </c>
      <c r="KW66" s="4">
        <v>0</v>
      </c>
      <c r="KX66" s="4">
        <v>0</v>
      </c>
      <c r="KY66" s="5">
        <v>0.9442701655210296</v>
      </c>
      <c r="KZ66" s="4">
        <v>-1198153.4133292185</v>
      </c>
      <c r="LA66" s="4">
        <v>-1198153.4133292185</v>
      </c>
      <c r="LB66" s="4">
        <v>1198153.4133292185</v>
      </c>
      <c r="LC66" s="4">
        <v>0</v>
      </c>
      <c r="LD66" s="4">
        <v>0</v>
      </c>
      <c r="LE66" s="4">
        <v>-1131822.5910015467</v>
      </c>
      <c r="LF66" s="4">
        <v>1131822.5910015467</v>
      </c>
      <c r="LG66" s="4">
        <v>0</v>
      </c>
      <c r="LH66" s="4">
        <v>0</v>
      </c>
      <c r="LI66" s="5">
        <v>0.9446391241807981</v>
      </c>
      <c r="LJ66" s="4">
        <v>-1196701.6425561502</v>
      </c>
      <c r="LK66" s="4">
        <v>-1196701.6425561502</v>
      </c>
      <c r="LL66" s="4">
        <v>1196701.6425561502</v>
      </c>
      <c r="LM66" s="4">
        <v>0</v>
      </c>
      <c r="LN66" s="4">
        <v>0</v>
      </c>
      <c r="LO66" s="4">
        <v>-1130958.2359740541</v>
      </c>
      <c r="LP66" s="4">
        <v>1130958.2359740541</v>
      </c>
      <c r="LQ66" s="4">
        <v>0</v>
      </c>
      <c r="LR66" s="4">
        <v>0</v>
      </c>
      <c r="LS66" s="5">
        <v>0.94506282581707801</v>
      </c>
      <c r="LT66" s="4">
        <v>-1195471.3343394508</v>
      </c>
      <c r="LU66" s="4">
        <v>-1195471.3343394508</v>
      </c>
      <c r="LV66" s="4">
        <v>1195471.3343394508</v>
      </c>
      <c r="LW66" s="4">
        <v>0</v>
      </c>
      <c r="LX66" s="4">
        <v>0</v>
      </c>
      <c r="LY66" s="4">
        <v>-1130344.230031081</v>
      </c>
      <c r="LZ66" s="4">
        <v>1130344.230031081</v>
      </c>
      <c r="MA66" s="4">
        <v>0</v>
      </c>
      <c r="MB66" s="4">
        <v>0</v>
      </c>
      <c r="MC66" s="5">
        <v>0.9455218185182539</v>
      </c>
      <c r="MD66" s="4">
        <v>-1194545.0175133285</v>
      </c>
      <c r="ME66" s="4">
        <v>-1194545.0175133285</v>
      </c>
      <c r="MF66" s="4">
        <v>1194545.0175133285</v>
      </c>
      <c r="MG66" s="4">
        <v>0</v>
      </c>
      <c r="MH66" s="4">
        <v>0</v>
      </c>
      <c r="MI66" s="4">
        <v>-1130027.4585043904</v>
      </c>
      <c r="MJ66" s="4">
        <v>1130027.4585043904</v>
      </c>
      <c r="MK66" s="4">
        <v>0</v>
      </c>
      <c r="ML66" s="4">
        <v>0</v>
      </c>
      <c r="MM66" s="5">
        <v>0.94598984712753342</v>
      </c>
      <c r="MN66" s="4">
        <v>-1195982.1386166061</v>
      </c>
      <c r="MO66" s="4">
        <v>-1195982.1386166061</v>
      </c>
      <c r="MP66" s="4">
        <v>1195982.1386166061</v>
      </c>
      <c r="MQ66" s="4">
        <v>0</v>
      </c>
      <c r="MR66" s="4">
        <v>0</v>
      </c>
      <c r="MS66" s="4">
        <v>-1131915.567099642</v>
      </c>
      <c r="MT66" s="4">
        <v>1131915.567099642</v>
      </c>
      <c r="MU66" s="4">
        <v>0</v>
      </c>
      <c r="MV66" s="4">
        <v>0</v>
      </c>
      <c r="MW66" s="5">
        <v>0.94643183250958074</v>
      </c>
      <c r="MX66" s="4">
        <v>-1197316.3794349211</v>
      </c>
      <c r="MY66" s="4">
        <v>-1197316.3794349211</v>
      </c>
      <c r="MZ66" s="4">
        <v>1197316.3794349211</v>
      </c>
      <c r="NA66" s="4">
        <v>0</v>
      </c>
      <c r="NB66" s="4">
        <v>0</v>
      </c>
      <c r="NC66" s="4">
        <v>-1133648.9845006114</v>
      </c>
      <c r="ND66" s="4">
        <v>1133648.9845006114</v>
      </c>
      <c r="NE66" s="4">
        <v>0</v>
      </c>
      <c r="NF66" s="4">
        <v>0</v>
      </c>
      <c r="NG66" s="5">
        <v>0.94682491943828762</v>
      </c>
      <c r="NH66" s="4">
        <v>-1198456.4858332563</v>
      </c>
      <c r="NI66" s="4">
        <v>-1198456.4858332563</v>
      </c>
      <c r="NJ66" s="4">
        <v>1198456.4858332563</v>
      </c>
      <c r="NK66" s="4">
        <v>0</v>
      </c>
      <c r="NL66" s="4">
        <v>0</v>
      </c>
      <c r="NM66" s="4">
        <v>-1135083.9946385038</v>
      </c>
      <c r="NN66" s="4">
        <v>1135083.9946385038</v>
      </c>
      <c r="NO66" s="4">
        <v>0</v>
      </c>
      <c r="NP66" s="4">
        <v>0</v>
      </c>
      <c r="NQ66" s="5">
        <v>0.94712157517284312</v>
      </c>
      <c r="NR66" s="4">
        <v>-14379816.036792999</v>
      </c>
      <c r="NS66" s="4">
        <v>-14379816.036792999</v>
      </c>
      <c r="NT66" s="4">
        <v>14379816.036792999</v>
      </c>
      <c r="NU66" s="4">
        <v>0</v>
      </c>
      <c r="NV66" s="4">
        <v>0</v>
      </c>
      <c r="NW66" s="4">
        <v>-13588124.88669569</v>
      </c>
      <c r="NX66" s="4">
        <v>13588124.88669569</v>
      </c>
      <c r="NY66" s="4">
        <v>0</v>
      </c>
      <c r="NZ66" s="4">
        <v>0</v>
      </c>
      <c r="OA66" s="5">
        <v>11.339353924792569</v>
      </c>
      <c r="OB66" s="4">
        <v>-1198318.0030660832</v>
      </c>
      <c r="OC66" s="4">
        <v>-1198318.0030660832</v>
      </c>
      <c r="OD66" s="4">
        <v>1198318.0030660832</v>
      </c>
      <c r="OE66" s="4">
        <v>0</v>
      </c>
      <c r="OF66" s="4">
        <v>0</v>
      </c>
      <c r="OG66" s="4">
        <v>-1135387.0941071012</v>
      </c>
      <c r="OH66" s="4">
        <v>1135387.0941071012</v>
      </c>
      <c r="OI66" s="4">
        <v>0</v>
      </c>
      <c r="OJ66" s="4">
        <v>0</v>
      </c>
      <c r="OK66" s="5">
        <v>0.94748396602741225</v>
      </c>
      <c r="OL66" s="4">
        <v>-1198173.1277014543</v>
      </c>
      <c r="OM66" s="4">
        <v>-1198173.1277014543</v>
      </c>
      <c r="ON66" s="4">
        <v>1198173.1277014543</v>
      </c>
      <c r="OO66" s="4">
        <v>0</v>
      </c>
      <c r="OP66" s="4">
        <v>0</v>
      </c>
      <c r="OQ66" s="4">
        <v>-1135207.6474552273</v>
      </c>
      <c r="OR66" s="4">
        <v>1135207.6474552273</v>
      </c>
      <c r="OS66" s="4">
        <v>0</v>
      </c>
      <c r="OT66" s="4">
        <v>0</v>
      </c>
      <c r="OU66" s="5">
        <v>0.94744876279522439</v>
      </c>
      <c r="OV66" s="4">
        <v>-1198011.4075075127</v>
      </c>
      <c r="OW66" s="4">
        <v>-1198011.4075075127</v>
      </c>
      <c r="OX66" s="4">
        <v>1198011.4075075127</v>
      </c>
      <c r="OY66" s="4">
        <v>0</v>
      </c>
      <c r="OZ66" s="4">
        <v>0</v>
      </c>
      <c r="PA66" s="4">
        <v>-1135023.4061465305</v>
      </c>
      <c r="PB66" s="4">
        <v>1135023.4061465305</v>
      </c>
      <c r="PC66" s="4">
        <v>0</v>
      </c>
      <c r="PD66" s="4">
        <v>0</v>
      </c>
      <c r="PE66" s="5">
        <v>0.94742287012773108</v>
      </c>
      <c r="PF66" s="4">
        <v>-1197623.6096080602</v>
      </c>
      <c r="PG66" s="4">
        <v>-1197623.6096080602</v>
      </c>
      <c r="PH66" s="4">
        <v>1197623.6096080602</v>
      </c>
      <c r="PI66" s="4">
        <v>0</v>
      </c>
      <c r="PJ66" s="4">
        <v>0</v>
      </c>
      <c r="PK66" s="4">
        <v>-1134632.5958464011</v>
      </c>
      <c r="PL66" s="4">
        <v>1134632.5958464011</v>
      </c>
      <c r="PM66" s="4">
        <v>0</v>
      </c>
      <c r="PN66" s="4">
        <v>0</v>
      </c>
      <c r="PO66" s="5">
        <v>0.94740333001428223</v>
      </c>
      <c r="PP66" s="4">
        <v>-1197287.9186129938</v>
      </c>
      <c r="PQ66" s="4">
        <v>-1197287.9186129938</v>
      </c>
      <c r="PR66" s="4">
        <v>1197287.9186129938</v>
      </c>
      <c r="PS66" s="4">
        <v>0</v>
      </c>
      <c r="PT66" s="4">
        <v>0</v>
      </c>
      <c r="PU66" s="4">
        <v>-1134293.0163503317</v>
      </c>
      <c r="PV66" s="4">
        <v>1134293.0163503317</v>
      </c>
      <c r="PW66" s="4">
        <v>0</v>
      </c>
      <c r="PX66" s="4">
        <v>0</v>
      </c>
      <c r="PY66" s="5">
        <v>0.94738533540400305</v>
      </c>
      <c r="PZ66" s="4">
        <v>-1197170.0398432531</v>
      </c>
      <c r="QA66" s="4">
        <v>-1197170.0398432531</v>
      </c>
      <c r="QB66" s="4">
        <v>1197170.0398432531</v>
      </c>
      <c r="QC66" s="4">
        <v>0</v>
      </c>
      <c r="QD66" s="4">
        <v>0</v>
      </c>
      <c r="QE66" s="4">
        <v>-1134155.8869242929</v>
      </c>
      <c r="QF66" s="4">
        <v>1134155.8869242929</v>
      </c>
      <c r="QG66" s="4">
        <v>0</v>
      </c>
      <c r="QH66" s="4">
        <v>0</v>
      </c>
      <c r="QI66" s="5">
        <v>0.94736407459109928</v>
      </c>
      <c r="QJ66" s="4">
        <v>-1197088.0920527559</v>
      </c>
      <c r="QK66" s="4">
        <v>-1197088.0920527559</v>
      </c>
      <c r="QL66" s="4">
        <v>1197088.0920527559</v>
      </c>
      <c r="QM66" s="4">
        <v>0</v>
      </c>
      <c r="QN66" s="4">
        <v>0</v>
      </c>
      <c r="QO66" s="4">
        <v>-1134049.9099176899</v>
      </c>
      <c r="QP66" s="4">
        <v>1134049.9099176899</v>
      </c>
      <c r="QQ66" s="4">
        <v>0</v>
      </c>
      <c r="QR66" s="4">
        <v>0</v>
      </c>
      <c r="QS66" s="5">
        <v>0.9473403982935219</v>
      </c>
      <c r="QT66" s="4">
        <v>-1197120.2961774732</v>
      </c>
      <c r="QU66" s="4">
        <v>-1197120.2961774732</v>
      </c>
      <c r="QV66" s="4">
        <v>1197120.2961774732</v>
      </c>
      <c r="QW66" s="4">
        <v>0</v>
      </c>
      <c r="QX66" s="4">
        <v>0</v>
      </c>
      <c r="QY66" s="4">
        <v>-1134053.8013617827</v>
      </c>
      <c r="QZ66" s="4">
        <v>1134053.8013617827</v>
      </c>
      <c r="RA66" s="4">
        <v>0</v>
      </c>
      <c r="RB66" s="4">
        <v>0</v>
      </c>
      <c r="RC66" s="5">
        <v>0.94731816425043647</v>
      </c>
      <c r="RD66" s="4">
        <v>-1197257.7096639748</v>
      </c>
      <c r="RE66" s="4">
        <v>-1197257.7096639748</v>
      </c>
      <c r="RF66" s="4">
        <v>1197257.7096639748</v>
      </c>
      <c r="RG66" s="4">
        <v>0</v>
      </c>
      <c r="RH66" s="4">
        <v>0</v>
      </c>
      <c r="RI66" s="4">
        <v>-1134153.2876944907</v>
      </c>
      <c r="RJ66" s="4">
        <v>1134153.2876944907</v>
      </c>
      <c r="RK66" s="4">
        <v>0</v>
      </c>
      <c r="RL66" s="4">
        <v>0</v>
      </c>
      <c r="RM66" s="5">
        <v>0.94729253237617905</v>
      </c>
      <c r="RN66" s="4">
        <v>-1197483.7673431954</v>
      </c>
      <c r="RO66" s="4">
        <v>-1197483.7673431954</v>
      </c>
      <c r="RP66" s="4">
        <v>1197483.7673431954</v>
      </c>
      <c r="RQ66" s="4">
        <v>0</v>
      </c>
      <c r="RR66" s="4">
        <v>0</v>
      </c>
      <c r="RS66" s="4">
        <v>-1134334.873214979</v>
      </c>
      <c r="RT66" s="4">
        <v>1134334.873214979</v>
      </c>
      <c r="RU66" s="4">
        <v>0</v>
      </c>
      <c r="RV66" s="4">
        <v>0</v>
      </c>
      <c r="RW66" s="5">
        <v>0.94726534434089071</v>
      </c>
      <c r="RX66" s="4">
        <v>-1197608.9030704109</v>
      </c>
      <c r="RY66" s="4">
        <v>-1197608.9030704109</v>
      </c>
      <c r="RZ66" s="4">
        <v>1197608.9030704109</v>
      </c>
      <c r="SA66" s="4">
        <v>0</v>
      </c>
      <c r="SB66" s="4">
        <v>0</v>
      </c>
      <c r="SC66" s="4">
        <v>-1134423.8063326287</v>
      </c>
      <c r="SD66" s="4">
        <v>1134423.8063326287</v>
      </c>
      <c r="SE66" s="4">
        <v>0</v>
      </c>
      <c r="SF66" s="4">
        <v>0</v>
      </c>
      <c r="SG66" s="5">
        <v>0.94724062540300979</v>
      </c>
      <c r="SH66" s="4">
        <v>-1197633.2800400355</v>
      </c>
      <c r="SI66" s="4">
        <v>-1197633.2800400355</v>
      </c>
      <c r="SJ66" s="4">
        <v>1197633.2800400355</v>
      </c>
      <c r="SK66" s="4">
        <v>0</v>
      </c>
      <c r="SL66" s="4">
        <v>0</v>
      </c>
      <c r="SM66" s="4">
        <v>-1134421.7049002238</v>
      </c>
      <c r="SN66" s="4">
        <v>1134421.7049002238</v>
      </c>
      <c r="SO66" s="4">
        <v>0</v>
      </c>
      <c r="SP66" s="4">
        <v>0</v>
      </c>
      <c r="SQ66" s="5">
        <v>0.94721959034263092</v>
      </c>
      <c r="SR66" s="4">
        <v>-14370776.154687202</v>
      </c>
      <c r="SS66" s="4">
        <v>-14370776.154687202</v>
      </c>
      <c r="ST66" s="4">
        <v>14370776.154687202</v>
      </c>
      <c r="SU66" s="4">
        <v>0</v>
      </c>
      <c r="SV66" s="4">
        <v>0</v>
      </c>
      <c r="SW66" s="4">
        <v>-13614137.03025168</v>
      </c>
      <c r="SX66" s="4">
        <v>13614137.03025168</v>
      </c>
      <c r="SY66" s="4">
        <v>0</v>
      </c>
      <c r="SZ66" s="4">
        <v>0</v>
      </c>
      <c r="TA66" s="5">
        <v>11.368184993966421</v>
      </c>
      <c r="TB66" s="4">
        <v>-1197564.6795572669</v>
      </c>
      <c r="TC66" s="4">
        <v>-1197564.6795572669</v>
      </c>
    </row>
    <row r="67" spans="1:523" ht="15" customHeight="1" x14ac:dyDescent="0.3">
      <c r="A67" s="3" t="s">
        <v>128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5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5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5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5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5">
        <v>0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5">
        <v>0</v>
      </c>
      <c r="BJ67" s="4">
        <v>0</v>
      </c>
      <c r="BK67" s="4">
        <v>0</v>
      </c>
      <c r="BL67" s="4">
        <v>0</v>
      </c>
      <c r="BM67" s="4">
        <v>0</v>
      </c>
      <c r="BN67" s="4">
        <v>0</v>
      </c>
      <c r="BO67" s="4">
        <v>0</v>
      </c>
      <c r="BP67" s="4">
        <v>0</v>
      </c>
      <c r="BQ67" s="4">
        <v>0</v>
      </c>
      <c r="BR67" s="4">
        <v>0</v>
      </c>
      <c r="BS67" s="5">
        <v>0</v>
      </c>
      <c r="BT67" s="4">
        <v>0</v>
      </c>
      <c r="BU67" s="4">
        <v>0</v>
      </c>
      <c r="BV67" s="4">
        <v>0</v>
      </c>
      <c r="BW67" s="4">
        <v>0</v>
      </c>
      <c r="BX67" s="4">
        <v>0</v>
      </c>
      <c r="BY67" s="4">
        <v>0</v>
      </c>
      <c r="BZ67" s="4">
        <v>0</v>
      </c>
      <c r="CA67" s="4">
        <v>0</v>
      </c>
      <c r="CB67" s="4">
        <v>0</v>
      </c>
      <c r="CC67" s="5">
        <v>0</v>
      </c>
      <c r="CD67" s="4">
        <v>0</v>
      </c>
      <c r="CE67" s="4">
        <v>0</v>
      </c>
      <c r="CF67" s="4">
        <v>0</v>
      </c>
      <c r="CG67" s="4">
        <v>0</v>
      </c>
      <c r="CH67" s="4">
        <v>0</v>
      </c>
      <c r="CI67" s="4">
        <v>0</v>
      </c>
      <c r="CJ67" s="4">
        <v>0</v>
      </c>
      <c r="CK67" s="4">
        <v>0</v>
      </c>
      <c r="CL67" s="4">
        <v>0</v>
      </c>
      <c r="CM67" s="5">
        <v>0.94786204999999979</v>
      </c>
      <c r="CN67" s="4">
        <v>0</v>
      </c>
      <c r="CO67" s="4">
        <v>0</v>
      </c>
      <c r="CP67" s="4">
        <v>0</v>
      </c>
      <c r="CQ67" s="4">
        <v>0</v>
      </c>
      <c r="CR67" s="4">
        <v>0</v>
      </c>
      <c r="CS67" s="4">
        <v>0</v>
      </c>
      <c r="CT67" s="4">
        <v>0</v>
      </c>
      <c r="CU67" s="4">
        <v>0</v>
      </c>
      <c r="CV67" s="4">
        <v>0</v>
      </c>
      <c r="CW67" s="5">
        <v>0.94739463333333307</v>
      </c>
      <c r="CX67" s="4">
        <v>0</v>
      </c>
      <c r="CY67" s="4">
        <v>0</v>
      </c>
      <c r="CZ67" s="4">
        <v>0</v>
      </c>
      <c r="DA67" s="4">
        <v>0</v>
      </c>
      <c r="DB67" s="4">
        <v>0</v>
      </c>
      <c r="DC67" s="4">
        <v>0</v>
      </c>
      <c r="DD67" s="4">
        <v>0</v>
      </c>
      <c r="DE67" s="4">
        <v>0</v>
      </c>
      <c r="DF67" s="4">
        <v>0</v>
      </c>
      <c r="DG67" s="5">
        <v>0.94692721666666646</v>
      </c>
      <c r="DH67" s="4">
        <v>0</v>
      </c>
      <c r="DI67" s="4">
        <v>0</v>
      </c>
      <c r="DJ67" s="4">
        <v>0</v>
      </c>
      <c r="DK67" s="4">
        <v>0</v>
      </c>
      <c r="DL67" s="4">
        <v>0</v>
      </c>
      <c r="DM67" s="4">
        <v>0</v>
      </c>
      <c r="DN67" s="4">
        <v>0</v>
      </c>
      <c r="DO67" s="4">
        <v>0</v>
      </c>
      <c r="DP67" s="4">
        <v>0</v>
      </c>
      <c r="DQ67" s="5">
        <v>0.94645979999999963</v>
      </c>
      <c r="DR67" s="4">
        <v>0</v>
      </c>
      <c r="DS67" s="4">
        <v>0</v>
      </c>
      <c r="DT67" s="4">
        <v>0</v>
      </c>
      <c r="DU67" s="4">
        <v>0</v>
      </c>
      <c r="DV67" s="4">
        <v>0</v>
      </c>
      <c r="DW67" s="4">
        <v>0</v>
      </c>
      <c r="DX67" s="4">
        <v>0</v>
      </c>
      <c r="DY67" s="4">
        <v>0</v>
      </c>
      <c r="DZ67" s="4">
        <v>0</v>
      </c>
      <c r="EA67" s="5">
        <v>3.7886436999999988</v>
      </c>
      <c r="EB67" s="4">
        <v>0</v>
      </c>
      <c r="EC67" s="4">
        <v>0</v>
      </c>
      <c r="ED67" s="4">
        <v>0</v>
      </c>
      <c r="EE67" s="4">
        <v>0</v>
      </c>
      <c r="EF67" s="4">
        <v>0</v>
      </c>
      <c r="EG67" s="4">
        <v>0</v>
      </c>
      <c r="EH67" s="4">
        <v>0</v>
      </c>
      <c r="EI67" s="4">
        <v>0</v>
      </c>
      <c r="EJ67" s="4">
        <v>0</v>
      </c>
      <c r="EK67" s="5">
        <v>0.94727479634959966</v>
      </c>
      <c r="EL67" s="4">
        <v>0</v>
      </c>
      <c r="EM67" s="4">
        <v>0</v>
      </c>
      <c r="EN67" s="4">
        <v>0</v>
      </c>
      <c r="EO67" s="4">
        <v>0</v>
      </c>
      <c r="EP67" s="4">
        <v>0</v>
      </c>
      <c r="EQ67" s="4">
        <v>0</v>
      </c>
      <c r="ER67" s="4">
        <v>0</v>
      </c>
      <c r="ES67" s="4">
        <v>0</v>
      </c>
      <c r="ET67" s="4">
        <v>0</v>
      </c>
      <c r="EU67" s="5">
        <v>0.94697689446760513</v>
      </c>
      <c r="EV67" s="4">
        <v>0</v>
      </c>
      <c r="EW67" s="4">
        <v>0</v>
      </c>
      <c r="EX67" s="4">
        <v>0</v>
      </c>
      <c r="EY67" s="4">
        <v>0</v>
      </c>
      <c r="EZ67" s="4">
        <v>0</v>
      </c>
      <c r="FA67" s="4">
        <v>0</v>
      </c>
      <c r="FB67" s="4">
        <v>0</v>
      </c>
      <c r="FC67" s="4">
        <v>0</v>
      </c>
      <c r="FD67" s="4">
        <v>0</v>
      </c>
      <c r="FE67" s="5">
        <v>0.94672163925018094</v>
      </c>
      <c r="FF67" s="4">
        <v>0</v>
      </c>
      <c r="FG67" s="4">
        <v>0</v>
      </c>
      <c r="FH67" s="4">
        <v>0</v>
      </c>
      <c r="FI67" s="4">
        <v>0</v>
      </c>
      <c r="FJ67" s="4">
        <v>0</v>
      </c>
      <c r="FK67" s="4">
        <v>0</v>
      </c>
      <c r="FL67" s="4">
        <v>0</v>
      </c>
      <c r="FM67" s="4">
        <v>0</v>
      </c>
      <c r="FN67" s="4">
        <v>0</v>
      </c>
      <c r="FO67" s="5">
        <v>0.9458152165727256</v>
      </c>
      <c r="FP67" s="4">
        <v>0</v>
      </c>
      <c r="FQ67" s="4">
        <v>0</v>
      </c>
      <c r="FR67" s="4">
        <v>0</v>
      </c>
      <c r="FS67" s="4">
        <v>0</v>
      </c>
      <c r="FT67" s="4">
        <v>0</v>
      </c>
      <c r="FU67" s="4">
        <v>0</v>
      </c>
      <c r="FV67" s="4">
        <v>0</v>
      </c>
      <c r="FW67" s="4">
        <v>0</v>
      </c>
      <c r="FX67" s="4">
        <v>0</v>
      </c>
      <c r="FY67" s="5">
        <v>0.94514480316505745</v>
      </c>
      <c r="FZ67" s="4">
        <v>0</v>
      </c>
      <c r="GA67" s="4">
        <v>0</v>
      </c>
      <c r="GB67" s="4">
        <v>0</v>
      </c>
      <c r="GC67" s="4">
        <v>0</v>
      </c>
      <c r="GD67" s="4">
        <v>0</v>
      </c>
      <c r="GE67" s="4">
        <v>0</v>
      </c>
      <c r="GF67" s="4">
        <v>0</v>
      </c>
      <c r="GG67" s="4">
        <v>0</v>
      </c>
      <c r="GH67" s="4">
        <v>0</v>
      </c>
      <c r="GI67" s="5">
        <v>0.94478195306302382</v>
      </c>
      <c r="GJ67" s="4">
        <v>0</v>
      </c>
      <c r="GK67" s="4">
        <v>0</v>
      </c>
      <c r="GL67" s="4">
        <v>0</v>
      </c>
      <c r="GM67" s="4">
        <v>0</v>
      </c>
      <c r="GN67" s="4">
        <v>0</v>
      </c>
      <c r="GO67" s="4">
        <v>0</v>
      </c>
      <c r="GP67" s="4">
        <v>0</v>
      </c>
      <c r="GQ67" s="4">
        <v>0</v>
      </c>
      <c r="GR67" s="4">
        <v>0</v>
      </c>
      <c r="GS67" s="5">
        <v>0.9444671178803189</v>
      </c>
      <c r="GT67" s="4">
        <v>0</v>
      </c>
      <c r="GU67" s="4">
        <v>0</v>
      </c>
      <c r="GV67" s="4">
        <v>0</v>
      </c>
      <c r="GW67" s="4">
        <v>0</v>
      </c>
      <c r="GX67" s="4">
        <v>0</v>
      </c>
      <c r="GY67" s="4">
        <v>0</v>
      </c>
      <c r="GZ67" s="4">
        <v>0</v>
      </c>
      <c r="HA67" s="4">
        <v>0</v>
      </c>
      <c r="HB67" s="4">
        <v>0</v>
      </c>
      <c r="HC67" s="5">
        <v>0.94407498216261976</v>
      </c>
      <c r="HD67" s="4">
        <v>0</v>
      </c>
      <c r="HE67" s="4">
        <v>0</v>
      </c>
      <c r="HF67" s="4">
        <v>0</v>
      </c>
      <c r="HG67" s="4">
        <v>0</v>
      </c>
      <c r="HH67" s="4">
        <v>0</v>
      </c>
      <c r="HI67" s="4">
        <v>0</v>
      </c>
      <c r="HJ67" s="4">
        <v>0</v>
      </c>
      <c r="HK67" s="4">
        <v>0</v>
      </c>
      <c r="HL67" s="4">
        <v>0</v>
      </c>
      <c r="HM67" s="5">
        <v>0.94374533331660093</v>
      </c>
      <c r="HN67" s="4">
        <v>0</v>
      </c>
      <c r="HO67" s="4">
        <v>0</v>
      </c>
      <c r="HP67" s="4">
        <v>0</v>
      </c>
      <c r="HQ67" s="4">
        <v>0</v>
      </c>
      <c r="HR67" s="4">
        <v>0</v>
      </c>
      <c r="HS67" s="4">
        <v>0</v>
      </c>
      <c r="HT67" s="4">
        <v>0</v>
      </c>
      <c r="HU67" s="4">
        <v>0</v>
      </c>
      <c r="HV67" s="4">
        <v>0</v>
      </c>
      <c r="HW67" s="5">
        <v>0.94328060959980797</v>
      </c>
      <c r="HX67" s="4">
        <v>0</v>
      </c>
      <c r="HY67" s="4">
        <v>0</v>
      </c>
      <c r="HZ67" s="4">
        <v>0</v>
      </c>
      <c r="IA67" s="4">
        <v>0</v>
      </c>
      <c r="IB67" s="4">
        <v>0</v>
      </c>
      <c r="IC67" s="4">
        <v>0</v>
      </c>
      <c r="ID67" s="4">
        <v>0</v>
      </c>
      <c r="IE67" s="4">
        <v>0</v>
      </c>
      <c r="IF67" s="4">
        <v>0</v>
      </c>
      <c r="IG67" s="5">
        <v>0.94261520896376283</v>
      </c>
      <c r="IH67" s="4">
        <v>0</v>
      </c>
      <c r="II67" s="4">
        <v>0</v>
      </c>
      <c r="IJ67" s="4">
        <v>0</v>
      </c>
      <c r="IK67" s="4">
        <v>0</v>
      </c>
      <c r="IL67" s="4">
        <v>0</v>
      </c>
      <c r="IM67" s="4">
        <v>0</v>
      </c>
      <c r="IN67" s="4">
        <v>0</v>
      </c>
      <c r="IO67" s="4">
        <v>0</v>
      </c>
      <c r="IP67" s="4">
        <v>0</v>
      </c>
      <c r="IQ67" s="5">
        <v>0.94277619240995802</v>
      </c>
      <c r="IR67" s="4">
        <v>0</v>
      </c>
      <c r="IS67" s="4">
        <v>0</v>
      </c>
      <c r="IT67" s="4">
        <v>0</v>
      </c>
      <c r="IU67" s="4">
        <v>0</v>
      </c>
      <c r="IV67" s="4">
        <v>0</v>
      </c>
      <c r="IW67" s="4">
        <v>0</v>
      </c>
      <c r="IX67" s="4">
        <v>0</v>
      </c>
      <c r="IY67" s="4">
        <v>0</v>
      </c>
      <c r="IZ67" s="4">
        <v>0</v>
      </c>
      <c r="JA67" s="5">
        <v>11.337674747201262</v>
      </c>
      <c r="JB67" s="4">
        <v>0</v>
      </c>
      <c r="JC67" s="4">
        <v>0</v>
      </c>
      <c r="JD67" s="4">
        <v>0</v>
      </c>
      <c r="JE67" s="4">
        <v>0</v>
      </c>
      <c r="JF67" s="4">
        <v>0</v>
      </c>
      <c r="JG67" s="4">
        <v>0</v>
      </c>
      <c r="JH67" s="4">
        <v>0</v>
      </c>
      <c r="JI67" s="4">
        <v>0</v>
      </c>
      <c r="JJ67" s="4">
        <v>0</v>
      </c>
      <c r="JK67" s="5">
        <v>0.94270552062125601</v>
      </c>
      <c r="JL67" s="4">
        <v>0</v>
      </c>
      <c r="JM67" s="4">
        <v>0</v>
      </c>
      <c r="JN67" s="4">
        <v>0</v>
      </c>
      <c r="JO67" s="4">
        <v>0</v>
      </c>
      <c r="JP67" s="4">
        <v>0</v>
      </c>
      <c r="JQ67" s="4">
        <v>0</v>
      </c>
      <c r="JR67" s="4">
        <v>0</v>
      </c>
      <c r="JS67" s="4">
        <v>0</v>
      </c>
      <c r="JT67" s="4">
        <v>0</v>
      </c>
      <c r="JU67" s="5">
        <v>0.94318113130705683</v>
      </c>
      <c r="JV67" s="4">
        <v>0</v>
      </c>
      <c r="JW67" s="4">
        <v>0</v>
      </c>
      <c r="JX67" s="4">
        <v>0</v>
      </c>
      <c r="JY67" s="4">
        <v>0</v>
      </c>
      <c r="JZ67" s="4">
        <v>0</v>
      </c>
      <c r="KA67" s="4">
        <v>0</v>
      </c>
      <c r="KB67" s="4">
        <v>0</v>
      </c>
      <c r="KC67" s="4">
        <v>0</v>
      </c>
      <c r="KD67" s="4">
        <v>0</v>
      </c>
      <c r="KE67" s="5">
        <v>0.94361448353788591</v>
      </c>
      <c r="KF67" s="4">
        <v>0</v>
      </c>
      <c r="KG67" s="4">
        <v>0</v>
      </c>
      <c r="KH67" s="4">
        <v>0</v>
      </c>
      <c r="KI67" s="4">
        <v>0</v>
      </c>
      <c r="KJ67" s="4">
        <v>0</v>
      </c>
      <c r="KK67" s="4">
        <v>0</v>
      </c>
      <c r="KL67" s="4">
        <v>0</v>
      </c>
      <c r="KM67" s="4">
        <v>0</v>
      </c>
      <c r="KN67" s="4">
        <v>0</v>
      </c>
      <c r="KO67" s="5">
        <v>0.94399068104096528</v>
      </c>
      <c r="KP67" s="4">
        <v>0</v>
      </c>
      <c r="KQ67" s="4">
        <v>0</v>
      </c>
      <c r="KR67" s="4">
        <v>0</v>
      </c>
      <c r="KS67" s="4">
        <v>0</v>
      </c>
      <c r="KT67" s="4">
        <v>0</v>
      </c>
      <c r="KU67" s="4">
        <v>0</v>
      </c>
      <c r="KV67" s="4">
        <v>0</v>
      </c>
      <c r="KW67" s="4">
        <v>0</v>
      </c>
      <c r="KX67" s="4">
        <v>0</v>
      </c>
      <c r="KY67" s="5">
        <v>0.9442701655210296</v>
      </c>
      <c r="KZ67" s="4">
        <v>0</v>
      </c>
      <c r="LA67" s="4">
        <v>0</v>
      </c>
      <c r="LB67" s="4">
        <v>0</v>
      </c>
      <c r="LC67" s="4">
        <v>0</v>
      </c>
      <c r="LD67" s="4">
        <v>0</v>
      </c>
      <c r="LE67" s="4">
        <v>0</v>
      </c>
      <c r="LF67" s="4">
        <v>0</v>
      </c>
      <c r="LG67" s="4">
        <v>0</v>
      </c>
      <c r="LH67" s="4">
        <v>0</v>
      </c>
      <c r="LI67" s="5">
        <v>0.9446391241807981</v>
      </c>
      <c r="LJ67" s="4">
        <v>0</v>
      </c>
      <c r="LK67" s="4">
        <v>0</v>
      </c>
      <c r="LL67" s="4">
        <v>0</v>
      </c>
      <c r="LM67" s="4">
        <v>0</v>
      </c>
      <c r="LN67" s="4">
        <v>0</v>
      </c>
      <c r="LO67" s="4">
        <v>0</v>
      </c>
      <c r="LP67" s="4">
        <v>0</v>
      </c>
      <c r="LQ67" s="4">
        <v>0</v>
      </c>
      <c r="LR67" s="4">
        <v>0</v>
      </c>
      <c r="LS67" s="5">
        <v>0.94506282581707801</v>
      </c>
      <c r="LT67" s="4">
        <v>0</v>
      </c>
      <c r="LU67" s="4">
        <v>0</v>
      </c>
      <c r="LV67" s="4">
        <v>0</v>
      </c>
      <c r="LW67" s="4">
        <v>0</v>
      </c>
      <c r="LX67" s="4">
        <v>0</v>
      </c>
      <c r="LY67" s="4">
        <v>0</v>
      </c>
      <c r="LZ67" s="4">
        <v>0</v>
      </c>
      <c r="MA67" s="4">
        <v>0</v>
      </c>
      <c r="MB67" s="4">
        <v>0</v>
      </c>
      <c r="MC67" s="5">
        <v>0.9455218185182539</v>
      </c>
      <c r="MD67" s="4">
        <v>0</v>
      </c>
      <c r="ME67" s="4">
        <v>0</v>
      </c>
      <c r="MF67" s="4">
        <v>0</v>
      </c>
      <c r="MG67" s="4">
        <v>0</v>
      </c>
      <c r="MH67" s="4">
        <v>0</v>
      </c>
      <c r="MI67" s="4">
        <v>0</v>
      </c>
      <c r="MJ67" s="4">
        <v>0</v>
      </c>
      <c r="MK67" s="4">
        <v>0</v>
      </c>
      <c r="ML67" s="4">
        <v>0</v>
      </c>
      <c r="MM67" s="5">
        <v>0.94598984712753342</v>
      </c>
      <c r="MN67" s="4">
        <v>0</v>
      </c>
      <c r="MO67" s="4">
        <v>0</v>
      </c>
      <c r="MP67" s="4">
        <v>0</v>
      </c>
      <c r="MQ67" s="4">
        <v>0</v>
      </c>
      <c r="MR67" s="4">
        <v>0</v>
      </c>
      <c r="MS67" s="4">
        <v>0</v>
      </c>
      <c r="MT67" s="4">
        <v>0</v>
      </c>
      <c r="MU67" s="4">
        <v>0</v>
      </c>
      <c r="MV67" s="4">
        <v>0</v>
      </c>
      <c r="MW67" s="5">
        <v>0.94643183250958074</v>
      </c>
      <c r="MX67" s="4">
        <v>0</v>
      </c>
      <c r="MY67" s="4">
        <v>0</v>
      </c>
      <c r="MZ67" s="4">
        <v>0</v>
      </c>
      <c r="NA67" s="4">
        <v>0</v>
      </c>
      <c r="NB67" s="4">
        <v>0</v>
      </c>
      <c r="NC67" s="4">
        <v>0</v>
      </c>
      <c r="ND67" s="4">
        <v>0</v>
      </c>
      <c r="NE67" s="4">
        <v>0</v>
      </c>
      <c r="NF67" s="4">
        <v>0</v>
      </c>
      <c r="NG67" s="5">
        <v>0.94682491943828762</v>
      </c>
      <c r="NH67" s="4">
        <v>0</v>
      </c>
      <c r="NI67" s="4">
        <v>0</v>
      </c>
      <c r="NJ67" s="4">
        <v>0</v>
      </c>
      <c r="NK67" s="4">
        <v>0</v>
      </c>
      <c r="NL67" s="4">
        <v>0</v>
      </c>
      <c r="NM67" s="4">
        <v>0</v>
      </c>
      <c r="NN67" s="4">
        <v>0</v>
      </c>
      <c r="NO67" s="4">
        <v>0</v>
      </c>
      <c r="NP67" s="4">
        <v>0</v>
      </c>
      <c r="NQ67" s="5">
        <v>0.94712157517284312</v>
      </c>
      <c r="NR67" s="4">
        <v>0</v>
      </c>
      <c r="NS67" s="4">
        <v>0</v>
      </c>
      <c r="NT67" s="4">
        <v>0</v>
      </c>
      <c r="NU67" s="4">
        <v>0</v>
      </c>
      <c r="NV67" s="4">
        <v>0</v>
      </c>
      <c r="NW67" s="4">
        <v>0</v>
      </c>
      <c r="NX67" s="4">
        <v>0</v>
      </c>
      <c r="NY67" s="4">
        <v>0</v>
      </c>
      <c r="NZ67" s="4">
        <v>0</v>
      </c>
      <c r="OA67" s="5">
        <v>11.339353924792569</v>
      </c>
      <c r="OB67" s="4">
        <v>0</v>
      </c>
      <c r="OC67" s="4">
        <v>0</v>
      </c>
      <c r="OD67" s="4">
        <v>0</v>
      </c>
      <c r="OE67" s="4">
        <v>0</v>
      </c>
      <c r="OF67" s="4">
        <v>0</v>
      </c>
      <c r="OG67" s="4">
        <v>0</v>
      </c>
      <c r="OH67" s="4">
        <v>0</v>
      </c>
      <c r="OI67" s="4">
        <v>0</v>
      </c>
      <c r="OJ67" s="4">
        <v>0</v>
      </c>
      <c r="OK67" s="5">
        <v>0.94748396602741225</v>
      </c>
      <c r="OL67" s="4">
        <v>0</v>
      </c>
      <c r="OM67" s="4">
        <v>0</v>
      </c>
      <c r="ON67" s="4">
        <v>0</v>
      </c>
      <c r="OO67" s="4">
        <v>0</v>
      </c>
      <c r="OP67" s="4">
        <v>0</v>
      </c>
      <c r="OQ67" s="4">
        <v>0</v>
      </c>
      <c r="OR67" s="4">
        <v>0</v>
      </c>
      <c r="OS67" s="4">
        <v>0</v>
      </c>
      <c r="OT67" s="4">
        <v>0</v>
      </c>
      <c r="OU67" s="5">
        <v>0.94744876279522439</v>
      </c>
      <c r="OV67" s="4">
        <v>0</v>
      </c>
      <c r="OW67" s="4">
        <v>0</v>
      </c>
      <c r="OX67" s="4">
        <v>0</v>
      </c>
      <c r="OY67" s="4">
        <v>0</v>
      </c>
      <c r="OZ67" s="4">
        <v>0</v>
      </c>
      <c r="PA67" s="4">
        <v>0</v>
      </c>
      <c r="PB67" s="4">
        <v>0</v>
      </c>
      <c r="PC67" s="4">
        <v>0</v>
      </c>
      <c r="PD67" s="4">
        <v>0</v>
      </c>
      <c r="PE67" s="5">
        <v>0.94742287012773108</v>
      </c>
      <c r="PF67" s="4">
        <v>0</v>
      </c>
      <c r="PG67" s="4">
        <v>0</v>
      </c>
      <c r="PH67" s="4">
        <v>0</v>
      </c>
      <c r="PI67" s="4">
        <v>0</v>
      </c>
      <c r="PJ67" s="4">
        <v>0</v>
      </c>
      <c r="PK67" s="4">
        <v>0</v>
      </c>
      <c r="PL67" s="4">
        <v>0</v>
      </c>
      <c r="PM67" s="4">
        <v>0</v>
      </c>
      <c r="PN67" s="4">
        <v>0</v>
      </c>
      <c r="PO67" s="5">
        <v>0.94740333001428223</v>
      </c>
      <c r="PP67" s="4">
        <v>0</v>
      </c>
      <c r="PQ67" s="4">
        <v>0</v>
      </c>
      <c r="PR67" s="4">
        <v>0</v>
      </c>
      <c r="PS67" s="4">
        <v>0</v>
      </c>
      <c r="PT67" s="4">
        <v>0</v>
      </c>
      <c r="PU67" s="4">
        <v>0</v>
      </c>
      <c r="PV67" s="4">
        <v>0</v>
      </c>
      <c r="PW67" s="4">
        <v>0</v>
      </c>
      <c r="PX67" s="4">
        <v>0</v>
      </c>
      <c r="PY67" s="5">
        <v>0.94738533540400305</v>
      </c>
      <c r="PZ67" s="4">
        <v>0</v>
      </c>
      <c r="QA67" s="4">
        <v>0</v>
      </c>
      <c r="QB67" s="4">
        <v>0</v>
      </c>
      <c r="QC67" s="4">
        <v>0</v>
      </c>
      <c r="QD67" s="4">
        <v>0</v>
      </c>
      <c r="QE67" s="4">
        <v>0</v>
      </c>
      <c r="QF67" s="4">
        <v>0</v>
      </c>
      <c r="QG67" s="4">
        <v>0</v>
      </c>
      <c r="QH67" s="4">
        <v>0</v>
      </c>
      <c r="QI67" s="5">
        <v>0.94736407459109928</v>
      </c>
      <c r="QJ67" s="4">
        <v>0</v>
      </c>
      <c r="QK67" s="4">
        <v>0</v>
      </c>
      <c r="QL67" s="4">
        <v>0</v>
      </c>
      <c r="QM67" s="4">
        <v>0</v>
      </c>
      <c r="QN67" s="4">
        <v>0</v>
      </c>
      <c r="QO67" s="4">
        <v>0</v>
      </c>
      <c r="QP67" s="4">
        <v>0</v>
      </c>
      <c r="QQ67" s="4">
        <v>0</v>
      </c>
      <c r="QR67" s="4">
        <v>0</v>
      </c>
      <c r="QS67" s="5">
        <v>0.9473403982935219</v>
      </c>
      <c r="QT67" s="4">
        <v>0</v>
      </c>
      <c r="QU67" s="4">
        <v>0</v>
      </c>
      <c r="QV67" s="4">
        <v>0</v>
      </c>
      <c r="QW67" s="4">
        <v>0</v>
      </c>
      <c r="QX67" s="4">
        <v>0</v>
      </c>
      <c r="QY67" s="4">
        <v>0</v>
      </c>
      <c r="QZ67" s="4">
        <v>0</v>
      </c>
      <c r="RA67" s="4">
        <v>0</v>
      </c>
      <c r="RB67" s="4">
        <v>0</v>
      </c>
      <c r="RC67" s="5">
        <v>0.94731816425043647</v>
      </c>
      <c r="RD67" s="4">
        <v>0</v>
      </c>
      <c r="RE67" s="4">
        <v>0</v>
      </c>
      <c r="RF67" s="4">
        <v>0</v>
      </c>
      <c r="RG67" s="4">
        <v>0</v>
      </c>
      <c r="RH67" s="4">
        <v>0</v>
      </c>
      <c r="RI67" s="4">
        <v>0</v>
      </c>
      <c r="RJ67" s="4">
        <v>0</v>
      </c>
      <c r="RK67" s="4">
        <v>0</v>
      </c>
      <c r="RL67" s="4">
        <v>0</v>
      </c>
      <c r="RM67" s="5">
        <v>0.94729253237617905</v>
      </c>
      <c r="RN67" s="4">
        <v>0</v>
      </c>
      <c r="RO67" s="4">
        <v>0</v>
      </c>
      <c r="RP67" s="4">
        <v>0</v>
      </c>
      <c r="RQ67" s="4">
        <v>0</v>
      </c>
      <c r="RR67" s="4">
        <v>0</v>
      </c>
      <c r="RS67" s="4">
        <v>0</v>
      </c>
      <c r="RT67" s="4">
        <v>0</v>
      </c>
      <c r="RU67" s="4">
        <v>0</v>
      </c>
      <c r="RV67" s="4">
        <v>0</v>
      </c>
      <c r="RW67" s="5">
        <v>0.94726534434089071</v>
      </c>
      <c r="RX67" s="4">
        <v>0</v>
      </c>
      <c r="RY67" s="4">
        <v>0</v>
      </c>
      <c r="RZ67" s="4">
        <v>0</v>
      </c>
      <c r="SA67" s="4">
        <v>0</v>
      </c>
      <c r="SB67" s="4">
        <v>0</v>
      </c>
      <c r="SC67" s="4">
        <v>0</v>
      </c>
      <c r="SD67" s="4">
        <v>0</v>
      </c>
      <c r="SE67" s="4">
        <v>0</v>
      </c>
      <c r="SF67" s="4">
        <v>0</v>
      </c>
      <c r="SG67" s="5">
        <v>0.94724062540300979</v>
      </c>
      <c r="SH67" s="4">
        <v>0</v>
      </c>
      <c r="SI67" s="4">
        <v>0</v>
      </c>
      <c r="SJ67" s="4">
        <v>0</v>
      </c>
      <c r="SK67" s="4">
        <v>0</v>
      </c>
      <c r="SL67" s="4">
        <v>0</v>
      </c>
      <c r="SM67" s="4">
        <v>0</v>
      </c>
      <c r="SN67" s="4">
        <v>0</v>
      </c>
      <c r="SO67" s="4">
        <v>0</v>
      </c>
      <c r="SP67" s="4">
        <v>0</v>
      </c>
      <c r="SQ67" s="5">
        <v>0.94721959034263092</v>
      </c>
      <c r="SR67" s="4">
        <v>0</v>
      </c>
      <c r="SS67" s="4">
        <v>0</v>
      </c>
      <c r="ST67" s="4">
        <v>0</v>
      </c>
      <c r="SU67" s="4">
        <v>0</v>
      </c>
      <c r="SV67" s="4">
        <v>0</v>
      </c>
      <c r="SW67" s="4">
        <v>0</v>
      </c>
      <c r="SX67" s="4">
        <v>0</v>
      </c>
      <c r="SY67" s="4">
        <v>0</v>
      </c>
      <c r="SZ67" s="4">
        <v>0</v>
      </c>
      <c r="TA67" s="5">
        <v>11.368184993966421</v>
      </c>
      <c r="TB67" s="4">
        <v>0</v>
      </c>
      <c r="TC67" s="4">
        <v>0</v>
      </c>
    </row>
    <row r="68" spans="1:523" ht="15" customHeight="1" x14ac:dyDescent="0.3">
      <c r="A68" s="3" t="s">
        <v>129</v>
      </c>
      <c r="B68" s="4">
        <v>13687143.100000001</v>
      </c>
      <c r="C68" s="4">
        <v>13687143.100000001</v>
      </c>
      <c r="D68" s="4">
        <v>-13687143.100000001</v>
      </c>
      <c r="E68" s="4">
        <v>0</v>
      </c>
      <c r="F68" s="4">
        <v>0</v>
      </c>
      <c r="G68" s="4">
        <v>13687143.100000001</v>
      </c>
      <c r="H68" s="4">
        <v>-13687143.100000001</v>
      </c>
      <c r="I68" s="4">
        <v>0</v>
      </c>
      <c r="J68" s="4">
        <v>0</v>
      </c>
      <c r="K68" s="5">
        <v>1</v>
      </c>
      <c r="L68" s="4">
        <v>6833633.7200000016</v>
      </c>
      <c r="M68" s="4">
        <v>6833633.7200000016</v>
      </c>
      <c r="N68" s="4">
        <v>-6833633.7200000016</v>
      </c>
      <c r="O68" s="4">
        <v>0</v>
      </c>
      <c r="P68" s="4">
        <v>0</v>
      </c>
      <c r="Q68" s="4">
        <v>6833633.7200000016</v>
      </c>
      <c r="R68" s="4">
        <v>-6833633.7200000016</v>
      </c>
      <c r="S68" s="4">
        <v>0</v>
      </c>
      <c r="T68" s="4">
        <v>0</v>
      </c>
      <c r="U68" s="5">
        <v>1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5">
        <v>1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5">
        <v>1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5">
        <v>1</v>
      </c>
      <c r="AZ68" s="4">
        <v>309899.51000000071</v>
      </c>
      <c r="BA68" s="4">
        <v>309899.51000000071</v>
      </c>
      <c r="BB68" s="4">
        <v>-309899.51000000071</v>
      </c>
      <c r="BC68" s="4">
        <v>0</v>
      </c>
      <c r="BD68" s="4">
        <v>0</v>
      </c>
      <c r="BE68" s="4">
        <v>309899.51000000071</v>
      </c>
      <c r="BF68" s="4">
        <v>-309899.51000000071</v>
      </c>
      <c r="BG68" s="4">
        <v>0</v>
      </c>
      <c r="BH68" s="4">
        <v>0</v>
      </c>
      <c r="BI68" s="5">
        <v>1</v>
      </c>
      <c r="BJ68" s="4">
        <v>6742333.8400000008</v>
      </c>
      <c r="BK68" s="4">
        <v>6742333.8400000008</v>
      </c>
      <c r="BL68" s="4">
        <v>-6742333.8400000008</v>
      </c>
      <c r="BM68" s="4">
        <v>0</v>
      </c>
      <c r="BN68" s="4">
        <v>0</v>
      </c>
      <c r="BO68" s="4">
        <v>6742333.8400000008</v>
      </c>
      <c r="BP68" s="4">
        <v>-6742333.8400000008</v>
      </c>
      <c r="BQ68" s="4">
        <v>0</v>
      </c>
      <c r="BR68" s="4">
        <v>0</v>
      </c>
      <c r="BS68" s="5">
        <v>1</v>
      </c>
      <c r="BT68" s="4">
        <v>6501722.370000001</v>
      </c>
      <c r="BU68" s="4">
        <v>6501722.370000001</v>
      </c>
      <c r="BV68" s="4">
        <v>-6501722.370000001</v>
      </c>
      <c r="BW68" s="4">
        <v>0</v>
      </c>
      <c r="BX68" s="4">
        <v>0</v>
      </c>
      <c r="BY68" s="4">
        <v>6501722.370000001</v>
      </c>
      <c r="BZ68" s="4">
        <v>-6501722.370000001</v>
      </c>
      <c r="CA68" s="4">
        <v>0</v>
      </c>
      <c r="CB68" s="4">
        <v>0</v>
      </c>
      <c r="CC68" s="5">
        <v>1</v>
      </c>
      <c r="CD68" s="4">
        <v>-914249.80000000075</v>
      </c>
      <c r="CE68" s="4">
        <v>-914249.80000000075</v>
      </c>
      <c r="CF68" s="4">
        <v>914249.80000000075</v>
      </c>
      <c r="CG68" s="4">
        <v>0</v>
      </c>
      <c r="CH68" s="4">
        <v>0</v>
      </c>
      <c r="CI68" s="4">
        <v>-914249.80000000075</v>
      </c>
      <c r="CJ68" s="4">
        <v>914249.80000000075</v>
      </c>
      <c r="CK68" s="4">
        <v>0</v>
      </c>
      <c r="CL68" s="4">
        <v>0</v>
      </c>
      <c r="CM68" s="5">
        <v>1</v>
      </c>
      <c r="CN68" s="4">
        <v>-7970880.496225412</v>
      </c>
      <c r="CO68" s="4">
        <v>-7970880.496225412</v>
      </c>
      <c r="CP68" s="4">
        <v>7970880.496225412</v>
      </c>
      <c r="CQ68" s="4">
        <v>0</v>
      </c>
      <c r="CR68" s="4">
        <v>0</v>
      </c>
      <c r="CS68" s="4">
        <v>-7970880.496225412</v>
      </c>
      <c r="CT68" s="4">
        <v>7970880.496225412</v>
      </c>
      <c r="CU68" s="4">
        <v>0</v>
      </c>
      <c r="CV68" s="4">
        <v>0</v>
      </c>
      <c r="CW68" s="5">
        <v>1</v>
      </c>
      <c r="CX68" s="4">
        <v>-13752768.281028932</v>
      </c>
      <c r="CY68" s="4">
        <v>-13752768.281028932</v>
      </c>
      <c r="CZ68" s="4">
        <v>13752768.281028932</v>
      </c>
      <c r="DA68" s="4">
        <v>0</v>
      </c>
      <c r="DB68" s="4">
        <v>0</v>
      </c>
      <c r="DC68" s="4">
        <v>-13752768.281028932</v>
      </c>
      <c r="DD68" s="4">
        <v>13752768.281028932</v>
      </c>
      <c r="DE68" s="4">
        <v>0</v>
      </c>
      <c r="DF68" s="4">
        <v>0</v>
      </c>
      <c r="DG68" s="5">
        <v>1</v>
      </c>
      <c r="DH68" s="4">
        <v>-16730023.812987708</v>
      </c>
      <c r="DI68" s="4">
        <v>-16730023.812987708</v>
      </c>
      <c r="DJ68" s="4">
        <v>16730023.812987708</v>
      </c>
      <c r="DK68" s="4">
        <v>0</v>
      </c>
      <c r="DL68" s="4">
        <v>0</v>
      </c>
      <c r="DM68" s="4">
        <v>-16730023.812987708</v>
      </c>
      <c r="DN68" s="4">
        <v>16730023.812987708</v>
      </c>
      <c r="DO68" s="4">
        <v>0</v>
      </c>
      <c r="DP68" s="4">
        <v>0</v>
      </c>
      <c r="DQ68" s="5">
        <v>1</v>
      </c>
      <c r="DR68" s="4">
        <v>-5293189.8502420317</v>
      </c>
      <c r="DS68" s="4">
        <v>-5293189.8502420317</v>
      </c>
      <c r="DT68" s="4">
        <v>5293189.8502420317</v>
      </c>
      <c r="DU68" s="4">
        <v>0</v>
      </c>
      <c r="DV68" s="4">
        <v>0</v>
      </c>
      <c r="DW68" s="4">
        <v>-5293189.8502420317</v>
      </c>
      <c r="DX68" s="4">
        <v>5293189.8502420317</v>
      </c>
      <c r="DY68" s="4">
        <v>0</v>
      </c>
      <c r="DZ68" s="4">
        <v>0</v>
      </c>
      <c r="EA68" s="5">
        <v>12</v>
      </c>
      <c r="EB68" s="4">
        <v>-13780654.699213848</v>
      </c>
      <c r="EC68" s="4">
        <v>-13780654.699213848</v>
      </c>
      <c r="ED68" s="4">
        <v>13780654.699213848</v>
      </c>
      <c r="EE68" s="4">
        <v>0</v>
      </c>
      <c r="EF68" s="4">
        <v>0</v>
      </c>
      <c r="EG68" s="4">
        <v>-13780654.699213848</v>
      </c>
      <c r="EH68" s="4">
        <v>13780654.699213848</v>
      </c>
      <c r="EI68" s="4">
        <v>0</v>
      </c>
      <c r="EJ68" s="4">
        <v>0</v>
      </c>
      <c r="EK68" s="5">
        <v>1</v>
      </c>
      <c r="EL68" s="4">
        <v>-8788540.9499999993</v>
      </c>
      <c r="EM68" s="4">
        <v>-8788540.9499999993</v>
      </c>
      <c r="EN68" s="4">
        <v>8788540.9499999993</v>
      </c>
      <c r="EO68" s="4">
        <v>0</v>
      </c>
      <c r="EP68" s="4">
        <v>0</v>
      </c>
      <c r="EQ68" s="4">
        <v>-8788540.9499999993</v>
      </c>
      <c r="ER68" s="4">
        <v>8788540.9499999993</v>
      </c>
      <c r="ES68" s="4">
        <v>0</v>
      </c>
      <c r="ET68" s="4">
        <v>0</v>
      </c>
      <c r="EU68" s="5">
        <v>1</v>
      </c>
      <c r="EV68" s="4">
        <v>-2203345.2300000004</v>
      </c>
      <c r="EW68" s="4">
        <v>-2203345.2300000004</v>
      </c>
      <c r="EX68" s="4">
        <v>2203345.2300000004</v>
      </c>
      <c r="EY68" s="4">
        <v>0</v>
      </c>
      <c r="EZ68" s="4">
        <v>0</v>
      </c>
      <c r="FA68" s="4">
        <v>-2203345.2300000004</v>
      </c>
      <c r="FB68" s="4">
        <v>2203345.2300000004</v>
      </c>
      <c r="FC68" s="4">
        <v>0</v>
      </c>
      <c r="FD68" s="4">
        <v>0</v>
      </c>
      <c r="FE68" s="5">
        <v>1</v>
      </c>
      <c r="FF68" s="4">
        <v>-2451783.2300000004</v>
      </c>
      <c r="FG68" s="4">
        <v>-2451783.2300000004</v>
      </c>
      <c r="FH68" s="4">
        <v>2451783.2300000004</v>
      </c>
      <c r="FI68" s="4">
        <v>0</v>
      </c>
      <c r="FJ68" s="4">
        <v>0</v>
      </c>
      <c r="FK68" s="4">
        <v>-2451783.2300000004</v>
      </c>
      <c r="FL68" s="4">
        <v>2451783.2300000004</v>
      </c>
      <c r="FM68" s="4">
        <v>0</v>
      </c>
      <c r="FN68" s="4">
        <v>0</v>
      </c>
      <c r="FO68" s="5">
        <v>1</v>
      </c>
      <c r="FP68" s="4">
        <v>-2700221.2300000004</v>
      </c>
      <c r="FQ68" s="4">
        <v>-2700221.2300000004</v>
      </c>
      <c r="FR68" s="4">
        <v>2700221.2300000004</v>
      </c>
      <c r="FS68" s="4">
        <v>0</v>
      </c>
      <c r="FT68" s="4">
        <v>0</v>
      </c>
      <c r="FU68" s="4">
        <v>-2700221.2300000004</v>
      </c>
      <c r="FV68" s="4">
        <v>2700221.2300000004</v>
      </c>
      <c r="FW68" s="4">
        <v>0</v>
      </c>
      <c r="FX68" s="4">
        <v>0</v>
      </c>
      <c r="FY68" s="5">
        <v>1</v>
      </c>
      <c r="FZ68" s="4">
        <v>-3258558.74</v>
      </c>
      <c r="GA68" s="4">
        <v>-3258558.74</v>
      </c>
      <c r="GB68" s="4">
        <v>3258558.74</v>
      </c>
      <c r="GC68" s="4">
        <v>0</v>
      </c>
      <c r="GD68" s="4">
        <v>0</v>
      </c>
      <c r="GE68" s="4">
        <v>-3258558.74</v>
      </c>
      <c r="GF68" s="4">
        <v>3258558.74</v>
      </c>
      <c r="GG68" s="4">
        <v>0</v>
      </c>
      <c r="GH68" s="4">
        <v>0</v>
      </c>
      <c r="GI68" s="5">
        <v>1</v>
      </c>
      <c r="GJ68" s="4">
        <v>-9939431.0700000003</v>
      </c>
      <c r="GK68" s="4">
        <v>-9939431.0700000003</v>
      </c>
      <c r="GL68" s="4">
        <v>9939431.0700000003</v>
      </c>
      <c r="GM68" s="4">
        <v>0</v>
      </c>
      <c r="GN68" s="4">
        <v>0</v>
      </c>
      <c r="GO68" s="4">
        <v>-9939431.0700000003</v>
      </c>
      <c r="GP68" s="4">
        <v>9939431.0700000003</v>
      </c>
      <c r="GQ68" s="4">
        <v>0</v>
      </c>
      <c r="GR68" s="4">
        <v>0</v>
      </c>
      <c r="GS68" s="5">
        <v>1</v>
      </c>
      <c r="GT68" s="4">
        <v>-10830423.907751579</v>
      </c>
      <c r="GU68" s="4">
        <v>-10830423.907751579</v>
      </c>
      <c r="GV68" s="4">
        <v>10830423.907751579</v>
      </c>
      <c r="GW68" s="4">
        <v>0</v>
      </c>
      <c r="GX68" s="4">
        <v>0</v>
      </c>
      <c r="GY68" s="4">
        <v>-10830423.907751579</v>
      </c>
      <c r="GZ68" s="4">
        <v>10830423.907751579</v>
      </c>
      <c r="HA68" s="4">
        <v>0</v>
      </c>
      <c r="HB68" s="4">
        <v>0</v>
      </c>
      <c r="HC68" s="5">
        <v>1</v>
      </c>
      <c r="HD68" s="4">
        <v>-6694806.7144251801</v>
      </c>
      <c r="HE68" s="4">
        <v>-6694806.7144251801</v>
      </c>
      <c r="HF68" s="4">
        <v>6694806.7144251801</v>
      </c>
      <c r="HG68" s="4">
        <v>0</v>
      </c>
      <c r="HH68" s="4">
        <v>0</v>
      </c>
      <c r="HI68" s="4">
        <v>-6694806.7144251801</v>
      </c>
      <c r="HJ68" s="4">
        <v>6694806.7144251801</v>
      </c>
      <c r="HK68" s="4">
        <v>0</v>
      </c>
      <c r="HL68" s="4">
        <v>0</v>
      </c>
      <c r="HM68" s="5">
        <v>1</v>
      </c>
      <c r="HN68" s="4">
        <v>-3439224.5792601556</v>
      </c>
      <c r="HO68" s="4">
        <v>-3439224.5792601556</v>
      </c>
      <c r="HP68" s="4">
        <v>3439224.5792601556</v>
      </c>
      <c r="HQ68" s="4">
        <v>0</v>
      </c>
      <c r="HR68" s="4">
        <v>0</v>
      </c>
      <c r="HS68" s="4">
        <v>-3439224.5792601556</v>
      </c>
      <c r="HT68" s="4">
        <v>3439224.5792601556</v>
      </c>
      <c r="HU68" s="4">
        <v>0</v>
      </c>
      <c r="HV68" s="4">
        <v>0</v>
      </c>
      <c r="HW68" s="5">
        <v>1</v>
      </c>
      <c r="HX68" s="4">
        <v>2651127.3338550795</v>
      </c>
      <c r="HY68" s="4">
        <v>2651127.3338550795</v>
      </c>
      <c r="HZ68" s="4">
        <v>-2651127.3338550795</v>
      </c>
      <c r="IA68" s="4">
        <v>0</v>
      </c>
      <c r="IB68" s="4">
        <v>0</v>
      </c>
      <c r="IC68" s="4">
        <v>2651127.3338550795</v>
      </c>
      <c r="ID68" s="4">
        <v>-2651127.3338550795</v>
      </c>
      <c r="IE68" s="4">
        <v>0</v>
      </c>
      <c r="IF68" s="4">
        <v>0</v>
      </c>
      <c r="IG68" s="5">
        <v>1</v>
      </c>
      <c r="IH68" s="4">
        <v>8014625.4812987382</v>
      </c>
      <c r="II68" s="4">
        <v>8014625.4812987382</v>
      </c>
      <c r="IJ68" s="4">
        <v>-8014625.4812987382</v>
      </c>
      <c r="IK68" s="4">
        <v>0</v>
      </c>
      <c r="IL68" s="4">
        <v>0</v>
      </c>
      <c r="IM68" s="4">
        <v>8014625.4812987382</v>
      </c>
      <c r="IN68" s="4">
        <v>-8014625.4812987382</v>
      </c>
      <c r="IO68" s="4">
        <v>0</v>
      </c>
      <c r="IP68" s="4">
        <v>0</v>
      </c>
      <c r="IQ68" s="5">
        <v>1</v>
      </c>
      <c r="IR68" s="4">
        <v>-53421237.535496943</v>
      </c>
      <c r="IS68" s="4">
        <v>-53421237.535496943</v>
      </c>
      <c r="IT68" s="4">
        <v>53421237.535496943</v>
      </c>
      <c r="IU68" s="4">
        <v>0</v>
      </c>
      <c r="IV68" s="4">
        <v>0</v>
      </c>
      <c r="IW68" s="4">
        <v>-53421237.535496943</v>
      </c>
      <c r="IX68" s="4">
        <v>53421237.535496943</v>
      </c>
      <c r="IY68" s="4">
        <v>0</v>
      </c>
      <c r="IZ68" s="4">
        <v>0</v>
      </c>
      <c r="JA68" s="5">
        <v>12</v>
      </c>
      <c r="JB68" s="4">
        <v>7876744.0621356564</v>
      </c>
      <c r="JC68" s="4">
        <v>7876744.0621356564</v>
      </c>
      <c r="JD68" s="4">
        <v>-7876744.0621356564</v>
      </c>
      <c r="JE68" s="4">
        <v>0</v>
      </c>
      <c r="JF68" s="4">
        <v>0</v>
      </c>
      <c r="JG68" s="4">
        <v>7876744.0621356564</v>
      </c>
      <c r="JH68" s="4">
        <v>-7876744.0621356564</v>
      </c>
      <c r="JI68" s="4">
        <v>0</v>
      </c>
      <c r="JJ68" s="4">
        <v>0</v>
      </c>
      <c r="JK68" s="5">
        <v>1</v>
      </c>
      <c r="JL68" s="4">
        <v>5525037.599703569</v>
      </c>
      <c r="JM68" s="4">
        <v>5525037.599703569</v>
      </c>
      <c r="JN68" s="4">
        <v>-5525037.599703569</v>
      </c>
      <c r="JO68" s="4">
        <v>0</v>
      </c>
      <c r="JP68" s="4">
        <v>0</v>
      </c>
      <c r="JQ68" s="4">
        <v>5525037.599703569</v>
      </c>
      <c r="JR68" s="4">
        <v>-5525037.599703569</v>
      </c>
      <c r="JS68" s="4">
        <v>0</v>
      </c>
      <c r="JT68" s="4">
        <v>0</v>
      </c>
      <c r="JU68" s="5">
        <v>1</v>
      </c>
      <c r="JV68" s="4">
        <v>1023481.1557105482</v>
      </c>
      <c r="JW68" s="4">
        <v>1023481.1557105482</v>
      </c>
      <c r="JX68" s="4">
        <v>-1023481.1557105482</v>
      </c>
      <c r="JY68" s="4">
        <v>0</v>
      </c>
      <c r="JZ68" s="4">
        <v>0</v>
      </c>
      <c r="KA68" s="4">
        <v>1023481.1557105482</v>
      </c>
      <c r="KB68" s="4">
        <v>-1023481.1557105482</v>
      </c>
      <c r="KC68" s="4">
        <v>0</v>
      </c>
      <c r="KD68" s="4">
        <v>0</v>
      </c>
      <c r="KE68" s="5">
        <v>1</v>
      </c>
      <c r="KF68" s="4">
        <v>-2981255.9999999981</v>
      </c>
      <c r="KG68" s="4">
        <v>-2981255.9999999981</v>
      </c>
      <c r="KH68" s="4">
        <v>2981255.9999999981</v>
      </c>
      <c r="KI68" s="4">
        <v>0</v>
      </c>
      <c r="KJ68" s="4">
        <v>0</v>
      </c>
      <c r="KK68" s="4">
        <v>-2981255.9999999981</v>
      </c>
      <c r="KL68" s="4">
        <v>2981255.9999999981</v>
      </c>
      <c r="KM68" s="4">
        <v>0</v>
      </c>
      <c r="KN68" s="4">
        <v>0</v>
      </c>
      <c r="KO68" s="5">
        <v>1</v>
      </c>
      <c r="KP68" s="4">
        <v>-2981255.9999999981</v>
      </c>
      <c r="KQ68" s="4">
        <v>-2981255.9999999981</v>
      </c>
      <c r="KR68" s="4">
        <v>2981255.9999999981</v>
      </c>
      <c r="KS68" s="4">
        <v>0</v>
      </c>
      <c r="KT68" s="4">
        <v>0</v>
      </c>
      <c r="KU68" s="4">
        <v>-2981255.9999999981</v>
      </c>
      <c r="KV68" s="4">
        <v>2981255.9999999981</v>
      </c>
      <c r="KW68" s="4">
        <v>0</v>
      </c>
      <c r="KX68" s="4">
        <v>0</v>
      </c>
      <c r="KY68" s="5">
        <v>1</v>
      </c>
      <c r="KZ68" s="4">
        <v>-2981255.9999999981</v>
      </c>
      <c r="LA68" s="4">
        <v>-2981255.9999999981</v>
      </c>
      <c r="LB68" s="4">
        <v>2981255.9999999981</v>
      </c>
      <c r="LC68" s="4">
        <v>0</v>
      </c>
      <c r="LD68" s="4">
        <v>0</v>
      </c>
      <c r="LE68" s="4">
        <v>-2981255.9999999981</v>
      </c>
      <c r="LF68" s="4">
        <v>2981255.9999999981</v>
      </c>
      <c r="LG68" s="4">
        <v>0</v>
      </c>
      <c r="LH68" s="4">
        <v>0</v>
      </c>
      <c r="LI68" s="5">
        <v>1</v>
      </c>
      <c r="LJ68" s="4">
        <v>-431510.57161387429</v>
      </c>
      <c r="LK68" s="4">
        <v>-431510.57161387429</v>
      </c>
      <c r="LL68" s="4">
        <v>431510.57161387429</v>
      </c>
      <c r="LM68" s="4">
        <v>0</v>
      </c>
      <c r="LN68" s="4">
        <v>0</v>
      </c>
      <c r="LO68" s="4">
        <v>-431510.57161387429</v>
      </c>
      <c r="LP68" s="4">
        <v>431510.57161387429</v>
      </c>
      <c r="LQ68" s="4">
        <v>0</v>
      </c>
      <c r="LR68" s="4">
        <v>0</v>
      </c>
      <c r="LS68" s="5">
        <v>1</v>
      </c>
      <c r="LT68" s="4">
        <v>-2153594.0980014093</v>
      </c>
      <c r="LU68" s="4">
        <v>-2153594.0980014093</v>
      </c>
      <c r="LV68" s="4">
        <v>2153594.0980014093</v>
      </c>
      <c r="LW68" s="4">
        <v>0</v>
      </c>
      <c r="LX68" s="4">
        <v>0</v>
      </c>
      <c r="LY68" s="4">
        <v>-2153594.0980014093</v>
      </c>
      <c r="LZ68" s="4">
        <v>2153594.0980014093</v>
      </c>
      <c r="MA68" s="4">
        <v>0</v>
      </c>
      <c r="MB68" s="4">
        <v>0</v>
      </c>
      <c r="MC68" s="5">
        <v>1</v>
      </c>
      <c r="MD68" s="4">
        <v>-5489587.9551138785</v>
      </c>
      <c r="ME68" s="4">
        <v>-5489587.9551138785</v>
      </c>
      <c r="MF68" s="4">
        <v>5489587.9551138785</v>
      </c>
      <c r="MG68" s="4">
        <v>0</v>
      </c>
      <c r="MH68" s="4">
        <v>0</v>
      </c>
      <c r="MI68" s="4">
        <v>-5489587.9551138785</v>
      </c>
      <c r="MJ68" s="4">
        <v>5489587.9551138785</v>
      </c>
      <c r="MK68" s="4">
        <v>0</v>
      </c>
      <c r="ML68" s="4">
        <v>0</v>
      </c>
      <c r="MM68" s="5">
        <v>1</v>
      </c>
      <c r="MN68" s="4">
        <v>-8292389.1616766565</v>
      </c>
      <c r="MO68" s="4">
        <v>-8292389.1616766565</v>
      </c>
      <c r="MP68" s="4">
        <v>8292389.1616766565</v>
      </c>
      <c r="MQ68" s="4">
        <v>0</v>
      </c>
      <c r="MR68" s="4">
        <v>0</v>
      </c>
      <c r="MS68" s="4">
        <v>-8292389.1616766565</v>
      </c>
      <c r="MT68" s="4">
        <v>8292389.1616766565</v>
      </c>
      <c r="MU68" s="4">
        <v>0</v>
      </c>
      <c r="MV68" s="4">
        <v>0</v>
      </c>
      <c r="MW68" s="5">
        <v>1</v>
      </c>
      <c r="MX68" s="4">
        <v>-11144073.257891007</v>
      </c>
      <c r="MY68" s="4">
        <v>-11144073.257891007</v>
      </c>
      <c r="MZ68" s="4">
        <v>11144073.257891007</v>
      </c>
      <c r="NA68" s="4">
        <v>0</v>
      </c>
      <c r="NB68" s="4">
        <v>0</v>
      </c>
      <c r="NC68" s="4">
        <v>-11144073.257891007</v>
      </c>
      <c r="ND68" s="4">
        <v>11144073.257891007</v>
      </c>
      <c r="NE68" s="4">
        <v>0</v>
      </c>
      <c r="NF68" s="4">
        <v>0</v>
      </c>
      <c r="NG68" s="5">
        <v>1</v>
      </c>
      <c r="NH68" s="4">
        <v>-12425275.616965994</v>
      </c>
      <c r="NI68" s="4">
        <v>-12425275.616965994</v>
      </c>
      <c r="NJ68" s="4">
        <v>12425275.616965994</v>
      </c>
      <c r="NK68" s="4">
        <v>0</v>
      </c>
      <c r="NL68" s="4">
        <v>0</v>
      </c>
      <c r="NM68" s="4">
        <v>-12425275.616965994</v>
      </c>
      <c r="NN68" s="4">
        <v>12425275.616965994</v>
      </c>
      <c r="NO68" s="4">
        <v>0</v>
      </c>
      <c r="NP68" s="4">
        <v>0</v>
      </c>
      <c r="NQ68" s="5">
        <v>1</v>
      </c>
      <c r="NR68" s="4">
        <v>-34454935.843713045</v>
      </c>
      <c r="NS68" s="4">
        <v>-34454935.843713045</v>
      </c>
      <c r="NT68" s="4">
        <v>34454935.843713045</v>
      </c>
      <c r="NU68" s="4">
        <v>0</v>
      </c>
      <c r="NV68" s="4">
        <v>0</v>
      </c>
      <c r="NW68" s="4">
        <v>-34454935.843713045</v>
      </c>
      <c r="NX68" s="4">
        <v>34454935.843713045</v>
      </c>
      <c r="NY68" s="4">
        <v>0</v>
      </c>
      <c r="NZ68" s="4">
        <v>0</v>
      </c>
      <c r="OA68" s="5">
        <v>12</v>
      </c>
      <c r="OB68" s="4">
        <v>-11959801.155267294</v>
      </c>
      <c r="OC68" s="4">
        <v>-11959801.155267294</v>
      </c>
      <c r="OD68" s="4">
        <v>11959801.155267294</v>
      </c>
      <c r="OE68" s="4">
        <v>0</v>
      </c>
      <c r="OF68" s="4">
        <v>0</v>
      </c>
      <c r="OG68" s="4">
        <v>-11959801.155267294</v>
      </c>
      <c r="OH68" s="4">
        <v>11959801.155267294</v>
      </c>
      <c r="OI68" s="4">
        <v>0</v>
      </c>
      <c r="OJ68" s="4">
        <v>0</v>
      </c>
      <c r="OK68" s="5">
        <v>1</v>
      </c>
      <c r="OL68" s="4">
        <v>-11032617.746893851</v>
      </c>
      <c r="OM68" s="4">
        <v>-11032617.746893851</v>
      </c>
      <c r="ON68" s="4">
        <v>11032617.746893851</v>
      </c>
      <c r="OO68" s="4">
        <v>0</v>
      </c>
      <c r="OP68" s="4">
        <v>0</v>
      </c>
      <c r="OQ68" s="4">
        <v>-11032617.746893851</v>
      </c>
      <c r="OR68" s="4">
        <v>11032617.746893851</v>
      </c>
      <c r="OS68" s="4">
        <v>0</v>
      </c>
      <c r="OT68" s="4">
        <v>0</v>
      </c>
      <c r="OU68" s="5">
        <v>1</v>
      </c>
      <c r="OV68" s="4">
        <v>-6985993.15571055</v>
      </c>
      <c r="OW68" s="4">
        <v>-6985993.15571055</v>
      </c>
      <c r="OX68" s="4">
        <v>6985993.15571055</v>
      </c>
      <c r="OY68" s="4">
        <v>0</v>
      </c>
      <c r="OZ68" s="4">
        <v>0</v>
      </c>
      <c r="PA68" s="4">
        <v>-6985993.15571055</v>
      </c>
      <c r="PB68" s="4">
        <v>6985993.15571055</v>
      </c>
      <c r="PC68" s="4">
        <v>0</v>
      </c>
      <c r="PD68" s="4">
        <v>0</v>
      </c>
      <c r="PE68" s="5">
        <v>1</v>
      </c>
      <c r="PF68" s="4">
        <v>-2981256.0000000019</v>
      </c>
      <c r="PG68" s="4">
        <v>-2981256.0000000019</v>
      </c>
      <c r="PH68" s="4">
        <v>2981256.0000000019</v>
      </c>
      <c r="PI68" s="4">
        <v>0</v>
      </c>
      <c r="PJ68" s="4">
        <v>0</v>
      </c>
      <c r="PK68" s="4">
        <v>-2981256.0000000019</v>
      </c>
      <c r="PL68" s="4">
        <v>2981256.0000000019</v>
      </c>
      <c r="PM68" s="4">
        <v>0</v>
      </c>
      <c r="PN68" s="4">
        <v>0</v>
      </c>
      <c r="PO68" s="5">
        <v>1</v>
      </c>
      <c r="PP68" s="4">
        <v>-2981256.0000000019</v>
      </c>
      <c r="PQ68" s="4">
        <v>-2981256.0000000019</v>
      </c>
      <c r="PR68" s="4">
        <v>2981256.0000000019</v>
      </c>
      <c r="PS68" s="4">
        <v>0</v>
      </c>
      <c r="PT68" s="4">
        <v>0</v>
      </c>
      <c r="PU68" s="4">
        <v>-2981256.0000000019</v>
      </c>
      <c r="PV68" s="4">
        <v>2981256.0000000019</v>
      </c>
      <c r="PW68" s="4">
        <v>0</v>
      </c>
      <c r="PX68" s="4">
        <v>0</v>
      </c>
      <c r="PY68" s="5">
        <v>1</v>
      </c>
      <c r="PZ68" s="4">
        <v>-2981256.0000000019</v>
      </c>
      <c r="QA68" s="4">
        <v>-2981256.0000000019</v>
      </c>
      <c r="QB68" s="4">
        <v>2981256.0000000019</v>
      </c>
      <c r="QC68" s="4">
        <v>0</v>
      </c>
      <c r="QD68" s="4">
        <v>0</v>
      </c>
      <c r="QE68" s="4">
        <v>-2981256.0000000019</v>
      </c>
      <c r="QF68" s="4">
        <v>2981256.0000000019</v>
      </c>
      <c r="QG68" s="4">
        <v>0</v>
      </c>
      <c r="QH68" s="4">
        <v>0</v>
      </c>
      <c r="QI68" s="5">
        <v>1</v>
      </c>
      <c r="QJ68" s="4">
        <v>-5531001.4283861285</v>
      </c>
      <c r="QK68" s="4">
        <v>-5531001.4283861285</v>
      </c>
      <c r="QL68" s="4">
        <v>5531001.4283861285</v>
      </c>
      <c r="QM68" s="4">
        <v>0</v>
      </c>
      <c r="QN68" s="4">
        <v>0</v>
      </c>
      <c r="QO68" s="4">
        <v>-5531001.4283861285</v>
      </c>
      <c r="QP68" s="4">
        <v>5531001.4283861285</v>
      </c>
      <c r="QQ68" s="4">
        <v>0</v>
      </c>
      <c r="QR68" s="4">
        <v>0</v>
      </c>
      <c r="QS68" s="5">
        <v>1</v>
      </c>
      <c r="QT68" s="4">
        <v>-6164645.0924063958</v>
      </c>
      <c r="QU68" s="4">
        <v>-6164645.0924063958</v>
      </c>
      <c r="QV68" s="4">
        <v>6164645.0924063958</v>
      </c>
      <c r="QW68" s="4">
        <v>0</v>
      </c>
      <c r="QX68" s="4">
        <v>0</v>
      </c>
      <c r="QY68" s="4">
        <v>-6164645.0924063958</v>
      </c>
      <c r="QZ68" s="4">
        <v>6164645.0924063958</v>
      </c>
      <c r="RA68" s="4">
        <v>0</v>
      </c>
      <c r="RB68" s="4">
        <v>0</v>
      </c>
      <c r="RC68" s="5">
        <v>1</v>
      </c>
      <c r="RD68" s="4">
        <v>-5486165.7877129121</v>
      </c>
      <c r="RE68" s="4">
        <v>-5486165.7877129121</v>
      </c>
      <c r="RF68" s="4">
        <v>5486165.7877129121</v>
      </c>
      <c r="RG68" s="4">
        <v>0</v>
      </c>
      <c r="RH68" s="4">
        <v>0</v>
      </c>
      <c r="RI68" s="4">
        <v>-5486165.7877129121</v>
      </c>
      <c r="RJ68" s="4">
        <v>5486165.7877129121</v>
      </c>
      <c r="RK68" s="4">
        <v>0</v>
      </c>
      <c r="RL68" s="4">
        <v>0</v>
      </c>
      <c r="RM68" s="5">
        <v>1</v>
      </c>
      <c r="RN68" s="4">
        <v>-4513071.8445572769</v>
      </c>
      <c r="RO68" s="4">
        <v>-4513071.8445572769</v>
      </c>
      <c r="RP68" s="4">
        <v>4513071.8445572769</v>
      </c>
      <c r="RQ68" s="4">
        <v>0</v>
      </c>
      <c r="RR68" s="4">
        <v>0</v>
      </c>
      <c r="RS68" s="4">
        <v>-4513071.8445572769</v>
      </c>
      <c r="RT68" s="4">
        <v>4513071.8445572769</v>
      </c>
      <c r="RU68" s="4">
        <v>0</v>
      </c>
      <c r="RV68" s="4">
        <v>0</v>
      </c>
      <c r="RW68" s="5">
        <v>1</v>
      </c>
      <c r="RX68" s="4">
        <v>-3704750.0868791053</v>
      </c>
      <c r="RY68" s="4">
        <v>-3704750.0868791053</v>
      </c>
      <c r="RZ68" s="4">
        <v>3704750.0868791053</v>
      </c>
      <c r="SA68" s="4">
        <v>0</v>
      </c>
      <c r="SB68" s="4">
        <v>0</v>
      </c>
      <c r="SC68" s="4">
        <v>-3704750.0868791053</v>
      </c>
      <c r="SD68" s="4">
        <v>3704750.0868791053</v>
      </c>
      <c r="SE68" s="4">
        <v>0</v>
      </c>
      <c r="SF68" s="4">
        <v>0</v>
      </c>
      <c r="SG68" s="5">
        <v>1</v>
      </c>
      <c r="SH68" s="4">
        <v>-2840084.6386436382</v>
      </c>
      <c r="SI68" s="4">
        <v>-2840084.6386436382</v>
      </c>
      <c r="SJ68" s="4">
        <v>2840084.6386436382</v>
      </c>
      <c r="SK68" s="4">
        <v>0</v>
      </c>
      <c r="SL68" s="4">
        <v>0</v>
      </c>
      <c r="SM68" s="4">
        <v>-2840084.6386436382</v>
      </c>
      <c r="SN68" s="4">
        <v>2840084.6386436382</v>
      </c>
      <c r="SO68" s="4">
        <v>0</v>
      </c>
      <c r="SP68" s="4">
        <v>0</v>
      </c>
      <c r="SQ68" s="5">
        <v>1</v>
      </c>
      <c r="SR68" s="4">
        <v>-67161898.936457142</v>
      </c>
      <c r="SS68" s="4">
        <v>-67161898.936457142</v>
      </c>
      <c r="ST68" s="4">
        <v>67161898.936457142</v>
      </c>
      <c r="SU68" s="4">
        <v>0</v>
      </c>
      <c r="SV68" s="4">
        <v>0</v>
      </c>
      <c r="SW68" s="4">
        <v>-67161898.936457142</v>
      </c>
      <c r="SX68" s="4">
        <v>67161898.936457142</v>
      </c>
      <c r="SY68" s="4">
        <v>0</v>
      </c>
      <c r="SZ68" s="4">
        <v>0</v>
      </c>
      <c r="TA68" s="5">
        <v>12</v>
      </c>
      <c r="TB68" s="4">
        <v>-3804412.9803805621</v>
      </c>
      <c r="TC68" s="4">
        <v>-3804412.9803805621</v>
      </c>
    </row>
    <row r="69" spans="1:523" ht="15" customHeight="1" x14ac:dyDescent="0.3">
      <c r="A69" s="3" t="s">
        <v>130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5">
        <v>1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5">
        <v>1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5">
        <v>1</v>
      </c>
      <c r="AF69" s="4">
        <v>0</v>
      </c>
      <c r="AG69" s="4">
        <v>0</v>
      </c>
      <c r="AH69" s="4">
        <v>0</v>
      </c>
      <c r="AI69" s="4">
        <v>0</v>
      </c>
      <c r="AJ69" s="4">
        <v>0</v>
      </c>
      <c r="AK69" s="4">
        <v>0</v>
      </c>
      <c r="AL69" s="4">
        <v>0</v>
      </c>
      <c r="AM69" s="4">
        <v>0</v>
      </c>
      <c r="AN69" s="4">
        <v>0</v>
      </c>
      <c r="AO69" s="5">
        <v>1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5">
        <v>1</v>
      </c>
      <c r="AZ69" s="4">
        <v>0</v>
      </c>
      <c r="BA69" s="4">
        <v>0</v>
      </c>
      <c r="BB69" s="4">
        <v>0</v>
      </c>
      <c r="BC69" s="4">
        <v>0</v>
      </c>
      <c r="BD69" s="4">
        <v>0</v>
      </c>
      <c r="BE69" s="4">
        <v>0</v>
      </c>
      <c r="BF69" s="4">
        <v>0</v>
      </c>
      <c r="BG69" s="4">
        <v>0</v>
      </c>
      <c r="BH69" s="4">
        <v>0</v>
      </c>
      <c r="BI69" s="5">
        <v>1</v>
      </c>
      <c r="BJ69" s="4">
        <v>0</v>
      </c>
      <c r="BK69" s="4">
        <v>0</v>
      </c>
      <c r="BL69" s="4">
        <v>0</v>
      </c>
      <c r="BM69" s="4">
        <v>0</v>
      </c>
      <c r="BN69" s="4">
        <v>0</v>
      </c>
      <c r="BO69" s="4">
        <v>0</v>
      </c>
      <c r="BP69" s="4">
        <v>0</v>
      </c>
      <c r="BQ69" s="4">
        <v>0</v>
      </c>
      <c r="BR69" s="4">
        <v>0</v>
      </c>
      <c r="BS69" s="5">
        <v>1</v>
      </c>
      <c r="BT69" s="4">
        <v>0</v>
      </c>
      <c r="BU69" s="4">
        <v>0</v>
      </c>
      <c r="BV69" s="4">
        <v>0</v>
      </c>
      <c r="BW69" s="4">
        <v>0</v>
      </c>
      <c r="BX69" s="4">
        <v>0</v>
      </c>
      <c r="BY69" s="4">
        <v>0</v>
      </c>
      <c r="BZ69" s="4">
        <v>0</v>
      </c>
      <c r="CA69" s="4">
        <v>0</v>
      </c>
      <c r="CB69" s="4">
        <v>0</v>
      </c>
      <c r="CC69" s="5">
        <v>1</v>
      </c>
      <c r="CD69" s="4">
        <v>0</v>
      </c>
      <c r="CE69" s="4">
        <v>0</v>
      </c>
      <c r="CF69" s="4">
        <v>0</v>
      </c>
      <c r="CG69" s="4">
        <v>0</v>
      </c>
      <c r="CH69" s="4">
        <v>0</v>
      </c>
      <c r="CI69" s="4">
        <v>0</v>
      </c>
      <c r="CJ69" s="4">
        <v>0</v>
      </c>
      <c r="CK69" s="4">
        <v>0</v>
      </c>
      <c r="CL69" s="4">
        <v>0</v>
      </c>
      <c r="CM69" s="5">
        <v>1</v>
      </c>
      <c r="CN69" s="4">
        <v>0</v>
      </c>
      <c r="CO69" s="4">
        <v>0</v>
      </c>
      <c r="CP69" s="4">
        <v>0</v>
      </c>
      <c r="CQ69" s="4">
        <v>0</v>
      </c>
      <c r="CR69" s="4">
        <v>0</v>
      </c>
      <c r="CS69" s="4">
        <v>0</v>
      </c>
      <c r="CT69" s="4">
        <v>0</v>
      </c>
      <c r="CU69" s="4">
        <v>0</v>
      </c>
      <c r="CV69" s="4">
        <v>0</v>
      </c>
      <c r="CW69" s="5">
        <v>1</v>
      </c>
      <c r="CX69" s="4">
        <v>0</v>
      </c>
      <c r="CY69" s="4">
        <v>0</v>
      </c>
      <c r="CZ69" s="4">
        <v>0</v>
      </c>
      <c r="DA69" s="4">
        <v>0</v>
      </c>
      <c r="DB69" s="4">
        <v>0</v>
      </c>
      <c r="DC69" s="4">
        <v>0</v>
      </c>
      <c r="DD69" s="4">
        <v>0</v>
      </c>
      <c r="DE69" s="4">
        <v>0</v>
      </c>
      <c r="DF69" s="4">
        <v>0</v>
      </c>
      <c r="DG69" s="5">
        <v>1</v>
      </c>
      <c r="DH69" s="4">
        <v>0</v>
      </c>
      <c r="DI69" s="4">
        <v>0</v>
      </c>
      <c r="DJ69" s="4">
        <v>0</v>
      </c>
      <c r="DK69" s="4">
        <v>0</v>
      </c>
      <c r="DL69" s="4">
        <v>0</v>
      </c>
      <c r="DM69" s="4">
        <v>0</v>
      </c>
      <c r="DN69" s="4">
        <v>0</v>
      </c>
      <c r="DO69" s="4">
        <v>0</v>
      </c>
      <c r="DP69" s="4">
        <v>0</v>
      </c>
      <c r="DQ69" s="5">
        <v>1</v>
      </c>
      <c r="DR69" s="4">
        <v>0</v>
      </c>
      <c r="DS69" s="4">
        <v>0</v>
      </c>
      <c r="DT69" s="4">
        <v>0</v>
      </c>
      <c r="DU69" s="4">
        <v>0</v>
      </c>
      <c r="DV69" s="4">
        <v>0</v>
      </c>
      <c r="DW69" s="4">
        <v>0</v>
      </c>
      <c r="DX69" s="4">
        <v>0</v>
      </c>
      <c r="DY69" s="4">
        <v>0</v>
      </c>
      <c r="DZ69" s="4">
        <v>0</v>
      </c>
      <c r="EA69" s="5">
        <v>12</v>
      </c>
      <c r="EB69" s="4">
        <v>0</v>
      </c>
      <c r="EC69" s="4">
        <v>0</v>
      </c>
      <c r="ED69" s="4">
        <v>0</v>
      </c>
      <c r="EE69" s="4">
        <v>0</v>
      </c>
      <c r="EF69" s="4">
        <v>0</v>
      </c>
      <c r="EG69" s="4">
        <v>0</v>
      </c>
      <c r="EH69" s="4">
        <v>0</v>
      </c>
      <c r="EI69" s="4">
        <v>0</v>
      </c>
      <c r="EJ69" s="4">
        <v>0</v>
      </c>
      <c r="EK69" s="5">
        <v>1</v>
      </c>
      <c r="EL69" s="4">
        <v>0</v>
      </c>
      <c r="EM69" s="4">
        <v>0</v>
      </c>
      <c r="EN69" s="4">
        <v>0</v>
      </c>
      <c r="EO69" s="4">
        <v>0</v>
      </c>
      <c r="EP69" s="4">
        <v>0</v>
      </c>
      <c r="EQ69" s="4">
        <v>0</v>
      </c>
      <c r="ER69" s="4">
        <v>0</v>
      </c>
      <c r="ES69" s="4">
        <v>0</v>
      </c>
      <c r="ET69" s="4">
        <v>0</v>
      </c>
      <c r="EU69" s="5">
        <v>1</v>
      </c>
      <c r="EV69" s="4">
        <v>0</v>
      </c>
      <c r="EW69" s="4">
        <v>0</v>
      </c>
      <c r="EX69" s="4">
        <v>0</v>
      </c>
      <c r="EY69" s="4">
        <v>0</v>
      </c>
      <c r="EZ69" s="4">
        <v>0</v>
      </c>
      <c r="FA69" s="4">
        <v>0</v>
      </c>
      <c r="FB69" s="4">
        <v>0</v>
      </c>
      <c r="FC69" s="4">
        <v>0</v>
      </c>
      <c r="FD69" s="4">
        <v>0</v>
      </c>
      <c r="FE69" s="5">
        <v>1</v>
      </c>
      <c r="FF69" s="4">
        <v>0</v>
      </c>
      <c r="FG69" s="4">
        <v>0</v>
      </c>
      <c r="FH69" s="4">
        <v>0</v>
      </c>
      <c r="FI69" s="4">
        <v>0</v>
      </c>
      <c r="FJ69" s="4">
        <v>0</v>
      </c>
      <c r="FK69" s="4">
        <v>0</v>
      </c>
      <c r="FL69" s="4">
        <v>0</v>
      </c>
      <c r="FM69" s="4">
        <v>0</v>
      </c>
      <c r="FN69" s="4">
        <v>0</v>
      </c>
      <c r="FO69" s="5">
        <v>1</v>
      </c>
      <c r="FP69" s="4">
        <v>0</v>
      </c>
      <c r="FQ69" s="4">
        <v>0</v>
      </c>
      <c r="FR69" s="4">
        <v>0</v>
      </c>
      <c r="FS69" s="4">
        <v>0</v>
      </c>
      <c r="FT69" s="4">
        <v>0</v>
      </c>
      <c r="FU69" s="4">
        <v>0</v>
      </c>
      <c r="FV69" s="4">
        <v>0</v>
      </c>
      <c r="FW69" s="4">
        <v>0</v>
      </c>
      <c r="FX69" s="4">
        <v>0</v>
      </c>
      <c r="FY69" s="5">
        <v>1</v>
      </c>
      <c r="FZ69" s="4">
        <v>0</v>
      </c>
      <c r="GA69" s="4">
        <v>0</v>
      </c>
      <c r="GB69" s="4">
        <v>0</v>
      </c>
      <c r="GC69" s="4">
        <v>0</v>
      </c>
      <c r="GD69" s="4">
        <v>0</v>
      </c>
      <c r="GE69" s="4">
        <v>0</v>
      </c>
      <c r="GF69" s="4">
        <v>0</v>
      </c>
      <c r="GG69" s="4">
        <v>0</v>
      </c>
      <c r="GH69" s="4">
        <v>0</v>
      </c>
      <c r="GI69" s="5">
        <v>1</v>
      </c>
      <c r="GJ69" s="4">
        <v>0</v>
      </c>
      <c r="GK69" s="4">
        <v>0</v>
      </c>
      <c r="GL69" s="4">
        <v>0</v>
      </c>
      <c r="GM69" s="4">
        <v>0</v>
      </c>
      <c r="GN69" s="4">
        <v>0</v>
      </c>
      <c r="GO69" s="4">
        <v>0</v>
      </c>
      <c r="GP69" s="4">
        <v>0</v>
      </c>
      <c r="GQ69" s="4">
        <v>0</v>
      </c>
      <c r="GR69" s="4">
        <v>0</v>
      </c>
      <c r="GS69" s="5">
        <v>1</v>
      </c>
      <c r="GT69" s="4">
        <v>0</v>
      </c>
      <c r="GU69" s="4">
        <v>0</v>
      </c>
      <c r="GV69" s="4">
        <v>0</v>
      </c>
      <c r="GW69" s="4">
        <v>0</v>
      </c>
      <c r="GX69" s="4">
        <v>0</v>
      </c>
      <c r="GY69" s="4">
        <v>0</v>
      </c>
      <c r="GZ69" s="4">
        <v>0</v>
      </c>
      <c r="HA69" s="4">
        <v>0</v>
      </c>
      <c r="HB69" s="4">
        <v>0</v>
      </c>
      <c r="HC69" s="5">
        <v>1</v>
      </c>
      <c r="HD69" s="4">
        <v>0</v>
      </c>
      <c r="HE69" s="4">
        <v>0</v>
      </c>
      <c r="HF69" s="4">
        <v>0</v>
      </c>
      <c r="HG69" s="4">
        <v>0</v>
      </c>
      <c r="HH69" s="4">
        <v>0</v>
      </c>
      <c r="HI69" s="4">
        <v>0</v>
      </c>
      <c r="HJ69" s="4">
        <v>0</v>
      </c>
      <c r="HK69" s="4">
        <v>0</v>
      </c>
      <c r="HL69" s="4">
        <v>0</v>
      </c>
      <c r="HM69" s="5">
        <v>1</v>
      </c>
      <c r="HN69" s="4">
        <v>0</v>
      </c>
      <c r="HO69" s="4">
        <v>0</v>
      </c>
      <c r="HP69" s="4">
        <v>0</v>
      </c>
      <c r="HQ69" s="4">
        <v>0</v>
      </c>
      <c r="HR69" s="4">
        <v>0</v>
      </c>
      <c r="HS69" s="4">
        <v>0</v>
      </c>
      <c r="HT69" s="4">
        <v>0</v>
      </c>
      <c r="HU69" s="4">
        <v>0</v>
      </c>
      <c r="HV69" s="4">
        <v>0</v>
      </c>
      <c r="HW69" s="5">
        <v>1</v>
      </c>
      <c r="HX69" s="4">
        <v>0</v>
      </c>
      <c r="HY69" s="4">
        <v>0</v>
      </c>
      <c r="HZ69" s="4">
        <v>0</v>
      </c>
      <c r="IA69" s="4">
        <v>0</v>
      </c>
      <c r="IB69" s="4">
        <v>0</v>
      </c>
      <c r="IC69" s="4">
        <v>0</v>
      </c>
      <c r="ID69" s="4">
        <v>0</v>
      </c>
      <c r="IE69" s="4">
        <v>0</v>
      </c>
      <c r="IF69" s="4">
        <v>0</v>
      </c>
      <c r="IG69" s="5">
        <v>1</v>
      </c>
      <c r="IH69" s="4">
        <v>0</v>
      </c>
      <c r="II69" s="4">
        <v>0</v>
      </c>
      <c r="IJ69" s="4">
        <v>0</v>
      </c>
      <c r="IK69" s="4">
        <v>0</v>
      </c>
      <c r="IL69" s="4">
        <v>0</v>
      </c>
      <c r="IM69" s="4">
        <v>0</v>
      </c>
      <c r="IN69" s="4">
        <v>0</v>
      </c>
      <c r="IO69" s="4">
        <v>0</v>
      </c>
      <c r="IP69" s="4">
        <v>0</v>
      </c>
      <c r="IQ69" s="5">
        <v>1</v>
      </c>
      <c r="IR69" s="4">
        <v>0</v>
      </c>
      <c r="IS69" s="4">
        <v>0</v>
      </c>
      <c r="IT69" s="4">
        <v>0</v>
      </c>
      <c r="IU69" s="4">
        <v>0</v>
      </c>
      <c r="IV69" s="4">
        <v>0</v>
      </c>
      <c r="IW69" s="4">
        <v>0</v>
      </c>
      <c r="IX69" s="4">
        <v>0</v>
      </c>
      <c r="IY69" s="4">
        <v>0</v>
      </c>
      <c r="IZ69" s="4">
        <v>0</v>
      </c>
      <c r="JA69" s="5">
        <v>12</v>
      </c>
      <c r="JB69" s="4">
        <v>0</v>
      </c>
      <c r="JC69" s="4">
        <v>0</v>
      </c>
      <c r="JD69" s="4">
        <v>0</v>
      </c>
      <c r="JE69" s="4">
        <v>0</v>
      </c>
      <c r="JF69" s="4">
        <v>0</v>
      </c>
      <c r="JG69" s="4">
        <v>0</v>
      </c>
      <c r="JH69" s="4">
        <v>0</v>
      </c>
      <c r="JI69" s="4">
        <v>0</v>
      </c>
      <c r="JJ69" s="4">
        <v>0</v>
      </c>
      <c r="JK69" s="5">
        <v>1</v>
      </c>
      <c r="JL69" s="4">
        <v>0</v>
      </c>
      <c r="JM69" s="4">
        <v>0</v>
      </c>
      <c r="JN69" s="4">
        <v>0</v>
      </c>
      <c r="JO69" s="4">
        <v>0</v>
      </c>
      <c r="JP69" s="4">
        <v>0</v>
      </c>
      <c r="JQ69" s="4">
        <v>0</v>
      </c>
      <c r="JR69" s="4">
        <v>0</v>
      </c>
      <c r="JS69" s="4">
        <v>0</v>
      </c>
      <c r="JT69" s="4">
        <v>0</v>
      </c>
      <c r="JU69" s="5">
        <v>1</v>
      </c>
      <c r="JV69" s="4">
        <v>0</v>
      </c>
      <c r="JW69" s="4">
        <v>0</v>
      </c>
      <c r="JX69" s="4">
        <v>0</v>
      </c>
      <c r="JY69" s="4">
        <v>0</v>
      </c>
      <c r="JZ69" s="4">
        <v>0</v>
      </c>
      <c r="KA69" s="4">
        <v>0</v>
      </c>
      <c r="KB69" s="4">
        <v>0</v>
      </c>
      <c r="KC69" s="4">
        <v>0</v>
      </c>
      <c r="KD69" s="4">
        <v>0</v>
      </c>
      <c r="KE69" s="5">
        <v>1</v>
      </c>
      <c r="KF69" s="4">
        <v>0</v>
      </c>
      <c r="KG69" s="4">
        <v>0</v>
      </c>
      <c r="KH69" s="4">
        <v>0</v>
      </c>
      <c r="KI69" s="4">
        <v>0</v>
      </c>
      <c r="KJ69" s="4">
        <v>0</v>
      </c>
      <c r="KK69" s="4">
        <v>0</v>
      </c>
      <c r="KL69" s="4">
        <v>0</v>
      </c>
      <c r="KM69" s="4">
        <v>0</v>
      </c>
      <c r="KN69" s="4">
        <v>0</v>
      </c>
      <c r="KO69" s="5">
        <v>1</v>
      </c>
      <c r="KP69" s="4">
        <v>0</v>
      </c>
      <c r="KQ69" s="4">
        <v>0</v>
      </c>
      <c r="KR69" s="4">
        <v>0</v>
      </c>
      <c r="KS69" s="4">
        <v>0</v>
      </c>
      <c r="KT69" s="4">
        <v>0</v>
      </c>
      <c r="KU69" s="4">
        <v>0</v>
      </c>
      <c r="KV69" s="4">
        <v>0</v>
      </c>
      <c r="KW69" s="4">
        <v>0</v>
      </c>
      <c r="KX69" s="4">
        <v>0</v>
      </c>
      <c r="KY69" s="5">
        <v>1</v>
      </c>
      <c r="KZ69" s="4">
        <v>0</v>
      </c>
      <c r="LA69" s="4">
        <v>0</v>
      </c>
      <c r="LB69" s="4">
        <v>0</v>
      </c>
      <c r="LC69" s="4">
        <v>0</v>
      </c>
      <c r="LD69" s="4">
        <v>0</v>
      </c>
      <c r="LE69" s="4">
        <v>0</v>
      </c>
      <c r="LF69" s="4">
        <v>0</v>
      </c>
      <c r="LG69" s="4">
        <v>0</v>
      </c>
      <c r="LH69" s="4">
        <v>0</v>
      </c>
      <c r="LI69" s="5">
        <v>1</v>
      </c>
      <c r="LJ69" s="4">
        <v>0</v>
      </c>
      <c r="LK69" s="4">
        <v>0</v>
      </c>
      <c r="LL69" s="4">
        <v>0</v>
      </c>
      <c r="LM69" s="4">
        <v>0</v>
      </c>
      <c r="LN69" s="4">
        <v>0</v>
      </c>
      <c r="LO69" s="4">
        <v>0</v>
      </c>
      <c r="LP69" s="4">
        <v>0</v>
      </c>
      <c r="LQ69" s="4">
        <v>0</v>
      </c>
      <c r="LR69" s="4">
        <v>0</v>
      </c>
      <c r="LS69" s="5">
        <v>1</v>
      </c>
      <c r="LT69" s="4">
        <v>0</v>
      </c>
      <c r="LU69" s="4">
        <v>0</v>
      </c>
      <c r="LV69" s="4">
        <v>0</v>
      </c>
      <c r="LW69" s="4">
        <v>0</v>
      </c>
      <c r="LX69" s="4">
        <v>0</v>
      </c>
      <c r="LY69" s="4">
        <v>0</v>
      </c>
      <c r="LZ69" s="4">
        <v>0</v>
      </c>
      <c r="MA69" s="4">
        <v>0</v>
      </c>
      <c r="MB69" s="4">
        <v>0</v>
      </c>
      <c r="MC69" s="5">
        <v>1</v>
      </c>
      <c r="MD69" s="4">
        <v>0</v>
      </c>
      <c r="ME69" s="4">
        <v>0</v>
      </c>
      <c r="MF69" s="4">
        <v>0</v>
      </c>
      <c r="MG69" s="4">
        <v>0</v>
      </c>
      <c r="MH69" s="4">
        <v>0</v>
      </c>
      <c r="MI69" s="4">
        <v>0</v>
      </c>
      <c r="MJ69" s="4">
        <v>0</v>
      </c>
      <c r="MK69" s="4">
        <v>0</v>
      </c>
      <c r="ML69" s="4">
        <v>0</v>
      </c>
      <c r="MM69" s="5">
        <v>1</v>
      </c>
      <c r="MN69" s="4">
        <v>0</v>
      </c>
      <c r="MO69" s="4">
        <v>0</v>
      </c>
      <c r="MP69" s="4">
        <v>0</v>
      </c>
      <c r="MQ69" s="4">
        <v>0</v>
      </c>
      <c r="MR69" s="4">
        <v>0</v>
      </c>
      <c r="MS69" s="4">
        <v>0</v>
      </c>
      <c r="MT69" s="4">
        <v>0</v>
      </c>
      <c r="MU69" s="4">
        <v>0</v>
      </c>
      <c r="MV69" s="4">
        <v>0</v>
      </c>
      <c r="MW69" s="5">
        <v>1</v>
      </c>
      <c r="MX69" s="4">
        <v>0</v>
      </c>
      <c r="MY69" s="4">
        <v>0</v>
      </c>
      <c r="MZ69" s="4">
        <v>0</v>
      </c>
      <c r="NA69" s="4">
        <v>0</v>
      </c>
      <c r="NB69" s="4">
        <v>0</v>
      </c>
      <c r="NC69" s="4">
        <v>0</v>
      </c>
      <c r="ND69" s="4">
        <v>0</v>
      </c>
      <c r="NE69" s="4">
        <v>0</v>
      </c>
      <c r="NF69" s="4">
        <v>0</v>
      </c>
      <c r="NG69" s="5">
        <v>1</v>
      </c>
      <c r="NH69" s="4">
        <v>0</v>
      </c>
      <c r="NI69" s="4">
        <v>0</v>
      </c>
      <c r="NJ69" s="4">
        <v>0</v>
      </c>
      <c r="NK69" s="4">
        <v>0</v>
      </c>
      <c r="NL69" s="4">
        <v>0</v>
      </c>
      <c r="NM69" s="4">
        <v>0</v>
      </c>
      <c r="NN69" s="4">
        <v>0</v>
      </c>
      <c r="NO69" s="4">
        <v>0</v>
      </c>
      <c r="NP69" s="4">
        <v>0</v>
      </c>
      <c r="NQ69" s="5">
        <v>1</v>
      </c>
      <c r="NR69" s="4">
        <v>0</v>
      </c>
      <c r="NS69" s="4">
        <v>0</v>
      </c>
      <c r="NT69" s="4">
        <v>0</v>
      </c>
      <c r="NU69" s="4">
        <v>0</v>
      </c>
      <c r="NV69" s="4">
        <v>0</v>
      </c>
      <c r="NW69" s="4">
        <v>0</v>
      </c>
      <c r="NX69" s="4">
        <v>0</v>
      </c>
      <c r="NY69" s="4">
        <v>0</v>
      </c>
      <c r="NZ69" s="4">
        <v>0</v>
      </c>
      <c r="OA69" s="5">
        <v>12</v>
      </c>
      <c r="OB69" s="4">
        <v>0</v>
      </c>
      <c r="OC69" s="4">
        <v>0</v>
      </c>
      <c r="OD69" s="4">
        <v>0</v>
      </c>
      <c r="OE69" s="4">
        <v>0</v>
      </c>
      <c r="OF69" s="4">
        <v>0</v>
      </c>
      <c r="OG69" s="4">
        <v>0</v>
      </c>
      <c r="OH69" s="4">
        <v>0</v>
      </c>
      <c r="OI69" s="4">
        <v>0</v>
      </c>
      <c r="OJ69" s="4">
        <v>0</v>
      </c>
      <c r="OK69" s="5">
        <v>1</v>
      </c>
      <c r="OL69" s="4">
        <v>0</v>
      </c>
      <c r="OM69" s="4">
        <v>0</v>
      </c>
      <c r="ON69" s="4">
        <v>0</v>
      </c>
      <c r="OO69" s="4">
        <v>0</v>
      </c>
      <c r="OP69" s="4">
        <v>0</v>
      </c>
      <c r="OQ69" s="4">
        <v>0</v>
      </c>
      <c r="OR69" s="4">
        <v>0</v>
      </c>
      <c r="OS69" s="4">
        <v>0</v>
      </c>
      <c r="OT69" s="4">
        <v>0</v>
      </c>
      <c r="OU69" s="5">
        <v>1</v>
      </c>
      <c r="OV69" s="4">
        <v>0</v>
      </c>
      <c r="OW69" s="4">
        <v>0</v>
      </c>
      <c r="OX69" s="4">
        <v>0</v>
      </c>
      <c r="OY69" s="4">
        <v>0</v>
      </c>
      <c r="OZ69" s="4">
        <v>0</v>
      </c>
      <c r="PA69" s="4">
        <v>0</v>
      </c>
      <c r="PB69" s="4">
        <v>0</v>
      </c>
      <c r="PC69" s="4">
        <v>0</v>
      </c>
      <c r="PD69" s="4">
        <v>0</v>
      </c>
      <c r="PE69" s="5">
        <v>1</v>
      </c>
      <c r="PF69" s="4">
        <v>0</v>
      </c>
      <c r="PG69" s="4">
        <v>0</v>
      </c>
      <c r="PH69" s="4">
        <v>0</v>
      </c>
      <c r="PI69" s="4">
        <v>0</v>
      </c>
      <c r="PJ69" s="4">
        <v>0</v>
      </c>
      <c r="PK69" s="4">
        <v>0</v>
      </c>
      <c r="PL69" s="4">
        <v>0</v>
      </c>
      <c r="PM69" s="4">
        <v>0</v>
      </c>
      <c r="PN69" s="4">
        <v>0</v>
      </c>
      <c r="PO69" s="5">
        <v>1</v>
      </c>
      <c r="PP69" s="4">
        <v>0</v>
      </c>
      <c r="PQ69" s="4">
        <v>0</v>
      </c>
      <c r="PR69" s="4">
        <v>0</v>
      </c>
      <c r="PS69" s="4">
        <v>0</v>
      </c>
      <c r="PT69" s="4">
        <v>0</v>
      </c>
      <c r="PU69" s="4">
        <v>0</v>
      </c>
      <c r="PV69" s="4">
        <v>0</v>
      </c>
      <c r="PW69" s="4">
        <v>0</v>
      </c>
      <c r="PX69" s="4">
        <v>0</v>
      </c>
      <c r="PY69" s="5">
        <v>1</v>
      </c>
      <c r="PZ69" s="4">
        <v>0</v>
      </c>
      <c r="QA69" s="4">
        <v>0</v>
      </c>
      <c r="QB69" s="4">
        <v>0</v>
      </c>
      <c r="QC69" s="4">
        <v>0</v>
      </c>
      <c r="QD69" s="4">
        <v>0</v>
      </c>
      <c r="QE69" s="4">
        <v>0</v>
      </c>
      <c r="QF69" s="4">
        <v>0</v>
      </c>
      <c r="QG69" s="4">
        <v>0</v>
      </c>
      <c r="QH69" s="4">
        <v>0</v>
      </c>
      <c r="QI69" s="5">
        <v>1</v>
      </c>
      <c r="QJ69" s="4">
        <v>0</v>
      </c>
      <c r="QK69" s="4">
        <v>0</v>
      </c>
      <c r="QL69" s="4">
        <v>0</v>
      </c>
      <c r="QM69" s="4">
        <v>0</v>
      </c>
      <c r="QN69" s="4">
        <v>0</v>
      </c>
      <c r="QO69" s="4">
        <v>0</v>
      </c>
      <c r="QP69" s="4">
        <v>0</v>
      </c>
      <c r="QQ69" s="4">
        <v>0</v>
      </c>
      <c r="QR69" s="4">
        <v>0</v>
      </c>
      <c r="QS69" s="5">
        <v>1</v>
      </c>
      <c r="QT69" s="4">
        <v>0</v>
      </c>
      <c r="QU69" s="4">
        <v>0</v>
      </c>
      <c r="QV69" s="4">
        <v>0</v>
      </c>
      <c r="QW69" s="4">
        <v>0</v>
      </c>
      <c r="QX69" s="4">
        <v>0</v>
      </c>
      <c r="QY69" s="4">
        <v>0</v>
      </c>
      <c r="QZ69" s="4">
        <v>0</v>
      </c>
      <c r="RA69" s="4">
        <v>0</v>
      </c>
      <c r="RB69" s="4">
        <v>0</v>
      </c>
      <c r="RC69" s="5">
        <v>1</v>
      </c>
      <c r="RD69" s="4">
        <v>0</v>
      </c>
      <c r="RE69" s="4">
        <v>0</v>
      </c>
      <c r="RF69" s="4">
        <v>0</v>
      </c>
      <c r="RG69" s="4">
        <v>0</v>
      </c>
      <c r="RH69" s="4">
        <v>0</v>
      </c>
      <c r="RI69" s="4">
        <v>0</v>
      </c>
      <c r="RJ69" s="4">
        <v>0</v>
      </c>
      <c r="RK69" s="4">
        <v>0</v>
      </c>
      <c r="RL69" s="4">
        <v>0</v>
      </c>
      <c r="RM69" s="5">
        <v>1</v>
      </c>
      <c r="RN69" s="4">
        <v>0</v>
      </c>
      <c r="RO69" s="4">
        <v>0</v>
      </c>
      <c r="RP69" s="4">
        <v>0</v>
      </c>
      <c r="RQ69" s="4">
        <v>0</v>
      </c>
      <c r="RR69" s="4">
        <v>0</v>
      </c>
      <c r="RS69" s="4">
        <v>0</v>
      </c>
      <c r="RT69" s="4">
        <v>0</v>
      </c>
      <c r="RU69" s="4">
        <v>0</v>
      </c>
      <c r="RV69" s="4">
        <v>0</v>
      </c>
      <c r="RW69" s="5">
        <v>1</v>
      </c>
      <c r="RX69" s="4">
        <v>0</v>
      </c>
      <c r="RY69" s="4">
        <v>0</v>
      </c>
      <c r="RZ69" s="4">
        <v>0</v>
      </c>
      <c r="SA69" s="4">
        <v>0</v>
      </c>
      <c r="SB69" s="4">
        <v>0</v>
      </c>
      <c r="SC69" s="4">
        <v>0</v>
      </c>
      <c r="SD69" s="4">
        <v>0</v>
      </c>
      <c r="SE69" s="4">
        <v>0</v>
      </c>
      <c r="SF69" s="4">
        <v>0</v>
      </c>
      <c r="SG69" s="5">
        <v>1</v>
      </c>
      <c r="SH69" s="4">
        <v>0</v>
      </c>
      <c r="SI69" s="4">
        <v>0</v>
      </c>
      <c r="SJ69" s="4">
        <v>0</v>
      </c>
      <c r="SK69" s="4">
        <v>0</v>
      </c>
      <c r="SL69" s="4">
        <v>0</v>
      </c>
      <c r="SM69" s="4">
        <v>0</v>
      </c>
      <c r="SN69" s="4">
        <v>0</v>
      </c>
      <c r="SO69" s="4">
        <v>0</v>
      </c>
      <c r="SP69" s="4">
        <v>0</v>
      </c>
      <c r="SQ69" s="5">
        <v>1</v>
      </c>
      <c r="SR69" s="4">
        <v>0</v>
      </c>
      <c r="SS69" s="4">
        <v>0</v>
      </c>
      <c r="ST69" s="4">
        <v>0</v>
      </c>
      <c r="SU69" s="4">
        <v>0</v>
      </c>
      <c r="SV69" s="4">
        <v>0</v>
      </c>
      <c r="SW69" s="4">
        <v>0</v>
      </c>
      <c r="SX69" s="4">
        <v>0</v>
      </c>
      <c r="SY69" s="4">
        <v>0</v>
      </c>
      <c r="SZ69" s="4">
        <v>0</v>
      </c>
      <c r="TA69" s="5">
        <v>12</v>
      </c>
      <c r="TB69" s="4">
        <v>0</v>
      </c>
      <c r="TC69" s="4">
        <v>0</v>
      </c>
    </row>
    <row r="70" spans="1:523" ht="15" customHeight="1" x14ac:dyDescent="0.3">
      <c r="A70" s="3" t="s">
        <v>131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5">
        <v>1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5">
        <v>1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5">
        <v>1</v>
      </c>
      <c r="AF70" s="4">
        <v>0</v>
      </c>
      <c r="AG70" s="4">
        <v>0</v>
      </c>
      <c r="AH70" s="4">
        <v>0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4">
        <v>0</v>
      </c>
      <c r="AO70" s="5">
        <v>1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5">
        <v>1</v>
      </c>
      <c r="AZ70" s="4">
        <v>0</v>
      </c>
      <c r="BA70" s="4">
        <v>0</v>
      </c>
      <c r="BB70" s="4">
        <v>0</v>
      </c>
      <c r="BC70" s="4">
        <v>0</v>
      </c>
      <c r="BD70" s="4">
        <v>0</v>
      </c>
      <c r="BE70" s="4">
        <v>0</v>
      </c>
      <c r="BF70" s="4">
        <v>0</v>
      </c>
      <c r="BG70" s="4">
        <v>0</v>
      </c>
      <c r="BH70" s="4">
        <v>0</v>
      </c>
      <c r="BI70" s="5">
        <v>1</v>
      </c>
      <c r="BJ70" s="4">
        <v>0</v>
      </c>
      <c r="BK70" s="4">
        <v>0</v>
      </c>
      <c r="BL70" s="4">
        <v>0</v>
      </c>
      <c r="BM70" s="4">
        <v>0</v>
      </c>
      <c r="BN70" s="4">
        <v>0</v>
      </c>
      <c r="BO70" s="4">
        <v>0</v>
      </c>
      <c r="BP70" s="4">
        <v>0</v>
      </c>
      <c r="BQ70" s="4">
        <v>0</v>
      </c>
      <c r="BR70" s="4">
        <v>0</v>
      </c>
      <c r="BS70" s="5">
        <v>1</v>
      </c>
      <c r="BT70" s="4">
        <v>0</v>
      </c>
      <c r="BU70" s="4">
        <v>0</v>
      </c>
      <c r="BV70" s="4">
        <v>0</v>
      </c>
      <c r="BW70" s="4">
        <v>0</v>
      </c>
      <c r="BX70" s="4">
        <v>0</v>
      </c>
      <c r="BY70" s="4">
        <v>0</v>
      </c>
      <c r="BZ70" s="4">
        <v>0</v>
      </c>
      <c r="CA70" s="4">
        <v>0</v>
      </c>
      <c r="CB70" s="4">
        <v>0</v>
      </c>
      <c r="CC70" s="5">
        <v>1</v>
      </c>
      <c r="CD70" s="4">
        <v>0</v>
      </c>
      <c r="CE70" s="4">
        <v>0</v>
      </c>
      <c r="CF70" s="4">
        <v>0</v>
      </c>
      <c r="CG70" s="4">
        <v>0</v>
      </c>
      <c r="CH70" s="4">
        <v>0</v>
      </c>
      <c r="CI70" s="4">
        <v>0</v>
      </c>
      <c r="CJ70" s="4">
        <v>0</v>
      </c>
      <c r="CK70" s="4">
        <v>0</v>
      </c>
      <c r="CL70" s="4">
        <v>0</v>
      </c>
      <c r="CM70" s="5">
        <v>1</v>
      </c>
      <c r="CN70" s="4">
        <v>0</v>
      </c>
      <c r="CO70" s="4">
        <v>0</v>
      </c>
      <c r="CP70" s="4">
        <v>0</v>
      </c>
      <c r="CQ70" s="4">
        <v>0</v>
      </c>
      <c r="CR70" s="4">
        <v>0</v>
      </c>
      <c r="CS70" s="4">
        <v>0</v>
      </c>
      <c r="CT70" s="4">
        <v>0</v>
      </c>
      <c r="CU70" s="4">
        <v>0</v>
      </c>
      <c r="CV70" s="4">
        <v>0</v>
      </c>
      <c r="CW70" s="5">
        <v>1</v>
      </c>
      <c r="CX70" s="4">
        <v>0</v>
      </c>
      <c r="CY70" s="4">
        <v>0</v>
      </c>
      <c r="CZ70" s="4">
        <v>0</v>
      </c>
      <c r="DA70" s="4">
        <v>0</v>
      </c>
      <c r="DB70" s="4">
        <v>0</v>
      </c>
      <c r="DC70" s="4">
        <v>0</v>
      </c>
      <c r="DD70" s="4">
        <v>0</v>
      </c>
      <c r="DE70" s="4">
        <v>0</v>
      </c>
      <c r="DF70" s="4">
        <v>0</v>
      </c>
      <c r="DG70" s="5">
        <v>1</v>
      </c>
      <c r="DH70" s="4">
        <v>0</v>
      </c>
      <c r="DI70" s="4">
        <v>0</v>
      </c>
      <c r="DJ70" s="4">
        <v>0</v>
      </c>
      <c r="DK70" s="4">
        <v>0</v>
      </c>
      <c r="DL70" s="4">
        <v>0</v>
      </c>
      <c r="DM70" s="4">
        <v>0</v>
      </c>
      <c r="DN70" s="4">
        <v>0</v>
      </c>
      <c r="DO70" s="4">
        <v>0</v>
      </c>
      <c r="DP70" s="4">
        <v>0</v>
      </c>
      <c r="DQ70" s="5">
        <v>1</v>
      </c>
      <c r="DR70" s="4">
        <v>0</v>
      </c>
      <c r="DS70" s="4">
        <v>0</v>
      </c>
      <c r="DT70" s="4">
        <v>0</v>
      </c>
      <c r="DU70" s="4">
        <v>0</v>
      </c>
      <c r="DV70" s="4">
        <v>0</v>
      </c>
      <c r="DW70" s="4">
        <v>0</v>
      </c>
      <c r="DX70" s="4">
        <v>0</v>
      </c>
      <c r="DY70" s="4">
        <v>0</v>
      </c>
      <c r="DZ70" s="4">
        <v>0</v>
      </c>
      <c r="EA70" s="5">
        <v>12</v>
      </c>
      <c r="EB70" s="4">
        <v>0</v>
      </c>
      <c r="EC70" s="4">
        <v>0</v>
      </c>
      <c r="ED70" s="4">
        <v>0</v>
      </c>
      <c r="EE70" s="4">
        <v>0</v>
      </c>
      <c r="EF70" s="4">
        <v>0</v>
      </c>
      <c r="EG70" s="4">
        <v>0</v>
      </c>
      <c r="EH70" s="4">
        <v>0</v>
      </c>
      <c r="EI70" s="4">
        <v>0</v>
      </c>
      <c r="EJ70" s="4">
        <v>0</v>
      </c>
      <c r="EK70" s="5">
        <v>1</v>
      </c>
      <c r="EL70" s="4">
        <v>0</v>
      </c>
      <c r="EM70" s="4">
        <v>0</v>
      </c>
      <c r="EN70" s="4">
        <v>0</v>
      </c>
      <c r="EO70" s="4">
        <v>0</v>
      </c>
      <c r="EP70" s="4">
        <v>0</v>
      </c>
      <c r="EQ70" s="4">
        <v>0</v>
      </c>
      <c r="ER70" s="4">
        <v>0</v>
      </c>
      <c r="ES70" s="4">
        <v>0</v>
      </c>
      <c r="ET70" s="4">
        <v>0</v>
      </c>
      <c r="EU70" s="5">
        <v>1</v>
      </c>
      <c r="EV70" s="4">
        <v>0</v>
      </c>
      <c r="EW70" s="4">
        <v>0</v>
      </c>
      <c r="EX70" s="4">
        <v>0</v>
      </c>
      <c r="EY70" s="4">
        <v>0</v>
      </c>
      <c r="EZ70" s="4">
        <v>0</v>
      </c>
      <c r="FA70" s="4">
        <v>0</v>
      </c>
      <c r="FB70" s="4">
        <v>0</v>
      </c>
      <c r="FC70" s="4">
        <v>0</v>
      </c>
      <c r="FD70" s="4">
        <v>0</v>
      </c>
      <c r="FE70" s="5">
        <v>1</v>
      </c>
      <c r="FF70" s="4">
        <v>0</v>
      </c>
      <c r="FG70" s="4">
        <v>0</v>
      </c>
      <c r="FH70" s="4">
        <v>0</v>
      </c>
      <c r="FI70" s="4">
        <v>0</v>
      </c>
      <c r="FJ70" s="4">
        <v>0</v>
      </c>
      <c r="FK70" s="4">
        <v>0</v>
      </c>
      <c r="FL70" s="4">
        <v>0</v>
      </c>
      <c r="FM70" s="4">
        <v>0</v>
      </c>
      <c r="FN70" s="4">
        <v>0</v>
      </c>
      <c r="FO70" s="5">
        <v>1</v>
      </c>
      <c r="FP70" s="4">
        <v>0</v>
      </c>
      <c r="FQ70" s="4">
        <v>0</v>
      </c>
      <c r="FR70" s="4">
        <v>0</v>
      </c>
      <c r="FS70" s="4">
        <v>0</v>
      </c>
      <c r="FT70" s="4">
        <v>0</v>
      </c>
      <c r="FU70" s="4">
        <v>0</v>
      </c>
      <c r="FV70" s="4">
        <v>0</v>
      </c>
      <c r="FW70" s="4">
        <v>0</v>
      </c>
      <c r="FX70" s="4">
        <v>0</v>
      </c>
      <c r="FY70" s="5">
        <v>1</v>
      </c>
      <c r="FZ70" s="4">
        <v>0</v>
      </c>
      <c r="GA70" s="4">
        <v>0</v>
      </c>
      <c r="GB70" s="4">
        <v>0</v>
      </c>
      <c r="GC70" s="4">
        <v>0</v>
      </c>
      <c r="GD70" s="4">
        <v>0</v>
      </c>
      <c r="GE70" s="4">
        <v>0</v>
      </c>
      <c r="GF70" s="4">
        <v>0</v>
      </c>
      <c r="GG70" s="4">
        <v>0</v>
      </c>
      <c r="GH70" s="4">
        <v>0</v>
      </c>
      <c r="GI70" s="5">
        <v>1</v>
      </c>
      <c r="GJ70" s="4">
        <v>0</v>
      </c>
      <c r="GK70" s="4">
        <v>0</v>
      </c>
      <c r="GL70" s="4">
        <v>0</v>
      </c>
      <c r="GM70" s="4">
        <v>0</v>
      </c>
      <c r="GN70" s="4">
        <v>0</v>
      </c>
      <c r="GO70" s="4">
        <v>0</v>
      </c>
      <c r="GP70" s="4">
        <v>0</v>
      </c>
      <c r="GQ70" s="4">
        <v>0</v>
      </c>
      <c r="GR70" s="4">
        <v>0</v>
      </c>
      <c r="GS70" s="5">
        <v>1</v>
      </c>
      <c r="GT70" s="4">
        <v>0</v>
      </c>
      <c r="GU70" s="4">
        <v>0</v>
      </c>
      <c r="GV70" s="4">
        <v>0</v>
      </c>
      <c r="GW70" s="4">
        <v>0</v>
      </c>
      <c r="GX70" s="4">
        <v>0</v>
      </c>
      <c r="GY70" s="4">
        <v>0</v>
      </c>
      <c r="GZ70" s="4">
        <v>0</v>
      </c>
      <c r="HA70" s="4">
        <v>0</v>
      </c>
      <c r="HB70" s="4">
        <v>0</v>
      </c>
      <c r="HC70" s="5">
        <v>1</v>
      </c>
      <c r="HD70" s="4">
        <v>0</v>
      </c>
      <c r="HE70" s="4">
        <v>0</v>
      </c>
      <c r="HF70" s="4">
        <v>0</v>
      </c>
      <c r="HG70" s="4">
        <v>0</v>
      </c>
      <c r="HH70" s="4">
        <v>0</v>
      </c>
      <c r="HI70" s="4">
        <v>0</v>
      </c>
      <c r="HJ70" s="4">
        <v>0</v>
      </c>
      <c r="HK70" s="4">
        <v>0</v>
      </c>
      <c r="HL70" s="4">
        <v>0</v>
      </c>
      <c r="HM70" s="5">
        <v>1</v>
      </c>
      <c r="HN70" s="4">
        <v>0</v>
      </c>
      <c r="HO70" s="4">
        <v>0</v>
      </c>
      <c r="HP70" s="4">
        <v>0</v>
      </c>
      <c r="HQ70" s="4">
        <v>0</v>
      </c>
      <c r="HR70" s="4">
        <v>0</v>
      </c>
      <c r="HS70" s="4">
        <v>0</v>
      </c>
      <c r="HT70" s="4">
        <v>0</v>
      </c>
      <c r="HU70" s="4">
        <v>0</v>
      </c>
      <c r="HV70" s="4">
        <v>0</v>
      </c>
      <c r="HW70" s="5">
        <v>1</v>
      </c>
      <c r="HX70" s="4">
        <v>0</v>
      </c>
      <c r="HY70" s="4">
        <v>0</v>
      </c>
      <c r="HZ70" s="4">
        <v>0</v>
      </c>
      <c r="IA70" s="4">
        <v>0</v>
      </c>
      <c r="IB70" s="4">
        <v>0</v>
      </c>
      <c r="IC70" s="4">
        <v>0</v>
      </c>
      <c r="ID70" s="4">
        <v>0</v>
      </c>
      <c r="IE70" s="4">
        <v>0</v>
      </c>
      <c r="IF70" s="4">
        <v>0</v>
      </c>
      <c r="IG70" s="5">
        <v>1</v>
      </c>
      <c r="IH70" s="4">
        <v>0</v>
      </c>
      <c r="II70" s="4">
        <v>0</v>
      </c>
      <c r="IJ70" s="4">
        <v>0</v>
      </c>
      <c r="IK70" s="4">
        <v>0</v>
      </c>
      <c r="IL70" s="4">
        <v>0</v>
      </c>
      <c r="IM70" s="4">
        <v>0</v>
      </c>
      <c r="IN70" s="4">
        <v>0</v>
      </c>
      <c r="IO70" s="4">
        <v>0</v>
      </c>
      <c r="IP70" s="4">
        <v>0</v>
      </c>
      <c r="IQ70" s="5">
        <v>1</v>
      </c>
      <c r="IR70" s="4">
        <v>0</v>
      </c>
      <c r="IS70" s="4">
        <v>0</v>
      </c>
      <c r="IT70" s="4">
        <v>0</v>
      </c>
      <c r="IU70" s="4">
        <v>0</v>
      </c>
      <c r="IV70" s="4">
        <v>0</v>
      </c>
      <c r="IW70" s="4">
        <v>0</v>
      </c>
      <c r="IX70" s="4">
        <v>0</v>
      </c>
      <c r="IY70" s="4">
        <v>0</v>
      </c>
      <c r="IZ70" s="4">
        <v>0</v>
      </c>
      <c r="JA70" s="5">
        <v>12</v>
      </c>
      <c r="JB70" s="4">
        <v>0</v>
      </c>
      <c r="JC70" s="4">
        <v>0</v>
      </c>
      <c r="JD70" s="4">
        <v>0</v>
      </c>
      <c r="JE70" s="4">
        <v>0</v>
      </c>
      <c r="JF70" s="4">
        <v>0</v>
      </c>
      <c r="JG70" s="4">
        <v>0</v>
      </c>
      <c r="JH70" s="4">
        <v>0</v>
      </c>
      <c r="JI70" s="4">
        <v>0</v>
      </c>
      <c r="JJ70" s="4">
        <v>0</v>
      </c>
      <c r="JK70" s="5">
        <v>1</v>
      </c>
      <c r="JL70" s="4">
        <v>0</v>
      </c>
      <c r="JM70" s="4">
        <v>0</v>
      </c>
      <c r="JN70" s="4">
        <v>0</v>
      </c>
      <c r="JO70" s="4">
        <v>0</v>
      </c>
      <c r="JP70" s="4">
        <v>0</v>
      </c>
      <c r="JQ70" s="4">
        <v>0</v>
      </c>
      <c r="JR70" s="4">
        <v>0</v>
      </c>
      <c r="JS70" s="4">
        <v>0</v>
      </c>
      <c r="JT70" s="4">
        <v>0</v>
      </c>
      <c r="JU70" s="5">
        <v>1</v>
      </c>
      <c r="JV70" s="4">
        <v>0</v>
      </c>
      <c r="JW70" s="4">
        <v>0</v>
      </c>
      <c r="JX70" s="4">
        <v>0</v>
      </c>
      <c r="JY70" s="4">
        <v>0</v>
      </c>
      <c r="JZ70" s="4">
        <v>0</v>
      </c>
      <c r="KA70" s="4">
        <v>0</v>
      </c>
      <c r="KB70" s="4">
        <v>0</v>
      </c>
      <c r="KC70" s="4">
        <v>0</v>
      </c>
      <c r="KD70" s="4">
        <v>0</v>
      </c>
      <c r="KE70" s="5">
        <v>1</v>
      </c>
      <c r="KF70" s="4">
        <v>0</v>
      </c>
      <c r="KG70" s="4">
        <v>0</v>
      </c>
      <c r="KH70" s="4">
        <v>0</v>
      </c>
      <c r="KI70" s="4">
        <v>0</v>
      </c>
      <c r="KJ70" s="4">
        <v>0</v>
      </c>
      <c r="KK70" s="4">
        <v>0</v>
      </c>
      <c r="KL70" s="4">
        <v>0</v>
      </c>
      <c r="KM70" s="4">
        <v>0</v>
      </c>
      <c r="KN70" s="4">
        <v>0</v>
      </c>
      <c r="KO70" s="5">
        <v>1</v>
      </c>
      <c r="KP70" s="4">
        <v>0</v>
      </c>
      <c r="KQ70" s="4">
        <v>0</v>
      </c>
      <c r="KR70" s="4">
        <v>0</v>
      </c>
      <c r="KS70" s="4">
        <v>0</v>
      </c>
      <c r="KT70" s="4">
        <v>0</v>
      </c>
      <c r="KU70" s="4">
        <v>0</v>
      </c>
      <c r="KV70" s="4">
        <v>0</v>
      </c>
      <c r="KW70" s="4">
        <v>0</v>
      </c>
      <c r="KX70" s="4">
        <v>0</v>
      </c>
      <c r="KY70" s="5">
        <v>1</v>
      </c>
      <c r="KZ70" s="4">
        <v>0</v>
      </c>
      <c r="LA70" s="4">
        <v>0</v>
      </c>
      <c r="LB70" s="4">
        <v>0</v>
      </c>
      <c r="LC70" s="4">
        <v>0</v>
      </c>
      <c r="LD70" s="4">
        <v>0</v>
      </c>
      <c r="LE70" s="4">
        <v>0</v>
      </c>
      <c r="LF70" s="4">
        <v>0</v>
      </c>
      <c r="LG70" s="4">
        <v>0</v>
      </c>
      <c r="LH70" s="4">
        <v>0</v>
      </c>
      <c r="LI70" s="5">
        <v>1</v>
      </c>
      <c r="LJ70" s="4">
        <v>0</v>
      </c>
      <c r="LK70" s="4">
        <v>0</v>
      </c>
      <c r="LL70" s="4">
        <v>0</v>
      </c>
      <c r="LM70" s="4">
        <v>0</v>
      </c>
      <c r="LN70" s="4">
        <v>0</v>
      </c>
      <c r="LO70" s="4">
        <v>0</v>
      </c>
      <c r="LP70" s="4">
        <v>0</v>
      </c>
      <c r="LQ70" s="4">
        <v>0</v>
      </c>
      <c r="LR70" s="4">
        <v>0</v>
      </c>
      <c r="LS70" s="5">
        <v>1</v>
      </c>
      <c r="LT70" s="4">
        <v>0</v>
      </c>
      <c r="LU70" s="4">
        <v>0</v>
      </c>
      <c r="LV70" s="4">
        <v>0</v>
      </c>
      <c r="LW70" s="4">
        <v>0</v>
      </c>
      <c r="LX70" s="4">
        <v>0</v>
      </c>
      <c r="LY70" s="4">
        <v>0</v>
      </c>
      <c r="LZ70" s="4">
        <v>0</v>
      </c>
      <c r="MA70" s="4">
        <v>0</v>
      </c>
      <c r="MB70" s="4">
        <v>0</v>
      </c>
      <c r="MC70" s="5">
        <v>1</v>
      </c>
      <c r="MD70" s="4">
        <v>0</v>
      </c>
      <c r="ME70" s="4">
        <v>0</v>
      </c>
      <c r="MF70" s="4">
        <v>0</v>
      </c>
      <c r="MG70" s="4">
        <v>0</v>
      </c>
      <c r="MH70" s="4">
        <v>0</v>
      </c>
      <c r="MI70" s="4">
        <v>0</v>
      </c>
      <c r="MJ70" s="4">
        <v>0</v>
      </c>
      <c r="MK70" s="4">
        <v>0</v>
      </c>
      <c r="ML70" s="4">
        <v>0</v>
      </c>
      <c r="MM70" s="5">
        <v>1</v>
      </c>
      <c r="MN70" s="4">
        <v>0</v>
      </c>
      <c r="MO70" s="4">
        <v>0</v>
      </c>
      <c r="MP70" s="4">
        <v>0</v>
      </c>
      <c r="MQ70" s="4">
        <v>0</v>
      </c>
      <c r="MR70" s="4">
        <v>0</v>
      </c>
      <c r="MS70" s="4">
        <v>0</v>
      </c>
      <c r="MT70" s="4">
        <v>0</v>
      </c>
      <c r="MU70" s="4">
        <v>0</v>
      </c>
      <c r="MV70" s="4">
        <v>0</v>
      </c>
      <c r="MW70" s="5">
        <v>1</v>
      </c>
      <c r="MX70" s="4">
        <v>0</v>
      </c>
      <c r="MY70" s="4">
        <v>0</v>
      </c>
      <c r="MZ70" s="4">
        <v>0</v>
      </c>
      <c r="NA70" s="4">
        <v>0</v>
      </c>
      <c r="NB70" s="4">
        <v>0</v>
      </c>
      <c r="NC70" s="4">
        <v>0</v>
      </c>
      <c r="ND70" s="4">
        <v>0</v>
      </c>
      <c r="NE70" s="4">
        <v>0</v>
      </c>
      <c r="NF70" s="4">
        <v>0</v>
      </c>
      <c r="NG70" s="5">
        <v>1</v>
      </c>
      <c r="NH70" s="4">
        <v>0</v>
      </c>
      <c r="NI70" s="4">
        <v>0</v>
      </c>
      <c r="NJ70" s="4">
        <v>0</v>
      </c>
      <c r="NK70" s="4">
        <v>0</v>
      </c>
      <c r="NL70" s="4">
        <v>0</v>
      </c>
      <c r="NM70" s="4">
        <v>0</v>
      </c>
      <c r="NN70" s="4">
        <v>0</v>
      </c>
      <c r="NO70" s="4">
        <v>0</v>
      </c>
      <c r="NP70" s="4">
        <v>0</v>
      </c>
      <c r="NQ70" s="5">
        <v>1</v>
      </c>
      <c r="NR70" s="4">
        <v>0</v>
      </c>
      <c r="NS70" s="4">
        <v>0</v>
      </c>
      <c r="NT70" s="4">
        <v>0</v>
      </c>
      <c r="NU70" s="4">
        <v>0</v>
      </c>
      <c r="NV70" s="4">
        <v>0</v>
      </c>
      <c r="NW70" s="4">
        <v>0</v>
      </c>
      <c r="NX70" s="4">
        <v>0</v>
      </c>
      <c r="NY70" s="4">
        <v>0</v>
      </c>
      <c r="NZ70" s="4">
        <v>0</v>
      </c>
      <c r="OA70" s="5">
        <v>12</v>
      </c>
      <c r="OB70" s="4">
        <v>0</v>
      </c>
      <c r="OC70" s="4">
        <v>0</v>
      </c>
      <c r="OD70" s="4">
        <v>0</v>
      </c>
      <c r="OE70" s="4">
        <v>0</v>
      </c>
      <c r="OF70" s="4">
        <v>0</v>
      </c>
      <c r="OG70" s="4">
        <v>0</v>
      </c>
      <c r="OH70" s="4">
        <v>0</v>
      </c>
      <c r="OI70" s="4">
        <v>0</v>
      </c>
      <c r="OJ70" s="4">
        <v>0</v>
      </c>
      <c r="OK70" s="5">
        <v>1</v>
      </c>
      <c r="OL70" s="4">
        <v>0</v>
      </c>
      <c r="OM70" s="4">
        <v>0</v>
      </c>
      <c r="ON70" s="4">
        <v>0</v>
      </c>
      <c r="OO70" s="4">
        <v>0</v>
      </c>
      <c r="OP70" s="4">
        <v>0</v>
      </c>
      <c r="OQ70" s="4">
        <v>0</v>
      </c>
      <c r="OR70" s="4">
        <v>0</v>
      </c>
      <c r="OS70" s="4">
        <v>0</v>
      </c>
      <c r="OT70" s="4">
        <v>0</v>
      </c>
      <c r="OU70" s="5">
        <v>1</v>
      </c>
      <c r="OV70" s="4">
        <v>0</v>
      </c>
      <c r="OW70" s="4">
        <v>0</v>
      </c>
      <c r="OX70" s="4">
        <v>0</v>
      </c>
      <c r="OY70" s="4">
        <v>0</v>
      </c>
      <c r="OZ70" s="4">
        <v>0</v>
      </c>
      <c r="PA70" s="4">
        <v>0</v>
      </c>
      <c r="PB70" s="4">
        <v>0</v>
      </c>
      <c r="PC70" s="4">
        <v>0</v>
      </c>
      <c r="PD70" s="4">
        <v>0</v>
      </c>
      <c r="PE70" s="5">
        <v>1</v>
      </c>
      <c r="PF70" s="4">
        <v>0</v>
      </c>
      <c r="PG70" s="4">
        <v>0</v>
      </c>
      <c r="PH70" s="4">
        <v>0</v>
      </c>
      <c r="PI70" s="4">
        <v>0</v>
      </c>
      <c r="PJ70" s="4">
        <v>0</v>
      </c>
      <c r="PK70" s="4">
        <v>0</v>
      </c>
      <c r="PL70" s="4">
        <v>0</v>
      </c>
      <c r="PM70" s="4">
        <v>0</v>
      </c>
      <c r="PN70" s="4">
        <v>0</v>
      </c>
      <c r="PO70" s="5">
        <v>1</v>
      </c>
      <c r="PP70" s="4">
        <v>0</v>
      </c>
      <c r="PQ70" s="4">
        <v>0</v>
      </c>
      <c r="PR70" s="4">
        <v>0</v>
      </c>
      <c r="PS70" s="4">
        <v>0</v>
      </c>
      <c r="PT70" s="4">
        <v>0</v>
      </c>
      <c r="PU70" s="4">
        <v>0</v>
      </c>
      <c r="PV70" s="4">
        <v>0</v>
      </c>
      <c r="PW70" s="4">
        <v>0</v>
      </c>
      <c r="PX70" s="4">
        <v>0</v>
      </c>
      <c r="PY70" s="5">
        <v>1</v>
      </c>
      <c r="PZ70" s="4">
        <v>0</v>
      </c>
      <c r="QA70" s="4">
        <v>0</v>
      </c>
      <c r="QB70" s="4">
        <v>0</v>
      </c>
      <c r="QC70" s="4">
        <v>0</v>
      </c>
      <c r="QD70" s="4">
        <v>0</v>
      </c>
      <c r="QE70" s="4">
        <v>0</v>
      </c>
      <c r="QF70" s="4">
        <v>0</v>
      </c>
      <c r="QG70" s="4">
        <v>0</v>
      </c>
      <c r="QH70" s="4">
        <v>0</v>
      </c>
      <c r="QI70" s="5">
        <v>1</v>
      </c>
      <c r="QJ70" s="4">
        <v>0</v>
      </c>
      <c r="QK70" s="4">
        <v>0</v>
      </c>
      <c r="QL70" s="4">
        <v>0</v>
      </c>
      <c r="QM70" s="4">
        <v>0</v>
      </c>
      <c r="QN70" s="4">
        <v>0</v>
      </c>
      <c r="QO70" s="4">
        <v>0</v>
      </c>
      <c r="QP70" s="4">
        <v>0</v>
      </c>
      <c r="QQ70" s="4">
        <v>0</v>
      </c>
      <c r="QR70" s="4">
        <v>0</v>
      </c>
      <c r="QS70" s="5">
        <v>1</v>
      </c>
      <c r="QT70" s="4">
        <v>0</v>
      </c>
      <c r="QU70" s="4">
        <v>0</v>
      </c>
      <c r="QV70" s="4">
        <v>0</v>
      </c>
      <c r="QW70" s="4">
        <v>0</v>
      </c>
      <c r="QX70" s="4">
        <v>0</v>
      </c>
      <c r="QY70" s="4">
        <v>0</v>
      </c>
      <c r="QZ70" s="4">
        <v>0</v>
      </c>
      <c r="RA70" s="4">
        <v>0</v>
      </c>
      <c r="RB70" s="4">
        <v>0</v>
      </c>
      <c r="RC70" s="5">
        <v>1</v>
      </c>
      <c r="RD70" s="4">
        <v>0</v>
      </c>
      <c r="RE70" s="4">
        <v>0</v>
      </c>
      <c r="RF70" s="4">
        <v>0</v>
      </c>
      <c r="RG70" s="4">
        <v>0</v>
      </c>
      <c r="RH70" s="4">
        <v>0</v>
      </c>
      <c r="RI70" s="4">
        <v>0</v>
      </c>
      <c r="RJ70" s="4">
        <v>0</v>
      </c>
      <c r="RK70" s="4">
        <v>0</v>
      </c>
      <c r="RL70" s="4">
        <v>0</v>
      </c>
      <c r="RM70" s="5">
        <v>1</v>
      </c>
      <c r="RN70" s="4">
        <v>0</v>
      </c>
      <c r="RO70" s="4">
        <v>0</v>
      </c>
      <c r="RP70" s="4">
        <v>0</v>
      </c>
      <c r="RQ70" s="4">
        <v>0</v>
      </c>
      <c r="RR70" s="4">
        <v>0</v>
      </c>
      <c r="RS70" s="4">
        <v>0</v>
      </c>
      <c r="RT70" s="4">
        <v>0</v>
      </c>
      <c r="RU70" s="4">
        <v>0</v>
      </c>
      <c r="RV70" s="4">
        <v>0</v>
      </c>
      <c r="RW70" s="5">
        <v>1</v>
      </c>
      <c r="RX70" s="4">
        <v>0</v>
      </c>
      <c r="RY70" s="4">
        <v>0</v>
      </c>
      <c r="RZ70" s="4">
        <v>0</v>
      </c>
      <c r="SA70" s="4">
        <v>0</v>
      </c>
      <c r="SB70" s="4">
        <v>0</v>
      </c>
      <c r="SC70" s="4">
        <v>0</v>
      </c>
      <c r="SD70" s="4">
        <v>0</v>
      </c>
      <c r="SE70" s="4">
        <v>0</v>
      </c>
      <c r="SF70" s="4">
        <v>0</v>
      </c>
      <c r="SG70" s="5">
        <v>1</v>
      </c>
      <c r="SH70" s="4">
        <v>0</v>
      </c>
      <c r="SI70" s="4">
        <v>0</v>
      </c>
      <c r="SJ70" s="4">
        <v>0</v>
      </c>
      <c r="SK70" s="4">
        <v>0</v>
      </c>
      <c r="SL70" s="4">
        <v>0</v>
      </c>
      <c r="SM70" s="4">
        <v>0</v>
      </c>
      <c r="SN70" s="4">
        <v>0</v>
      </c>
      <c r="SO70" s="4">
        <v>0</v>
      </c>
      <c r="SP70" s="4">
        <v>0</v>
      </c>
      <c r="SQ70" s="5">
        <v>1</v>
      </c>
      <c r="SR70" s="4">
        <v>0</v>
      </c>
      <c r="SS70" s="4">
        <v>0</v>
      </c>
      <c r="ST70" s="4">
        <v>0</v>
      </c>
      <c r="SU70" s="4">
        <v>0</v>
      </c>
      <c r="SV70" s="4">
        <v>0</v>
      </c>
      <c r="SW70" s="4">
        <v>0</v>
      </c>
      <c r="SX70" s="4">
        <v>0</v>
      </c>
      <c r="SY70" s="4">
        <v>0</v>
      </c>
      <c r="SZ70" s="4">
        <v>0</v>
      </c>
      <c r="TA70" s="5">
        <v>12</v>
      </c>
      <c r="TB70" s="4">
        <v>0</v>
      </c>
      <c r="TC70" s="4">
        <v>0</v>
      </c>
    </row>
    <row r="71" spans="1:523" ht="15" customHeight="1" x14ac:dyDescent="0.3">
      <c r="A71" s="3" t="s">
        <v>132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5">
        <v>1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5">
        <v>1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5">
        <v>1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5">
        <v>1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5">
        <v>1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5">
        <v>1</v>
      </c>
      <c r="BJ71" s="4">
        <v>0</v>
      </c>
      <c r="BK71" s="4">
        <v>0</v>
      </c>
      <c r="BL71" s="4">
        <v>0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5">
        <v>1</v>
      </c>
      <c r="BT71" s="4">
        <v>0</v>
      </c>
      <c r="BU71" s="4">
        <v>0</v>
      </c>
      <c r="BV71" s="4">
        <v>0</v>
      </c>
      <c r="BW71" s="4">
        <v>0</v>
      </c>
      <c r="BX71" s="4">
        <v>0</v>
      </c>
      <c r="BY71" s="4">
        <v>0</v>
      </c>
      <c r="BZ71" s="4">
        <v>0</v>
      </c>
      <c r="CA71" s="4">
        <v>0</v>
      </c>
      <c r="CB71" s="4">
        <v>0</v>
      </c>
      <c r="CC71" s="5">
        <v>1</v>
      </c>
      <c r="CD71" s="4">
        <v>0</v>
      </c>
      <c r="CE71" s="4">
        <v>0</v>
      </c>
      <c r="CF71" s="4">
        <v>0</v>
      </c>
      <c r="CG71" s="4">
        <v>0</v>
      </c>
      <c r="CH71" s="4">
        <v>0</v>
      </c>
      <c r="CI71" s="4">
        <v>0</v>
      </c>
      <c r="CJ71" s="4">
        <v>0</v>
      </c>
      <c r="CK71" s="4">
        <v>0</v>
      </c>
      <c r="CL71" s="4">
        <v>0</v>
      </c>
      <c r="CM71" s="5">
        <v>1</v>
      </c>
      <c r="CN71" s="4">
        <v>0</v>
      </c>
      <c r="CO71" s="4">
        <v>0</v>
      </c>
      <c r="CP71" s="4">
        <v>0</v>
      </c>
      <c r="CQ71" s="4">
        <v>0</v>
      </c>
      <c r="CR71" s="4">
        <v>0</v>
      </c>
      <c r="CS71" s="4">
        <v>0</v>
      </c>
      <c r="CT71" s="4">
        <v>0</v>
      </c>
      <c r="CU71" s="4">
        <v>0</v>
      </c>
      <c r="CV71" s="4">
        <v>0</v>
      </c>
      <c r="CW71" s="5">
        <v>1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>
        <v>0</v>
      </c>
      <c r="DF71" s="4">
        <v>0</v>
      </c>
      <c r="DG71" s="5">
        <v>1</v>
      </c>
      <c r="DH71" s="4">
        <v>0</v>
      </c>
      <c r="DI71" s="4">
        <v>0</v>
      </c>
      <c r="DJ71" s="4">
        <v>0</v>
      </c>
      <c r="DK71" s="4">
        <v>0</v>
      </c>
      <c r="DL71" s="4">
        <v>0</v>
      </c>
      <c r="DM71" s="4">
        <v>0</v>
      </c>
      <c r="DN71" s="4">
        <v>0</v>
      </c>
      <c r="DO71" s="4">
        <v>0</v>
      </c>
      <c r="DP71" s="4">
        <v>0</v>
      </c>
      <c r="DQ71" s="5">
        <v>1</v>
      </c>
      <c r="DR71" s="4">
        <v>0</v>
      </c>
      <c r="DS71" s="4">
        <v>0</v>
      </c>
      <c r="DT71" s="4">
        <v>0</v>
      </c>
      <c r="DU71" s="4">
        <v>0</v>
      </c>
      <c r="DV71" s="4">
        <v>0</v>
      </c>
      <c r="DW71" s="4">
        <v>0</v>
      </c>
      <c r="DX71" s="4">
        <v>0</v>
      </c>
      <c r="DY71" s="4">
        <v>0</v>
      </c>
      <c r="DZ71" s="4">
        <v>0</v>
      </c>
      <c r="EA71" s="5">
        <v>12</v>
      </c>
      <c r="EB71" s="4">
        <v>0</v>
      </c>
      <c r="EC71" s="4">
        <v>0</v>
      </c>
      <c r="ED71" s="4">
        <v>0</v>
      </c>
      <c r="EE71" s="4">
        <v>0</v>
      </c>
      <c r="EF71" s="4">
        <v>0</v>
      </c>
      <c r="EG71" s="4">
        <v>0</v>
      </c>
      <c r="EH71" s="4">
        <v>0</v>
      </c>
      <c r="EI71" s="4">
        <v>0</v>
      </c>
      <c r="EJ71" s="4">
        <v>0</v>
      </c>
      <c r="EK71" s="5">
        <v>1</v>
      </c>
      <c r="EL71" s="4">
        <v>0</v>
      </c>
      <c r="EM71" s="4">
        <v>0</v>
      </c>
      <c r="EN71" s="4">
        <v>0</v>
      </c>
      <c r="EO71" s="4">
        <v>0</v>
      </c>
      <c r="EP71" s="4">
        <v>0</v>
      </c>
      <c r="EQ71" s="4">
        <v>0</v>
      </c>
      <c r="ER71" s="4">
        <v>0</v>
      </c>
      <c r="ES71" s="4">
        <v>0</v>
      </c>
      <c r="ET71" s="4">
        <v>0</v>
      </c>
      <c r="EU71" s="5">
        <v>1</v>
      </c>
      <c r="EV71" s="4">
        <v>0</v>
      </c>
      <c r="EW71" s="4">
        <v>0</v>
      </c>
      <c r="EX71" s="4">
        <v>0</v>
      </c>
      <c r="EY71" s="4">
        <v>0</v>
      </c>
      <c r="EZ71" s="4">
        <v>0</v>
      </c>
      <c r="FA71" s="4">
        <v>0</v>
      </c>
      <c r="FB71" s="4">
        <v>0</v>
      </c>
      <c r="FC71" s="4">
        <v>0</v>
      </c>
      <c r="FD71" s="4">
        <v>0</v>
      </c>
      <c r="FE71" s="5">
        <v>1</v>
      </c>
      <c r="FF71" s="4">
        <v>0</v>
      </c>
      <c r="FG71" s="4">
        <v>0</v>
      </c>
      <c r="FH71" s="4">
        <v>0</v>
      </c>
      <c r="FI71" s="4">
        <v>0</v>
      </c>
      <c r="FJ71" s="4">
        <v>0</v>
      </c>
      <c r="FK71" s="4">
        <v>0</v>
      </c>
      <c r="FL71" s="4">
        <v>0</v>
      </c>
      <c r="FM71" s="4">
        <v>0</v>
      </c>
      <c r="FN71" s="4">
        <v>0</v>
      </c>
      <c r="FO71" s="5">
        <v>1</v>
      </c>
      <c r="FP71" s="4">
        <v>0</v>
      </c>
      <c r="FQ71" s="4">
        <v>0</v>
      </c>
      <c r="FR71" s="4">
        <v>0</v>
      </c>
      <c r="FS71" s="4">
        <v>0</v>
      </c>
      <c r="FT71" s="4">
        <v>0</v>
      </c>
      <c r="FU71" s="4">
        <v>0</v>
      </c>
      <c r="FV71" s="4">
        <v>0</v>
      </c>
      <c r="FW71" s="4">
        <v>0</v>
      </c>
      <c r="FX71" s="4">
        <v>0</v>
      </c>
      <c r="FY71" s="5">
        <v>1</v>
      </c>
      <c r="FZ71" s="4">
        <v>0</v>
      </c>
      <c r="GA71" s="4">
        <v>0</v>
      </c>
      <c r="GB71" s="4">
        <v>0</v>
      </c>
      <c r="GC71" s="4">
        <v>0</v>
      </c>
      <c r="GD71" s="4">
        <v>0</v>
      </c>
      <c r="GE71" s="4">
        <v>0</v>
      </c>
      <c r="GF71" s="4">
        <v>0</v>
      </c>
      <c r="GG71" s="4">
        <v>0</v>
      </c>
      <c r="GH71" s="4">
        <v>0</v>
      </c>
      <c r="GI71" s="5">
        <v>1</v>
      </c>
      <c r="GJ71" s="4">
        <v>0</v>
      </c>
      <c r="GK71" s="4">
        <v>0</v>
      </c>
      <c r="GL71" s="4">
        <v>0</v>
      </c>
      <c r="GM71" s="4">
        <v>0</v>
      </c>
      <c r="GN71" s="4">
        <v>0</v>
      </c>
      <c r="GO71" s="4">
        <v>0</v>
      </c>
      <c r="GP71" s="4">
        <v>0</v>
      </c>
      <c r="GQ71" s="4">
        <v>0</v>
      </c>
      <c r="GR71" s="4">
        <v>0</v>
      </c>
      <c r="GS71" s="5">
        <v>1</v>
      </c>
      <c r="GT71" s="4">
        <v>0</v>
      </c>
      <c r="GU71" s="4">
        <v>0</v>
      </c>
      <c r="GV71" s="4">
        <v>0</v>
      </c>
      <c r="GW71" s="4">
        <v>0</v>
      </c>
      <c r="GX71" s="4">
        <v>0</v>
      </c>
      <c r="GY71" s="4">
        <v>0</v>
      </c>
      <c r="GZ71" s="4">
        <v>0</v>
      </c>
      <c r="HA71" s="4">
        <v>0</v>
      </c>
      <c r="HB71" s="4">
        <v>0</v>
      </c>
      <c r="HC71" s="5">
        <v>1</v>
      </c>
      <c r="HD71" s="4">
        <v>0</v>
      </c>
      <c r="HE71" s="4">
        <v>0</v>
      </c>
      <c r="HF71" s="4">
        <v>0</v>
      </c>
      <c r="HG71" s="4">
        <v>0</v>
      </c>
      <c r="HH71" s="4">
        <v>0</v>
      </c>
      <c r="HI71" s="4">
        <v>0</v>
      </c>
      <c r="HJ71" s="4">
        <v>0</v>
      </c>
      <c r="HK71" s="4">
        <v>0</v>
      </c>
      <c r="HL71" s="4">
        <v>0</v>
      </c>
      <c r="HM71" s="5">
        <v>1</v>
      </c>
      <c r="HN71" s="4">
        <v>0</v>
      </c>
      <c r="HO71" s="4">
        <v>0</v>
      </c>
      <c r="HP71" s="4">
        <v>0</v>
      </c>
      <c r="HQ71" s="4">
        <v>0</v>
      </c>
      <c r="HR71" s="4">
        <v>0</v>
      </c>
      <c r="HS71" s="4">
        <v>0</v>
      </c>
      <c r="HT71" s="4">
        <v>0</v>
      </c>
      <c r="HU71" s="4">
        <v>0</v>
      </c>
      <c r="HV71" s="4">
        <v>0</v>
      </c>
      <c r="HW71" s="5">
        <v>1</v>
      </c>
      <c r="HX71" s="4">
        <v>0</v>
      </c>
      <c r="HY71" s="4">
        <v>0</v>
      </c>
      <c r="HZ71" s="4">
        <v>0</v>
      </c>
      <c r="IA71" s="4">
        <v>0</v>
      </c>
      <c r="IB71" s="4">
        <v>0</v>
      </c>
      <c r="IC71" s="4">
        <v>0</v>
      </c>
      <c r="ID71" s="4">
        <v>0</v>
      </c>
      <c r="IE71" s="4">
        <v>0</v>
      </c>
      <c r="IF71" s="4">
        <v>0</v>
      </c>
      <c r="IG71" s="5">
        <v>1</v>
      </c>
      <c r="IH71" s="4">
        <v>0</v>
      </c>
      <c r="II71" s="4">
        <v>0</v>
      </c>
      <c r="IJ71" s="4">
        <v>0</v>
      </c>
      <c r="IK71" s="4">
        <v>0</v>
      </c>
      <c r="IL71" s="4">
        <v>0</v>
      </c>
      <c r="IM71" s="4">
        <v>0</v>
      </c>
      <c r="IN71" s="4">
        <v>0</v>
      </c>
      <c r="IO71" s="4">
        <v>0</v>
      </c>
      <c r="IP71" s="4">
        <v>0</v>
      </c>
      <c r="IQ71" s="5">
        <v>1</v>
      </c>
      <c r="IR71" s="4">
        <v>0</v>
      </c>
      <c r="IS71" s="4">
        <v>0</v>
      </c>
      <c r="IT71" s="4">
        <v>0</v>
      </c>
      <c r="IU71" s="4">
        <v>0</v>
      </c>
      <c r="IV71" s="4">
        <v>0</v>
      </c>
      <c r="IW71" s="4">
        <v>0</v>
      </c>
      <c r="IX71" s="4">
        <v>0</v>
      </c>
      <c r="IY71" s="4">
        <v>0</v>
      </c>
      <c r="IZ71" s="4">
        <v>0</v>
      </c>
      <c r="JA71" s="5">
        <v>12</v>
      </c>
      <c r="JB71" s="4">
        <v>0</v>
      </c>
      <c r="JC71" s="4">
        <v>0</v>
      </c>
      <c r="JD71" s="4">
        <v>0</v>
      </c>
      <c r="JE71" s="4">
        <v>0</v>
      </c>
      <c r="JF71" s="4">
        <v>0</v>
      </c>
      <c r="JG71" s="4">
        <v>0</v>
      </c>
      <c r="JH71" s="4">
        <v>0</v>
      </c>
      <c r="JI71" s="4">
        <v>0</v>
      </c>
      <c r="JJ71" s="4">
        <v>0</v>
      </c>
      <c r="JK71" s="5">
        <v>1</v>
      </c>
      <c r="JL71" s="4">
        <v>0</v>
      </c>
      <c r="JM71" s="4">
        <v>0</v>
      </c>
      <c r="JN71" s="4">
        <v>0</v>
      </c>
      <c r="JO71" s="4">
        <v>0</v>
      </c>
      <c r="JP71" s="4">
        <v>0</v>
      </c>
      <c r="JQ71" s="4">
        <v>0</v>
      </c>
      <c r="JR71" s="4">
        <v>0</v>
      </c>
      <c r="JS71" s="4">
        <v>0</v>
      </c>
      <c r="JT71" s="4">
        <v>0</v>
      </c>
      <c r="JU71" s="5">
        <v>1</v>
      </c>
      <c r="JV71" s="4">
        <v>0</v>
      </c>
      <c r="JW71" s="4">
        <v>0</v>
      </c>
      <c r="JX71" s="4">
        <v>0</v>
      </c>
      <c r="JY71" s="4">
        <v>0</v>
      </c>
      <c r="JZ71" s="4">
        <v>0</v>
      </c>
      <c r="KA71" s="4">
        <v>0</v>
      </c>
      <c r="KB71" s="4">
        <v>0</v>
      </c>
      <c r="KC71" s="4">
        <v>0</v>
      </c>
      <c r="KD71" s="4">
        <v>0</v>
      </c>
      <c r="KE71" s="5">
        <v>1</v>
      </c>
      <c r="KF71" s="4">
        <v>0</v>
      </c>
      <c r="KG71" s="4">
        <v>0</v>
      </c>
      <c r="KH71" s="4">
        <v>0</v>
      </c>
      <c r="KI71" s="4">
        <v>0</v>
      </c>
      <c r="KJ71" s="4">
        <v>0</v>
      </c>
      <c r="KK71" s="4">
        <v>0</v>
      </c>
      <c r="KL71" s="4">
        <v>0</v>
      </c>
      <c r="KM71" s="4">
        <v>0</v>
      </c>
      <c r="KN71" s="4">
        <v>0</v>
      </c>
      <c r="KO71" s="5">
        <v>1</v>
      </c>
      <c r="KP71" s="4">
        <v>0</v>
      </c>
      <c r="KQ71" s="4">
        <v>0</v>
      </c>
      <c r="KR71" s="4">
        <v>0</v>
      </c>
      <c r="KS71" s="4">
        <v>0</v>
      </c>
      <c r="KT71" s="4">
        <v>0</v>
      </c>
      <c r="KU71" s="4">
        <v>0</v>
      </c>
      <c r="KV71" s="4">
        <v>0</v>
      </c>
      <c r="KW71" s="4">
        <v>0</v>
      </c>
      <c r="KX71" s="4">
        <v>0</v>
      </c>
      <c r="KY71" s="5">
        <v>1</v>
      </c>
      <c r="KZ71" s="4">
        <v>0</v>
      </c>
      <c r="LA71" s="4">
        <v>0</v>
      </c>
      <c r="LB71" s="4">
        <v>0</v>
      </c>
      <c r="LC71" s="4">
        <v>0</v>
      </c>
      <c r="LD71" s="4">
        <v>0</v>
      </c>
      <c r="LE71" s="4">
        <v>0</v>
      </c>
      <c r="LF71" s="4">
        <v>0</v>
      </c>
      <c r="LG71" s="4">
        <v>0</v>
      </c>
      <c r="LH71" s="4">
        <v>0</v>
      </c>
      <c r="LI71" s="5">
        <v>1</v>
      </c>
      <c r="LJ71" s="4">
        <v>0</v>
      </c>
      <c r="LK71" s="4">
        <v>0</v>
      </c>
      <c r="LL71" s="4">
        <v>0</v>
      </c>
      <c r="LM71" s="4">
        <v>0</v>
      </c>
      <c r="LN71" s="4">
        <v>0</v>
      </c>
      <c r="LO71" s="4">
        <v>0</v>
      </c>
      <c r="LP71" s="4">
        <v>0</v>
      </c>
      <c r="LQ71" s="4">
        <v>0</v>
      </c>
      <c r="LR71" s="4">
        <v>0</v>
      </c>
      <c r="LS71" s="5">
        <v>1</v>
      </c>
      <c r="LT71" s="4">
        <v>0</v>
      </c>
      <c r="LU71" s="4">
        <v>0</v>
      </c>
      <c r="LV71" s="4">
        <v>0</v>
      </c>
      <c r="LW71" s="4">
        <v>0</v>
      </c>
      <c r="LX71" s="4">
        <v>0</v>
      </c>
      <c r="LY71" s="4">
        <v>0</v>
      </c>
      <c r="LZ71" s="4">
        <v>0</v>
      </c>
      <c r="MA71" s="4">
        <v>0</v>
      </c>
      <c r="MB71" s="4">
        <v>0</v>
      </c>
      <c r="MC71" s="5">
        <v>1</v>
      </c>
      <c r="MD71" s="4">
        <v>0</v>
      </c>
      <c r="ME71" s="4">
        <v>0</v>
      </c>
      <c r="MF71" s="4">
        <v>0</v>
      </c>
      <c r="MG71" s="4">
        <v>0</v>
      </c>
      <c r="MH71" s="4">
        <v>0</v>
      </c>
      <c r="MI71" s="4">
        <v>0</v>
      </c>
      <c r="MJ71" s="4">
        <v>0</v>
      </c>
      <c r="MK71" s="4">
        <v>0</v>
      </c>
      <c r="ML71" s="4">
        <v>0</v>
      </c>
      <c r="MM71" s="5">
        <v>1</v>
      </c>
      <c r="MN71" s="4">
        <v>0</v>
      </c>
      <c r="MO71" s="4">
        <v>0</v>
      </c>
      <c r="MP71" s="4">
        <v>0</v>
      </c>
      <c r="MQ71" s="4">
        <v>0</v>
      </c>
      <c r="MR71" s="4">
        <v>0</v>
      </c>
      <c r="MS71" s="4">
        <v>0</v>
      </c>
      <c r="MT71" s="4">
        <v>0</v>
      </c>
      <c r="MU71" s="4">
        <v>0</v>
      </c>
      <c r="MV71" s="4">
        <v>0</v>
      </c>
      <c r="MW71" s="5">
        <v>1</v>
      </c>
      <c r="MX71" s="4">
        <v>0</v>
      </c>
      <c r="MY71" s="4">
        <v>0</v>
      </c>
      <c r="MZ71" s="4">
        <v>0</v>
      </c>
      <c r="NA71" s="4">
        <v>0</v>
      </c>
      <c r="NB71" s="4">
        <v>0</v>
      </c>
      <c r="NC71" s="4">
        <v>0</v>
      </c>
      <c r="ND71" s="4">
        <v>0</v>
      </c>
      <c r="NE71" s="4">
        <v>0</v>
      </c>
      <c r="NF71" s="4">
        <v>0</v>
      </c>
      <c r="NG71" s="5">
        <v>1</v>
      </c>
      <c r="NH71" s="4">
        <v>0</v>
      </c>
      <c r="NI71" s="4">
        <v>0</v>
      </c>
      <c r="NJ71" s="4">
        <v>0</v>
      </c>
      <c r="NK71" s="4">
        <v>0</v>
      </c>
      <c r="NL71" s="4">
        <v>0</v>
      </c>
      <c r="NM71" s="4">
        <v>0</v>
      </c>
      <c r="NN71" s="4">
        <v>0</v>
      </c>
      <c r="NO71" s="4">
        <v>0</v>
      </c>
      <c r="NP71" s="4">
        <v>0</v>
      </c>
      <c r="NQ71" s="5">
        <v>1</v>
      </c>
      <c r="NR71" s="4">
        <v>0</v>
      </c>
      <c r="NS71" s="4">
        <v>0</v>
      </c>
      <c r="NT71" s="4">
        <v>0</v>
      </c>
      <c r="NU71" s="4">
        <v>0</v>
      </c>
      <c r="NV71" s="4">
        <v>0</v>
      </c>
      <c r="NW71" s="4">
        <v>0</v>
      </c>
      <c r="NX71" s="4">
        <v>0</v>
      </c>
      <c r="NY71" s="4">
        <v>0</v>
      </c>
      <c r="NZ71" s="4">
        <v>0</v>
      </c>
      <c r="OA71" s="5">
        <v>12</v>
      </c>
      <c r="OB71" s="4">
        <v>0</v>
      </c>
      <c r="OC71" s="4">
        <v>0</v>
      </c>
      <c r="OD71" s="4">
        <v>0</v>
      </c>
      <c r="OE71" s="4">
        <v>0</v>
      </c>
      <c r="OF71" s="4">
        <v>0</v>
      </c>
      <c r="OG71" s="4">
        <v>0</v>
      </c>
      <c r="OH71" s="4">
        <v>0</v>
      </c>
      <c r="OI71" s="4">
        <v>0</v>
      </c>
      <c r="OJ71" s="4">
        <v>0</v>
      </c>
      <c r="OK71" s="5">
        <v>1</v>
      </c>
      <c r="OL71" s="4">
        <v>0</v>
      </c>
      <c r="OM71" s="4">
        <v>0</v>
      </c>
      <c r="ON71" s="4">
        <v>0</v>
      </c>
      <c r="OO71" s="4">
        <v>0</v>
      </c>
      <c r="OP71" s="4">
        <v>0</v>
      </c>
      <c r="OQ71" s="4">
        <v>0</v>
      </c>
      <c r="OR71" s="4">
        <v>0</v>
      </c>
      <c r="OS71" s="4">
        <v>0</v>
      </c>
      <c r="OT71" s="4">
        <v>0</v>
      </c>
      <c r="OU71" s="5">
        <v>1</v>
      </c>
      <c r="OV71" s="4">
        <v>0</v>
      </c>
      <c r="OW71" s="4">
        <v>0</v>
      </c>
      <c r="OX71" s="4">
        <v>0</v>
      </c>
      <c r="OY71" s="4">
        <v>0</v>
      </c>
      <c r="OZ71" s="4">
        <v>0</v>
      </c>
      <c r="PA71" s="4">
        <v>0</v>
      </c>
      <c r="PB71" s="4">
        <v>0</v>
      </c>
      <c r="PC71" s="4">
        <v>0</v>
      </c>
      <c r="PD71" s="4">
        <v>0</v>
      </c>
      <c r="PE71" s="5">
        <v>1</v>
      </c>
      <c r="PF71" s="4">
        <v>0</v>
      </c>
      <c r="PG71" s="4">
        <v>0</v>
      </c>
      <c r="PH71" s="4">
        <v>0</v>
      </c>
      <c r="PI71" s="4">
        <v>0</v>
      </c>
      <c r="PJ71" s="4">
        <v>0</v>
      </c>
      <c r="PK71" s="4">
        <v>0</v>
      </c>
      <c r="PL71" s="4">
        <v>0</v>
      </c>
      <c r="PM71" s="4">
        <v>0</v>
      </c>
      <c r="PN71" s="4">
        <v>0</v>
      </c>
      <c r="PO71" s="5">
        <v>1</v>
      </c>
      <c r="PP71" s="4">
        <v>0</v>
      </c>
      <c r="PQ71" s="4">
        <v>0</v>
      </c>
      <c r="PR71" s="4">
        <v>0</v>
      </c>
      <c r="PS71" s="4">
        <v>0</v>
      </c>
      <c r="PT71" s="4">
        <v>0</v>
      </c>
      <c r="PU71" s="4">
        <v>0</v>
      </c>
      <c r="PV71" s="4">
        <v>0</v>
      </c>
      <c r="PW71" s="4">
        <v>0</v>
      </c>
      <c r="PX71" s="4">
        <v>0</v>
      </c>
      <c r="PY71" s="5">
        <v>1</v>
      </c>
      <c r="PZ71" s="4">
        <v>0</v>
      </c>
      <c r="QA71" s="4">
        <v>0</v>
      </c>
      <c r="QB71" s="4">
        <v>0</v>
      </c>
      <c r="QC71" s="4">
        <v>0</v>
      </c>
      <c r="QD71" s="4">
        <v>0</v>
      </c>
      <c r="QE71" s="4">
        <v>0</v>
      </c>
      <c r="QF71" s="4">
        <v>0</v>
      </c>
      <c r="QG71" s="4">
        <v>0</v>
      </c>
      <c r="QH71" s="4">
        <v>0</v>
      </c>
      <c r="QI71" s="5">
        <v>1</v>
      </c>
      <c r="QJ71" s="4">
        <v>0</v>
      </c>
      <c r="QK71" s="4">
        <v>0</v>
      </c>
      <c r="QL71" s="4">
        <v>0</v>
      </c>
      <c r="QM71" s="4">
        <v>0</v>
      </c>
      <c r="QN71" s="4">
        <v>0</v>
      </c>
      <c r="QO71" s="4">
        <v>0</v>
      </c>
      <c r="QP71" s="4">
        <v>0</v>
      </c>
      <c r="QQ71" s="4">
        <v>0</v>
      </c>
      <c r="QR71" s="4">
        <v>0</v>
      </c>
      <c r="QS71" s="5">
        <v>1</v>
      </c>
      <c r="QT71" s="4">
        <v>0</v>
      </c>
      <c r="QU71" s="4">
        <v>0</v>
      </c>
      <c r="QV71" s="4">
        <v>0</v>
      </c>
      <c r="QW71" s="4">
        <v>0</v>
      </c>
      <c r="QX71" s="4">
        <v>0</v>
      </c>
      <c r="QY71" s="4">
        <v>0</v>
      </c>
      <c r="QZ71" s="4">
        <v>0</v>
      </c>
      <c r="RA71" s="4">
        <v>0</v>
      </c>
      <c r="RB71" s="4">
        <v>0</v>
      </c>
      <c r="RC71" s="5">
        <v>1</v>
      </c>
      <c r="RD71" s="4">
        <v>0</v>
      </c>
      <c r="RE71" s="4">
        <v>0</v>
      </c>
      <c r="RF71" s="4">
        <v>0</v>
      </c>
      <c r="RG71" s="4">
        <v>0</v>
      </c>
      <c r="RH71" s="4">
        <v>0</v>
      </c>
      <c r="RI71" s="4">
        <v>0</v>
      </c>
      <c r="RJ71" s="4">
        <v>0</v>
      </c>
      <c r="RK71" s="4">
        <v>0</v>
      </c>
      <c r="RL71" s="4">
        <v>0</v>
      </c>
      <c r="RM71" s="5">
        <v>1</v>
      </c>
      <c r="RN71" s="4">
        <v>0</v>
      </c>
      <c r="RO71" s="4">
        <v>0</v>
      </c>
      <c r="RP71" s="4">
        <v>0</v>
      </c>
      <c r="RQ71" s="4">
        <v>0</v>
      </c>
      <c r="RR71" s="4">
        <v>0</v>
      </c>
      <c r="RS71" s="4">
        <v>0</v>
      </c>
      <c r="RT71" s="4">
        <v>0</v>
      </c>
      <c r="RU71" s="4">
        <v>0</v>
      </c>
      <c r="RV71" s="4">
        <v>0</v>
      </c>
      <c r="RW71" s="5">
        <v>1</v>
      </c>
      <c r="RX71" s="4">
        <v>0</v>
      </c>
      <c r="RY71" s="4">
        <v>0</v>
      </c>
      <c r="RZ71" s="4">
        <v>0</v>
      </c>
      <c r="SA71" s="4">
        <v>0</v>
      </c>
      <c r="SB71" s="4">
        <v>0</v>
      </c>
      <c r="SC71" s="4">
        <v>0</v>
      </c>
      <c r="SD71" s="4">
        <v>0</v>
      </c>
      <c r="SE71" s="4">
        <v>0</v>
      </c>
      <c r="SF71" s="4">
        <v>0</v>
      </c>
      <c r="SG71" s="5">
        <v>1</v>
      </c>
      <c r="SH71" s="4">
        <v>0</v>
      </c>
      <c r="SI71" s="4">
        <v>0</v>
      </c>
      <c r="SJ71" s="4">
        <v>0</v>
      </c>
      <c r="SK71" s="4">
        <v>0</v>
      </c>
      <c r="SL71" s="4">
        <v>0</v>
      </c>
      <c r="SM71" s="4">
        <v>0</v>
      </c>
      <c r="SN71" s="4">
        <v>0</v>
      </c>
      <c r="SO71" s="4">
        <v>0</v>
      </c>
      <c r="SP71" s="4">
        <v>0</v>
      </c>
      <c r="SQ71" s="5">
        <v>1</v>
      </c>
      <c r="SR71" s="4">
        <v>0</v>
      </c>
      <c r="SS71" s="4">
        <v>0</v>
      </c>
      <c r="ST71" s="4">
        <v>0</v>
      </c>
      <c r="SU71" s="4">
        <v>0</v>
      </c>
      <c r="SV71" s="4">
        <v>0</v>
      </c>
      <c r="SW71" s="4">
        <v>0</v>
      </c>
      <c r="SX71" s="4">
        <v>0</v>
      </c>
      <c r="SY71" s="4">
        <v>0</v>
      </c>
      <c r="SZ71" s="4">
        <v>0</v>
      </c>
      <c r="TA71" s="5">
        <v>12</v>
      </c>
      <c r="TB71" s="4">
        <v>0</v>
      </c>
      <c r="TC71" s="4">
        <v>0</v>
      </c>
    </row>
    <row r="72" spans="1:523" ht="15" customHeight="1" x14ac:dyDescent="0.3">
      <c r="A72" s="3" t="s">
        <v>133</v>
      </c>
      <c r="B72" s="4">
        <v>9854.75</v>
      </c>
      <c r="C72" s="4">
        <v>9854.75</v>
      </c>
      <c r="D72" s="4">
        <v>-9854.75</v>
      </c>
      <c r="E72" s="4">
        <v>0</v>
      </c>
      <c r="F72" s="4">
        <v>0</v>
      </c>
      <c r="G72" s="4">
        <v>9854.75</v>
      </c>
      <c r="H72" s="4">
        <v>-9854.75</v>
      </c>
      <c r="I72" s="4">
        <v>0</v>
      </c>
      <c r="J72" s="4">
        <v>0</v>
      </c>
      <c r="K72" s="5">
        <v>1</v>
      </c>
      <c r="L72" s="4">
        <v>4920.2199999999993</v>
      </c>
      <c r="M72" s="4">
        <v>4920.2199999999993</v>
      </c>
      <c r="N72" s="4">
        <v>-4920.2199999999993</v>
      </c>
      <c r="O72" s="4">
        <v>0</v>
      </c>
      <c r="P72" s="4">
        <v>0</v>
      </c>
      <c r="Q72" s="4">
        <v>4920.2199999999993</v>
      </c>
      <c r="R72" s="4">
        <v>-4920.2199999999993</v>
      </c>
      <c r="S72" s="4">
        <v>0</v>
      </c>
      <c r="T72" s="4">
        <v>0</v>
      </c>
      <c r="U72" s="5">
        <v>1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5">
        <v>1</v>
      </c>
      <c r="AF72" s="4">
        <v>0</v>
      </c>
      <c r="AG72" s="4">
        <v>0</v>
      </c>
      <c r="AH72" s="4">
        <v>0</v>
      </c>
      <c r="AI72" s="4">
        <v>0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5">
        <v>1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5">
        <v>1</v>
      </c>
      <c r="AZ72" s="4">
        <v>223.1299999999992</v>
      </c>
      <c r="BA72" s="4">
        <v>223.1299999999992</v>
      </c>
      <c r="BB72" s="4">
        <v>-223.1299999999992</v>
      </c>
      <c r="BC72" s="4">
        <v>0</v>
      </c>
      <c r="BD72" s="4">
        <v>0</v>
      </c>
      <c r="BE72" s="4">
        <v>223.1299999999992</v>
      </c>
      <c r="BF72" s="4">
        <v>-223.1299999999992</v>
      </c>
      <c r="BG72" s="4">
        <v>0</v>
      </c>
      <c r="BH72" s="4">
        <v>0</v>
      </c>
      <c r="BI72" s="5">
        <v>1</v>
      </c>
      <c r="BJ72" s="4">
        <v>5025.529999999997</v>
      </c>
      <c r="BK72" s="4">
        <v>5025.529999999997</v>
      </c>
      <c r="BL72" s="4">
        <v>-5025.529999999997</v>
      </c>
      <c r="BM72" s="4">
        <v>0</v>
      </c>
      <c r="BN72" s="4">
        <v>0</v>
      </c>
      <c r="BO72" s="4">
        <v>5025.529999999997</v>
      </c>
      <c r="BP72" s="4">
        <v>-5025.529999999997</v>
      </c>
      <c r="BQ72" s="4">
        <v>0</v>
      </c>
      <c r="BR72" s="4">
        <v>0</v>
      </c>
      <c r="BS72" s="5">
        <v>1</v>
      </c>
      <c r="BT72" s="4">
        <v>5023.3399999999974</v>
      </c>
      <c r="BU72" s="4">
        <v>5023.3399999999974</v>
      </c>
      <c r="BV72" s="4">
        <v>-5023.3399999999974</v>
      </c>
      <c r="BW72" s="4">
        <v>0</v>
      </c>
      <c r="BX72" s="4">
        <v>0</v>
      </c>
      <c r="BY72" s="4">
        <v>5023.3399999999974</v>
      </c>
      <c r="BZ72" s="4">
        <v>-5023.3399999999974</v>
      </c>
      <c r="CA72" s="4">
        <v>0</v>
      </c>
      <c r="CB72" s="4">
        <v>0</v>
      </c>
      <c r="CC72" s="5">
        <v>1</v>
      </c>
      <c r="CD72" s="4">
        <v>-145.11000000000149</v>
      </c>
      <c r="CE72" s="4">
        <v>-145.11000000000149</v>
      </c>
      <c r="CF72" s="4">
        <v>145.11000000000149</v>
      </c>
      <c r="CG72" s="4">
        <v>0</v>
      </c>
      <c r="CH72" s="4">
        <v>0</v>
      </c>
      <c r="CI72" s="4">
        <v>-145.11000000000149</v>
      </c>
      <c r="CJ72" s="4">
        <v>145.11000000000149</v>
      </c>
      <c r="CK72" s="4">
        <v>0</v>
      </c>
      <c r="CL72" s="4">
        <v>0</v>
      </c>
      <c r="CM72" s="5">
        <v>1</v>
      </c>
      <c r="CN72" s="4">
        <v>-5433.5900000000011</v>
      </c>
      <c r="CO72" s="4">
        <v>-5433.5900000000011</v>
      </c>
      <c r="CP72" s="4">
        <v>5433.5900000000011</v>
      </c>
      <c r="CQ72" s="4">
        <v>0</v>
      </c>
      <c r="CR72" s="4">
        <v>0</v>
      </c>
      <c r="CS72" s="4">
        <v>-5433.5900000000011</v>
      </c>
      <c r="CT72" s="4">
        <v>5433.5900000000011</v>
      </c>
      <c r="CU72" s="4">
        <v>0</v>
      </c>
      <c r="CV72" s="4">
        <v>0</v>
      </c>
      <c r="CW72" s="5">
        <v>1</v>
      </c>
      <c r="CX72" s="4">
        <v>-5615.8100000000013</v>
      </c>
      <c r="CY72" s="4">
        <v>-5615.8100000000013</v>
      </c>
      <c r="CZ72" s="4">
        <v>5615.8100000000013</v>
      </c>
      <c r="DA72" s="4">
        <v>0</v>
      </c>
      <c r="DB72" s="4">
        <v>0</v>
      </c>
      <c r="DC72" s="4">
        <v>-5615.8100000000013</v>
      </c>
      <c r="DD72" s="4">
        <v>5615.8100000000013</v>
      </c>
      <c r="DE72" s="4">
        <v>0</v>
      </c>
      <c r="DF72" s="4">
        <v>0</v>
      </c>
      <c r="DG72" s="5">
        <v>1</v>
      </c>
      <c r="DH72" s="4">
        <v>-2539.6200000000008</v>
      </c>
      <c r="DI72" s="4">
        <v>-2539.6200000000008</v>
      </c>
      <c r="DJ72" s="4">
        <v>2539.6200000000008</v>
      </c>
      <c r="DK72" s="4">
        <v>0</v>
      </c>
      <c r="DL72" s="4">
        <v>0</v>
      </c>
      <c r="DM72" s="4">
        <v>-2539.6200000000008</v>
      </c>
      <c r="DN72" s="4">
        <v>2539.6200000000008</v>
      </c>
      <c r="DO72" s="4">
        <v>0</v>
      </c>
      <c r="DP72" s="4">
        <v>0</v>
      </c>
      <c r="DQ72" s="5">
        <v>1</v>
      </c>
      <c r="DR72" s="4">
        <v>11312.839999999984</v>
      </c>
      <c r="DS72" s="4">
        <v>11312.839999999984</v>
      </c>
      <c r="DT72" s="4">
        <v>-11312.839999999984</v>
      </c>
      <c r="DU72" s="4">
        <v>0</v>
      </c>
      <c r="DV72" s="4">
        <v>0</v>
      </c>
      <c r="DW72" s="4">
        <v>11312.839999999984</v>
      </c>
      <c r="DX72" s="4">
        <v>-11312.839999999984</v>
      </c>
      <c r="DY72" s="4">
        <v>0</v>
      </c>
      <c r="DZ72" s="4">
        <v>0</v>
      </c>
      <c r="EA72" s="5">
        <v>12</v>
      </c>
      <c r="EB72" s="4">
        <v>855.21999999999935</v>
      </c>
      <c r="EC72" s="4">
        <v>855.21999999999935</v>
      </c>
      <c r="ED72" s="4">
        <v>-855.21999999999935</v>
      </c>
      <c r="EE72" s="4">
        <v>0</v>
      </c>
      <c r="EF72" s="4">
        <v>0</v>
      </c>
      <c r="EG72" s="4">
        <v>855.21999999999935</v>
      </c>
      <c r="EH72" s="4">
        <v>-855.21999999999935</v>
      </c>
      <c r="EI72" s="4">
        <v>0</v>
      </c>
      <c r="EJ72" s="4">
        <v>0</v>
      </c>
      <c r="EK72" s="5">
        <v>1</v>
      </c>
      <c r="EL72" s="4">
        <v>5789.7499999999991</v>
      </c>
      <c r="EM72" s="4">
        <v>5789.7499999999991</v>
      </c>
      <c r="EN72" s="4">
        <v>-5789.7499999999991</v>
      </c>
      <c r="EO72" s="4">
        <v>0</v>
      </c>
      <c r="EP72" s="4">
        <v>0</v>
      </c>
      <c r="EQ72" s="4">
        <v>5789.7499999999991</v>
      </c>
      <c r="ER72" s="4">
        <v>-5789.7499999999991</v>
      </c>
      <c r="ES72" s="4">
        <v>0</v>
      </c>
      <c r="ET72" s="4">
        <v>0</v>
      </c>
      <c r="EU72" s="5">
        <v>1</v>
      </c>
      <c r="EV72" s="4">
        <v>10709.97</v>
      </c>
      <c r="EW72" s="4">
        <v>10709.97</v>
      </c>
      <c r="EX72" s="4">
        <v>-10709.97</v>
      </c>
      <c r="EY72" s="4">
        <v>0</v>
      </c>
      <c r="EZ72" s="4">
        <v>0</v>
      </c>
      <c r="FA72" s="4">
        <v>10709.97</v>
      </c>
      <c r="FB72" s="4">
        <v>-10709.97</v>
      </c>
      <c r="FC72" s="4">
        <v>0</v>
      </c>
      <c r="FD72" s="4">
        <v>0</v>
      </c>
      <c r="FE72" s="5">
        <v>1</v>
      </c>
      <c r="FF72" s="4">
        <v>10709.97</v>
      </c>
      <c r="FG72" s="4">
        <v>10709.97</v>
      </c>
      <c r="FH72" s="4">
        <v>-10709.97</v>
      </c>
      <c r="FI72" s="4">
        <v>0</v>
      </c>
      <c r="FJ72" s="4">
        <v>0</v>
      </c>
      <c r="FK72" s="4">
        <v>10709.97</v>
      </c>
      <c r="FL72" s="4">
        <v>-10709.97</v>
      </c>
      <c r="FM72" s="4">
        <v>0</v>
      </c>
      <c r="FN72" s="4">
        <v>0</v>
      </c>
      <c r="FO72" s="5">
        <v>1</v>
      </c>
      <c r="FP72" s="4">
        <v>10709.97</v>
      </c>
      <c r="FQ72" s="4">
        <v>10709.97</v>
      </c>
      <c r="FR72" s="4">
        <v>-10709.97</v>
      </c>
      <c r="FS72" s="4">
        <v>0</v>
      </c>
      <c r="FT72" s="4">
        <v>0</v>
      </c>
      <c r="FU72" s="4">
        <v>10709.97</v>
      </c>
      <c r="FV72" s="4">
        <v>-10709.97</v>
      </c>
      <c r="FW72" s="4">
        <v>0</v>
      </c>
      <c r="FX72" s="4">
        <v>0</v>
      </c>
      <c r="FY72" s="5">
        <v>1</v>
      </c>
      <c r="FZ72" s="4">
        <v>10486.84</v>
      </c>
      <c r="GA72" s="4">
        <v>10486.84</v>
      </c>
      <c r="GB72" s="4">
        <v>-10486.84</v>
      </c>
      <c r="GC72" s="4">
        <v>0</v>
      </c>
      <c r="GD72" s="4">
        <v>0</v>
      </c>
      <c r="GE72" s="4">
        <v>10486.84</v>
      </c>
      <c r="GF72" s="4">
        <v>-10486.84</v>
      </c>
      <c r="GG72" s="4">
        <v>0</v>
      </c>
      <c r="GH72" s="4">
        <v>0</v>
      </c>
      <c r="GI72" s="5">
        <v>1</v>
      </c>
      <c r="GJ72" s="4">
        <v>5684.4400000000005</v>
      </c>
      <c r="GK72" s="4">
        <v>5684.4400000000005</v>
      </c>
      <c r="GL72" s="4">
        <v>-5684.4400000000005</v>
      </c>
      <c r="GM72" s="4">
        <v>0</v>
      </c>
      <c r="GN72" s="4">
        <v>0</v>
      </c>
      <c r="GO72" s="4">
        <v>5684.4400000000005</v>
      </c>
      <c r="GP72" s="4">
        <v>-5684.4400000000005</v>
      </c>
      <c r="GQ72" s="4">
        <v>0</v>
      </c>
      <c r="GR72" s="4">
        <v>0</v>
      </c>
      <c r="GS72" s="5">
        <v>1</v>
      </c>
      <c r="GT72" s="4">
        <v>1295.9000000000001</v>
      </c>
      <c r="GU72" s="4">
        <v>1295.9000000000001</v>
      </c>
      <c r="GV72" s="4">
        <v>-1295.9000000000001</v>
      </c>
      <c r="GW72" s="4">
        <v>0</v>
      </c>
      <c r="GX72" s="4">
        <v>0</v>
      </c>
      <c r="GY72" s="4">
        <v>1295.9000000000001</v>
      </c>
      <c r="GZ72" s="4">
        <v>-1295.9000000000001</v>
      </c>
      <c r="HA72" s="4">
        <v>0</v>
      </c>
      <c r="HB72" s="4">
        <v>0</v>
      </c>
      <c r="HC72" s="5">
        <v>1</v>
      </c>
      <c r="HD72" s="4">
        <v>0</v>
      </c>
      <c r="HE72" s="4">
        <v>0</v>
      </c>
      <c r="HF72" s="4">
        <v>0</v>
      </c>
      <c r="HG72" s="4">
        <v>0</v>
      </c>
      <c r="HH72" s="4">
        <v>0</v>
      </c>
      <c r="HI72" s="4">
        <v>0</v>
      </c>
      <c r="HJ72" s="4">
        <v>0</v>
      </c>
      <c r="HK72" s="4">
        <v>0</v>
      </c>
      <c r="HL72" s="4">
        <v>0</v>
      </c>
      <c r="HM72" s="5">
        <v>1</v>
      </c>
      <c r="HN72" s="4">
        <v>0</v>
      </c>
      <c r="HO72" s="4">
        <v>0</v>
      </c>
      <c r="HP72" s="4">
        <v>0</v>
      </c>
      <c r="HQ72" s="4">
        <v>0</v>
      </c>
      <c r="HR72" s="4">
        <v>0</v>
      </c>
      <c r="HS72" s="4">
        <v>0</v>
      </c>
      <c r="HT72" s="4">
        <v>0</v>
      </c>
      <c r="HU72" s="4">
        <v>0</v>
      </c>
      <c r="HV72" s="4">
        <v>0</v>
      </c>
      <c r="HW72" s="5">
        <v>1</v>
      </c>
      <c r="HX72" s="4">
        <v>0</v>
      </c>
      <c r="HY72" s="4">
        <v>0</v>
      </c>
      <c r="HZ72" s="4">
        <v>0</v>
      </c>
      <c r="IA72" s="4">
        <v>0</v>
      </c>
      <c r="IB72" s="4">
        <v>0</v>
      </c>
      <c r="IC72" s="4">
        <v>0</v>
      </c>
      <c r="ID72" s="4">
        <v>0</v>
      </c>
      <c r="IE72" s="4">
        <v>0</v>
      </c>
      <c r="IF72" s="4">
        <v>0</v>
      </c>
      <c r="IG72" s="5">
        <v>1</v>
      </c>
      <c r="IH72" s="4">
        <v>0</v>
      </c>
      <c r="II72" s="4">
        <v>0</v>
      </c>
      <c r="IJ72" s="4">
        <v>0</v>
      </c>
      <c r="IK72" s="4">
        <v>0</v>
      </c>
      <c r="IL72" s="4">
        <v>0</v>
      </c>
      <c r="IM72" s="4">
        <v>0</v>
      </c>
      <c r="IN72" s="4">
        <v>0</v>
      </c>
      <c r="IO72" s="4">
        <v>0</v>
      </c>
      <c r="IP72" s="4">
        <v>0</v>
      </c>
      <c r="IQ72" s="5">
        <v>1</v>
      </c>
      <c r="IR72" s="4">
        <v>56242.060000000005</v>
      </c>
      <c r="IS72" s="4">
        <v>56242.060000000005</v>
      </c>
      <c r="IT72" s="4">
        <v>-56242.060000000005</v>
      </c>
      <c r="IU72" s="4">
        <v>0</v>
      </c>
      <c r="IV72" s="4">
        <v>0</v>
      </c>
      <c r="IW72" s="4">
        <v>56242.060000000005</v>
      </c>
      <c r="IX72" s="4">
        <v>-56242.060000000005</v>
      </c>
      <c r="IY72" s="4">
        <v>0</v>
      </c>
      <c r="IZ72" s="4">
        <v>0</v>
      </c>
      <c r="JA72" s="5">
        <v>12</v>
      </c>
      <c r="JB72" s="4">
        <v>0</v>
      </c>
      <c r="JC72" s="4">
        <v>0</v>
      </c>
      <c r="JD72" s="4">
        <v>0</v>
      </c>
      <c r="JE72" s="4">
        <v>0</v>
      </c>
      <c r="JF72" s="4">
        <v>0</v>
      </c>
      <c r="JG72" s="4">
        <v>0</v>
      </c>
      <c r="JH72" s="4">
        <v>0</v>
      </c>
      <c r="JI72" s="4">
        <v>0</v>
      </c>
      <c r="JJ72" s="4">
        <v>0</v>
      </c>
      <c r="JK72" s="5">
        <v>1</v>
      </c>
      <c r="JL72" s="4">
        <v>0</v>
      </c>
      <c r="JM72" s="4">
        <v>0</v>
      </c>
      <c r="JN72" s="4">
        <v>0</v>
      </c>
      <c r="JO72" s="4">
        <v>0</v>
      </c>
      <c r="JP72" s="4">
        <v>0</v>
      </c>
      <c r="JQ72" s="4">
        <v>0</v>
      </c>
      <c r="JR72" s="4">
        <v>0</v>
      </c>
      <c r="JS72" s="4">
        <v>0</v>
      </c>
      <c r="JT72" s="4">
        <v>0</v>
      </c>
      <c r="JU72" s="5">
        <v>1</v>
      </c>
      <c r="JV72" s="4">
        <v>0</v>
      </c>
      <c r="JW72" s="4">
        <v>0</v>
      </c>
      <c r="JX72" s="4">
        <v>0</v>
      </c>
      <c r="JY72" s="4">
        <v>0</v>
      </c>
      <c r="JZ72" s="4">
        <v>0</v>
      </c>
      <c r="KA72" s="4">
        <v>0</v>
      </c>
      <c r="KB72" s="4">
        <v>0</v>
      </c>
      <c r="KC72" s="4">
        <v>0</v>
      </c>
      <c r="KD72" s="4">
        <v>0</v>
      </c>
      <c r="KE72" s="5">
        <v>1</v>
      </c>
      <c r="KF72" s="4">
        <v>0</v>
      </c>
      <c r="KG72" s="4">
        <v>0</v>
      </c>
      <c r="KH72" s="4">
        <v>0</v>
      </c>
      <c r="KI72" s="4">
        <v>0</v>
      </c>
      <c r="KJ72" s="4">
        <v>0</v>
      </c>
      <c r="KK72" s="4">
        <v>0</v>
      </c>
      <c r="KL72" s="4">
        <v>0</v>
      </c>
      <c r="KM72" s="4">
        <v>0</v>
      </c>
      <c r="KN72" s="4">
        <v>0</v>
      </c>
      <c r="KO72" s="5">
        <v>1</v>
      </c>
      <c r="KP72" s="4">
        <v>0</v>
      </c>
      <c r="KQ72" s="4">
        <v>0</v>
      </c>
      <c r="KR72" s="4">
        <v>0</v>
      </c>
      <c r="KS72" s="4">
        <v>0</v>
      </c>
      <c r="KT72" s="4">
        <v>0</v>
      </c>
      <c r="KU72" s="4">
        <v>0</v>
      </c>
      <c r="KV72" s="4">
        <v>0</v>
      </c>
      <c r="KW72" s="4">
        <v>0</v>
      </c>
      <c r="KX72" s="4">
        <v>0</v>
      </c>
      <c r="KY72" s="5">
        <v>1</v>
      </c>
      <c r="KZ72" s="4">
        <v>0</v>
      </c>
      <c r="LA72" s="4">
        <v>0</v>
      </c>
      <c r="LB72" s="4">
        <v>0</v>
      </c>
      <c r="LC72" s="4">
        <v>0</v>
      </c>
      <c r="LD72" s="4">
        <v>0</v>
      </c>
      <c r="LE72" s="4">
        <v>0</v>
      </c>
      <c r="LF72" s="4">
        <v>0</v>
      </c>
      <c r="LG72" s="4">
        <v>0</v>
      </c>
      <c r="LH72" s="4">
        <v>0</v>
      </c>
      <c r="LI72" s="5">
        <v>1</v>
      </c>
      <c r="LJ72" s="4">
        <v>0</v>
      </c>
      <c r="LK72" s="4">
        <v>0</v>
      </c>
      <c r="LL72" s="4">
        <v>0</v>
      </c>
      <c r="LM72" s="4">
        <v>0</v>
      </c>
      <c r="LN72" s="4">
        <v>0</v>
      </c>
      <c r="LO72" s="4">
        <v>0</v>
      </c>
      <c r="LP72" s="4">
        <v>0</v>
      </c>
      <c r="LQ72" s="4">
        <v>0</v>
      </c>
      <c r="LR72" s="4">
        <v>0</v>
      </c>
      <c r="LS72" s="5">
        <v>1</v>
      </c>
      <c r="LT72" s="4">
        <v>0</v>
      </c>
      <c r="LU72" s="4">
        <v>0</v>
      </c>
      <c r="LV72" s="4">
        <v>0</v>
      </c>
      <c r="LW72" s="4">
        <v>0</v>
      </c>
      <c r="LX72" s="4">
        <v>0</v>
      </c>
      <c r="LY72" s="4">
        <v>0</v>
      </c>
      <c r="LZ72" s="4">
        <v>0</v>
      </c>
      <c r="MA72" s="4">
        <v>0</v>
      </c>
      <c r="MB72" s="4">
        <v>0</v>
      </c>
      <c r="MC72" s="5">
        <v>1</v>
      </c>
      <c r="MD72" s="4">
        <v>0</v>
      </c>
      <c r="ME72" s="4">
        <v>0</v>
      </c>
      <c r="MF72" s="4">
        <v>0</v>
      </c>
      <c r="MG72" s="4">
        <v>0</v>
      </c>
      <c r="MH72" s="4">
        <v>0</v>
      </c>
      <c r="MI72" s="4">
        <v>0</v>
      </c>
      <c r="MJ72" s="4">
        <v>0</v>
      </c>
      <c r="MK72" s="4">
        <v>0</v>
      </c>
      <c r="ML72" s="4">
        <v>0</v>
      </c>
      <c r="MM72" s="5">
        <v>1</v>
      </c>
      <c r="MN72" s="4">
        <v>0</v>
      </c>
      <c r="MO72" s="4">
        <v>0</v>
      </c>
      <c r="MP72" s="4">
        <v>0</v>
      </c>
      <c r="MQ72" s="4">
        <v>0</v>
      </c>
      <c r="MR72" s="4">
        <v>0</v>
      </c>
      <c r="MS72" s="4">
        <v>0</v>
      </c>
      <c r="MT72" s="4">
        <v>0</v>
      </c>
      <c r="MU72" s="4">
        <v>0</v>
      </c>
      <c r="MV72" s="4">
        <v>0</v>
      </c>
      <c r="MW72" s="5">
        <v>1</v>
      </c>
      <c r="MX72" s="4">
        <v>0</v>
      </c>
      <c r="MY72" s="4">
        <v>0</v>
      </c>
      <c r="MZ72" s="4">
        <v>0</v>
      </c>
      <c r="NA72" s="4">
        <v>0</v>
      </c>
      <c r="NB72" s="4">
        <v>0</v>
      </c>
      <c r="NC72" s="4">
        <v>0</v>
      </c>
      <c r="ND72" s="4">
        <v>0</v>
      </c>
      <c r="NE72" s="4">
        <v>0</v>
      </c>
      <c r="NF72" s="4">
        <v>0</v>
      </c>
      <c r="NG72" s="5">
        <v>1</v>
      </c>
      <c r="NH72" s="4">
        <v>0</v>
      </c>
      <c r="NI72" s="4">
        <v>0</v>
      </c>
      <c r="NJ72" s="4">
        <v>0</v>
      </c>
      <c r="NK72" s="4">
        <v>0</v>
      </c>
      <c r="NL72" s="4">
        <v>0</v>
      </c>
      <c r="NM72" s="4">
        <v>0</v>
      </c>
      <c r="NN72" s="4">
        <v>0</v>
      </c>
      <c r="NO72" s="4">
        <v>0</v>
      </c>
      <c r="NP72" s="4">
        <v>0</v>
      </c>
      <c r="NQ72" s="5">
        <v>1</v>
      </c>
      <c r="NR72" s="4">
        <v>0</v>
      </c>
      <c r="NS72" s="4">
        <v>0</v>
      </c>
      <c r="NT72" s="4">
        <v>0</v>
      </c>
      <c r="NU72" s="4">
        <v>0</v>
      </c>
      <c r="NV72" s="4">
        <v>0</v>
      </c>
      <c r="NW72" s="4">
        <v>0</v>
      </c>
      <c r="NX72" s="4">
        <v>0</v>
      </c>
      <c r="NY72" s="4">
        <v>0</v>
      </c>
      <c r="NZ72" s="4">
        <v>0</v>
      </c>
      <c r="OA72" s="5">
        <v>12</v>
      </c>
      <c r="OB72" s="4">
        <v>0</v>
      </c>
      <c r="OC72" s="4">
        <v>0</v>
      </c>
      <c r="OD72" s="4">
        <v>0</v>
      </c>
      <c r="OE72" s="4">
        <v>0</v>
      </c>
      <c r="OF72" s="4">
        <v>0</v>
      </c>
      <c r="OG72" s="4">
        <v>0</v>
      </c>
      <c r="OH72" s="4">
        <v>0</v>
      </c>
      <c r="OI72" s="4">
        <v>0</v>
      </c>
      <c r="OJ72" s="4">
        <v>0</v>
      </c>
      <c r="OK72" s="5">
        <v>1</v>
      </c>
      <c r="OL72" s="4">
        <v>0</v>
      </c>
      <c r="OM72" s="4">
        <v>0</v>
      </c>
      <c r="ON72" s="4">
        <v>0</v>
      </c>
      <c r="OO72" s="4">
        <v>0</v>
      </c>
      <c r="OP72" s="4">
        <v>0</v>
      </c>
      <c r="OQ72" s="4">
        <v>0</v>
      </c>
      <c r="OR72" s="4">
        <v>0</v>
      </c>
      <c r="OS72" s="4">
        <v>0</v>
      </c>
      <c r="OT72" s="4">
        <v>0</v>
      </c>
      <c r="OU72" s="5">
        <v>1</v>
      </c>
      <c r="OV72" s="4">
        <v>0</v>
      </c>
      <c r="OW72" s="4">
        <v>0</v>
      </c>
      <c r="OX72" s="4">
        <v>0</v>
      </c>
      <c r="OY72" s="4">
        <v>0</v>
      </c>
      <c r="OZ72" s="4">
        <v>0</v>
      </c>
      <c r="PA72" s="4">
        <v>0</v>
      </c>
      <c r="PB72" s="4">
        <v>0</v>
      </c>
      <c r="PC72" s="4">
        <v>0</v>
      </c>
      <c r="PD72" s="4">
        <v>0</v>
      </c>
      <c r="PE72" s="5">
        <v>1</v>
      </c>
      <c r="PF72" s="4">
        <v>0</v>
      </c>
      <c r="PG72" s="4">
        <v>0</v>
      </c>
      <c r="PH72" s="4">
        <v>0</v>
      </c>
      <c r="PI72" s="4">
        <v>0</v>
      </c>
      <c r="PJ72" s="4">
        <v>0</v>
      </c>
      <c r="PK72" s="4">
        <v>0</v>
      </c>
      <c r="PL72" s="4">
        <v>0</v>
      </c>
      <c r="PM72" s="4">
        <v>0</v>
      </c>
      <c r="PN72" s="4">
        <v>0</v>
      </c>
      <c r="PO72" s="5">
        <v>1</v>
      </c>
      <c r="PP72" s="4">
        <v>0</v>
      </c>
      <c r="PQ72" s="4">
        <v>0</v>
      </c>
      <c r="PR72" s="4">
        <v>0</v>
      </c>
      <c r="PS72" s="4">
        <v>0</v>
      </c>
      <c r="PT72" s="4">
        <v>0</v>
      </c>
      <c r="PU72" s="4">
        <v>0</v>
      </c>
      <c r="PV72" s="4">
        <v>0</v>
      </c>
      <c r="PW72" s="4">
        <v>0</v>
      </c>
      <c r="PX72" s="4">
        <v>0</v>
      </c>
      <c r="PY72" s="5">
        <v>1</v>
      </c>
      <c r="PZ72" s="4">
        <v>0</v>
      </c>
      <c r="QA72" s="4">
        <v>0</v>
      </c>
      <c r="QB72" s="4">
        <v>0</v>
      </c>
      <c r="QC72" s="4">
        <v>0</v>
      </c>
      <c r="QD72" s="4">
        <v>0</v>
      </c>
      <c r="QE72" s="4">
        <v>0</v>
      </c>
      <c r="QF72" s="4">
        <v>0</v>
      </c>
      <c r="QG72" s="4">
        <v>0</v>
      </c>
      <c r="QH72" s="4">
        <v>0</v>
      </c>
      <c r="QI72" s="5">
        <v>1</v>
      </c>
      <c r="QJ72" s="4">
        <v>0</v>
      </c>
      <c r="QK72" s="4">
        <v>0</v>
      </c>
      <c r="QL72" s="4">
        <v>0</v>
      </c>
      <c r="QM72" s="4">
        <v>0</v>
      </c>
      <c r="QN72" s="4">
        <v>0</v>
      </c>
      <c r="QO72" s="4">
        <v>0</v>
      </c>
      <c r="QP72" s="4">
        <v>0</v>
      </c>
      <c r="QQ72" s="4">
        <v>0</v>
      </c>
      <c r="QR72" s="4">
        <v>0</v>
      </c>
      <c r="QS72" s="5">
        <v>1</v>
      </c>
      <c r="QT72" s="4">
        <v>0</v>
      </c>
      <c r="QU72" s="4">
        <v>0</v>
      </c>
      <c r="QV72" s="4">
        <v>0</v>
      </c>
      <c r="QW72" s="4">
        <v>0</v>
      </c>
      <c r="QX72" s="4">
        <v>0</v>
      </c>
      <c r="QY72" s="4">
        <v>0</v>
      </c>
      <c r="QZ72" s="4">
        <v>0</v>
      </c>
      <c r="RA72" s="4">
        <v>0</v>
      </c>
      <c r="RB72" s="4">
        <v>0</v>
      </c>
      <c r="RC72" s="5">
        <v>1</v>
      </c>
      <c r="RD72" s="4">
        <v>0</v>
      </c>
      <c r="RE72" s="4">
        <v>0</v>
      </c>
      <c r="RF72" s="4">
        <v>0</v>
      </c>
      <c r="RG72" s="4">
        <v>0</v>
      </c>
      <c r="RH72" s="4">
        <v>0</v>
      </c>
      <c r="RI72" s="4">
        <v>0</v>
      </c>
      <c r="RJ72" s="4">
        <v>0</v>
      </c>
      <c r="RK72" s="4">
        <v>0</v>
      </c>
      <c r="RL72" s="4">
        <v>0</v>
      </c>
      <c r="RM72" s="5">
        <v>1</v>
      </c>
      <c r="RN72" s="4">
        <v>0</v>
      </c>
      <c r="RO72" s="4">
        <v>0</v>
      </c>
      <c r="RP72" s="4">
        <v>0</v>
      </c>
      <c r="RQ72" s="4">
        <v>0</v>
      </c>
      <c r="RR72" s="4">
        <v>0</v>
      </c>
      <c r="RS72" s="4">
        <v>0</v>
      </c>
      <c r="RT72" s="4">
        <v>0</v>
      </c>
      <c r="RU72" s="4">
        <v>0</v>
      </c>
      <c r="RV72" s="4">
        <v>0</v>
      </c>
      <c r="RW72" s="5">
        <v>1</v>
      </c>
      <c r="RX72" s="4">
        <v>0</v>
      </c>
      <c r="RY72" s="4">
        <v>0</v>
      </c>
      <c r="RZ72" s="4">
        <v>0</v>
      </c>
      <c r="SA72" s="4">
        <v>0</v>
      </c>
      <c r="SB72" s="4">
        <v>0</v>
      </c>
      <c r="SC72" s="4">
        <v>0</v>
      </c>
      <c r="SD72" s="4">
        <v>0</v>
      </c>
      <c r="SE72" s="4">
        <v>0</v>
      </c>
      <c r="SF72" s="4">
        <v>0</v>
      </c>
      <c r="SG72" s="5">
        <v>1</v>
      </c>
      <c r="SH72" s="4">
        <v>0</v>
      </c>
      <c r="SI72" s="4">
        <v>0</v>
      </c>
      <c r="SJ72" s="4">
        <v>0</v>
      </c>
      <c r="SK72" s="4">
        <v>0</v>
      </c>
      <c r="SL72" s="4">
        <v>0</v>
      </c>
      <c r="SM72" s="4">
        <v>0</v>
      </c>
      <c r="SN72" s="4">
        <v>0</v>
      </c>
      <c r="SO72" s="4">
        <v>0</v>
      </c>
      <c r="SP72" s="4">
        <v>0</v>
      </c>
      <c r="SQ72" s="5">
        <v>1</v>
      </c>
      <c r="SR72" s="4">
        <v>0</v>
      </c>
      <c r="SS72" s="4">
        <v>0</v>
      </c>
      <c r="ST72" s="4">
        <v>0</v>
      </c>
      <c r="SU72" s="4">
        <v>0</v>
      </c>
      <c r="SV72" s="4">
        <v>0</v>
      </c>
      <c r="SW72" s="4">
        <v>0</v>
      </c>
      <c r="SX72" s="4">
        <v>0</v>
      </c>
      <c r="SY72" s="4">
        <v>0</v>
      </c>
      <c r="SZ72" s="4">
        <v>0</v>
      </c>
      <c r="TA72" s="5">
        <v>12</v>
      </c>
      <c r="TB72" s="4">
        <v>0</v>
      </c>
      <c r="TC72" s="4">
        <v>0</v>
      </c>
    </row>
    <row r="73" spans="1:523" ht="15" customHeight="1" x14ac:dyDescent="0.3">
      <c r="A73" s="3" t="s">
        <v>134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5">
        <v>1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5">
        <v>1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5">
        <v>1</v>
      </c>
      <c r="AF73" s="4">
        <v>0</v>
      </c>
      <c r="AG73" s="4">
        <v>0</v>
      </c>
      <c r="AH73" s="4">
        <v>0</v>
      </c>
      <c r="AI73" s="4"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5">
        <v>1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5">
        <v>1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5">
        <v>1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5">
        <v>1</v>
      </c>
      <c r="BT73" s="4">
        <v>-1617.860000000001</v>
      </c>
      <c r="BU73" s="4">
        <v>-1617.860000000001</v>
      </c>
      <c r="BV73" s="4">
        <v>1617.860000000001</v>
      </c>
      <c r="BW73" s="4">
        <v>0</v>
      </c>
      <c r="BX73" s="4">
        <v>0</v>
      </c>
      <c r="BY73" s="4">
        <v>-1617.860000000001</v>
      </c>
      <c r="BZ73" s="4">
        <v>1617.860000000001</v>
      </c>
      <c r="CA73" s="4">
        <v>0</v>
      </c>
      <c r="CB73" s="4">
        <v>0</v>
      </c>
      <c r="CC73" s="5">
        <v>1</v>
      </c>
      <c r="CD73" s="4">
        <v>-4693.8000000000011</v>
      </c>
      <c r="CE73" s="4">
        <v>-4693.8000000000011</v>
      </c>
      <c r="CF73" s="4">
        <v>4693.8000000000011</v>
      </c>
      <c r="CG73" s="4">
        <v>0</v>
      </c>
      <c r="CH73" s="4">
        <v>0</v>
      </c>
      <c r="CI73" s="4">
        <v>-4693.8000000000011</v>
      </c>
      <c r="CJ73" s="4">
        <v>4693.8000000000011</v>
      </c>
      <c r="CK73" s="4">
        <v>0</v>
      </c>
      <c r="CL73" s="4">
        <v>0</v>
      </c>
      <c r="CM73" s="5">
        <v>1</v>
      </c>
      <c r="CN73" s="4">
        <v>-6120.1500000000005</v>
      </c>
      <c r="CO73" s="4">
        <v>-6120.1500000000005</v>
      </c>
      <c r="CP73" s="4">
        <v>6120.1500000000005</v>
      </c>
      <c r="CQ73" s="4">
        <v>0</v>
      </c>
      <c r="CR73" s="4">
        <v>0</v>
      </c>
      <c r="CS73" s="4">
        <v>-6120.1500000000005</v>
      </c>
      <c r="CT73" s="4">
        <v>6120.1500000000005</v>
      </c>
      <c r="CU73" s="4">
        <v>0</v>
      </c>
      <c r="CV73" s="4">
        <v>0</v>
      </c>
      <c r="CW73" s="5">
        <v>1</v>
      </c>
      <c r="CX73" s="4">
        <v>-5188.9000000000005</v>
      </c>
      <c r="CY73" s="4">
        <v>-5188.9000000000005</v>
      </c>
      <c r="CZ73" s="4">
        <v>5188.9000000000005</v>
      </c>
      <c r="DA73" s="4">
        <v>0</v>
      </c>
      <c r="DB73" s="4">
        <v>0</v>
      </c>
      <c r="DC73" s="4">
        <v>-5188.9000000000005</v>
      </c>
      <c r="DD73" s="4">
        <v>5188.9000000000005</v>
      </c>
      <c r="DE73" s="4">
        <v>0</v>
      </c>
      <c r="DF73" s="4">
        <v>0</v>
      </c>
      <c r="DG73" s="5">
        <v>1</v>
      </c>
      <c r="DH73" s="4">
        <v>-491.09</v>
      </c>
      <c r="DI73" s="4">
        <v>-491.09</v>
      </c>
      <c r="DJ73" s="4">
        <v>491.09</v>
      </c>
      <c r="DK73" s="4">
        <v>0</v>
      </c>
      <c r="DL73" s="4">
        <v>0</v>
      </c>
      <c r="DM73" s="4">
        <v>-491.09</v>
      </c>
      <c r="DN73" s="4">
        <v>491.09</v>
      </c>
      <c r="DO73" s="4">
        <v>0</v>
      </c>
      <c r="DP73" s="4">
        <v>0</v>
      </c>
      <c r="DQ73" s="5">
        <v>1</v>
      </c>
      <c r="DR73" s="4">
        <v>-18111.80000000001</v>
      </c>
      <c r="DS73" s="4">
        <v>-18111.80000000001</v>
      </c>
      <c r="DT73" s="4">
        <v>18111.80000000001</v>
      </c>
      <c r="DU73" s="4">
        <v>0</v>
      </c>
      <c r="DV73" s="4">
        <v>0</v>
      </c>
      <c r="DW73" s="4">
        <v>-18111.80000000001</v>
      </c>
      <c r="DX73" s="4">
        <v>18111.80000000001</v>
      </c>
      <c r="DY73" s="4">
        <v>0</v>
      </c>
      <c r="DZ73" s="4">
        <v>0</v>
      </c>
      <c r="EA73" s="5">
        <v>12</v>
      </c>
      <c r="EB73" s="4">
        <v>0</v>
      </c>
      <c r="EC73" s="4">
        <v>0</v>
      </c>
      <c r="ED73" s="4">
        <v>0</v>
      </c>
      <c r="EE73" s="4">
        <v>0</v>
      </c>
      <c r="EF73" s="4">
        <v>0</v>
      </c>
      <c r="EG73" s="4">
        <v>0</v>
      </c>
      <c r="EH73" s="4">
        <v>0</v>
      </c>
      <c r="EI73" s="4">
        <v>0</v>
      </c>
      <c r="EJ73" s="4">
        <v>0</v>
      </c>
      <c r="EK73" s="5">
        <v>1</v>
      </c>
      <c r="EL73" s="4">
        <v>0</v>
      </c>
      <c r="EM73" s="4">
        <v>0</v>
      </c>
      <c r="EN73" s="4">
        <v>0</v>
      </c>
      <c r="EO73" s="4">
        <v>0</v>
      </c>
      <c r="EP73" s="4">
        <v>0</v>
      </c>
      <c r="EQ73" s="4">
        <v>0</v>
      </c>
      <c r="ER73" s="4">
        <v>0</v>
      </c>
      <c r="ES73" s="4">
        <v>0</v>
      </c>
      <c r="ET73" s="4">
        <v>0</v>
      </c>
      <c r="EU73" s="5">
        <v>1</v>
      </c>
      <c r="EV73" s="4">
        <v>0</v>
      </c>
      <c r="EW73" s="4">
        <v>0</v>
      </c>
      <c r="EX73" s="4">
        <v>0</v>
      </c>
      <c r="EY73" s="4">
        <v>0</v>
      </c>
      <c r="EZ73" s="4">
        <v>0</v>
      </c>
      <c r="FA73" s="4">
        <v>0</v>
      </c>
      <c r="FB73" s="4">
        <v>0</v>
      </c>
      <c r="FC73" s="4">
        <v>0</v>
      </c>
      <c r="FD73" s="4">
        <v>0</v>
      </c>
      <c r="FE73" s="5">
        <v>1</v>
      </c>
      <c r="FF73" s="4">
        <v>0</v>
      </c>
      <c r="FG73" s="4">
        <v>0</v>
      </c>
      <c r="FH73" s="4">
        <v>0</v>
      </c>
      <c r="FI73" s="4">
        <v>0</v>
      </c>
      <c r="FJ73" s="4">
        <v>0</v>
      </c>
      <c r="FK73" s="4">
        <v>0</v>
      </c>
      <c r="FL73" s="4">
        <v>0</v>
      </c>
      <c r="FM73" s="4">
        <v>0</v>
      </c>
      <c r="FN73" s="4">
        <v>0</v>
      </c>
      <c r="FO73" s="5">
        <v>1</v>
      </c>
      <c r="FP73" s="4">
        <v>0</v>
      </c>
      <c r="FQ73" s="4">
        <v>0</v>
      </c>
      <c r="FR73" s="4">
        <v>0</v>
      </c>
      <c r="FS73" s="4">
        <v>0</v>
      </c>
      <c r="FT73" s="4">
        <v>0</v>
      </c>
      <c r="FU73" s="4">
        <v>0</v>
      </c>
      <c r="FV73" s="4">
        <v>0</v>
      </c>
      <c r="FW73" s="4">
        <v>0</v>
      </c>
      <c r="FX73" s="4">
        <v>0</v>
      </c>
      <c r="FY73" s="5">
        <v>1</v>
      </c>
      <c r="FZ73" s="4">
        <v>0</v>
      </c>
      <c r="GA73" s="4">
        <v>0</v>
      </c>
      <c r="GB73" s="4">
        <v>0</v>
      </c>
      <c r="GC73" s="4">
        <v>0</v>
      </c>
      <c r="GD73" s="4">
        <v>0</v>
      </c>
      <c r="GE73" s="4">
        <v>0</v>
      </c>
      <c r="GF73" s="4">
        <v>0</v>
      </c>
      <c r="GG73" s="4">
        <v>0</v>
      </c>
      <c r="GH73" s="4">
        <v>0</v>
      </c>
      <c r="GI73" s="5">
        <v>1</v>
      </c>
      <c r="GJ73" s="4">
        <v>0</v>
      </c>
      <c r="GK73" s="4">
        <v>0</v>
      </c>
      <c r="GL73" s="4">
        <v>0</v>
      </c>
      <c r="GM73" s="4">
        <v>0</v>
      </c>
      <c r="GN73" s="4">
        <v>0</v>
      </c>
      <c r="GO73" s="4">
        <v>0</v>
      </c>
      <c r="GP73" s="4">
        <v>0</v>
      </c>
      <c r="GQ73" s="4">
        <v>0</v>
      </c>
      <c r="GR73" s="4">
        <v>0</v>
      </c>
      <c r="GS73" s="5">
        <v>1</v>
      </c>
      <c r="GT73" s="4">
        <v>0</v>
      </c>
      <c r="GU73" s="4">
        <v>0</v>
      </c>
      <c r="GV73" s="4">
        <v>0</v>
      </c>
      <c r="GW73" s="4">
        <v>0</v>
      </c>
      <c r="GX73" s="4">
        <v>0</v>
      </c>
      <c r="GY73" s="4">
        <v>0</v>
      </c>
      <c r="GZ73" s="4">
        <v>0</v>
      </c>
      <c r="HA73" s="4">
        <v>0</v>
      </c>
      <c r="HB73" s="4">
        <v>0</v>
      </c>
      <c r="HC73" s="5">
        <v>1</v>
      </c>
      <c r="HD73" s="4">
        <v>0</v>
      </c>
      <c r="HE73" s="4">
        <v>0</v>
      </c>
      <c r="HF73" s="4">
        <v>0</v>
      </c>
      <c r="HG73" s="4">
        <v>0</v>
      </c>
      <c r="HH73" s="4">
        <v>0</v>
      </c>
      <c r="HI73" s="4">
        <v>0</v>
      </c>
      <c r="HJ73" s="4">
        <v>0</v>
      </c>
      <c r="HK73" s="4">
        <v>0</v>
      </c>
      <c r="HL73" s="4">
        <v>0</v>
      </c>
      <c r="HM73" s="5">
        <v>1</v>
      </c>
      <c r="HN73" s="4">
        <v>0</v>
      </c>
      <c r="HO73" s="4">
        <v>0</v>
      </c>
      <c r="HP73" s="4">
        <v>0</v>
      </c>
      <c r="HQ73" s="4">
        <v>0</v>
      </c>
      <c r="HR73" s="4">
        <v>0</v>
      </c>
      <c r="HS73" s="4">
        <v>0</v>
      </c>
      <c r="HT73" s="4">
        <v>0</v>
      </c>
      <c r="HU73" s="4">
        <v>0</v>
      </c>
      <c r="HV73" s="4">
        <v>0</v>
      </c>
      <c r="HW73" s="5">
        <v>1</v>
      </c>
      <c r="HX73" s="4">
        <v>0</v>
      </c>
      <c r="HY73" s="4">
        <v>0</v>
      </c>
      <c r="HZ73" s="4">
        <v>0</v>
      </c>
      <c r="IA73" s="4">
        <v>0</v>
      </c>
      <c r="IB73" s="4">
        <v>0</v>
      </c>
      <c r="IC73" s="4">
        <v>0</v>
      </c>
      <c r="ID73" s="4">
        <v>0</v>
      </c>
      <c r="IE73" s="4">
        <v>0</v>
      </c>
      <c r="IF73" s="4">
        <v>0</v>
      </c>
      <c r="IG73" s="5">
        <v>1</v>
      </c>
      <c r="IH73" s="4">
        <v>0</v>
      </c>
      <c r="II73" s="4">
        <v>0</v>
      </c>
      <c r="IJ73" s="4">
        <v>0</v>
      </c>
      <c r="IK73" s="4">
        <v>0</v>
      </c>
      <c r="IL73" s="4">
        <v>0</v>
      </c>
      <c r="IM73" s="4">
        <v>0</v>
      </c>
      <c r="IN73" s="4">
        <v>0</v>
      </c>
      <c r="IO73" s="4">
        <v>0</v>
      </c>
      <c r="IP73" s="4">
        <v>0</v>
      </c>
      <c r="IQ73" s="5">
        <v>1</v>
      </c>
      <c r="IR73" s="4">
        <v>0</v>
      </c>
      <c r="IS73" s="4">
        <v>0</v>
      </c>
      <c r="IT73" s="4">
        <v>0</v>
      </c>
      <c r="IU73" s="4">
        <v>0</v>
      </c>
      <c r="IV73" s="4">
        <v>0</v>
      </c>
      <c r="IW73" s="4">
        <v>0</v>
      </c>
      <c r="IX73" s="4">
        <v>0</v>
      </c>
      <c r="IY73" s="4">
        <v>0</v>
      </c>
      <c r="IZ73" s="4">
        <v>0</v>
      </c>
      <c r="JA73" s="5">
        <v>12</v>
      </c>
      <c r="JB73" s="4">
        <v>0</v>
      </c>
      <c r="JC73" s="4">
        <v>0</v>
      </c>
      <c r="JD73" s="4">
        <v>0</v>
      </c>
      <c r="JE73" s="4">
        <v>0</v>
      </c>
      <c r="JF73" s="4">
        <v>0</v>
      </c>
      <c r="JG73" s="4">
        <v>0</v>
      </c>
      <c r="JH73" s="4">
        <v>0</v>
      </c>
      <c r="JI73" s="4">
        <v>0</v>
      </c>
      <c r="JJ73" s="4">
        <v>0</v>
      </c>
      <c r="JK73" s="5">
        <v>1</v>
      </c>
      <c r="JL73" s="4">
        <v>0</v>
      </c>
      <c r="JM73" s="4">
        <v>0</v>
      </c>
      <c r="JN73" s="4">
        <v>0</v>
      </c>
      <c r="JO73" s="4">
        <v>0</v>
      </c>
      <c r="JP73" s="4">
        <v>0</v>
      </c>
      <c r="JQ73" s="4">
        <v>0</v>
      </c>
      <c r="JR73" s="4">
        <v>0</v>
      </c>
      <c r="JS73" s="4">
        <v>0</v>
      </c>
      <c r="JT73" s="4">
        <v>0</v>
      </c>
      <c r="JU73" s="5">
        <v>1</v>
      </c>
      <c r="JV73" s="4">
        <v>0</v>
      </c>
      <c r="JW73" s="4">
        <v>0</v>
      </c>
      <c r="JX73" s="4">
        <v>0</v>
      </c>
      <c r="JY73" s="4">
        <v>0</v>
      </c>
      <c r="JZ73" s="4">
        <v>0</v>
      </c>
      <c r="KA73" s="4">
        <v>0</v>
      </c>
      <c r="KB73" s="4">
        <v>0</v>
      </c>
      <c r="KC73" s="4">
        <v>0</v>
      </c>
      <c r="KD73" s="4">
        <v>0</v>
      </c>
      <c r="KE73" s="5">
        <v>1</v>
      </c>
      <c r="KF73" s="4">
        <v>0</v>
      </c>
      <c r="KG73" s="4">
        <v>0</v>
      </c>
      <c r="KH73" s="4">
        <v>0</v>
      </c>
      <c r="KI73" s="4">
        <v>0</v>
      </c>
      <c r="KJ73" s="4">
        <v>0</v>
      </c>
      <c r="KK73" s="4">
        <v>0</v>
      </c>
      <c r="KL73" s="4">
        <v>0</v>
      </c>
      <c r="KM73" s="4">
        <v>0</v>
      </c>
      <c r="KN73" s="4">
        <v>0</v>
      </c>
      <c r="KO73" s="5">
        <v>1</v>
      </c>
      <c r="KP73" s="4">
        <v>0</v>
      </c>
      <c r="KQ73" s="4">
        <v>0</v>
      </c>
      <c r="KR73" s="4">
        <v>0</v>
      </c>
      <c r="KS73" s="4">
        <v>0</v>
      </c>
      <c r="KT73" s="4">
        <v>0</v>
      </c>
      <c r="KU73" s="4">
        <v>0</v>
      </c>
      <c r="KV73" s="4">
        <v>0</v>
      </c>
      <c r="KW73" s="4">
        <v>0</v>
      </c>
      <c r="KX73" s="4">
        <v>0</v>
      </c>
      <c r="KY73" s="5">
        <v>1</v>
      </c>
      <c r="KZ73" s="4">
        <v>0</v>
      </c>
      <c r="LA73" s="4">
        <v>0</v>
      </c>
      <c r="LB73" s="4">
        <v>0</v>
      </c>
      <c r="LC73" s="4">
        <v>0</v>
      </c>
      <c r="LD73" s="4">
        <v>0</v>
      </c>
      <c r="LE73" s="4">
        <v>0</v>
      </c>
      <c r="LF73" s="4">
        <v>0</v>
      </c>
      <c r="LG73" s="4">
        <v>0</v>
      </c>
      <c r="LH73" s="4">
        <v>0</v>
      </c>
      <c r="LI73" s="5">
        <v>1</v>
      </c>
      <c r="LJ73" s="4">
        <v>0</v>
      </c>
      <c r="LK73" s="4">
        <v>0</v>
      </c>
      <c r="LL73" s="4">
        <v>0</v>
      </c>
      <c r="LM73" s="4">
        <v>0</v>
      </c>
      <c r="LN73" s="4">
        <v>0</v>
      </c>
      <c r="LO73" s="4">
        <v>0</v>
      </c>
      <c r="LP73" s="4">
        <v>0</v>
      </c>
      <c r="LQ73" s="4">
        <v>0</v>
      </c>
      <c r="LR73" s="4">
        <v>0</v>
      </c>
      <c r="LS73" s="5">
        <v>1</v>
      </c>
      <c r="LT73" s="4">
        <v>0</v>
      </c>
      <c r="LU73" s="4">
        <v>0</v>
      </c>
      <c r="LV73" s="4">
        <v>0</v>
      </c>
      <c r="LW73" s="4">
        <v>0</v>
      </c>
      <c r="LX73" s="4">
        <v>0</v>
      </c>
      <c r="LY73" s="4">
        <v>0</v>
      </c>
      <c r="LZ73" s="4">
        <v>0</v>
      </c>
      <c r="MA73" s="4">
        <v>0</v>
      </c>
      <c r="MB73" s="4">
        <v>0</v>
      </c>
      <c r="MC73" s="5">
        <v>1</v>
      </c>
      <c r="MD73" s="4">
        <v>0</v>
      </c>
      <c r="ME73" s="4">
        <v>0</v>
      </c>
      <c r="MF73" s="4">
        <v>0</v>
      </c>
      <c r="MG73" s="4">
        <v>0</v>
      </c>
      <c r="MH73" s="4">
        <v>0</v>
      </c>
      <c r="MI73" s="4">
        <v>0</v>
      </c>
      <c r="MJ73" s="4">
        <v>0</v>
      </c>
      <c r="MK73" s="4">
        <v>0</v>
      </c>
      <c r="ML73" s="4">
        <v>0</v>
      </c>
      <c r="MM73" s="5">
        <v>1</v>
      </c>
      <c r="MN73" s="4">
        <v>0</v>
      </c>
      <c r="MO73" s="4">
        <v>0</v>
      </c>
      <c r="MP73" s="4">
        <v>0</v>
      </c>
      <c r="MQ73" s="4">
        <v>0</v>
      </c>
      <c r="MR73" s="4">
        <v>0</v>
      </c>
      <c r="MS73" s="4">
        <v>0</v>
      </c>
      <c r="MT73" s="4">
        <v>0</v>
      </c>
      <c r="MU73" s="4">
        <v>0</v>
      </c>
      <c r="MV73" s="4">
        <v>0</v>
      </c>
      <c r="MW73" s="5">
        <v>1</v>
      </c>
      <c r="MX73" s="4">
        <v>0</v>
      </c>
      <c r="MY73" s="4">
        <v>0</v>
      </c>
      <c r="MZ73" s="4">
        <v>0</v>
      </c>
      <c r="NA73" s="4">
        <v>0</v>
      </c>
      <c r="NB73" s="4">
        <v>0</v>
      </c>
      <c r="NC73" s="4">
        <v>0</v>
      </c>
      <c r="ND73" s="4">
        <v>0</v>
      </c>
      <c r="NE73" s="4">
        <v>0</v>
      </c>
      <c r="NF73" s="4">
        <v>0</v>
      </c>
      <c r="NG73" s="5">
        <v>1</v>
      </c>
      <c r="NH73" s="4">
        <v>0</v>
      </c>
      <c r="NI73" s="4">
        <v>0</v>
      </c>
      <c r="NJ73" s="4">
        <v>0</v>
      </c>
      <c r="NK73" s="4">
        <v>0</v>
      </c>
      <c r="NL73" s="4">
        <v>0</v>
      </c>
      <c r="NM73" s="4">
        <v>0</v>
      </c>
      <c r="NN73" s="4">
        <v>0</v>
      </c>
      <c r="NO73" s="4">
        <v>0</v>
      </c>
      <c r="NP73" s="4">
        <v>0</v>
      </c>
      <c r="NQ73" s="5">
        <v>1</v>
      </c>
      <c r="NR73" s="4">
        <v>0</v>
      </c>
      <c r="NS73" s="4">
        <v>0</v>
      </c>
      <c r="NT73" s="4">
        <v>0</v>
      </c>
      <c r="NU73" s="4">
        <v>0</v>
      </c>
      <c r="NV73" s="4">
        <v>0</v>
      </c>
      <c r="NW73" s="4">
        <v>0</v>
      </c>
      <c r="NX73" s="4">
        <v>0</v>
      </c>
      <c r="NY73" s="4">
        <v>0</v>
      </c>
      <c r="NZ73" s="4">
        <v>0</v>
      </c>
      <c r="OA73" s="5">
        <v>12</v>
      </c>
      <c r="OB73" s="4">
        <v>0</v>
      </c>
      <c r="OC73" s="4">
        <v>0</v>
      </c>
      <c r="OD73" s="4">
        <v>0</v>
      </c>
      <c r="OE73" s="4">
        <v>0</v>
      </c>
      <c r="OF73" s="4">
        <v>0</v>
      </c>
      <c r="OG73" s="4">
        <v>0</v>
      </c>
      <c r="OH73" s="4">
        <v>0</v>
      </c>
      <c r="OI73" s="4">
        <v>0</v>
      </c>
      <c r="OJ73" s="4">
        <v>0</v>
      </c>
      <c r="OK73" s="5">
        <v>1</v>
      </c>
      <c r="OL73" s="4">
        <v>0</v>
      </c>
      <c r="OM73" s="4">
        <v>0</v>
      </c>
      <c r="ON73" s="4">
        <v>0</v>
      </c>
      <c r="OO73" s="4">
        <v>0</v>
      </c>
      <c r="OP73" s="4">
        <v>0</v>
      </c>
      <c r="OQ73" s="4">
        <v>0</v>
      </c>
      <c r="OR73" s="4">
        <v>0</v>
      </c>
      <c r="OS73" s="4">
        <v>0</v>
      </c>
      <c r="OT73" s="4">
        <v>0</v>
      </c>
      <c r="OU73" s="5">
        <v>1</v>
      </c>
      <c r="OV73" s="4">
        <v>0</v>
      </c>
      <c r="OW73" s="4">
        <v>0</v>
      </c>
      <c r="OX73" s="4">
        <v>0</v>
      </c>
      <c r="OY73" s="4">
        <v>0</v>
      </c>
      <c r="OZ73" s="4">
        <v>0</v>
      </c>
      <c r="PA73" s="4">
        <v>0</v>
      </c>
      <c r="PB73" s="4">
        <v>0</v>
      </c>
      <c r="PC73" s="4">
        <v>0</v>
      </c>
      <c r="PD73" s="4">
        <v>0</v>
      </c>
      <c r="PE73" s="5">
        <v>1</v>
      </c>
      <c r="PF73" s="4">
        <v>0</v>
      </c>
      <c r="PG73" s="4">
        <v>0</v>
      </c>
      <c r="PH73" s="4">
        <v>0</v>
      </c>
      <c r="PI73" s="4">
        <v>0</v>
      </c>
      <c r="PJ73" s="4">
        <v>0</v>
      </c>
      <c r="PK73" s="4">
        <v>0</v>
      </c>
      <c r="PL73" s="4">
        <v>0</v>
      </c>
      <c r="PM73" s="4">
        <v>0</v>
      </c>
      <c r="PN73" s="4">
        <v>0</v>
      </c>
      <c r="PO73" s="5">
        <v>1</v>
      </c>
      <c r="PP73" s="4">
        <v>0</v>
      </c>
      <c r="PQ73" s="4">
        <v>0</v>
      </c>
      <c r="PR73" s="4">
        <v>0</v>
      </c>
      <c r="PS73" s="4">
        <v>0</v>
      </c>
      <c r="PT73" s="4">
        <v>0</v>
      </c>
      <c r="PU73" s="4">
        <v>0</v>
      </c>
      <c r="PV73" s="4">
        <v>0</v>
      </c>
      <c r="PW73" s="4">
        <v>0</v>
      </c>
      <c r="PX73" s="4">
        <v>0</v>
      </c>
      <c r="PY73" s="5">
        <v>1</v>
      </c>
      <c r="PZ73" s="4">
        <v>0</v>
      </c>
      <c r="QA73" s="4">
        <v>0</v>
      </c>
      <c r="QB73" s="4">
        <v>0</v>
      </c>
      <c r="QC73" s="4">
        <v>0</v>
      </c>
      <c r="QD73" s="4">
        <v>0</v>
      </c>
      <c r="QE73" s="4">
        <v>0</v>
      </c>
      <c r="QF73" s="4">
        <v>0</v>
      </c>
      <c r="QG73" s="4">
        <v>0</v>
      </c>
      <c r="QH73" s="4">
        <v>0</v>
      </c>
      <c r="QI73" s="5">
        <v>1</v>
      </c>
      <c r="QJ73" s="4">
        <v>0</v>
      </c>
      <c r="QK73" s="4">
        <v>0</v>
      </c>
      <c r="QL73" s="4">
        <v>0</v>
      </c>
      <c r="QM73" s="4">
        <v>0</v>
      </c>
      <c r="QN73" s="4">
        <v>0</v>
      </c>
      <c r="QO73" s="4">
        <v>0</v>
      </c>
      <c r="QP73" s="4">
        <v>0</v>
      </c>
      <c r="QQ73" s="4">
        <v>0</v>
      </c>
      <c r="QR73" s="4">
        <v>0</v>
      </c>
      <c r="QS73" s="5">
        <v>1</v>
      </c>
      <c r="QT73" s="4">
        <v>0</v>
      </c>
      <c r="QU73" s="4">
        <v>0</v>
      </c>
      <c r="QV73" s="4">
        <v>0</v>
      </c>
      <c r="QW73" s="4">
        <v>0</v>
      </c>
      <c r="QX73" s="4">
        <v>0</v>
      </c>
      <c r="QY73" s="4">
        <v>0</v>
      </c>
      <c r="QZ73" s="4">
        <v>0</v>
      </c>
      <c r="RA73" s="4">
        <v>0</v>
      </c>
      <c r="RB73" s="4">
        <v>0</v>
      </c>
      <c r="RC73" s="5">
        <v>1</v>
      </c>
      <c r="RD73" s="4">
        <v>0</v>
      </c>
      <c r="RE73" s="4">
        <v>0</v>
      </c>
      <c r="RF73" s="4">
        <v>0</v>
      </c>
      <c r="RG73" s="4">
        <v>0</v>
      </c>
      <c r="RH73" s="4">
        <v>0</v>
      </c>
      <c r="RI73" s="4">
        <v>0</v>
      </c>
      <c r="RJ73" s="4">
        <v>0</v>
      </c>
      <c r="RK73" s="4">
        <v>0</v>
      </c>
      <c r="RL73" s="4">
        <v>0</v>
      </c>
      <c r="RM73" s="5">
        <v>1</v>
      </c>
      <c r="RN73" s="4">
        <v>0</v>
      </c>
      <c r="RO73" s="4">
        <v>0</v>
      </c>
      <c r="RP73" s="4">
        <v>0</v>
      </c>
      <c r="RQ73" s="4">
        <v>0</v>
      </c>
      <c r="RR73" s="4">
        <v>0</v>
      </c>
      <c r="RS73" s="4">
        <v>0</v>
      </c>
      <c r="RT73" s="4">
        <v>0</v>
      </c>
      <c r="RU73" s="4">
        <v>0</v>
      </c>
      <c r="RV73" s="4">
        <v>0</v>
      </c>
      <c r="RW73" s="5">
        <v>1</v>
      </c>
      <c r="RX73" s="4">
        <v>0</v>
      </c>
      <c r="RY73" s="4">
        <v>0</v>
      </c>
      <c r="RZ73" s="4">
        <v>0</v>
      </c>
      <c r="SA73" s="4">
        <v>0</v>
      </c>
      <c r="SB73" s="4">
        <v>0</v>
      </c>
      <c r="SC73" s="4">
        <v>0</v>
      </c>
      <c r="SD73" s="4">
        <v>0</v>
      </c>
      <c r="SE73" s="4">
        <v>0</v>
      </c>
      <c r="SF73" s="4">
        <v>0</v>
      </c>
      <c r="SG73" s="5">
        <v>1</v>
      </c>
      <c r="SH73" s="4">
        <v>0</v>
      </c>
      <c r="SI73" s="4">
        <v>0</v>
      </c>
      <c r="SJ73" s="4">
        <v>0</v>
      </c>
      <c r="SK73" s="4">
        <v>0</v>
      </c>
      <c r="SL73" s="4">
        <v>0</v>
      </c>
      <c r="SM73" s="4">
        <v>0</v>
      </c>
      <c r="SN73" s="4">
        <v>0</v>
      </c>
      <c r="SO73" s="4">
        <v>0</v>
      </c>
      <c r="SP73" s="4">
        <v>0</v>
      </c>
      <c r="SQ73" s="5">
        <v>1</v>
      </c>
      <c r="SR73" s="4">
        <v>0</v>
      </c>
      <c r="SS73" s="4">
        <v>0</v>
      </c>
      <c r="ST73" s="4">
        <v>0</v>
      </c>
      <c r="SU73" s="4">
        <v>0</v>
      </c>
      <c r="SV73" s="4">
        <v>0</v>
      </c>
      <c r="SW73" s="4">
        <v>0</v>
      </c>
      <c r="SX73" s="4">
        <v>0</v>
      </c>
      <c r="SY73" s="4">
        <v>0</v>
      </c>
      <c r="SZ73" s="4">
        <v>0</v>
      </c>
      <c r="TA73" s="5">
        <v>12</v>
      </c>
      <c r="TB73" s="4">
        <v>0</v>
      </c>
      <c r="TC73" s="4">
        <v>0</v>
      </c>
    </row>
    <row r="74" spans="1:523" ht="15" customHeight="1" x14ac:dyDescent="0.3">
      <c r="A74" s="3" t="s">
        <v>135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5">
        <v>1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5">
        <v>1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5">
        <v>1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5">
        <v>1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5">
        <v>1</v>
      </c>
      <c r="AZ74" s="4">
        <v>0</v>
      </c>
      <c r="BA74" s="4">
        <v>0</v>
      </c>
      <c r="BB74" s="4">
        <v>0</v>
      </c>
      <c r="BC74" s="4">
        <v>0</v>
      </c>
      <c r="BD74" s="4">
        <v>0</v>
      </c>
      <c r="BE74" s="4">
        <v>0</v>
      </c>
      <c r="BF74" s="4">
        <v>0</v>
      </c>
      <c r="BG74" s="4">
        <v>0</v>
      </c>
      <c r="BH74" s="4">
        <v>0</v>
      </c>
      <c r="BI74" s="5">
        <v>1</v>
      </c>
      <c r="BJ74" s="4">
        <v>0</v>
      </c>
      <c r="BK74" s="4">
        <v>0</v>
      </c>
      <c r="BL74" s="4">
        <v>0</v>
      </c>
      <c r="BM74" s="4">
        <v>0</v>
      </c>
      <c r="BN74" s="4">
        <v>0</v>
      </c>
      <c r="BO74" s="4">
        <v>0</v>
      </c>
      <c r="BP74" s="4">
        <v>0</v>
      </c>
      <c r="BQ74" s="4">
        <v>0</v>
      </c>
      <c r="BR74" s="4">
        <v>0</v>
      </c>
      <c r="BS74" s="5">
        <v>1</v>
      </c>
      <c r="BT74" s="4">
        <v>0</v>
      </c>
      <c r="BU74" s="4">
        <v>0</v>
      </c>
      <c r="BV74" s="4">
        <v>0</v>
      </c>
      <c r="BW74" s="4">
        <v>0</v>
      </c>
      <c r="BX74" s="4">
        <v>0</v>
      </c>
      <c r="BY74" s="4">
        <v>0</v>
      </c>
      <c r="BZ74" s="4">
        <v>0</v>
      </c>
      <c r="CA74" s="4">
        <v>0</v>
      </c>
      <c r="CB74" s="4">
        <v>0</v>
      </c>
      <c r="CC74" s="5">
        <v>1</v>
      </c>
      <c r="CD74" s="4">
        <v>0</v>
      </c>
      <c r="CE74" s="4">
        <v>0</v>
      </c>
      <c r="CF74" s="4">
        <v>0</v>
      </c>
      <c r="CG74" s="4">
        <v>0</v>
      </c>
      <c r="CH74" s="4">
        <v>0</v>
      </c>
      <c r="CI74" s="4">
        <v>0</v>
      </c>
      <c r="CJ74" s="4">
        <v>0</v>
      </c>
      <c r="CK74" s="4">
        <v>0</v>
      </c>
      <c r="CL74" s="4">
        <v>0</v>
      </c>
      <c r="CM74" s="5">
        <v>1</v>
      </c>
      <c r="CN74" s="4">
        <v>0</v>
      </c>
      <c r="CO74" s="4">
        <v>0</v>
      </c>
      <c r="CP74" s="4">
        <v>0</v>
      </c>
      <c r="CQ74" s="4">
        <v>0</v>
      </c>
      <c r="CR74" s="4">
        <v>0</v>
      </c>
      <c r="CS74" s="4">
        <v>0</v>
      </c>
      <c r="CT74" s="4">
        <v>0</v>
      </c>
      <c r="CU74" s="4">
        <v>0</v>
      </c>
      <c r="CV74" s="4">
        <v>0</v>
      </c>
      <c r="CW74" s="5">
        <v>1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  <c r="DC74" s="4">
        <v>0</v>
      </c>
      <c r="DD74" s="4">
        <v>0</v>
      </c>
      <c r="DE74" s="4">
        <v>0</v>
      </c>
      <c r="DF74" s="4">
        <v>0</v>
      </c>
      <c r="DG74" s="5">
        <v>1</v>
      </c>
      <c r="DH74" s="4">
        <v>0</v>
      </c>
      <c r="DI74" s="4">
        <v>0</v>
      </c>
      <c r="DJ74" s="4">
        <v>0</v>
      </c>
      <c r="DK74" s="4">
        <v>0</v>
      </c>
      <c r="DL74" s="4">
        <v>0</v>
      </c>
      <c r="DM74" s="4">
        <v>0</v>
      </c>
      <c r="DN74" s="4">
        <v>0</v>
      </c>
      <c r="DO74" s="4">
        <v>0</v>
      </c>
      <c r="DP74" s="4">
        <v>0</v>
      </c>
      <c r="DQ74" s="5">
        <v>1</v>
      </c>
      <c r="DR74" s="4">
        <v>0</v>
      </c>
      <c r="DS74" s="4">
        <v>0</v>
      </c>
      <c r="DT74" s="4">
        <v>0</v>
      </c>
      <c r="DU74" s="4">
        <v>0</v>
      </c>
      <c r="DV74" s="4">
        <v>0</v>
      </c>
      <c r="DW74" s="4">
        <v>0</v>
      </c>
      <c r="DX74" s="4">
        <v>0</v>
      </c>
      <c r="DY74" s="4">
        <v>0</v>
      </c>
      <c r="DZ74" s="4">
        <v>0</v>
      </c>
      <c r="EA74" s="5">
        <v>12</v>
      </c>
      <c r="EB74" s="4">
        <v>0</v>
      </c>
      <c r="EC74" s="4">
        <v>0</v>
      </c>
      <c r="ED74" s="4">
        <v>0</v>
      </c>
      <c r="EE74" s="4">
        <v>0</v>
      </c>
      <c r="EF74" s="4">
        <v>0</v>
      </c>
      <c r="EG74" s="4">
        <v>0</v>
      </c>
      <c r="EH74" s="4">
        <v>0</v>
      </c>
      <c r="EI74" s="4">
        <v>0</v>
      </c>
      <c r="EJ74" s="4">
        <v>0</v>
      </c>
      <c r="EK74" s="5">
        <v>1</v>
      </c>
      <c r="EL74" s="4">
        <v>0</v>
      </c>
      <c r="EM74" s="4">
        <v>0</v>
      </c>
      <c r="EN74" s="4">
        <v>0</v>
      </c>
      <c r="EO74" s="4">
        <v>0</v>
      </c>
      <c r="EP74" s="4">
        <v>0</v>
      </c>
      <c r="EQ74" s="4">
        <v>0</v>
      </c>
      <c r="ER74" s="4">
        <v>0</v>
      </c>
      <c r="ES74" s="4">
        <v>0</v>
      </c>
      <c r="ET74" s="4">
        <v>0</v>
      </c>
      <c r="EU74" s="5">
        <v>1</v>
      </c>
      <c r="EV74" s="4">
        <v>0</v>
      </c>
      <c r="EW74" s="4">
        <v>0</v>
      </c>
      <c r="EX74" s="4">
        <v>0</v>
      </c>
      <c r="EY74" s="4">
        <v>0</v>
      </c>
      <c r="EZ74" s="4">
        <v>0</v>
      </c>
      <c r="FA74" s="4">
        <v>0</v>
      </c>
      <c r="FB74" s="4">
        <v>0</v>
      </c>
      <c r="FC74" s="4">
        <v>0</v>
      </c>
      <c r="FD74" s="4">
        <v>0</v>
      </c>
      <c r="FE74" s="5">
        <v>1</v>
      </c>
      <c r="FF74" s="4">
        <v>0</v>
      </c>
      <c r="FG74" s="4">
        <v>0</v>
      </c>
      <c r="FH74" s="4">
        <v>0</v>
      </c>
      <c r="FI74" s="4">
        <v>0</v>
      </c>
      <c r="FJ74" s="4">
        <v>0</v>
      </c>
      <c r="FK74" s="4">
        <v>0</v>
      </c>
      <c r="FL74" s="4">
        <v>0</v>
      </c>
      <c r="FM74" s="4">
        <v>0</v>
      </c>
      <c r="FN74" s="4">
        <v>0</v>
      </c>
      <c r="FO74" s="5">
        <v>1</v>
      </c>
      <c r="FP74" s="4">
        <v>0</v>
      </c>
      <c r="FQ74" s="4">
        <v>0</v>
      </c>
      <c r="FR74" s="4">
        <v>0</v>
      </c>
      <c r="FS74" s="4">
        <v>0</v>
      </c>
      <c r="FT74" s="4">
        <v>0</v>
      </c>
      <c r="FU74" s="4">
        <v>0</v>
      </c>
      <c r="FV74" s="4">
        <v>0</v>
      </c>
      <c r="FW74" s="4">
        <v>0</v>
      </c>
      <c r="FX74" s="4">
        <v>0</v>
      </c>
      <c r="FY74" s="5">
        <v>1</v>
      </c>
      <c r="FZ74" s="4">
        <v>0</v>
      </c>
      <c r="GA74" s="4">
        <v>0</v>
      </c>
      <c r="GB74" s="4">
        <v>0</v>
      </c>
      <c r="GC74" s="4">
        <v>0</v>
      </c>
      <c r="GD74" s="4">
        <v>0</v>
      </c>
      <c r="GE74" s="4">
        <v>0</v>
      </c>
      <c r="GF74" s="4">
        <v>0</v>
      </c>
      <c r="GG74" s="4">
        <v>0</v>
      </c>
      <c r="GH74" s="4">
        <v>0</v>
      </c>
      <c r="GI74" s="5">
        <v>1</v>
      </c>
      <c r="GJ74" s="4">
        <v>0</v>
      </c>
      <c r="GK74" s="4">
        <v>0</v>
      </c>
      <c r="GL74" s="4">
        <v>0</v>
      </c>
      <c r="GM74" s="4">
        <v>0</v>
      </c>
      <c r="GN74" s="4">
        <v>0</v>
      </c>
      <c r="GO74" s="4">
        <v>0</v>
      </c>
      <c r="GP74" s="4">
        <v>0</v>
      </c>
      <c r="GQ74" s="4">
        <v>0</v>
      </c>
      <c r="GR74" s="4">
        <v>0</v>
      </c>
      <c r="GS74" s="5">
        <v>1</v>
      </c>
      <c r="GT74" s="4">
        <v>0</v>
      </c>
      <c r="GU74" s="4">
        <v>0</v>
      </c>
      <c r="GV74" s="4">
        <v>0</v>
      </c>
      <c r="GW74" s="4">
        <v>0</v>
      </c>
      <c r="GX74" s="4">
        <v>0</v>
      </c>
      <c r="GY74" s="4">
        <v>0</v>
      </c>
      <c r="GZ74" s="4">
        <v>0</v>
      </c>
      <c r="HA74" s="4">
        <v>0</v>
      </c>
      <c r="HB74" s="4">
        <v>0</v>
      </c>
      <c r="HC74" s="5">
        <v>1</v>
      </c>
      <c r="HD74" s="4">
        <v>0</v>
      </c>
      <c r="HE74" s="4">
        <v>0</v>
      </c>
      <c r="HF74" s="4">
        <v>0</v>
      </c>
      <c r="HG74" s="4">
        <v>0</v>
      </c>
      <c r="HH74" s="4">
        <v>0</v>
      </c>
      <c r="HI74" s="4">
        <v>0</v>
      </c>
      <c r="HJ74" s="4">
        <v>0</v>
      </c>
      <c r="HK74" s="4">
        <v>0</v>
      </c>
      <c r="HL74" s="4">
        <v>0</v>
      </c>
      <c r="HM74" s="5">
        <v>1</v>
      </c>
      <c r="HN74" s="4">
        <v>0</v>
      </c>
      <c r="HO74" s="4">
        <v>0</v>
      </c>
      <c r="HP74" s="4">
        <v>0</v>
      </c>
      <c r="HQ74" s="4">
        <v>0</v>
      </c>
      <c r="HR74" s="4">
        <v>0</v>
      </c>
      <c r="HS74" s="4">
        <v>0</v>
      </c>
      <c r="HT74" s="4">
        <v>0</v>
      </c>
      <c r="HU74" s="4">
        <v>0</v>
      </c>
      <c r="HV74" s="4">
        <v>0</v>
      </c>
      <c r="HW74" s="5">
        <v>1</v>
      </c>
      <c r="HX74" s="4">
        <v>0</v>
      </c>
      <c r="HY74" s="4">
        <v>0</v>
      </c>
      <c r="HZ74" s="4">
        <v>0</v>
      </c>
      <c r="IA74" s="4">
        <v>0</v>
      </c>
      <c r="IB74" s="4">
        <v>0</v>
      </c>
      <c r="IC74" s="4">
        <v>0</v>
      </c>
      <c r="ID74" s="4">
        <v>0</v>
      </c>
      <c r="IE74" s="4">
        <v>0</v>
      </c>
      <c r="IF74" s="4">
        <v>0</v>
      </c>
      <c r="IG74" s="5">
        <v>1</v>
      </c>
      <c r="IH74" s="4">
        <v>0</v>
      </c>
      <c r="II74" s="4">
        <v>0</v>
      </c>
      <c r="IJ74" s="4">
        <v>0</v>
      </c>
      <c r="IK74" s="4">
        <v>0</v>
      </c>
      <c r="IL74" s="4">
        <v>0</v>
      </c>
      <c r="IM74" s="4">
        <v>0</v>
      </c>
      <c r="IN74" s="4">
        <v>0</v>
      </c>
      <c r="IO74" s="4">
        <v>0</v>
      </c>
      <c r="IP74" s="4">
        <v>0</v>
      </c>
      <c r="IQ74" s="5">
        <v>1</v>
      </c>
      <c r="IR74" s="4">
        <v>0</v>
      </c>
      <c r="IS74" s="4">
        <v>0</v>
      </c>
      <c r="IT74" s="4">
        <v>0</v>
      </c>
      <c r="IU74" s="4">
        <v>0</v>
      </c>
      <c r="IV74" s="4">
        <v>0</v>
      </c>
      <c r="IW74" s="4">
        <v>0</v>
      </c>
      <c r="IX74" s="4">
        <v>0</v>
      </c>
      <c r="IY74" s="4">
        <v>0</v>
      </c>
      <c r="IZ74" s="4">
        <v>0</v>
      </c>
      <c r="JA74" s="5">
        <v>12</v>
      </c>
      <c r="JB74" s="4">
        <v>0</v>
      </c>
      <c r="JC74" s="4">
        <v>0</v>
      </c>
      <c r="JD74" s="4">
        <v>0</v>
      </c>
      <c r="JE74" s="4">
        <v>0</v>
      </c>
      <c r="JF74" s="4">
        <v>0</v>
      </c>
      <c r="JG74" s="4">
        <v>0</v>
      </c>
      <c r="JH74" s="4">
        <v>0</v>
      </c>
      <c r="JI74" s="4">
        <v>0</v>
      </c>
      <c r="JJ74" s="4">
        <v>0</v>
      </c>
      <c r="JK74" s="5">
        <v>1</v>
      </c>
      <c r="JL74" s="4">
        <v>0</v>
      </c>
      <c r="JM74" s="4">
        <v>0</v>
      </c>
      <c r="JN74" s="4">
        <v>0</v>
      </c>
      <c r="JO74" s="4">
        <v>0</v>
      </c>
      <c r="JP74" s="4">
        <v>0</v>
      </c>
      <c r="JQ74" s="4">
        <v>0</v>
      </c>
      <c r="JR74" s="4">
        <v>0</v>
      </c>
      <c r="JS74" s="4">
        <v>0</v>
      </c>
      <c r="JT74" s="4">
        <v>0</v>
      </c>
      <c r="JU74" s="5">
        <v>1</v>
      </c>
      <c r="JV74" s="4">
        <v>0</v>
      </c>
      <c r="JW74" s="4">
        <v>0</v>
      </c>
      <c r="JX74" s="4">
        <v>0</v>
      </c>
      <c r="JY74" s="4">
        <v>0</v>
      </c>
      <c r="JZ74" s="4">
        <v>0</v>
      </c>
      <c r="KA74" s="4">
        <v>0</v>
      </c>
      <c r="KB74" s="4">
        <v>0</v>
      </c>
      <c r="KC74" s="4">
        <v>0</v>
      </c>
      <c r="KD74" s="4">
        <v>0</v>
      </c>
      <c r="KE74" s="5">
        <v>1</v>
      </c>
      <c r="KF74" s="4">
        <v>0</v>
      </c>
      <c r="KG74" s="4">
        <v>0</v>
      </c>
      <c r="KH74" s="4">
        <v>0</v>
      </c>
      <c r="KI74" s="4">
        <v>0</v>
      </c>
      <c r="KJ74" s="4">
        <v>0</v>
      </c>
      <c r="KK74" s="4">
        <v>0</v>
      </c>
      <c r="KL74" s="4">
        <v>0</v>
      </c>
      <c r="KM74" s="4">
        <v>0</v>
      </c>
      <c r="KN74" s="4">
        <v>0</v>
      </c>
      <c r="KO74" s="5">
        <v>1</v>
      </c>
      <c r="KP74" s="4">
        <v>0</v>
      </c>
      <c r="KQ74" s="4">
        <v>0</v>
      </c>
      <c r="KR74" s="4">
        <v>0</v>
      </c>
      <c r="KS74" s="4">
        <v>0</v>
      </c>
      <c r="KT74" s="4">
        <v>0</v>
      </c>
      <c r="KU74" s="4">
        <v>0</v>
      </c>
      <c r="KV74" s="4">
        <v>0</v>
      </c>
      <c r="KW74" s="4">
        <v>0</v>
      </c>
      <c r="KX74" s="4">
        <v>0</v>
      </c>
      <c r="KY74" s="5">
        <v>1</v>
      </c>
      <c r="KZ74" s="4">
        <v>0</v>
      </c>
      <c r="LA74" s="4">
        <v>0</v>
      </c>
      <c r="LB74" s="4">
        <v>0</v>
      </c>
      <c r="LC74" s="4">
        <v>0</v>
      </c>
      <c r="LD74" s="4">
        <v>0</v>
      </c>
      <c r="LE74" s="4">
        <v>0</v>
      </c>
      <c r="LF74" s="4">
        <v>0</v>
      </c>
      <c r="LG74" s="4">
        <v>0</v>
      </c>
      <c r="LH74" s="4">
        <v>0</v>
      </c>
      <c r="LI74" s="5">
        <v>1</v>
      </c>
      <c r="LJ74" s="4">
        <v>0</v>
      </c>
      <c r="LK74" s="4">
        <v>0</v>
      </c>
      <c r="LL74" s="4">
        <v>0</v>
      </c>
      <c r="LM74" s="4">
        <v>0</v>
      </c>
      <c r="LN74" s="4">
        <v>0</v>
      </c>
      <c r="LO74" s="4">
        <v>0</v>
      </c>
      <c r="LP74" s="4">
        <v>0</v>
      </c>
      <c r="LQ74" s="4">
        <v>0</v>
      </c>
      <c r="LR74" s="4">
        <v>0</v>
      </c>
      <c r="LS74" s="5">
        <v>1</v>
      </c>
      <c r="LT74" s="4">
        <v>0</v>
      </c>
      <c r="LU74" s="4">
        <v>0</v>
      </c>
      <c r="LV74" s="4">
        <v>0</v>
      </c>
      <c r="LW74" s="4">
        <v>0</v>
      </c>
      <c r="LX74" s="4">
        <v>0</v>
      </c>
      <c r="LY74" s="4">
        <v>0</v>
      </c>
      <c r="LZ74" s="4">
        <v>0</v>
      </c>
      <c r="MA74" s="4">
        <v>0</v>
      </c>
      <c r="MB74" s="4">
        <v>0</v>
      </c>
      <c r="MC74" s="5">
        <v>1</v>
      </c>
      <c r="MD74" s="4">
        <v>0</v>
      </c>
      <c r="ME74" s="4">
        <v>0</v>
      </c>
      <c r="MF74" s="4">
        <v>0</v>
      </c>
      <c r="MG74" s="4">
        <v>0</v>
      </c>
      <c r="MH74" s="4">
        <v>0</v>
      </c>
      <c r="MI74" s="4">
        <v>0</v>
      </c>
      <c r="MJ74" s="4">
        <v>0</v>
      </c>
      <c r="MK74" s="4">
        <v>0</v>
      </c>
      <c r="ML74" s="4">
        <v>0</v>
      </c>
      <c r="MM74" s="5">
        <v>1</v>
      </c>
      <c r="MN74" s="4">
        <v>0</v>
      </c>
      <c r="MO74" s="4">
        <v>0</v>
      </c>
      <c r="MP74" s="4">
        <v>0</v>
      </c>
      <c r="MQ74" s="4">
        <v>0</v>
      </c>
      <c r="MR74" s="4">
        <v>0</v>
      </c>
      <c r="MS74" s="4">
        <v>0</v>
      </c>
      <c r="MT74" s="4">
        <v>0</v>
      </c>
      <c r="MU74" s="4">
        <v>0</v>
      </c>
      <c r="MV74" s="4">
        <v>0</v>
      </c>
      <c r="MW74" s="5">
        <v>1</v>
      </c>
      <c r="MX74" s="4">
        <v>0</v>
      </c>
      <c r="MY74" s="4">
        <v>0</v>
      </c>
      <c r="MZ74" s="4">
        <v>0</v>
      </c>
      <c r="NA74" s="4">
        <v>0</v>
      </c>
      <c r="NB74" s="4">
        <v>0</v>
      </c>
      <c r="NC74" s="4">
        <v>0</v>
      </c>
      <c r="ND74" s="4">
        <v>0</v>
      </c>
      <c r="NE74" s="4">
        <v>0</v>
      </c>
      <c r="NF74" s="4">
        <v>0</v>
      </c>
      <c r="NG74" s="5">
        <v>1</v>
      </c>
      <c r="NH74" s="4">
        <v>0</v>
      </c>
      <c r="NI74" s="4">
        <v>0</v>
      </c>
      <c r="NJ74" s="4">
        <v>0</v>
      </c>
      <c r="NK74" s="4">
        <v>0</v>
      </c>
      <c r="NL74" s="4">
        <v>0</v>
      </c>
      <c r="NM74" s="4">
        <v>0</v>
      </c>
      <c r="NN74" s="4">
        <v>0</v>
      </c>
      <c r="NO74" s="4">
        <v>0</v>
      </c>
      <c r="NP74" s="4">
        <v>0</v>
      </c>
      <c r="NQ74" s="5">
        <v>1</v>
      </c>
      <c r="NR74" s="4">
        <v>0</v>
      </c>
      <c r="NS74" s="4">
        <v>0</v>
      </c>
      <c r="NT74" s="4">
        <v>0</v>
      </c>
      <c r="NU74" s="4">
        <v>0</v>
      </c>
      <c r="NV74" s="4">
        <v>0</v>
      </c>
      <c r="NW74" s="4">
        <v>0</v>
      </c>
      <c r="NX74" s="4">
        <v>0</v>
      </c>
      <c r="NY74" s="4">
        <v>0</v>
      </c>
      <c r="NZ74" s="4">
        <v>0</v>
      </c>
      <c r="OA74" s="5">
        <v>12</v>
      </c>
      <c r="OB74" s="4">
        <v>0</v>
      </c>
      <c r="OC74" s="4">
        <v>0</v>
      </c>
      <c r="OD74" s="4">
        <v>0</v>
      </c>
      <c r="OE74" s="4">
        <v>0</v>
      </c>
      <c r="OF74" s="4">
        <v>0</v>
      </c>
      <c r="OG74" s="4">
        <v>0</v>
      </c>
      <c r="OH74" s="4">
        <v>0</v>
      </c>
      <c r="OI74" s="4">
        <v>0</v>
      </c>
      <c r="OJ74" s="4">
        <v>0</v>
      </c>
      <c r="OK74" s="5">
        <v>1</v>
      </c>
      <c r="OL74" s="4">
        <v>0</v>
      </c>
      <c r="OM74" s="4">
        <v>0</v>
      </c>
      <c r="ON74" s="4">
        <v>0</v>
      </c>
      <c r="OO74" s="4">
        <v>0</v>
      </c>
      <c r="OP74" s="4">
        <v>0</v>
      </c>
      <c r="OQ74" s="4">
        <v>0</v>
      </c>
      <c r="OR74" s="4">
        <v>0</v>
      </c>
      <c r="OS74" s="4">
        <v>0</v>
      </c>
      <c r="OT74" s="4">
        <v>0</v>
      </c>
      <c r="OU74" s="5">
        <v>1</v>
      </c>
      <c r="OV74" s="4">
        <v>0</v>
      </c>
      <c r="OW74" s="4">
        <v>0</v>
      </c>
      <c r="OX74" s="4">
        <v>0</v>
      </c>
      <c r="OY74" s="4">
        <v>0</v>
      </c>
      <c r="OZ74" s="4">
        <v>0</v>
      </c>
      <c r="PA74" s="4">
        <v>0</v>
      </c>
      <c r="PB74" s="4">
        <v>0</v>
      </c>
      <c r="PC74" s="4">
        <v>0</v>
      </c>
      <c r="PD74" s="4">
        <v>0</v>
      </c>
      <c r="PE74" s="5">
        <v>1</v>
      </c>
      <c r="PF74" s="4">
        <v>0</v>
      </c>
      <c r="PG74" s="4">
        <v>0</v>
      </c>
      <c r="PH74" s="4">
        <v>0</v>
      </c>
      <c r="PI74" s="4">
        <v>0</v>
      </c>
      <c r="PJ74" s="4">
        <v>0</v>
      </c>
      <c r="PK74" s="4">
        <v>0</v>
      </c>
      <c r="PL74" s="4">
        <v>0</v>
      </c>
      <c r="PM74" s="4">
        <v>0</v>
      </c>
      <c r="PN74" s="4">
        <v>0</v>
      </c>
      <c r="PO74" s="5">
        <v>1</v>
      </c>
      <c r="PP74" s="4">
        <v>0</v>
      </c>
      <c r="PQ74" s="4">
        <v>0</v>
      </c>
      <c r="PR74" s="4">
        <v>0</v>
      </c>
      <c r="PS74" s="4">
        <v>0</v>
      </c>
      <c r="PT74" s="4">
        <v>0</v>
      </c>
      <c r="PU74" s="4">
        <v>0</v>
      </c>
      <c r="PV74" s="4">
        <v>0</v>
      </c>
      <c r="PW74" s="4">
        <v>0</v>
      </c>
      <c r="PX74" s="4">
        <v>0</v>
      </c>
      <c r="PY74" s="5">
        <v>1</v>
      </c>
      <c r="PZ74" s="4">
        <v>0</v>
      </c>
      <c r="QA74" s="4">
        <v>0</v>
      </c>
      <c r="QB74" s="4">
        <v>0</v>
      </c>
      <c r="QC74" s="4">
        <v>0</v>
      </c>
      <c r="QD74" s="4">
        <v>0</v>
      </c>
      <c r="QE74" s="4">
        <v>0</v>
      </c>
      <c r="QF74" s="4">
        <v>0</v>
      </c>
      <c r="QG74" s="4">
        <v>0</v>
      </c>
      <c r="QH74" s="4">
        <v>0</v>
      </c>
      <c r="QI74" s="5">
        <v>1</v>
      </c>
      <c r="QJ74" s="4">
        <v>0</v>
      </c>
      <c r="QK74" s="4">
        <v>0</v>
      </c>
      <c r="QL74" s="4">
        <v>0</v>
      </c>
      <c r="QM74" s="4">
        <v>0</v>
      </c>
      <c r="QN74" s="4">
        <v>0</v>
      </c>
      <c r="QO74" s="4">
        <v>0</v>
      </c>
      <c r="QP74" s="4">
        <v>0</v>
      </c>
      <c r="QQ74" s="4">
        <v>0</v>
      </c>
      <c r="QR74" s="4">
        <v>0</v>
      </c>
      <c r="QS74" s="5">
        <v>1</v>
      </c>
      <c r="QT74" s="4">
        <v>0</v>
      </c>
      <c r="QU74" s="4">
        <v>0</v>
      </c>
      <c r="QV74" s="4">
        <v>0</v>
      </c>
      <c r="QW74" s="4">
        <v>0</v>
      </c>
      <c r="QX74" s="4">
        <v>0</v>
      </c>
      <c r="QY74" s="4">
        <v>0</v>
      </c>
      <c r="QZ74" s="4">
        <v>0</v>
      </c>
      <c r="RA74" s="4">
        <v>0</v>
      </c>
      <c r="RB74" s="4">
        <v>0</v>
      </c>
      <c r="RC74" s="5">
        <v>1</v>
      </c>
      <c r="RD74" s="4">
        <v>0</v>
      </c>
      <c r="RE74" s="4">
        <v>0</v>
      </c>
      <c r="RF74" s="4">
        <v>0</v>
      </c>
      <c r="RG74" s="4">
        <v>0</v>
      </c>
      <c r="RH74" s="4">
        <v>0</v>
      </c>
      <c r="RI74" s="4">
        <v>0</v>
      </c>
      <c r="RJ74" s="4">
        <v>0</v>
      </c>
      <c r="RK74" s="4">
        <v>0</v>
      </c>
      <c r="RL74" s="4">
        <v>0</v>
      </c>
      <c r="RM74" s="5">
        <v>1</v>
      </c>
      <c r="RN74" s="4">
        <v>0</v>
      </c>
      <c r="RO74" s="4">
        <v>0</v>
      </c>
      <c r="RP74" s="4">
        <v>0</v>
      </c>
      <c r="RQ74" s="4">
        <v>0</v>
      </c>
      <c r="RR74" s="4">
        <v>0</v>
      </c>
      <c r="RS74" s="4">
        <v>0</v>
      </c>
      <c r="RT74" s="4">
        <v>0</v>
      </c>
      <c r="RU74" s="4">
        <v>0</v>
      </c>
      <c r="RV74" s="4">
        <v>0</v>
      </c>
      <c r="RW74" s="5">
        <v>1</v>
      </c>
      <c r="RX74" s="4">
        <v>0</v>
      </c>
      <c r="RY74" s="4">
        <v>0</v>
      </c>
      <c r="RZ74" s="4">
        <v>0</v>
      </c>
      <c r="SA74" s="4">
        <v>0</v>
      </c>
      <c r="SB74" s="4">
        <v>0</v>
      </c>
      <c r="SC74" s="4">
        <v>0</v>
      </c>
      <c r="SD74" s="4">
        <v>0</v>
      </c>
      <c r="SE74" s="4">
        <v>0</v>
      </c>
      <c r="SF74" s="4">
        <v>0</v>
      </c>
      <c r="SG74" s="5">
        <v>1</v>
      </c>
      <c r="SH74" s="4">
        <v>0</v>
      </c>
      <c r="SI74" s="4">
        <v>0</v>
      </c>
      <c r="SJ74" s="4">
        <v>0</v>
      </c>
      <c r="SK74" s="4">
        <v>0</v>
      </c>
      <c r="SL74" s="4">
        <v>0</v>
      </c>
      <c r="SM74" s="4">
        <v>0</v>
      </c>
      <c r="SN74" s="4">
        <v>0</v>
      </c>
      <c r="SO74" s="4">
        <v>0</v>
      </c>
      <c r="SP74" s="4">
        <v>0</v>
      </c>
      <c r="SQ74" s="5">
        <v>1</v>
      </c>
      <c r="SR74" s="4">
        <v>0</v>
      </c>
      <c r="SS74" s="4">
        <v>0</v>
      </c>
      <c r="ST74" s="4">
        <v>0</v>
      </c>
      <c r="SU74" s="4">
        <v>0</v>
      </c>
      <c r="SV74" s="4">
        <v>0</v>
      </c>
      <c r="SW74" s="4">
        <v>0</v>
      </c>
      <c r="SX74" s="4">
        <v>0</v>
      </c>
      <c r="SY74" s="4">
        <v>0</v>
      </c>
      <c r="SZ74" s="4">
        <v>0</v>
      </c>
      <c r="TA74" s="5">
        <v>12</v>
      </c>
      <c r="TB74" s="4">
        <v>0</v>
      </c>
      <c r="TC74" s="4">
        <v>0</v>
      </c>
    </row>
    <row r="75" spans="1:523" ht="15" customHeight="1" x14ac:dyDescent="0.3">
      <c r="A75" s="3" t="s">
        <v>136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5">
        <v>1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5">
        <v>1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5">
        <v>1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5">
        <v>1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5">
        <v>1</v>
      </c>
      <c r="AZ75" s="4">
        <v>0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5">
        <v>1</v>
      </c>
      <c r="BJ75" s="4">
        <v>0</v>
      </c>
      <c r="BK75" s="4">
        <v>0</v>
      </c>
      <c r="BL75" s="4">
        <v>0</v>
      </c>
      <c r="BM75" s="4">
        <v>0</v>
      </c>
      <c r="BN75" s="4">
        <v>0</v>
      </c>
      <c r="BO75" s="4">
        <v>0</v>
      </c>
      <c r="BP75" s="4">
        <v>0</v>
      </c>
      <c r="BQ75" s="4">
        <v>0</v>
      </c>
      <c r="BR75" s="4">
        <v>0</v>
      </c>
      <c r="BS75" s="5">
        <v>1</v>
      </c>
      <c r="BT75" s="4">
        <v>0</v>
      </c>
      <c r="BU75" s="4">
        <v>0</v>
      </c>
      <c r="BV75" s="4">
        <v>0</v>
      </c>
      <c r="BW75" s="4">
        <v>0</v>
      </c>
      <c r="BX75" s="4">
        <v>0</v>
      </c>
      <c r="BY75" s="4">
        <v>0</v>
      </c>
      <c r="BZ75" s="4">
        <v>0</v>
      </c>
      <c r="CA75" s="4">
        <v>0</v>
      </c>
      <c r="CB75" s="4">
        <v>0</v>
      </c>
      <c r="CC75" s="5">
        <v>1</v>
      </c>
      <c r="CD75" s="4">
        <v>0</v>
      </c>
      <c r="CE75" s="4">
        <v>0</v>
      </c>
      <c r="CF75" s="4">
        <v>0</v>
      </c>
      <c r="CG75" s="4">
        <v>0</v>
      </c>
      <c r="CH75" s="4">
        <v>0</v>
      </c>
      <c r="CI75" s="4">
        <v>0</v>
      </c>
      <c r="CJ75" s="4">
        <v>0</v>
      </c>
      <c r="CK75" s="4">
        <v>0</v>
      </c>
      <c r="CL75" s="4">
        <v>0</v>
      </c>
      <c r="CM75" s="5">
        <v>1</v>
      </c>
      <c r="CN75" s="4">
        <v>0</v>
      </c>
      <c r="CO75" s="4">
        <v>0</v>
      </c>
      <c r="CP75" s="4">
        <v>0</v>
      </c>
      <c r="CQ75" s="4">
        <v>0</v>
      </c>
      <c r="CR75" s="4">
        <v>0</v>
      </c>
      <c r="CS75" s="4">
        <v>0</v>
      </c>
      <c r="CT75" s="4">
        <v>0</v>
      </c>
      <c r="CU75" s="4">
        <v>0</v>
      </c>
      <c r="CV75" s="4">
        <v>0</v>
      </c>
      <c r="CW75" s="5">
        <v>1</v>
      </c>
      <c r="CX75" s="4">
        <v>0</v>
      </c>
      <c r="CY75" s="4">
        <v>0</v>
      </c>
      <c r="CZ75" s="4">
        <v>0</v>
      </c>
      <c r="DA75" s="4">
        <v>0</v>
      </c>
      <c r="DB75" s="4">
        <v>0</v>
      </c>
      <c r="DC75" s="4">
        <v>0</v>
      </c>
      <c r="DD75" s="4">
        <v>0</v>
      </c>
      <c r="DE75" s="4">
        <v>0</v>
      </c>
      <c r="DF75" s="4">
        <v>0</v>
      </c>
      <c r="DG75" s="5">
        <v>1</v>
      </c>
      <c r="DH75" s="4">
        <v>0</v>
      </c>
      <c r="DI75" s="4">
        <v>0</v>
      </c>
      <c r="DJ75" s="4">
        <v>0</v>
      </c>
      <c r="DK75" s="4">
        <v>0</v>
      </c>
      <c r="DL75" s="4">
        <v>0</v>
      </c>
      <c r="DM75" s="4">
        <v>0</v>
      </c>
      <c r="DN75" s="4">
        <v>0</v>
      </c>
      <c r="DO75" s="4">
        <v>0</v>
      </c>
      <c r="DP75" s="4">
        <v>0</v>
      </c>
      <c r="DQ75" s="5">
        <v>1</v>
      </c>
      <c r="DR75" s="4">
        <v>0</v>
      </c>
      <c r="DS75" s="4">
        <v>0</v>
      </c>
      <c r="DT75" s="4">
        <v>0</v>
      </c>
      <c r="DU75" s="4">
        <v>0</v>
      </c>
      <c r="DV75" s="4">
        <v>0</v>
      </c>
      <c r="DW75" s="4">
        <v>0</v>
      </c>
      <c r="DX75" s="4">
        <v>0</v>
      </c>
      <c r="DY75" s="4">
        <v>0</v>
      </c>
      <c r="DZ75" s="4">
        <v>0</v>
      </c>
      <c r="EA75" s="5">
        <v>12</v>
      </c>
      <c r="EB75" s="4">
        <v>0</v>
      </c>
      <c r="EC75" s="4">
        <v>0</v>
      </c>
      <c r="ED75" s="4">
        <v>0</v>
      </c>
      <c r="EE75" s="4">
        <v>0</v>
      </c>
      <c r="EF75" s="4">
        <v>0</v>
      </c>
      <c r="EG75" s="4">
        <v>0</v>
      </c>
      <c r="EH75" s="4">
        <v>0</v>
      </c>
      <c r="EI75" s="4">
        <v>0</v>
      </c>
      <c r="EJ75" s="4">
        <v>0</v>
      </c>
      <c r="EK75" s="5">
        <v>1</v>
      </c>
      <c r="EL75" s="4">
        <v>0</v>
      </c>
      <c r="EM75" s="4">
        <v>0</v>
      </c>
      <c r="EN75" s="4">
        <v>0</v>
      </c>
      <c r="EO75" s="4">
        <v>0</v>
      </c>
      <c r="EP75" s="4">
        <v>0</v>
      </c>
      <c r="EQ75" s="4">
        <v>0</v>
      </c>
      <c r="ER75" s="4">
        <v>0</v>
      </c>
      <c r="ES75" s="4">
        <v>0</v>
      </c>
      <c r="ET75" s="4">
        <v>0</v>
      </c>
      <c r="EU75" s="5">
        <v>1</v>
      </c>
      <c r="EV75" s="4">
        <v>0</v>
      </c>
      <c r="EW75" s="4">
        <v>0</v>
      </c>
      <c r="EX75" s="4">
        <v>0</v>
      </c>
      <c r="EY75" s="4">
        <v>0</v>
      </c>
      <c r="EZ75" s="4">
        <v>0</v>
      </c>
      <c r="FA75" s="4">
        <v>0</v>
      </c>
      <c r="FB75" s="4">
        <v>0</v>
      </c>
      <c r="FC75" s="4">
        <v>0</v>
      </c>
      <c r="FD75" s="4">
        <v>0</v>
      </c>
      <c r="FE75" s="5">
        <v>1</v>
      </c>
      <c r="FF75" s="4">
        <v>0</v>
      </c>
      <c r="FG75" s="4">
        <v>0</v>
      </c>
      <c r="FH75" s="4">
        <v>0</v>
      </c>
      <c r="FI75" s="4">
        <v>0</v>
      </c>
      <c r="FJ75" s="4">
        <v>0</v>
      </c>
      <c r="FK75" s="4">
        <v>0</v>
      </c>
      <c r="FL75" s="4">
        <v>0</v>
      </c>
      <c r="FM75" s="4">
        <v>0</v>
      </c>
      <c r="FN75" s="4">
        <v>0</v>
      </c>
      <c r="FO75" s="5">
        <v>1</v>
      </c>
      <c r="FP75" s="4">
        <v>0</v>
      </c>
      <c r="FQ75" s="4">
        <v>0</v>
      </c>
      <c r="FR75" s="4">
        <v>0</v>
      </c>
      <c r="FS75" s="4">
        <v>0</v>
      </c>
      <c r="FT75" s="4">
        <v>0</v>
      </c>
      <c r="FU75" s="4">
        <v>0</v>
      </c>
      <c r="FV75" s="4">
        <v>0</v>
      </c>
      <c r="FW75" s="4">
        <v>0</v>
      </c>
      <c r="FX75" s="4">
        <v>0</v>
      </c>
      <c r="FY75" s="5">
        <v>1</v>
      </c>
      <c r="FZ75" s="4">
        <v>0</v>
      </c>
      <c r="GA75" s="4">
        <v>0</v>
      </c>
      <c r="GB75" s="4">
        <v>0</v>
      </c>
      <c r="GC75" s="4">
        <v>0</v>
      </c>
      <c r="GD75" s="4">
        <v>0</v>
      </c>
      <c r="GE75" s="4">
        <v>0</v>
      </c>
      <c r="GF75" s="4">
        <v>0</v>
      </c>
      <c r="GG75" s="4">
        <v>0</v>
      </c>
      <c r="GH75" s="4">
        <v>0</v>
      </c>
      <c r="GI75" s="5">
        <v>1</v>
      </c>
      <c r="GJ75" s="4">
        <v>0</v>
      </c>
      <c r="GK75" s="4">
        <v>0</v>
      </c>
      <c r="GL75" s="4">
        <v>0</v>
      </c>
      <c r="GM75" s="4">
        <v>0</v>
      </c>
      <c r="GN75" s="4">
        <v>0</v>
      </c>
      <c r="GO75" s="4">
        <v>0</v>
      </c>
      <c r="GP75" s="4">
        <v>0</v>
      </c>
      <c r="GQ75" s="4">
        <v>0</v>
      </c>
      <c r="GR75" s="4">
        <v>0</v>
      </c>
      <c r="GS75" s="5">
        <v>1</v>
      </c>
      <c r="GT75" s="4">
        <v>0</v>
      </c>
      <c r="GU75" s="4">
        <v>0</v>
      </c>
      <c r="GV75" s="4">
        <v>0</v>
      </c>
      <c r="GW75" s="4">
        <v>0</v>
      </c>
      <c r="GX75" s="4">
        <v>0</v>
      </c>
      <c r="GY75" s="4">
        <v>0</v>
      </c>
      <c r="GZ75" s="4">
        <v>0</v>
      </c>
      <c r="HA75" s="4">
        <v>0</v>
      </c>
      <c r="HB75" s="4">
        <v>0</v>
      </c>
      <c r="HC75" s="5">
        <v>1</v>
      </c>
      <c r="HD75" s="4">
        <v>0</v>
      </c>
      <c r="HE75" s="4">
        <v>0</v>
      </c>
      <c r="HF75" s="4">
        <v>0</v>
      </c>
      <c r="HG75" s="4">
        <v>0</v>
      </c>
      <c r="HH75" s="4">
        <v>0</v>
      </c>
      <c r="HI75" s="4">
        <v>0</v>
      </c>
      <c r="HJ75" s="4">
        <v>0</v>
      </c>
      <c r="HK75" s="4">
        <v>0</v>
      </c>
      <c r="HL75" s="4">
        <v>0</v>
      </c>
      <c r="HM75" s="5">
        <v>1</v>
      </c>
      <c r="HN75" s="4">
        <v>0</v>
      </c>
      <c r="HO75" s="4">
        <v>0</v>
      </c>
      <c r="HP75" s="4">
        <v>0</v>
      </c>
      <c r="HQ75" s="4">
        <v>0</v>
      </c>
      <c r="HR75" s="4">
        <v>0</v>
      </c>
      <c r="HS75" s="4">
        <v>0</v>
      </c>
      <c r="HT75" s="4">
        <v>0</v>
      </c>
      <c r="HU75" s="4">
        <v>0</v>
      </c>
      <c r="HV75" s="4">
        <v>0</v>
      </c>
      <c r="HW75" s="5">
        <v>1</v>
      </c>
      <c r="HX75" s="4">
        <v>0</v>
      </c>
      <c r="HY75" s="4">
        <v>0</v>
      </c>
      <c r="HZ75" s="4">
        <v>0</v>
      </c>
      <c r="IA75" s="4">
        <v>0</v>
      </c>
      <c r="IB75" s="4">
        <v>0</v>
      </c>
      <c r="IC75" s="4">
        <v>0</v>
      </c>
      <c r="ID75" s="4">
        <v>0</v>
      </c>
      <c r="IE75" s="4">
        <v>0</v>
      </c>
      <c r="IF75" s="4">
        <v>0</v>
      </c>
      <c r="IG75" s="5">
        <v>1</v>
      </c>
      <c r="IH75" s="4">
        <v>0</v>
      </c>
      <c r="II75" s="4">
        <v>0</v>
      </c>
      <c r="IJ75" s="4">
        <v>0</v>
      </c>
      <c r="IK75" s="4">
        <v>0</v>
      </c>
      <c r="IL75" s="4">
        <v>0</v>
      </c>
      <c r="IM75" s="4">
        <v>0</v>
      </c>
      <c r="IN75" s="4">
        <v>0</v>
      </c>
      <c r="IO75" s="4">
        <v>0</v>
      </c>
      <c r="IP75" s="4">
        <v>0</v>
      </c>
      <c r="IQ75" s="5">
        <v>1</v>
      </c>
      <c r="IR75" s="4">
        <v>0</v>
      </c>
      <c r="IS75" s="4">
        <v>0</v>
      </c>
      <c r="IT75" s="4">
        <v>0</v>
      </c>
      <c r="IU75" s="4">
        <v>0</v>
      </c>
      <c r="IV75" s="4">
        <v>0</v>
      </c>
      <c r="IW75" s="4">
        <v>0</v>
      </c>
      <c r="IX75" s="4">
        <v>0</v>
      </c>
      <c r="IY75" s="4">
        <v>0</v>
      </c>
      <c r="IZ75" s="4">
        <v>0</v>
      </c>
      <c r="JA75" s="5">
        <v>12</v>
      </c>
      <c r="JB75" s="4">
        <v>263720.13705501956</v>
      </c>
      <c r="JC75" s="4">
        <v>263720.13705501956</v>
      </c>
      <c r="JD75" s="4">
        <v>-263720.13705501956</v>
      </c>
      <c r="JE75" s="4">
        <v>0</v>
      </c>
      <c r="JF75" s="4">
        <v>0</v>
      </c>
      <c r="JG75" s="4">
        <v>263720.13705501956</v>
      </c>
      <c r="JH75" s="4">
        <v>-263720.13705501956</v>
      </c>
      <c r="JI75" s="4">
        <v>0</v>
      </c>
      <c r="JJ75" s="4">
        <v>0</v>
      </c>
      <c r="JK75" s="5">
        <v>1</v>
      </c>
      <c r="JL75" s="4">
        <v>1354344.9112036135</v>
      </c>
      <c r="JM75" s="4">
        <v>1354344.9112036135</v>
      </c>
      <c r="JN75" s="4">
        <v>-1354344.9112036135</v>
      </c>
      <c r="JO75" s="4">
        <v>0</v>
      </c>
      <c r="JP75" s="4">
        <v>0</v>
      </c>
      <c r="JQ75" s="4">
        <v>1354344.9112036135</v>
      </c>
      <c r="JR75" s="4">
        <v>-1354344.9112036135</v>
      </c>
      <c r="JS75" s="4">
        <v>0</v>
      </c>
      <c r="JT75" s="4">
        <v>0</v>
      </c>
      <c r="JU75" s="5">
        <v>1</v>
      </c>
      <c r="JV75" s="4">
        <v>2005918.7946547496</v>
      </c>
      <c r="JW75" s="4">
        <v>2005918.7946547496</v>
      </c>
      <c r="JX75" s="4">
        <v>-2005918.7946547496</v>
      </c>
      <c r="JY75" s="4">
        <v>0</v>
      </c>
      <c r="JZ75" s="4">
        <v>0</v>
      </c>
      <c r="KA75" s="4">
        <v>2005918.7946547496</v>
      </c>
      <c r="KB75" s="4">
        <v>-2005918.7946547496</v>
      </c>
      <c r="KC75" s="4">
        <v>0</v>
      </c>
      <c r="KD75" s="4">
        <v>0</v>
      </c>
      <c r="KE75" s="5">
        <v>1</v>
      </c>
      <c r="KF75" s="4">
        <v>1432407.4903428375</v>
      </c>
      <c r="KG75" s="4">
        <v>1432407.4903428375</v>
      </c>
      <c r="KH75" s="4">
        <v>-1432407.4903428375</v>
      </c>
      <c r="KI75" s="4">
        <v>0</v>
      </c>
      <c r="KJ75" s="4">
        <v>0</v>
      </c>
      <c r="KK75" s="4">
        <v>1432407.4903428375</v>
      </c>
      <c r="KL75" s="4">
        <v>-1432407.4903428375</v>
      </c>
      <c r="KM75" s="4">
        <v>0</v>
      </c>
      <c r="KN75" s="4">
        <v>0</v>
      </c>
      <c r="KO75" s="5">
        <v>1</v>
      </c>
      <c r="KP75" s="4">
        <v>1695919.7017393296</v>
      </c>
      <c r="KQ75" s="4">
        <v>1695919.7017393296</v>
      </c>
      <c r="KR75" s="4">
        <v>-1695919.7017393296</v>
      </c>
      <c r="KS75" s="4">
        <v>0</v>
      </c>
      <c r="KT75" s="4">
        <v>0</v>
      </c>
      <c r="KU75" s="4">
        <v>1695919.7017393296</v>
      </c>
      <c r="KV75" s="4">
        <v>-1695919.7017393296</v>
      </c>
      <c r="KW75" s="4">
        <v>0</v>
      </c>
      <c r="KX75" s="4">
        <v>0</v>
      </c>
      <c r="KY75" s="5">
        <v>1</v>
      </c>
      <c r="KZ75" s="4">
        <v>16316.025024120871</v>
      </c>
      <c r="LA75" s="4">
        <v>16316.025024120871</v>
      </c>
      <c r="LB75" s="4">
        <v>-16316.025024120871</v>
      </c>
      <c r="LC75" s="4">
        <v>0</v>
      </c>
      <c r="LD75" s="4">
        <v>0</v>
      </c>
      <c r="LE75" s="4">
        <v>16316.025024120871</v>
      </c>
      <c r="LF75" s="4">
        <v>-16316.025024120871</v>
      </c>
      <c r="LG75" s="4">
        <v>0</v>
      </c>
      <c r="LH75" s="4">
        <v>0</v>
      </c>
      <c r="LI75" s="5">
        <v>1</v>
      </c>
      <c r="LJ75" s="4">
        <v>600102.78579723206</v>
      </c>
      <c r="LK75" s="4">
        <v>600102.78579723206</v>
      </c>
      <c r="LL75" s="4">
        <v>-600102.78579723206</v>
      </c>
      <c r="LM75" s="4">
        <v>0</v>
      </c>
      <c r="LN75" s="4">
        <v>0</v>
      </c>
      <c r="LO75" s="4">
        <v>600102.78579723206</v>
      </c>
      <c r="LP75" s="4">
        <v>-600102.78579723206</v>
      </c>
      <c r="LQ75" s="4">
        <v>0</v>
      </c>
      <c r="LR75" s="4">
        <v>0</v>
      </c>
      <c r="LS75" s="5">
        <v>1</v>
      </c>
      <c r="LT75" s="4">
        <v>358973.50215351133</v>
      </c>
      <c r="LU75" s="4">
        <v>358973.50215351133</v>
      </c>
      <c r="LV75" s="4">
        <v>-358973.50215351133</v>
      </c>
      <c r="LW75" s="4">
        <v>0</v>
      </c>
      <c r="LX75" s="4">
        <v>0</v>
      </c>
      <c r="LY75" s="4">
        <v>358973.50215351133</v>
      </c>
      <c r="LZ75" s="4">
        <v>-358973.50215351133</v>
      </c>
      <c r="MA75" s="4">
        <v>0</v>
      </c>
      <c r="MB75" s="4">
        <v>0</v>
      </c>
      <c r="MC75" s="5">
        <v>1</v>
      </c>
      <c r="MD75" s="4">
        <v>0</v>
      </c>
      <c r="ME75" s="4">
        <v>0</v>
      </c>
      <c r="MF75" s="4">
        <v>0</v>
      </c>
      <c r="MG75" s="4">
        <v>0</v>
      </c>
      <c r="MH75" s="4">
        <v>0</v>
      </c>
      <c r="MI75" s="4">
        <v>0</v>
      </c>
      <c r="MJ75" s="4">
        <v>0</v>
      </c>
      <c r="MK75" s="4">
        <v>0</v>
      </c>
      <c r="ML75" s="4">
        <v>0</v>
      </c>
      <c r="MM75" s="5">
        <v>1</v>
      </c>
      <c r="MN75" s="4">
        <v>0</v>
      </c>
      <c r="MO75" s="4">
        <v>0</v>
      </c>
      <c r="MP75" s="4">
        <v>0</v>
      </c>
      <c r="MQ75" s="4">
        <v>0</v>
      </c>
      <c r="MR75" s="4">
        <v>0</v>
      </c>
      <c r="MS75" s="4">
        <v>0</v>
      </c>
      <c r="MT75" s="4">
        <v>0</v>
      </c>
      <c r="MU75" s="4">
        <v>0</v>
      </c>
      <c r="MV75" s="4">
        <v>0</v>
      </c>
      <c r="MW75" s="5">
        <v>1</v>
      </c>
      <c r="MX75" s="4">
        <v>663220.494539181</v>
      </c>
      <c r="MY75" s="4">
        <v>663220.494539181</v>
      </c>
      <c r="MZ75" s="4">
        <v>-663220.494539181</v>
      </c>
      <c r="NA75" s="4">
        <v>0</v>
      </c>
      <c r="NB75" s="4">
        <v>0</v>
      </c>
      <c r="NC75" s="4">
        <v>663220.494539181</v>
      </c>
      <c r="ND75" s="4">
        <v>-663220.494539181</v>
      </c>
      <c r="NE75" s="4">
        <v>0</v>
      </c>
      <c r="NF75" s="4">
        <v>0</v>
      </c>
      <c r="NG75" s="5">
        <v>1</v>
      </c>
      <c r="NH75" s="4">
        <v>-6.3853804022073746E-8</v>
      </c>
      <c r="NI75" s="4">
        <v>-6.3853804022073746E-8</v>
      </c>
      <c r="NJ75" s="4">
        <v>6.3853804022073746E-8</v>
      </c>
      <c r="NK75" s="4">
        <v>0</v>
      </c>
      <c r="NL75" s="4">
        <v>0</v>
      </c>
      <c r="NM75" s="4">
        <v>-6.3853804022073746E-8</v>
      </c>
      <c r="NN75" s="4">
        <v>6.3853804022073746E-8</v>
      </c>
      <c r="NO75" s="4">
        <v>0</v>
      </c>
      <c r="NP75" s="4">
        <v>0</v>
      </c>
      <c r="NQ75" s="5">
        <v>1</v>
      </c>
      <c r="NR75" s="4">
        <v>8390923.8425095323</v>
      </c>
      <c r="NS75" s="4">
        <v>8390923.8425095323</v>
      </c>
      <c r="NT75" s="4">
        <v>-8390923.8425095323</v>
      </c>
      <c r="NU75" s="4">
        <v>0</v>
      </c>
      <c r="NV75" s="4">
        <v>0</v>
      </c>
      <c r="NW75" s="4">
        <v>8390923.8425095323</v>
      </c>
      <c r="NX75" s="4">
        <v>-8390923.8425095323</v>
      </c>
      <c r="NY75" s="4">
        <v>0</v>
      </c>
      <c r="NZ75" s="4">
        <v>0</v>
      </c>
      <c r="OA75" s="5">
        <v>12</v>
      </c>
      <c r="OB75" s="4">
        <v>1990036.2913613422</v>
      </c>
      <c r="OC75" s="4">
        <v>1990036.2913613422</v>
      </c>
      <c r="OD75" s="4">
        <v>-1990036.2913613422</v>
      </c>
      <c r="OE75" s="4">
        <v>0</v>
      </c>
      <c r="OF75" s="4">
        <v>0</v>
      </c>
      <c r="OG75" s="4">
        <v>1990036.2913613422</v>
      </c>
      <c r="OH75" s="4">
        <v>-1990036.2913613422</v>
      </c>
      <c r="OI75" s="4">
        <v>0</v>
      </c>
      <c r="OJ75" s="4">
        <v>0</v>
      </c>
      <c r="OK75" s="5">
        <v>1</v>
      </c>
      <c r="OL75" s="4">
        <v>1776216.0642476149</v>
      </c>
      <c r="OM75" s="4">
        <v>1776216.0642476149</v>
      </c>
      <c r="ON75" s="4">
        <v>-1776216.0642476149</v>
      </c>
      <c r="OO75" s="4">
        <v>0</v>
      </c>
      <c r="OP75" s="4">
        <v>0</v>
      </c>
      <c r="OQ75" s="4">
        <v>1776216.0642476149</v>
      </c>
      <c r="OR75" s="4">
        <v>-1776216.0642476149</v>
      </c>
      <c r="OS75" s="4">
        <v>0</v>
      </c>
      <c r="OT75" s="4">
        <v>0</v>
      </c>
      <c r="OU75" s="5">
        <v>1</v>
      </c>
      <c r="OV75" s="4">
        <v>1629872.1437714109</v>
      </c>
      <c r="OW75" s="4">
        <v>1629872.1437714109</v>
      </c>
      <c r="OX75" s="4">
        <v>-1629872.1437714109</v>
      </c>
      <c r="OY75" s="4">
        <v>0</v>
      </c>
      <c r="OZ75" s="4">
        <v>0</v>
      </c>
      <c r="PA75" s="4">
        <v>1629872.1437714109</v>
      </c>
      <c r="PB75" s="4">
        <v>-1629872.1437714109</v>
      </c>
      <c r="PC75" s="4">
        <v>0</v>
      </c>
      <c r="PD75" s="4">
        <v>0</v>
      </c>
      <c r="PE75" s="5">
        <v>1</v>
      </c>
      <c r="PF75" s="4">
        <v>1379745.7007821104</v>
      </c>
      <c r="PG75" s="4">
        <v>1379745.7007821104</v>
      </c>
      <c r="PH75" s="4">
        <v>-1379745.7007821104</v>
      </c>
      <c r="PI75" s="4">
        <v>0</v>
      </c>
      <c r="PJ75" s="4">
        <v>0</v>
      </c>
      <c r="PK75" s="4">
        <v>1379745.7007821104</v>
      </c>
      <c r="PL75" s="4">
        <v>-1379745.7007821104</v>
      </c>
      <c r="PM75" s="4">
        <v>0</v>
      </c>
      <c r="PN75" s="4">
        <v>0</v>
      </c>
      <c r="PO75" s="5">
        <v>1</v>
      </c>
      <c r="PP75" s="4">
        <v>1192222.8577305903</v>
      </c>
      <c r="PQ75" s="4">
        <v>1192222.8577305903</v>
      </c>
      <c r="PR75" s="4">
        <v>-1192222.8577305903</v>
      </c>
      <c r="PS75" s="4">
        <v>0</v>
      </c>
      <c r="PT75" s="4">
        <v>0</v>
      </c>
      <c r="PU75" s="4">
        <v>1192222.8577305903</v>
      </c>
      <c r="PV75" s="4">
        <v>-1192222.8577305903</v>
      </c>
      <c r="PW75" s="4">
        <v>0</v>
      </c>
      <c r="PX75" s="4">
        <v>0</v>
      </c>
      <c r="PY75" s="5">
        <v>1</v>
      </c>
      <c r="PZ75" s="4">
        <v>1061701.0042567805</v>
      </c>
      <c r="QA75" s="4">
        <v>1061701.0042567805</v>
      </c>
      <c r="QB75" s="4">
        <v>-1061701.0042567805</v>
      </c>
      <c r="QC75" s="4">
        <v>0</v>
      </c>
      <c r="QD75" s="4">
        <v>0</v>
      </c>
      <c r="QE75" s="4">
        <v>1061701.0042567805</v>
      </c>
      <c r="QF75" s="4">
        <v>-1061701.0042567805</v>
      </c>
      <c r="QG75" s="4">
        <v>0</v>
      </c>
      <c r="QH75" s="4">
        <v>0</v>
      </c>
      <c r="QI75" s="5">
        <v>1</v>
      </c>
      <c r="QJ75" s="4">
        <v>770744.86542159051</v>
      </c>
      <c r="QK75" s="4">
        <v>770744.86542159051</v>
      </c>
      <c r="QL75" s="4">
        <v>-770744.86542159051</v>
      </c>
      <c r="QM75" s="4">
        <v>0</v>
      </c>
      <c r="QN75" s="4">
        <v>0</v>
      </c>
      <c r="QO75" s="4">
        <v>770744.86542159051</v>
      </c>
      <c r="QP75" s="4">
        <v>-770744.86542159051</v>
      </c>
      <c r="QQ75" s="4">
        <v>0</v>
      </c>
      <c r="QR75" s="4">
        <v>0</v>
      </c>
      <c r="QS75" s="5">
        <v>1</v>
      </c>
      <c r="QT75" s="4">
        <v>745772.28613122297</v>
      </c>
      <c r="QU75" s="4">
        <v>745772.28613122297</v>
      </c>
      <c r="QV75" s="4">
        <v>-745772.28613122297</v>
      </c>
      <c r="QW75" s="4">
        <v>0</v>
      </c>
      <c r="QX75" s="4">
        <v>0</v>
      </c>
      <c r="QY75" s="4">
        <v>745772.28613122297</v>
      </c>
      <c r="QZ75" s="4">
        <v>-745772.28613122297</v>
      </c>
      <c r="RA75" s="4">
        <v>0</v>
      </c>
      <c r="RB75" s="4">
        <v>0</v>
      </c>
      <c r="RC75" s="5">
        <v>1</v>
      </c>
      <c r="RD75" s="4">
        <v>264924.3476458434</v>
      </c>
      <c r="RE75" s="4">
        <v>264924.3476458434</v>
      </c>
      <c r="RF75" s="4">
        <v>-264924.3476458434</v>
      </c>
      <c r="RG75" s="4">
        <v>0</v>
      </c>
      <c r="RH75" s="4">
        <v>0</v>
      </c>
      <c r="RI75" s="4">
        <v>264924.3476458434</v>
      </c>
      <c r="RJ75" s="4">
        <v>-264924.3476458434</v>
      </c>
      <c r="RK75" s="4">
        <v>0</v>
      </c>
      <c r="RL75" s="4">
        <v>0</v>
      </c>
      <c r="RM75" s="5">
        <v>1</v>
      </c>
      <c r="RN75" s="4">
        <v>237153.789562108</v>
      </c>
      <c r="RO75" s="4">
        <v>237153.789562108</v>
      </c>
      <c r="RP75" s="4">
        <v>-237153.789562108</v>
      </c>
      <c r="RQ75" s="4">
        <v>0</v>
      </c>
      <c r="RR75" s="4">
        <v>0</v>
      </c>
      <c r="RS75" s="4">
        <v>237153.789562108</v>
      </c>
      <c r="RT75" s="4">
        <v>-237153.789562108</v>
      </c>
      <c r="RU75" s="4">
        <v>0</v>
      </c>
      <c r="RV75" s="4">
        <v>0</v>
      </c>
      <c r="RW75" s="5">
        <v>1</v>
      </c>
      <c r="RX75" s="4">
        <v>130925.47552283178</v>
      </c>
      <c r="RY75" s="4">
        <v>130925.47552283178</v>
      </c>
      <c r="RZ75" s="4">
        <v>-130925.47552283178</v>
      </c>
      <c r="SA75" s="4">
        <v>0</v>
      </c>
      <c r="SB75" s="4">
        <v>0</v>
      </c>
      <c r="SC75" s="4">
        <v>130925.47552283178</v>
      </c>
      <c r="SD75" s="4">
        <v>-130925.47552283178</v>
      </c>
      <c r="SE75" s="4">
        <v>0</v>
      </c>
      <c r="SF75" s="4">
        <v>0</v>
      </c>
      <c r="SG75" s="5">
        <v>1</v>
      </c>
      <c r="SH75" s="4">
        <v>5.1222741603851318E-8</v>
      </c>
      <c r="SI75" s="4">
        <v>5.1222741603851318E-8</v>
      </c>
      <c r="SJ75" s="4">
        <v>-5.1222741603851318E-8</v>
      </c>
      <c r="SK75" s="4">
        <v>0</v>
      </c>
      <c r="SL75" s="4">
        <v>0</v>
      </c>
      <c r="SM75" s="4">
        <v>5.1222741603851318E-8</v>
      </c>
      <c r="SN75" s="4">
        <v>-5.1222741603851318E-8</v>
      </c>
      <c r="SO75" s="4">
        <v>0</v>
      </c>
      <c r="SP75" s="4">
        <v>0</v>
      </c>
      <c r="SQ75" s="5">
        <v>1</v>
      </c>
      <c r="SR75" s="4">
        <v>11179314.826433498</v>
      </c>
      <c r="SS75" s="4">
        <v>11179314.826433498</v>
      </c>
      <c r="ST75" s="4">
        <v>-11179314.826433498</v>
      </c>
      <c r="SU75" s="4">
        <v>0</v>
      </c>
      <c r="SV75" s="4">
        <v>0</v>
      </c>
      <c r="SW75" s="4">
        <v>11179314.826433498</v>
      </c>
      <c r="SX75" s="4">
        <v>-11179314.826433498</v>
      </c>
      <c r="SY75" s="4">
        <v>0</v>
      </c>
      <c r="SZ75" s="4">
        <v>0</v>
      </c>
      <c r="TA75" s="5">
        <v>12</v>
      </c>
      <c r="TB75" s="4">
        <v>31521.188349806005</v>
      </c>
      <c r="TC75" s="4">
        <v>31521.188349806005</v>
      </c>
    </row>
    <row r="76" spans="1:523" ht="15" customHeight="1" x14ac:dyDescent="0.3">
      <c r="A76" s="3" t="s">
        <v>137</v>
      </c>
      <c r="B76" s="4">
        <v>258882.97999999998</v>
      </c>
      <c r="C76" s="4">
        <v>258882.97999999998</v>
      </c>
      <c r="D76" s="4">
        <v>-258882.97999999998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5">
        <v>0</v>
      </c>
      <c r="L76" s="4">
        <v>518152.31</v>
      </c>
      <c r="M76" s="4">
        <v>518152.31</v>
      </c>
      <c r="N76" s="4">
        <v>-518152.31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5">
        <v>0</v>
      </c>
      <c r="V76" s="4">
        <v>847837.04</v>
      </c>
      <c r="W76" s="4">
        <v>847837.04</v>
      </c>
      <c r="X76" s="4">
        <v>-847837.04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5">
        <v>0</v>
      </c>
      <c r="AF76" s="4">
        <v>815533.58</v>
      </c>
      <c r="AG76" s="4">
        <v>815533.58</v>
      </c>
      <c r="AH76" s="4">
        <v>-815533.58</v>
      </c>
      <c r="AI76" s="4"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5">
        <v>0</v>
      </c>
      <c r="AP76" s="4">
        <v>464730.68999999994</v>
      </c>
      <c r="AQ76" s="4">
        <v>464730.68999999994</v>
      </c>
      <c r="AR76" s="4">
        <v>-464730.68999999994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5">
        <v>0</v>
      </c>
      <c r="AZ76" s="4">
        <v>639138.41</v>
      </c>
      <c r="BA76" s="4">
        <v>639138.41</v>
      </c>
      <c r="BB76" s="4">
        <v>-639138.41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5">
        <v>0</v>
      </c>
      <c r="BJ76" s="4">
        <v>273545.7300000001</v>
      </c>
      <c r="BK76" s="4">
        <v>273545.7300000001</v>
      </c>
      <c r="BL76" s="4">
        <v>-273545.7300000001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5">
        <v>0</v>
      </c>
      <c r="BT76" s="4">
        <v>974498.53</v>
      </c>
      <c r="BU76" s="4">
        <v>974498.53</v>
      </c>
      <c r="BV76" s="4">
        <v>-974498.53</v>
      </c>
      <c r="BW76" s="4">
        <v>0</v>
      </c>
      <c r="BX76" s="4">
        <v>0</v>
      </c>
      <c r="BY76" s="4">
        <v>0</v>
      </c>
      <c r="BZ76" s="4">
        <v>0</v>
      </c>
      <c r="CA76" s="4">
        <v>0</v>
      </c>
      <c r="CB76" s="4">
        <v>0</v>
      </c>
      <c r="CC76" s="5">
        <v>0</v>
      </c>
      <c r="CD76" s="4">
        <v>527828</v>
      </c>
      <c r="CE76" s="4">
        <v>527828</v>
      </c>
      <c r="CF76" s="4">
        <v>-527828</v>
      </c>
      <c r="CG76" s="4">
        <v>0</v>
      </c>
      <c r="CH76" s="4">
        <v>0</v>
      </c>
      <c r="CI76" s="4">
        <v>0</v>
      </c>
      <c r="CJ76" s="4">
        <v>0</v>
      </c>
      <c r="CK76" s="4">
        <v>0</v>
      </c>
      <c r="CL76" s="4">
        <v>0</v>
      </c>
      <c r="CM76" s="5">
        <v>0</v>
      </c>
      <c r="CN76" s="4">
        <v>0</v>
      </c>
      <c r="CO76" s="4">
        <v>0</v>
      </c>
      <c r="CP76" s="4">
        <v>0</v>
      </c>
      <c r="CQ76" s="4">
        <v>0</v>
      </c>
      <c r="CR76" s="4">
        <v>0</v>
      </c>
      <c r="CS76" s="4">
        <v>0</v>
      </c>
      <c r="CT76" s="4">
        <v>0</v>
      </c>
      <c r="CU76" s="4">
        <v>0</v>
      </c>
      <c r="CV76" s="4">
        <v>0</v>
      </c>
      <c r="CW76" s="5">
        <v>0</v>
      </c>
      <c r="CX76" s="4">
        <v>96889.366770519729</v>
      </c>
      <c r="CY76" s="4">
        <v>96889.366770519729</v>
      </c>
      <c r="CZ76" s="4">
        <v>-96889.366770519729</v>
      </c>
      <c r="DA76" s="4">
        <v>0</v>
      </c>
      <c r="DB76" s="4">
        <v>0</v>
      </c>
      <c r="DC76" s="4">
        <v>0</v>
      </c>
      <c r="DD76" s="4">
        <v>0</v>
      </c>
      <c r="DE76" s="4">
        <v>0</v>
      </c>
      <c r="DF76" s="4">
        <v>0</v>
      </c>
      <c r="DG76" s="5">
        <v>0</v>
      </c>
      <c r="DH76" s="4">
        <v>1087215.5730804999</v>
      </c>
      <c r="DI76" s="4">
        <v>1087215.5730804999</v>
      </c>
      <c r="DJ76" s="4">
        <v>-1087215.5730804999</v>
      </c>
      <c r="DK76" s="4">
        <v>0</v>
      </c>
      <c r="DL76" s="4">
        <v>0</v>
      </c>
      <c r="DM76" s="4">
        <v>0</v>
      </c>
      <c r="DN76" s="4">
        <v>0</v>
      </c>
      <c r="DO76" s="4">
        <v>0</v>
      </c>
      <c r="DP76" s="4">
        <v>0</v>
      </c>
      <c r="DQ76" s="5">
        <v>0</v>
      </c>
      <c r="DR76" s="4">
        <v>6504252.20985102</v>
      </c>
      <c r="DS76" s="4">
        <v>6504252.20985102</v>
      </c>
      <c r="DT76" s="4">
        <v>-6504252.20985102</v>
      </c>
      <c r="DU76" s="4">
        <v>0</v>
      </c>
      <c r="DV76" s="4">
        <v>0</v>
      </c>
      <c r="DW76" s="4">
        <v>0</v>
      </c>
      <c r="DX76" s="4">
        <v>0</v>
      </c>
      <c r="DY76" s="4">
        <v>0</v>
      </c>
      <c r="DZ76" s="4">
        <v>0</v>
      </c>
      <c r="EA76" s="5">
        <v>0</v>
      </c>
      <c r="EB76" s="4">
        <v>3171632.1675441358</v>
      </c>
      <c r="EC76" s="4">
        <v>3171632.1675441358</v>
      </c>
      <c r="ED76" s="4">
        <v>-3171632.1675441358</v>
      </c>
      <c r="EE76" s="4">
        <v>0</v>
      </c>
      <c r="EF76" s="4">
        <v>0</v>
      </c>
      <c r="EG76" s="4">
        <v>0</v>
      </c>
      <c r="EH76" s="4">
        <v>0</v>
      </c>
      <c r="EI76" s="4">
        <v>0</v>
      </c>
      <c r="EJ76" s="4">
        <v>0</v>
      </c>
      <c r="EK76" s="5">
        <v>0</v>
      </c>
      <c r="EL76" s="4">
        <v>5511185.7146008043</v>
      </c>
      <c r="EM76" s="4">
        <v>5511185.7146008043</v>
      </c>
      <c r="EN76" s="4">
        <v>-5511185.7146008043</v>
      </c>
      <c r="EO76" s="4">
        <v>0</v>
      </c>
      <c r="EP76" s="4">
        <v>0</v>
      </c>
      <c r="EQ76" s="4">
        <v>0</v>
      </c>
      <c r="ER76" s="4">
        <v>0</v>
      </c>
      <c r="ES76" s="4">
        <v>0</v>
      </c>
      <c r="ET76" s="4">
        <v>0</v>
      </c>
      <c r="EU76" s="5">
        <v>0</v>
      </c>
      <c r="EV76" s="4">
        <v>6699470.2304655891</v>
      </c>
      <c r="EW76" s="4">
        <v>6699470.2304655891</v>
      </c>
      <c r="EX76" s="4">
        <v>-6699470.2304655891</v>
      </c>
      <c r="EY76" s="4">
        <v>0</v>
      </c>
      <c r="EZ76" s="4">
        <v>0</v>
      </c>
      <c r="FA76" s="4">
        <v>0</v>
      </c>
      <c r="FB76" s="4">
        <v>0</v>
      </c>
      <c r="FC76" s="4">
        <v>0</v>
      </c>
      <c r="FD76" s="4">
        <v>0</v>
      </c>
      <c r="FE76" s="5">
        <v>0</v>
      </c>
      <c r="FF76" s="4">
        <v>5407429.098553068</v>
      </c>
      <c r="FG76" s="4">
        <v>5407429.098553068</v>
      </c>
      <c r="FH76" s="4">
        <v>-5407429.098553068</v>
      </c>
      <c r="FI76" s="4">
        <v>0</v>
      </c>
      <c r="FJ76" s="4">
        <v>0</v>
      </c>
      <c r="FK76" s="4">
        <v>0</v>
      </c>
      <c r="FL76" s="4">
        <v>0</v>
      </c>
      <c r="FM76" s="4">
        <v>0</v>
      </c>
      <c r="FN76" s="4">
        <v>0</v>
      </c>
      <c r="FO76" s="5">
        <v>0</v>
      </c>
      <c r="FP76" s="4">
        <v>3845044.5965565247</v>
      </c>
      <c r="FQ76" s="4">
        <v>3845044.5965565247</v>
      </c>
      <c r="FR76" s="4">
        <v>-3845044.5965565247</v>
      </c>
      <c r="FS76" s="4">
        <v>0</v>
      </c>
      <c r="FT76" s="4">
        <v>0</v>
      </c>
      <c r="FU76" s="4">
        <v>0</v>
      </c>
      <c r="FV76" s="4">
        <v>0</v>
      </c>
      <c r="FW76" s="4">
        <v>0</v>
      </c>
      <c r="FX76" s="4">
        <v>0</v>
      </c>
      <c r="FY76" s="5">
        <v>0</v>
      </c>
      <c r="FZ76" s="4">
        <v>2846671.3730452457</v>
      </c>
      <c r="GA76" s="4">
        <v>2846671.3730452457</v>
      </c>
      <c r="GB76" s="4">
        <v>-2846671.3730452457</v>
      </c>
      <c r="GC76" s="4">
        <v>0</v>
      </c>
      <c r="GD76" s="4">
        <v>0</v>
      </c>
      <c r="GE76" s="4">
        <v>0</v>
      </c>
      <c r="GF76" s="4">
        <v>0</v>
      </c>
      <c r="GG76" s="4">
        <v>0</v>
      </c>
      <c r="GH76" s="4">
        <v>0</v>
      </c>
      <c r="GI76" s="5">
        <v>0</v>
      </c>
      <c r="GJ76" s="4">
        <v>2018405.0442149313</v>
      </c>
      <c r="GK76" s="4">
        <v>2018405.0442149313</v>
      </c>
      <c r="GL76" s="4">
        <v>-2018405.0442149313</v>
      </c>
      <c r="GM76" s="4">
        <v>0</v>
      </c>
      <c r="GN76" s="4">
        <v>0</v>
      </c>
      <c r="GO76" s="4">
        <v>0</v>
      </c>
      <c r="GP76" s="4">
        <v>0</v>
      </c>
      <c r="GQ76" s="4">
        <v>0</v>
      </c>
      <c r="GR76" s="4">
        <v>0</v>
      </c>
      <c r="GS76" s="5">
        <v>0</v>
      </c>
      <c r="GT76" s="4">
        <v>-63165.601016969886</v>
      </c>
      <c r="GU76" s="4">
        <v>-63165.601016969886</v>
      </c>
      <c r="GV76" s="4">
        <v>63165.601016969886</v>
      </c>
      <c r="GW76" s="4">
        <v>0</v>
      </c>
      <c r="GX76" s="4">
        <v>0</v>
      </c>
      <c r="GY76" s="4">
        <v>0</v>
      </c>
      <c r="GZ76" s="4">
        <v>0</v>
      </c>
      <c r="HA76" s="4">
        <v>0</v>
      </c>
      <c r="HB76" s="4">
        <v>0</v>
      </c>
      <c r="HC76" s="5">
        <v>0</v>
      </c>
      <c r="HD76" s="4">
        <v>227712.15155443293</v>
      </c>
      <c r="HE76" s="4">
        <v>227712.15155443293</v>
      </c>
      <c r="HF76" s="4">
        <v>-227712.15155443293</v>
      </c>
      <c r="HG76" s="4">
        <v>0</v>
      </c>
      <c r="HH76" s="4">
        <v>0</v>
      </c>
      <c r="HI76" s="4">
        <v>0</v>
      </c>
      <c r="HJ76" s="4">
        <v>0</v>
      </c>
      <c r="HK76" s="4">
        <v>0</v>
      </c>
      <c r="HL76" s="4">
        <v>0</v>
      </c>
      <c r="HM76" s="5">
        <v>0</v>
      </c>
      <c r="HN76" s="4">
        <v>0</v>
      </c>
      <c r="HO76" s="4">
        <v>0</v>
      </c>
      <c r="HP76" s="4">
        <v>0</v>
      </c>
      <c r="HQ76" s="4">
        <v>0</v>
      </c>
      <c r="HR76" s="4">
        <v>0</v>
      </c>
      <c r="HS76" s="4">
        <v>0</v>
      </c>
      <c r="HT76" s="4">
        <v>0</v>
      </c>
      <c r="HU76" s="4">
        <v>0</v>
      </c>
      <c r="HV76" s="4">
        <v>0</v>
      </c>
      <c r="HW76" s="5">
        <v>0</v>
      </c>
      <c r="HX76" s="4">
        <v>-96889.366770519526</v>
      </c>
      <c r="HY76" s="4">
        <v>-96889.366770519526</v>
      </c>
      <c r="HZ76" s="4">
        <v>96889.366770519526</v>
      </c>
      <c r="IA76" s="4">
        <v>0</v>
      </c>
      <c r="IB76" s="4">
        <v>0</v>
      </c>
      <c r="IC76" s="4">
        <v>0</v>
      </c>
      <c r="ID76" s="4">
        <v>0</v>
      </c>
      <c r="IE76" s="4">
        <v>0</v>
      </c>
      <c r="IF76" s="4">
        <v>0</v>
      </c>
      <c r="IG76" s="5">
        <v>0</v>
      </c>
      <c r="IH76" s="4">
        <v>-1087215.5730804997</v>
      </c>
      <c r="II76" s="4">
        <v>-1087215.5730804997</v>
      </c>
      <c r="IJ76" s="4">
        <v>1087215.5730804997</v>
      </c>
      <c r="IK76" s="4">
        <v>0</v>
      </c>
      <c r="IL76" s="4">
        <v>0</v>
      </c>
      <c r="IM76" s="4">
        <v>0</v>
      </c>
      <c r="IN76" s="4">
        <v>0</v>
      </c>
      <c r="IO76" s="4">
        <v>0</v>
      </c>
      <c r="IP76" s="4">
        <v>0</v>
      </c>
      <c r="IQ76" s="5">
        <v>0</v>
      </c>
      <c r="IR76" s="4">
        <v>28480279.835666742</v>
      </c>
      <c r="IS76" s="4">
        <v>28480279.835666742</v>
      </c>
      <c r="IT76" s="4">
        <v>-28480279.835666742</v>
      </c>
      <c r="IU76" s="4">
        <v>0</v>
      </c>
      <c r="IV76" s="4">
        <v>0</v>
      </c>
      <c r="IW76" s="4">
        <v>0</v>
      </c>
      <c r="IX76" s="4">
        <v>0</v>
      </c>
      <c r="IY76" s="4">
        <v>0</v>
      </c>
      <c r="IZ76" s="4">
        <v>0</v>
      </c>
      <c r="JA76" s="5">
        <v>0</v>
      </c>
      <c r="JB76" s="4">
        <v>-1310684.6822818983</v>
      </c>
      <c r="JC76" s="4">
        <v>-1310684.6822818983</v>
      </c>
      <c r="JD76" s="4">
        <v>1310684.6822818983</v>
      </c>
      <c r="JE76" s="4">
        <v>0</v>
      </c>
      <c r="JF76" s="4">
        <v>0</v>
      </c>
      <c r="JG76" s="4">
        <v>0</v>
      </c>
      <c r="JH76" s="4">
        <v>0</v>
      </c>
      <c r="JI76" s="4">
        <v>0</v>
      </c>
      <c r="JJ76" s="4">
        <v>0</v>
      </c>
      <c r="JK76" s="5">
        <v>0</v>
      </c>
      <c r="JL76" s="4">
        <v>-2067345.6296825847</v>
      </c>
      <c r="JM76" s="4">
        <v>-2067345.6296825847</v>
      </c>
      <c r="JN76" s="4">
        <v>2067345.6296825847</v>
      </c>
      <c r="JO76" s="4">
        <v>0</v>
      </c>
      <c r="JP76" s="4">
        <v>0</v>
      </c>
      <c r="JQ76" s="4">
        <v>0</v>
      </c>
      <c r="JR76" s="4">
        <v>0</v>
      </c>
      <c r="JS76" s="4">
        <v>0</v>
      </c>
      <c r="JT76" s="4">
        <v>0</v>
      </c>
      <c r="JU76" s="5">
        <v>0</v>
      </c>
      <c r="JV76" s="4">
        <v>-3397797.1180442465</v>
      </c>
      <c r="JW76" s="4">
        <v>-3397797.1180442465</v>
      </c>
      <c r="JX76" s="4">
        <v>3397797.1180442465</v>
      </c>
      <c r="JY76" s="4">
        <v>0</v>
      </c>
      <c r="JZ76" s="4">
        <v>0</v>
      </c>
      <c r="KA76" s="4">
        <v>0</v>
      </c>
      <c r="KB76" s="4">
        <v>0</v>
      </c>
      <c r="KC76" s="4">
        <v>0</v>
      </c>
      <c r="KD76" s="4">
        <v>0</v>
      </c>
      <c r="KE76" s="5">
        <v>0</v>
      </c>
      <c r="KF76" s="4">
        <v>-2348750.8187772403</v>
      </c>
      <c r="KG76" s="4">
        <v>-2348750.8187772403</v>
      </c>
      <c r="KH76" s="4">
        <v>2348750.8187772403</v>
      </c>
      <c r="KI76" s="4">
        <v>0</v>
      </c>
      <c r="KJ76" s="4">
        <v>0</v>
      </c>
      <c r="KK76" s="4">
        <v>0</v>
      </c>
      <c r="KL76" s="4">
        <v>0</v>
      </c>
      <c r="KM76" s="4">
        <v>0</v>
      </c>
      <c r="KN76" s="4">
        <v>0</v>
      </c>
      <c r="KO76" s="5">
        <v>0</v>
      </c>
      <c r="KP76" s="4">
        <v>-1671618.3083574902</v>
      </c>
      <c r="KQ76" s="4">
        <v>-1671618.3083574902</v>
      </c>
      <c r="KR76" s="4">
        <v>1671618.3083574902</v>
      </c>
      <c r="KS76" s="4">
        <v>0</v>
      </c>
      <c r="KT76" s="4">
        <v>0</v>
      </c>
      <c r="KU76" s="4">
        <v>0</v>
      </c>
      <c r="KV76" s="4">
        <v>0</v>
      </c>
      <c r="KW76" s="4">
        <v>0</v>
      </c>
      <c r="KX76" s="4">
        <v>0</v>
      </c>
      <c r="KY76" s="5">
        <v>0</v>
      </c>
      <c r="KZ76" s="4">
        <v>-1219281.3812337467</v>
      </c>
      <c r="LA76" s="4">
        <v>-1219281.3812337467</v>
      </c>
      <c r="LB76" s="4">
        <v>1219281.3812337467</v>
      </c>
      <c r="LC76" s="4">
        <v>0</v>
      </c>
      <c r="LD76" s="4">
        <v>0</v>
      </c>
      <c r="LE76" s="4">
        <v>0</v>
      </c>
      <c r="LF76" s="4">
        <v>0</v>
      </c>
      <c r="LG76" s="4">
        <v>0</v>
      </c>
      <c r="LH76" s="4">
        <v>0</v>
      </c>
      <c r="LI76" s="5">
        <v>0</v>
      </c>
      <c r="LJ76" s="4">
        <v>-575717.82584284758</v>
      </c>
      <c r="LK76" s="4">
        <v>-575717.82584284758</v>
      </c>
      <c r="LL76" s="4">
        <v>575717.82584284758</v>
      </c>
      <c r="LM76" s="4">
        <v>0</v>
      </c>
      <c r="LN76" s="4">
        <v>0</v>
      </c>
      <c r="LO76" s="4">
        <v>0</v>
      </c>
      <c r="LP76" s="4">
        <v>0</v>
      </c>
      <c r="LQ76" s="4">
        <v>0</v>
      </c>
      <c r="LR76" s="4">
        <v>0</v>
      </c>
      <c r="LS76" s="5">
        <v>0</v>
      </c>
      <c r="LT76" s="4">
        <v>108572.12756147841</v>
      </c>
      <c r="LU76" s="4">
        <v>108572.12756147841</v>
      </c>
      <c r="LV76" s="4">
        <v>-108572.12756147841</v>
      </c>
      <c r="LW76" s="4">
        <v>0</v>
      </c>
      <c r="LX76" s="4">
        <v>0</v>
      </c>
      <c r="LY76" s="4">
        <v>0</v>
      </c>
      <c r="LZ76" s="4">
        <v>0</v>
      </c>
      <c r="MA76" s="4">
        <v>0</v>
      </c>
      <c r="MB76" s="4">
        <v>0</v>
      </c>
      <c r="MC76" s="5">
        <v>0</v>
      </c>
      <c r="MD76" s="4">
        <v>502797.34704593848</v>
      </c>
      <c r="ME76" s="4">
        <v>502797.34704593848</v>
      </c>
      <c r="MF76" s="4">
        <v>-502797.34704593848</v>
      </c>
      <c r="MG76" s="4">
        <v>0</v>
      </c>
      <c r="MH76" s="4">
        <v>0</v>
      </c>
      <c r="MI76" s="4">
        <v>0</v>
      </c>
      <c r="MJ76" s="4">
        <v>0</v>
      </c>
      <c r="MK76" s="4">
        <v>0</v>
      </c>
      <c r="ML76" s="4">
        <v>0</v>
      </c>
      <c r="MM76" s="5">
        <v>0</v>
      </c>
      <c r="MN76" s="4">
        <v>442752.2414175095</v>
      </c>
      <c r="MO76" s="4">
        <v>442752.2414175095</v>
      </c>
      <c r="MP76" s="4">
        <v>-442752.2414175095</v>
      </c>
      <c r="MQ76" s="4">
        <v>0</v>
      </c>
      <c r="MR76" s="4">
        <v>0</v>
      </c>
      <c r="MS76" s="4">
        <v>0</v>
      </c>
      <c r="MT76" s="4">
        <v>0</v>
      </c>
      <c r="MU76" s="4">
        <v>0</v>
      </c>
      <c r="MV76" s="4">
        <v>0</v>
      </c>
      <c r="MW76" s="5">
        <v>0</v>
      </c>
      <c r="MX76" s="4">
        <v>569609.88704767125</v>
      </c>
      <c r="MY76" s="4">
        <v>569609.88704767125</v>
      </c>
      <c r="MZ76" s="4">
        <v>-569609.88704767125</v>
      </c>
      <c r="NA76" s="4">
        <v>0</v>
      </c>
      <c r="NB76" s="4">
        <v>0</v>
      </c>
      <c r="NC76" s="4">
        <v>0</v>
      </c>
      <c r="ND76" s="4">
        <v>0</v>
      </c>
      <c r="NE76" s="4">
        <v>0</v>
      </c>
      <c r="NF76" s="4">
        <v>0</v>
      </c>
      <c r="NG76" s="5">
        <v>0</v>
      </c>
      <c r="NH76" s="4">
        <v>0</v>
      </c>
      <c r="NI76" s="4">
        <v>0</v>
      </c>
      <c r="NJ76" s="4">
        <v>0</v>
      </c>
      <c r="NK76" s="4">
        <v>0</v>
      </c>
      <c r="NL76" s="4">
        <v>0</v>
      </c>
      <c r="NM76" s="4">
        <v>0</v>
      </c>
      <c r="NN76" s="4">
        <v>0</v>
      </c>
      <c r="NO76" s="4">
        <v>0</v>
      </c>
      <c r="NP76" s="4">
        <v>0</v>
      </c>
      <c r="NQ76" s="5">
        <v>0</v>
      </c>
      <c r="NR76" s="4">
        <v>-10967464.16114746</v>
      </c>
      <c r="NS76" s="4">
        <v>-10967464.16114746</v>
      </c>
      <c r="NT76" s="4">
        <v>10967464.16114746</v>
      </c>
      <c r="NU76" s="4">
        <v>0</v>
      </c>
      <c r="NV76" s="4">
        <v>0</v>
      </c>
      <c r="NW76" s="4">
        <v>0</v>
      </c>
      <c r="NX76" s="4">
        <v>0</v>
      </c>
      <c r="NY76" s="4">
        <v>0</v>
      </c>
      <c r="NZ76" s="4">
        <v>0</v>
      </c>
      <c r="OA76" s="5">
        <v>0</v>
      </c>
      <c r="OB76" s="4">
        <v>-1298095.6742076138</v>
      </c>
      <c r="OC76" s="4">
        <v>-1298095.6742076138</v>
      </c>
      <c r="OD76" s="4">
        <v>1298095.6742076138</v>
      </c>
      <c r="OE76" s="4">
        <v>0</v>
      </c>
      <c r="OF76" s="4">
        <v>0</v>
      </c>
      <c r="OG76" s="4">
        <v>0</v>
      </c>
      <c r="OH76" s="4">
        <v>0</v>
      </c>
      <c r="OI76" s="4">
        <v>0</v>
      </c>
      <c r="OJ76" s="4">
        <v>0</v>
      </c>
      <c r="OK76" s="5">
        <v>0</v>
      </c>
      <c r="OL76" s="4">
        <v>-2367022.3762630732</v>
      </c>
      <c r="OM76" s="4">
        <v>-2367022.3762630732</v>
      </c>
      <c r="ON76" s="4">
        <v>2367022.3762630732</v>
      </c>
      <c r="OO76" s="4">
        <v>0</v>
      </c>
      <c r="OP76" s="4">
        <v>0</v>
      </c>
      <c r="OQ76" s="4">
        <v>0</v>
      </c>
      <c r="OR76" s="4">
        <v>0</v>
      </c>
      <c r="OS76" s="4">
        <v>0</v>
      </c>
      <c r="OT76" s="4">
        <v>0</v>
      </c>
      <c r="OU76" s="5">
        <v>0</v>
      </c>
      <c r="OV76" s="4">
        <v>-3319213.3538457174</v>
      </c>
      <c r="OW76" s="4">
        <v>-3319213.3538457174</v>
      </c>
      <c r="OX76" s="4">
        <v>3319213.3538457174</v>
      </c>
      <c r="OY76" s="4">
        <v>0</v>
      </c>
      <c r="OZ76" s="4">
        <v>0</v>
      </c>
      <c r="PA76" s="4">
        <v>0</v>
      </c>
      <c r="PB76" s="4">
        <v>0</v>
      </c>
      <c r="PC76" s="4">
        <v>0</v>
      </c>
      <c r="PD76" s="4">
        <v>0</v>
      </c>
      <c r="PE76" s="5">
        <v>0</v>
      </c>
      <c r="PF76" s="4">
        <v>-3874211.8597758664</v>
      </c>
      <c r="PG76" s="4">
        <v>-3874211.8597758664</v>
      </c>
      <c r="PH76" s="4">
        <v>3874211.8597758664</v>
      </c>
      <c r="PI76" s="4">
        <v>0</v>
      </c>
      <c r="PJ76" s="4">
        <v>0</v>
      </c>
      <c r="PK76" s="4">
        <v>0</v>
      </c>
      <c r="PL76" s="4">
        <v>0</v>
      </c>
      <c r="PM76" s="4">
        <v>0</v>
      </c>
      <c r="PN76" s="4">
        <v>0</v>
      </c>
      <c r="PO76" s="5">
        <v>0</v>
      </c>
      <c r="PP76" s="4">
        <v>-2638156.9781990736</v>
      </c>
      <c r="PQ76" s="4">
        <v>-2638156.9781990736</v>
      </c>
      <c r="PR76" s="4">
        <v>2638156.9781990736</v>
      </c>
      <c r="PS76" s="4">
        <v>0</v>
      </c>
      <c r="PT76" s="4">
        <v>0</v>
      </c>
      <c r="PU76" s="4">
        <v>0</v>
      </c>
      <c r="PV76" s="4">
        <v>0</v>
      </c>
      <c r="PW76" s="4">
        <v>0</v>
      </c>
      <c r="PX76" s="4">
        <v>0</v>
      </c>
      <c r="PY76" s="5">
        <v>0</v>
      </c>
      <c r="PZ76" s="4">
        <v>-2266528.4018115373</v>
      </c>
      <c r="QA76" s="4">
        <v>-2266528.4018115373</v>
      </c>
      <c r="QB76" s="4">
        <v>2266528.4018115373</v>
      </c>
      <c r="QC76" s="4">
        <v>0</v>
      </c>
      <c r="QD76" s="4">
        <v>0</v>
      </c>
      <c r="QE76" s="4">
        <v>0</v>
      </c>
      <c r="QF76" s="4">
        <v>0</v>
      </c>
      <c r="QG76" s="4">
        <v>0</v>
      </c>
      <c r="QH76" s="4">
        <v>0</v>
      </c>
      <c r="QI76" s="5">
        <v>0</v>
      </c>
      <c r="QJ76" s="4">
        <v>-1716232.9483721219</v>
      </c>
      <c r="QK76" s="4">
        <v>-1716232.9483721219</v>
      </c>
      <c r="QL76" s="4">
        <v>1716232.9483721219</v>
      </c>
      <c r="QM76" s="4">
        <v>0</v>
      </c>
      <c r="QN76" s="4">
        <v>0</v>
      </c>
      <c r="QO76" s="4">
        <v>0</v>
      </c>
      <c r="QP76" s="4">
        <v>0</v>
      </c>
      <c r="QQ76" s="4">
        <v>0</v>
      </c>
      <c r="QR76" s="4">
        <v>0</v>
      </c>
      <c r="QS76" s="5">
        <v>0</v>
      </c>
      <c r="QT76" s="4">
        <v>-1019905.0565445465</v>
      </c>
      <c r="QU76" s="4">
        <v>-1019905.0565445465</v>
      </c>
      <c r="QV76" s="4">
        <v>1019905.0565445465</v>
      </c>
      <c r="QW76" s="4">
        <v>0</v>
      </c>
      <c r="QX76" s="4">
        <v>0</v>
      </c>
      <c r="QY76" s="4">
        <v>0</v>
      </c>
      <c r="QZ76" s="4">
        <v>0</v>
      </c>
      <c r="RA76" s="4">
        <v>0</v>
      </c>
      <c r="RB76" s="4">
        <v>0</v>
      </c>
      <c r="RC76" s="5">
        <v>0</v>
      </c>
      <c r="RD76" s="4">
        <v>-1258337.4986004101</v>
      </c>
      <c r="RE76" s="4">
        <v>-1258337.4986004101</v>
      </c>
      <c r="RF76" s="4">
        <v>1258337.4986004101</v>
      </c>
      <c r="RG76" s="4">
        <v>0</v>
      </c>
      <c r="RH76" s="4">
        <v>0</v>
      </c>
      <c r="RI76" s="4">
        <v>0</v>
      </c>
      <c r="RJ76" s="4">
        <v>0</v>
      </c>
      <c r="RK76" s="4">
        <v>0</v>
      </c>
      <c r="RL76" s="4">
        <v>0</v>
      </c>
      <c r="RM76" s="5">
        <v>0</v>
      </c>
      <c r="RN76" s="4">
        <v>-442752.24141754827</v>
      </c>
      <c r="RO76" s="4">
        <v>-442752.24141754827</v>
      </c>
      <c r="RP76" s="4">
        <v>442752.24141754827</v>
      </c>
      <c r="RQ76" s="4">
        <v>0</v>
      </c>
      <c r="RR76" s="4">
        <v>0</v>
      </c>
      <c r="RS76" s="4">
        <v>0</v>
      </c>
      <c r="RT76" s="4">
        <v>0</v>
      </c>
      <c r="RU76" s="4">
        <v>0</v>
      </c>
      <c r="RV76" s="4">
        <v>0</v>
      </c>
      <c r="RW76" s="5">
        <v>0</v>
      </c>
      <c r="RX76" s="4">
        <v>-457997.12537424429</v>
      </c>
      <c r="RY76" s="4">
        <v>-457997.12537424429</v>
      </c>
      <c r="RZ76" s="4">
        <v>457997.12537424429</v>
      </c>
      <c r="SA76" s="4">
        <v>0</v>
      </c>
      <c r="SB76" s="4">
        <v>0</v>
      </c>
      <c r="SC76" s="4">
        <v>0</v>
      </c>
      <c r="SD76" s="4">
        <v>0</v>
      </c>
      <c r="SE76" s="4">
        <v>0</v>
      </c>
      <c r="SF76" s="4">
        <v>0</v>
      </c>
      <c r="SG76" s="5">
        <v>0</v>
      </c>
      <c r="SH76" s="4">
        <v>-4.377216100692749E-8</v>
      </c>
      <c r="SI76" s="4">
        <v>-4.377216100692749E-8</v>
      </c>
      <c r="SJ76" s="4">
        <v>4.377216100692749E-8</v>
      </c>
      <c r="SK76" s="4">
        <v>0</v>
      </c>
      <c r="SL76" s="4">
        <v>0</v>
      </c>
      <c r="SM76" s="4">
        <v>0</v>
      </c>
      <c r="SN76" s="4">
        <v>0</v>
      </c>
      <c r="SO76" s="4">
        <v>0</v>
      </c>
      <c r="SP76" s="4">
        <v>0</v>
      </c>
      <c r="SQ76" s="5">
        <v>0</v>
      </c>
      <c r="SR76" s="4">
        <v>-20658453.514411796</v>
      </c>
      <c r="SS76" s="4">
        <v>-20658453.514411796</v>
      </c>
      <c r="ST76" s="4">
        <v>20658453.514411796</v>
      </c>
      <c r="SU76" s="4">
        <v>0</v>
      </c>
      <c r="SV76" s="4">
        <v>0</v>
      </c>
      <c r="SW76" s="4">
        <v>0</v>
      </c>
      <c r="SX76" s="4">
        <v>0</v>
      </c>
      <c r="SY76" s="4">
        <v>0</v>
      </c>
      <c r="SZ76" s="4">
        <v>0</v>
      </c>
      <c r="TA76" s="5">
        <v>0</v>
      </c>
      <c r="TB76" s="4">
        <v>86538.699022280984</v>
      </c>
      <c r="TC76" s="4">
        <v>86538.699022280984</v>
      </c>
    </row>
    <row r="77" spans="1:523" ht="15" customHeight="1" x14ac:dyDescent="0.3">
      <c r="A77" s="3" t="s">
        <v>138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5">
        <v>1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5">
        <v>1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5">
        <v>1</v>
      </c>
      <c r="AF77" s="4">
        <v>0</v>
      </c>
      <c r="AG77" s="4">
        <v>0</v>
      </c>
      <c r="AH77" s="4">
        <v>0</v>
      </c>
      <c r="AI77" s="4"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5">
        <v>1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5">
        <v>1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5">
        <v>1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5">
        <v>1</v>
      </c>
      <c r="BT77" s="4">
        <v>-2247031.0000000009</v>
      </c>
      <c r="BU77" s="4">
        <v>-2247031.0000000009</v>
      </c>
      <c r="BV77" s="4">
        <v>2247031.0000000009</v>
      </c>
      <c r="BW77" s="4">
        <v>0</v>
      </c>
      <c r="BX77" s="4">
        <v>0</v>
      </c>
      <c r="BY77" s="4">
        <v>-2247031.0000000009</v>
      </c>
      <c r="BZ77" s="4">
        <v>2247031.0000000009</v>
      </c>
      <c r="CA77" s="4">
        <v>0</v>
      </c>
      <c r="CB77" s="4">
        <v>0</v>
      </c>
      <c r="CC77" s="5">
        <v>1</v>
      </c>
      <c r="CD77" s="4">
        <v>-6519164.4500000011</v>
      </c>
      <c r="CE77" s="4">
        <v>-6519164.4500000011</v>
      </c>
      <c r="CF77" s="4">
        <v>6519164.4500000011</v>
      </c>
      <c r="CG77" s="4">
        <v>0</v>
      </c>
      <c r="CH77" s="4">
        <v>0</v>
      </c>
      <c r="CI77" s="4">
        <v>-6519164.4500000011</v>
      </c>
      <c r="CJ77" s="4">
        <v>6519164.4500000011</v>
      </c>
      <c r="CK77" s="4">
        <v>0</v>
      </c>
      <c r="CL77" s="4">
        <v>0</v>
      </c>
      <c r="CM77" s="5">
        <v>1</v>
      </c>
      <c r="CN77" s="4">
        <v>-8500202.9600000009</v>
      </c>
      <c r="CO77" s="4">
        <v>-8500202.9600000009</v>
      </c>
      <c r="CP77" s="4">
        <v>8500202.9600000009</v>
      </c>
      <c r="CQ77" s="4">
        <v>0</v>
      </c>
      <c r="CR77" s="4">
        <v>0</v>
      </c>
      <c r="CS77" s="4">
        <v>-8500202.9600000009</v>
      </c>
      <c r="CT77" s="4">
        <v>8500202.9600000009</v>
      </c>
      <c r="CU77" s="4">
        <v>0</v>
      </c>
      <c r="CV77" s="4">
        <v>0</v>
      </c>
      <c r="CW77" s="5">
        <v>1</v>
      </c>
      <c r="CX77" s="4">
        <v>-7206807.0700000003</v>
      </c>
      <c r="CY77" s="4">
        <v>-7206807.0700000003</v>
      </c>
      <c r="CZ77" s="4">
        <v>7206807.0700000003</v>
      </c>
      <c r="DA77" s="4">
        <v>0</v>
      </c>
      <c r="DB77" s="4">
        <v>0</v>
      </c>
      <c r="DC77" s="4">
        <v>-7206807.0700000003</v>
      </c>
      <c r="DD77" s="4">
        <v>7206807.0700000003</v>
      </c>
      <c r="DE77" s="4">
        <v>0</v>
      </c>
      <c r="DF77" s="4">
        <v>0</v>
      </c>
      <c r="DG77" s="5">
        <v>1</v>
      </c>
      <c r="DH77" s="4">
        <v>-682074.66</v>
      </c>
      <c r="DI77" s="4">
        <v>-682074.66</v>
      </c>
      <c r="DJ77" s="4">
        <v>682074.66</v>
      </c>
      <c r="DK77" s="4">
        <v>0</v>
      </c>
      <c r="DL77" s="4">
        <v>0</v>
      </c>
      <c r="DM77" s="4">
        <v>-682074.66</v>
      </c>
      <c r="DN77" s="4">
        <v>682074.66</v>
      </c>
      <c r="DO77" s="4">
        <v>0</v>
      </c>
      <c r="DP77" s="4">
        <v>0</v>
      </c>
      <c r="DQ77" s="5">
        <v>1</v>
      </c>
      <c r="DR77" s="4">
        <v>-25155280.140000012</v>
      </c>
      <c r="DS77" s="4">
        <v>-25155280.140000012</v>
      </c>
      <c r="DT77" s="4">
        <v>25155280.140000012</v>
      </c>
      <c r="DU77" s="4">
        <v>0</v>
      </c>
      <c r="DV77" s="4">
        <v>0</v>
      </c>
      <c r="DW77" s="4">
        <v>-25155280.140000012</v>
      </c>
      <c r="DX77" s="4">
        <v>25155280.140000012</v>
      </c>
      <c r="DY77" s="4">
        <v>0</v>
      </c>
      <c r="DZ77" s="4">
        <v>0</v>
      </c>
      <c r="EA77" s="5">
        <v>12</v>
      </c>
      <c r="EB77" s="4">
        <v>0</v>
      </c>
      <c r="EC77" s="4">
        <v>0</v>
      </c>
      <c r="ED77" s="4">
        <v>0</v>
      </c>
      <c r="EE77" s="4">
        <v>0</v>
      </c>
      <c r="EF77" s="4">
        <v>0</v>
      </c>
      <c r="EG77" s="4">
        <v>0</v>
      </c>
      <c r="EH77" s="4">
        <v>0</v>
      </c>
      <c r="EI77" s="4">
        <v>0</v>
      </c>
      <c r="EJ77" s="4">
        <v>0</v>
      </c>
      <c r="EK77" s="5">
        <v>1</v>
      </c>
      <c r="EL77" s="4">
        <v>0</v>
      </c>
      <c r="EM77" s="4">
        <v>0</v>
      </c>
      <c r="EN77" s="4">
        <v>0</v>
      </c>
      <c r="EO77" s="4">
        <v>0</v>
      </c>
      <c r="EP77" s="4">
        <v>0</v>
      </c>
      <c r="EQ77" s="4">
        <v>0</v>
      </c>
      <c r="ER77" s="4">
        <v>0</v>
      </c>
      <c r="ES77" s="4">
        <v>0</v>
      </c>
      <c r="ET77" s="4">
        <v>0</v>
      </c>
      <c r="EU77" s="5">
        <v>1</v>
      </c>
      <c r="EV77" s="4">
        <v>0</v>
      </c>
      <c r="EW77" s="4">
        <v>0</v>
      </c>
      <c r="EX77" s="4">
        <v>0</v>
      </c>
      <c r="EY77" s="4">
        <v>0</v>
      </c>
      <c r="EZ77" s="4">
        <v>0</v>
      </c>
      <c r="FA77" s="4">
        <v>0</v>
      </c>
      <c r="FB77" s="4">
        <v>0</v>
      </c>
      <c r="FC77" s="4">
        <v>0</v>
      </c>
      <c r="FD77" s="4">
        <v>0</v>
      </c>
      <c r="FE77" s="5">
        <v>1</v>
      </c>
      <c r="FF77" s="4">
        <v>0</v>
      </c>
      <c r="FG77" s="4">
        <v>0</v>
      </c>
      <c r="FH77" s="4">
        <v>0</v>
      </c>
      <c r="FI77" s="4">
        <v>0</v>
      </c>
      <c r="FJ77" s="4">
        <v>0</v>
      </c>
      <c r="FK77" s="4">
        <v>0</v>
      </c>
      <c r="FL77" s="4">
        <v>0</v>
      </c>
      <c r="FM77" s="4">
        <v>0</v>
      </c>
      <c r="FN77" s="4">
        <v>0</v>
      </c>
      <c r="FO77" s="5">
        <v>1</v>
      </c>
      <c r="FP77" s="4">
        <v>0</v>
      </c>
      <c r="FQ77" s="4">
        <v>0</v>
      </c>
      <c r="FR77" s="4">
        <v>0</v>
      </c>
      <c r="FS77" s="4">
        <v>0</v>
      </c>
      <c r="FT77" s="4">
        <v>0</v>
      </c>
      <c r="FU77" s="4">
        <v>0</v>
      </c>
      <c r="FV77" s="4">
        <v>0</v>
      </c>
      <c r="FW77" s="4">
        <v>0</v>
      </c>
      <c r="FX77" s="4">
        <v>0</v>
      </c>
      <c r="FY77" s="5">
        <v>1</v>
      </c>
      <c r="FZ77" s="4">
        <v>0</v>
      </c>
      <c r="GA77" s="4">
        <v>0</v>
      </c>
      <c r="GB77" s="4">
        <v>0</v>
      </c>
      <c r="GC77" s="4">
        <v>0</v>
      </c>
      <c r="GD77" s="4">
        <v>0</v>
      </c>
      <c r="GE77" s="4">
        <v>0</v>
      </c>
      <c r="GF77" s="4">
        <v>0</v>
      </c>
      <c r="GG77" s="4">
        <v>0</v>
      </c>
      <c r="GH77" s="4">
        <v>0</v>
      </c>
      <c r="GI77" s="5">
        <v>1</v>
      </c>
      <c r="GJ77" s="4">
        <v>0</v>
      </c>
      <c r="GK77" s="4">
        <v>0</v>
      </c>
      <c r="GL77" s="4">
        <v>0</v>
      </c>
      <c r="GM77" s="4">
        <v>0</v>
      </c>
      <c r="GN77" s="4">
        <v>0</v>
      </c>
      <c r="GO77" s="4">
        <v>0</v>
      </c>
      <c r="GP77" s="4">
        <v>0</v>
      </c>
      <c r="GQ77" s="4">
        <v>0</v>
      </c>
      <c r="GR77" s="4">
        <v>0</v>
      </c>
      <c r="GS77" s="5">
        <v>1</v>
      </c>
      <c r="GT77" s="4">
        <v>0</v>
      </c>
      <c r="GU77" s="4">
        <v>0</v>
      </c>
      <c r="GV77" s="4">
        <v>0</v>
      </c>
      <c r="GW77" s="4">
        <v>0</v>
      </c>
      <c r="GX77" s="4">
        <v>0</v>
      </c>
      <c r="GY77" s="4">
        <v>0</v>
      </c>
      <c r="GZ77" s="4">
        <v>0</v>
      </c>
      <c r="HA77" s="4">
        <v>0</v>
      </c>
      <c r="HB77" s="4">
        <v>0</v>
      </c>
      <c r="HC77" s="5">
        <v>1</v>
      </c>
      <c r="HD77" s="4">
        <v>0</v>
      </c>
      <c r="HE77" s="4">
        <v>0</v>
      </c>
      <c r="HF77" s="4">
        <v>0</v>
      </c>
      <c r="HG77" s="4">
        <v>0</v>
      </c>
      <c r="HH77" s="4">
        <v>0</v>
      </c>
      <c r="HI77" s="4">
        <v>0</v>
      </c>
      <c r="HJ77" s="4">
        <v>0</v>
      </c>
      <c r="HK77" s="4">
        <v>0</v>
      </c>
      <c r="HL77" s="4">
        <v>0</v>
      </c>
      <c r="HM77" s="5">
        <v>1</v>
      </c>
      <c r="HN77" s="4">
        <v>397750.03459416423</v>
      </c>
      <c r="HO77" s="4">
        <v>397750.03459416423</v>
      </c>
      <c r="HP77" s="4">
        <v>-397750.03459416423</v>
      </c>
      <c r="HQ77" s="4">
        <v>0</v>
      </c>
      <c r="HR77" s="4">
        <v>0</v>
      </c>
      <c r="HS77" s="4">
        <v>397750.03459416423</v>
      </c>
      <c r="HT77" s="4">
        <v>-397750.03459416423</v>
      </c>
      <c r="HU77" s="4">
        <v>0</v>
      </c>
      <c r="HV77" s="4">
        <v>0</v>
      </c>
      <c r="HW77" s="5">
        <v>1</v>
      </c>
      <c r="HX77" s="4">
        <v>3685871.9478103314</v>
      </c>
      <c r="HY77" s="4">
        <v>3685871.9478103314</v>
      </c>
      <c r="HZ77" s="4">
        <v>-3685871.9478103314</v>
      </c>
      <c r="IA77" s="4">
        <v>0</v>
      </c>
      <c r="IB77" s="4">
        <v>0</v>
      </c>
      <c r="IC77" s="4">
        <v>3685871.9478103314</v>
      </c>
      <c r="ID77" s="4">
        <v>-3685871.9478103314</v>
      </c>
      <c r="IE77" s="4">
        <v>0</v>
      </c>
      <c r="IF77" s="4">
        <v>0</v>
      </c>
      <c r="IG77" s="5">
        <v>1</v>
      </c>
      <c r="IH77" s="4">
        <v>6809137.2326231292</v>
      </c>
      <c r="II77" s="4">
        <v>6809137.2326231292</v>
      </c>
      <c r="IJ77" s="4">
        <v>-6809137.2326231292</v>
      </c>
      <c r="IK77" s="4">
        <v>0</v>
      </c>
      <c r="IL77" s="4">
        <v>0</v>
      </c>
      <c r="IM77" s="4">
        <v>6809137.2326231292</v>
      </c>
      <c r="IN77" s="4">
        <v>-6809137.2326231292</v>
      </c>
      <c r="IO77" s="4">
        <v>0</v>
      </c>
      <c r="IP77" s="4">
        <v>0</v>
      </c>
      <c r="IQ77" s="5">
        <v>1</v>
      </c>
      <c r="IR77" s="4">
        <v>10892759.215027625</v>
      </c>
      <c r="IS77" s="4">
        <v>10892759.215027625</v>
      </c>
      <c r="IT77" s="4">
        <v>-10892759.215027625</v>
      </c>
      <c r="IU77" s="4">
        <v>0</v>
      </c>
      <c r="IV77" s="4">
        <v>0</v>
      </c>
      <c r="IW77" s="4">
        <v>10892759.215027625</v>
      </c>
      <c r="IX77" s="4">
        <v>-10892759.215027625</v>
      </c>
      <c r="IY77" s="4">
        <v>0</v>
      </c>
      <c r="IZ77" s="4">
        <v>0</v>
      </c>
      <c r="JA77" s="5">
        <v>12</v>
      </c>
      <c r="JB77" s="4">
        <v>7687093.0844961386</v>
      </c>
      <c r="JC77" s="4">
        <v>7687093.0844961386</v>
      </c>
      <c r="JD77" s="4">
        <v>-7687093.0844961386</v>
      </c>
      <c r="JE77" s="4">
        <v>0</v>
      </c>
      <c r="JF77" s="4">
        <v>0</v>
      </c>
      <c r="JG77" s="4">
        <v>7687093.0844961386</v>
      </c>
      <c r="JH77" s="4">
        <v>-7687093.0844961386</v>
      </c>
      <c r="JI77" s="4">
        <v>0</v>
      </c>
      <c r="JJ77" s="4">
        <v>0</v>
      </c>
      <c r="JK77" s="5">
        <v>1</v>
      </c>
      <c r="JL77" s="4">
        <v>7032239.8440665891</v>
      </c>
      <c r="JM77" s="4">
        <v>7032239.8440665891</v>
      </c>
      <c r="JN77" s="4">
        <v>-7032239.8440665891</v>
      </c>
      <c r="JO77" s="4">
        <v>0</v>
      </c>
      <c r="JP77" s="4">
        <v>0</v>
      </c>
      <c r="JQ77" s="4">
        <v>7032239.8440665891</v>
      </c>
      <c r="JR77" s="4">
        <v>-7032239.8440665891</v>
      </c>
      <c r="JS77" s="4">
        <v>0</v>
      </c>
      <c r="JT77" s="4">
        <v>0</v>
      </c>
      <c r="JU77" s="5">
        <v>1</v>
      </c>
      <c r="JV77" s="4">
        <v>1307439.8219232745</v>
      </c>
      <c r="JW77" s="4">
        <v>1307439.8219232745</v>
      </c>
      <c r="JX77" s="4">
        <v>-1307439.8219232745</v>
      </c>
      <c r="JY77" s="4">
        <v>0</v>
      </c>
      <c r="JZ77" s="4">
        <v>0</v>
      </c>
      <c r="KA77" s="4">
        <v>1307439.8219232745</v>
      </c>
      <c r="KB77" s="4">
        <v>-1307439.8219232745</v>
      </c>
      <c r="KC77" s="4">
        <v>0</v>
      </c>
      <c r="KD77" s="4">
        <v>0</v>
      </c>
      <c r="KE77" s="5">
        <v>1</v>
      </c>
      <c r="KF77" s="4">
        <v>0</v>
      </c>
      <c r="KG77" s="4">
        <v>0</v>
      </c>
      <c r="KH77" s="4">
        <v>0</v>
      </c>
      <c r="KI77" s="4">
        <v>0</v>
      </c>
      <c r="KJ77" s="4">
        <v>0</v>
      </c>
      <c r="KK77" s="4">
        <v>0</v>
      </c>
      <c r="KL77" s="4">
        <v>0</v>
      </c>
      <c r="KM77" s="4">
        <v>0</v>
      </c>
      <c r="KN77" s="4">
        <v>0</v>
      </c>
      <c r="KO77" s="5">
        <v>1</v>
      </c>
      <c r="KP77" s="4">
        <v>0</v>
      </c>
      <c r="KQ77" s="4">
        <v>0</v>
      </c>
      <c r="KR77" s="4">
        <v>0</v>
      </c>
      <c r="KS77" s="4">
        <v>0</v>
      </c>
      <c r="KT77" s="4">
        <v>0</v>
      </c>
      <c r="KU77" s="4">
        <v>0</v>
      </c>
      <c r="KV77" s="4">
        <v>0</v>
      </c>
      <c r="KW77" s="4">
        <v>0</v>
      </c>
      <c r="KX77" s="4">
        <v>0</v>
      </c>
      <c r="KY77" s="5">
        <v>1</v>
      </c>
      <c r="KZ77" s="4">
        <v>0</v>
      </c>
      <c r="LA77" s="4">
        <v>0</v>
      </c>
      <c r="LB77" s="4">
        <v>0</v>
      </c>
      <c r="LC77" s="4">
        <v>0</v>
      </c>
      <c r="LD77" s="4">
        <v>0</v>
      </c>
      <c r="LE77" s="4">
        <v>0</v>
      </c>
      <c r="LF77" s="4">
        <v>0</v>
      </c>
      <c r="LG77" s="4">
        <v>0</v>
      </c>
      <c r="LH77" s="4">
        <v>0</v>
      </c>
      <c r="LI77" s="5">
        <v>1</v>
      </c>
      <c r="LJ77" s="4">
        <v>0</v>
      </c>
      <c r="LK77" s="4">
        <v>0</v>
      </c>
      <c r="LL77" s="4">
        <v>0</v>
      </c>
      <c r="LM77" s="4">
        <v>0</v>
      </c>
      <c r="LN77" s="4">
        <v>0</v>
      </c>
      <c r="LO77" s="4">
        <v>0</v>
      </c>
      <c r="LP77" s="4">
        <v>0</v>
      </c>
      <c r="LQ77" s="4">
        <v>0</v>
      </c>
      <c r="LR77" s="4">
        <v>0</v>
      </c>
      <c r="LS77" s="5">
        <v>1</v>
      </c>
      <c r="LT77" s="4">
        <v>0</v>
      </c>
      <c r="LU77" s="4">
        <v>0</v>
      </c>
      <c r="LV77" s="4">
        <v>0</v>
      </c>
      <c r="LW77" s="4">
        <v>0</v>
      </c>
      <c r="LX77" s="4">
        <v>0</v>
      </c>
      <c r="LY77" s="4">
        <v>0</v>
      </c>
      <c r="LZ77" s="4">
        <v>0</v>
      </c>
      <c r="MA77" s="4">
        <v>0</v>
      </c>
      <c r="MB77" s="4">
        <v>0</v>
      </c>
      <c r="MC77" s="5">
        <v>1</v>
      </c>
      <c r="MD77" s="4">
        <v>0</v>
      </c>
      <c r="ME77" s="4">
        <v>0</v>
      </c>
      <c r="MF77" s="4">
        <v>0</v>
      </c>
      <c r="MG77" s="4">
        <v>0</v>
      </c>
      <c r="MH77" s="4">
        <v>0</v>
      </c>
      <c r="MI77" s="4">
        <v>0</v>
      </c>
      <c r="MJ77" s="4">
        <v>0</v>
      </c>
      <c r="MK77" s="4">
        <v>0</v>
      </c>
      <c r="ML77" s="4">
        <v>0</v>
      </c>
      <c r="MM77" s="5">
        <v>1</v>
      </c>
      <c r="MN77" s="4">
        <v>91350.767631210387</v>
      </c>
      <c r="MO77" s="4">
        <v>91350.767631210387</v>
      </c>
      <c r="MP77" s="4">
        <v>-91350.767631210387</v>
      </c>
      <c r="MQ77" s="4">
        <v>0</v>
      </c>
      <c r="MR77" s="4">
        <v>0</v>
      </c>
      <c r="MS77" s="4">
        <v>91350.767631210387</v>
      </c>
      <c r="MT77" s="4">
        <v>-91350.767631210387</v>
      </c>
      <c r="MU77" s="4">
        <v>0</v>
      </c>
      <c r="MV77" s="4">
        <v>0</v>
      </c>
      <c r="MW77" s="5">
        <v>1</v>
      </c>
      <c r="MX77" s="4">
        <v>-3288334.0867305165</v>
      </c>
      <c r="MY77" s="4">
        <v>-3288334.0867305165</v>
      </c>
      <c r="MZ77" s="4">
        <v>3288334.0867305165</v>
      </c>
      <c r="NA77" s="4">
        <v>0</v>
      </c>
      <c r="NB77" s="4">
        <v>0</v>
      </c>
      <c r="NC77" s="4">
        <v>-3288334.0867305165</v>
      </c>
      <c r="ND77" s="4">
        <v>3288334.0867305165</v>
      </c>
      <c r="NE77" s="4">
        <v>0</v>
      </c>
      <c r="NF77" s="4">
        <v>0</v>
      </c>
      <c r="NG77" s="5">
        <v>1</v>
      </c>
      <c r="NH77" s="4">
        <v>-6809137.23262309</v>
      </c>
      <c r="NI77" s="4">
        <v>-6809137.23262309</v>
      </c>
      <c r="NJ77" s="4">
        <v>6809137.23262309</v>
      </c>
      <c r="NK77" s="4">
        <v>0</v>
      </c>
      <c r="NL77" s="4">
        <v>0</v>
      </c>
      <c r="NM77" s="4">
        <v>-6809137.23262309</v>
      </c>
      <c r="NN77" s="4">
        <v>6809137.23262309</v>
      </c>
      <c r="NO77" s="4">
        <v>0</v>
      </c>
      <c r="NP77" s="4">
        <v>0</v>
      </c>
      <c r="NQ77" s="5">
        <v>1</v>
      </c>
      <c r="NR77" s="4">
        <v>6020652.1987636043</v>
      </c>
      <c r="NS77" s="4">
        <v>6020652.1987636043</v>
      </c>
      <c r="NT77" s="4">
        <v>-6020652.1987636043</v>
      </c>
      <c r="NU77" s="4">
        <v>0</v>
      </c>
      <c r="NV77" s="4">
        <v>0</v>
      </c>
      <c r="NW77" s="4">
        <v>6020652.1987636043</v>
      </c>
      <c r="NX77" s="4">
        <v>-6020652.1987636043</v>
      </c>
      <c r="NY77" s="4">
        <v>0</v>
      </c>
      <c r="NZ77" s="4">
        <v>0</v>
      </c>
      <c r="OA77" s="5">
        <v>12</v>
      </c>
      <c r="OB77" s="4">
        <v>-7687093.0844960995</v>
      </c>
      <c r="OC77" s="4">
        <v>-7687093.0844960995</v>
      </c>
      <c r="OD77" s="4">
        <v>7687093.0844960995</v>
      </c>
      <c r="OE77" s="4">
        <v>0</v>
      </c>
      <c r="OF77" s="4">
        <v>0</v>
      </c>
      <c r="OG77" s="4">
        <v>-7687093.0844960995</v>
      </c>
      <c r="OH77" s="4">
        <v>7687093.0844960995</v>
      </c>
      <c r="OI77" s="4">
        <v>0</v>
      </c>
      <c r="OJ77" s="4">
        <v>0</v>
      </c>
      <c r="OK77" s="5">
        <v>1</v>
      </c>
      <c r="OL77" s="4">
        <v>-7032239.84406655</v>
      </c>
      <c r="OM77" s="4">
        <v>-7032239.84406655</v>
      </c>
      <c r="ON77" s="4">
        <v>7032239.84406655</v>
      </c>
      <c r="OO77" s="4">
        <v>0</v>
      </c>
      <c r="OP77" s="4">
        <v>0</v>
      </c>
      <c r="OQ77" s="4">
        <v>-7032239.84406655</v>
      </c>
      <c r="OR77" s="4">
        <v>7032239.84406655</v>
      </c>
      <c r="OS77" s="4">
        <v>0</v>
      </c>
      <c r="OT77" s="4">
        <v>0</v>
      </c>
      <c r="OU77" s="5">
        <v>1</v>
      </c>
      <c r="OV77" s="4">
        <v>-1307439.8219232354</v>
      </c>
      <c r="OW77" s="4">
        <v>-1307439.8219232354</v>
      </c>
      <c r="OX77" s="4">
        <v>1307439.8219232354</v>
      </c>
      <c r="OY77" s="4">
        <v>0</v>
      </c>
      <c r="OZ77" s="4">
        <v>0</v>
      </c>
      <c r="PA77" s="4">
        <v>-1307439.8219232354</v>
      </c>
      <c r="PB77" s="4">
        <v>1307439.8219232354</v>
      </c>
      <c r="PC77" s="4">
        <v>0</v>
      </c>
      <c r="PD77" s="4">
        <v>0</v>
      </c>
      <c r="PE77" s="5">
        <v>1</v>
      </c>
      <c r="PF77" s="4">
        <v>3.9406586438417435E-8</v>
      </c>
      <c r="PG77" s="4">
        <v>3.9406586438417435E-8</v>
      </c>
      <c r="PH77" s="4">
        <v>-3.9406586438417435E-8</v>
      </c>
      <c r="PI77" s="4">
        <v>0</v>
      </c>
      <c r="PJ77" s="4">
        <v>0</v>
      </c>
      <c r="PK77" s="4">
        <v>3.9406586438417435E-8</v>
      </c>
      <c r="PL77" s="4">
        <v>-3.9406586438417435E-8</v>
      </c>
      <c r="PM77" s="4">
        <v>0</v>
      </c>
      <c r="PN77" s="4">
        <v>0</v>
      </c>
      <c r="PO77" s="5">
        <v>1</v>
      </c>
      <c r="PP77" s="4">
        <v>3.9406586438417435E-8</v>
      </c>
      <c r="PQ77" s="4">
        <v>3.9406586438417435E-8</v>
      </c>
      <c r="PR77" s="4">
        <v>-3.9406586438417435E-8</v>
      </c>
      <c r="PS77" s="4">
        <v>0</v>
      </c>
      <c r="PT77" s="4">
        <v>0</v>
      </c>
      <c r="PU77" s="4">
        <v>3.9406586438417435E-8</v>
      </c>
      <c r="PV77" s="4">
        <v>-3.9406586438417435E-8</v>
      </c>
      <c r="PW77" s="4">
        <v>0</v>
      </c>
      <c r="PX77" s="4">
        <v>0</v>
      </c>
      <c r="PY77" s="5">
        <v>1</v>
      </c>
      <c r="PZ77" s="4">
        <v>3.9406586438417435E-8</v>
      </c>
      <c r="QA77" s="4">
        <v>3.9406586438417435E-8</v>
      </c>
      <c r="QB77" s="4">
        <v>-3.9406586438417435E-8</v>
      </c>
      <c r="QC77" s="4">
        <v>0</v>
      </c>
      <c r="QD77" s="4">
        <v>0</v>
      </c>
      <c r="QE77" s="4">
        <v>3.9406586438417435E-8</v>
      </c>
      <c r="QF77" s="4">
        <v>-3.9406586438417435E-8</v>
      </c>
      <c r="QG77" s="4">
        <v>0</v>
      </c>
      <c r="QH77" s="4">
        <v>0</v>
      </c>
      <c r="QI77" s="5">
        <v>1</v>
      </c>
      <c r="QJ77" s="4">
        <v>3.9406586438417435E-8</v>
      </c>
      <c r="QK77" s="4">
        <v>3.9406586438417435E-8</v>
      </c>
      <c r="QL77" s="4">
        <v>-3.9406586438417435E-8</v>
      </c>
      <c r="QM77" s="4">
        <v>0</v>
      </c>
      <c r="QN77" s="4">
        <v>0</v>
      </c>
      <c r="QO77" s="4">
        <v>3.9406586438417435E-8</v>
      </c>
      <c r="QP77" s="4">
        <v>-3.9406586438417435E-8</v>
      </c>
      <c r="QQ77" s="4">
        <v>0</v>
      </c>
      <c r="QR77" s="4">
        <v>0</v>
      </c>
      <c r="QS77" s="5">
        <v>1</v>
      </c>
      <c r="QT77" s="4">
        <v>3.9406586438417435E-8</v>
      </c>
      <c r="QU77" s="4">
        <v>3.9406586438417435E-8</v>
      </c>
      <c r="QV77" s="4">
        <v>-3.9406586438417435E-8</v>
      </c>
      <c r="QW77" s="4">
        <v>0</v>
      </c>
      <c r="QX77" s="4">
        <v>0</v>
      </c>
      <c r="QY77" s="4">
        <v>3.9406586438417435E-8</v>
      </c>
      <c r="QZ77" s="4">
        <v>-3.9406586438417435E-8</v>
      </c>
      <c r="RA77" s="4">
        <v>0</v>
      </c>
      <c r="RB77" s="4">
        <v>0</v>
      </c>
      <c r="RC77" s="5">
        <v>1</v>
      </c>
      <c r="RD77" s="4">
        <v>1168516.9353466285</v>
      </c>
      <c r="RE77" s="4">
        <v>1168516.9353466285</v>
      </c>
      <c r="RF77" s="4">
        <v>-1168516.9353466285</v>
      </c>
      <c r="RG77" s="4">
        <v>0</v>
      </c>
      <c r="RH77" s="4">
        <v>0</v>
      </c>
      <c r="RI77" s="4">
        <v>1168516.9353466285</v>
      </c>
      <c r="RJ77" s="4">
        <v>-1168516.9353466285</v>
      </c>
      <c r="RK77" s="4">
        <v>0</v>
      </c>
      <c r="RL77" s="4">
        <v>0</v>
      </c>
      <c r="RM77" s="5">
        <v>1</v>
      </c>
      <c r="RN77" s="4">
        <v>1778198.4827775129</v>
      </c>
      <c r="RO77" s="4">
        <v>1778198.4827775129</v>
      </c>
      <c r="RP77" s="4">
        <v>-1778198.4827775129</v>
      </c>
      <c r="RQ77" s="4">
        <v>0</v>
      </c>
      <c r="RR77" s="4">
        <v>0</v>
      </c>
      <c r="RS77" s="4">
        <v>1778198.4827775129</v>
      </c>
      <c r="RT77" s="4">
        <v>-1778198.4827775129</v>
      </c>
      <c r="RU77" s="4">
        <v>0</v>
      </c>
      <c r="RV77" s="4">
        <v>0</v>
      </c>
      <c r="RW77" s="5">
        <v>1</v>
      </c>
      <c r="RX77" s="4">
        <v>913175.54027903872</v>
      </c>
      <c r="RY77" s="4">
        <v>913175.54027903872</v>
      </c>
      <c r="RZ77" s="4">
        <v>-913175.54027903872</v>
      </c>
      <c r="SA77" s="4">
        <v>0</v>
      </c>
      <c r="SB77" s="4">
        <v>0</v>
      </c>
      <c r="SC77" s="4">
        <v>913175.54027903872</v>
      </c>
      <c r="SD77" s="4">
        <v>-913175.54027903872</v>
      </c>
      <c r="SE77" s="4">
        <v>0</v>
      </c>
      <c r="SF77" s="4">
        <v>0</v>
      </c>
      <c r="SG77" s="5">
        <v>1</v>
      </c>
      <c r="SH77" s="4">
        <v>0</v>
      </c>
      <c r="SI77" s="4">
        <v>0</v>
      </c>
      <c r="SJ77" s="4">
        <v>0</v>
      </c>
      <c r="SK77" s="4">
        <v>0</v>
      </c>
      <c r="SL77" s="4">
        <v>0</v>
      </c>
      <c r="SM77" s="4">
        <v>0</v>
      </c>
      <c r="SN77" s="4">
        <v>0</v>
      </c>
      <c r="SO77" s="4">
        <v>0</v>
      </c>
      <c r="SP77" s="4">
        <v>0</v>
      </c>
      <c r="SQ77" s="5">
        <v>1</v>
      </c>
      <c r="SR77" s="4">
        <v>-12166881.792082511</v>
      </c>
      <c r="SS77" s="4">
        <v>-12166881.792082511</v>
      </c>
      <c r="ST77" s="4">
        <v>12166881.792082511</v>
      </c>
      <c r="SU77" s="4">
        <v>0</v>
      </c>
      <c r="SV77" s="4">
        <v>0</v>
      </c>
      <c r="SW77" s="4">
        <v>-12166881.792082511</v>
      </c>
      <c r="SX77" s="4">
        <v>12166881.792082511</v>
      </c>
      <c r="SY77" s="4">
        <v>0</v>
      </c>
      <c r="SZ77" s="4">
        <v>0</v>
      </c>
      <c r="TA77" s="5">
        <v>12</v>
      </c>
      <c r="TB77" s="4">
        <v>0</v>
      </c>
      <c r="TC77" s="4">
        <v>0</v>
      </c>
    </row>
    <row r="78" spans="1:523" ht="15" customHeight="1" x14ac:dyDescent="0.3">
      <c r="A78" s="3" t="s">
        <v>139</v>
      </c>
      <c r="B78" s="4">
        <v>-10822548</v>
      </c>
      <c r="C78" s="4">
        <v>-10822548</v>
      </c>
      <c r="D78" s="4">
        <v>10822548</v>
      </c>
      <c r="E78" s="4">
        <v>0</v>
      </c>
      <c r="F78" s="4">
        <v>0</v>
      </c>
      <c r="G78" s="4">
        <v>-10822548</v>
      </c>
      <c r="H78" s="4">
        <v>10822548</v>
      </c>
      <c r="I78" s="4">
        <v>0</v>
      </c>
      <c r="J78" s="4">
        <v>0</v>
      </c>
      <c r="K78" s="5">
        <v>1</v>
      </c>
      <c r="L78" s="4">
        <v>-9838680</v>
      </c>
      <c r="M78" s="4">
        <v>-9838680</v>
      </c>
      <c r="N78" s="4">
        <v>9838680</v>
      </c>
      <c r="O78" s="4">
        <v>0</v>
      </c>
      <c r="P78" s="4">
        <v>0</v>
      </c>
      <c r="Q78" s="4">
        <v>-9838680</v>
      </c>
      <c r="R78" s="4">
        <v>9838680</v>
      </c>
      <c r="S78" s="4">
        <v>0</v>
      </c>
      <c r="T78" s="4">
        <v>0</v>
      </c>
      <c r="U78" s="5">
        <v>1</v>
      </c>
      <c r="V78" s="4">
        <v>-8854812</v>
      </c>
      <c r="W78" s="4">
        <v>-8854812</v>
      </c>
      <c r="X78" s="4">
        <v>8854812</v>
      </c>
      <c r="Y78" s="4">
        <v>0</v>
      </c>
      <c r="Z78" s="4">
        <v>0</v>
      </c>
      <c r="AA78" s="4">
        <v>-8854812</v>
      </c>
      <c r="AB78" s="4">
        <v>8854812</v>
      </c>
      <c r="AC78" s="4">
        <v>0</v>
      </c>
      <c r="AD78" s="4">
        <v>0</v>
      </c>
      <c r="AE78" s="5">
        <v>1</v>
      </c>
      <c r="AF78" s="4">
        <v>-7870944</v>
      </c>
      <c r="AG78" s="4">
        <v>-7870944</v>
      </c>
      <c r="AH78" s="4">
        <v>7870944</v>
      </c>
      <c r="AI78" s="4">
        <v>0</v>
      </c>
      <c r="AJ78" s="4">
        <v>0</v>
      </c>
      <c r="AK78" s="4">
        <v>-7870944</v>
      </c>
      <c r="AL78" s="4">
        <v>7870944</v>
      </c>
      <c r="AM78" s="4">
        <v>0</v>
      </c>
      <c r="AN78" s="4">
        <v>0</v>
      </c>
      <c r="AO78" s="5">
        <v>1</v>
      </c>
      <c r="AP78" s="4">
        <v>-6887076</v>
      </c>
      <c r="AQ78" s="4">
        <v>-6887076</v>
      </c>
      <c r="AR78" s="4">
        <v>6887076</v>
      </c>
      <c r="AS78" s="4">
        <v>0</v>
      </c>
      <c r="AT78" s="4">
        <v>0</v>
      </c>
      <c r="AU78" s="4">
        <v>-6887076</v>
      </c>
      <c r="AV78" s="4">
        <v>6887076</v>
      </c>
      <c r="AW78" s="4">
        <v>0</v>
      </c>
      <c r="AX78" s="4">
        <v>0</v>
      </c>
      <c r="AY78" s="5">
        <v>1</v>
      </c>
      <c r="AZ78" s="4">
        <v>-5903208</v>
      </c>
      <c r="BA78" s="4">
        <v>-5903208</v>
      </c>
      <c r="BB78" s="4">
        <v>5903208</v>
      </c>
      <c r="BC78" s="4">
        <v>0</v>
      </c>
      <c r="BD78" s="4">
        <v>0</v>
      </c>
      <c r="BE78" s="4">
        <v>-5903208</v>
      </c>
      <c r="BF78" s="4">
        <v>5903208</v>
      </c>
      <c r="BG78" s="4">
        <v>0</v>
      </c>
      <c r="BH78" s="4">
        <v>0</v>
      </c>
      <c r="BI78" s="5">
        <v>1</v>
      </c>
      <c r="BJ78" s="4">
        <v>-4919340</v>
      </c>
      <c r="BK78" s="4">
        <v>-4919340</v>
      </c>
      <c r="BL78" s="4">
        <v>4919340</v>
      </c>
      <c r="BM78" s="4">
        <v>0</v>
      </c>
      <c r="BN78" s="4">
        <v>0</v>
      </c>
      <c r="BO78" s="4">
        <v>-4919340</v>
      </c>
      <c r="BP78" s="4">
        <v>4919340</v>
      </c>
      <c r="BQ78" s="4">
        <v>0</v>
      </c>
      <c r="BR78" s="4">
        <v>0</v>
      </c>
      <c r="BS78" s="5">
        <v>1</v>
      </c>
      <c r="BT78" s="4">
        <v>-3935472</v>
      </c>
      <c r="BU78" s="4">
        <v>-3935472</v>
      </c>
      <c r="BV78" s="4">
        <v>3935472</v>
      </c>
      <c r="BW78" s="4">
        <v>0</v>
      </c>
      <c r="BX78" s="4">
        <v>0</v>
      </c>
      <c r="BY78" s="4">
        <v>-3935472</v>
      </c>
      <c r="BZ78" s="4">
        <v>3935472</v>
      </c>
      <c r="CA78" s="4">
        <v>0</v>
      </c>
      <c r="CB78" s="4">
        <v>0</v>
      </c>
      <c r="CC78" s="5">
        <v>1</v>
      </c>
      <c r="CD78" s="4">
        <v>-2951604</v>
      </c>
      <c r="CE78" s="4">
        <v>-2951604</v>
      </c>
      <c r="CF78" s="4">
        <v>2951604</v>
      </c>
      <c r="CG78" s="4">
        <v>0</v>
      </c>
      <c r="CH78" s="4">
        <v>0</v>
      </c>
      <c r="CI78" s="4">
        <v>-2951604</v>
      </c>
      <c r="CJ78" s="4">
        <v>2951604</v>
      </c>
      <c r="CK78" s="4">
        <v>0</v>
      </c>
      <c r="CL78" s="4">
        <v>0</v>
      </c>
      <c r="CM78" s="5">
        <v>1</v>
      </c>
      <c r="CN78" s="4">
        <v>-1967736</v>
      </c>
      <c r="CO78" s="4">
        <v>-1967736</v>
      </c>
      <c r="CP78" s="4">
        <v>1967736</v>
      </c>
      <c r="CQ78" s="4">
        <v>0</v>
      </c>
      <c r="CR78" s="4">
        <v>0</v>
      </c>
      <c r="CS78" s="4">
        <v>-1967736</v>
      </c>
      <c r="CT78" s="4">
        <v>1967736</v>
      </c>
      <c r="CU78" s="4">
        <v>0</v>
      </c>
      <c r="CV78" s="4">
        <v>0</v>
      </c>
      <c r="CW78" s="5">
        <v>1</v>
      </c>
      <c r="CX78" s="4">
        <v>-983868</v>
      </c>
      <c r="CY78" s="4">
        <v>-983868</v>
      </c>
      <c r="CZ78" s="4">
        <v>983868</v>
      </c>
      <c r="DA78" s="4">
        <v>0</v>
      </c>
      <c r="DB78" s="4">
        <v>0</v>
      </c>
      <c r="DC78" s="4">
        <v>-983868</v>
      </c>
      <c r="DD78" s="4">
        <v>983868</v>
      </c>
      <c r="DE78" s="4">
        <v>0</v>
      </c>
      <c r="DF78" s="4">
        <v>0</v>
      </c>
      <c r="DG78" s="5">
        <v>1</v>
      </c>
      <c r="DH78" s="4">
        <v>-14977209</v>
      </c>
      <c r="DI78" s="4">
        <v>-14977209</v>
      </c>
      <c r="DJ78" s="4">
        <v>14977209</v>
      </c>
      <c r="DK78" s="4">
        <v>0</v>
      </c>
      <c r="DL78" s="4">
        <v>0</v>
      </c>
      <c r="DM78" s="4">
        <v>-14977209</v>
      </c>
      <c r="DN78" s="4">
        <v>14977209</v>
      </c>
      <c r="DO78" s="4">
        <v>0</v>
      </c>
      <c r="DP78" s="4">
        <v>0</v>
      </c>
      <c r="DQ78" s="5">
        <v>1</v>
      </c>
      <c r="DR78" s="4">
        <v>-79912497</v>
      </c>
      <c r="DS78" s="4">
        <v>-79912497</v>
      </c>
      <c r="DT78" s="4">
        <v>79912497</v>
      </c>
      <c r="DU78" s="4">
        <v>0</v>
      </c>
      <c r="DV78" s="4">
        <v>0</v>
      </c>
      <c r="DW78" s="4">
        <v>-79912497</v>
      </c>
      <c r="DX78" s="4">
        <v>79912497</v>
      </c>
      <c r="DY78" s="4">
        <v>0</v>
      </c>
      <c r="DZ78" s="4">
        <v>0</v>
      </c>
      <c r="EA78" s="5">
        <v>12</v>
      </c>
      <c r="EB78" s="4">
        <v>-13729108.25</v>
      </c>
      <c r="EC78" s="4">
        <v>-13729108.25</v>
      </c>
      <c r="ED78" s="4">
        <v>13729108.25</v>
      </c>
      <c r="EE78" s="4">
        <v>0</v>
      </c>
      <c r="EF78" s="4">
        <v>0</v>
      </c>
      <c r="EG78" s="4">
        <v>-13729108.25</v>
      </c>
      <c r="EH78" s="4">
        <v>13729108.25</v>
      </c>
      <c r="EI78" s="4">
        <v>0</v>
      </c>
      <c r="EJ78" s="4">
        <v>0</v>
      </c>
      <c r="EK78" s="5">
        <v>1</v>
      </c>
      <c r="EL78" s="4">
        <v>-12481007.5</v>
      </c>
      <c r="EM78" s="4">
        <v>-12481007.5</v>
      </c>
      <c r="EN78" s="4">
        <v>12481007.5</v>
      </c>
      <c r="EO78" s="4">
        <v>0</v>
      </c>
      <c r="EP78" s="4">
        <v>0</v>
      </c>
      <c r="EQ78" s="4">
        <v>-12481007.5</v>
      </c>
      <c r="ER78" s="4">
        <v>12481007.5</v>
      </c>
      <c r="ES78" s="4">
        <v>0</v>
      </c>
      <c r="ET78" s="4">
        <v>0</v>
      </c>
      <c r="EU78" s="5">
        <v>1</v>
      </c>
      <c r="EV78" s="4">
        <v>-11232906.75</v>
      </c>
      <c r="EW78" s="4">
        <v>-11232906.75</v>
      </c>
      <c r="EX78" s="4">
        <v>11232906.75</v>
      </c>
      <c r="EY78" s="4">
        <v>0</v>
      </c>
      <c r="EZ78" s="4">
        <v>0</v>
      </c>
      <c r="FA78" s="4">
        <v>-11232906.75</v>
      </c>
      <c r="FB78" s="4">
        <v>11232906.75</v>
      </c>
      <c r="FC78" s="4">
        <v>0</v>
      </c>
      <c r="FD78" s="4">
        <v>0</v>
      </c>
      <c r="FE78" s="5">
        <v>1</v>
      </c>
      <c r="FF78" s="4">
        <v>-9984806</v>
      </c>
      <c r="FG78" s="4">
        <v>-9984806</v>
      </c>
      <c r="FH78" s="4">
        <v>9984806</v>
      </c>
      <c r="FI78" s="4">
        <v>0</v>
      </c>
      <c r="FJ78" s="4">
        <v>0</v>
      </c>
      <c r="FK78" s="4">
        <v>-9984806</v>
      </c>
      <c r="FL78" s="4">
        <v>9984806</v>
      </c>
      <c r="FM78" s="4">
        <v>0</v>
      </c>
      <c r="FN78" s="4">
        <v>0</v>
      </c>
      <c r="FO78" s="5">
        <v>1</v>
      </c>
      <c r="FP78" s="4">
        <v>-8736705.25</v>
      </c>
      <c r="FQ78" s="4">
        <v>-8736705.25</v>
      </c>
      <c r="FR78" s="4">
        <v>8736705.25</v>
      </c>
      <c r="FS78" s="4">
        <v>0</v>
      </c>
      <c r="FT78" s="4">
        <v>0</v>
      </c>
      <c r="FU78" s="4">
        <v>-8736705.25</v>
      </c>
      <c r="FV78" s="4">
        <v>8736705.25</v>
      </c>
      <c r="FW78" s="4">
        <v>0</v>
      </c>
      <c r="FX78" s="4">
        <v>0</v>
      </c>
      <c r="FY78" s="5">
        <v>1</v>
      </c>
      <c r="FZ78" s="4">
        <v>-7488604.5</v>
      </c>
      <c r="GA78" s="4">
        <v>-7488604.5</v>
      </c>
      <c r="GB78" s="4">
        <v>7488604.5</v>
      </c>
      <c r="GC78" s="4">
        <v>0</v>
      </c>
      <c r="GD78" s="4">
        <v>0</v>
      </c>
      <c r="GE78" s="4">
        <v>-7488604.5</v>
      </c>
      <c r="GF78" s="4">
        <v>7488604.5</v>
      </c>
      <c r="GG78" s="4">
        <v>0</v>
      </c>
      <c r="GH78" s="4">
        <v>0</v>
      </c>
      <c r="GI78" s="5">
        <v>1</v>
      </c>
      <c r="GJ78" s="4">
        <v>-6240503.75</v>
      </c>
      <c r="GK78" s="4">
        <v>-6240503.75</v>
      </c>
      <c r="GL78" s="4">
        <v>6240503.75</v>
      </c>
      <c r="GM78" s="4">
        <v>0</v>
      </c>
      <c r="GN78" s="4">
        <v>0</v>
      </c>
      <c r="GO78" s="4">
        <v>-6240503.75</v>
      </c>
      <c r="GP78" s="4">
        <v>6240503.75</v>
      </c>
      <c r="GQ78" s="4">
        <v>0</v>
      </c>
      <c r="GR78" s="4">
        <v>0</v>
      </c>
      <c r="GS78" s="5">
        <v>1</v>
      </c>
      <c r="GT78" s="4">
        <v>-4992403</v>
      </c>
      <c r="GU78" s="4">
        <v>-4992403</v>
      </c>
      <c r="GV78" s="4">
        <v>4992403</v>
      </c>
      <c r="GW78" s="4">
        <v>0</v>
      </c>
      <c r="GX78" s="4">
        <v>0</v>
      </c>
      <c r="GY78" s="4">
        <v>-4992403</v>
      </c>
      <c r="GZ78" s="4">
        <v>4992403</v>
      </c>
      <c r="HA78" s="4">
        <v>0</v>
      </c>
      <c r="HB78" s="4">
        <v>0</v>
      </c>
      <c r="HC78" s="5">
        <v>1</v>
      </c>
      <c r="HD78" s="4">
        <v>-3744302.25</v>
      </c>
      <c r="HE78" s="4">
        <v>-3744302.25</v>
      </c>
      <c r="HF78" s="4">
        <v>3744302.25</v>
      </c>
      <c r="HG78" s="4">
        <v>0</v>
      </c>
      <c r="HH78" s="4">
        <v>0</v>
      </c>
      <c r="HI78" s="4">
        <v>-3744302.25</v>
      </c>
      <c r="HJ78" s="4">
        <v>3744302.25</v>
      </c>
      <c r="HK78" s="4">
        <v>0</v>
      </c>
      <c r="HL78" s="4">
        <v>0</v>
      </c>
      <c r="HM78" s="5">
        <v>1</v>
      </c>
      <c r="HN78" s="4">
        <v>-2496201.5</v>
      </c>
      <c r="HO78" s="4">
        <v>-2496201.5</v>
      </c>
      <c r="HP78" s="4">
        <v>2496201.5</v>
      </c>
      <c r="HQ78" s="4">
        <v>0</v>
      </c>
      <c r="HR78" s="4">
        <v>0</v>
      </c>
      <c r="HS78" s="4">
        <v>-2496201.5</v>
      </c>
      <c r="HT78" s="4">
        <v>2496201.5</v>
      </c>
      <c r="HU78" s="4">
        <v>0</v>
      </c>
      <c r="HV78" s="4">
        <v>0</v>
      </c>
      <c r="HW78" s="5">
        <v>1</v>
      </c>
      <c r="HX78" s="4">
        <v>-1248100.75</v>
      </c>
      <c r="HY78" s="4">
        <v>-1248100.75</v>
      </c>
      <c r="HZ78" s="4">
        <v>1248100.75</v>
      </c>
      <c r="IA78" s="4">
        <v>0</v>
      </c>
      <c r="IB78" s="4">
        <v>0</v>
      </c>
      <c r="IC78" s="4">
        <v>-1248100.75</v>
      </c>
      <c r="ID78" s="4">
        <v>1248100.75</v>
      </c>
      <c r="IE78" s="4">
        <v>0</v>
      </c>
      <c r="IF78" s="4">
        <v>0</v>
      </c>
      <c r="IG78" s="5">
        <v>1</v>
      </c>
      <c r="IH78" s="4">
        <v>3480511</v>
      </c>
      <c r="II78" s="4">
        <v>3480511</v>
      </c>
      <c r="IJ78" s="4">
        <v>-3480511</v>
      </c>
      <c r="IK78" s="4">
        <v>0</v>
      </c>
      <c r="IL78" s="4">
        <v>0</v>
      </c>
      <c r="IM78" s="4">
        <v>3480511</v>
      </c>
      <c r="IN78" s="4">
        <v>-3480511</v>
      </c>
      <c r="IO78" s="4">
        <v>0</v>
      </c>
      <c r="IP78" s="4">
        <v>0</v>
      </c>
      <c r="IQ78" s="5">
        <v>1</v>
      </c>
      <c r="IR78" s="4">
        <v>-78894138.5</v>
      </c>
      <c r="IS78" s="4">
        <v>-78894138.5</v>
      </c>
      <c r="IT78" s="4">
        <v>78894138.5</v>
      </c>
      <c r="IU78" s="4">
        <v>0</v>
      </c>
      <c r="IV78" s="4">
        <v>0</v>
      </c>
      <c r="IW78" s="4">
        <v>-78894138.5</v>
      </c>
      <c r="IX78" s="4">
        <v>78894138.5</v>
      </c>
      <c r="IY78" s="4">
        <v>0</v>
      </c>
      <c r="IZ78" s="4">
        <v>0</v>
      </c>
      <c r="JA78" s="5">
        <v>12</v>
      </c>
      <c r="JB78" s="4">
        <v>3190468.4166666679</v>
      </c>
      <c r="JC78" s="4">
        <v>3190468.4166666679</v>
      </c>
      <c r="JD78" s="4">
        <v>-3190468.4166666679</v>
      </c>
      <c r="JE78" s="4">
        <v>0</v>
      </c>
      <c r="JF78" s="4">
        <v>0</v>
      </c>
      <c r="JG78" s="4">
        <v>3190468.4166666679</v>
      </c>
      <c r="JH78" s="4">
        <v>-3190468.4166666679</v>
      </c>
      <c r="JI78" s="4">
        <v>0</v>
      </c>
      <c r="JJ78" s="4">
        <v>0</v>
      </c>
      <c r="JK78" s="5">
        <v>1</v>
      </c>
      <c r="JL78" s="4">
        <v>2900425.8333333321</v>
      </c>
      <c r="JM78" s="4">
        <v>2900425.8333333321</v>
      </c>
      <c r="JN78" s="4">
        <v>-2900425.8333333321</v>
      </c>
      <c r="JO78" s="4">
        <v>0</v>
      </c>
      <c r="JP78" s="4">
        <v>0</v>
      </c>
      <c r="JQ78" s="4">
        <v>2900425.8333333321</v>
      </c>
      <c r="JR78" s="4">
        <v>-2900425.8333333321</v>
      </c>
      <c r="JS78" s="4">
        <v>0</v>
      </c>
      <c r="JT78" s="4">
        <v>0</v>
      </c>
      <c r="JU78" s="5">
        <v>1</v>
      </c>
      <c r="JV78" s="4">
        <v>2610383.25</v>
      </c>
      <c r="JW78" s="4">
        <v>2610383.25</v>
      </c>
      <c r="JX78" s="4">
        <v>-2610383.25</v>
      </c>
      <c r="JY78" s="4">
        <v>0</v>
      </c>
      <c r="JZ78" s="4">
        <v>0</v>
      </c>
      <c r="KA78" s="4">
        <v>2610383.25</v>
      </c>
      <c r="KB78" s="4">
        <v>-2610383.25</v>
      </c>
      <c r="KC78" s="4">
        <v>0</v>
      </c>
      <c r="KD78" s="4">
        <v>0</v>
      </c>
      <c r="KE78" s="5">
        <v>1</v>
      </c>
      <c r="KF78" s="4">
        <v>2320340.6666666679</v>
      </c>
      <c r="KG78" s="4">
        <v>2320340.6666666679</v>
      </c>
      <c r="KH78" s="4">
        <v>-2320340.6666666679</v>
      </c>
      <c r="KI78" s="4">
        <v>0</v>
      </c>
      <c r="KJ78" s="4">
        <v>0</v>
      </c>
      <c r="KK78" s="4">
        <v>2320340.6666666679</v>
      </c>
      <c r="KL78" s="4">
        <v>-2320340.6666666679</v>
      </c>
      <c r="KM78" s="4">
        <v>0</v>
      </c>
      <c r="KN78" s="4">
        <v>0</v>
      </c>
      <c r="KO78" s="5">
        <v>1</v>
      </c>
      <c r="KP78" s="4">
        <v>2030298.083333334</v>
      </c>
      <c r="KQ78" s="4">
        <v>2030298.083333334</v>
      </c>
      <c r="KR78" s="4">
        <v>-2030298.083333334</v>
      </c>
      <c r="KS78" s="4">
        <v>0</v>
      </c>
      <c r="KT78" s="4">
        <v>0</v>
      </c>
      <c r="KU78" s="4">
        <v>2030298.083333334</v>
      </c>
      <c r="KV78" s="4">
        <v>-2030298.083333334</v>
      </c>
      <c r="KW78" s="4">
        <v>0</v>
      </c>
      <c r="KX78" s="4">
        <v>0</v>
      </c>
      <c r="KY78" s="5">
        <v>1</v>
      </c>
      <c r="KZ78" s="4">
        <v>1740255.5</v>
      </c>
      <c r="LA78" s="4">
        <v>1740255.5</v>
      </c>
      <c r="LB78" s="4">
        <v>-1740255.5</v>
      </c>
      <c r="LC78" s="4">
        <v>0</v>
      </c>
      <c r="LD78" s="4">
        <v>0</v>
      </c>
      <c r="LE78" s="4">
        <v>1740255.5</v>
      </c>
      <c r="LF78" s="4">
        <v>-1740255.5</v>
      </c>
      <c r="LG78" s="4">
        <v>0</v>
      </c>
      <c r="LH78" s="4">
        <v>0</v>
      </c>
      <c r="LI78" s="5">
        <v>1</v>
      </c>
      <c r="LJ78" s="4">
        <v>1450212.916666666</v>
      </c>
      <c r="LK78" s="4">
        <v>1450212.916666666</v>
      </c>
      <c r="LL78" s="4">
        <v>-1450212.916666666</v>
      </c>
      <c r="LM78" s="4">
        <v>0</v>
      </c>
      <c r="LN78" s="4">
        <v>0</v>
      </c>
      <c r="LO78" s="4">
        <v>1450212.916666666</v>
      </c>
      <c r="LP78" s="4">
        <v>-1450212.916666666</v>
      </c>
      <c r="LQ78" s="4">
        <v>0</v>
      </c>
      <c r="LR78" s="4">
        <v>0</v>
      </c>
      <c r="LS78" s="5">
        <v>1</v>
      </c>
      <c r="LT78" s="4">
        <v>1160170.3333333321</v>
      </c>
      <c r="LU78" s="4">
        <v>1160170.3333333321</v>
      </c>
      <c r="LV78" s="4">
        <v>-1160170.3333333321</v>
      </c>
      <c r="LW78" s="4">
        <v>0</v>
      </c>
      <c r="LX78" s="4">
        <v>0</v>
      </c>
      <c r="LY78" s="4">
        <v>1160170.3333333321</v>
      </c>
      <c r="LZ78" s="4">
        <v>-1160170.3333333321</v>
      </c>
      <c r="MA78" s="4">
        <v>0</v>
      </c>
      <c r="MB78" s="4">
        <v>0</v>
      </c>
      <c r="MC78" s="5">
        <v>1</v>
      </c>
      <c r="MD78" s="4">
        <v>870127.75</v>
      </c>
      <c r="ME78" s="4">
        <v>870127.75</v>
      </c>
      <c r="MF78" s="4">
        <v>-870127.75</v>
      </c>
      <c r="MG78" s="4">
        <v>0</v>
      </c>
      <c r="MH78" s="4">
        <v>0</v>
      </c>
      <c r="MI78" s="4">
        <v>870127.75</v>
      </c>
      <c r="MJ78" s="4">
        <v>-870127.75</v>
      </c>
      <c r="MK78" s="4">
        <v>0</v>
      </c>
      <c r="ML78" s="4">
        <v>0</v>
      </c>
      <c r="MM78" s="5">
        <v>1</v>
      </c>
      <c r="MN78" s="4">
        <v>580085.16666666791</v>
      </c>
      <c r="MO78" s="4">
        <v>580085.16666666791</v>
      </c>
      <c r="MP78" s="4">
        <v>-580085.16666666791</v>
      </c>
      <c r="MQ78" s="4">
        <v>0</v>
      </c>
      <c r="MR78" s="4">
        <v>0</v>
      </c>
      <c r="MS78" s="4">
        <v>580085.16666666791</v>
      </c>
      <c r="MT78" s="4">
        <v>-580085.16666666791</v>
      </c>
      <c r="MU78" s="4">
        <v>0</v>
      </c>
      <c r="MV78" s="4">
        <v>0</v>
      </c>
      <c r="MW78" s="5">
        <v>1</v>
      </c>
      <c r="MX78" s="4">
        <v>290042.58333333582</v>
      </c>
      <c r="MY78" s="4">
        <v>290042.58333333582</v>
      </c>
      <c r="MZ78" s="4">
        <v>-290042.58333333582</v>
      </c>
      <c r="NA78" s="4">
        <v>0</v>
      </c>
      <c r="NB78" s="4">
        <v>0</v>
      </c>
      <c r="NC78" s="4">
        <v>290042.58333333582</v>
      </c>
      <c r="ND78" s="4">
        <v>-290042.58333333582</v>
      </c>
      <c r="NE78" s="4">
        <v>0</v>
      </c>
      <c r="NF78" s="4">
        <v>0</v>
      </c>
      <c r="NG78" s="5">
        <v>1</v>
      </c>
      <c r="NH78" s="4">
        <v>11303114</v>
      </c>
      <c r="NI78" s="4">
        <v>11303114</v>
      </c>
      <c r="NJ78" s="4">
        <v>-11303114</v>
      </c>
      <c r="NK78" s="4">
        <v>0</v>
      </c>
      <c r="NL78" s="4">
        <v>0</v>
      </c>
      <c r="NM78" s="4">
        <v>11303114</v>
      </c>
      <c r="NN78" s="4">
        <v>-11303114</v>
      </c>
      <c r="NO78" s="4">
        <v>0</v>
      </c>
      <c r="NP78" s="4">
        <v>0</v>
      </c>
      <c r="NQ78" s="5">
        <v>1</v>
      </c>
      <c r="NR78" s="4">
        <v>30445924.500000004</v>
      </c>
      <c r="NS78" s="4">
        <v>30445924.500000004</v>
      </c>
      <c r="NT78" s="4">
        <v>-30445924.500000004</v>
      </c>
      <c r="NU78" s="4">
        <v>0</v>
      </c>
      <c r="NV78" s="4">
        <v>0</v>
      </c>
      <c r="NW78" s="4">
        <v>30445924.500000004</v>
      </c>
      <c r="NX78" s="4">
        <v>-30445924.500000004</v>
      </c>
      <c r="NY78" s="4">
        <v>0</v>
      </c>
      <c r="NZ78" s="4">
        <v>0</v>
      </c>
      <c r="OA78" s="5">
        <v>12</v>
      </c>
      <c r="OB78" s="4">
        <v>10361187.833333334</v>
      </c>
      <c r="OC78" s="4">
        <v>10361187.833333334</v>
      </c>
      <c r="OD78" s="4">
        <v>-10361187.833333334</v>
      </c>
      <c r="OE78" s="4">
        <v>0</v>
      </c>
      <c r="OF78" s="4">
        <v>0</v>
      </c>
      <c r="OG78" s="4">
        <v>10361187.833333334</v>
      </c>
      <c r="OH78" s="4">
        <v>-10361187.833333334</v>
      </c>
      <c r="OI78" s="4">
        <v>0</v>
      </c>
      <c r="OJ78" s="4">
        <v>0</v>
      </c>
      <c r="OK78" s="5">
        <v>1</v>
      </c>
      <c r="OL78" s="4">
        <v>9419261.6666666679</v>
      </c>
      <c r="OM78" s="4">
        <v>9419261.6666666679</v>
      </c>
      <c r="ON78" s="4">
        <v>-9419261.6666666679</v>
      </c>
      <c r="OO78" s="4">
        <v>0</v>
      </c>
      <c r="OP78" s="4">
        <v>0</v>
      </c>
      <c r="OQ78" s="4">
        <v>9419261.6666666679</v>
      </c>
      <c r="OR78" s="4">
        <v>-9419261.6666666679</v>
      </c>
      <c r="OS78" s="4">
        <v>0</v>
      </c>
      <c r="OT78" s="4">
        <v>0</v>
      </c>
      <c r="OU78" s="5">
        <v>1</v>
      </c>
      <c r="OV78" s="4">
        <v>8477335.5</v>
      </c>
      <c r="OW78" s="4">
        <v>8477335.5</v>
      </c>
      <c r="OX78" s="4">
        <v>-8477335.5</v>
      </c>
      <c r="OY78" s="4">
        <v>0</v>
      </c>
      <c r="OZ78" s="4">
        <v>0</v>
      </c>
      <c r="PA78" s="4">
        <v>8477335.5</v>
      </c>
      <c r="PB78" s="4">
        <v>-8477335.5</v>
      </c>
      <c r="PC78" s="4">
        <v>0</v>
      </c>
      <c r="PD78" s="4">
        <v>0</v>
      </c>
      <c r="PE78" s="5">
        <v>1</v>
      </c>
      <c r="PF78" s="4">
        <v>7535409.333333334</v>
      </c>
      <c r="PG78" s="4">
        <v>7535409.333333334</v>
      </c>
      <c r="PH78" s="4">
        <v>-7535409.333333334</v>
      </c>
      <c r="PI78" s="4">
        <v>0</v>
      </c>
      <c r="PJ78" s="4">
        <v>0</v>
      </c>
      <c r="PK78" s="4">
        <v>7535409.333333334</v>
      </c>
      <c r="PL78" s="4">
        <v>-7535409.333333334</v>
      </c>
      <c r="PM78" s="4">
        <v>0</v>
      </c>
      <c r="PN78" s="4">
        <v>0</v>
      </c>
      <c r="PO78" s="5">
        <v>1</v>
      </c>
      <c r="PP78" s="4">
        <v>6593483.166666667</v>
      </c>
      <c r="PQ78" s="4">
        <v>6593483.166666667</v>
      </c>
      <c r="PR78" s="4">
        <v>-6593483.166666667</v>
      </c>
      <c r="PS78" s="4">
        <v>0</v>
      </c>
      <c r="PT78" s="4">
        <v>0</v>
      </c>
      <c r="PU78" s="4">
        <v>6593483.166666667</v>
      </c>
      <c r="PV78" s="4">
        <v>-6593483.166666667</v>
      </c>
      <c r="PW78" s="4">
        <v>0</v>
      </c>
      <c r="PX78" s="4">
        <v>0</v>
      </c>
      <c r="PY78" s="5">
        <v>1</v>
      </c>
      <c r="PZ78" s="4">
        <v>5651557</v>
      </c>
      <c r="QA78" s="4">
        <v>5651557</v>
      </c>
      <c r="QB78" s="4">
        <v>-5651557</v>
      </c>
      <c r="QC78" s="4">
        <v>0</v>
      </c>
      <c r="QD78" s="4">
        <v>0</v>
      </c>
      <c r="QE78" s="4">
        <v>5651557</v>
      </c>
      <c r="QF78" s="4">
        <v>-5651557</v>
      </c>
      <c r="QG78" s="4">
        <v>0</v>
      </c>
      <c r="QH78" s="4">
        <v>0</v>
      </c>
      <c r="QI78" s="5">
        <v>1</v>
      </c>
      <c r="QJ78" s="4">
        <v>4709630.833333333</v>
      </c>
      <c r="QK78" s="4">
        <v>4709630.833333333</v>
      </c>
      <c r="QL78" s="4">
        <v>-4709630.833333333</v>
      </c>
      <c r="QM78" s="4">
        <v>0</v>
      </c>
      <c r="QN78" s="4">
        <v>0</v>
      </c>
      <c r="QO78" s="4">
        <v>4709630.833333333</v>
      </c>
      <c r="QP78" s="4">
        <v>-4709630.833333333</v>
      </c>
      <c r="QQ78" s="4">
        <v>0</v>
      </c>
      <c r="QR78" s="4">
        <v>0</v>
      </c>
      <c r="QS78" s="5">
        <v>1</v>
      </c>
      <c r="QT78" s="4">
        <v>3767704.666666666</v>
      </c>
      <c r="QU78" s="4">
        <v>3767704.666666666</v>
      </c>
      <c r="QV78" s="4">
        <v>-3767704.666666666</v>
      </c>
      <c r="QW78" s="4">
        <v>0</v>
      </c>
      <c r="QX78" s="4">
        <v>0</v>
      </c>
      <c r="QY78" s="4">
        <v>3767704.666666666</v>
      </c>
      <c r="QZ78" s="4">
        <v>-3767704.666666666</v>
      </c>
      <c r="RA78" s="4">
        <v>0</v>
      </c>
      <c r="RB78" s="4">
        <v>0</v>
      </c>
      <c r="RC78" s="5">
        <v>1</v>
      </c>
      <c r="RD78" s="4">
        <v>2825778.4999999995</v>
      </c>
      <c r="RE78" s="4">
        <v>2825778.4999999995</v>
      </c>
      <c r="RF78" s="4">
        <v>-2825778.4999999995</v>
      </c>
      <c r="RG78" s="4">
        <v>0</v>
      </c>
      <c r="RH78" s="4">
        <v>0</v>
      </c>
      <c r="RI78" s="4">
        <v>2825778.4999999995</v>
      </c>
      <c r="RJ78" s="4">
        <v>-2825778.4999999995</v>
      </c>
      <c r="RK78" s="4">
        <v>0</v>
      </c>
      <c r="RL78" s="4">
        <v>0</v>
      </c>
      <c r="RM78" s="5">
        <v>1</v>
      </c>
      <c r="RN78" s="4">
        <v>1883852.3333333328</v>
      </c>
      <c r="RO78" s="4">
        <v>1883852.3333333328</v>
      </c>
      <c r="RP78" s="4">
        <v>-1883852.3333333328</v>
      </c>
      <c r="RQ78" s="4">
        <v>0</v>
      </c>
      <c r="RR78" s="4">
        <v>0</v>
      </c>
      <c r="RS78" s="4">
        <v>1883852.3333333328</v>
      </c>
      <c r="RT78" s="4">
        <v>-1883852.3333333328</v>
      </c>
      <c r="RU78" s="4">
        <v>0</v>
      </c>
      <c r="RV78" s="4">
        <v>0</v>
      </c>
      <c r="RW78" s="5">
        <v>1</v>
      </c>
      <c r="RX78" s="4">
        <v>941926.16666666605</v>
      </c>
      <c r="RY78" s="4">
        <v>941926.16666666605</v>
      </c>
      <c r="RZ78" s="4">
        <v>-941926.16666666605</v>
      </c>
      <c r="SA78" s="4">
        <v>0</v>
      </c>
      <c r="SB78" s="4">
        <v>0</v>
      </c>
      <c r="SC78" s="4">
        <v>941926.16666666605</v>
      </c>
      <c r="SD78" s="4">
        <v>-941926.16666666605</v>
      </c>
      <c r="SE78" s="4">
        <v>0</v>
      </c>
      <c r="SF78" s="4">
        <v>0</v>
      </c>
      <c r="SG78" s="5">
        <v>1</v>
      </c>
      <c r="SH78" s="4">
        <v>0</v>
      </c>
      <c r="SI78" s="4">
        <v>0</v>
      </c>
      <c r="SJ78" s="4">
        <v>0</v>
      </c>
      <c r="SK78" s="4">
        <v>0</v>
      </c>
      <c r="SL78" s="4">
        <v>0</v>
      </c>
      <c r="SM78" s="4">
        <v>0</v>
      </c>
      <c r="SN78" s="4">
        <v>0</v>
      </c>
      <c r="SO78" s="4">
        <v>0</v>
      </c>
      <c r="SP78" s="4">
        <v>0</v>
      </c>
      <c r="SQ78" s="5">
        <v>1</v>
      </c>
      <c r="SR78" s="4">
        <v>62167127</v>
      </c>
      <c r="SS78" s="4">
        <v>62167127</v>
      </c>
      <c r="ST78" s="4">
        <v>-62167127</v>
      </c>
      <c r="SU78" s="4">
        <v>0</v>
      </c>
      <c r="SV78" s="4">
        <v>0</v>
      </c>
      <c r="SW78" s="4">
        <v>62167127</v>
      </c>
      <c r="SX78" s="4">
        <v>-62167127</v>
      </c>
      <c r="SY78" s="4">
        <v>0</v>
      </c>
      <c r="SZ78" s="4">
        <v>0</v>
      </c>
      <c r="TA78" s="5">
        <v>12</v>
      </c>
      <c r="TB78" s="4">
        <v>0</v>
      </c>
      <c r="TC78" s="4">
        <v>0</v>
      </c>
    </row>
    <row r="79" spans="1:523" ht="15.75" customHeight="1" thickBot="1" x14ac:dyDescent="0.35">
      <c r="A79" s="3" t="s">
        <v>140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5">
        <v>1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5">
        <v>1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5">
        <v>1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5">
        <v>1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5">
        <v>1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5">
        <v>1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5">
        <v>1</v>
      </c>
      <c r="BT79" s="4">
        <v>0</v>
      </c>
      <c r="BU79" s="4">
        <v>0</v>
      </c>
      <c r="BV79" s="4">
        <v>0</v>
      </c>
      <c r="BW79" s="4">
        <v>0</v>
      </c>
      <c r="BX79" s="4">
        <v>0</v>
      </c>
      <c r="BY79" s="4">
        <v>0</v>
      </c>
      <c r="BZ79" s="4">
        <v>0</v>
      </c>
      <c r="CA79" s="4">
        <v>0</v>
      </c>
      <c r="CB79" s="4">
        <v>0</v>
      </c>
      <c r="CC79" s="5">
        <v>1</v>
      </c>
      <c r="CD79" s="4">
        <v>0</v>
      </c>
      <c r="CE79" s="4">
        <v>0</v>
      </c>
      <c r="CF79" s="4">
        <v>0</v>
      </c>
      <c r="CG79" s="4">
        <v>0</v>
      </c>
      <c r="CH79" s="4">
        <v>0</v>
      </c>
      <c r="CI79" s="4">
        <v>0</v>
      </c>
      <c r="CJ79" s="4">
        <v>0</v>
      </c>
      <c r="CK79" s="4">
        <v>0</v>
      </c>
      <c r="CL79" s="4">
        <v>0</v>
      </c>
      <c r="CM79" s="5">
        <v>1</v>
      </c>
      <c r="CN79" s="4">
        <v>0</v>
      </c>
      <c r="CO79" s="4">
        <v>0</v>
      </c>
      <c r="CP79" s="4">
        <v>0</v>
      </c>
      <c r="CQ79" s="4">
        <v>0</v>
      </c>
      <c r="CR79" s="4">
        <v>0</v>
      </c>
      <c r="CS79" s="4">
        <v>0</v>
      </c>
      <c r="CT79" s="4">
        <v>0</v>
      </c>
      <c r="CU79" s="4">
        <v>0</v>
      </c>
      <c r="CV79" s="4">
        <v>0</v>
      </c>
      <c r="CW79" s="5">
        <v>1</v>
      </c>
      <c r="CX79" s="4">
        <v>0</v>
      </c>
      <c r="CY79" s="4">
        <v>0</v>
      </c>
      <c r="CZ79" s="4">
        <v>0</v>
      </c>
      <c r="DA79" s="4">
        <v>0</v>
      </c>
      <c r="DB79" s="4">
        <v>0</v>
      </c>
      <c r="DC79" s="4">
        <v>0</v>
      </c>
      <c r="DD79" s="4">
        <v>0</v>
      </c>
      <c r="DE79" s="4">
        <v>0</v>
      </c>
      <c r="DF79" s="4">
        <v>0</v>
      </c>
      <c r="DG79" s="5">
        <v>1</v>
      </c>
      <c r="DH79" s="4">
        <v>0</v>
      </c>
      <c r="DI79" s="4">
        <v>0</v>
      </c>
      <c r="DJ79" s="4">
        <v>0</v>
      </c>
      <c r="DK79" s="4">
        <v>0</v>
      </c>
      <c r="DL79" s="4">
        <v>0</v>
      </c>
      <c r="DM79" s="4">
        <v>0</v>
      </c>
      <c r="DN79" s="4">
        <v>0</v>
      </c>
      <c r="DO79" s="4">
        <v>0</v>
      </c>
      <c r="DP79" s="4">
        <v>0</v>
      </c>
      <c r="DQ79" s="5">
        <v>1</v>
      </c>
      <c r="DR79" s="4">
        <v>0</v>
      </c>
      <c r="DS79" s="4">
        <v>0</v>
      </c>
      <c r="DT79" s="4">
        <v>0</v>
      </c>
      <c r="DU79" s="4">
        <v>0</v>
      </c>
      <c r="DV79" s="4">
        <v>0</v>
      </c>
      <c r="DW79" s="4">
        <v>0</v>
      </c>
      <c r="DX79" s="4">
        <v>0</v>
      </c>
      <c r="DY79" s="4">
        <v>0</v>
      </c>
      <c r="DZ79" s="4">
        <v>0</v>
      </c>
      <c r="EA79" s="5">
        <v>12</v>
      </c>
      <c r="EB79" s="4">
        <v>16973800.168417301</v>
      </c>
      <c r="EC79" s="4">
        <v>16973800.168417301</v>
      </c>
      <c r="ED79" s="4">
        <v>-16973800.168417301</v>
      </c>
      <c r="EE79" s="4">
        <v>0</v>
      </c>
      <c r="EF79" s="4">
        <v>0</v>
      </c>
      <c r="EG79" s="4">
        <v>16973800.168417301</v>
      </c>
      <c r="EH79" s="4">
        <v>-16973800.168417301</v>
      </c>
      <c r="EI79" s="4">
        <v>0</v>
      </c>
      <c r="EJ79" s="4">
        <v>0</v>
      </c>
      <c r="EK79" s="5">
        <v>1</v>
      </c>
      <c r="EL79" s="4">
        <v>63025629.253904507</v>
      </c>
      <c r="EM79" s="4">
        <v>63025629.253904507</v>
      </c>
      <c r="EN79" s="4">
        <v>-63025629.253904507</v>
      </c>
      <c r="EO79" s="4">
        <v>0</v>
      </c>
      <c r="EP79" s="4">
        <v>0</v>
      </c>
      <c r="EQ79" s="4">
        <v>63025629.253904507</v>
      </c>
      <c r="ER79" s="4">
        <v>-63025629.253904507</v>
      </c>
      <c r="ES79" s="4">
        <v>0</v>
      </c>
      <c r="ET79" s="4">
        <v>0</v>
      </c>
      <c r="EU79" s="5">
        <v>1</v>
      </c>
      <c r="EV79" s="4">
        <v>89639363.823477507</v>
      </c>
      <c r="EW79" s="4">
        <v>89639363.823477507</v>
      </c>
      <c r="EX79" s="4">
        <v>-89639363.823477507</v>
      </c>
      <c r="EY79" s="4">
        <v>0</v>
      </c>
      <c r="EZ79" s="4">
        <v>0</v>
      </c>
      <c r="FA79" s="4">
        <v>89639363.823477507</v>
      </c>
      <c r="FB79" s="4">
        <v>-89639363.823477507</v>
      </c>
      <c r="FC79" s="4">
        <v>0</v>
      </c>
      <c r="FD79" s="4">
        <v>0</v>
      </c>
      <c r="FE79" s="5">
        <v>1</v>
      </c>
      <c r="FF79" s="4">
        <v>72734688.681616008</v>
      </c>
      <c r="FG79" s="4">
        <v>72734688.681616008</v>
      </c>
      <c r="FH79" s="4">
        <v>-72734688.681616008</v>
      </c>
      <c r="FI79" s="4">
        <v>0</v>
      </c>
      <c r="FJ79" s="4">
        <v>0</v>
      </c>
      <c r="FK79" s="4">
        <v>72734688.681616008</v>
      </c>
      <c r="FL79" s="4">
        <v>-72734688.681616008</v>
      </c>
      <c r="FM79" s="4">
        <v>0</v>
      </c>
      <c r="FN79" s="4">
        <v>0</v>
      </c>
      <c r="FO79" s="5">
        <v>1</v>
      </c>
      <c r="FP79" s="4">
        <v>46515874.692831799</v>
      </c>
      <c r="FQ79" s="4">
        <v>46515874.692831799</v>
      </c>
      <c r="FR79" s="4">
        <v>-46515874.692831799</v>
      </c>
      <c r="FS79" s="4">
        <v>0</v>
      </c>
      <c r="FT79" s="4">
        <v>0</v>
      </c>
      <c r="FU79" s="4">
        <v>46515874.692831799</v>
      </c>
      <c r="FV79" s="4">
        <v>-46515874.692831799</v>
      </c>
      <c r="FW79" s="4">
        <v>0</v>
      </c>
      <c r="FX79" s="4">
        <v>0</v>
      </c>
      <c r="FY79" s="5">
        <v>1</v>
      </c>
      <c r="FZ79" s="4">
        <v>36537148.405154899</v>
      </c>
      <c r="GA79" s="4">
        <v>36537148.405154899</v>
      </c>
      <c r="GB79" s="4">
        <v>-36537148.405154899</v>
      </c>
      <c r="GC79" s="4">
        <v>0</v>
      </c>
      <c r="GD79" s="4">
        <v>0</v>
      </c>
      <c r="GE79" s="4">
        <v>36537148.405154899</v>
      </c>
      <c r="GF79" s="4">
        <v>-36537148.405154899</v>
      </c>
      <c r="GG79" s="4">
        <v>0</v>
      </c>
      <c r="GH79" s="4">
        <v>0</v>
      </c>
      <c r="GI79" s="5">
        <v>1</v>
      </c>
      <c r="GJ79" s="4">
        <v>20692352.782865006</v>
      </c>
      <c r="GK79" s="4">
        <v>20692352.782865006</v>
      </c>
      <c r="GL79" s="4">
        <v>-20692352.782865006</v>
      </c>
      <c r="GM79" s="4">
        <v>0</v>
      </c>
      <c r="GN79" s="4">
        <v>0</v>
      </c>
      <c r="GO79" s="4">
        <v>20692352.782865006</v>
      </c>
      <c r="GP79" s="4">
        <v>-20692352.782865006</v>
      </c>
      <c r="GQ79" s="4">
        <v>0</v>
      </c>
      <c r="GR79" s="4">
        <v>0</v>
      </c>
      <c r="GS79" s="5">
        <v>1</v>
      </c>
      <c r="GT79" s="4">
        <v>2238741.5560458191</v>
      </c>
      <c r="GU79" s="4">
        <v>2238741.5560458191</v>
      </c>
      <c r="GV79" s="4">
        <v>-2238741.5560458191</v>
      </c>
      <c r="GW79" s="4">
        <v>0</v>
      </c>
      <c r="GX79" s="4">
        <v>0</v>
      </c>
      <c r="GY79" s="4">
        <v>2238741.5560458191</v>
      </c>
      <c r="GZ79" s="4">
        <v>-2238741.5560458191</v>
      </c>
      <c r="HA79" s="4">
        <v>0</v>
      </c>
      <c r="HB79" s="4">
        <v>0</v>
      </c>
      <c r="HC79" s="5">
        <v>1</v>
      </c>
      <c r="HD79" s="4">
        <v>3418109.1217759438</v>
      </c>
      <c r="HE79" s="4">
        <v>3418109.1217759438</v>
      </c>
      <c r="HF79" s="4">
        <v>-3418109.1217759438</v>
      </c>
      <c r="HG79" s="4">
        <v>0</v>
      </c>
      <c r="HH79" s="4">
        <v>0</v>
      </c>
      <c r="HI79" s="4">
        <v>3418109.1217759438</v>
      </c>
      <c r="HJ79" s="4">
        <v>-3418109.1217759438</v>
      </c>
      <c r="HK79" s="4">
        <v>0</v>
      </c>
      <c r="HL79" s="4">
        <v>0</v>
      </c>
      <c r="HM79" s="5">
        <v>1</v>
      </c>
      <c r="HN79" s="4">
        <v>0</v>
      </c>
      <c r="HO79" s="4">
        <v>0</v>
      </c>
      <c r="HP79" s="4">
        <v>0</v>
      </c>
      <c r="HQ79" s="4">
        <v>0</v>
      </c>
      <c r="HR79" s="4">
        <v>0</v>
      </c>
      <c r="HS79" s="4">
        <v>0</v>
      </c>
      <c r="HT79" s="4">
        <v>0</v>
      </c>
      <c r="HU79" s="4">
        <v>0</v>
      </c>
      <c r="HV79" s="4">
        <v>0</v>
      </c>
      <c r="HW79" s="5">
        <v>1</v>
      </c>
      <c r="HX79" s="4">
        <v>0</v>
      </c>
      <c r="HY79" s="4">
        <v>0</v>
      </c>
      <c r="HZ79" s="4">
        <v>0</v>
      </c>
      <c r="IA79" s="4">
        <v>0</v>
      </c>
      <c r="IB79" s="4">
        <v>0</v>
      </c>
      <c r="IC79" s="4">
        <v>0</v>
      </c>
      <c r="ID79" s="4">
        <v>0</v>
      </c>
      <c r="IE79" s="4">
        <v>0</v>
      </c>
      <c r="IF79" s="4">
        <v>0</v>
      </c>
      <c r="IG79" s="5">
        <v>1</v>
      </c>
      <c r="IH79" s="4">
        <v>0</v>
      </c>
      <c r="II79" s="4">
        <v>0</v>
      </c>
      <c r="IJ79" s="4">
        <v>0</v>
      </c>
      <c r="IK79" s="4">
        <v>0</v>
      </c>
      <c r="IL79" s="4">
        <v>0</v>
      </c>
      <c r="IM79" s="4">
        <v>0</v>
      </c>
      <c r="IN79" s="4">
        <v>0</v>
      </c>
      <c r="IO79" s="4">
        <v>0</v>
      </c>
      <c r="IP79" s="4">
        <v>0</v>
      </c>
      <c r="IQ79" s="5">
        <v>1</v>
      </c>
      <c r="IR79" s="4">
        <v>351775708.48608875</v>
      </c>
      <c r="IS79" s="4">
        <v>351775708.48608875</v>
      </c>
      <c r="IT79" s="4">
        <v>-351775708.48608875</v>
      </c>
      <c r="IU79" s="4">
        <v>0</v>
      </c>
      <c r="IV79" s="4">
        <v>0</v>
      </c>
      <c r="IW79" s="4">
        <v>351775708.48608875</v>
      </c>
      <c r="IX79" s="4">
        <v>-351775708.48608875</v>
      </c>
      <c r="IY79" s="4">
        <v>0</v>
      </c>
      <c r="IZ79" s="4">
        <v>0</v>
      </c>
      <c r="JA79" s="5">
        <v>12</v>
      </c>
      <c r="JB79" s="4">
        <v>27311147.814383321</v>
      </c>
      <c r="JC79" s="4">
        <v>27311147.814383321</v>
      </c>
      <c r="JD79" s="4">
        <v>-27311147.814383321</v>
      </c>
      <c r="JE79" s="4">
        <v>0</v>
      </c>
      <c r="JF79" s="4">
        <v>0</v>
      </c>
      <c r="JG79" s="4">
        <v>27311147.814383321</v>
      </c>
      <c r="JH79" s="4">
        <v>-27311147.814383321</v>
      </c>
      <c r="JI79" s="4">
        <v>0</v>
      </c>
      <c r="JJ79" s="4">
        <v>0</v>
      </c>
      <c r="JK79" s="5">
        <v>1</v>
      </c>
      <c r="JL79" s="4">
        <v>15275682.79830087</v>
      </c>
      <c r="JM79" s="4">
        <v>15275682.79830087</v>
      </c>
      <c r="JN79" s="4">
        <v>-15275682.79830087</v>
      </c>
      <c r="JO79" s="4">
        <v>0</v>
      </c>
      <c r="JP79" s="4">
        <v>0</v>
      </c>
      <c r="JQ79" s="4">
        <v>15275682.79830087</v>
      </c>
      <c r="JR79" s="4">
        <v>-15275682.79830087</v>
      </c>
      <c r="JS79" s="4">
        <v>0</v>
      </c>
      <c r="JT79" s="4">
        <v>0</v>
      </c>
      <c r="JU79" s="5">
        <v>1</v>
      </c>
      <c r="JV79" s="4">
        <v>-9895542.4164679796</v>
      </c>
      <c r="JW79" s="4">
        <v>-9895542.4164679796</v>
      </c>
      <c r="JX79" s="4">
        <v>9895542.4164679796</v>
      </c>
      <c r="JY79" s="4">
        <v>0</v>
      </c>
      <c r="JZ79" s="4">
        <v>0</v>
      </c>
      <c r="KA79" s="4">
        <v>-9895542.4164679796</v>
      </c>
      <c r="KB79" s="4">
        <v>9895542.4164679796</v>
      </c>
      <c r="KC79" s="4">
        <v>0</v>
      </c>
      <c r="KD79" s="4">
        <v>0</v>
      </c>
      <c r="KE79" s="5">
        <v>1</v>
      </c>
      <c r="KF79" s="4">
        <v>1724773.569050625</v>
      </c>
      <c r="KG79" s="4">
        <v>1724773.569050625</v>
      </c>
      <c r="KH79" s="4">
        <v>-1724773.569050625</v>
      </c>
      <c r="KI79" s="4">
        <v>0</v>
      </c>
      <c r="KJ79" s="4">
        <v>0</v>
      </c>
      <c r="KK79" s="4">
        <v>1724773.569050625</v>
      </c>
      <c r="KL79" s="4">
        <v>-1724773.569050625</v>
      </c>
      <c r="KM79" s="4">
        <v>0</v>
      </c>
      <c r="KN79" s="4">
        <v>0</v>
      </c>
      <c r="KO79" s="5">
        <v>1</v>
      </c>
      <c r="KP79" s="4">
        <v>7111296.162958052</v>
      </c>
      <c r="KQ79" s="4">
        <v>7111296.162958052</v>
      </c>
      <c r="KR79" s="4">
        <v>-7111296.162958052</v>
      </c>
      <c r="KS79" s="4">
        <v>0</v>
      </c>
      <c r="KT79" s="4">
        <v>0</v>
      </c>
      <c r="KU79" s="4">
        <v>7111296.162958052</v>
      </c>
      <c r="KV79" s="4">
        <v>-7111296.162958052</v>
      </c>
      <c r="KW79" s="4">
        <v>0</v>
      </c>
      <c r="KX79" s="4">
        <v>0</v>
      </c>
      <c r="KY79" s="5">
        <v>1</v>
      </c>
      <c r="KZ79" s="4">
        <v>9770398.9593104236</v>
      </c>
      <c r="LA79" s="4">
        <v>9770398.9593104236</v>
      </c>
      <c r="LB79" s="4">
        <v>-9770398.9593104236</v>
      </c>
      <c r="LC79" s="4">
        <v>0</v>
      </c>
      <c r="LD79" s="4">
        <v>0</v>
      </c>
      <c r="LE79" s="4">
        <v>9770398.9593104236</v>
      </c>
      <c r="LF79" s="4">
        <v>-9770398.9593104236</v>
      </c>
      <c r="LG79" s="4">
        <v>0</v>
      </c>
      <c r="LH79" s="4">
        <v>0</v>
      </c>
      <c r="LI79" s="5">
        <v>1</v>
      </c>
      <c r="LJ79" s="4">
        <v>14964268.003553249</v>
      </c>
      <c r="LK79" s="4">
        <v>14964268.003553249</v>
      </c>
      <c r="LL79" s="4">
        <v>-14964268.003553249</v>
      </c>
      <c r="LM79" s="4">
        <v>0</v>
      </c>
      <c r="LN79" s="4">
        <v>0</v>
      </c>
      <c r="LO79" s="4">
        <v>14964268.003553249</v>
      </c>
      <c r="LP79" s="4">
        <v>-14964268.003553249</v>
      </c>
      <c r="LQ79" s="4">
        <v>0</v>
      </c>
      <c r="LR79" s="4">
        <v>0</v>
      </c>
      <c r="LS79" s="5">
        <v>1</v>
      </c>
      <c r="LT79" s="4">
        <v>20261605.360953823</v>
      </c>
      <c r="LU79" s="4">
        <v>20261605.360953823</v>
      </c>
      <c r="LV79" s="4">
        <v>-20261605.360953823</v>
      </c>
      <c r="LW79" s="4">
        <v>0</v>
      </c>
      <c r="LX79" s="4">
        <v>0</v>
      </c>
      <c r="LY79" s="4">
        <v>20261605.360953823</v>
      </c>
      <c r="LZ79" s="4">
        <v>-20261605.360953823</v>
      </c>
      <c r="MA79" s="4">
        <v>0</v>
      </c>
      <c r="MB79" s="4">
        <v>0</v>
      </c>
      <c r="MC79" s="5">
        <v>1</v>
      </c>
      <c r="MD79" s="4">
        <v>22761222.628217652</v>
      </c>
      <c r="ME79" s="4">
        <v>22761222.628217652</v>
      </c>
      <c r="MF79" s="4">
        <v>-22761222.628217652</v>
      </c>
      <c r="MG79" s="4">
        <v>0</v>
      </c>
      <c r="MH79" s="4">
        <v>0</v>
      </c>
      <c r="MI79" s="4">
        <v>22761222.628217652</v>
      </c>
      <c r="MJ79" s="4">
        <v>-22761222.628217652</v>
      </c>
      <c r="MK79" s="4">
        <v>0</v>
      </c>
      <c r="ML79" s="4">
        <v>0</v>
      </c>
      <c r="MM79" s="5">
        <v>1</v>
      </c>
      <c r="MN79" s="4">
        <v>11063046.105527535</v>
      </c>
      <c r="MO79" s="4">
        <v>11063046.105527535</v>
      </c>
      <c r="MP79" s="4">
        <v>-11063046.105527535</v>
      </c>
      <c r="MQ79" s="4">
        <v>0</v>
      </c>
      <c r="MR79" s="4">
        <v>0</v>
      </c>
      <c r="MS79" s="4">
        <v>11063046.105527535</v>
      </c>
      <c r="MT79" s="4">
        <v>-11063046.105527535</v>
      </c>
      <c r="MU79" s="4">
        <v>0</v>
      </c>
      <c r="MV79" s="4">
        <v>0</v>
      </c>
      <c r="MW79" s="5">
        <v>1</v>
      </c>
      <c r="MX79" s="4">
        <v>12243645.383905157</v>
      </c>
      <c r="MY79" s="4">
        <v>12243645.383905157</v>
      </c>
      <c r="MZ79" s="4">
        <v>-12243645.383905157</v>
      </c>
      <c r="NA79" s="4">
        <v>0</v>
      </c>
      <c r="NB79" s="4">
        <v>0</v>
      </c>
      <c r="NC79" s="4">
        <v>12243645.383905157</v>
      </c>
      <c r="ND79" s="4">
        <v>-12243645.383905157</v>
      </c>
      <c r="NE79" s="4">
        <v>0</v>
      </c>
      <c r="NF79" s="4">
        <v>0</v>
      </c>
      <c r="NG79" s="5">
        <v>1</v>
      </c>
      <c r="NH79" s="4">
        <v>16778.242079854012</v>
      </c>
      <c r="NI79" s="4">
        <v>16778.242079854012</v>
      </c>
      <c r="NJ79" s="4">
        <v>-16778.242079854012</v>
      </c>
      <c r="NK79" s="4">
        <v>0</v>
      </c>
      <c r="NL79" s="4">
        <v>0</v>
      </c>
      <c r="NM79" s="4">
        <v>16778.242079854012</v>
      </c>
      <c r="NN79" s="4">
        <v>-16778.242079854012</v>
      </c>
      <c r="NO79" s="4">
        <v>0</v>
      </c>
      <c r="NP79" s="4">
        <v>0</v>
      </c>
      <c r="NQ79" s="5">
        <v>1</v>
      </c>
      <c r="NR79" s="4">
        <v>132608322.61177258</v>
      </c>
      <c r="NS79" s="4">
        <v>132608322.61177258</v>
      </c>
      <c r="NT79" s="4">
        <v>-132608322.61177258</v>
      </c>
      <c r="NU79" s="4">
        <v>0</v>
      </c>
      <c r="NV79" s="4">
        <v>0</v>
      </c>
      <c r="NW79" s="4">
        <v>132608322.61177258</v>
      </c>
      <c r="NX79" s="4">
        <v>-132608322.61177258</v>
      </c>
      <c r="NY79" s="4">
        <v>0</v>
      </c>
      <c r="NZ79" s="4">
        <v>0</v>
      </c>
      <c r="OA79" s="5">
        <v>12</v>
      </c>
      <c r="OB79" s="4">
        <v>-25351264.476407558</v>
      </c>
      <c r="OC79" s="4">
        <v>-25351264.476407558</v>
      </c>
      <c r="OD79" s="4">
        <v>25351264.476407558</v>
      </c>
      <c r="OE79" s="4">
        <v>0</v>
      </c>
      <c r="OF79" s="4">
        <v>0</v>
      </c>
      <c r="OG79" s="4">
        <v>-25351264.476407558</v>
      </c>
      <c r="OH79" s="4">
        <v>25351264.476407558</v>
      </c>
      <c r="OI79" s="4">
        <v>0</v>
      </c>
      <c r="OJ79" s="4">
        <v>0</v>
      </c>
      <c r="OK79" s="5">
        <v>1</v>
      </c>
      <c r="OL79" s="4">
        <v>-44913597.363997556</v>
      </c>
      <c r="OM79" s="4">
        <v>-44913597.363997556</v>
      </c>
      <c r="ON79" s="4">
        <v>44913597.363997556</v>
      </c>
      <c r="OO79" s="4">
        <v>0</v>
      </c>
      <c r="OP79" s="4">
        <v>0</v>
      </c>
      <c r="OQ79" s="4">
        <v>-44913597.363997556</v>
      </c>
      <c r="OR79" s="4">
        <v>44913597.363997556</v>
      </c>
      <c r="OS79" s="4">
        <v>0</v>
      </c>
      <c r="OT79" s="4">
        <v>0</v>
      </c>
      <c r="OU79" s="5">
        <v>1</v>
      </c>
      <c r="OV79" s="4">
        <v>-62096695.211532146</v>
      </c>
      <c r="OW79" s="4">
        <v>-62096695.211532146</v>
      </c>
      <c r="OX79" s="4">
        <v>62096695.211532146</v>
      </c>
      <c r="OY79" s="4">
        <v>0</v>
      </c>
      <c r="OZ79" s="4">
        <v>0</v>
      </c>
      <c r="PA79" s="4">
        <v>-62096695.211532146</v>
      </c>
      <c r="PB79" s="4">
        <v>62096695.211532146</v>
      </c>
      <c r="PC79" s="4">
        <v>0</v>
      </c>
      <c r="PD79" s="4">
        <v>0</v>
      </c>
      <c r="PE79" s="5">
        <v>1</v>
      </c>
      <c r="PF79" s="4">
        <v>-73478545.004337087</v>
      </c>
      <c r="PG79" s="4">
        <v>-73478545.004337087</v>
      </c>
      <c r="PH79" s="4">
        <v>73478545.004337087</v>
      </c>
      <c r="PI79" s="4">
        <v>0</v>
      </c>
      <c r="PJ79" s="4">
        <v>0</v>
      </c>
      <c r="PK79" s="4">
        <v>-73478545.004337087</v>
      </c>
      <c r="PL79" s="4">
        <v>73478545.004337087</v>
      </c>
      <c r="PM79" s="4">
        <v>0</v>
      </c>
      <c r="PN79" s="4">
        <v>0</v>
      </c>
      <c r="PO79" s="5">
        <v>1</v>
      </c>
      <c r="PP79" s="4">
        <v>-53627170.855789848</v>
      </c>
      <c r="PQ79" s="4">
        <v>-53627170.855789848</v>
      </c>
      <c r="PR79" s="4">
        <v>53627170.855789848</v>
      </c>
      <c r="PS79" s="4">
        <v>0</v>
      </c>
      <c r="PT79" s="4">
        <v>0</v>
      </c>
      <c r="PU79" s="4">
        <v>-53627170.855789848</v>
      </c>
      <c r="PV79" s="4">
        <v>53627170.855789848</v>
      </c>
      <c r="PW79" s="4">
        <v>0</v>
      </c>
      <c r="PX79" s="4">
        <v>0</v>
      </c>
      <c r="PY79" s="5">
        <v>1</v>
      </c>
      <c r="PZ79" s="4">
        <v>-46307547.364465319</v>
      </c>
      <c r="QA79" s="4">
        <v>-46307547.364465319</v>
      </c>
      <c r="QB79" s="4">
        <v>46307547.364465319</v>
      </c>
      <c r="QC79" s="4">
        <v>0</v>
      </c>
      <c r="QD79" s="4">
        <v>0</v>
      </c>
      <c r="QE79" s="4">
        <v>-46307547.364465319</v>
      </c>
      <c r="QF79" s="4">
        <v>46307547.364465319</v>
      </c>
      <c r="QG79" s="4">
        <v>0</v>
      </c>
      <c r="QH79" s="4">
        <v>0</v>
      </c>
      <c r="QI79" s="5">
        <v>1</v>
      </c>
      <c r="QJ79" s="4">
        <v>-35656620.786418244</v>
      </c>
      <c r="QK79" s="4">
        <v>-35656620.786418244</v>
      </c>
      <c r="QL79" s="4">
        <v>35656620.786418244</v>
      </c>
      <c r="QM79" s="4">
        <v>0</v>
      </c>
      <c r="QN79" s="4">
        <v>0</v>
      </c>
      <c r="QO79" s="4">
        <v>-35656620.786418244</v>
      </c>
      <c r="QP79" s="4">
        <v>35656620.786418244</v>
      </c>
      <c r="QQ79" s="4">
        <v>0</v>
      </c>
      <c r="QR79" s="4">
        <v>0</v>
      </c>
      <c r="QS79" s="5">
        <v>1</v>
      </c>
      <c r="QT79" s="4">
        <v>-22500346.916999631</v>
      </c>
      <c r="QU79" s="4">
        <v>-22500346.916999631</v>
      </c>
      <c r="QV79" s="4">
        <v>22500346.916999631</v>
      </c>
      <c r="QW79" s="4">
        <v>0</v>
      </c>
      <c r="QX79" s="4">
        <v>0</v>
      </c>
      <c r="QY79" s="4">
        <v>-22500346.916999631</v>
      </c>
      <c r="QZ79" s="4">
        <v>22500346.916999631</v>
      </c>
      <c r="RA79" s="4">
        <v>0</v>
      </c>
      <c r="RB79" s="4">
        <v>0</v>
      </c>
      <c r="RC79" s="5">
        <v>1</v>
      </c>
      <c r="RD79" s="4">
        <v>-25233417.19915662</v>
      </c>
      <c r="RE79" s="4">
        <v>-25233417.19915662</v>
      </c>
      <c r="RF79" s="4">
        <v>25233417.19915662</v>
      </c>
      <c r="RG79" s="4">
        <v>0</v>
      </c>
      <c r="RH79" s="4">
        <v>0</v>
      </c>
      <c r="RI79" s="4">
        <v>-25233417.19915662</v>
      </c>
      <c r="RJ79" s="4">
        <v>25233417.19915662</v>
      </c>
      <c r="RK79" s="4">
        <v>0</v>
      </c>
      <c r="RL79" s="4">
        <v>0</v>
      </c>
      <c r="RM79" s="5">
        <v>1</v>
      </c>
      <c r="RN79" s="4">
        <v>-11063046.105527526</v>
      </c>
      <c r="RO79" s="4">
        <v>-11063046.105527526</v>
      </c>
      <c r="RP79" s="4">
        <v>11063046.105527526</v>
      </c>
      <c r="RQ79" s="4">
        <v>0</v>
      </c>
      <c r="RR79" s="4">
        <v>0</v>
      </c>
      <c r="RS79" s="4">
        <v>-11063046.105527526</v>
      </c>
      <c r="RT79" s="4">
        <v>11063046.105527526</v>
      </c>
      <c r="RU79" s="4">
        <v>0</v>
      </c>
      <c r="RV79" s="4">
        <v>0</v>
      </c>
      <c r="RW79" s="5">
        <v>1</v>
      </c>
      <c r="RX79" s="4">
        <v>-9347822.8356068637</v>
      </c>
      <c r="RY79" s="4">
        <v>-9347822.8356068637</v>
      </c>
      <c r="RZ79" s="4">
        <v>9347822.8356068637</v>
      </c>
      <c r="SA79" s="4">
        <v>0</v>
      </c>
      <c r="SB79" s="4">
        <v>0</v>
      </c>
      <c r="SC79" s="4">
        <v>-9347822.8356068637</v>
      </c>
      <c r="SD79" s="4">
        <v>9347822.8356068637</v>
      </c>
      <c r="SE79" s="4">
        <v>0</v>
      </c>
      <c r="SF79" s="4">
        <v>0</v>
      </c>
      <c r="SG79" s="5">
        <v>1</v>
      </c>
      <c r="SH79" s="4">
        <v>-8138.2420795634389</v>
      </c>
      <c r="SI79" s="4">
        <v>-8138.2420795634389</v>
      </c>
      <c r="SJ79" s="4">
        <v>8138.2420795634389</v>
      </c>
      <c r="SK79" s="4">
        <v>0</v>
      </c>
      <c r="SL79" s="4">
        <v>0</v>
      </c>
      <c r="SM79" s="4">
        <v>-8138.2420795634389</v>
      </c>
      <c r="SN79" s="4">
        <v>8138.2420795634389</v>
      </c>
      <c r="SO79" s="4">
        <v>0</v>
      </c>
      <c r="SP79" s="4">
        <v>0</v>
      </c>
      <c r="SQ79" s="5">
        <v>1</v>
      </c>
      <c r="SR79" s="4">
        <v>-409584212.36231798</v>
      </c>
      <c r="SS79" s="4">
        <v>-409584212.36231798</v>
      </c>
      <c r="ST79" s="4">
        <v>409584212.36231798</v>
      </c>
      <c r="SU79" s="4">
        <v>0</v>
      </c>
      <c r="SV79" s="4">
        <v>0</v>
      </c>
      <c r="SW79" s="4">
        <v>-409584212.36231798</v>
      </c>
      <c r="SX79" s="4">
        <v>409584212.36231798</v>
      </c>
      <c r="SY79" s="4">
        <v>0</v>
      </c>
      <c r="SZ79" s="4">
        <v>0</v>
      </c>
      <c r="TA79" s="5">
        <v>12</v>
      </c>
      <c r="TB79" s="4">
        <v>1704912.7831031401</v>
      </c>
      <c r="TC79" s="4">
        <v>1704912.7831031401</v>
      </c>
    </row>
    <row r="80" spans="1:523" ht="15" customHeight="1" x14ac:dyDescent="0.3">
      <c r="A80" s="8" t="s">
        <v>100</v>
      </c>
      <c r="B80" s="9">
        <v>-164074718.78999999</v>
      </c>
      <c r="C80" s="9">
        <v>-164074718.78999999</v>
      </c>
      <c r="D80" s="9">
        <v>-51118610.789999999</v>
      </c>
      <c r="E80" s="9">
        <v>0</v>
      </c>
      <c r="F80" s="9">
        <v>-215193329.57999998</v>
      </c>
      <c r="G80" s="9">
        <v>-119005597.97983071</v>
      </c>
      <c r="H80" s="9">
        <v>-50930908.118192114</v>
      </c>
      <c r="I80" s="9">
        <v>0</v>
      </c>
      <c r="J80" s="9">
        <v>-169936506.09802282</v>
      </c>
      <c r="K80" s="10" t="s">
        <v>3</v>
      </c>
      <c r="L80" s="9">
        <v>-179059198.25999999</v>
      </c>
      <c r="M80" s="9">
        <v>-179059198.25999999</v>
      </c>
      <c r="N80" s="9">
        <v>-41011022.799999997</v>
      </c>
      <c r="O80" s="9">
        <v>0</v>
      </c>
      <c r="P80" s="9">
        <v>-220070221.06</v>
      </c>
      <c r="Q80" s="9">
        <v>-132661502.93189497</v>
      </c>
      <c r="R80" s="9">
        <v>-40564963.231810026</v>
      </c>
      <c r="S80" s="9">
        <v>0</v>
      </c>
      <c r="T80" s="9">
        <v>-173226466.16370505</v>
      </c>
      <c r="U80" s="10" t="s">
        <v>3</v>
      </c>
      <c r="V80" s="9">
        <v>-192679275.97000006</v>
      </c>
      <c r="W80" s="9">
        <v>-192679275.97000006</v>
      </c>
      <c r="X80" s="9">
        <v>-31067660.93</v>
      </c>
      <c r="Y80" s="9">
        <v>0</v>
      </c>
      <c r="Z80" s="9">
        <v>-223746936.90000004</v>
      </c>
      <c r="AA80" s="9">
        <v>-145573961.81980917</v>
      </c>
      <c r="AB80" s="9">
        <v>-30288977.778188623</v>
      </c>
      <c r="AC80" s="9">
        <v>0</v>
      </c>
      <c r="AD80" s="9">
        <v>-175862939.59799781</v>
      </c>
      <c r="AE80" s="10" t="s">
        <v>3</v>
      </c>
      <c r="AF80" s="9">
        <v>-197163179.25999993</v>
      </c>
      <c r="AG80" s="9">
        <v>-197163179.25999993</v>
      </c>
      <c r="AH80" s="9">
        <v>-27481489.920000002</v>
      </c>
      <c r="AI80" s="9">
        <v>0</v>
      </c>
      <c r="AJ80" s="9">
        <v>-224644669.17999995</v>
      </c>
      <c r="AK80" s="9">
        <v>-150217318.88317201</v>
      </c>
      <c r="AL80" s="9">
        <v>-26738726.249149628</v>
      </c>
      <c r="AM80" s="9">
        <v>0</v>
      </c>
      <c r="AN80" s="9">
        <v>-176956045.1323216</v>
      </c>
      <c r="AO80" s="10" t="s">
        <v>3</v>
      </c>
      <c r="AP80" s="9">
        <v>-201252118.29000002</v>
      </c>
      <c r="AQ80" s="9">
        <v>-201252118.29000002</v>
      </c>
      <c r="AR80" s="9">
        <v>-23495199.590000004</v>
      </c>
      <c r="AS80" s="9">
        <v>0</v>
      </c>
      <c r="AT80" s="9">
        <v>-224747317.88000003</v>
      </c>
      <c r="AU80" s="9">
        <v>-153746238.06718826</v>
      </c>
      <c r="AV80" s="9">
        <v>-23112125.7007384</v>
      </c>
      <c r="AW80" s="9">
        <v>0</v>
      </c>
      <c r="AX80" s="9">
        <v>-176858363.76792663</v>
      </c>
      <c r="AY80" s="10" t="s">
        <v>3</v>
      </c>
      <c r="AZ80" s="9">
        <v>-211144273.52000001</v>
      </c>
      <c r="BA80" s="9">
        <v>-211144273.52000001</v>
      </c>
      <c r="BB80" s="9">
        <v>-20470379.09</v>
      </c>
      <c r="BC80" s="9">
        <v>0</v>
      </c>
      <c r="BD80" s="9">
        <v>-231614652.60999998</v>
      </c>
      <c r="BE80" s="9">
        <v>-162583608.15109655</v>
      </c>
      <c r="BF80" s="9">
        <v>-19914267.068618011</v>
      </c>
      <c r="BG80" s="9">
        <v>0</v>
      </c>
      <c r="BH80" s="9">
        <v>-182497875.21971455</v>
      </c>
      <c r="BI80" s="10" t="s">
        <v>3</v>
      </c>
      <c r="BJ80" s="9">
        <v>-210273856.96000001</v>
      </c>
      <c r="BK80" s="9">
        <v>-210273856.96000001</v>
      </c>
      <c r="BL80" s="9">
        <v>-23099256.5</v>
      </c>
      <c r="BM80" s="9">
        <v>0</v>
      </c>
      <c r="BN80" s="9">
        <v>-233373113.46000001</v>
      </c>
      <c r="BO80" s="9">
        <v>-161323402.18292227</v>
      </c>
      <c r="BP80" s="9">
        <v>-22905146.630331431</v>
      </c>
      <c r="BQ80" s="9">
        <v>0</v>
      </c>
      <c r="BR80" s="9">
        <v>-184228548.8132537</v>
      </c>
      <c r="BS80" s="10" t="s">
        <v>3</v>
      </c>
      <c r="BT80" s="9">
        <v>-218828293.41000003</v>
      </c>
      <c r="BU80" s="9">
        <v>-218828293.41000003</v>
      </c>
      <c r="BV80" s="9">
        <v>-17992227.73</v>
      </c>
      <c r="BW80" s="9">
        <v>0</v>
      </c>
      <c r="BX80" s="9">
        <v>-236820521.14000002</v>
      </c>
      <c r="BY80" s="9">
        <v>-171010138.41333535</v>
      </c>
      <c r="BZ80" s="9">
        <v>-17087540.603338938</v>
      </c>
      <c r="CA80" s="9">
        <v>0</v>
      </c>
      <c r="CB80" s="9">
        <v>-188097679.01667428</v>
      </c>
      <c r="CC80" s="10" t="s">
        <v>3</v>
      </c>
      <c r="CD80" s="9">
        <v>-236982116.06000003</v>
      </c>
      <c r="CE80" s="9">
        <v>-236982116.06000003</v>
      </c>
      <c r="CF80" s="9">
        <v>-2474965.4899999984</v>
      </c>
      <c r="CG80" s="9">
        <v>0</v>
      </c>
      <c r="CH80" s="9">
        <v>-239457081.55000001</v>
      </c>
      <c r="CI80" s="9">
        <v>-188175980.70953351</v>
      </c>
      <c r="CJ80" s="9">
        <v>-2011549.8761921208</v>
      </c>
      <c r="CK80" s="9">
        <v>0</v>
      </c>
      <c r="CL80" s="9">
        <v>-190187530.58572561</v>
      </c>
      <c r="CM80" s="10" t="s">
        <v>3</v>
      </c>
      <c r="CN80" s="9">
        <v>-253626289.40885642</v>
      </c>
      <c r="CO80" s="9">
        <v>-253626289.40885642</v>
      </c>
      <c r="CP80" s="9">
        <v>10598222.198725412</v>
      </c>
      <c r="CQ80" s="9">
        <v>0</v>
      </c>
      <c r="CR80" s="9">
        <v>-243028067.21013099</v>
      </c>
      <c r="CS80" s="9">
        <v>-204872392.37906411</v>
      </c>
      <c r="CT80" s="9">
        <v>10534210.373042079</v>
      </c>
      <c r="CU80" s="9">
        <v>0</v>
      </c>
      <c r="CV80" s="9">
        <v>-194338182.00602201</v>
      </c>
      <c r="CW80" s="10" t="s">
        <v>3</v>
      </c>
      <c r="CX80" s="9">
        <v>-265779042.77351519</v>
      </c>
      <c r="CY80" s="9">
        <v>-265779042.77351519</v>
      </c>
      <c r="CZ80" s="9">
        <v>18349117.680300079</v>
      </c>
      <c r="DA80" s="9">
        <v>0</v>
      </c>
      <c r="DB80" s="9">
        <v>-247429925.09321511</v>
      </c>
      <c r="DC80" s="9">
        <v>-217050708.59507442</v>
      </c>
      <c r="DD80" s="9">
        <v>18390613.588650778</v>
      </c>
      <c r="DE80" s="9">
        <v>0</v>
      </c>
      <c r="DF80" s="9">
        <v>-198660095.00642365</v>
      </c>
      <c r="DG80" s="10" t="s">
        <v>3</v>
      </c>
      <c r="DH80" s="9">
        <v>-283910285.80067998</v>
      </c>
      <c r="DI80" s="9">
        <v>-283910285.80067998</v>
      </c>
      <c r="DJ80" s="9">
        <v>32505982.148119017</v>
      </c>
      <c r="DK80" s="9">
        <v>0</v>
      </c>
      <c r="DL80" s="9">
        <v>-251404303.65256101</v>
      </c>
      <c r="DM80" s="9">
        <v>-235071323.88888863</v>
      </c>
      <c r="DN80" s="9">
        <v>33525761.210096139</v>
      </c>
      <c r="DO80" s="9">
        <v>0</v>
      </c>
      <c r="DP80" s="9">
        <v>-201545562.67879248</v>
      </c>
      <c r="DQ80" s="10" t="s">
        <v>3</v>
      </c>
      <c r="DR80" s="9">
        <v>-2614772648.5030518</v>
      </c>
      <c r="DS80" s="9">
        <v>-2614772648.5030518</v>
      </c>
      <c r="DT80" s="9">
        <v>-176757490.81285545</v>
      </c>
      <c r="DU80" s="9">
        <v>0</v>
      </c>
      <c r="DV80" s="9">
        <v>-2791530139.315908</v>
      </c>
      <c r="DW80" s="9">
        <v>-2041292174.0018101</v>
      </c>
      <c r="DX80" s="9">
        <v>-171103620.08477029</v>
      </c>
      <c r="DY80" s="9">
        <v>0</v>
      </c>
      <c r="DZ80" s="9">
        <v>-2212395794.0865798</v>
      </c>
      <c r="EA80" s="10" t="s">
        <v>3</v>
      </c>
      <c r="EB80" s="9">
        <v>-263181849.25109556</v>
      </c>
      <c r="EC80" s="9">
        <v>-263181849.25109556</v>
      </c>
      <c r="ED80" s="9">
        <v>8562844.74964853</v>
      </c>
      <c r="EE80" s="9">
        <v>0</v>
      </c>
      <c r="EF80" s="9">
        <v>-254619004.50144705</v>
      </c>
      <c r="EG80" s="9">
        <v>-214804747.94100004</v>
      </c>
      <c r="EH80" s="9">
        <v>11667373.320252955</v>
      </c>
      <c r="EI80" s="9">
        <v>0</v>
      </c>
      <c r="EJ80" s="9">
        <v>-203137374.62074709</v>
      </c>
      <c r="EK80" s="10" t="s">
        <v>3</v>
      </c>
      <c r="EL80" s="9">
        <v>-208078100.76549637</v>
      </c>
      <c r="EM80" s="9">
        <v>-208078100.76549637</v>
      </c>
      <c r="EN80" s="9">
        <v>-46103557.045742847</v>
      </c>
      <c r="EO80" s="9">
        <v>0</v>
      </c>
      <c r="EP80" s="9">
        <v>-254181657.81123924</v>
      </c>
      <c r="EQ80" s="9">
        <v>-162318628.76499397</v>
      </c>
      <c r="ER80" s="9">
        <v>-40657534.425580524</v>
      </c>
      <c r="ES80" s="9">
        <v>0</v>
      </c>
      <c r="ET80" s="9">
        <v>-202976163.19057453</v>
      </c>
      <c r="EU80" s="10" t="s">
        <v>3</v>
      </c>
      <c r="EV80" s="9">
        <v>-172400837.3664065</v>
      </c>
      <c r="EW80" s="9">
        <v>-172400837.3664065</v>
      </c>
      <c r="EX80" s="9">
        <v>-81698470.092617095</v>
      </c>
      <c r="EY80" s="9">
        <v>0</v>
      </c>
      <c r="EZ80" s="9">
        <v>-254099307.45902359</v>
      </c>
      <c r="FA80" s="9">
        <v>-128161332.19318706</v>
      </c>
      <c r="FB80" s="9">
        <v>-75066906.671970412</v>
      </c>
      <c r="FC80" s="9">
        <v>0</v>
      </c>
      <c r="FD80" s="9">
        <v>-203228238.86515749</v>
      </c>
      <c r="FE80" s="10" t="s">
        <v>3</v>
      </c>
      <c r="FF80" s="9">
        <v>-191589151.09772745</v>
      </c>
      <c r="FG80" s="9">
        <v>-191589151.09772745</v>
      </c>
      <c r="FH80" s="9">
        <v>-64479193.366232574</v>
      </c>
      <c r="FI80" s="9">
        <v>0</v>
      </c>
      <c r="FJ80" s="9">
        <v>-256068344.46396002</v>
      </c>
      <c r="FK80" s="9">
        <v>-146202795.64461121</v>
      </c>
      <c r="FL80" s="9">
        <v>-59141545.436854377</v>
      </c>
      <c r="FM80" s="9">
        <v>0</v>
      </c>
      <c r="FN80" s="9">
        <v>-205344341.0814656</v>
      </c>
      <c r="FO80" s="10" t="s">
        <v>3</v>
      </c>
      <c r="FP80" s="9">
        <v>-220565984.91621798</v>
      </c>
      <c r="FQ80" s="9">
        <v>-220565984.91621798</v>
      </c>
      <c r="FR80" s="9">
        <v>-37729411.709290445</v>
      </c>
      <c r="FS80" s="9">
        <v>0</v>
      </c>
      <c r="FT80" s="9">
        <v>-258295396.62550843</v>
      </c>
      <c r="FU80" s="9">
        <v>-174069453.12707222</v>
      </c>
      <c r="FV80" s="9">
        <v>-33952612.885372579</v>
      </c>
      <c r="FW80" s="9">
        <v>0</v>
      </c>
      <c r="FX80" s="9">
        <v>-208022066.01244479</v>
      </c>
      <c r="FY80" s="10" t="s">
        <v>3</v>
      </c>
      <c r="FZ80" s="9">
        <v>-227123650.59314394</v>
      </c>
      <c r="GA80" s="9">
        <v>-227123650.59314394</v>
      </c>
      <c r="GB80" s="9">
        <v>-27431568.715594105</v>
      </c>
      <c r="GC80" s="9">
        <v>0</v>
      </c>
      <c r="GD80" s="9">
        <v>-254555219.30873802</v>
      </c>
      <c r="GE80" s="9">
        <v>-180731489.58295441</v>
      </c>
      <c r="GF80" s="9">
        <v>-24653941.10800761</v>
      </c>
      <c r="GG80" s="9">
        <v>0</v>
      </c>
      <c r="GH80" s="9">
        <v>-205385430.69096202</v>
      </c>
      <c r="GI80" s="10" t="s">
        <v>3</v>
      </c>
      <c r="GJ80" s="9">
        <v>-248512793.723259</v>
      </c>
      <c r="GK80" s="9">
        <v>-248512793.723259</v>
      </c>
      <c r="GL80" s="9">
        <v>-5325042.1059233956</v>
      </c>
      <c r="GM80" s="9">
        <v>0</v>
      </c>
      <c r="GN80" s="9">
        <v>-253837835.82918239</v>
      </c>
      <c r="GO80" s="9">
        <v>-201349709.92576274</v>
      </c>
      <c r="GP80" s="9">
        <v>-3375734.8553772643</v>
      </c>
      <c r="GQ80" s="9">
        <v>0</v>
      </c>
      <c r="GR80" s="9">
        <v>-204725444.78114003</v>
      </c>
      <c r="GS80" s="10" t="s">
        <v>3</v>
      </c>
      <c r="GT80" s="9">
        <v>-266365500.58996385</v>
      </c>
      <c r="GU80" s="9">
        <v>-266365500.58996385</v>
      </c>
      <c r="GV80" s="9">
        <v>14852542.188975651</v>
      </c>
      <c r="GW80" s="9">
        <v>0</v>
      </c>
      <c r="GX80" s="9">
        <v>-251512958.40098822</v>
      </c>
      <c r="GY80" s="9">
        <v>-217595348.13231224</v>
      </c>
      <c r="GZ80" s="9">
        <v>14719486.908911642</v>
      </c>
      <c r="HA80" s="9">
        <v>0</v>
      </c>
      <c r="HB80" s="9">
        <v>-202875861.22340059</v>
      </c>
      <c r="HC80" s="10" t="s">
        <v>3</v>
      </c>
      <c r="HD80" s="9">
        <v>-258912222.90247241</v>
      </c>
      <c r="HE80" s="9">
        <v>-258912222.90247241</v>
      </c>
      <c r="HF80" s="9">
        <v>7970587.255368799</v>
      </c>
      <c r="HG80" s="9">
        <v>0</v>
      </c>
      <c r="HH80" s="9">
        <v>-250941635.64710364</v>
      </c>
      <c r="HI80" s="9">
        <v>-211173306.52560744</v>
      </c>
      <c r="HJ80" s="9">
        <v>8131605.6573401578</v>
      </c>
      <c r="HK80" s="9">
        <v>0</v>
      </c>
      <c r="HL80" s="9">
        <v>-203041700.8682673</v>
      </c>
      <c r="HM80" s="10" t="s">
        <v>3</v>
      </c>
      <c r="HN80" s="9">
        <v>-253446558.35300249</v>
      </c>
      <c r="HO80" s="9">
        <v>-253446558.35300249</v>
      </c>
      <c r="HP80" s="9">
        <v>6717647.2934628166</v>
      </c>
      <c r="HQ80" s="9">
        <v>0</v>
      </c>
      <c r="HR80" s="9">
        <v>-246728911.05953971</v>
      </c>
      <c r="HS80" s="9">
        <v>-205653635.58623135</v>
      </c>
      <c r="HT80" s="9">
        <v>6650640.73189261</v>
      </c>
      <c r="HU80" s="9">
        <v>0</v>
      </c>
      <c r="HV80" s="9">
        <v>-199002994.85433874</v>
      </c>
      <c r="HW80" s="10" t="s">
        <v>3</v>
      </c>
      <c r="HX80" s="9">
        <v>-238551415.929847</v>
      </c>
      <c r="HY80" s="9">
        <v>-238551415.929847</v>
      </c>
      <c r="HZ80" s="9">
        <v>-3808374.0622399971</v>
      </c>
      <c r="IA80" s="9">
        <v>0</v>
      </c>
      <c r="IB80" s="9">
        <v>-242359789.99208701</v>
      </c>
      <c r="IC80" s="9">
        <v>-190765668.52423713</v>
      </c>
      <c r="ID80" s="9">
        <v>-3972673.6793766078</v>
      </c>
      <c r="IE80" s="9">
        <v>0</v>
      </c>
      <c r="IF80" s="9">
        <v>-194738342.20361373</v>
      </c>
      <c r="IG80" s="10" t="s">
        <v>3</v>
      </c>
      <c r="IH80" s="9">
        <v>-221354238.19210827</v>
      </c>
      <c r="II80" s="9">
        <v>-221354238.19210827</v>
      </c>
      <c r="IJ80" s="9">
        <v>-16016939.861802038</v>
      </c>
      <c r="IK80" s="9">
        <v>0</v>
      </c>
      <c r="IL80" s="9">
        <v>-237371178.05391032</v>
      </c>
      <c r="IM80" s="9">
        <v>-172927828.93475774</v>
      </c>
      <c r="IN80" s="9">
        <v>-17172830.772367578</v>
      </c>
      <c r="IO80" s="9">
        <v>0</v>
      </c>
      <c r="IP80" s="9">
        <v>-190100659.70712531</v>
      </c>
      <c r="IQ80" s="10" t="s">
        <v>3</v>
      </c>
      <c r="IR80" s="9">
        <v>-2770082303.6807404</v>
      </c>
      <c r="IS80" s="9">
        <v>-2770082303.6807404</v>
      </c>
      <c r="IT80" s="9">
        <v>-244488935.47198665</v>
      </c>
      <c r="IU80" s="9">
        <v>0</v>
      </c>
      <c r="IV80" s="9">
        <v>-3014571239.1527271</v>
      </c>
      <c r="IW80" s="9">
        <v>-2205753944.8827271</v>
      </c>
      <c r="IX80" s="9">
        <v>-216824673.21650955</v>
      </c>
      <c r="IY80" s="9">
        <v>0</v>
      </c>
      <c r="IZ80" s="9">
        <v>-2422578618.099237</v>
      </c>
      <c r="JA80" s="10" t="s">
        <v>3</v>
      </c>
      <c r="JB80" s="9">
        <v>-193414698.52657378</v>
      </c>
      <c r="JC80" s="9">
        <v>-193414698.52657378</v>
      </c>
      <c r="JD80" s="9">
        <v>-43818432.32501328</v>
      </c>
      <c r="JE80" s="9">
        <v>0</v>
      </c>
      <c r="JF80" s="9">
        <v>-237233130.85158703</v>
      </c>
      <c r="JG80" s="9">
        <v>-145165676.94599643</v>
      </c>
      <c r="JH80" s="9">
        <v>-45197873.620114118</v>
      </c>
      <c r="JI80" s="9">
        <v>0</v>
      </c>
      <c r="JJ80" s="9">
        <v>-190363550.56611055</v>
      </c>
      <c r="JK80" s="10" t="s">
        <v>3</v>
      </c>
      <c r="JL80" s="9">
        <v>-207760481.17472604</v>
      </c>
      <c r="JM80" s="9">
        <v>-207760481.17472604</v>
      </c>
      <c r="JN80" s="9">
        <v>-28820271.586896636</v>
      </c>
      <c r="JO80" s="9">
        <v>0</v>
      </c>
      <c r="JP80" s="9">
        <v>-236580752.76162273</v>
      </c>
      <c r="JQ80" s="9">
        <v>-159036044.38783514</v>
      </c>
      <c r="JR80" s="9">
        <v>-30955806.323295079</v>
      </c>
      <c r="JS80" s="9">
        <v>0</v>
      </c>
      <c r="JT80" s="9">
        <v>-189991850.71113026</v>
      </c>
      <c r="JU80" s="10" t="s">
        <v>3</v>
      </c>
      <c r="JV80" s="9">
        <v>-243560787.26079023</v>
      </c>
      <c r="JW80" s="9">
        <v>-243560787.26079023</v>
      </c>
      <c r="JX80" s="9">
        <v>7548781.4945245981</v>
      </c>
      <c r="JY80" s="9">
        <v>0</v>
      </c>
      <c r="JZ80" s="9">
        <v>-236012005.76626566</v>
      </c>
      <c r="KA80" s="9">
        <v>-193535836.29001272</v>
      </c>
      <c r="KB80" s="9">
        <v>4083171.4903224129</v>
      </c>
      <c r="KC80" s="9">
        <v>0</v>
      </c>
      <c r="KD80" s="9">
        <v>-189452664.79969031</v>
      </c>
      <c r="KE80" s="10" t="s">
        <v>3</v>
      </c>
      <c r="KF80" s="9">
        <v>-236608811.78536916</v>
      </c>
      <c r="KG80" s="9">
        <v>-236608811.78536916</v>
      </c>
      <c r="KH80" s="9">
        <v>1054136.9942659643</v>
      </c>
      <c r="KI80" s="9">
        <v>0</v>
      </c>
      <c r="KJ80" s="9">
        <v>-235554674.79110315</v>
      </c>
      <c r="KK80" s="9">
        <v>-187657587.15271699</v>
      </c>
      <c r="KL80" s="9">
        <v>-1361917.5291428575</v>
      </c>
      <c r="KM80" s="9">
        <v>0</v>
      </c>
      <c r="KN80" s="9">
        <v>-189019504.68185985</v>
      </c>
      <c r="KO80" s="10" t="s">
        <v>3</v>
      </c>
      <c r="KP80" s="9">
        <v>-230195371.74509421</v>
      </c>
      <c r="KQ80" s="9">
        <v>-230195371.74509421</v>
      </c>
      <c r="KR80" s="9">
        <v>-4985937.1758233421</v>
      </c>
      <c r="KS80" s="9">
        <v>0</v>
      </c>
      <c r="KT80" s="9">
        <v>-235181308.9209176</v>
      </c>
      <c r="KU80" s="9">
        <v>-181920064.8737143</v>
      </c>
      <c r="KV80" s="9">
        <v>-6724358.9740807209</v>
      </c>
      <c r="KW80" s="9">
        <v>0</v>
      </c>
      <c r="KX80" s="9">
        <v>-188644423.84779504</v>
      </c>
      <c r="KY80" s="10" t="s">
        <v>3</v>
      </c>
      <c r="KZ80" s="9">
        <v>-228827022.25532934</v>
      </c>
      <c r="LA80" s="9">
        <v>-228827022.25532934</v>
      </c>
      <c r="LB80" s="9">
        <v>-6128279.6897715814</v>
      </c>
      <c r="LC80" s="9">
        <v>0</v>
      </c>
      <c r="LD80" s="9">
        <v>-234955301.9451009</v>
      </c>
      <c r="LE80" s="9">
        <v>-180998671.35408446</v>
      </c>
      <c r="LF80" s="9">
        <v>-7413891.8933329992</v>
      </c>
      <c r="LG80" s="9">
        <v>0</v>
      </c>
      <c r="LH80" s="9">
        <v>-188412563.24741745</v>
      </c>
      <c r="LI80" s="10" t="s">
        <v>3</v>
      </c>
      <c r="LJ80" s="9">
        <v>-220482458.23076677</v>
      </c>
      <c r="LK80" s="9">
        <v>-220482458.23076677</v>
      </c>
      <c r="LL80" s="9">
        <v>-14810653.666004274</v>
      </c>
      <c r="LM80" s="9">
        <v>0</v>
      </c>
      <c r="LN80" s="9">
        <v>-235293111.89677101</v>
      </c>
      <c r="LO80" s="9">
        <v>-173287520.12341344</v>
      </c>
      <c r="LP80" s="9">
        <v>-15452114.898429219</v>
      </c>
      <c r="LQ80" s="9">
        <v>0</v>
      </c>
      <c r="LR80" s="9">
        <v>-188739635.02184266</v>
      </c>
      <c r="LS80" s="10" t="s">
        <v>3</v>
      </c>
      <c r="LT80" s="9">
        <v>-217311565.09773719</v>
      </c>
      <c r="LU80" s="9">
        <v>-217311565.09773719</v>
      </c>
      <c r="LV80" s="9">
        <v>-18540255.891661283</v>
      </c>
      <c r="LW80" s="9">
        <v>0</v>
      </c>
      <c r="LX80" s="9">
        <v>-235851820.98939851</v>
      </c>
      <c r="LY80" s="9">
        <v>-170782646.43764645</v>
      </c>
      <c r="LZ80" s="9">
        <v>-18496810.868408177</v>
      </c>
      <c r="MA80" s="9">
        <v>0</v>
      </c>
      <c r="MB80" s="9">
        <v>-189279457.30605465</v>
      </c>
      <c r="MC80" s="10" t="s">
        <v>3</v>
      </c>
      <c r="MD80" s="9">
        <v>-219110536.07607657</v>
      </c>
      <c r="ME80" s="9">
        <v>-219110536.07607657</v>
      </c>
      <c r="MF80" s="9">
        <v>-17450014.752636384</v>
      </c>
      <c r="MG80" s="9">
        <v>0</v>
      </c>
      <c r="MH80" s="9">
        <v>-236560550.82871294</v>
      </c>
      <c r="MI80" s="9">
        <v>-172977836.90818173</v>
      </c>
      <c r="MJ80" s="9">
        <v>-17011734.964599386</v>
      </c>
      <c r="MK80" s="9">
        <v>0</v>
      </c>
      <c r="ML80" s="9">
        <v>-189989571.87278113</v>
      </c>
      <c r="MM80" s="10" t="s">
        <v>3</v>
      </c>
      <c r="MN80" s="9">
        <v>-235027356.51844198</v>
      </c>
      <c r="MO80" s="9">
        <v>-235027356.51844198</v>
      </c>
      <c r="MP80" s="9">
        <v>-2688862.9809496589</v>
      </c>
      <c r="MQ80" s="9">
        <v>0</v>
      </c>
      <c r="MR80" s="9">
        <v>-237716219.49939165</v>
      </c>
      <c r="MS80" s="9">
        <v>-188841524.30407333</v>
      </c>
      <c r="MT80" s="9">
        <v>-2310177.3110491149</v>
      </c>
      <c r="MU80" s="9">
        <v>0</v>
      </c>
      <c r="MV80" s="9">
        <v>-191151701.61512244</v>
      </c>
      <c r="MW80" s="10" t="s">
        <v>3</v>
      </c>
      <c r="MX80" s="9">
        <v>-240935487.73483622</v>
      </c>
      <c r="MY80" s="9">
        <v>-240935487.73483622</v>
      </c>
      <c r="MZ80" s="9">
        <v>1863205.3752310984</v>
      </c>
      <c r="NA80" s="9">
        <v>0</v>
      </c>
      <c r="NB80" s="9">
        <v>-239072282.35960516</v>
      </c>
      <c r="NC80" s="9">
        <v>-194891574.61271352</v>
      </c>
      <c r="ND80" s="9">
        <v>2369147.8673444614</v>
      </c>
      <c r="NE80" s="9">
        <v>0</v>
      </c>
      <c r="NF80" s="9">
        <v>-192522426.74536908</v>
      </c>
      <c r="NG80" s="10" t="s">
        <v>3</v>
      </c>
      <c r="NH80" s="9">
        <v>-249476043.75815773</v>
      </c>
      <c r="NI80" s="9">
        <v>-249476043.75815773</v>
      </c>
      <c r="NJ80" s="9">
        <v>9112977.0933425501</v>
      </c>
      <c r="NK80" s="9">
        <v>0</v>
      </c>
      <c r="NL80" s="9">
        <v>-240363066.66481519</v>
      </c>
      <c r="NM80" s="9">
        <v>-202925749.75490081</v>
      </c>
      <c r="NN80" s="9">
        <v>9049604.602147799</v>
      </c>
      <c r="NO80" s="9">
        <v>0</v>
      </c>
      <c r="NP80" s="9">
        <v>-193876145.152753</v>
      </c>
      <c r="NQ80" s="10" t="s">
        <v>3</v>
      </c>
      <c r="NR80" s="9">
        <v>-2722710620.1638999</v>
      </c>
      <c r="NS80" s="9">
        <v>-2722710620.1638999</v>
      </c>
      <c r="NT80" s="9">
        <v>-117663607.11139221</v>
      </c>
      <c r="NU80" s="9">
        <v>0</v>
      </c>
      <c r="NV80" s="9">
        <v>-2840374227.2752914</v>
      </c>
      <c r="NW80" s="9">
        <v>-2152020733.1452894</v>
      </c>
      <c r="NX80" s="9">
        <v>-129422762.42263699</v>
      </c>
      <c r="NY80" s="9">
        <v>0</v>
      </c>
      <c r="NZ80" s="9">
        <v>-2281443495.5679264</v>
      </c>
      <c r="OA80" s="10" t="s">
        <v>3</v>
      </c>
      <c r="OB80" s="9">
        <v>-276324564.11495686</v>
      </c>
      <c r="OC80" s="9">
        <v>-276324564.11495686</v>
      </c>
      <c r="OD80" s="9">
        <v>35143348.268749975</v>
      </c>
      <c r="OE80" s="9">
        <v>0</v>
      </c>
      <c r="OF80" s="9">
        <v>-241181215.84620681</v>
      </c>
      <c r="OG80" s="9">
        <v>-228468201.46005586</v>
      </c>
      <c r="OH80" s="9">
        <v>33782321.685583375</v>
      </c>
      <c r="OI80" s="9">
        <v>0</v>
      </c>
      <c r="OJ80" s="9">
        <v>-194685879.77447248</v>
      </c>
      <c r="OK80" s="10" t="s">
        <v>3</v>
      </c>
      <c r="OL80" s="9">
        <v>-297217930.09632486</v>
      </c>
      <c r="OM80" s="9">
        <v>-297217930.09632486</v>
      </c>
      <c r="ON80" s="9">
        <v>55348172.728008196</v>
      </c>
      <c r="OO80" s="9">
        <v>0</v>
      </c>
      <c r="OP80" s="9">
        <v>-241869757.36831662</v>
      </c>
      <c r="OQ80" s="9">
        <v>-248344774.74843445</v>
      </c>
      <c r="OR80" s="9">
        <v>52918184.871498898</v>
      </c>
      <c r="OS80" s="9">
        <v>0</v>
      </c>
      <c r="OT80" s="9">
        <v>-195426589.87693554</v>
      </c>
      <c r="OU80" s="10" t="s">
        <v>3</v>
      </c>
      <c r="OV80" s="9">
        <v>-307328887.56423736</v>
      </c>
      <c r="OW80" s="9">
        <v>-307328887.56423736</v>
      </c>
      <c r="OX80" s="9">
        <v>64800145.306747749</v>
      </c>
      <c r="OY80" s="9">
        <v>0</v>
      </c>
      <c r="OZ80" s="9">
        <v>-242528742.25748959</v>
      </c>
      <c r="PA80" s="9">
        <v>-257584185.62616763</v>
      </c>
      <c r="PB80" s="9">
        <v>61417943.951541051</v>
      </c>
      <c r="PC80" s="9">
        <v>0</v>
      </c>
      <c r="PD80" s="9">
        <v>-196166241.67462659</v>
      </c>
      <c r="PE80" s="10" t="s">
        <v>3</v>
      </c>
      <c r="PF80" s="9">
        <v>-315683927.97875649</v>
      </c>
      <c r="PG80" s="9">
        <v>-315683927.97875649</v>
      </c>
      <c r="PH80" s="9">
        <v>72616481.439605534</v>
      </c>
      <c r="PI80" s="9">
        <v>0</v>
      </c>
      <c r="PJ80" s="9">
        <v>-243067446.53915095</v>
      </c>
      <c r="PK80" s="9">
        <v>-265457278.76686788</v>
      </c>
      <c r="PL80" s="9">
        <v>68679278.566068009</v>
      </c>
      <c r="PM80" s="9">
        <v>0</v>
      </c>
      <c r="PN80" s="9">
        <v>-196778000.20079985</v>
      </c>
      <c r="PO80" s="10" t="s">
        <v>3</v>
      </c>
      <c r="PP80" s="9">
        <v>-296322301.14096594</v>
      </c>
      <c r="PQ80" s="9">
        <v>-296322301.14096594</v>
      </c>
      <c r="PR80" s="9">
        <v>52658165.728204623</v>
      </c>
      <c r="PS80" s="9">
        <v>0</v>
      </c>
      <c r="PT80" s="9">
        <v>-243664135.41276133</v>
      </c>
      <c r="PU80" s="9">
        <v>-247364717.10120377</v>
      </c>
      <c r="PV80" s="9">
        <v>49957013.847742885</v>
      </c>
      <c r="PW80" s="9">
        <v>0</v>
      </c>
      <c r="PX80" s="9">
        <v>-197407703.25346088</v>
      </c>
      <c r="PY80" s="10" t="s">
        <v>3</v>
      </c>
      <c r="PZ80" s="9">
        <v>-290319968.84898037</v>
      </c>
      <c r="QA80" s="9">
        <v>-290319968.84898037</v>
      </c>
      <c r="QB80" s="9">
        <v>46039243.80186329</v>
      </c>
      <c r="QC80" s="9">
        <v>0</v>
      </c>
      <c r="QD80" s="9">
        <v>-244280725.04711705</v>
      </c>
      <c r="QE80" s="9">
        <v>-241752258.85123178</v>
      </c>
      <c r="QF80" s="9">
        <v>43709701.247132793</v>
      </c>
      <c r="QG80" s="9">
        <v>0</v>
      </c>
      <c r="QH80" s="9">
        <v>-198042557.60409898</v>
      </c>
      <c r="QI80" s="10" t="s">
        <v>3</v>
      </c>
      <c r="QJ80" s="9">
        <v>-283383560.87788439</v>
      </c>
      <c r="QK80" s="9">
        <v>-283383560.87788439</v>
      </c>
      <c r="QL80" s="9">
        <v>38620567.556474291</v>
      </c>
      <c r="QM80" s="9">
        <v>0</v>
      </c>
      <c r="QN80" s="9">
        <v>-244762993.32141012</v>
      </c>
      <c r="QO80" s="9">
        <v>-235411422.19326425</v>
      </c>
      <c r="QP80" s="9">
        <v>36841296.425967097</v>
      </c>
      <c r="QQ80" s="9">
        <v>0</v>
      </c>
      <c r="QR80" s="9">
        <v>-198570125.76729718</v>
      </c>
      <c r="QS80" s="10" t="s">
        <v>3</v>
      </c>
      <c r="QT80" s="9">
        <v>-271638622.70521933</v>
      </c>
      <c r="QU80" s="9">
        <v>-271638622.70521933</v>
      </c>
      <c r="QV80" s="9">
        <v>26368540.409330118</v>
      </c>
      <c r="QW80" s="9">
        <v>0</v>
      </c>
      <c r="QX80" s="9">
        <v>-245270082.2958892</v>
      </c>
      <c r="QY80" s="9">
        <v>-224399483.14059243</v>
      </c>
      <c r="QZ80" s="9">
        <v>25285568.85796988</v>
      </c>
      <c r="RA80" s="9">
        <v>0</v>
      </c>
      <c r="RB80" s="9">
        <v>-199113914.28262255</v>
      </c>
      <c r="RC80" s="10" t="s">
        <v>3</v>
      </c>
      <c r="RD80" s="9">
        <v>-274671668.49556917</v>
      </c>
      <c r="RE80" s="9">
        <v>-274671668.49556917</v>
      </c>
      <c r="RF80" s="9">
        <v>28915958.412141446</v>
      </c>
      <c r="RG80" s="9">
        <v>0</v>
      </c>
      <c r="RH80" s="9">
        <v>-245755710.08342773</v>
      </c>
      <c r="RI80" s="9">
        <v>-227252407.8649905</v>
      </c>
      <c r="RJ80" s="9">
        <v>27594516.491571549</v>
      </c>
      <c r="RK80" s="9">
        <v>0</v>
      </c>
      <c r="RL80" s="9">
        <v>-199657891.37341899</v>
      </c>
      <c r="RM80" s="10" t="s">
        <v>3</v>
      </c>
      <c r="RN80" s="9">
        <v>-259457053.89230818</v>
      </c>
      <c r="RO80" s="9">
        <v>-259457053.89230818</v>
      </c>
      <c r="RP80" s="9">
        <v>13317149.353172593</v>
      </c>
      <c r="RQ80" s="9">
        <v>0</v>
      </c>
      <c r="RR80" s="9">
        <v>-246139904.53913558</v>
      </c>
      <c r="RS80" s="9">
        <v>-212897773.75449505</v>
      </c>
      <c r="RT80" s="9">
        <v>12811248.217626829</v>
      </c>
      <c r="RU80" s="9">
        <v>0</v>
      </c>
      <c r="RV80" s="9">
        <v>-200086525.53686821</v>
      </c>
      <c r="RW80" s="10" t="s">
        <v>3</v>
      </c>
      <c r="RX80" s="9">
        <v>-259186500.59824669</v>
      </c>
      <c r="RY80" s="9">
        <v>-259186500.59824669</v>
      </c>
      <c r="RZ80" s="9">
        <v>12722151.768462088</v>
      </c>
      <c r="SA80" s="9">
        <v>0</v>
      </c>
      <c r="SB80" s="9">
        <v>-246464348.82978457</v>
      </c>
      <c r="SC80" s="9">
        <v>-212684334.19756681</v>
      </c>
      <c r="SD80" s="9">
        <v>12200969.54635006</v>
      </c>
      <c r="SE80" s="9">
        <v>0</v>
      </c>
      <c r="SF80" s="9">
        <v>-200483364.65121675</v>
      </c>
      <c r="SG80" s="10" t="s">
        <v>3</v>
      </c>
      <c r="SH80" s="9">
        <v>-250922702.4148742</v>
      </c>
      <c r="SI80" s="9">
        <v>-250922702.4148742</v>
      </c>
      <c r="SJ80" s="9">
        <v>4045856.1607632325</v>
      </c>
      <c r="SK80" s="9">
        <v>0</v>
      </c>
      <c r="SL80" s="9">
        <v>-246876846.25411099</v>
      </c>
      <c r="SM80" s="9">
        <v>-204880665.98514944</v>
      </c>
      <c r="SN80" s="9">
        <v>3982644.585623377</v>
      </c>
      <c r="SO80" s="9">
        <v>0</v>
      </c>
      <c r="SP80" s="9">
        <v>-200898021.39952606</v>
      </c>
      <c r="SQ80" s="10" t="s">
        <v>3</v>
      </c>
      <c r="SR80" s="9">
        <v>-3382457688.7283239</v>
      </c>
      <c r="SS80" s="9">
        <v>-3382457688.7283239</v>
      </c>
      <c r="ST80" s="9">
        <v>450595780.93352312</v>
      </c>
      <c r="SU80" s="9">
        <v>0</v>
      </c>
      <c r="SV80" s="9">
        <v>-2931861907.7948008</v>
      </c>
      <c r="SW80" s="9">
        <v>-2806497503.6900196</v>
      </c>
      <c r="SX80" s="9">
        <v>429180688.29467583</v>
      </c>
      <c r="SY80" s="9">
        <v>0</v>
      </c>
      <c r="SZ80" s="9">
        <v>-2377316815.3953443</v>
      </c>
      <c r="TA80" s="10" t="s">
        <v>3</v>
      </c>
      <c r="TB80" s="9">
        <v>-250208696.27745521</v>
      </c>
      <c r="TC80" s="9">
        <v>-250208696.27745521</v>
      </c>
    </row>
    <row r="81" spans="1:523" ht="15.75" customHeight="1" thickBot="1" x14ac:dyDescent="0.35"/>
    <row r="82" spans="1:523" ht="15" customHeight="1" x14ac:dyDescent="0.3">
      <c r="A82" s="7" t="s">
        <v>72</v>
      </c>
      <c r="B82" s="9">
        <v>-11238075959.640003</v>
      </c>
      <c r="C82" s="9">
        <v>-11238075959.640003</v>
      </c>
      <c r="D82" s="9">
        <v>5464072763.1499996</v>
      </c>
      <c r="E82" s="9">
        <v>0</v>
      </c>
      <c r="F82" s="9">
        <v>-5774003196.4900007</v>
      </c>
      <c r="G82" s="9">
        <v>-10798473759.627169</v>
      </c>
      <c r="H82" s="9">
        <v>5276922498.8061523</v>
      </c>
      <c r="I82" s="9">
        <v>0</v>
      </c>
      <c r="J82" s="9">
        <v>-5521551260.8210154</v>
      </c>
      <c r="K82" s="10" t="s">
        <v>3</v>
      </c>
      <c r="L82" s="9">
        <v>-11230473004.73</v>
      </c>
      <c r="M82" s="9">
        <v>-11230473004.73</v>
      </c>
      <c r="N82" s="9">
        <v>5446620475.21</v>
      </c>
      <c r="O82" s="9">
        <v>0</v>
      </c>
      <c r="P82" s="9">
        <v>-5783852529.5200005</v>
      </c>
      <c r="Q82" s="9">
        <v>-10777709918.515301</v>
      </c>
      <c r="R82" s="9">
        <v>5257559051.5995789</v>
      </c>
      <c r="S82" s="9">
        <v>0</v>
      </c>
      <c r="T82" s="9">
        <v>-5520150866.9157219</v>
      </c>
      <c r="U82" s="10" t="s">
        <v>3</v>
      </c>
      <c r="V82" s="9">
        <v>-11303703243.469997</v>
      </c>
      <c r="W82" s="9">
        <v>-11303703243.469997</v>
      </c>
      <c r="X82" s="9">
        <v>5461335344.9899998</v>
      </c>
      <c r="Y82" s="9">
        <v>0</v>
      </c>
      <c r="Z82" s="9">
        <v>-5842367898.4800005</v>
      </c>
      <c r="AA82" s="9">
        <v>-10843338941.008043</v>
      </c>
      <c r="AB82" s="9">
        <v>5270722642.8730507</v>
      </c>
      <c r="AC82" s="9">
        <v>0</v>
      </c>
      <c r="AD82" s="9">
        <v>-5572616298.1349955</v>
      </c>
      <c r="AE82" s="10" t="s">
        <v>3</v>
      </c>
      <c r="AF82" s="9">
        <v>-11386036440.150002</v>
      </c>
      <c r="AG82" s="9">
        <v>-11386036440.150002</v>
      </c>
      <c r="AH82" s="9">
        <v>5503874284.5699997</v>
      </c>
      <c r="AI82" s="9">
        <v>0</v>
      </c>
      <c r="AJ82" s="9">
        <v>-5882162155.5800009</v>
      </c>
      <c r="AK82" s="9">
        <v>-10919195395.202759</v>
      </c>
      <c r="AL82" s="9">
        <v>5311353452.8524389</v>
      </c>
      <c r="AM82" s="9">
        <v>0</v>
      </c>
      <c r="AN82" s="9">
        <v>-5607841942.3503218</v>
      </c>
      <c r="AO82" s="10" t="s">
        <v>3</v>
      </c>
      <c r="AP82" s="9">
        <v>-11392718736.960001</v>
      </c>
      <c r="AQ82" s="9">
        <v>-11392718736.960001</v>
      </c>
      <c r="AR82" s="9">
        <v>5487721872.5599995</v>
      </c>
      <c r="AS82" s="9">
        <v>0</v>
      </c>
      <c r="AT82" s="9">
        <v>-5904996864.3999996</v>
      </c>
      <c r="AU82" s="9">
        <v>-10916949451.962275</v>
      </c>
      <c r="AV82" s="9">
        <v>5292222179.5781994</v>
      </c>
      <c r="AW82" s="9">
        <v>0</v>
      </c>
      <c r="AX82" s="9">
        <v>-5624727272.384078</v>
      </c>
      <c r="AY82" s="10" t="s">
        <v>3</v>
      </c>
      <c r="AZ82" s="9">
        <v>-11429698356.430002</v>
      </c>
      <c r="BA82" s="9">
        <v>-11429698356.430002</v>
      </c>
      <c r="BB82" s="9">
        <v>5481336475.1600008</v>
      </c>
      <c r="BC82" s="9">
        <v>0</v>
      </c>
      <c r="BD82" s="9">
        <v>-5948361881.2700005</v>
      </c>
      <c r="BE82" s="9">
        <v>-10962312386.892559</v>
      </c>
      <c r="BF82" s="9">
        <v>5285940387.6351671</v>
      </c>
      <c r="BG82" s="9">
        <v>0</v>
      </c>
      <c r="BH82" s="9">
        <v>-5676371999.2573919</v>
      </c>
      <c r="BI82" s="10" t="s">
        <v>3</v>
      </c>
      <c r="BJ82" s="9">
        <v>-11449195250.759996</v>
      </c>
      <c r="BK82" s="9">
        <v>-11449195250.759996</v>
      </c>
      <c r="BL82" s="9">
        <v>5479727288.6599998</v>
      </c>
      <c r="BM82" s="9">
        <v>0</v>
      </c>
      <c r="BN82" s="9">
        <v>-5969467962.1000004</v>
      </c>
      <c r="BO82" s="9">
        <v>-10982560890.478666</v>
      </c>
      <c r="BP82" s="9">
        <v>5285448221.8445597</v>
      </c>
      <c r="BQ82" s="9">
        <v>0</v>
      </c>
      <c r="BR82" s="9">
        <v>-5697112668.6341076</v>
      </c>
      <c r="BS82" s="10" t="s">
        <v>3</v>
      </c>
      <c r="BT82" s="9">
        <v>-11408760937.18</v>
      </c>
      <c r="BU82" s="9">
        <v>-11408760937.18</v>
      </c>
      <c r="BV82" s="9">
        <v>5447898955.2000008</v>
      </c>
      <c r="BW82" s="9">
        <v>0</v>
      </c>
      <c r="BX82" s="9">
        <v>-5960861981.9800014</v>
      </c>
      <c r="BY82" s="9">
        <v>-10944258980.17934</v>
      </c>
      <c r="BZ82" s="9">
        <v>5254881633.1349211</v>
      </c>
      <c r="CA82" s="9">
        <v>0</v>
      </c>
      <c r="CB82" s="9">
        <v>-5689377347.0444202</v>
      </c>
      <c r="CC82" s="10" t="s">
        <v>3</v>
      </c>
      <c r="CD82" s="9">
        <v>-11405239215.620003</v>
      </c>
      <c r="CE82" s="9">
        <v>-11405239215.620003</v>
      </c>
      <c r="CF82" s="9">
        <v>5410987779.2200003</v>
      </c>
      <c r="CG82" s="9">
        <v>0</v>
      </c>
      <c r="CH82" s="9">
        <v>-5994251436.4000006</v>
      </c>
      <c r="CI82" s="9">
        <v>-10941794438.284372</v>
      </c>
      <c r="CJ82" s="9">
        <v>5219660482.8351011</v>
      </c>
      <c r="CK82" s="9">
        <v>0</v>
      </c>
      <c r="CL82" s="9">
        <v>-5722133955.4492712</v>
      </c>
      <c r="CM82" s="10" t="s">
        <v>3</v>
      </c>
      <c r="CN82" s="9">
        <v>-11419066508.813595</v>
      </c>
      <c r="CO82" s="9">
        <v>-11419066508.813595</v>
      </c>
      <c r="CP82" s="9">
        <v>5410592108.925972</v>
      </c>
      <c r="CQ82" s="9">
        <v>0</v>
      </c>
      <c r="CR82" s="9">
        <v>-6008474399.8876257</v>
      </c>
      <c r="CS82" s="9">
        <v>-10955054380.501709</v>
      </c>
      <c r="CT82" s="9">
        <v>5219057778.9546509</v>
      </c>
      <c r="CU82" s="9">
        <v>0</v>
      </c>
      <c r="CV82" s="9">
        <v>-5735996601.5470619</v>
      </c>
      <c r="CW82" s="10" t="s">
        <v>3</v>
      </c>
      <c r="CX82" s="9">
        <v>-11435219854.856979</v>
      </c>
      <c r="CY82" s="9">
        <v>-11435219854.856979</v>
      </c>
      <c r="CZ82" s="9">
        <v>5403764415.9465322</v>
      </c>
      <c r="DA82" s="9">
        <v>0</v>
      </c>
      <c r="DB82" s="9">
        <v>-6031455438.9104481</v>
      </c>
      <c r="DC82" s="9">
        <v>-10968150871.446512</v>
      </c>
      <c r="DD82" s="9">
        <v>5213194724.9593163</v>
      </c>
      <c r="DE82" s="9">
        <v>0</v>
      </c>
      <c r="DF82" s="9">
        <v>-5754956146.4872017</v>
      </c>
      <c r="DG82" s="10" t="s">
        <v>3</v>
      </c>
      <c r="DH82" s="9">
        <v>-11464463695.572332</v>
      </c>
      <c r="DI82" s="9">
        <v>-11464463695.572332</v>
      </c>
      <c r="DJ82" s="9">
        <v>5426025212.4970446</v>
      </c>
      <c r="DK82" s="9">
        <v>0</v>
      </c>
      <c r="DL82" s="9">
        <v>-6038438483.0752869</v>
      </c>
      <c r="DM82" s="9">
        <v>-10997005613.099773</v>
      </c>
      <c r="DN82" s="9">
        <v>5236256554.8247108</v>
      </c>
      <c r="DO82" s="9">
        <v>0</v>
      </c>
      <c r="DP82" s="9">
        <v>-5760749058.2750626</v>
      </c>
      <c r="DQ82" s="10" t="s">
        <v>3</v>
      </c>
      <c r="DR82" s="9">
        <v>-136562651204.18297</v>
      </c>
      <c r="DS82" s="9">
        <v>-136562651204.18297</v>
      </c>
      <c r="DT82" s="9">
        <v>65423956976.089554</v>
      </c>
      <c r="DU82" s="9">
        <v>0</v>
      </c>
      <c r="DV82" s="9">
        <v>-71138694228.093353</v>
      </c>
      <c r="DW82" s="9">
        <v>-131006805027.19853</v>
      </c>
      <c r="DX82" s="9">
        <v>63123219609.89785</v>
      </c>
      <c r="DY82" s="9">
        <v>0</v>
      </c>
      <c r="DZ82" s="9">
        <v>-67883585417.300644</v>
      </c>
      <c r="EA82" s="10" t="s">
        <v>3</v>
      </c>
      <c r="EB82" s="9">
        <v>-11409824301.03237</v>
      </c>
      <c r="EC82" s="9">
        <v>-11409824301.03237</v>
      </c>
      <c r="ED82" s="9">
        <v>5343354163.1942263</v>
      </c>
      <c r="EE82" s="9">
        <v>0</v>
      </c>
      <c r="EF82" s="9">
        <v>-6066470137.8381453</v>
      </c>
      <c r="EG82" s="9">
        <v>-10944172706.480122</v>
      </c>
      <c r="EH82" s="9">
        <v>5158212131.6341629</v>
      </c>
      <c r="EI82" s="9">
        <v>0</v>
      </c>
      <c r="EJ82" s="9">
        <v>-5785960574.8459625</v>
      </c>
      <c r="EK82" s="10" t="s">
        <v>3</v>
      </c>
      <c r="EL82" s="9">
        <v>-11323181970.945463</v>
      </c>
      <c r="EM82" s="9">
        <v>-11323181970.945463</v>
      </c>
      <c r="EN82" s="9">
        <v>5236481672.0401955</v>
      </c>
      <c r="EO82" s="9">
        <v>0</v>
      </c>
      <c r="EP82" s="9">
        <v>-6086700298.9052639</v>
      </c>
      <c r="EQ82" s="9">
        <v>-10863705813.339935</v>
      </c>
      <c r="ER82" s="9">
        <v>5055681553.516819</v>
      </c>
      <c r="ES82" s="9">
        <v>0</v>
      </c>
      <c r="ET82" s="9">
        <v>-5808024259.8231153</v>
      </c>
      <c r="EU82" s="10" t="s">
        <v>3</v>
      </c>
      <c r="EV82" s="9">
        <v>-11197856866.901016</v>
      </c>
      <c r="EW82" s="9">
        <v>-11197856866.901016</v>
      </c>
      <c r="EX82" s="9">
        <v>5130867146.7822866</v>
      </c>
      <c r="EY82" s="9">
        <v>0</v>
      </c>
      <c r="EZ82" s="9">
        <v>-6066989720.1187258</v>
      </c>
      <c r="FA82" s="9">
        <v>-10740403171.559027</v>
      </c>
      <c r="FB82" s="9">
        <v>4952142572.2756481</v>
      </c>
      <c r="FC82" s="9">
        <v>0</v>
      </c>
      <c r="FD82" s="9">
        <v>-5788260599.2833757</v>
      </c>
      <c r="FE82" s="10" t="s">
        <v>3</v>
      </c>
      <c r="FF82" s="9">
        <v>-11087039649.492287</v>
      </c>
      <c r="FG82" s="9">
        <v>-11087039649.492287</v>
      </c>
      <c r="FH82" s="9">
        <v>5042635748.0701571</v>
      </c>
      <c r="FI82" s="9">
        <v>0</v>
      </c>
      <c r="FJ82" s="9">
        <v>-6044403901.4221315</v>
      </c>
      <c r="FK82" s="9">
        <v>-10630790211.302176</v>
      </c>
      <c r="FL82" s="9">
        <v>4863319863.774024</v>
      </c>
      <c r="FM82" s="9">
        <v>0</v>
      </c>
      <c r="FN82" s="9">
        <v>-5767470347.5281534</v>
      </c>
      <c r="FO82" s="10" t="s">
        <v>3</v>
      </c>
      <c r="FP82" s="9">
        <v>-11045664297.176199</v>
      </c>
      <c r="FQ82" s="9">
        <v>-11045664297.176199</v>
      </c>
      <c r="FR82" s="9">
        <v>4994259610.8563728</v>
      </c>
      <c r="FS82" s="9">
        <v>0</v>
      </c>
      <c r="FT82" s="9">
        <v>-6051404686.3198233</v>
      </c>
      <c r="FU82" s="9">
        <v>-10592709275.76152</v>
      </c>
      <c r="FV82" s="9">
        <v>4814676642.7362442</v>
      </c>
      <c r="FW82" s="9">
        <v>0</v>
      </c>
      <c r="FX82" s="9">
        <v>-5778032633.0252752</v>
      </c>
      <c r="FY82" s="10" t="s">
        <v>3</v>
      </c>
      <c r="FZ82" s="9">
        <v>-10982160352.816553</v>
      </c>
      <c r="GA82" s="9">
        <v>-10982160352.816553</v>
      </c>
      <c r="GB82" s="9">
        <v>4931529732.3699036</v>
      </c>
      <c r="GC82" s="9">
        <v>0</v>
      </c>
      <c r="GD82" s="9">
        <v>-6050630620.4466467</v>
      </c>
      <c r="GE82" s="9">
        <v>-10532180011.479662</v>
      </c>
      <c r="GF82" s="9">
        <v>4752532325.8022757</v>
      </c>
      <c r="GG82" s="9">
        <v>0</v>
      </c>
      <c r="GH82" s="9">
        <v>-5779647685.6773863</v>
      </c>
      <c r="GI82" s="10" t="s">
        <v>3</v>
      </c>
      <c r="GJ82" s="9">
        <v>-10934337659.069664</v>
      </c>
      <c r="GK82" s="9">
        <v>-10934337659.069664</v>
      </c>
      <c r="GL82" s="9">
        <v>4865799893.6995926</v>
      </c>
      <c r="GM82" s="9">
        <v>0</v>
      </c>
      <c r="GN82" s="9">
        <v>-6068537765.3700705</v>
      </c>
      <c r="GO82" s="9">
        <v>-10485894666.370527</v>
      </c>
      <c r="GP82" s="9">
        <v>4687639771.3399839</v>
      </c>
      <c r="GQ82" s="9">
        <v>0</v>
      </c>
      <c r="GR82" s="9">
        <v>-5798254895.0305443</v>
      </c>
      <c r="GS82" s="10" t="s">
        <v>3</v>
      </c>
      <c r="GT82" s="9">
        <v>-10902027536.742212</v>
      </c>
      <c r="GU82" s="9">
        <v>-10902027536.742212</v>
      </c>
      <c r="GV82" s="9">
        <v>4809425121.5786619</v>
      </c>
      <c r="GW82" s="9">
        <v>0</v>
      </c>
      <c r="GX82" s="9">
        <v>-6092602415.1635523</v>
      </c>
      <c r="GY82" s="9">
        <v>-10456001584.993601</v>
      </c>
      <c r="GZ82" s="9">
        <v>4632187271.3391228</v>
      </c>
      <c r="HA82" s="9">
        <v>0</v>
      </c>
      <c r="HB82" s="9">
        <v>-5823814313.65448</v>
      </c>
      <c r="HC82" s="10" t="s">
        <v>3</v>
      </c>
      <c r="HD82" s="9">
        <v>-10829887921.669405</v>
      </c>
      <c r="HE82" s="9">
        <v>-10829887921.669405</v>
      </c>
      <c r="HF82" s="9">
        <v>4728328797.7701283</v>
      </c>
      <c r="HG82" s="9">
        <v>0</v>
      </c>
      <c r="HH82" s="9">
        <v>-6101559123.8992777</v>
      </c>
      <c r="HI82" s="9">
        <v>-10387101389.760063</v>
      </c>
      <c r="HJ82" s="9">
        <v>4553810859.5211086</v>
      </c>
      <c r="HK82" s="9">
        <v>0</v>
      </c>
      <c r="HL82" s="9">
        <v>-5833290530.2389574</v>
      </c>
      <c r="HM82" s="10" t="s">
        <v>3</v>
      </c>
      <c r="HN82" s="9">
        <v>-10777553380.083107</v>
      </c>
      <c r="HO82" s="9">
        <v>-10777553380.083107</v>
      </c>
      <c r="HP82" s="9">
        <v>4659138498.7725458</v>
      </c>
      <c r="HQ82" s="9">
        <v>0</v>
      </c>
      <c r="HR82" s="9">
        <v>-6118414881.3105593</v>
      </c>
      <c r="HS82" s="9">
        <v>-10337822989.229355</v>
      </c>
      <c r="HT82" s="9">
        <v>4486717694.0054808</v>
      </c>
      <c r="HU82" s="9">
        <v>0</v>
      </c>
      <c r="HV82" s="9">
        <v>-5851105295.2238741</v>
      </c>
      <c r="HW82" s="10" t="s">
        <v>3</v>
      </c>
      <c r="HX82" s="9">
        <v>-10725711341.85203</v>
      </c>
      <c r="HY82" s="9">
        <v>-10725711341.85203</v>
      </c>
      <c r="HZ82" s="9">
        <v>4591182588.9109621</v>
      </c>
      <c r="IA82" s="9">
        <v>0</v>
      </c>
      <c r="IB82" s="9">
        <v>-6134528752.9410667</v>
      </c>
      <c r="IC82" s="9">
        <v>-10288409283.689758</v>
      </c>
      <c r="ID82" s="9">
        <v>4420598897.4186506</v>
      </c>
      <c r="IE82" s="9">
        <v>0</v>
      </c>
      <c r="IF82" s="9">
        <v>-5867810386.2711086</v>
      </c>
      <c r="IG82" s="10" t="s">
        <v>3</v>
      </c>
      <c r="IH82" s="9">
        <v>-10677738127.096727</v>
      </c>
      <c r="II82" s="9">
        <v>-10677738127.096727</v>
      </c>
      <c r="IJ82" s="9">
        <v>4522064218.5842962</v>
      </c>
      <c r="IK82" s="9">
        <v>0</v>
      </c>
      <c r="IL82" s="9">
        <v>-6155673908.5124321</v>
      </c>
      <c r="IM82" s="9">
        <v>-10242106534.166887</v>
      </c>
      <c r="IN82" s="9">
        <v>4351665952.8827257</v>
      </c>
      <c r="IO82" s="9">
        <v>0</v>
      </c>
      <c r="IP82" s="9">
        <v>-5890440581.2841635</v>
      </c>
      <c r="IQ82" s="10" t="s">
        <v>3</v>
      </c>
      <c r="IR82" s="9">
        <v>-131892983404.87703</v>
      </c>
      <c r="IS82" s="9">
        <v>-131892983404.87703</v>
      </c>
      <c r="IT82" s="9">
        <v>58855067192.629318</v>
      </c>
      <c r="IU82" s="9">
        <v>0</v>
      </c>
      <c r="IV82" s="9">
        <v>-73037916212.247711</v>
      </c>
      <c r="IW82" s="9">
        <v>-126501297638.13264</v>
      </c>
      <c r="IX82" s="9">
        <v>56729185536.246239</v>
      </c>
      <c r="IY82" s="9">
        <v>0</v>
      </c>
      <c r="IZ82" s="9">
        <v>-69772112101.886414</v>
      </c>
      <c r="JA82" s="10" t="s">
        <v>3</v>
      </c>
      <c r="JB82" s="9">
        <v>-10694074218.957424</v>
      </c>
      <c r="JC82" s="9">
        <v>-10694074218.957424</v>
      </c>
      <c r="JD82" s="9">
        <v>4520593192.2398567</v>
      </c>
      <c r="JE82" s="9">
        <v>0</v>
      </c>
      <c r="JF82" s="9">
        <v>-6173481026.7175703</v>
      </c>
      <c r="JG82" s="9">
        <v>-10258443837.658548</v>
      </c>
      <c r="JH82" s="9">
        <v>4348315078.2039185</v>
      </c>
      <c r="JI82" s="9">
        <v>0</v>
      </c>
      <c r="JJ82" s="9">
        <v>-5910128759.4546309</v>
      </c>
      <c r="JK82" s="10" t="s">
        <v>3</v>
      </c>
      <c r="JL82" s="9">
        <v>-10732165169.134068</v>
      </c>
      <c r="JM82" s="9">
        <v>-10732165169.134068</v>
      </c>
      <c r="JN82" s="9">
        <v>4554220107.9548054</v>
      </c>
      <c r="JO82" s="9">
        <v>0</v>
      </c>
      <c r="JP82" s="9">
        <v>-6177945061.1792622</v>
      </c>
      <c r="JQ82" s="9">
        <v>-10297226390.116398</v>
      </c>
      <c r="JR82" s="9">
        <v>4381020732.0438948</v>
      </c>
      <c r="JS82" s="9">
        <v>0</v>
      </c>
      <c r="JT82" s="9">
        <v>-5916205658.0725069</v>
      </c>
      <c r="JU82" s="10" t="s">
        <v>3</v>
      </c>
      <c r="JV82" s="9">
        <v>-10794660627.852732</v>
      </c>
      <c r="JW82" s="9">
        <v>-10794660627.852732</v>
      </c>
      <c r="JX82" s="9">
        <v>4606644967.4965363</v>
      </c>
      <c r="JY82" s="9">
        <v>0</v>
      </c>
      <c r="JZ82" s="9">
        <v>-6188015660.3561926</v>
      </c>
      <c r="KA82" s="9">
        <v>-10359328378.429615</v>
      </c>
      <c r="KB82" s="9">
        <v>4431788025.6220722</v>
      </c>
      <c r="KC82" s="9">
        <v>0</v>
      </c>
      <c r="KD82" s="9">
        <v>-5927540352.8075428</v>
      </c>
      <c r="KE82" s="10" t="s">
        <v>3</v>
      </c>
      <c r="KF82" s="9">
        <v>-10803379830.031878</v>
      </c>
      <c r="KG82" s="9">
        <v>-10803379830.031878</v>
      </c>
      <c r="KH82" s="9">
        <v>4617027585.5849104</v>
      </c>
      <c r="KI82" s="9">
        <v>0</v>
      </c>
      <c r="KJ82" s="9">
        <v>-6186352244.4469671</v>
      </c>
      <c r="KK82" s="9">
        <v>-10369651945.205156</v>
      </c>
      <c r="KL82" s="9">
        <v>4442462198.8038311</v>
      </c>
      <c r="KM82" s="9">
        <v>0</v>
      </c>
      <c r="KN82" s="9">
        <v>-5927189746.4013252</v>
      </c>
      <c r="KO82" s="10" t="s">
        <v>3</v>
      </c>
      <c r="KP82" s="9">
        <v>-10813606913.146578</v>
      </c>
      <c r="KQ82" s="9">
        <v>-10813606913.146578</v>
      </c>
      <c r="KR82" s="9">
        <v>4628501471.6658001</v>
      </c>
      <c r="KS82" s="9">
        <v>0</v>
      </c>
      <c r="KT82" s="9">
        <v>-6185105441.4807777</v>
      </c>
      <c r="KU82" s="9">
        <v>-10380765029.735605</v>
      </c>
      <c r="KV82" s="9">
        <v>4453588920.4484692</v>
      </c>
      <c r="KW82" s="9">
        <v>0</v>
      </c>
      <c r="KX82" s="9">
        <v>-5927176109.2871351</v>
      </c>
      <c r="KY82" s="10" t="s">
        <v>3</v>
      </c>
      <c r="KZ82" s="9">
        <v>-10831259972.01511</v>
      </c>
      <c r="LA82" s="9">
        <v>-10831259972.01511</v>
      </c>
      <c r="LB82" s="9">
        <v>4647424379.5702887</v>
      </c>
      <c r="LC82" s="9">
        <v>0</v>
      </c>
      <c r="LD82" s="9">
        <v>-6183835592.4448233</v>
      </c>
      <c r="LE82" s="9">
        <v>-10398698723.821833</v>
      </c>
      <c r="LF82" s="9">
        <v>4472297522.757165</v>
      </c>
      <c r="LG82" s="9">
        <v>0</v>
      </c>
      <c r="LH82" s="9">
        <v>-5926401201.0646696</v>
      </c>
      <c r="LI82" s="10" t="s">
        <v>3</v>
      </c>
      <c r="LJ82" s="9">
        <v>-10842814570.249863</v>
      </c>
      <c r="LK82" s="9">
        <v>-10842814570.249863</v>
      </c>
      <c r="LL82" s="9">
        <v>4659591915.9449949</v>
      </c>
      <c r="LM82" s="9">
        <v>0</v>
      </c>
      <c r="LN82" s="9">
        <v>-6183222654.3048668</v>
      </c>
      <c r="LO82" s="9">
        <v>-10410879915.201914</v>
      </c>
      <c r="LP82" s="9">
        <v>4484639112.0907631</v>
      </c>
      <c r="LQ82" s="9">
        <v>0</v>
      </c>
      <c r="LR82" s="9">
        <v>-5926240803.1111517</v>
      </c>
      <c r="LS82" s="10" t="s">
        <v>3</v>
      </c>
      <c r="LT82" s="9">
        <v>-10860001893.230471</v>
      </c>
      <c r="LU82" s="9">
        <v>-10860001893.230471</v>
      </c>
      <c r="LV82" s="9">
        <v>4677196370.9277248</v>
      </c>
      <c r="LW82" s="9">
        <v>0</v>
      </c>
      <c r="LX82" s="9">
        <v>-6182805522.3027468</v>
      </c>
      <c r="LY82" s="9">
        <v>-10428886058.060524</v>
      </c>
      <c r="LZ82" s="9">
        <v>4502549617.2153053</v>
      </c>
      <c r="MA82" s="9">
        <v>0</v>
      </c>
      <c r="MB82" s="9">
        <v>-5926336440.8452196</v>
      </c>
      <c r="MC82" s="10" t="s">
        <v>3</v>
      </c>
      <c r="MD82" s="9">
        <v>-10881502495.855234</v>
      </c>
      <c r="ME82" s="9">
        <v>-10881502495.855234</v>
      </c>
      <c r="MF82" s="9">
        <v>4699831785.6439466</v>
      </c>
      <c r="MG82" s="9">
        <v>0</v>
      </c>
      <c r="MH82" s="9">
        <v>-6181670710.2112865</v>
      </c>
      <c r="MI82" s="9">
        <v>-10450959912.300858</v>
      </c>
      <c r="MJ82" s="9">
        <v>4525262621.9214697</v>
      </c>
      <c r="MK82" s="9">
        <v>0</v>
      </c>
      <c r="ML82" s="9">
        <v>-5925697290.379385</v>
      </c>
      <c r="MM82" s="10" t="s">
        <v>3</v>
      </c>
      <c r="MN82" s="9">
        <v>-10916765539.884254</v>
      </c>
      <c r="MO82" s="9">
        <v>-10916765539.884254</v>
      </c>
      <c r="MP82" s="9">
        <v>4735188488.7922525</v>
      </c>
      <c r="MQ82" s="9">
        <v>0</v>
      </c>
      <c r="MR82" s="9">
        <v>-6181577051.0920029</v>
      </c>
      <c r="MS82" s="9">
        <v>-10486249855.670834</v>
      </c>
      <c r="MT82" s="9">
        <v>4560117494.1992989</v>
      </c>
      <c r="MU82" s="9">
        <v>0</v>
      </c>
      <c r="MV82" s="9">
        <v>-5926132361.4715338</v>
      </c>
      <c r="MW82" s="10" t="s">
        <v>3</v>
      </c>
      <c r="MX82" s="9">
        <v>-10940669184.854353</v>
      </c>
      <c r="MY82" s="9">
        <v>-10940669184.854353</v>
      </c>
      <c r="MZ82" s="9">
        <v>4759445065.7089214</v>
      </c>
      <c r="NA82" s="9">
        <v>0</v>
      </c>
      <c r="NB82" s="9">
        <v>-6181224119.1454315</v>
      </c>
      <c r="NC82" s="9">
        <v>-10510104341.79365</v>
      </c>
      <c r="ND82" s="9">
        <v>4583806458.068552</v>
      </c>
      <c r="NE82" s="9">
        <v>0</v>
      </c>
      <c r="NF82" s="9">
        <v>-5926297883.7250996</v>
      </c>
      <c r="NG82" s="10" t="s">
        <v>3</v>
      </c>
      <c r="NH82" s="9">
        <v>-10961667826.205175</v>
      </c>
      <c r="NI82" s="9">
        <v>-10961667826.205175</v>
      </c>
      <c r="NJ82" s="9">
        <v>4785159841.5564909</v>
      </c>
      <c r="NK82" s="9">
        <v>0</v>
      </c>
      <c r="NL82" s="9">
        <v>-6176507984.6486807</v>
      </c>
      <c r="NM82" s="9">
        <v>-10530500023.232317</v>
      </c>
      <c r="NN82" s="9">
        <v>4608294961.1492329</v>
      </c>
      <c r="NO82" s="9">
        <v>0</v>
      </c>
      <c r="NP82" s="9">
        <v>-5922205062.0830832</v>
      </c>
      <c r="NQ82" s="10" t="s">
        <v>3</v>
      </c>
      <c r="NR82" s="9">
        <v>-130072568241.41713</v>
      </c>
      <c r="NS82" s="9">
        <v>-130072568241.41713</v>
      </c>
      <c r="NT82" s="9">
        <v>55890825173.086525</v>
      </c>
      <c r="NU82" s="9">
        <v>0</v>
      </c>
      <c r="NV82" s="9">
        <v>-74181743068.330627</v>
      </c>
      <c r="NW82" s="9">
        <v>-124881694411.22726</v>
      </c>
      <c r="NX82" s="9">
        <v>53794142742.523964</v>
      </c>
      <c r="NY82" s="9">
        <v>0</v>
      </c>
      <c r="NZ82" s="9">
        <v>-71087551668.703293</v>
      </c>
      <c r="OA82" s="10" t="s">
        <v>3</v>
      </c>
      <c r="OB82" s="9">
        <v>-11004937296.373322</v>
      </c>
      <c r="OC82" s="9">
        <v>-11004937296.373322</v>
      </c>
      <c r="OD82" s="9">
        <v>4827002002.644084</v>
      </c>
      <c r="OE82" s="9">
        <v>0</v>
      </c>
      <c r="OF82" s="9">
        <v>-6177935293.7292328</v>
      </c>
      <c r="OG82" s="9">
        <v>-10573765621.899035</v>
      </c>
      <c r="OH82" s="9">
        <v>4649280857.0772619</v>
      </c>
      <c r="OI82" s="9">
        <v>0</v>
      </c>
      <c r="OJ82" s="9">
        <v>-5924484764.8217716</v>
      </c>
      <c r="OK82" s="10" t="s">
        <v>3</v>
      </c>
      <c r="OL82" s="9">
        <v>-11043432917.583193</v>
      </c>
      <c r="OM82" s="9">
        <v>-11043432917.583193</v>
      </c>
      <c r="ON82" s="9">
        <v>4863399131.6701241</v>
      </c>
      <c r="OO82" s="9">
        <v>0</v>
      </c>
      <c r="OP82" s="9">
        <v>-6180033785.9130688</v>
      </c>
      <c r="OQ82" s="9">
        <v>-10610560954.319052</v>
      </c>
      <c r="OR82" s="9">
        <v>4683586971.7052212</v>
      </c>
      <c r="OS82" s="9">
        <v>0</v>
      </c>
      <c r="OT82" s="9">
        <v>-5926973982.6138296</v>
      </c>
      <c r="OU82" s="10" t="s">
        <v>3</v>
      </c>
      <c r="OV82" s="9">
        <v>-11071212908.987135</v>
      </c>
      <c r="OW82" s="9">
        <v>-11071212908.987135</v>
      </c>
      <c r="OX82" s="9">
        <v>4887715385.5468416</v>
      </c>
      <c r="OY82" s="9">
        <v>0</v>
      </c>
      <c r="OZ82" s="9">
        <v>-6183497523.4402905</v>
      </c>
      <c r="PA82" s="9">
        <v>-10636856705.471916</v>
      </c>
      <c r="PB82" s="9">
        <v>4706045353.1129274</v>
      </c>
      <c r="PC82" s="9">
        <v>0</v>
      </c>
      <c r="PD82" s="9">
        <v>-5930811352.3589888</v>
      </c>
      <c r="PE82" s="10" t="s">
        <v>3</v>
      </c>
      <c r="PF82" s="9">
        <v>-11099972241.344051</v>
      </c>
      <c r="PG82" s="9">
        <v>-11099972241.344051</v>
      </c>
      <c r="PH82" s="9">
        <v>4912404786.2216845</v>
      </c>
      <c r="PI82" s="9">
        <v>0</v>
      </c>
      <c r="PJ82" s="9">
        <v>-6187567455.122366</v>
      </c>
      <c r="PK82" s="9">
        <v>-10664262990.602388</v>
      </c>
      <c r="PL82" s="9">
        <v>4729041706.726963</v>
      </c>
      <c r="PM82" s="9">
        <v>0</v>
      </c>
      <c r="PN82" s="9">
        <v>-5935221283.8754225</v>
      </c>
      <c r="PO82" s="10" t="s">
        <v>3</v>
      </c>
      <c r="PP82" s="9">
        <v>-11105024878.55089</v>
      </c>
      <c r="PQ82" s="9">
        <v>-11105024878.55089</v>
      </c>
      <c r="PR82" s="9">
        <v>4913277005.0351009</v>
      </c>
      <c r="PS82" s="9">
        <v>0</v>
      </c>
      <c r="PT82" s="9">
        <v>-6191747873.5157814</v>
      </c>
      <c r="PU82" s="9">
        <v>-10669471839.22364</v>
      </c>
      <c r="PV82" s="9">
        <v>4729810772.4860067</v>
      </c>
      <c r="PW82" s="9">
        <v>0</v>
      </c>
      <c r="PX82" s="9">
        <v>-5939661066.7376318</v>
      </c>
      <c r="PY82" s="10" t="s">
        <v>3</v>
      </c>
      <c r="PZ82" s="9">
        <v>-11125491072.65358</v>
      </c>
      <c r="QA82" s="9">
        <v>-11125491072.65358</v>
      </c>
      <c r="QB82" s="9">
        <v>4928600328.2703934</v>
      </c>
      <c r="QC82" s="9">
        <v>0</v>
      </c>
      <c r="QD82" s="9">
        <v>-6196890744.3831863</v>
      </c>
      <c r="QE82" s="9">
        <v>-10688054877.325741</v>
      </c>
      <c r="QF82" s="9">
        <v>4744173839.0593081</v>
      </c>
      <c r="QG82" s="9">
        <v>0</v>
      </c>
      <c r="QH82" s="9">
        <v>-5943881038.2664318</v>
      </c>
      <c r="QI82" s="10" t="s">
        <v>3</v>
      </c>
      <c r="QJ82" s="9">
        <v>-11145517865.463919</v>
      </c>
      <c r="QK82" s="9">
        <v>-11145517865.463919</v>
      </c>
      <c r="QL82" s="9">
        <v>4943364287.5645638</v>
      </c>
      <c r="QM82" s="9">
        <v>0</v>
      </c>
      <c r="QN82" s="9">
        <v>-6202153577.899354</v>
      </c>
      <c r="QO82" s="9">
        <v>-10706101215.053598</v>
      </c>
      <c r="QP82" s="9">
        <v>4758162739.8989191</v>
      </c>
      <c r="QQ82" s="9">
        <v>0</v>
      </c>
      <c r="QR82" s="9">
        <v>-5947938475.1546803</v>
      </c>
      <c r="QS82" s="10" t="s">
        <v>3</v>
      </c>
      <c r="QT82" s="9">
        <v>-11160603536.61375</v>
      </c>
      <c r="QU82" s="9">
        <v>-11160603536.61375</v>
      </c>
      <c r="QV82" s="9">
        <v>4953082606.0611849</v>
      </c>
      <c r="QW82" s="9">
        <v>0</v>
      </c>
      <c r="QX82" s="9">
        <v>-6207520930.5525637</v>
      </c>
      <c r="QY82" s="9">
        <v>-10719303067.984867</v>
      </c>
      <c r="QZ82" s="9">
        <v>4767252380.9998407</v>
      </c>
      <c r="RA82" s="9">
        <v>0</v>
      </c>
      <c r="RB82" s="9">
        <v>-5952050686.9850264</v>
      </c>
      <c r="RC82" s="10" t="s">
        <v>3</v>
      </c>
      <c r="RD82" s="9">
        <v>-11189908819.233789</v>
      </c>
      <c r="RE82" s="9">
        <v>-11189908819.233789</v>
      </c>
      <c r="RF82" s="9">
        <v>4977327896.2176132</v>
      </c>
      <c r="RG82" s="9">
        <v>0</v>
      </c>
      <c r="RH82" s="9">
        <v>-6212580923.0161715</v>
      </c>
      <c r="RI82" s="9">
        <v>-10745822430.785078</v>
      </c>
      <c r="RJ82" s="9">
        <v>4789956544.4195213</v>
      </c>
      <c r="RK82" s="9">
        <v>0</v>
      </c>
      <c r="RL82" s="9">
        <v>-5955865886.3655567</v>
      </c>
      <c r="RM82" s="10" t="s">
        <v>3</v>
      </c>
      <c r="RN82" s="9">
        <v>-11198777460.356436</v>
      </c>
      <c r="RO82" s="9">
        <v>-11198777460.356436</v>
      </c>
      <c r="RP82" s="9">
        <v>4981181054.6834793</v>
      </c>
      <c r="RQ82" s="9">
        <v>0</v>
      </c>
      <c r="RR82" s="9">
        <v>-6217596405.6729574</v>
      </c>
      <c r="RS82" s="9">
        <v>-10753066212.274355</v>
      </c>
      <c r="RT82" s="9">
        <v>4793383545.8031607</v>
      </c>
      <c r="RU82" s="9">
        <v>0</v>
      </c>
      <c r="RV82" s="9">
        <v>-5959682666.4711933</v>
      </c>
      <c r="RW82" s="10" t="s">
        <v>3</v>
      </c>
      <c r="RX82" s="9">
        <v>-11220338797.378918</v>
      </c>
      <c r="RY82" s="9">
        <v>-11220338797.378918</v>
      </c>
      <c r="RZ82" s="9">
        <v>4998010880.0967579</v>
      </c>
      <c r="SA82" s="9">
        <v>0</v>
      </c>
      <c r="SB82" s="9">
        <v>-6222327917.2821579</v>
      </c>
      <c r="SC82" s="9">
        <v>-10772402272.526266</v>
      </c>
      <c r="SD82" s="9">
        <v>4809046502.7066994</v>
      </c>
      <c r="SE82" s="9">
        <v>0</v>
      </c>
      <c r="SF82" s="9">
        <v>-5963355769.8195696</v>
      </c>
      <c r="SG82" s="10" t="s">
        <v>3</v>
      </c>
      <c r="SH82" s="9">
        <v>-11234711285.797258</v>
      </c>
      <c r="SI82" s="9">
        <v>-11234711285.797258</v>
      </c>
      <c r="SJ82" s="9">
        <v>5007269889.2535372</v>
      </c>
      <c r="SK82" s="9">
        <v>0</v>
      </c>
      <c r="SL82" s="9">
        <v>-6227441396.5437155</v>
      </c>
      <c r="SM82" s="9">
        <v>-10785296385.343796</v>
      </c>
      <c r="SN82" s="9">
        <v>4817767462.9772367</v>
      </c>
      <c r="SO82" s="9">
        <v>0</v>
      </c>
      <c r="SP82" s="9">
        <v>-5967528922.3665571</v>
      </c>
      <c r="SQ82" s="10" t="s">
        <v>3</v>
      </c>
      <c r="SR82" s="9">
        <v>-133599929080.33621</v>
      </c>
      <c r="SS82" s="9">
        <v>-133599929080.33621</v>
      </c>
      <c r="ST82" s="9">
        <v>59192635253.265366</v>
      </c>
      <c r="SU82" s="9">
        <v>0</v>
      </c>
      <c r="SV82" s="9">
        <v>-74407293827.070847</v>
      </c>
      <c r="SW82" s="9">
        <v>-128324964572.80974</v>
      </c>
      <c r="SX82" s="9">
        <v>56977508676.973068</v>
      </c>
      <c r="SY82" s="9">
        <v>0</v>
      </c>
      <c r="SZ82" s="9">
        <v>-71347455895.836655</v>
      </c>
      <c r="TA82" s="10" t="s">
        <v>3</v>
      </c>
      <c r="TB82" s="9">
        <v>-11274655725.125092</v>
      </c>
      <c r="TC82" s="9">
        <v>-11274655725.125092</v>
      </c>
    </row>
    <row r="83" spans="1:523" ht="15" customHeight="1" x14ac:dyDescent="0.3"/>
    <row r="84" spans="1:523" x14ac:dyDescent="0.3">
      <c r="A84" s="7" t="s">
        <v>141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/>
      <c r="KH84" s="4"/>
      <c r="KI84" s="4"/>
      <c r="KJ84" s="4"/>
      <c r="KK84" s="4"/>
      <c r="KL84" s="4"/>
      <c r="KM84" s="4"/>
      <c r="KN84" s="4"/>
      <c r="KO84" s="4"/>
      <c r="KP84" s="4"/>
      <c r="KQ84" s="4"/>
      <c r="KR84" s="4"/>
      <c r="KS84" s="4"/>
      <c r="KT84" s="4"/>
      <c r="KU84" s="4"/>
      <c r="KV84" s="4"/>
      <c r="KW84" s="4"/>
      <c r="KX84" s="4"/>
      <c r="KY84" s="4"/>
      <c r="KZ84" s="4"/>
      <c r="LA84" s="4"/>
      <c r="LB84" s="4"/>
      <c r="LC84" s="4"/>
      <c r="LD84" s="4"/>
      <c r="LE84" s="4"/>
      <c r="LF84" s="4"/>
      <c r="LG84" s="4"/>
      <c r="LH84" s="4"/>
      <c r="LI84" s="4"/>
      <c r="LJ84" s="4"/>
      <c r="LK84" s="4"/>
      <c r="LL84" s="4"/>
      <c r="LM84" s="4"/>
      <c r="LN84" s="4"/>
      <c r="LO84" s="4"/>
      <c r="LP84" s="4"/>
      <c r="LQ84" s="4"/>
      <c r="LR84" s="4"/>
      <c r="LS84" s="4"/>
      <c r="LT84" s="4"/>
      <c r="LU84" s="4"/>
      <c r="LV84" s="4"/>
      <c r="LW84" s="4"/>
      <c r="LX84" s="4"/>
      <c r="LY84" s="4"/>
      <c r="LZ84" s="4"/>
      <c r="MA84" s="4"/>
      <c r="MB84" s="4"/>
      <c r="MC84" s="4"/>
      <c r="MD84" s="4"/>
      <c r="ME84" s="4"/>
      <c r="MF84" s="4"/>
      <c r="MG84" s="4"/>
      <c r="MH84" s="4"/>
      <c r="MI84" s="4"/>
      <c r="MJ84" s="4"/>
      <c r="MK84" s="4"/>
      <c r="ML84" s="4"/>
      <c r="MM84" s="4"/>
      <c r="MN84" s="4"/>
      <c r="MO84" s="4"/>
      <c r="MP84" s="4"/>
      <c r="MQ84" s="4"/>
      <c r="MR84" s="4"/>
      <c r="MS84" s="4"/>
      <c r="MT84" s="4"/>
      <c r="MU84" s="4"/>
      <c r="MV84" s="4"/>
      <c r="MW84" s="4"/>
      <c r="MX84" s="4"/>
      <c r="MY84" s="4"/>
      <c r="MZ84" s="4"/>
      <c r="NA84" s="4"/>
      <c r="NB84" s="4"/>
      <c r="NC84" s="4"/>
      <c r="ND84" s="4"/>
      <c r="NE84" s="4"/>
      <c r="NF84" s="4"/>
      <c r="NG84" s="4"/>
      <c r="NH84" s="4"/>
      <c r="NI84" s="4"/>
      <c r="NJ84" s="4"/>
      <c r="NK84" s="4"/>
      <c r="NL84" s="4"/>
      <c r="NM84" s="4"/>
      <c r="NN84" s="4"/>
      <c r="NO84" s="4"/>
      <c r="NP84" s="4"/>
      <c r="NQ84" s="4"/>
      <c r="NR84" s="4"/>
      <c r="NS84" s="4"/>
      <c r="NT84" s="4"/>
      <c r="NU84" s="4"/>
      <c r="NV84" s="4"/>
      <c r="NW84" s="4"/>
      <c r="NX84" s="4"/>
      <c r="NY84" s="4"/>
      <c r="NZ84" s="4"/>
      <c r="OA84" s="4"/>
      <c r="OB84" s="4"/>
      <c r="OC84" s="4"/>
      <c r="OD84" s="4"/>
      <c r="OE84" s="4"/>
      <c r="OF84" s="4"/>
      <c r="OG84" s="4"/>
      <c r="OH84" s="4"/>
      <c r="OI84" s="4"/>
      <c r="OJ84" s="4"/>
      <c r="OK84" s="4"/>
      <c r="OL84" s="4"/>
      <c r="OM84" s="4"/>
      <c r="ON84" s="4"/>
      <c r="OO84" s="4"/>
      <c r="OP84" s="4"/>
      <c r="OQ84" s="4"/>
      <c r="OR84" s="4"/>
      <c r="OS84" s="4"/>
      <c r="OT84" s="4"/>
      <c r="OU84" s="4"/>
      <c r="OV84" s="4"/>
      <c r="OW84" s="4"/>
      <c r="OX84" s="4"/>
      <c r="OY84" s="4"/>
      <c r="OZ84" s="4"/>
      <c r="PA84" s="4"/>
      <c r="PB84" s="4"/>
      <c r="PC84" s="4"/>
      <c r="PD84" s="4"/>
      <c r="PE84" s="4"/>
      <c r="PF84" s="4"/>
      <c r="PG84" s="4"/>
      <c r="PH84" s="4"/>
      <c r="PI84" s="4"/>
      <c r="PJ84" s="4"/>
      <c r="PK84" s="4"/>
      <c r="PL84" s="4"/>
      <c r="PM84" s="4"/>
      <c r="PN84" s="4"/>
      <c r="PO84" s="4"/>
      <c r="PP84" s="4"/>
      <c r="PQ84" s="4"/>
      <c r="PR84" s="4"/>
      <c r="PS84" s="4"/>
      <c r="PT84" s="4"/>
      <c r="PU84" s="4"/>
      <c r="PV84" s="4"/>
      <c r="PW84" s="4"/>
      <c r="PX84" s="4"/>
      <c r="PY84" s="4"/>
      <c r="PZ84" s="4"/>
      <c r="QA84" s="4"/>
      <c r="QB84" s="4"/>
      <c r="QC84" s="4"/>
      <c r="QD84" s="4"/>
      <c r="QE84" s="4"/>
      <c r="QF84" s="4"/>
      <c r="QG84" s="4"/>
      <c r="QH84" s="4"/>
      <c r="QI84" s="4"/>
      <c r="QJ84" s="4"/>
      <c r="QK84" s="4"/>
      <c r="QL84" s="4"/>
      <c r="QM84" s="4"/>
      <c r="QN84" s="4"/>
      <c r="QO84" s="4"/>
      <c r="QP84" s="4"/>
      <c r="QQ84" s="4"/>
      <c r="QR84" s="4"/>
      <c r="QS84" s="4"/>
      <c r="QT84" s="4"/>
      <c r="QU84" s="4"/>
      <c r="QV84" s="4"/>
      <c r="QW84" s="4"/>
      <c r="QX84" s="4"/>
      <c r="QY84" s="4"/>
      <c r="QZ84" s="4"/>
      <c r="RA84" s="4"/>
      <c r="RB84" s="4"/>
      <c r="RC84" s="4"/>
      <c r="RD84" s="4"/>
      <c r="RE84" s="4"/>
      <c r="RF84" s="4"/>
      <c r="RG84" s="4"/>
      <c r="RH84" s="4"/>
      <c r="RI84" s="4"/>
      <c r="RJ84" s="4"/>
      <c r="RK84" s="4"/>
      <c r="RL84" s="4"/>
      <c r="RM84" s="4"/>
      <c r="RN84" s="4"/>
      <c r="RO84" s="4"/>
      <c r="RP84" s="4"/>
      <c r="RQ84" s="4"/>
      <c r="RR84" s="4"/>
      <c r="RS84" s="4"/>
      <c r="RT84" s="4"/>
      <c r="RU84" s="4"/>
      <c r="RV84" s="4"/>
      <c r="RW84" s="4"/>
      <c r="RX84" s="4"/>
      <c r="RY84" s="4"/>
      <c r="RZ84" s="4"/>
      <c r="SA84" s="4"/>
      <c r="SB84" s="4"/>
      <c r="SC84" s="4"/>
      <c r="SD84" s="4"/>
      <c r="SE84" s="4"/>
      <c r="SF84" s="4"/>
      <c r="SG84" s="4"/>
      <c r="SH84" s="4"/>
      <c r="SI84" s="4"/>
      <c r="SJ84" s="4"/>
      <c r="SK84" s="4"/>
      <c r="SL84" s="4"/>
      <c r="SM84" s="4"/>
      <c r="SN84" s="4"/>
      <c r="SO84" s="4"/>
      <c r="SP84" s="4"/>
      <c r="SQ84" s="4"/>
      <c r="SR84" s="4"/>
      <c r="SS84" s="4"/>
      <c r="ST84" s="4"/>
      <c r="SU84" s="4"/>
      <c r="SV84" s="4"/>
      <c r="SW84" s="4"/>
      <c r="SX84" s="4"/>
      <c r="SY84" s="4"/>
      <c r="SZ84" s="4"/>
      <c r="TA84" s="4"/>
      <c r="TB84" s="4"/>
      <c r="TC84" s="4"/>
    </row>
    <row r="85" spans="1:523" x14ac:dyDescent="0.3">
      <c r="A85" s="8" t="s">
        <v>6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  <c r="IW85" s="4"/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/>
      <c r="KH85" s="4"/>
      <c r="KI85" s="4"/>
      <c r="KJ85" s="4"/>
      <c r="KK85" s="4"/>
      <c r="KL85" s="4"/>
      <c r="KM85" s="4"/>
      <c r="KN85" s="4"/>
      <c r="KO85" s="4"/>
      <c r="KP85" s="4"/>
      <c r="KQ85" s="4"/>
      <c r="KR85" s="4"/>
      <c r="KS85" s="4"/>
      <c r="KT85" s="4"/>
      <c r="KU85" s="4"/>
      <c r="KV85" s="4"/>
      <c r="KW85" s="4"/>
      <c r="KX85" s="4"/>
      <c r="KY85" s="4"/>
      <c r="KZ85" s="4"/>
      <c r="LA85" s="4"/>
      <c r="LB85" s="4"/>
      <c r="LC85" s="4"/>
      <c r="LD85" s="4"/>
      <c r="LE85" s="4"/>
      <c r="LF85" s="4"/>
      <c r="LG85" s="4"/>
      <c r="LH85" s="4"/>
      <c r="LI85" s="4"/>
      <c r="LJ85" s="4"/>
      <c r="LK85" s="4"/>
      <c r="LL85" s="4"/>
      <c r="LM85" s="4"/>
      <c r="LN85" s="4"/>
      <c r="LO85" s="4"/>
      <c r="LP85" s="4"/>
      <c r="LQ85" s="4"/>
      <c r="LR85" s="4"/>
      <c r="LS85" s="4"/>
      <c r="LT85" s="4"/>
      <c r="LU85" s="4"/>
      <c r="LV85" s="4"/>
      <c r="LW85" s="4"/>
      <c r="LX85" s="4"/>
      <c r="LY85" s="4"/>
      <c r="LZ85" s="4"/>
      <c r="MA85" s="4"/>
      <c r="MB85" s="4"/>
      <c r="MC85" s="4"/>
      <c r="MD85" s="4"/>
      <c r="ME85" s="4"/>
      <c r="MF85" s="4"/>
      <c r="MG85" s="4"/>
      <c r="MH85" s="4"/>
      <c r="MI85" s="4"/>
      <c r="MJ85" s="4"/>
      <c r="MK85" s="4"/>
      <c r="ML85" s="4"/>
      <c r="MM85" s="4"/>
      <c r="MN85" s="4"/>
      <c r="MO85" s="4"/>
      <c r="MP85" s="4"/>
      <c r="MQ85" s="4"/>
      <c r="MR85" s="4"/>
      <c r="MS85" s="4"/>
      <c r="MT85" s="4"/>
      <c r="MU85" s="4"/>
      <c r="MV85" s="4"/>
      <c r="MW85" s="4"/>
      <c r="MX85" s="4"/>
      <c r="MY85" s="4"/>
      <c r="MZ85" s="4"/>
      <c r="NA85" s="4"/>
      <c r="NB85" s="4"/>
      <c r="NC85" s="4"/>
      <c r="ND85" s="4"/>
      <c r="NE85" s="4"/>
      <c r="NF85" s="4"/>
      <c r="NG85" s="4"/>
      <c r="NH85" s="4"/>
      <c r="NI85" s="4"/>
      <c r="NJ85" s="4"/>
      <c r="NK85" s="4"/>
      <c r="NL85" s="4"/>
      <c r="NM85" s="4"/>
      <c r="NN85" s="4"/>
      <c r="NO85" s="4"/>
      <c r="NP85" s="4"/>
      <c r="NQ85" s="4"/>
      <c r="NR85" s="4"/>
      <c r="NS85" s="4"/>
      <c r="NT85" s="4"/>
      <c r="NU85" s="4"/>
      <c r="NV85" s="4"/>
      <c r="NW85" s="4"/>
      <c r="NX85" s="4"/>
      <c r="NY85" s="4"/>
      <c r="NZ85" s="4"/>
      <c r="OA85" s="4"/>
      <c r="OB85" s="4"/>
      <c r="OC85" s="4"/>
      <c r="OD85" s="4"/>
      <c r="OE85" s="4"/>
      <c r="OF85" s="4"/>
      <c r="OG85" s="4"/>
      <c r="OH85" s="4"/>
      <c r="OI85" s="4"/>
      <c r="OJ85" s="4"/>
      <c r="OK85" s="4"/>
      <c r="OL85" s="4"/>
      <c r="OM85" s="4"/>
      <c r="ON85" s="4"/>
      <c r="OO85" s="4"/>
      <c r="OP85" s="4"/>
      <c r="OQ85" s="4"/>
      <c r="OR85" s="4"/>
      <c r="OS85" s="4"/>
      <c r="OT85" s="4"/>
      <c r="OU85" s="4"/>
      <c r="OV85" s="4"/>
      <c r="OW85" s="4"/>
      <c r="OX85" s="4"/>
      <c r="OY85" s="4"/>
      <c r="OZ85" s="4"/>
      <c r="PA85" s="4"/>
      <c r="PB85" s="4"/>
      <c r="PC85" s="4"/>
      <c r="PD85" s="4"/>
      <c r="PE85" s="4"/>
      <c r="PF85" s="4"/>
      <c r="PG85" s="4"/>
      <c r="PH85" s="4"/>
      <c r="PI85" s="4"/>
      <c r="PJ85" s="4"/>
      <c r="PK85" s="4"/>
      <c r="PL85" s="4"/>
      <c r="PM85" s="4"/>
      <c r="PN85" s="4"/>
      <c r="PO85" s="4"/>
      <c r="PP85" s="4"/>
      <c r="PQ85" s="4"/>
      <c r="PR85" s="4"/>
      <c r="PS85" s="4"/>
      <c r="PT85" s="4"/>
      <c r="PU85" s="4"/>
      <c r="PV85" s="4"/>
      <c r="PW85" s="4"/>
      <c r="PX85" s="4"/>
      <c r="PY85" s="4"/>
      <c r="PZ85" s="4"/>
      <c r="QA85" s="4"/>
      <c r="QB85" s="4"/>
      <c r="QC85" s="4"/>
      <c r="QD85" s="4"/>
      <c r="QE85" s="4"/>
      <c r="QF85" s="4"/>
      <c r="QG85" s="4"/>
      <c r="QH85" s="4"/>
      <c r="QI85" s="4"/>
      <c r="QJ85" s="4"/>
      <c r="QK85" s="4"/>
      <c r="QL85" s="4"/>
      <c r="QM85" s="4"/>
      <c r="QN85" s="4"/>
      <c r="QO85" s="4"/>
      <c r="QP85" s="4"/>
      <c r="QQ85" s="4"/>
      <c r="QR85" s="4"/>
      <c r="QS85" s="4"/>
      <c r="QT85" s="4"/>
      <c r="QU85" s="4"/>
      <c r="QV85" s="4"/>
      <c r="QW85" s="4"/>
      <c r="QX85" s="4"/>
      <c r="QY85" s="4"/>
      <c r="QZ85" s="4"/>
      <c r="RA85" s="4"/>
      <c r="RB85" s="4"/>
      <c r="RC85" s="4"/>
      <c r="RD85" s="4"/>
      <c r="RE85" s="4"/>
      <c r="RF85" s="4"/>
      <c r="RG85" s="4"/>
      <c r="RH85" s="4"/>
      <c r="RI85" s="4"/>
      <c r="RJ85" s="4"/>
      <c r="RK85" s="4"/>
      <c r="RL85" s="4"/>
      <c r="RM85" s="4"/>
      <c r="RN85" s="4"/>
      <c r="RO85" s="4"/>
      <c r="RP85" s="4"/>
      <c r="RQ85" s="4"/>
      <c r="RR85" s="4"/>
      <c r="RS85" s="4"/>
      <c r="RT85" s="4"/>
      <c r="RU85" s="4"/>
      <c r="RV85" s="4"/>
      <c r="RW85" s="4"/>
      <c r="RX85" s="4"/>
      <c r="RY85" s="4"/>
      <c r="RZ85" s="4"/>
      <c r="SA85" s="4"/>
      <c r="SB85" s="4"/>
      <c r="SC85" s="4"/>
      <c r="SD85" s="4"/>
      <c r="SE85" s="4"/>
      <c r="SF85" s="4"/>
      <c r="SG85" s="4"/>
      <c r="SH85" s="4"/>
      <c r="SI85" s="4"/>
      <c r="SJ85" s="4"/>
      <c r="SK85" s="4"/>
      <c r="SL85" s="4"/>
      <c r="SM85" s="4"/>
      <c r="SN85" s="4"/>
      <c r="SO85" s="4"/>
      <c r="SP85" s="4"/>
      <c r="SQ85" s="4"/>
      <c r="SR85" s="4"/>
      <c r="SS85" s="4"/>
      <c r="ST85" s="4"/>
      <c r="SU85" s="4"/>
      <c r="SV85" s="4"/>
      <c r="SW85" s="4"/>
      <c r="SX85" s="4"/>
      <c r="SY85" s="4"/>
      <c r="SZ85" s="4"/>
      <c r="TA85" s="4"/>
      <c r="TB85" s="4"/>
      <c r="TC85" s="4"/>
    </row>
    <row r="86" spans="1:523" x14ac:dyDescent="0.3">
      <c r="A86" s="3" t="s">
        <v>142</v>
      </c>
      <c r="B86" s="4">
        <v>3754278.3899999997</v>
      </c>
      <c r="C86" s="4">
        <v>3754278.3899999997</v>
      </c>
      <c r="D86" s="4">
        <v>0</v>
      </c>
      <c r="E86" s="4">
        <v>0</v>
      </c>
      <c r="F86" s="4">
        <v>3754278.3899999997</v>
      </c>
      <c r="G86" s="4">
        <v>3552710.4702965748</v>
      </c>
      <c r="H86" s="4">
        <v>0</v>
      </c>
      <c r="I86" s="4">
        <v>0</v>
      </c>
      <c r="J86" s="4">
        <v>3552710.4702965748</v>
      </c>
      <c r="K86" s="5">
        <v>0.94630981009817317</v>
      </c>
      <c r="L86" s="4">
        <v>4002698.84</v>
      </c>
      <c r="M86" s="4">
        <v>4002698.84</v>
      </c>
      <c r="N86" s="4">
        <v>0</v>
      </c>
      <c r="O86" s="4">
        <v>0</v>
      </c>
      <c r="P86" s="4">
        <v>4002698.84</v>
      </c>
      <c r="Q86" s="4">
        <v>3787793.1791605777</v>
      </c>
      <c r="R86" s="4">
        <v>0</v>
      </c>
      <c r="S86" s="4">
        <v>0</v>
      </c>
      <c r="T86" s="4">
        <v>3787793.1791605777</v>
      </c>
      <c r="U86" s="5">
        <v>0.94630981009817317</v>
      </c>
      <c r="V86" s="4">
        <v>4202742.6099999994</v>
      </c>
      <c r="W86" s="4">
        <v>4202742.6099999994</v>
      </c>
      <c r="X86" s="4">
        <v>0</v>
      </c>
      <c r="Y86" s="4">
        <v>0</v>
      </c>
      <c r="Z86" s="4">
        <v>4202742.6099999994</v>
      </c>
      <c r="AA86" s="4">
        <v>3977096.5611606003</v>
      </c>
      <c r="AB86" s="4">
        <v>0</v>
      </c>
      <c r="AC86" s="4">
        <v>0</v>
      </c>
      <c r="AD86" s="4">
        <v>3977096.5611606003</v>
      </c>
      <c r="AE86" s="5">
        <v>0.94630981009817317</v>
      </c>
      <c r="AF86" s="4">
        <v>4549193.0199999996</v>
      </c>
      <c r="AG86" s="4">
        <v>4549193.0199999996</v>
      </c>
      <c r="AH86" s="4">
        <v>0</v>
      </c>
      <c r="AI86" s="4">
        <v>0</v>
      </c>
      <c r="AJ86" s="4">
        <v>4549193.0199999996</v>
      </c>
      <c r="AK86" s="4">
        <v>4304945.9828561349</v>
      </c>
      <c r="AL86" s="4">
        <v>0</v>
      </c>
      <c r="AM86" s="4">
        <v>0</v>
      </c>
      <c r="AN86" s="4">
        <v>4304945.9828561349</v>
      </c>
      <c r="AO86" s="5">
        <v>0.94630981009817317</v>
      </c>
      <c r="AP86" s="4">
        <v>4891928.6099999994</v>
      </c>
      <c r="AQ86" s="4">
        <v>4891928.6099999994</v>
      </c>
      <c r="AR86" s="4">
        <v>0</v>
      </c>
      <c r="AS86" s="4">
        <v>0</v>
      </c>
      <c r="AT86" s="4">
        <v>4891928.6099999994</v>
      </c>
      <c r="AU86" s="4">
        <v>4629280.0339429192</v>
      </c>
      <c r="AV86" s="4">
        <v>0</v>
      </c>
      <c r="AW86" s="4">
        <v>0</v>
      </c>
      <c r="AX86" s="4">
        <v>4629280.0339429192</v>
      </c>
      <c r="AY86" s="5">
        <v>0.94630981009817317</v>
      </c>
      <c r="AZ86" s="4">
        <v>5030969.1599999992</v>
      </c>
      <c r="BA86" s="4">
        <v>5030969.1599999992</v>
      </c>
      <c r="BB86" s="4">
        <v>0</v>
      </c>
      <c r="BC86" s="4">
        <v>0</v>
      </c>
      <c r="BD86" s="4">
        <v>5030969.1599999992</v>
      </c>
      <c r="BE86" s="4">
        <v>4760855.4704093654</v>
      </c>
      <c r="BF86" s="4">
        <v>0</v>
      </c>
      <c r="BG86" s="4">
        <v>0</v>
      </c>
      <c r="BH86" s="4">
        <v>4760855.4704093654</v>
      </c>
      <c r="BI86" s="5">
        <v>0.94630981009817317</v>
      </c>
      <c r="BJ86" s="4">
        <v>5272497.59</v>
      </c>
      <c r="BK86" s="4">
        <v>5272497.59</v>
      </c>
      <c r="BL86" s="4">
        <v>0</v>
      </c>
      <c r="BM86" s="4">
        <v>0</v>
      </c>
      <c r="BN86" s="4">
        <v>5272497.59</v>
      </c>
      <c r="BO86" s="4">
        <v>4989416.1931359759</v>
      </c>
      <c r="BP86" s="4">
        <v>0</v>
      </c>
      <c r="BQ86" s="4">
        <v>0</v>
      </c>
      <c r="BR86" s="4">
        <v>4989416.1931359759</v>
      </c>
      <c r="BS86" s="5">
        <v>0.94630981009817317</v>
      </c>
      <c r="BT86" s="4">
        <v>5608860.5999999996</v>
      </c>
      <c r="BU86" s="4">
        <v>5608860.5999999996</v>
      </c>
      <c r="BV86" s="4">
        <v>0</v>
      </c>
      <c r="BW86" s="4">
        <v>0</v>
      </c>
      <c r="BX86" s="4">
        <v>5608860.5999999996</v>
      </c>
      <c r="BY86" s="4">
        <v>5307719.8092531255</v>
      </c>
      <c r="BZ86" s="4">
        <v>0</v>
      </c>
      <c r="CA86" s="4">
        <v>0</v>
      </c>
      <c r="CB86" s="4">
        <v>5307719.8092531255</v>
      </c>
      <c r="CC86" s="5">
        <v>0.94630981009817317</v>
      </c>
      <c r="CD86" s="4">
        <v>6235640.5600000005</v>
      </c>
      <c r="CE86" s="4">
        <v>6235640.5600000005</v>
      </c>
      <c r="CF86" s="4">
        <v>0</v>
      </c>
      <c r="CG86" s="4">
        <v>0</v>
      </c>
      <c r="CH86" s="4">
        <v>6235640.5600000005</v>
      </c>
      <c r="CI86" s="4">
        <v>5900847.8341740668</v>
      </c>
      <c r="CJ86" s="4">
        <v>0</v>
      </c>
      <c r="CK86" s="4">
        <v>0</v>
      </c>
      <c r="CL86" s="4">
        <v>5900847.8341740668</v>
      </c>
      <c r="CM86" s="5">
        <v>0.94630981009817317</v>
      </c>
      <c r="CN86" s="4">
        <v>6496474.9800000004</v>
      </c>
      <c r="CO86" s="4">
        <v>6496474.9800000004</v>
      </c>
      <c r="CP86" s="4">
        <v>0</v>
      </c>
      <c r="CQ86" s="4">
        <v>0</v>
      </c>
      <c r="CR86" s="4">
        <v>6496474.9800000004</v>
      </c>
      <c r="CS86" s="4">
        <v>6147678.004631334</v>
      </c>
      <c r="CT86" s="4">
        <v>0</v>
      </c>
      <c r="CU86" s="4">
        <v>0</v>
      </c>
      <c r="CV86" s="4">
        <v>6147678.004631334</v>
      </c>
      <c r="CW86" s="5">
        <v>0.94630981009817317</v>
      </c>
      <c r="CX86" s="4">
        <v>7130539.7600000007</v>
      </c>
      <c r="CY86" s="4">
        <v>7130539.7600000007</v>
      </c>
      <c r="CZ86" s="4">
        <v>0</v>
      </c>
      <c r="DA86" s="4">
        <v>0</v>
      </c>
      <c r="DB86" s="4">
        <v>7130539.7600000007</v>
      </c>
      <c r="DC86" s="4">
        <v>6747699.7261830736</v>
      </c>
      <c r="DD86" s="4">
        <v>0</v>
      </c>
      <c r="DE86" s="4">
        <v>0</v>
      </c>
      <c r="DF86" s="4">
        <v>6747699.7261830736</v>
      </c>
      <c r="DG86" s="5">
        <v>0.94630981009817317</v>
      </c>
      <c r="DH86" s="4">
        <v>7172131.4199999999</v>
      </c>
      <c r="DI86" s="4">
        <v>7172131.4199999999</v>
      </c>
      <c r="DJ86" s="4">
        <v>0</v>
      </c>
      <c r="DK86" s="4">
        <v>0</v>
      </c>
      <c r="DL86" s="4">
        <v>7172131.4199999999</v>
      </c>
      <c r="DM86" s="4">
        <v>6787058.3220593408</v>
      </c>
      <c r="DN86" s="4">
        <v>0</v>
      </c>
      <c r="DO86" s="4">
        <v>0</v>
      </c>
      <c r="DP86" s="4">
        <v>6787058.3220593408</v>
      </c>
      <c r="DQ86" s="5">
        <v>0.94630981009817317</v>
      </c>
      <c r="DR86" s="4">
        <v>64347955.539999999</v>
      </c>
      <c r="DS86" s="4">
        <v>64347955.539999999</v>
      </c>
      <c r="DT86" s="4">
        <v>0</v>
      </c>
      <c r="DU86" s="4">
        <v>0</v>
      </c>
      <c r="DV86" s="4">
        <v>64347955.539999999</v>
      </c>
      <c r="DW86" s="4">
        <v>60893101.587263085</v>
      </c>
      <c r="DX86" s="4">
        <v>0</v>
      </c>
      <c r="DY86" s="4">
        <v>0</v>
      </c>
      <c r="DZ86" s="4">
        <v>60893101.587263085</v>
      </c>
      <c r="EA86" s="5">
        <v>11.355717721178076</v>
      </c>
      <c r="EB86" s="4">
        <v>6966191.9799999995</v>
      </c>
      <c r="EC86" s="4">
        <v>6966191.9799999995</v>
      </c>
      <c r="ED86" s="4">
        <v>0</v>
      </c>
      <c r="EE86" s="4">
        <v>0</v>
      </c>
      <c r="EF86" s="4">
        <v>6966191.9799999995</v>
      </c>
      <c r="EG86" s="4">
        <v>6587495.1764568631</v>
      </c>
      <c r="EH86" s="4">
        <v>0</v>
      </c>
      <c r="EI86" s="4">
        <v>0</v>
      </c>
      <c r="EJ86" s="4">
        <v>6587495.1764568631</v>
      </c>
      <c r="EK86" s="5">
        <v>0.94563790308530427</v>
      </c>
      <c r="EL86" s="4">
        <v>6653253.0199999986</v>
      </c>
      <c r="EM86" s="4">
        <v>6653253.0199999986</v>
      </c>
      <c r="EN86" s="4">
        <v>0</v>
      </c>
      <c r="EO86" s="4">
        <v>0</v>
      </c>
      <c r="EP86" s="4">
        <v>6653253.0199999986</v>
      </c>
      <c r="EQ86" s="4">
        <v>6291568.2345287669</v>
      </c>
      <c r="ER86" s="4">
        <v>0</v>
      </c>
      <c r="ES86" s="4">
        <v>0</v>
      </c>
      <c r="ET86" s="4">
        <v>6291568.2345287669</v>
      </c>
      <c r="EU86" s="5">
        <v>0.94563790308530427</v>
      </c>
      <c r="EV86" s="4">
        <v>6471506.3899999987</v>
      </c>
      <c r="EW86" s="4">
        <v>6471506.3899999987</v>
      </c>
      <c r="EX86" s="4">
        <v>0</v>
      </c>
      <c r="EY86" s="4">
        <v>0</v>
      </c>
      <c r="EZ86" s="4">
        <v>6471506.3899999987</v>
      </c>
      <c r="FA86" s="4">
        <v>6119701.7324427459</v>
      </c>
      <c r="FB86" s="4">
        <v>0</v>
      </c>
      <c r="FC86" s="4">
        <v>0</v>
      </c>
      <c r="FD86" s="4">
        <v>6119701.7324427459</v>
      </c>
      <c r="FE86" s="5">
        <v>0.94563790308530427</v>
      </c>
      <c r="FF86" s="4">
        <v>6249341.7499999981</v>
      </c>
      <c r="FG86" s="4">
        <v>6249341.7499999981</v>
      </c>
      <c r="FH86" s="4">
        <v>0</v>
      </c>
      <c r="FI86" s="4">
        <v>0</v>
      </c>
      <c r="FJ86" s="4">
        <v>6249341.7499999981</v>
      </c>
      <c r="FK86" s="4">
        <v>5909614.4281334439</v>
      </c>
      <c r="FL86" s="4">
        <v>0</v>
      </c>
      <c r="FM86" s="4">
        <v>0</v>
      </c>
      <c r="FN86" s="4">
        <v>5909614.4281334439</v>
      </c>
      <c r="FO86" s="5">
        <v>0.94563790308530427</v>
      </c>
      <c r="FP86" s="4">
        <v>6045656.3499999987</v>
      </c>
      <c r="FQ86" s="4">
        <v>6045656.3499999987</v>
      </c>
      <c r="FR86" s="4">
        <v>0</v>
      </c>
      <c r="FS86" s="4">
        <v>0</v>
      </c>
      <c r="FT86" s="4">
        <v>6045656.3499999987</v>
      </c>
      <c r="FU86" s="4">
        <v>5717001.7935883533</v>
      </c>
      <c r="FV86" s="4">
        <v>0</v>
      </c>
      <c r="FW86" s="4">
        <v>0</v>
      </c>
      <c r="FX86" s="4">
        <v>5717001.7935883533</v>
      </c>
      <c r="FY86" s="5">
        <v>0.94563790308530427</v>
      </c>
      <c r="FZ86" s="4">
        <v>6218787.8899999997</v>
      </c>
      <c r="GA86" s="4">
        <v>6218787.8899999997</v>
      </c>
      <c r="GB86" s="4">
        <v>0</v>
      </c>
      <c r="GC86" s="4">
        <v>0</v>
      </c>
      <c r="GD86" s="4">
        <v>6218787.8899999997</v>
      </c>
      <c r="GE86" s="4">
        <v>5880721.5400318839</v>
      </c>
      <c r="GF86" s="4">
        <v>0</v>
      </c>
      <c r="GG86" s="4">
        <v>0</v>
      </c>
      <c r="GH86" s="4">
        <v>5880721.5400318839</v>
      </c>
      <c r="GI86" s="5">
        <v>0.94563790308530427</v>
      </c>
      <c r="GJ86" s="4">
        <v>5997453.1499999985</v>
      </c>
      <c r="GK86" s="4">
        <v>5997453.1499999985</v>
      </c>
      <c r="GL86" s="4">
        <v>0</v>
      </c>
      <c r="GM86" s="4">
        <v>0</v>
      </c>
      <c r="GN86" s="4">
        <v>5997453.1499999985</v>
      </c>
      <c r="GO86" s="4">
        <v>5671419.0206183512</v>
      </c>
      <c r="GP86" s="4">
        <v>0</v>
      </c>
      <c r="GQ86" s="4">
        <v>0</v>
      </c>
      <c r="GR86" s="4">
        <v>5671419.0206183512</v>
      </c>
      <c r="GS86" s="5">
        <v>0.94563790308530427</v>
      </c>
      <c r="GT86" s="4">
        <v>5759822.5199999986</v>
      </c>
      <c r="GU86" s="4">
        <v>5759822.5199999986</v>
      </c>
      <c r="GV86" s="4">
        <v>0</v>
      </c>
      <c r="GW86" s="4">
        <v>0</v>
      </c>
      <c r="GX86" s="4">
        <v>5759822.5199999986</v>
      </c>
      <c r="GY86" s="4">
        <v>5446706.4899563119</v>
      </c>
      <c r="GZ86" s="4">
        <v>0</v>
      </c>
      <c r="HA86" s="4">
        <v>0</v>
      </c>
      <c r="HB86" s="4">
        <v>5446706.4899563119</v>
      </c>
      <c r="HC86" s="5">
        <v>0.94563790308530427</v>
      </c>
      <c r="HD86" s="4">
        <v>5509417.129999999</v>
      </c>
      <c r="HE86" s="4">
        <v>5509417.129999999</v>
      </c>
      <c r="HF86" s="4">
        <v>0</v>
      </c>
      <c r="HG86" s="4">
        <v>0</v>
      </c>
      <c r="HH86" s="4">
        <v>5509417.129999999</v>
      </c>
      <c r="HI86" s="4">
        <v>5209913.6620354541</v>
      </c>
      <c r="HJ86" s="4">
        <v>0</v>
      </c>
      <c r="HK86" s="4">
        <v>0</v>
      </c>
      <c r="HL86" s="4">
        <v>5209913.6620354541</v>
      </c>
      <c r="HM86" s="5">
        <v>0.94563790308530427</v>
      </c>
      <c r="HN86" s="4">
        <v>5372184.799999998</v>
      </c>
      <c r="HO86" s="4">
        <v>5372184.799999998</v>
      </c>
      <c r="HP86" s="4">
        <v>0</v>
      </c>
      <c r="HQ86" s="4">
        <v>0</v>
      </c>
      <c r="HR86" s="4">
        <v>5372184.799999998</v>
      </c>
      <c r="HS86" s="4">
        <v>5080141.569258743</v>
      </c>
      <c r="HT86" s="4">
        <v>0</v>
      </c>
      <c r="HU86" s="4">
        <v>0</v>
      </c>
      <c r="HV86" s="4">
        <v>5080141.569258743</v>
      </c>
      <c r="HW86" s="5">
        <v>0.94563790308530427</v>
      </c>
      <c r="HX86" s="4">
        <v>4909042.6699999981</v>
      </c>
      <c r="HY86" s="4">
        <v>4909042.6699999981</v>
      </c>
      <c r="HZ86" s="4">
        <v>0</v>
      </c>
      <c r="IA86" s="4">
        <v>0</v>
      </c>
      <c r="IB86" s="4">
        <v>4909042.6699999981</v>
      </c>
      <c r="IC86" s="4">
        <v>4642176.8166150814</v>
      </c>
      <c r="ID86" s="4">
        <v>0</v>
      </c>
      <c r="IE86" s="4">
        <v>0</v>
      </c>
      <c r="IF86" s="4">
        <v>4642176.8166150814</v>
      </c>
      <c r="IG86" s="5">
        <v>0.94563790308530427</v>
      </c>
      <c r="IH86" s="4">
        <v>4848247.9699999979</v>
      </c>
      <c r="II86" s="4">
        <v>4848247.9699999979</v>
      </c>
      <c r="IJ86" s="4">
        <v>0</v>
      </c>
      <c r="IK86" s="4">
        <v>0</v>
      </c>
      <c r="IL86" s="4">
        <v>4848247.9699999979</v>
      </c>
      <c r="IM86" s="4">
        <v>4584687.0439883815</v>
      </c>
      <c r="IN86" s="4">
        <v>0</v>
      </c>
      <c r="IO86" s="4">
        <v>0</v>
      </c>
      <c r="IP86" s="4">
        <v>4584687.0439883815</v>
      </c>
      <c r="IQ86" s="5">
        <v>0.94563790308530427</v>
      </c>
      <c r="IR86" s="4">
        <v>71000905.619999975</v>
      </c>
      <c r="IS86" s="4">
        <v>71000905.619999975</v>
      </c>
      <c r="IT86" s="4">
        <v>0</v>
      </c>
      <c r="IU86" s="4">
        <v>0</v>
      </c>
      <c r="IV86" s="4">
        <v>71000905.619999975</v>
      </c>
      <c r="IW86" s="4">
        <v>67141147.507654384</v>
      </c>
      <c r="IX86" s="4">
        <v>0</v>
      </c>
      <c r="IY86" s="4">
        <v>0</v>
      </c>
      <c r="IZ86" s="4">
        <v>67141147.507654384</v>
      </c>
      <c r="JA86" s="5">
        <v>11.347654837023649</v>
      </c>
      <c r="JB86" s="4">
        <v>5534980.3599999975</v>
      </c>
      <c r="JC86" s="4">
        <v>5534980.3599999975</v>
      </c>
      <c r="JD86" s="4">
        <v>0</v>
      </c>
      <c r="JE86" s="4">
        <v>0</v>
      </c>
      <c r="JF86" s="4">
        <v>5534980.3599999975</v>
      </c>
      <c r="JG86" s="4">
        <v>5261525.6592370244</v>
      </c>
      <c r="JH86" s="4">
        <v>0</v>
      </c>
      <c r="JI86" s="4">
        <v>0</v>
      </c>
      <c r="JJ86" s="4">
        <v>5261525.6592370244</v>
      </c>
      <c r="JK86" s="5">
        <v>0.95059518137784804</v>
      </c>
      <c r="JL86" s="4">
        <v>5698959.7099999981</v>
      </c>
      <c r="JM86" s="4">
        <v>5698959.7099999981</v>
      </c>
      <c r="JN86" s="4">
        <v>0</v>
      </c>
      <c r="JO86" s="4">
        <v>0</v>
      </c>
      <c r="JP86" s="4">
        <v>5698959.7099999981</v>
      </c>
      <c r="JQ86" s="4">
        <v>5417403.6391924964</v>
      </c>
      <c r="JR86" s="4">
        <v>0</v>
      </c>
      <c r="JS86" s="4">
        <v>0</v>
      </c>
      <c r="JT86" s="4">
        <v>5417403.6391924964</v>
      </c>
      <c r="JU86" s="5">
        <v>0.95059518137784804</v>
      </c>
      <c r="JV86" s="4">
        <v>5826130.9199999981</v>
      </c>
      <c r="JW86" s="4">
        <v>5826130.9199999981</v>
      </c>
      <c r="JX86" s="4">
        <v>0</v>
      </c>
      <c r="JY86" s="4">
        <v>0</v>
      </c>
      <c r="JZ86" s="4">
        <v>5826130.9199999981</v>
      </c>
      <c r="KA86" s="4">
        <v>5538291.9786284864</v>
      </c>
      <c r="KB86" s="4">
        <v>0</v>
      </c>
      <c r="KC86" s="4">
        <v>0</v>
      </c>
      <c r="KD86" s="4">
        <v>5538291.9786284864</v>
      </c>
      <c r="KE86" s="5">
        <v>0.95059518137784804</v>
      </c>
      <c r="KF86" s="4">
        <v>5978551.3399999989</v>
      </c>
      <c r="KG86" s="4">
        <v>5978551.3399999989</v>
      </c>
      <c r="KH86" s="4">
        <v>0</v>
      </c>
      <c r="KI86" s="4">
        <v>0</v>
      </c>
      <c r="KJ86" s="4">
        <v>5978551.3399999989</v>
      </c>
      <c r="KK86" s="4">
        <v>5683182.0954240756</v>
      </c>
      <c r="KL86" s="4">
        <v>0</v>
      </c>
      <c r="KM86" s="4">
        <v>0</v>
      </c>
      <c r="KN86" s="4">
        <v>5683182.0954240756</v>
      </c>
      <c r="KO86" s="5">
        <v>0.95059518137784804</v>
      </c>
      <c r="KP86" s="4">
        <v>6144556.879999999</v>
      </c>
      <c r="KQ86" s="4">
        <v>6144556.879999999</v>
      </c>
      <c r="KR86" s="4">
        <v>0</v>
      </c>
      <c r="KS86" s="4">
        <v>0</v>
      </c>
      <c r="KT86" s="4">
        <v>6144556.879999999</v>
      </c>
      <c r="KU86" s="4">
        <v>5840986.161830103</v>
      </c>
      <c r="KV86" s="4">
        <v>0</v>
      </c>
      <c r="KW86" s="4">
        <v>0</v>
      </c>
      <c r="KX86" s="4">
        <v>5840986.161830103</v>
      </c>
      <c r="KY86" s="5">
        <v>0.95059518137784804</v>
      </c>
      <c r="KZ86" s="4">
        <v>6275451.8599999994</v>
      </c>
      <c r="LA86" s="4">
        <v>6275451.8599999994</v>
      </c>
      <c r="LB86" s="4">
        <v>0</v>
      </c>
      <c r="LC86" s="4">
        <v>0</v>
      </c>
      <c r="LD86" s="4">
        <v>6275451.8599999994</v>
      </c>
      <c r="LE86" s="4">
        <v>5965414.2990846531</v>
      </c>
      <c r="LF86" s="4">
        <v>0</v>
      </c>
      <c r="LG86" s="4">
        <v>0</v>
      </c>
      <c r="LH86" s="4">
        <v>5965414.2990846531</v>
      </c>
      <c r="LI86" s="5">
        <v>0.95059518137784804</v>
      </c>
      <c r="LJ86" s="4">
        <v>6435707.0700000003</v>
      </c>
      <c r="LK86" s="4">
        <v>6435707.0700000003</v>
      </c>
      <c r="LL86" s="4">
        <v>0</v>
      </c>
      <c r="LM86" s="4">
        <v>0</v>
      </c>
      <c r="LN86" s="4">
        <v>6435707.0700000003</v>
      </c>
      <c r="LO86" s="4">
        <v>6117752.1295013493</v>
      </c>
      <c r="LP86" s="4">
        <v>0</v>
      </c>
      <c r="LQ86" s="4">
        <v>0</v>
      </c>
      <c r="LR86" s="4">
        <v>6117752.1295013493</v>
      </c>
      <c r="LS86" s="5">
        <v>0.95059518137784804</v>
      </c>
      <c r="LT86" s="4">
        <v>6592435.5599999996</v>
      </c>
      <c r="LU86" s="4">
        <v>6592435.5599999996</v>
      </c>
      <c r="LV86" s="4">
        <v>0</v>
      </c>
      <c r="LW86" s="4">
        <v>0</v>
      </c>
      <c r="LX86" s="4">
        <v>6592435.5599999996</v>
      </c>
      <c r="LY86" s="4">
        <v>6266737.4768799748</v>
      </c>
      <c r="LZ86" s="4">
        <v>0</v>
      </c>
      <c r="MA86" s="4">
        <v>0</v>
      </c>
      <c r="MB86" s="4">
        <v>6266737.4768799748</v>
      </c>
      <c r="MC86" s="5">
        <v>0.95059518137784804</v>
      </c>
      <c r="MD86" s="4">
        <v>6677398.8000000007</v>
      </c>
      <c r="ME86" s="4">
        <v>6677398.8000000007</v>
      </c>
      <c r="MF86" s="4">
        <v>0</v>
      </c>
      <c r="MG86" s="4">
        <v>0</v>
      </c>
      <c r="MH86" s="4">
        <v>6677398.8000000007</v>
      </c>
      <c r="MI86" s="4">
        <v>6347503.1234182259</v>
      </c>
      <c r="MJ86" s="4">
        <v>0</v>
      </c>
      <c r="MK86" s="4">
        <v>0</v>
      </c>
      <c r="ML86" s="4">
        <v>6347503.1234182259</v>
      </c>
      <c r="MM86" s="5">
        <v>0.95059518137784804</v>
      </c>
      <c r="MN86" s="4">
        <v>6794313.4400000013</v>
      </c>
      <c r="MO86" s="4">
        <v>6794313.4400000013</v>
      </c>
      <c r="MP86" s="4">
        <v>0</v>
      </c>
      <c r="MQ86" s="4">
        <v>0</v>
      </c>
      <c r="MR86" s="4">
        <v>6794313.4400000013</v>
      </c>
      <c r="MS86" s="4">
        <v>6458641.6168347523</v>
      </c>
      <c r="MT86" s="4">
        <v>0</v>
      </c>
      <c r="MU86" s="4">
        <v>0</v>
      </c>
      <c r="MV86" s="4">
        <v>6458641.6168347523</v>
      </c>
      <c r="MW86" s="5">
        <v>0.95059518137784804</v>
      </c>
      <c r="MX86" s="4">
        <v>6909041.5500000017</v>
      </c>
      <c r="MY86" s="4">
        <v>6909041.5500000017</v>
      </c>
      <c r="MZ86" s="4">
        <v>0</v>
      </c>
      <c r="NA86" s="4">
        <v>0</v>
      </c>
      <c r="NB86" s="4">
        <v>6909041.5500000017</v>
      </c>
      <c r="NC86" s="4">
        <v>6567701.6053693397</v>
      </c>
      <c r="ND86" s="4">
        <v>0</v>
      </c>
      <c r="NE86" s="4">
        <v>0</v>
      </c>
      <c r="NF86" s="4">
        <v>6567701.6053693397</v>
      </c>
      <c r="NG86" s="5">
        <v>0.95059518137784804</v>
      </c>
      <c r="NH86" s="4">
        <v>7007719.0200000005</v>
      </c>
      <c r="NI86" s="4">
        <v>7007719.0200000005</v>
      </c>
      <c r="NJ86" s="4">
        <v>0</v>
      </c>
      <c r="NK86" s="4">
        <v>0</v>
      </c>
      <c r="NL86" s="4">
        <v>7007719.0200000005</v>
      </c>
      <c r="NM86" s="4">
        <v>6661503.9328618962</v>
      </c>
      <c r="NN86" s="4">
        <v>0</v>
      </c>
      <c r="NO86" s="4">
        <v>0</v>
      </c>
      <c r="NP86" s="4">
        <v>6661503.9328618962</v>
      </c>
      <c r="NQ86" s="5">
        <v>0.95059518137784804</v>
      </c>
      <c r="NR86" s="4">
        <v>75875246.50999999</v>
      </c>
      <c r="NS86" s="4">
        <v>75875246.50999999</v>
      </c>
      <c r="NT86" s="4">
        <v>0</v>
      </c>
      <c r="NU86" s="4">
        <v>0</v>
      </c>
      <c r="NV86" s="4">
        <v>75875246.50999999</v>
      </c>
      <c r="NW86" s="4">
        <v>72126643.718262389</v>
      </c>
      <c r="NX86" s="4">
        <v>0</v>
      </c>
      <c r="NY86" s="4">
        <v>0</v>
      </c>
      <c r="NZ86" s="4">
        <v>72126643.718262389</v>
      </c>
      <c r="OA86" s="5">
        <v>11.407142176534174</v>
      </c>
      <c r="OB86" s="4">
        <v>6839310.1400000015</v>
      </c>
      <c r="OC86" s="4">
        <v>6839310.1400000015</v>
      </c>
      <c r="OD86" s="4">
        <v>0</v>
      </c>
      <c r="OE86" s="4">
        <v>0</v>
      </c>
      <c r="OF86" s="4">
        <v>6839310.1400000015</v>
      </c>
      <c r="OG86" s="4">
        <v>6506124.5100194206</v>
      </c>
      <c r="OH86" s="4">
        <v>0</v>
      </c>
      <c r="OI86" s="4">
        <v>0</v>
      </c>
      <c r="OJ86" s="4">
        <v>6506124.5100194206</v>
      </c>
      <c r="OK86" s="5">
        <v>0.95128373722490955</v>
      </c>
      <c r="OL86" s="4">
        <v>6658962.2400000002</v>
      </c>
      <c r="OM86" s="4">
        <v>6658962.2400000002</v>
      </c>
      <c r="ON86" s="4">
        <v>0</v>
      </c>
      <c r="OO86" s="4">
        <v>0</v>
      </c>
      <c r="OP86" s="4">
        <v>6658962.2400000002</v>
      </c>
      <c r="OQ86" s="4">
        <v>6334562.485706755</v>
      </c>
      <c r="OR86" s="4">
        <v>0</v>
      </c>
      <c r="OS86" s="4">
        <v>0</v>
      </c>
      <c r="OT86" s="4">
        <v>6334562.485706755</v>
      </c>
      <c r="OU86" s="5">
        <v>0.95128373722490955</v>
      </c>
      <c r="OV86" s="4">
        <v>6484461.5500000007</v>
      </c>
      <c r="OW86" s="4">
        <v>6484461.5500000007</v>
      </c>
      <c r="OX86" s="4">
        <v>0</v>
      </c>
      <c r="OY86" s="4">
        <v>0</v>
      </c>
      <c r="OZ86" s="4">
        <v>6484461.5500000007</v>
      </c>
      <c r="PA86" s="4">
        <v>6168562.81717523</v>
      </c>
      <c r="PB86" s="4">
        <v>0</v>
      </c>
      <c r="PC86" s="4">
        <v>0</v>
      </c>
      <c r="PD86" s="4">
        <v>6168562.81717523</v>
      </c>
      <c r="PE86" s="5">
        <v>0.95128373722490955</v>
      </c>
      <c r="PF86" s="4">
        <v>6312713.6399999997</v>
      </c>
      <c r="PG86" s="4">
        <v>6312713.6399999997</v>
      </c>
      <c r="PH86" s="4">
        <v>0</v>
      </c>
      <c r="PI86" s="4">
        <v>0</v>
      </c>
      <c r="PJ86" s="4">
        <v>6312713.6399999997</v>
      </c>
      <c r="PK86" s="4">
        <v>6005181.8234898616</v>
      </c>
      <c r="PL86" s="4">
        <v>0</v>
      </c>
      <c r="PM86" s="4">
        <v>0</v>
      </c>
      <c r="PN86" s="4">
        <v>6005181.8234898616</v>
      </c>
      <c r="PO86" s="5">
        <v>0.95128373722490955</v>
      </c>
      <c r="PP86" s="4">
        <v>6140786.5199999996</v>
      </c>
      <c r="PQ86" s="4">
        <v>6140786.5199999996</v>
      </c>
      <c r="PR86" s="4">
        <v>0</v>
      </c>
      <c r="PS86" s="4">
        <v>0</v>
      </c>
      <c r="PT86" s="4">
        <v>6140786.5199999996</v>
      </c>
      <c r="PU86" s="4">
        <v>5841630.3502459461</v>
      </c>
      <c r="PV86" s="4">
        <v>0</v>
      </c>
      <c r="PW86" s="4">
        <v>0</v>
      </c>
      <c r="PX86" s="4">
        <v>5841630.3502459461</v>
      </c>
      <c r="PY86" s="5">
        <v>0.95128373722490955</v>
      </c>
      <c r="PZ86" s="4">
        <v>5994515.5099999988</v>
      </c>
      <c r="QA86" s="4">
        <v>5994515.5099999988</v>
      </c>
      <c r="QB86" s="4">
        <v>0</v>
      </c>
      <c r="QC86" s="4">
        <v>0</v>
      </c>
      <c r="QD86" s="4">
        <v>5994515.5099999988</v>
      </c>
      <c r="QE86" s="4">
        <v>5702485.1172054838</v>
      </c>
      <c r="QF86" s="4">
        <v>0</v>
      </c>
      <c r="QG86" s="4">
        <v>0</v>
      </c>
      <c r="QH86" s="4">
        <v>5702485.1172054838</v>
      </c>
      <c r="QI86" s="5">
        <v>0.95128373722490955</v>
      </c>
      <c r="QJ86" s="4">
        <v>5864990.6099999994</v>
      </c>
      <c r="QK86" s="4">
        <v>5864990.6099999994</v>
      </c>
      <c r="QL86" s="4">
        <v>0</v>
      </c>
      <c r="QM86" s="4">
        <v>0</v>
      </c>
      <c r="QN86" s="4">
        <v>5864990.6099999994</v>
      </c>
      <c r="QO86" s="4">
        <v>5579270.1862698011</v>
      </c>
      <c r="QP86" s="4">
        <v>0</v>
      </c>
      <c r="QQ86" s="4">
        <v>0</v>
      </c>
      <c r="QR86" s="4">
        <v>5579270.1862698011</v>
      </c>
      <c r="QS86" s="5">
        <v>0.95128373722490955</v>
      </c>
      <c r="QT86" s="4">
        <v>5705484.879999999</v>
      </c>
      <c r="QU86" s="4">
        <v>5705484.879999999</v>
      </c>
      <c r="QV86" s="4">
        <v>0</v>
      </c>
      <c r="QW86" s="4">
        <v>0</v>
      </c>
      <c r="QX86" s="4">
        <v>5705484.879999999</v>
      </c>
      <c r="QY86" s="4">
        <v>5427534.9793266132</v>
      </c>
      <c r="QZ86" s="4">
        <v>0</v>
      </c>
      <c r="RA86" s="4">
        <v>0</v>
      </c>
      <c r="RB86" s="4">
        <v>5427534.9793266132</v>
      </c>
      <c r="RC86" s="5">
        <v>0.95128373722490955</v>
      </c>
      <c r="RD86" s="4">
        <v>5548779.6599999992</v>
      </c>
      <c r="RE86" s="4">
        <v>5548779.6599999992</v>
      </c>
      <c r="RF86" s="4">
        <v>0</v>
      </c>
      <c r="RG86" s="4">
        <v>0</v>
      </c>
      <c r="RH86" s="4">
        <v>5548779.6599999992</v>
      </c>
      <c r="RI86" s="4">
        <v>5278463.8520023618</v>
      </c>
      <c r="RJ86" s="4">
        <v>0</v>
      </c>
      <c r="RK86" s="4">
        <v>0</v>
      </c>
      <c r="RL86" s="4">
        <v>5278463.8520023618</v>
      </c>
      <c r="RM86" s="5">
        <v>0.95128373722490955</v>
      </c>
      <c r="RN86" s="4">
        <v>5421389.3299999991</v>
      </c>
      <c r="RO86" s="4">
        <v>5421389.3299999991</v>
      </c>
      <c r="RP86" s="4">
        <v>0</v>
      </c>
      <c r="RQ86" s="4">
        <v>0</v>
      </c>
      <c r="RR86" s="4">
        <v>5421389.3299999991</v>
      </c>
      <c r="RS86" s="4">
        <v>5157279.5027936473</v>
      </c>
      <c r="RT86" s="4">
        <v>0</v>
      </c>
      <c r="RU86" s="4">
        <v>0</v>
      </c>
      <c r="RV86" s="4">
        <v>5157279.5027936473</v>
      </c>
      <c r="RW86" s="5">
        <v>0.95128373722490955</v>
      </c>
      <c r="RX86" s="4">
        <v>5281524.6199999992</v>
      </c>
      <c r="RY86" s="4">
        <v>5281524.6199999992</v>
      </c>
      <c r="RZ86" s="4">
        <v>0</v>
      </c>
      <c r="SA86" s="4">
        <v>0</v>
      </c>
      <c r="SB86" s="4">
        <v>5281524.6199999992</v>
      </c>
      <c r="SC86" s="4">
        <v>5024228.4787589693</v>
      </c>
      <c r="SD86" s="4">
        <v>0</v>
      </c>
      <c r="SE86" s="4">
        <v>0</v>
      </c>
      <c r="SF86" s="4">
        <v>5024228.4787589693</v>
      </c>
      <c r="SG86" s="5">
        <v>0.95128373722490955</v>
      </c>
      <c r="SH86" s="4">
        <v>5164888.4199999981</v>
      </c>
      <c r="SI86" s="4">
        <v>5164888.4199999981</v>
      </c>
      <c r="SJ86" s="4">
        <v>0</v>
      </c>
      <c r="SK86" s="4">
        <v>0</v>
      </c>
      <c r="SL86" s="4">
        <v>5164888.4199999981</v>
      </c>
      <c r="SM86" s="4">
        <v>4913274.3585272562</v>
      </c>
      <c r="SN86" s="4">
        <v>0</v>
      </c>
      <c r="SO86" s="4">
        <v>0</v>
      </c>
      <c r="SP86" s="4">
        <v>4913274.3585272562</v>
      </c>
      <c r="SQ86" s="5">
        <v>0.95128373722490955</v>
      </c>
      <c r="SR86" s="4">
        <v>71417807.11999999</v>
      </c>
      <c r="SS86" s="4">
        <v>71417807.11999999</v>
      </c>
      <c r="ST86" s="4">
        <v>0</v>
      </c>
      <c r="SU86" s="4">
        <v>0</v>
      </c>
      <c r="SV86" s="4">
        <v>71417807.11999999</v>
      </c>
      <c r="SW86" s="4">
        <v>67938598.461521342</v>
      </c>
      <c r="SX86" s="4">
        <v>0</v>
      </c>
      <c r="SY86" s="4">
        <v>0</v>
      </c>
      <c r="SZ86" s="4">
        <v>67938598.461521342</v>
      </c>
      <c r="TA86" s="5">
        <v>11.415404846698912</v>
      </c>
      <c r="TB86" s="4">
        <v>5182583.2573999977</v>
      </c>
      <c r="TC86" s="4">
        <v>5182583.2573999977</v>
      </c>
    </row>
    <row r="87" spans="1:523" s="17" customFormat="1" x14ac:dyDescent="0.3">
      <c r="A87" s="19" t="s">
        <v>143</v>
      </c>
      <c r="B87" s="13">
        <v>296347472.56999999</v>
      </c>
      <c r="C87" s="13">
        <v>296347472.56999999</v>
      </c>
      <c r="D87" s="13">
        <v>-296347472.56999999</v>
      </c>
      <c r="E87" s="13">
        <v>0</v>
      </c>
      <c r="F87" s="13">
        <v>0</v>
      </c>
      <c r="G87" s="13">
        <v>281795599.71896011</v>
      </c>
      <c r="H87" s="13">
        <v>-281795599.71896011</v>
      </c>
      <c r="I87" s="13">
        <v>0</v>
      </c>
      <c r="J87" s="13">
        <v>0</v>
      </c>
      <c r="K87" s="14">
        <v>0.95089591038235499</v>
      </c>
      <c r="L87" s="13">
        <v>268468008.74000001</v>
      </c>
      <c r="M87" s="13">
        <v>268468008.74000001</v>
      </c>
      <c r="N87" s="13">
        <v>-268468008.74000001</v>
      </c>
      <c r="O87" s="13">
        <v>0</v>
      </c>
      <c r="P87" s="13">
        <v>0</v>
      </c>
      <c r="Q87" s="13">
        <v>255099576.57678872</v>
      </c>
      <c r="R87" s="13">
        <v>-255099576.57678872</v>
      </c>
      <c r="S87" s="13">
        <v>0</v>
      </c>
      <c r="T87" s="13">
        <v>0</v>
      </c>
      <c r="U87" s="14">
        <v>0.95020474794761101</v>
      </c>
      <c r="V87" s="13">
        <v>332265947.92999995</v>
      </c>
      <c r="W87" s="13">
        <v>332265947.92999995</v>
      </c>
      <c r="X87" s="13">
        <v>-332265947.92999995</v>
      </c>
      <c r="Y87" s="13">
        <v>0</v>
      </c>
      <c r="Z87" s="13">
        <v>0</v>
      </c>
      <c r="AA87" s="13">
        <v>315519318.85391462</v>
      </c>
      <c r="AB87" s="13">
        <v>-315519318.85391462</v>
      </c>
      <c r="AC87" s="13">
        <v>0</v>
      </c>
      <c r="AD87" s="13">
        <v>0</v>
      </c>
      <c r="AE87" s="14">
        <v>0.94959872000000001</v>
      </c>
      <c r="AF87" s="13">
        <v>333503384.16000003</v>
      </c>
      <c r="AG87" s="13">
        <v>333503384.16000003</v>
      </c>
      <c r="AH87" s="13">
        <v>-333503384.16000003</v>
      </c>
      <c r="AI87" s="13">
        <v>0</v>
      </c>
      <c r="AJ87" s="13">
        <v>0</v>
      </c>
      <c r="AK87" s="13">
        <v>316360906.67508119</v>
      </c>
      <c r="AL87" s="13">
        <v>-316360906.67508119</v>
      </c>
      <c r="AM87" s="13">
        <v>0</v>
      </c>
      <c r="AN87" s="13">
        <v>0</v>
      </c>
      <c r="AO87" s="14">
        <v>0.94859879000000003</v>
      </c>
      <c r="AP87" s="13">
        <v>338822681.00999999</v>
      </c>
      <c r="AQ87" s="13">
        <v>338822681.00999999</v>
      </c>
      <c r="AR87" s="13">
        <v>-338822681.00999999</v>
      </c>
      <c r="AS87" s="13">
        <v>0</v>
      </c>
      <c r="AT87" s="13">
        <v>0</v>
      </c>
      <c r="AU87" s="13">
        <v>320868653.49575466</v>
      </c>
      <c r="AV87" s="13">
        <v>-320868653.49575466</v>
      </c>
      <c r="AW87" s="13">
        <v>0</v>
      </c>
      <c r="AX87" s="13">
        <v>0</v>
      </c>
      <c r="AY87" s="14">
        <v>0.94701055000000001</v>
      </c>
      <c r="AZ87" s="13">
        <v>339002675.75999993</v>
      </c>
      <c r="BA87" s="13">
        <v>339002675.75999993</v>
      </c>
      <c r="BB87" s="13">
        <v>-339002675.75999993</v>
      </c>
      <c r="BC87" s="13">
        <v>0</v>
      </c>
      <c r="BD87" s="13">
        <v>0</v>
      </c>
      <c r="BE87" s="13">
        <v>320727627.98440742</v>
      </c>
      <c r="BF87" s="13">
        <v>-320727627.98440742</v>
      </c>
      <c r="BG87" s="13">
        <v>0</v>
      </c>
      <c r="BH87" s="13">
        <v>0</v>
      </c>
      <c r="BI87" s="14">
        <v>0.94609173000000002</v>
      </c>
      <c r="BJ87" s="13">
        <v>346818695.04999995</v>
      </c>
      <c r="BK87" s="13">
        <v>346818695.04999995</v>
      </c>
      <c r="BL87" s="13">
        <v>-346818695.04999995</v>
      </c>
      <c r="BM87" s="13">
        <v>0</v>
      </c>
      <c r="BN87" s="13">
        <v>0</v>
      </c>
      <c r="BO87" s="13">
        <v>328111648.39407194</v>
      </c>
      <c r="BP87" s="13">
        <v>-328111648.39407194</v>
      </c>
      <c r="BQ87" s="13">
        <v>0</v>
      </c>
      <c r="BR87" s="13">
        <v>0</v>
      </c>
      <c r="BS87" s="14">
        <v>0.94606102000000003</v>
      </c>
      <c r="BT87" s="13">
        <v>358153647.29999995</v>
      </c>
      <c r="BU87" s="13">
        <v>358153647.29999995</v>
      </c>
      <c r="BV87" s="13">
        <v>-358153647.29999995</v>
      </c>
      <c r="BW87" s="13">
        <v>0</v>
      </c>
      <c r="BX87" s="13">
        <v>0</v>
      </c>
      <c r="BY87" s="13">
        <v>338638302.75068212</v>
      </c>
      <c r="BZ87" s="13">
        <v>-338638302.75068212</v>
      </c>
      <c r="CA87" s="13">
        <v>0</v>
      </c>
      <c r="CB87" s="13">
        <v>0</v>
      </c>
      <c r="CC87" s="14">
        <v>0.94551125000000003</v>
      </c>
      <c r="CD87" s="13">
        <v>382027550.90999997</v>
      </c>
      <c r="CE87" s="13">
        <v>382027550.90999997</v>
      </c>
      <c r="CF87" s="13">
        <v>-382027550.90999997</v>
      </c>
      <c r="CG87" s="13">
        <v>0</v>
      </c>
      <c r="CH87" s="13">
        <v>0</v>
      </c>
      <c r="CI87" s="13">
        <v>360540945.38492262</v>
      </c>
      <c r="CJ87" s="13">
        <v>-360540945.38492262</v>
      </c>
      <c r="CK87" s="13">
        <v>0</v>
      </c>
      <c r="CL87" s="13">
        <v>0</v>
      </c>
      <c r="CM87" s="14">
        <v>0.94375639800350608</v>
      </c>
      <c r="CN87" s="13">
        <v>390664070.92000002</v>
      </c>
      <c r="CO87" s="13">
        <v>390664070.92000002</v>
      </c>
      <c r="CP87" s="13">
        <v>-390664070.92000002</v>
      </c>
      <c r="CQ87" s="13">
        <v>0</v>
      </c>
      <c r="CR87" s="13">
        <v>0</v>
      </c>
      <c r="CS87" s="13">
        <v>368650857.63886166</v>
      </c>
      <c r="CT87" s="13">
        <v>-368650857.63886166</v>
      </c>
      <c r="CU87" s="13">
        <v>0</v>
      </c>
      <c r="CV87" s="13">
        <v>0</v>
      </c>
      <c r="CW87" s="14">
        <v>0.94365181003387899</v>
      </c>
      <c r="CX87" s="13">
        <v>390876265.71999997</v>
      </c>
      <c r="CY87" s="13">
        <v>390876265.71999997</v>
      </c>
      <c r="CZ87" s="13">
        <v>-390876265.71999997</v>
      </c>
      <c r="DA87" s="13">
        <v>0</v>
      </c>
      <c r="DB87" s="13">
        <v>0</v>
      </c>
      <c r="DC87" s="13">
        <v>368913214.54721683</v>
      </c>
      <c r="DD87" s="13">
        <v>-368913214.54721683</v>
      </c>
      <c r="DE87" s="13">
        <v>0</v>
      </c>
      <c r="DF87" s="13">
        <v>0</v>
      </c>
      <c r="DG87" s="14">
        <v>0.94381073219596268</v>
      </c>
      <c r="DH87" s="13">
        <v>399511921.95000005</v>
      </c>
      <c r="DI87" s="13">
        <v>399511921.95000005</v>
      </c>
      <c r="DJ87" s="13">
        <v>-399511921.95000005</v>
      </c>
      <c r="DK87" s="13">
        <v>0</v>
      </c>
      <c r="DL87" s="13">
        <v>0</v>
      </c>
      <c r="DM87" s="13">
        <v>377076583.50847822</v>
      </c>
      <c r="DN87" s="13">
        <v>-377076583.50847822</v>
      </c>
      <c r="DO87" s="13">
        <v>0</v>
      </c>
      <c r="DP87" s="13">
        <v>0</v>
      </c>
      <c r="DQ87" s="14">
        <v>0.94384313155908861</v>
      </c>
      <c r="DR87" s="13">
        <v>4176462322.0199995</v>
      </c>
      <c r="DS87" s="13">
        <v>4176462322.0199995</v>
      </c>
      <c r="DT87" s="13">
        <v>-4176462322.0199995</v>
      </c>
      <c r="DU87" s="13">
        <v>0</v>
      </c>
      <c r="DV87" s="13">
        <v>0</v>
      </c>
      <c r="DW87" s="13">
        <v>3952303235.5291405</v>
      </c>
      <c r="DX87" s="13">
        <v>-3952303235.5291405</v>
      </c>
      <c r="DY87" s="13">
        <v>0</v>
      </c>
      <c r="DZ87" s="13">
        <v>0</v>
      </c>
      <c r="EA87" s="14">
        <v>11.359034790122402</v>
      </c>
      <c r="EB87" s="13">
        <v>396875069.27999991</v>
      </c>
      <c r="EC87" s="13">
        <v>396875069.27999991</v>
      </c>
      <c r="ED87" s="13">
        <v>-396875069.27999991</v>
      </c>
      <c r="EE87" s="13">
        <v>0</v>
      </c>
      <c r="EF87" s="13">
        <v>0</v>
      </c>
      <c r="EG87" s="13">
        <v>374670279.28569072</v>
      </c>
      <c r="EH87" s="13">
        <v>-374670279.28569072</v>
      </c>
      <c r="EI87" s="13">
        <v>0</v>
      </c>
      <c r="EJ87" s="13">
        <v>0</v>
      </c>
      <c r="EK87" s="14">
        <v>0.94405093261566531</v>
      </c>
      <c r="EL87" s="13">
        <v>397810606.9799999</v>
      </c>
      <c r="EM87" s="13">
        <v>397810606.9799999</v>
      </c>
      <c r="EN87" s="13">
        <v>-397810606.9799999</v>
      </c>
      <c r="EO87" s="13">
        <v>0</v>
      </c>
      <c r="EP87" s="13">
        <v>0</v>
      </c>
      <c r="EQ87" s="13">
        <v>375645076.94224793</v>
      </c>
      <c r="ER87" s="13">
        <v>-375645076.94224793</v>
      </c>
      <c r="ES87" s="13">
        <v>0</v>
      </c>
      <c r="ET87" s="13">
        <v>0</v>
      </c>
      <c r="EU87" s="14">
        <v>0.94428119902075325</v>
      </c>
      <c r="EV87" s="13">
        <v>396125260.02999991</v>
      </c>
      <c r="EW87" s="13">
        <v>396125260.02999991</v>
      </c>
      <c r="EX87" s="13">
        <v>-396125260.02999991</v>
      </c>
      <c r="EY87" s="13">
        <v>0</v>
      </c>
      <c r="EZ87" s="13">
        <v>0</v>
      </c>
      <c r="FA87" s="13">
        <v>373982424.47458136</v>
      </c>
      <c r="FB87" s="13">
        <v>-373982424.47458136</v>
      </c>
      <c r="FC87" s="13">
        <v>0</v>
      </c>
      <c r="FD87" s="13">
        <v>0</v>
      </c>
      <c r="FE87" s="14">
        <v>0.94410143005335845</v>
      </c>
      <c r="FF87" s="13">
        <v>381934138.16999996</v>
      </c>
      <c r="FG87" s="13">
        <v>381934138.16999996</v>
      </c>
      <c r="FH87" s="13">
        <v>-381934138.16999996</v>
      </c>
      <c r="FI87" s="13">
        <v>0</v>
      </c>
      <c r="FJ87" s="13">
        <v>0</v>
      </c>
      <c r="FK87" s="13">
        <v>360389402.61649954</v>
      </c>
      <c r="FL87" s="13">
        <v>-360389402.61649954</v>
      </c>
      <c r="FM87" s="13">
        <v>0</v>
      </c>
      <c r="FN87" s="13">
        <v>0</v>
      </c>
      <c r="FO87" s="14">
        <v>0.943590442957705</v>
      </c>
      <c r="FP87" s="13">
        <v>372544662.58000004</v>
      </c>
      <c r="FQ87" s="13">
        <v>372544662.58000004</v>
      </c>
      <c r="FR87" s="13">
        <v>-372544662.58000004</v>
      </c>
      <c r="FS87" s="13">
        <v>0</v>
      </c>
      <c r="FT87" s="13">
        <v>0</v>
      </c>
      <c r="FU87" s="13">
        <v>351450506.17998874</v>
      </c>
      <c r="FV87" s="13">
        <v>-351450506.17998874</v>
      </c>
      <c r="FW87" s="13">
        <v>0</v>
      </c>
      <c r="FX87" s="13">
        <v>0</v>
      </c>
      <c r="FY87" s="14">
        <v>0.94337818114497463</v>
      </c>
      <c r="FZ87" s="13">
        <v>357562661.74000001</v>
      </c>
      <c r="GA87" s="13">
        <v>357562661.74000001</v>
      </c>
      <c r="GB87" s="13">
        <v>-357562661.74000001</v>
      </c>
      <c r="GC87" s="13">
        <v>0</v>
      </c>
      <c r="GD87" s="13">
        <v>0</v>
      </c>
      <c r="GE87" s="13">
        <v>337253360.04638314</v>
      </c>
      <c r="GF87" s="13">
        <v>-337253360.04638314</v>
      </c>
      <c r="GG87" s="13">
        <v>0</v>
      </c>
      <c r="GH87" s="13">
        <v>0</v>
      </c>
      <c r="GI87" s="14">
        <v>0.94320072013451817</v>
      </c>
      <c r="GJ87" s="13">
        <v>351976927.33000004</v>
      </c>
      <c r="GK87" s="13">
        <v>351976927.33000004</v>
      </c>
      <c r="GL87" s="13">
        <v>-351976927.33000004</v>
      </c>
      <c r="GM87" s="13">
        <v>0</v>
      </c>
      <c r="GN87" s="13">
        <v>0</v>
      </c>
      <c r="GO87" s="13">
        <v>331901380.57303834</v>
      </c>
      <c r="GP87" s="13">
        <v>-331901380.57303834</v>
      </c>
      <c r="GQ87" s="13">
        <v>0</v>
      </c>
      <c r="GR87" s="13">
        <v>0</v>
      </c>
      <c r="GS87" s="14">
        <v>0.94296345811854987</v>
      </c>
      <c r="GT87" s="13">
        <v>343338164.45999998</v>
      </c>
      <c r="GU87" s="13">
        <v>343338164.45999998</v>
      </c>
      <c r="GV87" s="13">
        <v>-343338164.45999998</v>
      </c>
      <c r="GW87" s="13">
        <v>0</v>
      </c>
      <c r="GX87" s="13">
        <v>0</v>
      </c>
      <c r="GY87" s="13">
        <v>323450836.47701824</v>
      </c>
      <c r="GZ87" s="13">
        <v>-323450836.47701824</v>
      </c>
      <c r="HA87" s="13">
        <v>0</v>
      </c>
      <c r="HB87" s="13">
        <v>0</v>
      </c>
      <c r="HC87" s="14">
        <v>0.94207655879368846</v>
      </c>
      <c r="HD87" s="13">
        <v>328677182.01999998</v>
      </c>
      <c r="HE87" s="13">
        <v>328677182.01999998</v>
      </c>
      <c r="HF87" s="13">
        <v>-328677182.01999998</v>
      </c>
      <c r="HG87" s="13">
        <v>0</v>
      </c>
      <c r="HH87" s="13">
        <v>0</v>
      </c>
      <c r="HI87" s="13">
        <v>310057695.24151754</v>
      </c>
      <c r="HJ87" s="13">
        <v>-310057695.24151754</v>
      </c>
      <c r="HK87" s="13">
        <v>0</v>
      </c>
      <c r="HL87" s="13">
        <v>0</v>
      </c>
      <c r="HM87" s="14">
        <v>0.943350229961052</v>
      </c>
      <c r="HN87" s="13">
        <v>329537830.63999999</v>
      </c>
      <c r="HO87" s="13">
        <v>329537830.63999999</v>
      </c>
      <c r="HP87" s="13">
        <v>-329537830.63999999</v>
      </c>
      <c r="HQ87" s="13">
        <v>0</v>
      </c>
      <c r="HR87" s="13">
        <v>0</v>
      </c>
      <c r="HS87" s="13">
        <v>310824495.92018646</v>
      </c>
      <c r="HT87" s="13">
        <v>-310824495.92018646</v>
      </c>
      <c r="HU87" s="13">
        <v>0</v>
      </c>
      <c r="HV87" s="13">
        <v>0</v>
      </c>
      <c r="HW87" s="14">
        <v>0.94321339470048071</v>
      </c>
      <c r="HX87" s="13">
        <v>334126576.95999998</v>
      </c>
      <c r="HY87" s="13">
        <v>334126576.95999998</v>
      </c>
      <c r="HZ87" s="13">
        <v>-334126576.95999998</v>
      </c>
      <c r="IA87" s="13">
        <v>0</v>
      </c>
      <c r="IB87" s="13">
        <v>0</v>
      </c>
      <c r="IC87" s="13">
        <v>315097438.54029769</v>
      </c>
      <c r="ID87" s="13">
        <v>-315097438.54029769</v>
      </c>
      <c r="IE87" s="13">
        <v>0</v>
      </c>
      <c r="IF87" s="13">
        <v>0</v>
      </c>
      <c r="IG87" s="14">
        <v>0.94304811490053853</v>
      </c>
      <c r="IH87" s="13">
        <v>336733608.90999997</v>
      </c>
      <c r="II87" s="13">
        <v>336733608.90999997</v>
      </c>
      <c r="IJ87" s="13">
        <v>-336733608.90999997</v>
      </c>
      <c r="IK87" s="13">
        <v>0</v>
      </c>
      <c r="IL87" s="13">
        <v>0</v>
      </c>
      <c r="IM87" s="13">
        <v>317464429.66463369</v>
      </c>
      <c r="IN87" s="13">
        <v>-317464429.66463369</v>
      </c>
      <c r="IO87" s="13">
        <v>0</v>
      </c>
      <c r="IP87" s="13">
        <v>0</v>
      </c>
      <c r="IQ87" s="14">
        <v>0.94277619240995802</v>
      </c>
      <c r="IR87" s="13">
        <v>4327242689.0999994</v>
      </c>
      <c r="IS87" s="13">
        <v>4327242689.0999994</v>
      </c>
      <c r="IT87" s="13">
        <v>-4327242689.0999994</v>
      </c>
      <c r="IU87" s="13">
        <v>0</v>
      </c>
      <c r="IV87" s="13">
        <v>0</v>
      </c>
      <c r="IW87" s="13">
        <v>4082187325.9620829</v>
      </c>
      <c r="IX87" s="13">
        <v>-4082187325.9620829</v>
      </c>
      <c r="IY87" s="13">
        <v>0</v>
      </c>
      <c r="IZ87" s="13">
        <v>0</v>
      </c>
      <c r="JA87" s="14">
        <v>11.320030854811243</v>
      </c>
      <c r="JB87" s="13">
        <v>337771228.49000001</v>
      </c>
      <c r="JC87" s="13">
        <v>337771228.49000001</v>
      </c>
      <c r="JD87" s="13">
        <v>-337771228.49000001</v>
      </c>
      <c r="JE87" s="13">
        <v>0</v>
      </c>
      <c r="JF87" s="13">
        <v>0</v>
      </c>
      <c r="JG87" s="13">
        <v>318418801.80454665</v>
      </c>
      <c r="JH87" s="13">
        <v>-318418801.80454665</v>
      </c>
      <c r="JI87" s="13">
        <v>0</v>
      </c>
      <c r="JJ87" s="13">
        <v>0</v>
      </c>
      <c r="JK87" s="14">
        <v>0.94270552062125601</v>
      </c>
      <c r="JL87" s="13">
        <v>339358266.20000005</v>
      </c>
      <c r="JM87" s="13">
        <v>339358266.20000005</v>
      </c>
      <c r="JN87" s="13">
        <v>-339358266.20000005</v>
      </c>
      <c r="JO87" s="13">
        <v>0</v>
      </c>
      <c r="JP87" s="13">
        <v>0</v>
      </c>
      <c r="JQ87" s="13">
        <v>320076313.43291742</v>
      </c>
      <c r="JR87" s="13">
        <v>-320076313.43291742</v>
      </c>
      <c r="JS87" s="13">
        <v>0</v>
      </c>
      <c r="JT87" s="13">
        <v>0</v>
      </c>
      <c r="JU87" s="14">
        <v>0.94318113130705683</v>
      </c>
      <c r="JV87" s="13">
        <v>346067782.72000003</v>
      </c>
      <c r="JW87" s="13">
        <v>346067782.72000003</v>
      </c>
      <c r="JX87" s="13">
        <v>-346067782.72000003</v>
      </c>
      <c r="JY87" s="13">
        <v>0</v>
      </c>
      <c r="JZ87" s="13">
        <v>0</v>
      </c>
      <c r="KA87" s="13">
        <v>326554572.06043416</v>
      </c>
      <c r="KB87" s="13">
        <v>-326554572.06043416</v>
      </c>
      <c r="KC87" s="13">
        <v>0</v>
      </c>
      <c r="KD87" s="13">
        <v>0</v>
      </c>
      <c r="KE87" s="14">
        <v>0.94361448353788591</v>
      </c>
      <c r="KF87" s="13">
        <v>358175415.70000005</v>
      </c>
      <c r="KG87" s="13">
        <v>358175415.70000005</v>
      </c>
      <c r="KH87" s="13">
        <v>-358175415.70000005</v>
      </c>
      <c r="KI87" s="13">
        <v>0</v>
      </c>
      <c r="KJ87" s="13">
        <v>0</v>
      </c>
      <c r="KK87" s="13">
        <v>338114254.5987739</v>
      </c>
      <c r="KL87" s="13">
        <v>-338114254.5987739</v>
      </c>
      <c r="KM87" s="13">
        <v>0</v>
      </c>
      <c r="KN87" s="13">
        <v>0</v>
      </c>
      <c r="KO87" s="14">
        <v>0.94399068104096528</v>
      </c>
      <c r="KP87" s="13">
        <v>361530552.77999997</v>
      </c>
      <c r="KQ87" s="13">
        <v>361530552.77999997</v>
      </c>
      <c r="KR87" s="13">
        <v>-361530552.77999997</v>
      </c>
      <c r="KS87" s="13">
        <v>0</v>
      </c>
      <c r="KT87" s="13">
        <v>0</v>
      </c>
      <c r="KU87" s="13">
        <v>341382514.91447991</v>
      </c>
      <c r="KV87" s="13">
        <v>-341382514.91447991</v>
      </c>
      <c r="KW87" s="13">
        <v>0</v>
      </c>
      <c r="KX87" s="13">
        <v>0</v>
      </c>
      <c r="KY87" s="14">
        <v>0.9442701655210296</v>
      </c>
      <c r="KZ87" s="13">
        <v>361312679.13000005</v>
      </c>
      <c r="LA87" s="13">
        <v>361312679.13000005</v>
      </c>
      <c r="LB87" s="13">
        <v>-361312679.13000005</v>
      </c>
      <c r="LC87" s="13">
        <v>0</v>
      </c>
      <c r="LD87" s="13">
        <v>0</v>
      </c>
      <c r="LE87" s="13">
        <v>341310092.76878101</v>
      </c>
      <c r="LF87" s="13">
        <v>-341310092.76878101</v>
      </c>
      <c r="LG87" s="13">
        <v>0</v>
      </c>
      <c r="LH87" s="13">
        <v>0</v>
      </c>
      <c r="LI87" s="14">
        <v>0.9446391241807981</v>
      </c>
      <c r="LJ87" s="13">
        <v>359285678.72000003</v>
      </c>
      <c r="LK87" s="13">
        <v>359285678.72000003</v>
      </c>
      <c r="LL87" s="13">
        <v>-359285678.72000003</v>
      </c>
      <c r="LM87" s="13">
        <v>0</v>
      </c>
      <c r="LN87" s="13">
        <v>0</v>
      </c>
      <c r="LO87" s="13">
        <v>339547538.80673003</v>
      </c>
      <c r="LP87" s="13">
        <v>-339547538.80673003</v>
      </c>
      <c r="LQ87" s="13">
        <v>0</v>
      </c>
      <c r="LR87" s="13">
        <v>0</v>
      </c>
      <c r="LS87" s="14">
        <v>0.94506282581707801</v>
      </c>
      <c r="LT87" s="13">
        <v>357025115.81999999</v>
      </c>
      <c r="LU87" s="13">
        <v>357025115.81999999</v>
      </c>
      <c r="LV87" s="13">
        <v>-357025115.81999999</v>
      </c>
      <c r="LW87" s="13">
        <v>0</v>
      </c>
      <c r="LX87" s="13">
        <v>0</v>
      </c>
      <c r="LY87" s="13">
        <v>337575036.76681662</v>
      </c>
      <c r="LZ87" s="13">
        <v>-337575036.76681662</v>
      </c>
      <c r="MA87" s="13">
        <v>0</v>
      </c>
      <c r="MB87" s="13">
        <v>0</v>
      </c>
      <c r="MC87" s="14">
        <v>0.9455218185182539</v>
      </c>
      <c r="MD87" s="13">
        <v>355998295.03999996</v>
      </c>
      <c r="ME87" s="13">
        <v>355998295.03999996</v>
      </c>
      <c r="MF87" s="13">
        <v>-355998295.03999996</v>
      </c>
      <c r="MG87" s="13">
        <v>0</v>
      </c>
      <c r="MH87" s="13">
        <v>0</v>
      </c>
      <c r="MI87" s="13">
        <v>336770772.70255208</v>
      </c>
      <c r="MJ87" s="13">
        <v>-336770772.70255208</v>
      </c>
      <c r="MK87" s="13">
        <v>0</v>
      </c>
      <c r="ML87" s="13">
        <v>0</v>
      </c>
      <c r="MM87" s="14">
        <v>0.94598984712753342</v>
      </c>
      <c r="MN87" s="13">
        <v>355985879.61000007</v>
      </c>
      <c r="MO87" s="13">
        <v>355985879.61000007</v>
      </c>
      <c r="MP87" s="13">
        <v>-355985879.61000007</v>
      </c>
      <c r="MQ87" s="13">
        <v>0</v>
      </c>
      <c r="MR87" s="13">
        <v>0</v>
      </c>
      <c r="MS87" s="13">
        <v>336916368.38682735</v>
      </c>
      <c r="MT87" s="13">
        <v>-336916368.38682735</v>
      </c>
      <c r="MU87" s="13">
        <v>0</v>
      </c>
      <c r="MV87" s="13">
        <v>0</v>
      </c>
      <c r="MW87" s="14">
        <v>0.94643183250958074</v>
      </c>
      <c r="MX87" s="13">
        <v>354529662.92000008</v>
      </c>
      <c r="MY87" s="13">
        <v>354529662.92000008</v>
      </c>
      <c r="MZ87" s="13">
        <v>-354529662.92000008</v>
      </c>
      <c r="NA87" s="13">
        <v>0</v>
      </c>
      <c r="NB87" s="13">
        <v>0</v>
      </c>
      <c r="NC87" s="13">
        <v>335677519.53271234</v>
      </c>
      <c r="ND87" s="13">
        <v>-335677519.53271234</v>
      </c>
      <c r="NE87" s="13">
        <v>0</v>
      </c>
      <c r="NF87" s="13">
        <v>0</v>
      </c>
      <c r="NG87" s="14">
        <v>0.94682491943828762</v>
      </c>
      <c r="NH87" s="28">
        <v>354158442.03000009</v>
      </c>
      <c r="NI87" s="13">
        <v>354158442.03000009</v>
      </c>
      <c r="NJ87" s="28">
        <v>-354158442.03000009</v>
      </c>
      <c r="NK87" s="13">
        <v>0</v>
      </c>
      <c r="NL87" s="13">
        <v>0</v>
      </c>
      <c r="NM87" s="13">
        <v>335431101.47621375</v>
      </c>
      <c r="NN87" s="13">
        <v>-335431101.47621375</v>
      </c>
      <c r="NO87" s="13">
        <v>0</v>
      </c>
      <c r="NP87" s="13">
        <v>0</v>
      </c>
      <c r="NQ87" s="14">
        <v>0.94712157517284312</v>
      </c>
      <c r="NR87" s="13">
        <v>4241198999.1600008</v>
      </c>
      <c r="NS87" s="13">
        <v>4241198999.1600008</v>
      </c>
      <c r="NT87" s="13">
        <v>-4241198999.1600008</v>
      </c>
      <c r="NU87" s="13">
        <v>0</v>
      </c>
      <c r="NV87" s="13">
        <v>0</v>
      </c>
      <c r="NW87" s="13">
        <v>4007774887.2517862</v>
      </c>
      <c r="NX87" s="13">
        <v>-4007774887.2517862</v>
      </c>
      <c r="NY87" s="13">
        <v>0</v>
      </c>
      <c r="NZ87" s="13">
        <v>0</v>
      </c>
      <c r="OA87" s="14">
        <v>11.339353924792569</v>
      </c>
      <c r="OB87" s="13">
        <v>356146241.97000009</v>
      </c>
      <c r="OC87" s="13">
        <v>356146241.97000009</v>
      </c>
      <c r="OD87" s="13">
        <v>-356146241.97000009</v>
      </c>
      <c r="OE87" s="13">
        <v>0</v>
      </c>
      <c r="OF87" s="13">
        <v>0</v>
      </c>
      <c r="OG87" s="13">
        <v>337442853.82749408</v>
      </c>
      <c r="OH87" s="13">
        <v>-337442853.82749408</v>
      </c>
      <c r="OI87" s="13">
        <v>0</v>
      </c>
      <c r="OJ87" s="13">
        <v>0</v>
      </c>
      <c r="OK87" s="14">
        <v>0.94748396602741225</v>
      </c>
      <c r="OL87" s="13">
        <v>351698784.62000006</v>
      </c>
      <c r="OM87" s="13">
        <v>351698784.62000006</v>
      </c>
      <c r="ON87" s="13">
        <v>-351698784.62000006</v>
      </c>
      <c r="OO87" s="13">
        <v>0</v>
      </c>
      <c r="OP87" s="13">
        <v>0</v>
      </c>
      <c r="OQ87" s="13">
        <v>333216578.36480314</v>
      </c>
      <c r="OR87" s="13">
        <v>-333216578.36480314</v>
      </c>
      <c r="OS87" s="13">
        <v>0</v>
      </c>
      <c r="OT87" s="13">
        <v>0</v>
      </c>
      <c r="OU87" s="14">
        <v>0.94744876279522439</v>
      </c>
      <c r="OV87" s="13">
        <v>345824984.26999998</v>
      </c>
      <c r="OW87" s="13">
        <v>345824984.26999998</v>
      </c>
      <c r="OX87" s="13">
        <v>-345824984.26999998</v>
      </c>
      <c r="OY87" s="13">
        <v>0</v>
      </c>
      <c r="OZ87" s="13">
        <v>0</v>
      </c>
      <c r="PA87" s="13">
        <v>327642499.15896082</v>
      </c>
      <c r="PB87" s="13">
        <v>-327642499.15896082</v>
      </c>
      <c r="PC87" s="13">
        <v>0</v>
      </c>
      <c r="PD87" s="13">
        <v>0</v>
      </c>
      <c r="PE87" s="14">
        <v>0.94742287012773108</v>
      </c>
      <c r="PF87" s="13">
        <v>344512624.58999997</v>
      </c>
      <c r="PG87" s="13">
        <v>344512624.58999997</v>
      </c>
      <c r="PH87" s="13">
        <v>-344512624.58999997</v>
      </c>
      <c r="PI87" s="13">
        <v>0</v>
      </c>
      <c r="PJ87" s="13">
        <v>0</v>
      </c>
      <c r="PK87" s="13">
        <v>326392407.76852626</v>
      </c>
      <c r="PL87" s="13">
        <v>-326392407.76852626</v>
      </c>
      <c r="PM87" s="13">
        <v>0</v>
      </c>
      <c r="PN87" s="13">
        <v>0</v>
      </c>
      <c r="PO87" s="14">
        <v>0.94740333001428223</v>
      </c>
      <c r="PP87" s="13">
        <v>347846989.61000001</v>
      </c>
      <c r="PQ87" s="13">
        <v>347846989.61000001</v>
      </c>
      <c r="PR87" s="13">
        <v>-347846989.61000001</v>
      </c>
      <c r="PS87" s="13">
        <v>0</v>
      </c>
      <c r="PT87" s="13">
        <v>0</v>
      </c>
      <c r="PU87" s="13">
        <v>329545136.9209426</v>
      </c>
      <c r="PV87" s="13">
        <v>-329545136.9209426</v>
      </c>
      <c r="PW87" s="13">
        <v>0</v>
      </c>
      <c r="PX87" s="13">
        <v>0</v>
      </c>
      <c r="PY87" s="14">
        <v>0.94738533540400305</v>
      </c>
      <c r="PZ87" s="13">
        <v>351730793.67000002</v>
      </c>
      <c r="QA87" s="13">
        <v>351730793.67000002</v>
      </c>
      <c r="QB87" s="13">
        <v>-351730793.67000002</v>
      </c>
      <c r="QC87" s="13">
        <v>0</v>
      </c>
      <c r="QD87" s="13">
        <v>0</v>
      </c>
      <c r="QE87" s="13">
        <v>333217117.85037243</v>
      </c>
      <c r="QF87" s="13">
        <v>-333217117.85037243</v>
      </c>
      <c r="QG87" s="13">
        <v>0</v>
      </c>
      <c r="QH87" s="13">
        <v>0</v>
      </c>
      <c r="QI87" s="14">
        <v>0.94736407459109928</v>
      </c>
      <c r="QJ87" s="13">
        <v>354157147.23000008</v>
      </c>
      <c r="QK87" s="13">
        <v>354157147.23000008</v>
      </c>
      <c r="QL87" s="13">
        <v>-354157147.23000008</v>
      </c>
      <c r="QM87" s="13">
        <v>0</v>
      </c>
      <c r="QN87" s="13">
        <v>0</v>
      </c>
      <c r="QO87" s="13">
        <v>335507372.91536576</v>
      </c>
      <c r="QP87" s="13">
        <v>-335507372.91536576</v>
      </c>
      <c r="QQ87" s="13">
        <v>0</v>
      </c>
      <c r="QR87" s="13">
        <v>0</v>
      </c>
      <c r="QS87" s="14">
        <v>0.9473403982935219</v>
      </c>
      <c r="QT87" s="13">
        <v>355080434.29000008</v>
      </c>
      <c r="QU87" s="13">
        <v>355080434.29000008</v>
      </c>
      <c r="QV87" s="13">
        <v>-355080434.29000008</v>
      </c>
      <c r="QW87" s="13">
        <v>0</v>
      </c>
      <c r="QX87" s="13">
        <v>0</v>
      </c>
      <c r="QY87" s="13">
        <v>336374145.17285061</v>
      </c>
      <c r="QZ87" s="13">
        <v>-336374145.17285061</v>
      </c>
      <c r="RA87" s="13">
        <v>0</v>
      </c>
      <c r="RB87" s="13">
        <v>0</v>
      </c>
      <c r="RC87" s="14">
        <v>0.94731816425043647</v>
      </c>
      <c r="RD87" s="13">
        <v>361824049.13000011</v>
      </c>
      <c r="RE87" s="13">
        <v>361824049.13000011</v>
      </c>
      <c r="RF87" s="13">
        <v>-361824049.13000011</v>
      </c>
      <c r="RG87" s="13">
        <v>0</v>
      </c>
      <c r="RH87" s="13">
        <v>0</v>
      </c>
      <c r="RI87" s="13">
        <v>342753219.77496082</v>
      </c>
      <c r="RJ87" s="13">
        <v>-342753219.77496082</v>
      </c>
      <c r="RK87" s="13">
        <v>0</v>
      </c>
      <c r="RL87" s="13">
        <v>0</v>
      </c>
      <c r="RM87" s="14">
        <v>0.94729253237617905</v>
      </c>
      <c r="RN87" s="13">
        <v>362871085.95000017</v>
      </c>
      <c r="RO87" s="13">
        <v>362871085.95000017</v>
      </c>
      <c r="RP87" s="13">
        <v>-362871085.95000017</v>
      </c>
      <c r="RQ87" s="13">
        <v>0</v>
      </c>
      <c r="RR87" s="13">
        <v>0</v>
      </c>
      <c r="RS87" s="13">
        <v>343735204.18377984</v>
      </c>
      <c r="RT87" s="13">
        <v>-343735204.18377984</v>
      </c>
      <c r="RU87" s="13">
        <v>0</v>
      </c>
      <c r="RV87" s="13">
        <v>0</v>
      </c>
      <c r="RW87" s="14">
        <v>0.94726534434089071</v>
      </c>
      <c r="RX87" s="13">
        <v>364945266.88000011</v>
      </c>
      <c r="RY87" s="13">
        <v>364945266.88000011</v>
      </c>
      <c r="RZ87" s="13">
        <v>-364945266.88000011</v>
      </c>
      <c r="SA87" s="13">
        <v>0</v>
      </c>
      <c r="SB87" s="13">
        <v>0</v>
      </c>
      <c r="SC87" s="13">
        <v>345690982.83727962</v>
      </c>
      <c r="SD87" s="13">
        <v>-345690982.83727962</v>
      </c>
      <c r="SE87" s="13">
        <v>0</v>
      </c>
      <c r="SF87" s="13">
        <v>0</v>
      </c>
      <c r="SG87" s="14">
        <v>0.94724062540300979</v>
      </c>
      <c r="SH87" s="13">
        <v>365144534.71000004</v>
      </c>
      <c r="SI87" s="13">
        <v>365144534.71000004</v>
      </c>
      <c r="SJ87" s="13">
        <v>-365144534.71000004</v>
      </c>
      <c r="SK87" s="13">
        <v>0</v>
      </c>
      <c r="SL87" s="13">
        <v>0</v>
      </c>
      <c r="SM87" s="13">
        <v>345872056.58385682</v>
      </c>
      <c r="SN87" s="13">
        <v>-345872056.58385682</v>
      </c>
      <c r="SO87" s="13">
        <v>0</v>
      </c>
      <c r="SP87" s="13">
        <v>0</v>
      </c>
      <c r="SQ87" s="14">
        <v>0.94721959034263092</v>
      </c>
      <c r="SR87" s="13">
        <v>4261782936.9200006</v>
      </c>
      <c r="SS87" s="13">
        <v>4261782936.9200006</v>
      </c>
      <c r="ST87" s="13">
        <v>-4261782936.9200006</v>
      </c>
      <c r="SU87" s="13">
        <v>0</v>
      </c>
      <c r="SV87" s="13">
        <v>0</v>
      </c>
      <c r="SW87" s="13">
        <v>4037389575.3591928</v>
      </c>
      <c r="SX87" s="13">
        <v>-4037389575.3591928</v>
      </c>
      <c r="SY87" s="13">
        <v>0</v>
      </c>
      <c r="SZ87" s="13">
        <v>0</v>
      </c>
      <c r="TA87" s="14">
        <v>11.368184993966421</v>
      </c>
      <c r="TB87" s="13">
        <v>369928427.28626931</v>
      </c>
      <c r="TC87" s="13">
        <v>369928427.28626931</v>
      </c>
    </row>
    <row r="88" spans="1:523" s="17" customFormat="1" x14ac:dyDescent="0.3">
      <c r="A88" s="19" t="s">
        <v>144</v>
      </c>
      <c r="B88" s="13">
        <v>7476052.709999999</v>
      </c>
      <c r="C88" s="13">
        <v>7476052.709999999</v>
      </c>
      <c r="D88" s="13">
        <v>0</v>
      </c>
      <c r="E88" s="13">
        <v>0</v>
      </c>
      <c r="F88" s="13">
        <v>7476052.709999999</v>
      </c>
      <c r="G88" s="13">
        <v>7090739.869490413</v>
      </c>
      <c r="H88" s="13">
        <v>0</v>
      </c>
      <c r="I88" s="13">
        <v>0</v>
      </c>
      <c r="J88" s="13">
        <v>7090739.869490413</v>
      </c>
      <c r="K88" s="14">
        <v>0.94846039006731586</v>
      </c>
      <c r="L88" s="13">
        <v>7408717.8399999999</v>
      </c>
      <c r="M88" s="13">
        <v>7408717.8399999999</v>
      </c>
      <c r="N88" s="13">
        <v>0</v>
      </c>
      <c r="O88" s="13">
        <v>0</v>
      </c>
      <c r="P88" s="13">
        <v>7408717.8399999999</v>
      </c>
      <c r="Q88" s="13">
        <v>7026875.4124250812</v>
      </c>
      <c r="R88" s="13">
        <v>0</v>
      </c>
      <c r="S88" s="13">
        <v>0</v>
      </c>
      <c r="T88" s="13">
        <v>7026875.4124250812</v>
      </c>
      <c r="U88" s="14">
        <v>0.94846039006731586</v>
      </c>
      <c r="V88" s="13">
        <v>7407772.8700000001</v>
      </c>
      <c r="W88" s="13">
        <v>7407772.8700000001</v>
      </c>
      <c r="X88" s="13">
        <v>0</v>
      </c>
      <c r="Y88" s="13">
        <v>0</v>
      </c>
      <c r="Z88" s="13">
        <v>7407772.8700000001</v>
      </c>
      <c r="AA88" s="13">
        <v>7025979.14581028</v>
      </c>
      <c r="AB88" s="13">
        <v>0</v>
      </c>
      <c r="AC88" s="13">
        <v>0</v>
      </c>
      <c r="AD88" s="13">
        <v>7025979.14581028</v>
      </c>
      <c r="AE88" s="14">
        <v>0.94846039006731586</v>
      </c>
      <c r="AF88" s="13">
        <v>7791522.6899999995</v>
      </c>
      <c r="AG88" s="13">
        <v>7791522.6899999995</v>
      </c>
      <c r="AH88" s="13">
        <v>0</v>
      </c>
      <c r="AI88" s="13">
        <v>0</v>
      </c>
      <c r="AJ88" s="13">
        <v>7791522.6899999995</v>
      </c>
      <c r="AK88" s="13">
        <v>7389950.6497757416</v>
      </c>
      <c r="AL88" s="13">
        <v>0</v>
      </c>
      <c r="AM88" s="13">
        <v>0</v>
      </c>
      <c r="AN88" s="13">
        <v>7389950.6497757416</v>
      </c>
      <c r="AO88" s="14">
        <v>0.94846039006731586</v>
      </c>
      <c r="AP88" s="13">
        <v>7753147.2699999996</v>
      </c>
      <c r="AQ88" s="13">
        <v>7753147.2699999996</v>
      </c>
      <c r="AR88" s="13">
        <v>0</v>
      </c>
      <c r="AS88" s="13">
        <v>0</v>
      </c>
      <c r="AT88" s="13">
        <v>7753147.2699999996</v>
      </c>
      <c r="AU88" s="13">
        <v>7353553.0839535445</v>
      </c>
      <c r="AV88" s="13">
        <v>0</v>
      </c>
      <c r="AW88" s="13">
        <v>0</v>
      </c>
      <c r="AX88" s="13">
        <v>7353553.0839535445</v>
      </c>
      <c r="AY88" s="14">
        <v>0.94846039006731586</v>
      </c>
      <c r="AZ88" s="13">
        <v>7987529.1299999999</v>
      </c>
      <c r="BA88" s="13">
        <v>7987529.1299999999</v>
      </c>
      <c r="BB88" s="13">
        <v>0</v>
      </c>
      <c r="BC88" s="13">
        <v>0</v>
      </c>
      <c r="BD88" s="13">
        <v>7987529.1299999999</v>
      </c>
      <c r="BE88" s="13">
        <v>7575854.9943138482</v>
      </c>
      <c r="BF88" s="13">
        <v>0</v>
      </c>
      <c r="BG88" s="13">
        <v>0</v>
      </c>
      <c r="BH88" s="13">
        <v>7575854.9943138482</v>
      </c>
      <c r="BI88" s="14">
        <v>0.94846039006731586</v>
      </c>
      <c r="BJ88" s="13">
        <v>8173211.9099999992</v>
      </c>
      <c r="BK88" s="13">
        <v>8173211.9099999992</v>
      </c>
      <c r="BL88" s="13">
        <v>0</v>
      </c>
      <c r="BM88" s="13">
        <v>0</v>
      </c>
      <c r="BN88" s="13">
        <v>8173211.9099999992</v>
      </c>
      <c r="BO88" s="13">
        <v>7751967.7562614307</v>
      </c>
      <c r="BP88" s="13">
        <v>0</v>
      </c>
      <c r="BQ88" s="13">
        <v>0</v>
      </c>
      <c r="BR88" s="13">
        <v>7751967.7562614307</v>
      </c>
      <c r="BS88" s="14">
        <v>0.94846039006731586</v>
      </c>
      <c r="BT88" s="13">
        <v>8692487.4699999988</v>
      </c>
      <c r="BU88" s="13">
        <v>8692487.4699999988</v>
      </c>
      <c r="BV88" s="13">
        <v>0</v>
      </c>
      <c r="BW88" s="13">
        <v>0</v>
      </c>
      <c r="BX88" s="13">
        <v>8692487.4699999988</v>
      </c>
      <c r="BY88" s="13">
        <v>8244480.0564514548</v>
      </c>
      <c r="BZ88" s="13">
        <v>0</v>
      </c>
      <c r="CA88" s="13">
        <v>0</v>
      </c>
      <c r="CB88" s="13">
        <v>8244480.0564514548</v>
      </c>
      <c r="CC88" s="14">
        <v>0.94846039006731586</v>
      </c>
      <c r="CD88" s="13">
        <v>8779820.3499999996</v>
      </c>
      <c r="CE88" s="13">
        <v>8779820.3499999996</v>
      </c>
      <c r="CF88" s="13">
        <v>0</v>
      </c>
      <c r="CG88" s="13">
        <v>0</v>
      </c>
      <c r="CH88" s="13">
        <v>8779820.3499999996</v>
      </c>
      <c r="CI88" s="13">
        <v>8327311.8338819575</v>
      </c>
      <c r="CJ88" s="13">
        <v>0</v>
      </c>
      <c r="CK88" s="13">
        <v>0</v>
      </c>
      <c r="CL88" s="13">
        <v>8327311.8338819575</v>
      </c>
      <c r="CM88" s="14">
        <v>0.94846039006731586</v>
      </c>
      <c r="CN88" s="13">
        <v>8784309.3199999984</v>
      </c>
      <c r="CO88" s="13">
        <v>8784309.3199999984</v>
      </c>
      <c r="CP88" s="13">
        <v>0</v>
      </c>
      <c r="CQ88" s="13">
        <v>0</v>
      </c>
      <c r="CR88" s="13">
        <v>8784309.3199999984</v>
      </c>
      <c r="CS88" s="13">
        <v>8331569.4441191563</v>
      </c>
      <c r="CT88" s="13">
        <v>0</v>
      </c>
      <c r="CU88" s="13">
        <v>0</v>
      </c>
      <c r="CV88" s="13">
        <v>8331569.4441191563</v>
      </c>
      <c r="CW88" s="14">
        <v>0.94846039006731586</v>
      </c>
      <c r="CX88" s="13">
        <v>9444102.0600000005</v>
      </c>
      <c r="CY88" s="13">
        <v>9444102.0600000005</v>
      </c>
      <c r="CZ88" s="13">
        <v>0</v>
      </c>
      <c r="DA88" s="13">
        <v>0</v>
      </c>
      <c r="DB88" s="13">
        <v>9444102.0600000005</v>
      </c>
      <c r="DC88" s="13">
        <v>8957356.723663142</v>
      </c>
      <c r="DD88" s="13">
        <v>0</v>
      </c>
      <c r="DE88" s="13">
        <v>0</v>
      </c>
      <c r="DF88" s="13">
        <v>8957356.723663142</v>
      </c>
      <c r="DG88" s="14">
        <v>0.94846039006731586</v>
      </c>
      <c r="DH88" s="13">
        <v>9348311.3500000015</v>
      </c>
      <c r="DI88" s="13">
        <v>9348311.3500000015</v>
      </c>
      <c r="DJ88" s="13">
        <v>0</v>
      </c>
      <c r="DK88" s="13">
        <v>0</v>
      </c>
      <c r="DL88" s="13">
        <v>9348311.3500000015</v>
      </c>
      <c r="DM88" s="13">
        <v>8866503.029491717</v>
      </c>
      <c r="DN88" s="13">
        <v>0</v>
      </c>
      <c r="DO88" s="13">
        <v>0</v>
      </c>
      <c r="DP88" s="13">
        <v>8866503.029491717</v>
      </c>
      <c r="DQ88" s="14">
        <v>0.94846039006731586</v>
      </c>
      <c r="DR88" s="13">
        <v>99046984.969999999</v>
      </c>
      <c r="DS88" s="13">
        <v>99046984.969999999</v>
      </c>
      <c r="DT88" s="13">
        <v>0</v>
      </c>
      <c r="DU88" s="13">
        <v>0</v>
      </c>
      <c r="DV88" s="13">
        <v>99046984.969999999</v>
      </c>
      <c r="DW88" s="13">
        <v>93942141.999637768</v>
      </c>
      <c r="DX88" s="13">
        <v>0</v>
      </c>
      <c r="DY88" s="13">
        <v>0</v>
      </c>
      <c r="DZ88" s="13">
        <v>93942141.999637768</v>
      </c>
      <c r="EA88" s="14">
        <v>11.381524680807791</v>
      </c>
      <c r="EB88" s="13">
        <v>9236086.0700000003</v>
      </c>
      <c r="EC88" s="13">
        <v>9236086.0700000003</v>
      </c>
      <c r="ED88" s="13">
        <v>0</v>
      </c>
      <c r="EE88" s="13">
        <v>0</v>
      </c>
      <c r="EF88" s="13">
        <v>9236086.0700000003</v>
      </c>
      <c r="EG88" s="13">
        <v>8721700.6701535173</v>
      </c>
      <c r="EH88" s="13">
        <v>0</v>
      </c>
      <c r="EI88" s="13">
        <v>0</v>
      </c>
      <c r="EJ88" s="13">
        <v>8721700.6701535173</v>
      </c>
      <c r="EK88" s="14">
        <v>0.94430699368239179</v>
      </c>
      <c r="EL88" s="13">
        <v>9192768.7200000007</v>
      </c>
      <c r="EM88" s="13">
        <v>9192768.7200000007</v>
      </c>
      <c r="EN88" s="13">
        <v>0</v>
      </c>
      <c r="EO88" s="13">
        <v>0</v>
      </c>
      <c r="EP88" s="13">
        <v>9192768.7200000007</v>
      </c>
      <c r="EQ88" s="13">
        <v>8680795.7936007287</v>
      </c>
      <c r="ER88" s="13">
        <v>0</v>
      </c>
      <c r="ES88" s="13">
        <v>0</v>
      </c>
      <c r="ET88" s="13">
        <v>8680795.7936007287</v>
      </c>
      <c r="EU88" s="14">
        <v>0.94430699368239179</v>
      </c>
      <c r="EV88" s="13">
        <v>9385705.3200000003</v>
      </c>
      <c r="EW88" s="13">
        <v>9385705.3200000003</v>
      </c>
      <c r="EX88" s="13">
        <v>0</v>
      </c>
      <c r="EY88" s="13">
        <v>0</v>
      </c>
      <c r="EZ88" s="13">
        <v>9385705.3200000003</v>
      </c>
      <c r="FA88" s="13">
        <v>8862987.1743180305</v>
      </c>
      <c r="FB88" s="13">
        <v>0</v>
      </c>
      <c r="FC88" s="13">
        <v>0</v>
      </c>
      <c r="FD88" s="13">
        <v>8862987.1743180305</v>
      </c>
      <c r="FE88" s="14">
        <v>0.94430699368239179</v>
      </c>
      <c r="FF88" s="13">
        <v>9370283.2599999998</v>
      </c>
      <c r="FG88" s="13">
        <v>9370283.2599999998</v>
      </c>
      <c r="FH88" s="13">
        <v>0</v>
      </c>
      <c r="FI88" s="13">
        <v>0</v>
      </c>
      <c r="FJ88" s="13">
        <v>9370283.2599999998</v>
      </c>
      <c r="FK88" s="13">
        <v>8848424.015203042</v>
      </c>
      <c r="FL88" s="13">
        <v>0</v>
      </c>
      <c r="FM88" s="13">
        <v>0</v>
      </c>
      <c r="FN88" s="13">
        <v>8848424.015203042</v>
      </c>
      <c r="FO88" s="14">
        <v>0.94430699368239179</v>
      </c>
      <c r="FP88" s="13">
        <v>9470966.9400000013</v>
      </c>
      <c r="FQ88" s="13">
        <v>9470966.9400000013</v>
      </c>
      <c r="FR88" s="13">
        <v>0</v>
      </c>
      <c r="FS88" s="13">
        <v>0</v>
      </c>
      <c r="FT88" s="13">
        <v>9470966.9400000013</v>
      </c>
      <c r="FU88" s="13">
        <v>8943500.3183767237</v>
      </c>
      <c r="FV88" s="13">
        <v>0</v>
      </c>
      <c r="FW88" s="13">
        <v>0</v>
      </c>
      <c r="FX88" s="13">
        <v>8943500.3183767237</v>
      </c>
      <c r="FY88" s="14">
        <v>0.94430699368239179</v>
      </c>
      <c r="FZ88" s="13">
        <v>9442125.4799999986</v>
      </c>
      <c r="GA88" s="13">
        <v>9442125.4799999986</v>
      </c>
      <c r="GB88" s="13">
        <v>0</v>
      </c>
      <c r="GC88" s="13">
        <v>0</v>
      </c>
      <c r="GD88" s="13">
        <v>9442125.4799999986</v>
      </c>
      <c r="GE88" s="13">
        <v>8916265.1259907093</v>
      </c>
      <c r="GF88" s="13">
        <v>0</v>
      </c>
      <c r="GG88" s="13">
        <v>0</v>
      </c>
      <c r="GH88" s="13">
        <v>8916265.1259907093</v>
      </c>
      <c r="GI88" s="14">
        <v>0.94430699368239179</v>
      </c>
      <c r="GJ88" s="13">
        <v>9478363.9000000004</v>
      </c>
      <c r="GK88" s="13">
        <v>9478363.9000000004</v>
      </c>
      <c r="GL88" s="13">
        <v>0</v>
      </c>
      <c r="GM88" s="13">
        <v>0</v>
      </c>
      <c r="GN88" s="13">
        <v>9478363.9000000004</v>
      </c>
      <c r="GO88" s="13">
        <v>8950485.3194367103</v>
      </c>
      <c r="GP88" s="13">
        <v>0</v>
      </c>
      <c r="GQ88" s="13">
        <v>0</v>
      </c>
      <c r="GR88" s="13">
        <v>8950485.3194367103</v>
      </c>
      <c r="GS88" s="14">
        <v>0.94430699368239179</v>
      </c>
      <c r="GT88" s="13">
        <v>9197338.1899999976</v>
      </c>
      <c r="GU88" s="13">
        <v>9197338.1899999976</v>
      </c>
      <c r="GV88" s="13">
        <v>0</v>
      </c>
      <c r="GW88" s="13">
        <v>0</v>
      </c>
      <c r="GX88" s="13">
        <v>9197338.1899999976</v>
      </c>
      <c r="GY88" s="13">
        <v>8685110.7760791481</v>
      </c>
      <c r="GZ88" s="13">
        <v>0</v>
      </c>
      <c r="HA88" s="13">
        <v>0</v>
      </c>
      <c r="HB88" s="13">
        <v>8685110.7760791481</v>
      </c>
      <c r="HC88" s="14">
        <v>0.94430699368239179</v>
      </c>
      <c r="HD88" s="13">
        <v>9232084.0699999984</v>
      </c>
      <c r="HE88" s="13">
        <v>9232084.0699999984</v>
      </c>
      <c r="HF88" s="13">
        <v>0</v>
      </c>
      <c r="HG88" s="13">
        <v>0</v>
      </c>
      <c r="HH88" s="13">
        <v>9232084.0699999984</v>
      </c>
      <c r="HI88" s="13">
        <v>8717921.5535647981</v>
      </c>
      <c r="HJ88" s="13">
        <v>0</v>
      </c>
      <c r="HK88" s="13">
        <v>0</v>
      </c>
      <c r="HL88" s="13">
        <v>8717921.5535647981</v>
      </c>
      <c r="HM88" s="14">
        <v>0.94430699368239179</v>
      </c>
      <c r="HN88" s="13">
        <v>9455344.4199999981</v>
      </c>
      <c r="HO88" s="13">
        <v>9455344.4199999981</v>
      </c>
      <c r="HP88" s="13">
        <v>0</v>
      </c>
      <c r="HQ88" s="13">
        <v>0</v>
      </c>
      <c r="HR88" s="13">
        <v>9455344.4199999981</v>
      </c>
      <c r="HS88" s="13">
        <v>8928747.8634817768</v>
      </c>
      <c r="HT88" s="13">
        <v>0</v>
      </c>
      <c r="HU88" s="13">
        <v>0</v>
      </c>
      <c r="HV88" s="13">
        <v>8928747.8634817768</v>
      </c>
      <c r="HW88" s="14">
        <v>0.94430699368239179</v>
      </c>
      <c r="HX88" s="13">
        <v>9117059.0899999999</v>
      </c>
      <c r="HY88" s="13">
        <v>9117059.0899999999</v>
      </c>
      <c r="HZ88" s="13">
        <v>0</v>
      </c>
      <c r="IA88" s="13">
        <v>0</v>
      </c>
      <c r="IB88" s="13">
        <v>9117059.0899999999</v>
      </c>
      <c r="IC88" s="13">
        <v>8609302.6605026219</v>
      </c>
      <c r="ID88" s="13">
        <v>0</v>
      </c>
      <c r="IE88" s="13">
        <v>0</v>
      </c>
      <c r="IF88" s="13">
        <v>8609302.6605026219</v>
      </c>
      <c r="IG88" s="14">
        <v>0.94430699368239179</v>
      </c>
      <c r="IH88" s="13">
        <v>9502043.4099999964</v>
      </c>
      <c r="II88" s="13">
        <v>9502043.4099999964</v>
      </c>
      <c r="IJ88" s="13">
        <v>0</v>
      </c>
      <c r="IK88" s="13">
        <v>0</v>
      </c>
      <c r="IL88" s="13">
        <v>9502043.4099999964</v>
      </c>
      <c r="IM88" s="13">
        <v>8972846.0463366788</v>
      </c>
      <c r="IN88" s="13">
        <v>0</v>
      </c>
      <c r="IO88" s="13">
        <v>0</v>
      </c>
      <c r="IP88" s="13">
        <v>8972846.0463366788</v>
      </c>
      <c r="IQ88" s="14">
        <v>0.94430699368239179</v>
      </c>
      <c r="IR88" s="13">
        <v>112080168.86999999</v>
      </c>
      <c r="IS88" s="13">
        <v>112080168.86999999</v>
      </c>
      <c r="IT88" s="13">
        <v>0</v>
      </c>
      <c r="IU88" s="13">
        <v>0</v>
      </c>
      <c r="IV88" s="13">
        <v>112080168.86999999</v>
      </c>
      <c r="IW88" s="13">
        <v>105838087.3170445</v>
      </c>
      <c r="IX88" s="13">
        <v>0</v>
      </c>
      <c r="IY88" s="13">
        <v>0</v>
      </c>
      <c r="IZ88" s="13">
        <v>105838087.3170445</v>
      </c>
      <c r="JA88" s="14">
        <v>11.331683924188702</v>
      </c>
      <c r="JB88" s="13">
        <v>11316969.009999996</v>
      </c>
      <c r="JC88" s="13">
        <v>11316969.009999996</v>
      </c>
      <c r="JD88" s="13">
        <v>0</v>
      </c>
      <c r="JE88" s="13">
        <v>0</v>
      </c>
      <c r="JF88" s="13">
        <v>11316969.009999996</v>
      </c>
      <c r="JG88" s="13">
        <v>10735135.298292778</v>
      </c>
      <c r="JH88" s="13">
        <v>0</v>
      </c>
      <c r="JI88" s="13">
        <v>0</v>
      </c>
      <c r="JJ88" s="13">
        <v>10735135.298292778</v>
      </c>
      <c r="JK88" s="14">
        <v>0.94858749624629246</v>
      </c>
      <c r="JL88" s="13">
        <v>11184591.289999995</v>
      </c>
      <c r="JM88" s="13">
        <v>11184591.289999995</v>
      </c>
      <c r="JN88" s="13">
        <v>0</v>
      </c>
      <c r="JO88" s="13">
        <v>0</v>
      </c>
      <c r="JP88" s="13">
        <v>11184591.289999995</v>
      </c>
      <c r="JQ88" s="13">
        <v>10609563.448319186</v>
      </c>
      <c r="JR88" s="13">
        <v>0</v>
      </c>
      <c r="JS88" s="13">
        <v>0</v>
      </c>
      <c r="JT88" s="13">
        <v>10609563.448319186</v>
      </c>
      <c r="JU88" s="14">
        <v>0.94858749624629246</v>
      </c>
      <c r="JV88" s="13">
        <v>11055451.179999996</v>
      </c>
      <c r="JW88" s="13">
        <v>11055451.179999996</v>
      </c>
      <c r="JX88" s="13">
        <v>0</v>
      </c>
      <c r="JY88" s="13">
        <v>0</v>
      </c>
      <c r="JZ88" s="13">
        <v>11055451.179999996</v>
      </c>
      <c r="KA88" s="13">
        <v>10487062.754709316</v>
      </c>
      <c r="KB88" s="13">
        <v>0</v>
      </c>
      <c r="KC88" s="13">
        <v>0</v>
      </c>
      <c r="KD88" s="13">
        <v>10487062.754709316</v>
      </c>
      <c r="KE88" s="14">
        <v>0.94858749624629246</v>
      </c>
      <c r="KF88" s="13">
        <v>10887930.459999995</v>
      </c>
      <c r="KG88" s="13">
        <v>10887930.459999995</v>
      </c>
      <c r="KH88" s="13">
        <v>0</v>
      </c>
      <c r="KI88" s="13">
        <v>0</v>
      </c>
      <c r="KJ88" s="13">
        <v>10887930.459999995</v>
      </c>
      <c r="KK88" s="13">
        <v>10328154.69435514</v>
      </c>
      <c r="KL88" s="13">
        <v>0</v>
      </c>
      <c r="KM88" s="13">
        <v>0</v>
      </c>
      <c r="KN88" s="13">
        <v>10328154.69435514</v>
      </c>
      <c r="KO88" s="14">
        <v>0.94858749624629246</v>
      </c>
      <c r="KP88" s="13">
        <v>10757349.749999996</v>
      </c>
      <c r="KQ88" s="13">
        <v>10757349.749999996</v>
      </c>
      <c r="KR88" s="13">
        <v>0</v>
      </c>
      <c r="KS88" s="13">
        <v>0</v>
      </c>
      <c r="KT88" s="13">
        <v>10757349.749999996</v>
      </c>
      <c r="KU88" s="13">
        <v>10204287.465598177</v>
      </c>
      <c r="KV88" s="13">
        <v>0</v>
      </c>
      <c r="KW88" s="13">
        <v>0</v>
      </c>
      <c r="KX88" s="13">
        <v>10204287.465598177</v>
      </c>
      <c r="KY88" s="14">
        <v>0.94858749624629246</v>
      </c>
      <c r="KZ88" s="13">
        <v>10628933.449999996</v>
      </c>
      <c r="LA88" s="13">
        <v>10628933.449999996</v>
      </c>
      <c r="LB88" s="13">
        <v>0</v>
      </c>
      <c r="LC88" s="13">
        <v>0</v>
      </c>
      <c r="LD88" s="13">
        <v>10628933.449999996</v>
      </c>
      <c r="LE88" s="13">
        <v>10082473.369103963</v>
      </c>
      <c r="LF88" s="13">
        <v>0</v>
      </c>
      <c r="LG88" s="13">
        <v>0</v>
      </c>
      <c r="LH88" s="13">
        <v>10082473.369103963</v>
      </c>
      <c r="LI88" s="14">
        <v>0.94858749624629246</v>
      </c>
      <c r="LJ88" s="13">
        <v>10506510.359999998</v>
      </c>
      <c r="LK88" s="13">
        <v>10506510.359999998</v>
      </c>
      <c r="LL88" s="13">
        <v>0</v>
      </c>
      <c r="LM88" s="13">
        <v>0</v>
      </c>
      <c r="LN88" s="13">
        <v>10506510.359999998</v>
      </c>
      <c r="LO88" s="13">
        <v>9966344.3566781301</v>
      </c>
      <c r="LP88" s="13">
        <v>0</v>
      </c>
      <c r="LQ88" s="13">
        <v>0</v>
      </c>
      <c r="LR88" s="13">
        <v>9966344.3566781301</v>
      </c>
      <c r="LS88" s="14">
        <v>0.94858749624629246</v>
      </c>
      <c r="LT88" s="13">
        <v>10365289.749999998</v>
      </c>
      <c r="LU88" s="13">
        <v>10365289.749999998</v>
      </c>
      <c r="LV88" s="13">
        <v>0</v>
      </c>
      <c r="LW88" s="13">
        <v>0</v>
      </c>
      <c r="LX88" s="13">
        <v>10365289.749999998</v>
      </c>
      <c r="LY88" s="13">
        <v>9832384.2518198565</v>
      </c>
      <c r="LZ88" s="13">
        <v>0</v>
      </c>
      <c r="MA88" s="13">
        <v>0</v>
      </c>
      <c r="MB88" s="13">
        <v>9832384.2518198565</v>
      </c>
      <c r="MC88" s="14">
        <v>0.94858749624629246</v>
      </c>
      <c r="MD88" s="13">
        <v>10190560.329999998</v>
      </c>
      <c r="ME88" s="13">
        <v>10190560.329999998</v>
      </c>
      <c r="MF88" s="13">
        <v>0</v>
      </c>
      <c r="MG88" s="13">
        <v>0</v>
      </c>
      <c r="MH88" s="13">
        <v>10190560.329999998</v>
      </c>
      <c r="MI88" s="13">
        <v>9666638.1087814905</v>
      </c>
      <c r="MJ88" s="13">
        <v>0</v>
      </c>
      <c r="MK88" s="13">
        <v>0</v>
      </c>
      <c r="ML88" s="13">
        <v>9666638.1087814905</v>
      </c>
      <c r="MM88" s="14">
        <v>0.94858749624629246</v>
      </c>
      <c r="MN88" s="13">
        <v>9974525.8599999994</v>
      </c>
      <c r="MO88" s="13">
        <v>9974525.8599999994</v>
      </c>
      <c r="MP88" s="13">
        <v>0</v>
      </c>
      <c r="MQ88" s="13">
        <v>0</v>
      </c>
      <c r="MR88" s="13">
        <v>9974525.8599999994</v>
      </c>
      <c r="MS88" s="13">
        <v>9461710.5117812958</v>
      </c>
      <c r="MT88" s="13">
        <v>0</v>
      </c>
      <c r="MU88" s="13">
        <v>0</v>
      </c>
      <c r="MV88" s="13">
        <v>9461710.5117812958</v>
      </c>
      <c r="MW88" s="14">
        <v>0.94858749624629246</v>
      </c>
      <c r="MX88" s="13">
        <v>9854370.5800000001</v>
      </c>
      <c r="MY88" s="13">
        <v>9854370.5800000001</v>
      </c>
      <c r="MZ88" s="13">
        <v>0</v>
      </c>
      <c r="NA88" s="13">
        <v>0</v>
      </c>
      <c r="NB88" s="13">
        <v>9854370.5800000001</v>
      </c>
      <c r="NC88" s="13">
        <v>9347732.7155653257</v>
      </c>
      <c r="ND88" s="13">
        <v>0</v>
      </c>
      <c r="NE88" s="13">
        <v>0</v>
      </c>
      <c r="NF88" s="13">
        <v>9347732.7155653257</v>
      </c>
      <c r="NG88" s="14">
        <v>0.94858749624629246</v>
      </c>
      <c r="NH88" s="28">
        <v>9641141.5099999979</v>
      </c>
      <c r="NI88" s="13">
        <v>9641141.5099999979</v>
      </c>
      <c r="NJ88" s="28">
        <v>0</v>
      </c>
      <c r="NK88" s="13">
        <v>0</v>
      </c>
      <c r="NL88" s="13">
        <v>9641141.5099999979</v>
      </c>
      <c r="NM88" s="13">
        <v>9145466.2859270982</v>
      </c>
      <c r="NN88" s="13">
        <v>0</v>
      </c>
      <c r="NO88" s="13">
        <v>0</v>
      </c>
      <c r="NP88" s="13">
        <v>9145466.2859270982</v>
      </c>
      <c r="NQ88" s="14">
        <v>0.94858749624629246</v>
      </c>
      <c r="NR88" s="13">
        <v>126363623.52999997</v>
      </c>
      <c r="NS88" s="13">
        <v>126363623.52999997</v>
      </c>
      <c r="NT88" s="13">
        <v>0</v>
      </c>
      <c r="NU88" s="13">
        <v>0</v>
      </c>
      <c r="NV88" s="13">
        <v>126363623.52999997</v>
      </c>
      <c r="NW88" s="13">
        <v>119866953.26093176</v>
      </c>
      <c r="NX88" s="13">
        <v>0</v>
      </c>
      <c r="NY88" s="13">
        <v>0</v>
      </c>
      <c r="NZ88" s="13">
        <v>119866953.26093176</v>
      </c>
      <c r="OA88" s="14">
        <v>11.383049954955508</v>
      </c>
      <c r="OB88" s="13">
        <v>9639782.4299999997</v>
      </c>
      <c r="OC88" s="13">
        <v>9639782.4299999997</v>
      </c>
      <c r="OD88" s="13">
        <v>0</v>
      </c>
      <c r="OE88" s="13">
        <v>0</v>
      </c>
      <c r="OF88" s="13">
        <v>9639782.4299999997</v>
      </c>
      <c r="OG88" s="13">
        <v>9144868.8256545346</v>
      </c>
      <c r="OH88" s="13">
        <v>0</v>
      </c>
      <c r="OI88" s="13">
        <v>0</v>
      </c>
      <c r="OJ88" s="13">
        <v>9144868.8256545346</v>
      </c>
      <c r="OK88" s="14">
        <v>0.94865925575195109</v>
      </c>
      <c r="OL88" s="13">
        <v>9608329.0700000003</v>
      </c>
      <c r="OM88" s="13">
        <v>9608329.0700000003</v>
      </c>
      <c r="ON88" s="13">
        <v>0</v>
      </c>
      <c r="OO88" s="13">
        <v>0</v>
      </c>
      <c r="OP88" s="13">
        <v>9608329.0700000003</v>
      </c>
      <c r="OQ88" s="13">
        <v>9115030.3045660369</v>
      </c>
      <c r="OR88" s="13">
        <v>0</v>
      </c>
      <c r="OS88" s="13">
        <v>0</v>
      </c>
      <c r="OT88" s="13">
        <v>9115030.3045660369</v>
      </c>
      <c r="OU88" s="14">
        <v>0.94865925575195109</v>
      </c>
      <c r="OV88" s="13">
        <v>9600448.6699999999</v>
      </c>
      <c r="OW88" s="13">
        <v>9600448.6699999999</v>
      </c>
      <c r="OX88" s="13">
        <v>0</v>
      </c>
      <c r="OY88" s="13">
        <v>0</v>
      </c>
      <c r="OZ88" s="13">
        <v>9600448.6699999999</v>
      </c>
      <c r="PA88" s="13">
        <v>9107554.4901670087</v>
      </c>
      <c r="PB88" s="13">
        <v>0</v>
      </c>
      <c r="PC88" s="13">
        <v>0</v>
      </c>
      <c r="PD88" s="13">
        <v>9107554.4901670087</v>
      </c>
      <c r="PE88" s="14">
        <v>0.94865925575195109</v>
      </c>
      <c r="PF88" s="13">
        <v>9577314.2599999998</v>
      </c>
      <c r="PG88" s="13">
        <v>9577314.2599999998</v>
      </c>
      <c r="PH88" s="13">
        <v>0</v>
      </c>
      <c r="PI88" s="13">
        <v>0</v>
      </c>
      <c r="PJ88" s="13">
        <v>9577314.2599999998</v>
      </c>
      <c r="PK88" s="13">
        <v>9085607.8179941475</v>
      </c>
      <c r="PL88" s="13">
        <v>0</v>
      </c>
      <c r="PM88" s="13">
        <v>0</v>
      </c>
      <c r="PN88" s="13">
        <v>9085607.8179941475</v>
      </c>
      <c r="PO88" s="14">
        <v>0.94865925575195109</v>
      </c>
      <c r="PP88" s="13">
        <v>9559156.6899999976</v>
      </c>
      <c r="PQ88" s="13">
        <v>9559156.6899999976</v>
      </c>
      <c r="PR88" s="13">
        <v>0</v>
      </c>
      <c r="PS88" s="13">
        <v>0</v>
      </c>
      <c r="PT88" s="13">
        <v>9559156.6899999976</v>
      </c>
      <c r="PU88" s="13">
        <v>9068382.4711516816</v>
      </c>
      <c r="PV88" s="13">
        <v>0</v>
      </c>
      <c r="PW88" s="13">
        <v>0</v>
      </c>
      <c r="PX88" s="13">
        <v>9068382.4711516816</v>
      </c>
      <c r="PY88" s="14">
        <v>0.94865925575195109</v>
      </c>
      <c r="PZ88" s="13">
        <v>9521416.3699999973</v>
      </c>
      <c r="QA88" s="13">
        <v>9521416.3699999973</v>
      </c>
      <c r="QB88" s="13">
        <v>0</v>
      </c>
      <c r="QC88" s="13">
        <v>0</v>
      </c>
      <c r="QD88" s="13">
        <v>9521416.3699999973</v>
      </c>
      <c r="QE88" s="13">
        <v>9032579.7672686409</v>
      </c>
      <c r="QF88" s="13">
        <v>0</v>
      </c>
      <c r="QG88" s="13">
        <v>0</v>
      </c>
      <c r="QH88" s="13">
        <v>9032579.7672686409</v>
      </c>
      <c r="QI88" s="14">
        <v>0.94865925575195109</v>
      </c>
      <c r="QJ88" s="13">
        <v>9467508.2799999975</v>
      </c>
      <c r="QK88" s="13">
        <v>9467508.2799999975</v>
      </c>
      <c r="QL88" s="13">
        <v>0</v>
      </c>
      <c r="QM88" s="13">
        <v>0</v>
      </c>
      <c r="QN88" s="13">
        <v>9467508.2799999975</v>
      </c>
      <c r="QO88" s="13">
        <v>8981439.3587302323</v>
      </c>
      <c r="QP88" s="13">
        <v>0</v>
      </c>
      <c r="QQ88" s="13">
        <v>0</v>
      </c>
      <c r="QR88" s="13">
        <v>8981439.3587302323</v>
      </c>
      <c r="QS88" s="14">
        <v>0.94865925575195109</v>
      </c>
      <c r="QT88" s="13">
        <v>9441918.8599999975</v>
      </c>
      <c r="QU88" s="13">
        <v>9441918.8599999975</v>
      </c>
      <c r="QV88" s="13">
        <v>0</v>
      </c>
      <c r="QW88" s="13">
        <v>0</v>
      </c>
      <c r="QX88" s="13">
        <v>9441918.8599999975</v>
      </c>
      <c r="QY88" s="13">
        <v>8957163.7185979076</v>
      </c>
      <c r="QZ88" s="13">
        <v>0</v>
      </c>
      <c r="RA88" s="13">
        <v>0</v>
      </c>
      <c r="RB88" s="13">
        <v>8957163.7185979076</v>
      </c>
      <c r="RC88" s="14">
        <v>0.94865925575195109</v>
      </c>
      <c r="RD88" s="13">
        <v>9406093.2099999972</v>
      </c>
      <c r="RE88" s="13">
        <v>9406093.2099999972</v>
      </c>
      <c r="RF88" s="13">
        <v>0</v>
      </c>
      <c r="RG88" s="13">
        <v>0</v>
      </c>
      <c r="RH88" s="13">
        <v>9406093.2099999972</v>
      </c>
      <c r="RI88" s="13">
        <v>8923177.3841320779</v>
      </c>
      <c r="RJ88" s="13">
        <v>0</v>
      </c>
      <c r="RK88" s="13">
        <v>0</v>
      </c>
      <c r="RL88" s="13">
        <v>8923177.3841320779</v>
      </c>
      <c r="RM88" s="14">
        <v>0.94865925575195109</v>
      </c>
      <c r="RN88" s="13">
        <v>9389259.4799999967</v>
      </c>
      <c r="RO88" s="13">
        <v>9389259.4799999967</v>
      </c>
      <c r="RP88" s="13">
        <v>0</v>
      </c>
      <c r="RQ88" s="13">
        <v>0</v>
      </c>
      <c r="RR88" s="13">
        <v>9389259.4799999967</v>
      </c>
      <c r="RS88" s="13">
        <v>8907207.9103587475</v>
      </c>
      <c r="RT88" s="13">
        <v>0</v>
      </c>
      <c r="RU88" s="13">
        <v>0</v>
      </c>
      <c r="RV88" s="13">
        <v>8907207.9103587475</v>
      </c>
      <c r="RW88" s="14">
        <v>0.94865925575195109</v>
      </c>
      <c r="RX88" s="13">
        <v>9363221.0299999975</v>
      </c>
      <c r="RY88" s="13">
        <v>9363221.0299999975</v>
      </c>
      <c r="RZ88" s="13">
        <v>0</v>
      </c>
      <c r="SA88" s="13">
        <v>0</v>
      </c>
      <c r="SB88" s="13">
        <v>9363221.0299999975</v>
      </c>
      <c r="SC88" s="13">
        <v>8882506.2937608138</v>
      </c>
      <c r="SD88" s="13">
        <v>0</v>
      </c>
      <c r="SE88" s="13">
        <v>0</v>
      </c>
      <c r="SF88" s="13">
        <v>8882506.2937608138</v>
      </c>
      <c r="SG88" s="14">
        <v>0.94865925575195109</v>
      </c>
      <c r="SH88" s="13">
        <v>9338423.9599999972</v>
      </c>
      <c r="SI88" s="13">
        <v>9338423.9599999972</v>
      </c>
      <c r="SJ88" s="13">
        <v>0</v>
      </c>
      <c r="SK88" s="13">
        <v>0</v>
      </c>
      <c r="SL88" s="13">
        <v>9338423.9599999972</v>
      </c>
      <c r="SM88" s="13">
        <v>8858982.3237897847</v>
      </c>
      <c r="SN88" s="13">
        <v>0</v>
      </c>
      <c r="SO88" s="13">
        <v>0</v>
      </c>
      <c r="SP88" s="13">
        <v>8858982.3237897847</v>
      </c>
      <c r="SQ88" s="14">
        <v>0.94865925575195109</v>
      </c>
      <c r="SR88" s="13">
        <v>113912872.30999999</v>
      </c>
      <c r="SS88" s="13">
        <v>113912872.30999999</v>
      </c>
      <c r="ST88" s="13">
        <v>0</v>
      </c>
      <c r="SU88" s="13">
        <v>0</v>
      </c>
      <c r="SV88" s="13">
        <v>113912872.30999999</v>
      </c>
      <c r="SW88" s="13">
        <v>108064500.6661716</v>
      </c>
      <c r="SX88" s="13">
        <v>0</v>
      </c>
      <c r="SY88" s="13">
        <v>0</v>
      </c>
      <c r="SZ88" s="13">
        <v>108064500.6661716</v>
      </c>
      <c r="TA88" s="14">
        <v>11.383911069023412</v>
      </c>
      <c r="TB88" s="13">
        <v>9389844.3389999978</v>
      </c>
      <c r="TC88" s="13">
        <v>9389844.3389999978</v>
      </c>
    </row>
    <row r="89" spans="1:523" x14ac:dyDescent="0.3">
      <c r="A89" s="3" t="s">
        <v>145</v>
      </c>
      <c r="B89" s="4">
        <v>5435605.0199999996</v>
      </c>
      <c r="C89" s="4">
        <v>5435605.0199999996</v>
      </c>
      <c r="D89" s="4">
        <v>0</v>
      </c>
      <c r="E89" s="4">
        <v>0</v>
      </c>
      <c r="F89" s="4">
        <v>5435605.0199999996</v>
      </c>
      <c r="G89" s="4">
        <v>5143766.3542448767</v>
      </c>
      <c r="H89" s="4">
        <v>0</v>
      </c>
      <c r="I89" s="4">
        <v>0</v>
      </c>
      <c r="J89" s="4">
        <v>5143766.3542448767</v>
      </c>
      <c r="K89" s="5">
        <v>0.94630981009817317</v>
      </c>
      <c r="L89" s="4">
        <v>5337513.2799999993</v>
      </c>
      <c r="M89" s="4">
        <v>5337513.2799999993</v>
      </c>
      <c r="N89" s="4">
        <v>0</v>
      </c>
      <c r="O89" s="4">
        <v>0</v>
      </c>
      <c r="P89" s="4">
        <v>5337513.2799999993</v>
      </c>
      <c r="Q89" s="4">
        <v>5050941.1783932764</v>
      </c>
      <c r="R89" s="4">
        <v>0</v>
      </c>
      <c r="S89" s="4">
        <v>0</v>
      </c>
      <c r="T89" s="4">
        <v>5050941.1783932764</v>
      </c>
      <c r="U89" s="5">
        <v>0.94630981009817317</v>
      </c>
      <c r="V89" s="4">
        <v>5339753.1100000003</v>
      </c>
      <c r="W89" s="4">
        <v>5339753.1100000003</v>
      </c>
      <c r="X89" s="4">
        <v>0</v>
      </c>
      <c r="Y89" s="4">
        <v>0</v>
      </c>
      <c r="Z89" s="4">
        <v>5339753.1100000003</v>
      </c>
      <c r="AA89" s="4">
        <v>5053060.75149523</v>
      </c>
      <c r="AB89" s="4">
        <v>0</v>
      </c>
      <c r="AC89" s="4">
        <v>0</v>
      </c>
      <c r="AD89" s="4">
        <v>5053060.75149523</v>
      </c>
      <c r="AE89" s="5">
        <v>0.94630981009817317</v>
      </c>
      <c r="AF89" s="4">
        <v>5312384.25</v>
      </c>
      <c r="AG89" s="4">
        <v>5312384.25</v>
      </c>
      <c r="AH89" s="4">
        <v>0</v>
      </c>
      <c r="AI89" s="4">
        <v>0</v>
      </c>
      <c r="AJ89" s="4">
        <v>5312384.25</v>
      </c>
      <c r="AK89" s="4">
        <v>5027161.3307860261</v>
      </c>
      <c r="AL89" s="4">
        <v>0</v>
      </c>
      <c r="AM89" s="4">
        <v>0</v>
      </c>
      <c r="AN89" s="4">
        <v>5027161.3307860261</v>
      </c>
      <c r="AO89" s="5">
        <v>0.94630981009817317</v>
      </c>
      <c r="AP89" s="4">
        <v>5281442.4200000009</v>
      </c>
      <c r="AQ89" s="4">
        <v>5281442.4200000009</v>
      </c>
      <c r="AR89" s="4">
        <v>0</v>
      </c>
      <c r="AS89" s="4">
        <v>0</v>
      </c>
      <c r="AT89" s="4">
        <v>5281442.4200000009</v>
      </c>
      <c r="AU89" s="4">
        <v>4997880.7735146368</v>
      </c>
      <c r="AV89" s="4">
        <v>0</v>
      </c>
      <c r="AW89" s="4">
        <v>0</v>
      </c>
      <c r="AX89" s="4">
        <v>4997880.7735146368</v>
      </c>
      <c r="AY89" s="5">
        <v>0.94630981009817317</v>
      </c>
      <c r="AZ89" s="4">
        <v>5258149.1000000006</v>
      </c>
      <c r="BA89" s="4">
        <v>5258149.1000000006</v>
      </c>
      <c r="BB89" s="4">
        <v>0</v>
      </c>
      <c r="BC89" s="4">
        <v>0</v>
      </c>
      <c r="BD89" s="4">
        <v>5258149.1000000006</v>
      </c>
      <c r="BE89" s="4">
        <v>4975838.0762888808</v>
      </c>
      <c r="BF89" s="4">
        <v>0</v>
      </c>
      <c r="BG89" s="4">
        <v>0</v>
      </c>
      <c r="BH89" s="4">
        <v>4975838.0762888808</v>
      </c>
      <c r="BI89" s="5">
        <v>0.94630981009817317</v>
      </c>
      <c r="BJ89" s="4">
        <v>5238009.8800000008</v>
      </c>
      <c r="BK89" s="4">
        <v>5238009.8800000008</v>
      </c>
      <c r="BL89" s="4">
        <v>0</v>
      </c>
      <c r="BM89" s="4">
        <v>0</v>
      </c>
      <c r="BN89" s="4">
        <v>5238009.8800000008</v>
      </c>
      <c r="BO89" s="4">
        <v>4956780.1348351557</v>
      </c>
      <c r="BP89" s="4">
        <v>0</v>
      </c>
      <c r="BQ89" s="4">
        <v>0</v>
      </c>
      <c r="BR89" s="4">
        <v>4956780.1348351557</v>
      </c>
      <c r="BS89" s="5">
        <v>0.94630981009817317</v>
      </c>
      <c r="BT89" s="4">
        <v>5271740.8099999996</v>
      </c>
      <c r="BU89" s="4">
        <v>5271740.8099999996</v>
      </c>
      <c r="BV89" s="4">
        <v>0</v>
      </c>
      <c r="BW89" s="4">
        <v>0</v>
      </c>
      <c r="BX89" s="4">
        <v>5271740.8099999996</v>
      </c>
      <c r="BY89" s="4">
        <v>4988700.044797889</v>
      </c>
      <c r="BZ89" s="4">
        <v>0</v>
      </c>
      <c r="CA89" s="4">
        <v>0</v>
      </c>
      <c r="CB89" s="4">
        <v>4988700.044797889</v>
      </c>
      <c r="CC89" s="5">
        <v>0.94630981009817317</v>
      </c>
      <c r="CD89" s="4">
        <v>5432257.0499999998</v>
      </c>
      <c r="CE89" s="4">
        <v>5432257.0499999998</v>
      </c>
      <c r="CF89" s="4">
        <v>0</v>
      </c>
      <c r="CG89" s="4">
        <v>0</v>
      </c>
      <c r="CH89" s="4">
        <v>5432257.0499999998</v>
      </c>
      <c r="CI89" s="4">
        <v>5140598.1373899626</v>
      </c>
      <c r="CJ89" s="4">
        <v>0</v>
      </c>
      <c r="CK89" s="4">
        <v>0</v>
      </c>
      <c r="CL89" s="4">
        <v>5140598.1373899626</v>
      </c>
      <c r="CM89" s="5">
        <v>0.94630981009817317</v>
      </c>
      <c r="CN89" s="4">
        <v>5417994.6000000006</v>
      </c>
      <c r="CO89" s="4">
        <v>5417994.6000000006</v>
      </c>
      <c r="CP89" s="4">
        <v>0</v>
      </c>
      <c r="CQ89" s="4">
        <v>0</v>
      </c>
      <c r="CR89" s="4">
        <v>5417994.6000000006</v>
      </c>
      <c r="CS89" s="4">
        <v>5127101.441038928</v>
      </c>
      <c r="CT89" s="4">
        <v>0</v>
      </c>
      <c r="CU89" s="4">
        <v>0</v>
      </c>
      <c r="CV89" s="4">
        <v>5127101.441038928</v>
      </c>
      <c r="CW89" s="5">
        <v>0.94630981009817317</v>
      </c>
      <c r="CX89" s="4">
        <v>5330125.24</v>
      </c>
      <c r="CY89" s="4">
        <v>5330125.24</v>
      </c>
      <c r="CZ89" s="4">
        <v>0</v>
      </c>
      <c r="DA89" s="4">
        <v>0</v>
      </c>
      <c r="DB89" s="4">
        <v>5330125.24</v>
      </c>
      <c r="DC89" s="4">
        <v>5043949.8036638796</v>
      </c>
      <c r="DD89" s="4">
        <v>0</v>
      </c>
      <c r="DE89" s="4">
        <v>0</v>
      </c>
      <c r="DF89" s="4">
        <v>5043949.8036638796</v>
      </c>
      <c r="DG89" s="5">
        <v>0.94630981009817317</v>
      </c>
      <c r="DH89" s="4">
        <v>5270162.83</v>
      </c>
      <c r="DI89" s="4">
        <v>5270162.83</v>
      </c>
      <c r="DJ89" s="4">
        <v>0</v>
      </c>
      <c r="DK89" s="4">
        <v>0</v>
      </c>
      <c r="DL89" s="4">
        <v>5270162.83</v>
      </c>
      <c r="DM89" s="4">
        <v>4987206.7868437506</v>
      </c>
      <c r="DN89" s="4">
        <v>0</v>
      </c>
      <c r="DO89" s="4">
        <v>0</v>
      </c>
      <c r="DP89" s="4">
        <v>4987206.7868437506</v>
      </c>
      <c r="DQ89" s="5">
        <v>0.94630981009817317</v>
      </c>
      <c r="DR89" s="4">
        <v>63925137.590000004</v>
      </c>
      <c r="DS89" s="4">
        <v>63925137.590000004</v>
      </c>
      <c r="DT89" s="4">
        <v>0</v>
      </c>
      <c r="DU89" s="4">
        <v>0</v>
      </c>
      <c r="DV89" s="4">
        <v>63925137.590000004</v>
      </c>
      <c r="DW89" s="4">
        <v>60492984.813292488</v>
      </c>
      <c r="DX89" s="4">
        <v>0</v>
      </c>
      <c r="DY89" s="4">
        <v>0</v>
      </c>
      <c r="DZ89" s="4">
        <v>60492984.813292488</v>
      </c>
      <c r="EA89" s="5">
        <v>11.355717721178076</v>
      </c>
      <c r="EB89" s="4">
        <v>5486095.9699999997</v>
      </c>
      <c r="EC89" s="4">
        <v>5486095.9699999997</v>
      </c>
      <c r="ED89" s="4">
        <v>0</v>
      </c>
      <c r="EE89" s="4">
        <v>0</v>
      </c>
      <c r="EF89" s="4">
        <v>5486095.9699999997</v>
      </c>
      <c r="EG89" s="4">
        <v>5187860.2891955385</v>
      </c>
      <c r="EH89" s="4">
        <v>0</v>
      </c>
      <c r="EI89" s="4">
        <v>0</v>
      </c>
      <c r="EJ89" s="4">
        <v>5187860.2891955385</v>
      </c>
      <c r="EK89" s="5">
        <v>0.94563790308530427</v>
      </c>
      <c r="EL89" s="4">
        <v>5769447.4700000007</v>
      </c>
      <c r="EM89" s="4">
        <v>5769447.4700000007</v>
      </c>
      <c r="EN89" s="4">
        <v>0</v>
      </c>
      <c r="EO89" s="4">
        <v>0</v>
      </c>
      <c r="EP89" s="4">
        <v>5769447.4700000007</v>
      </c>
      <c r="EQ89" s="4">
        <v>5455808.2074916149</v>
      </c>
      <c r="ER89" s="4">
        <v>0</v>
      </c>
      <c r="ES89" s="4">
        <v>0</v>
      </c>
      <c r="ET89" s="4">
        <v>5455808.2074916149</v>
      </c>
      <c r="EU89" s="5">
        <v>0.94563790308530427</v>
      </c>
      <c r="EV89" s="4">
        <v>6108284.120000001</v>
      </c>
      <c r="EW89" s="4">
        <v>6108284.120000001</v>
      </c>
      <c r="EX89" s="4">
        <v>0</v>
      </c>
      <c r="EY89" s="4">
        <v>0</v>
      </c>
      <c r="EZ89" s="4">
        <v>6108284.120000001</v>
      </c>
      <c r="FA89" s="4">
        <v>5776224.9866860639</v>
      </c>
      <c r="FB89" s="4">
        <v>0</v>
      </c>
      <c r="FC89" s="4">
        <v>0</v>
      </c>
      <c r="FD89" s="4">
        <v>5776224.9866860639</v>
      </c>
      <c r="FE89" s="5">
        <v>0.94563790308530427</v>
      </c>
      <c r="FF89" s="4">
        <v>6392287.8400000008</v>
      </c>
      <c r="FG89" s="4">
        <v>6392287.8400000008</v>
      </c>
      <c r="FH89" s="4">
        <v>0</v>
      </c>
      <c r="FI89" s="4">
        <v>0</v>
      </c>
      <c r="FJ89" s="4">
        <v>6392287.8400000008</v>
      </c>
      <c r="FK89" s="4">
        <v>6044789.6689352896</v>
      </c>
      <c r="FL89" s="4">
        <v>0</v>
      </c>
      <c r="FM89" s="4">
        <v>0</v>
      </c>
      <c r="FN89" s="4">
        <v>6044789.6689352896</v>
      </c>
      <c r="FO89" s="5">
        <v>0.94563790308530427</v>
      </c>
      <c r="FP89" s="4">
        <v>6694002.4800000004</v>
      </c>
      <c r="FQ89" s="4">
        <v>6694002.4800000004</v>
      </c>
      <c r="FR89" s="4">
        <v>0</v>
      </c>
      <c r="FS89" s="4">
        <v>0</v>
      </c>
      <c r="FT89" s="4">
        <v>6694002.4800000004</v>
      </c>
      <c r="FU89" s="4">
        <v>6330102.4684350267</v>
      </c>
      <c r="FV89" s="4">
        <v>0</v>
      </c>
      <c r="FW89" s="4">
        <v>0</v>
      </c>
      <c r="FX89" s="4">
        <v>6330102.4684350267</v>
      </c>
      <c r="FY89" s="5">
        <v>0.94563790308530427</v>
      </c>
      <c r="FZ89" s="4">
        <v>6953931.79</v>
      </c>
      <c r="GA89" s="4">
        <v>6953931.79</v>
      </c>
      <c r="GB89" s="4">
        <v>0</v>
      </c>
      <c r="GC89" s="4">
        <v>0</v>
      </c>
      <c r="GD89" s="4">
        <v>6953931.79</v>
      </c>
      <c r="GE89" s="4">
        <v>6575901.4760938361</v>
      </c>
      <c r="GF89" s="4">
        <v>0</v>
      </c>
      <c r="GG89" s="4">
        <v>0</v>
      </c>
      <c r="GH89" s="4">
        <v>6575901.4760938361</v>
      </c>
      <c r="GI89" s="5">
        <v>0.94563790308530427</v>
      </c>
      <c r="GJ89" s="4">
        <v>7221184.6600000001</v>
      </c>
      <c r="GK89" s="4">
        <v>7221184.6600000001</v>
      </c>
      <c r="GL89" s="4">
        <v>0</v>
      </c>
      <c r="GM89" s="4">
        <v>0</v>
      </c>
      <c r="GN89" s="4">
        <v>7221184.6600000001</v>
      </c>
      <c r="GO89" s="4">
        <v>6828625.9196741655</v>
      </c>
      <c r="GP89" s="4">
        <v>0</v>
      </c>
      <c r="GQ89" s="4">
        <v>0</v>
      </c>
      <c r="GR89" s="4">
        <v>6828625.9196741655</v>
      </c>
      <c r="GS89" s="5">
        <v>0.94563790308530427</v>
      </c>
      <c r="GT89" s="4">
        <v>7484174.8599999994</v>
      </c>
      <c r="GU89" s="4">
        <v>7484174.8599999994</v>
      </c>
      <c r="GV89" s="4">
        <v>0</v>
      </c>
      <c r="GW89" s="4">
        <v>0</v>
      </c>
      <c r="GX89" s="4">
        <v>7484174.8599999994</v>
      </c>
      <c r="GY89" s="4">
        <v>7077319.42093415</v>
      </c>
      <c r="GZ89" s="4">
        <v>0</v>
      </c>
      <c r="HA89" s="4">
        <v>0</v>
      </c>
      <c r="HB89" s="4">
        <v>7077319.42093415</v>
      </c>
      <c r="HC89" s="5">
        <v>0.94563790308530427</v>
      </c>
      <c r="HD89" s="4">
        <v>7640438.9900000012</v>
      </c>
      <c r="HE89" s="4">
        <v>7640438.9900000012</v>
      </c>
      <c r="HF89" s="4">
        <v>0</v>
      </c>
      <c r="HG89" s="4">
        <v>0</v>
      </c>
      <c r="HH89" s="4">
        <v>7640438.9900000012</v>
      </c>
      <c r="HI89" s="4">
        <v>7225088.7051548008</v>
      </c>
      <c r="HJ89" s="4">
        <v>0</v>
      </c>
      <c r="HK89" s="4">
        <v>0</v>
      </c>
      <c r="HL89" s="4">
        <v>7225088.7051548008</v>
      </c>
      <c r="HM89" s="5">
        <v>0.94563790308530427</v>
      </c>
      <c r="HN89" s="4">
        <v>7849121.7800000012</v>
      </c>
      <c r="HO89" s="4">
        <v>7849121.7800000012</v>
      </c>
      <c r="HP89" s="4">
        <v>0</v>
      </c>
      <c r="HQ89" s="4">
        <v>0</v>
      </c>
      <c r="HR89" s="4">
        <v>7849121.7800000012</v>
      </c>
      <c r="HS89" s="4">
        <v>7422427.0611003917</v>
      </c>
      <c r="HT89" s="4">
        <v>0</v>
      </c>
      <c r="HU89" s="4">
        <v>0</v>
      </c>
      <c r="HV89" s="4">
        <v>7422427.0611003917</v>
      </c>
      <c r="HW89" s="5">
        <v>0.94563790308530427</v>
      </c>
      <c r="HX89" s="4">
        <v>8128515.3800000018</v>
      </c>
      <c r="HY89" s="4">
        <v>8128515.3800000018</v>
      </c>
      <c r="HZ89" s="4">
        <v>0</v>
      </c>
      <c r="IA89" s="4">
        <v>0</v>
      </c>
      <c r="IB89" s="4">
        <v>8128515.3800000018</v>
      </c>
      <c r="IC89" s="4">
        <v>7686632.2391398465</v>
      </c>
      <c r="ID89" s="4">
        <v>0</v>
      </c>
      <c r="IE89" s="4">
        <v>0</v>
      </c>
      <c r="IF89" s="4">
        <v>7686632.2391398465</v>
      </c>
      <c r="IG89" s="5">
        <v>0.94563790308530427</v>
      </c>
      <c r="IH89" s="4">
        <v>8660956.1100000031</v>
      </c>
      <c r="II89" s="4">
        <v>8660956.1100000031</v>
      </c>
      <c r="IJ89" s="4">
        <v>0</v>
      </c>
      <c r="IK89" s="4">
        <v>0</v>
      </c>
      <c r="IL89" s="4">
        <v>8660956.1100000031</v>
      </c>
      <c r="IM89" s="4">
        <v>8190128.3745742571</v>
      </c>
      <c r="IN89" s="4">
        <v>0</v>
      </c>
      <c r="IO89" s="4">
        <v>0</v>
      </c>
      <c r="IP89" s="4">
        <v>8190128.3745742571</v>
      </c>
      <c r="IQ89" s="5">
        <v>0.94563790308530427</v>
      </c>
      <c r="IR89" s="4">
        <v>84388441.450000003</v>
      </c>
      <c r="IS89" s="4">
        <v>84388441.450000003</v>
      </c>
      <c r="IT89" s="4">
        <v>0</v>
      </c>
      <c r="IU89" s="4">
        <v>0</v>
      </c>
      <c r="IV89" s="4">
        <v>84388441.450000003</v>
      </c>
      <c r="IW89" s="4">
        <v>79800908.817414984</v>
      </c>
      <c r="IX89" s="4">
        <v>0</v>
      </c>
      <c r="IY89" s="4">
        <v>0</v>
      </c>
      <c r="IZ89" s="4">
        <v>79800908.817414984</v>
      </c>
      <c r="JA89" s="5">
        <v>11.347654837023649</v>
      </c>
      <c r="JB89" s="4">
        <v>10492283.5</v>
      </c>
      <c r="JC89" s="4">
        <v>10492283.5</v>
      </c>
      <c r="JD89" s="4">
        <v>0</v>
      </c>
      <c r="JE89" s="4">
        <v>0</v>
      </c>
      <c r="JF89" s="4">
        <v>10492283.5</v>
      </c>
      <c r="JG89" s="4">
        <v>9973914.1367503013</v>
      </c>
      <c r="JH89" s="4">
        <v>0</v>
      </c>
      <c r="JI89" s="4">
        <v>0</v>
      </c>
      <c r="JJ89" s="4">
        <v>9973914.1367503013</v>
      </c>
      <c r="JK89" s="5">
        <v>0.95059518137784804</v>
      </c>
      <c r="JL89" s="4">
        <v>10121750.110000001</v>
      </c>
      <c r="JM89" s="4">
        <v>10121750.110000001</v>
      </c>
      <c r="JN89" s="4">
        <v>0</v>
      </c>
      <c r="JO89" s="4">
        <v>0</v>
      </c>
      <c r="JP89" s="4">
        <v>10121750.110000001</v>
      </c>
      <c r="JQ89" s="4">
        <v>9621686.8816767037</v>
      </c>
      <c r="JR89" s="4">
        <v>0</v>
      </c>
      <c r="JS89" s="4">
        <v>0</v>
      </c>
      <c r="JT89" s="4">
        <v>9621686.8816767037</v>
      </c>
      <c r="JU89" s="5">
        <v>0.95059518137784804</v>
      </c>
      <c r="JV89" s="4">
        <v>9688003.8599999994</v>
      </c>
      <c r="JW89" s="4">
        <v>9688003.8599999994</v>
      </c>
      <c r="JX89" s="4">
        <v>0</v>
      </c>
      <c r="JY89" s="4">
        <v>0</v>
      </c>
      <c r="JZ89" s="4">
        <v>9688003.8599999994</v>
      </c>
      <c r="KA89" s="4">
        <v>9209369.7864859905</v>
      </c>
      <c r="KB89" s="4">
        <v>0</v>
      </c>
      <c r="KC89" s="4">
        <v>0</v>
      </c>
      <c r="KD89" s="4">
        <v>9209369.7864859905</v>
      </c>
      <c r="KE89" s="5">
        <v>0.95059518137784804</v>
      </c>
      <c r="KF89" s="4">
        <v>9305537.8100000024</v>
      </c>
      <c r="KG89" s="4">
        <v>9305537.8100000024</v>
      </c>
      <c r="KH89" s="4">
        <v>0</v>
      </c>
      <c r="KI89" s="4">
        <v>0</v>
      </c>
      <c r="KJ89" s="4">
        <v>9305537.8100000024</v>
      </c>
      <c r="KK89" s="4">
        <v>8845799.4023153745</v>
      </c>
      <c r="KL89" s="4">
        <v>0</v>
      </c>
      <c r="KM89" s="4">
        <v>0</v>
      </c>
      <c r="KN89" s="4">
        <v>8845799.4023153745</v>
      </c>
      <c r="KO89" s="5">
        <v>0.95059518137784804</v>
      </c>
      <c r="KP89" s="4">
        <v>8929174.8300000019</v>
      </c>
      <c r="KQ89" s="4">
        <v>8929174.8300000019</v>
      </c>
      <c r="KR89" s="4">
        <v>0</v>
      </c>
      <c r="KS89" s="4">
        <v>0</v>
      </c>
      <c r="KT89" s="4">
        <v>8929174.8300000019</v>
      </c>
      <c r="KU89" s="4">
        <v>8488030.5670783669</v>
      </c>
      <c r="KV89" s="4">
        <v>0</v>
      </c>
      <c r="KW89" s="4">
        <v>0</v>
      </c>
      <c r="KX89" s="4">
        <v>8488030.5670783669</v>
      </c>
      <c r="KY89" s="5">
        <v>0.95059518137784804</v>
      </c>
      <c r="KZ89" s="4">
        <v>8550695.3900000025</v>
      </c>
      <c r="LA89" s="4">
        <v>8550695.3900000025</v>
      </c>
      <c r="LB89" s="4">
        <v>0</v>
      </c>
      <c r="LC89" s="4">
        <v>0</v>
      </c>
      <c r="LD89" s="4">
        <v>8550695.3900000025</v>
      </c>
      <c r="LE89" s="4">
        <v>8128249.8351637814</v>
      </c>
      <c r="LF89" s="4">
        <v>0</v>
      </c>
      <c r="LG89" s="4">
        <v>0</v>
      </c>
      <c r="LH89" s="4">
        <v>8128249.8351637814</v>
      </c>
      <c r="LI89" s="5">
        <v>0.95059518137784804</v>
      </c>
      <c r="LJ89" s="4">
        <v>8167588.2800000012</v>
      </c>
      <c r="LK89" s="4">
        <v>8167588.2800000012</v>
      </c>
      <c r="LL89" s="4">
        <v>0</v>
      </c>
      <c r="LM89" s="4">
        <v>0</v>
      </c>
      <c r="LN89" s="4">
        <v>8167588.2800000012</v>
      </c>
      <c r="LO89" s="4">
        <v>7764070.0624461873</v>
      </c>
      <c r="LP89" s="4">
        <v>0</v>
      </c>
      <c r="LQ89" s="4">
        <v>0</v>
      </c>
      <c r="LR89" s="4">
        <v>7764070.0624461873</v>
      </c>
      <c r="LS89" s="5">
        <v>0.95059518137784804</v>
      </c>
      <c r="LT89" s="4">
        <v>7769583.6900000013</v>
      </c>
      <c r="LU89" s="4">
        <v>7769583.6900000013</v>
      </c>
      <c r="LV89" s="4">
        <v>0</v>
      </c>
      <c r="LW89" s="4">
        <v>0</v>
      </c>
      <c r="LX89" s="4">
        <v>7769583.6900000013</v>
      </c>
      <c r="LY89" s="4">
        <v>7385728.8170259213</v>
      </c>
      <c r="LZ89" s="4">
        <v>0</v>
      </c>
      <c r="MA89" s="4">
        <v>0</v>
      </c>
      <c r="MB89" s="4">
        <v>7385728.8170259213</v>
      </c>
      <c r="MC89" s="5">
        <v>0.95059518137784804</v>
      </c>
      <c r="MD89" s="4">
        <v>7316479.8000000017</v>
      </c>
      <c r="ME89" s="4">
        <v>7316479.8000000017</v>
      </c>
      <c r="MF89" s="4">
        <v>0</v>
      </c>
      <c r="MG89" s="4">
        <v>0</v>
      </c>
      <c r="MH89" s="4">
        <v>7316479.8000000017</v>
      </c>
      <c r="MI89" s="4">
        <v>6955010.4425283633</v>
      </c>
      <c r="MJ89" s="4">
        <v>0</v>
      </c>
      <c r="MK89" s="4">
        <v>0</v>
      </c>
      <c r="ML89" s="4">
        <v>6955010.4425283633</v>
      </c>
      <c r="MM89" s="5">
        <v>0.95059518137784804</v>
      </c>
      <c r="MN89" s="4">
        <v>6939538.9000000004</v>
      </c>
      <c r="MO89" s="4">
        <v>6939538.9000000004</v>
      </c>
      <c r="MP89" s="4">
        <v>0</v>
      </c>
      <c r="MQ89" s="4">
        <v>0</v>
      </c>
      <c r="MR89" s="4">
        <v>6939538.9000000004</v>
      </c>
      <c r="MS89" s="4">
        <v>6596692.239324132</v>
      </c>
      <c r="MT89" s="4">
        <v>0</v>
      </c>
      <c r="MU89" s="4">
        <v>0</v>
      </c>
      <c r="MV89" s="4">
        <v>6596692.239324132</v>
      </c>
      <c r="MW89" s="5">
        <v>0.95059518137784804</v>
      </c>
      <c r="MX89" s="4">
        <v>6569983.4699999997</v>
      </c>
      <c r="MY89" s="4">
        <v>6569983.4699999997</v>
      </c>
      <c r="MZ89" s="4">
        <v>0</v>
      </c>
      <c r="NA89" s="4">
        <v>0</v>
      </c>
      <c r="NB89" s="4">
        <v>6569983.4699999997</v>
      </c>
      <c r="NC89" s="4">
        <v>6245394.6283141132</v>
      </c>
      <c r="ND89" s="4">
        <v>0</v>
      </c>
      <c r="NE89" s="4">
        <v>0</v>
      </c>
      <c r="NF89" s="4">
        <v>6245394.6283141132</v>
      </c>
      <c r="NG89" s="5">
        <v>0.95059518137784804</v>
      </c>
      <c r="NH89" s="4">
        <v>5883308.1499999994</v>
      </c>
      <c r="NI89" s="4">
        <v>5883308.1499999994</v>
      </c>
      <c r="NJ89" s="4">
        <v>0</v>
      </c>
      <c r="NK89" s="4">
        <v>0</v>
      </c>
      <c r="NL89" s="4">
        <v>5883308.1499999994</v>
      </c>
      <c r="NM89" s="4">
        <v>5592644.3779510213</v>
      </c>
      <c r="NN89" s="4">
        <v>0</v>
      </c>
      <c r="NO89" s="4">
        <v>0</v>
      </c>
      <c r="NP89" s="4">
        <v>5592644.3779510213</v>
      </c>
      <c r="NQ89" s="5">
        <v>0.95059518137784804</v>
      </c>
      <c r="NR89" s="4">
        <v>99733927.790000007</v>
      </c>
      <c r="NS89" s="4">
        <v>99733927.790000007</v>
      </c>
      <c r="NT89" s="4">
        <v>0</v>
      </c>
      <c r="NU89" s="4">
        <v>0</v>
      </c>
      <c r="NV89" s="4">
        <v>99733927.790000007</v>
      </c>
      <c r="NW89" s="4">
        <v>94806591.177060261</v>
      </c>
      <c r="NX89" s="4">
        <v>0</v>
      </c>
      <c r="NY89" s="4">
        <v>0</v>
      </c>
      <c r="NZ89" s="4">
        <v>94806591.177060261</v>
      </c>
      <c r="OA89" s="5">
        <v>11.407142176534174</v>
      </c>
      <c r="OB89" s="4">
        <v>5525091.25</v>
      </c>
      <c r="OC89" s="4">
        <v>5525091.25</v>
      </c>
      <c r="OD89" s="4">
        <v>0</v>
      </c>
      <c r="OE89" s="4">
        <v>0</v>
      </c>
      <c r="OF89" s="4">
        <v>5525091.25</v>
      </c>
      <c r="OG89" s="4">
        <v>5255929.4528086474</v>
      </c>
      <c r="OH89" s="4">
        <v>0</v>
      </c>
      <c r="OI89" s="4">
        <v>0</v>
      </c>
      <c r="OJ89" s="4">
        <v>5255929.4528086474</v>
      </c>
      <c r="OK89" s="5">
        <v>0.95128373722490955</v>
      </c>
      <c r="OL89" s="4">
        <v>5461635.629999999</v>
      </c>
      <c r="OM89" s="4">
        <v>5461635.629999999</v>
      </c>
      <c r="ON89" s="4">
        <v>0</v>
      </c>
      <c r="OO89" s="4">
        <v>0</v>
      </c>
      <c r="OP89" s="4">
        <v>5461635.629999999</v>
      </c>
      <c r="OQ89" s="4">
        <v>5195565.1534671225</v>
      </c>
      <c r="OR89" s="4">
        <v>0</v>
      </c>
      <c r="OS89" s="4">
        <v>0</v>
      </c>
      <c r="OT89" s="4">
        <v>5195565.1534671225</v>
      </c>
      <c r="OU89" s="5">
        <v>0.95128373722490955</v>
      </c>
      <c r="OV89" s="4">
        <v>5408562.129999999</v>
      </c>
      <c r="OW89" s="4">
        <v>5408562.129999999</v>
      </c>
      <c r="OX89" s="4">
        <v>0</v>
      </c>
      <c r="OY89" s="4">
        <v>0</v>
      </c>
      <c r="OZ89" s="4">
        <v>5408562.129999999</v>
      </c>
      <c r="PA89" s="4">
        <v>5145077.1960395165</v>
      </c>
      <c r="PB89" s="4">
        <v>0</v>
      </c>
      <c r="PC89" s="4">
        <v>0</v>
      </c>
      <c r="PD89" s="4">
        <v>5145077.1960395165</v>
      </c>
      <c r="PE89" s="5">
        <v>0.95128373722490955</v>
      </c>
      <c r="PF89" s="4">
        <v>5356001.96</v>
      </c>
      <c r="PG89" s="4">
        <v>5356001.96</v>
      </c>
      <c r="PH89" s="4">
        <v>0</v>
      </c>
      <c r="PI89" s="4">
        <v>0</v>
      </c>
      <c r="PJ89" s="4">
        <v>5356001.96</v>
      </c>
      <c r="PK89" s="4">
        <v>5095077.5610927409</v>
      </c>
      <c r="PL89" s="4">
        <v>0</v>
      </c>
      <c r="PM89" s="4">
        <v>0</v>
      </c>
      <c r="PN89" s="4">
        <v>5095077.5610927409</v>
      </c>
      <c r="PO89" s="5">
        <v>0.95128373722490955</v>
      </c>
      <c r="PP89" s="4">
        <v>5305310.3800000008</v>
      </c>
      <c r="PQ89" s="4">
        <v>5305310.3800000008</v>
      </c>
      <c r="PR89" s="4">
        <v>0</v>
      </c>
      <c r="PS89" s="4">
        <v>0</v>
      </c>
      <c r="PT89" s="4">
        <v>5305310.3800000008</v>
      </c>
      <c r="PU89" s="4">
        <v>5046855.4854245055</v>
      </c>
      <c r="PV89" s="4">
        <v>0</v>
      </c>
      <c r="PW89" s="4">
        <v>0</v>
      </c>
      <c r="PX89" s="4">
        <v>5046855.4854245055</v>
      </c>
      <c r="PY89" s="5">
        <v>0.95128373722490955</v>
      </c>
      <c r="PZ89" s="4">
        <v>5248627.3900000006</v>
      </c>
      <c r="QA89" s="4">
        <v>5248627.3900000006</v>
      </c>
      <c r="QB89" s="4">
        <v>0</v>
      </c>
      <c r="QC89" s="4">
        <v>0</v>
      </c>
      <c r="QD89" s="4">
        <v>5248627.3900000006</v>
      </c>
      <c r="QE89" s="4">
        <v>4992933.8788602231</v>
      </c>
      <c r="QF89" s="4">
        <v>0</v>
      </c>
      <c r="QG89" s="4">
        <v>0</v>
      </c>
      <c r="QH89" s="4">
        <v>4992933.8788602231</v>
      </c>
      <c r="QI89" s="5">
        <v>0.95128373722490955</v>
      </c>
      <c r="QJ89" s="4">
        <v>5199749.2800000012</v>
      </c>
      <c r="QK89" s="4">
        <v>5199749.2800000012</v>
      </c>
      <c r="QL89" s="4">
        <v>0</v>
      </c>
      <c r="QM89" s="4">
        <v>0</v>
      </c>
      <c r="QN89" s="4">
        <v>5199749.2800000012</v>
      </c>
      <c r="QO89" s="4">
        <v>4946436.9277109336</v>
      </c>
      <c r="QP89" s="4">
        <v>0</v>
      </c>
      <c r="QQ89" s="4">
        <v>0</v>
      </c>
      <c r="QR89" s="4">
        <v>4946436.9277109336</v>
      </c>
      <c r="QS89" s="5">
        <v>0.95128373722490955</v>
      </c>
      <c r="QT89" s="4">
        <v>5147660.2700000005</v>
      </c>
      <c r="QU89" s="4">
        <v>5147660.2700000005</v>
      </c>
      <c r="QV89" s="4">
        <v>0</v>
      </c>
      <c r="QW89" s="4">
        <v>0</v>
      </c>
      <c r="QX89" s="4">
        <v>5147660.2700000005</v>
      </c>
      <c r="QY89" s="4">
        <v>4896885.499609787</v>
      </c>
      <c r="QZ89" s="4">
        <v>0</v>
      </c>
      <c r="RA89" s="4">
        <v>0</v>
      </c>
      <c r="RB89" s="4">
        <v>4896885.499609787</v>
      </c>
      <c r="RC89" s="5">
        <v>0.95128373722490955</v>
      </c>
      <c r="RD89" s="4">
        <v>5101257.1000000006</v>
      </c>
      <c r="RE89" s="4">
        <v>5101257.1000000006</v>
      </c>
      <c r="RF89" s="4">
        <v>0</v>
      </c>
      <c r="RG89" s="4">
        <v>0</v>
      </c>
      <c r="RH89" s="4">
        <v>5101257.1000000006</v>
      </c>
      <c r="RI89" s="4">
        <v>4852742.9186331043</v>
      </c>
      <c r="RJ89" s="4">
        <v>0</v>
      </c>
      <c r="RK89" s="4">
        <v>0</v>
      </c>
      <c r="RL89" s="4">
        <v>4852742.9186331043</v>
      </c>
      <c r="RM89" s="5">
        <v>0.95128373722490955</v>
      </c>
      <c r="RN89" s="4">
        <v>5055449.07</v>
      </c>
      <c r="RO89" s="4">
        <v>5055449.07</v>
      </c>
      <c r="RP89" s="4">
        <v>0</v>
      </c>
      <c r="RQ89" s="4">
        <v>0</v>
      </c>
      <c r="RR89" s="4">
        <v>5055449.07</v>
      </c>
      <c r="RS89" s="4">
        <v>4809166.4846597938</v>
      </c>
      <c r="RT89" s="4">
        <v>0</v>
      </c>
      <c r="RU89" s="4">
        <v>0</v>
      </c>
      <c r="RV89" s="4">
        <v>4809166.4846597938</v>
      </c>
      <c r="RW89" s="5">
        <v>0.95128373722490955</v>
      </c>
      <c r="RX89" s="4">
        <v>4993087.0900000008</v>
      </c>
      <c r="RY89" s="4">
        <v>4993087.0900000008</v>
      </c>
      <c r="RZ89" s="4">
        <v>0</v>
      </c>
      <c r="SA89" s="4">
        <v>0</v>
      </c>
      <c r="SB89" s="4">
        <v>4993087.0900000008</v>
      </c>
      <c r="SC89" s="4">
        <v>4749842.5472646486</v>
      </c>
      <c r="SD89" s="4">
        <v>0</v>
      </c>
      <c r="SE89" s="4">
        <v>0</v>
      </c>
      <c r="SF89" s="4">
        <v>4749842.5472646486</v>
      </c>
      <c r="SG89" s="5">
        <v>0.95128373722490955</v>
      </c>
      <c r="SH89" s="4">
        <v>4947119.6400000006</v>
      </c>
      <c r="SI89" s="4">
        <v>4947119.6400000006</v>
      </c>
      <c r="SJ89" s="4">
        <v>0</v>
      </c>
      <c r="SK89" s="4">
        <v>0</v>
      </c>
      <c r="SL89" s="4">
        <v>4947119.6400000006</v>
      </c>
      <c r="SM89" s="4">
        <v>4706114.4596379502</v>
      </c>
      <c r="SN89" s="4">
        <v>0</v>
      </c>
      <c r="SO89" s="4">
        <v>0</v>
      </c>
      <c r="SP89" s="4">
        <v>4706114.4596379502</v>
      </c>
      <c r="SQ89" s="5">
        <v>0.95128373722490955</v>
      </c>
      <c r="SR89" s="4">
        <v>62749551.190000013</v>
      </c>
      <c r="SS89" s="4">
        <v>62749551.190000013</v>
      </c>
      <c r="ST89" s="4">
        <v>0</v>
      </c>
      <c r="SU89" s="4">
        <v>0</v>
      </c>
      <c r="SV89" s="4">
        <v>62749551.190000013</v>
      </c>
      <c r="SW89" s="4">
        <v>59692627.565208964</v>
      </c>
      <c r="SX89" s="4">
        <v>0</v>
      </c>
      <c r="SY89" s="4">
        <v>0</v>
      </c>
      <c r="SZ89" s="4">
        <v>59692627.565208964</v>
      </c>
      <c r="TA89" s="5">
        <v>11.415404846698912</v>
      </c>
      <c r="TB89" s="4">
        <v>4990496.2356000012</v>
      </c>
      <c r="TC89" s="4">
        <v>4990496.2356000012</v>
      </c>
    </row>
    <row r="90" spans="1:523" x14ac:dyDescent="0.3">
      <c r="A90" s="3" t="s">
        <v>146</v>
      </c>
      <c r="B90" s="4">
        <v>1979044.12</v>
      </c>
      <c r="C90" s="4">
        <v>1979044.12</v>
      </c>
      <c r="D90" s="4">
        <v>0</v>
      </c>
      <c r="E90" s="4">
        <v>0</v>
      </c>
      <c r="F90" s="4">
        <v>1979044.12</v>
      </c>
      <c r="G90" s="4">
        <v>1872788.8653731064</v>
      </c>
      <c r="H90" s="4">
        <v>0</v>
      </c>
      <c r="I90" s="4">
        <v>0</v>
      </c>
      <c r="J90" s="4">
        <v>1872788.8653731064</v>
      </c>
      <c r="K90" s="5">
        <v>0.94630981009817317</v>
      </c>
      <c r="L90" s="4">
        <v>1963804.3200000003</v>
      </c>
      <c r="M90" s="4">
        <v>1963804.3200000003</v>
      </c>
      <c r="N90" s="4">
        <v>0</v>
      </c>
      <c r="O90" s="4">
        <v>0</v>
      </c>
      <c r="P90" s="4">
        <v>1963804.3200000003</v>
      </c>
      <c r="Q90" s="4">
        <v>1858367.2931291724</v>
      </c>
      <c r="R90" s="4">
        <v>0</v>
      </c>
      <c r="S90" s="4">
        <v>0</v>
      </c>
      <c r="T90" s="4">
        <v>1858367.2931291724</v>
      </c>
      <c r="U90" s="5">
        <v>0.94630981009817317</v>
      </c>
      <c r="V90" s="4">
        <v>1963079.5399999998</v>
      </c>
      <c r="W90" s="4">
        <v>1963079.5399999998</v>
      </c>
      <c r="X90" s="4">
        <v>0</v>
      </c>
      <c r="Y90" s="4">
        <v>0</v>
      </c>
      <c r="Z90" s="4">
        <v>1963079.5399999998</v>
      </c>
      <c r="AA90" s="4">
        <v>1857681.4267050088</v>
      </c>
      <c r="AB90" s="4">
        <v>0</v>
      </c>
      <c r="AC90" s="4">
        <v>0</v>
      </c>
      <c r="AD90" s="4">
        <v>1857681.4267050088</v>
      </c>
      <c r="AE90" s="5">
        <v>0.94630981009817317</v>
      </c>
      <c r="AF90" s="4">
        <v>1969864.6</v>
      </c>
      <c r="AG90" s="4">
        <v>1969864.6</v>
      </c>
      <c r="AH90" s="4">
        <v>0</v>
      </c>
      <c r="AI90" s="4">
        <v>0</v>
      </c>
      <c r="AJ90" s="4">
        <v>1969864.6</v>
      </c>
      <c r="AK90" s="4">
        <v>1864102.1955451139</v>
      </c>
      <c r="AL90" s="4">
        <v>0</v>
      </c>
      <c r="AM90" s="4">
        <v>0</v>
      </c>
      <c r="AN90" s="4">
        <v>1864102.1955451139</v>
      </c>
      <c r="AO90" s="5">
        <v>0.94630981009817317</v>
      </c>
      <c r="AP90" s="4">
        <v>1970395.6099999999</v>
      </c>
      <c r="AQ90" s="4">
        <v>1970395.6099999999</v>
      </c>
      <c r="AR90" s="4">
        <v>0</v>
      </c>
      <c r="AS90" s="4">
        <v>0</v>
      </c>
      <c r="AT90" s="4">
        <v>1970395.6099999999</v>
      </c>
      <c r="AU90" s="4">
        <v>1864604.695517374</v>
      </c>
      <c r="AV90" s="4">
        <v>0</v>
      </c>
      <c r="AW90" s="4">
        <v>0</v>
      </c>
      <c r="AX90" s="4">
        <v>1864604.695517374</v>
      </c>
      <c r="AY90" s="5">
        <v>0.94630981009817317</v>
      </c>
      <c r="AZ90" s="4">
        <v>1986395.67</v>
      </c>
      <c r="BA90" s="4">
        <v>1986395.67</v>
      </c>
      <c r="BB90" s="4">
        <v>0</v>
      </c>
      <c r="BC90" s="4">
        <v>0</v>
      </c>
      <c r="BD90" s="4">
        <v>1986395.67</v>
      </c>
      <c r="BE90" s="4">
        <v>1879745.7092575333</v>
      </c>
      <c r="BF90" s="4">
        <v>0</v>
      </c>
      <c r="BG90" s="4">
        <v>0</v>
      </c>
      <c r="BH90" s="4">
        <v>1879745.7092575333</v>
      </c>
      <c r="BI90" s="5">
        <v>0.94630981009817317</v>
      </c>
      <c r="BJ90" s="4">
        <v>1963881.5700000005</v>
      </c>
      <c r="BK90" s="4">
        <v>1963881.5700000005</v>
      </c>
      <c r="BL90" s="4">
        <v>0</v>
      </c>
      <c r="BM90" s="4">
        <v>0</v>
      </c>
      <c r="BN90" s="4">
        <v>1963881.5700000005</v>
      </c>
      <c r="BO90" s="4">
        <v>1858440.3955620027</v>
      </c>
      <c r="BP90" s="4">
        <v>0</v>
      </c>
      <c r="BQ90" s="4">
        <v>0</v>
      </c>
      <c r="BR90" s="4">
        <v>1858440.3955620027</v>
      </c>
      <c r="BS90" s="5">
        <v>0.94630981009817317</v>
      </c>
      <c r="BT90" s="4">
        <v>1981823.0100000005</v>
      </c>
      <c r="BU90" s="4">
        <v>1981823.0100000005</v>
      </c>
      <c r="BV90" s="4">
        <v>0</v>
      </c>
      <c r="BW90" s="4">
        <v>0</v>
      </c>
      <c r="BX90" s="4">
        <v>1981823.0100000005</v>
      </c>
      <c r="BY90" s="4">
        <v>1875418.5562412904</v>
      </c>
      <c r="BZ90" s="4">
        <v>0</v>
      </c>
      <c r="CA90" s="4">
        <v>0</v>
      </c>
      <c r="CB90" s="4">
        <v>1875418.5562412904</v>
      </c>
      <c r="CC90" s="5">
        <v>0.94630981009817317</v>
      </c>
      <c r="CD90" s="4">
        <v>1965821.7100000004</v>
      </c>
      <c r="CE90" s="4">
        <v>1965821.7100000004</v>
      </c>
      <c r="CF90" s="4">
        <v>0</v>
      </c>
      <c r="CG90" s="4">
        <v>0</v>
      </c>
      <c r="CH90" s="4">
        <v>1965821.7100000004</v>
      </c>
      <c r="CI90" s="4">
        <v>1860276.3690769665</v>
      </c>
      <c r="CJ90" s="4">
        <v>0</v>
      </c>
      <c r="CK90" s="4">
        <v>0</v>
      </c>
      <c r="CL90" s="4">
        <v>1860276.3690769665</v>
      </c>
      <c r="CM90" s="5">
        <v>0.94630981009817317</v>
      </c>
      <c r="CN90" s="4">
        <v>1967585.6400000001</v>
      </c>
      <c r="CO90" s="4">
        <v>1967585.6400000001</v>
      </c>
      <c r="CP90" s="4">
        <v>0</v>
      </c>
      <c r="CQ90" s="4">
        <v>0</v>
      </c>
      <c r="CR90" s="4">
        <v>1967585.6400000001</v>
      </c>
      <c r="CS90" s="4">
        <v>1861945.5933402926</v>
      </c>
      <c r="CT90" s="4">
        <v>0</v>
      </c>
      <c r="CU90" s="4">
        <v>0</v>
      </c>
      <c r="CV90" s="4">
        <v>1861945.5933402926</v>
      </c>
      <c r="CW90" s="5">
        <v>0.94630981009817317</v>
      </c>
      <c r="CX90" s="4">
        <v>1957427.84</v>
      </c>
      <c r="CY90" s="4">
        <v>1957427.84</v>
      </c>
      <c r="CZ90" s="4">
        <v>0</v>
      </c>
      <c r="DA90" s="4">
        <v>0</v>
      </c>
      <c r="DB90" s="4">
        <v>1957427.84</v>
      </c>
      <c r="DC90" s="4">
        <v>1852333.1675512774</v>
      </c>
      <c r="DD90" s="4">
        <v>0</v>
      </c>
      <c r="DE90" s="4">
        <v>0</v>
      </c>
      <c r="DF90" s="4">
        <v>1852333.1675512774</v>
      </c>
      <c r="DG90" s="5">
        <v>0.94630981009817317</v>
      </c>
      <c r="DH90" s="4">
        <v>1925802.0899999999</v>
      </c>
      <c r="DI90" s="4">
        <v>1925802.0899999999</v>
      </c>
      <c r="DJ90" s="4">
        <v>0</v>
      </c>
      <c r="DK90" s="4">
        <v>0</v>
      </c>
      <c r="DL90" s="4">
        <v>1925802.0899999999</v>
      </c>
      <c r="DM90" s="4">
        <v>1822405.4100745649</v>
      </c>
      <c r="DN90" s="4">
        <v>0</v>
      </c>
      <c r="DO90" s="4">
        <v>0</v>
      </c>
      <c r="DP90" s="4">
        <v>1822405.4100745649</v>
      </c>
      <c r="DQ90" s="5">
        <v>0.94630981009817317</v>
      </c>
      <c r="DR90" s="4">
        <v>23594925.719999999</v>
      </c>
      <c r="DS90" s="4">
        <v>23594925.719999999</v>
      </c>
      <c r="DT90" s="4">
        <v>0</v>
      </c>
      <c r="DU90" s="4">
        <v>0</v>
      </c>
      <c r="DV90" s="4">
        <v>23594925.719999999</v>
      </c>
      <c r="DW90" s="4">
        <v>22328109.677373704</v>
      </c>
      <c r="DX90" s="4">
        <v>0</v>
      </c>
      <c r="DY90" s="4">
        <v>0</v>
      </c>
      <c r="DZ90" s="4">
        <v>22328109.677373704</v>
      </c>
      <c r="EA90" s="5">
        <v>11.355717721178076</v>
      </c>
      <c r="EB90" s="4">
        <v>1911626.5799999998</v>
      </c>
      <c r="EC90" s="4">
        <v>1911626.5799999998</v>
      </c>
      <c r="ED90" s="4">
        <v>0</v>
      </c>
      <c r="EE90" s="4">
        <v>0</v>
      </c>
      <c r="EF90" s="4">
        <v>1911626.5799999998</v>
      </c>
      <c r="EG90" s="4">
        <v>1807706.5505933315</v>
      </c>
      <c r="EH90" s="4">
        <v>0</v>
      </c>
      <c r="EI90" s="4">
        <v>0</v>
      </c>
      <c r="EJ90" s="4">
        <v>1807706.5505933315</v>
      </c>
      <c r="EK90" s="5">
        <v>0.94563790308530427</v>
      </c>
      <c r="EL90" s="4">
        <v>1905990</v>
      </c>
      <c r="EM90" s="4">
        <v>1905990</v>
      </c>
      <c r="EN90" s="4">
        <v>0</v>
      </c>
      <c r="EO90" s="4">
        <v>0</v>
      </c>
      <c r="EP90" s="4">
        <v>1905990</v>
      </c>
      <c r="EQ90" s="4">
        <v>1802376.3869015591</v>
      </c>
      <c r="ER90" s="4">
        <v>0</v>
      </c>
      <c r="ES90" s="4">
        <v>0</v>
      </c>
      <c r="ET90" s="4">
        <v>1802376.3869015591</v>
      </c>
      <c r="EU90" s="5">
        <v>0.94563790308530427</v>
      </c>
      <c r="EV90" s="4">
        <v>1937564.69</v>
      </c>
      <c r="EW90" s="4">
        <v>1937564.69</v>
      </c>
      <c r="EX90" s="4">
        <v>0</v>
      </c>
      <c r="EY90" s="4">
        <v>0</v>
      </c>
      <c r="EZ90" s="4">
        <v>1937564.69</v>
      </c>
      <c r="FA90" s="4">
        <v>1832234.6105437276</v>
      </c>
      <c r="FB90" s="4">
        <v>0</v>
      </c>
      <c r="FC90" s="4">
        <v>0</v>
      </c>
      <c r="FD90" s="4">
        <v>1832234.6105437276</v>
      </c>
      <c r="FE90" s="5">
        <v>0.94563790308530427</v>
      </c>
      <c r="FF90" s="4">
        <v>1930819.8</v>
      </c>
      <c r="FG90" s="4">
        <v>1930819.8</v>
      </c>
      <c r="FH90" s="4">
        <v>0</v>
      </c>
      <c r="FI90" s="4">
        <v>0</v>
      </c>
      <c r="FJ90" s="4">
        <v>1930819.8</v>
      </c>
      <c r="FK90" s="4">
        <v>1825856.3869075866</v>
      </c>
      <c r="FL90" s="4">
        <v>0</v>
      </c>
      <c r="FM90" s="4">
        <v>0</v>
      </c>
      <c r="FN90" s="4">
        <v>1825856.3869075866</v>
      </c>
      <c r="FO90" s="5">
        <v>0.94563790308530427</v>
      </c>
      <c r="FP90" s="4">
        <v>1933941.6800000002</v>
      </c>
      <c r="FQ90" s="4">
        <v>1933941.6800000002</v>
      </c>
      <c r="FR90" s="4">
        <v>0</v>
      </c>
      <c r="FS90" s="4">
        <v>0</v>
      </c>
      <c r="FT90" s="4">
        <v>1933941.6800000002</v>
      </c>
      <c r="FU90" s="4">
        <v>1828808.5549644707</v>
      </c>
      <c r="FV90" s="4">
        <v>0</v>
      </c>
      <c r="FW90" s="4">
        <v>0</v>
      </c>
      <c r="FX90" s="4">
        <v>1828808.5549644707</v>
      </c>
      <c r="FY90" s="5">
        <v>0.94563790308530427</v>
      </c>
      <c r="FZ90" s="4">
        <v>1919246.42</v>
      </c>
      <c r="GA90" s="4">
        <v>1919246.42</v>
      </c>
      <c r="GB90" s="4">
        <v>0</v>
      </c>
      <c r="GC90" s="4">
        <v>0</v>
      </c>
      <c r="GD90" s="4">
        <v>1919246.42</v>
      </c>
      <c r="GE90" s="4">
        <v>1814912.160112777</v>
      </c>
      <c r="GF90" s="4">
        <v>0</v>
      </c>
      <c r="GG90" s="4">
        <v>0</v>
      </c>
      <c r="GH90" s="4">
        <v>1814912.160112777</v>
      </c>
      <c r="GI90" s="5">
        <v>0.94563790308530427</v>
      </c>
      <c r="GJ90" s="4">
        <v>1925658.44</v>
      </c>
      <c r="GK90" s="4">
        <v>1925658.44</v>
      </c>
      <c r="GL90" s="4">
        <v>0</v>
      </c>
      <c r="GM90" s="4">
        <v>0</v>
      </c>
      <c r="GN90" s="4">
        <v>1925658.44</v>
      </c>
      <c r="GO90" s="4">
        <v>1820975.6092601181</v>
      </c>
      <c r="GP90" s="4">
        <v>0</v>
      </c>
      <c r="GQ90" s="4">
        <v>0</v>
      </c>
      <c r="GR90" s="4">
        <v>1820975.6092601181</v>
      </c>
      <c r="GS90" s="5">
        <v>0.94563790308530427</v>
      </c>
      <c r="GT90" s="4">
        <v>1915908.0099999998</v>
      </c>
      <c r="GU90" s="4">
        <v>1915908.0099999998</v>
      </c>
      <c r="GV90" s="4">
        <v>0</v>
      </c>
      <c r="GW90" s="4">
        <v>0</v>
      </c>
      <c r="GX90" s="4">
        <v>1915908.0099999998</v>
      </c>
      <c r="GY90" s="4">
        <v>1811755.233080738</v>
      </c>
      <c r="GZ90" s="4">
        <v>0</v>
      </c>
      <c r="HA90" s="4">
        <v>0</v>
      </c>
      <c r="HB90" s="4">
        <v>1811755.233080738</v>
      </c>
      <c r="HC90" s="5">
        <v>0.94563790308530427</v>
      </c>
      <c r="HD90" s="4">
        <v>1918862.7000000002</v>
      </c>
      <c r="HE90" s="4">
        <v>1918862.7000000002</v>
      </c>
      <c r="HF90" s="4">
        <v>0</v>
      </c>
      <c r="HG90" s="4">
        <v>0</v>
      </c>
      <c r="HH90" s="4">
        <v>1918862.7000000002</v>
      </c>
      <c r="HI90" s="4">
        <v>1814549.2999366054</v>
      </c>
      <c r="HJ90" s="4">
        <v>0</v>
      </c>
      <c r="HK90" s="4">
        <v>0</v>
      </c>
      <c r="HL90" s="4">
        <v>1814549.2999366054</v>
      </c>
      <c r="HM90" s="5">
        <v>0.94563790308530427</v>
      </c>
      <c r="HN90" s="4">
        <v>1904470.3900000001</v>
      </c>
      <c r="HO90" s="4">
        <v>1904470.3900000001</v>
      </c>
      <c r="HP90" s="4">
        <v>0</v>
      </c>
      <c r="HQ90" s="4">
        <v>0</v>
      </c>
      <c r="HR90" s="4">
        <v>1904470.3900000001</v>
      </c>
      <c r="HS90" s="4">
        <v>1800939.3860876518</v>
      </c>
      <c r="HT90" s="4">
        <v>0</v>
      </c>
      <c r="HU90" s="4">
        <v>0</v>
      </c>
      <c r="HV90" s="4">
        <v>1800939.3860876518</v>
      </c>
      <c r="HW90" s="5">
        <v>0.94563790308530427</v>
      </c>
      <c r="HX90" s="4">
        <v>1914626.0200000005</v>
      </c>
      <c r="HY90" s="4">
        <v>1914626.0200000005</v>
      </c>
      <c r="HZ90" s="4">
        <v>0</v>
      </c>
      <c r="IA90" s="4">
        <v>0</v>
      </c>
      <c r="IB90" s="4">
        <v>1914626.0200000005</v>
      </c>
      <c r="IC90" s="4">
        <v>1810542.9347453623</v>
      </c>
      <c r="ID90" s="4">
        <v>0</v>
      </c>
      <c r="IE90" s="4">
        <v>0</v>
      </c>
      <c r="IF90" s="4">
        <v>1810542.9347453623</v>
      </c>
      <c r="IG90" s="5">
        <v>0.94563790308530427</v>
      </c>
      <c r="IH90" s="4">
        <v>1904777.3500000008</v>
      </c>
      <c r="II90" s="4">
        <v>1904777.3500000008</v>
      </c>
      <c r="IJ90" s="4">
        <v>0</v>
      </c>
      <c r="IK90" s="4">
        <v>0</v>
      </c>
      <c r="IL90" s="4">
        <v>1904777.3500000008</v>
      </c>
      <c r="IM90" s="4">
        <v>1801229.6590983835</v>
      </c>
      <c r="IN90" s="4">
        <v>0</v>
      </c>
      <c r="IO90" s="4">
        <v>0</v>
      </c>
      <c r="IP90" s="4">
        <v>1801229.6590983835</v>
      </c>
      <c r="IQ90" s="5">
        <v>0.94563790308530427</v>
      </c>
      <c r="IR90" s="4">
        <v>23023492.080000002</v>
      </c>
      <c r="IS90" s="4">
        <v>23023492.080000002</v>
      </c>
      <c r="IT90" s="4">
        <v>0</v>
      </c>
      <c r="IU90" s="4">
        <v>0</v>
      </c>
      <c r="IV90" s="4">
        <v>23023492.080000002</v>
      </c>
      <c r="IW90" s="4">
        <v>21771886.772232313</v>
      </c>
      <c r="IX90" s="4">
        <v>0</v>
      </c>
      <c r="IY90" s="4">
        <v>0</v>
      </c>
      <c r="IZ90" s="4">
        <v>21771886.772232313</v>
      </c>
      <c r="JA90" s="5">
        <v>11.347654837023649</v>
      </c>
      <c r="JB90" s="4">
        <v>2162422.7300000004</v>
      </c>
      <c r="JC90" s="4">
        <v>2162422.7300000004</v>
      </c>
      <c r="JD90" s="4">
        <v>0</v>
      </c>
      <c r="JE90" s="4">
        <v>0</v>
      </c>
      <c r="JF90" s="4">
        <v>2162422.7300000004</v>
      </c>
      <c r="JG90" s="4">
        <v>2055588.6272399318</v>
      </c>
      <c r="JH90" s="4">
        <v>0</v>
      </c>
      <c r="JI90" s="4">
        <v>0</v>
      </c>
      <c r="JJ90" s="4">
        <v>2055588.6272399318</v>
      </c>
      <c r="JK90" s="5">
        <v>0.95059518137784804</v>
      </c>
      <c r="JL90" s="4">
        <v>2126852.2300000004</v>
      </c>
      <c r="JM90" s="4">
        <v>2126852.2300000004</v>
      </c>
      <c r="JN90" s="4">
        <v>0</v>
      </c>
      <c r="JO90" s="4">
        <v>0</v>
      </c>
      <c r="JP90" s="4">
        <v>2126852.2300000004</v>
      </c>
      <c r="JQ90" s="4">
        <v>2021775.481340731</v>
      </c>
      <c r="JR90" s="4">
        <v>0</v>
      </c>
      <c r="JS90" s="4">
        <v>0</v>
      </c>
      <c r="JT90" s="4">
        <v>2021775.481340731</v>
      </c>
      <c r="JU90" s="5">
        <v>0.95059518137784804</v>
      </c>
      <c r="JV90" s="4">
        <v>2068359.5000000002</v>
      </c>
      <c r="JW90" s="4">
        <v>2068359.5000000002</v>
      </c>
      <c r="JX90" s="4">
        <v>0</v>
      </c>
      <c r="JY90" s="4">
        <v>0</v>
      </c>
      <c r="JZ90" s="4">
        <v>2068359.5000000002</v>
      </c>
      <c r="KA90" s="4">
        <v>1966172.5740570952</v>
      </c>
      <c r="KB90" s="4">
        <v>0</v>
      </c>
      <c r="KC90" s="4">
        <v>0</v>
      </c>
      <c r="KD90" s="4">
        <v>1966172.5740570952</v>
      </c>
      <c r="KE90" s="5">
        <v>0.95059518137784804</v>
      </c>
      <c r="KF90" s="4">
        <v>2024292.6800000002</v>
      </c>
      <c r="KG90" s="4">
        <v>2024292.6800000002</v>
      </c>
      <c r="KH90" s="4">
        <v>0</v>
      </c>
      <c r="KI90" s="4">
        <v>0</v>
      </c>
      <c r="KJ90" s="4">
        <v>2024292.6800000002</v>
      </c>
      <c r="KK90" s="4">
        <v>1924282.8673064501</v>
      </c>
      <c r="KL90" s="4">
        <v>0</v>
      </c>
      <c r="KM90" s="4">
        <v>0</v>
      </c>
      <c r="KN90" s="4">
        <v>1924282.8673064501</v>
      </c>
      <c r="KO90" s="5">
        <v>0.95059518137784804</v>
      </c>
      <c r="KP90" s="4">
        <v>1988264.52</v>
      </c>
      <c r="KQ90" s="4">
        <v>1988264.52</v>
      </c>
      <c r="KR90" s="4">
        <v>0</v>
      </c>
      <c r="KS90" s="4">
        <v>0</v>
      </c>
      <c r="KT90" s="4">
        <v>1988264.52</v>
      </c>
      <c r="KU90" s="4">
        <v>1890034.6720165401</v>
      </c>
      <c r="KV90" s="4">
        <v>0</v>
      </c>
      <c r="KW90" s="4">
        <v>0</v>
      </c>
      <c r="KX90" s="4">
        <v>1890034.6720165401</v>
      </c>
      <c r="KY90" s="5">
        <v>0.95059518137784804</v>
      </c>
      <c r="KZ90" s="4">
        <v>1954041.9799999997</v>
      </c>
      <c r="LA90" s="4">
        <v>1954041.9799999997</v>
      </c>
      <c r="LB90" s="4">
        <v>0</v>
      </c>
      <c r="LC90" s="4">
        <v>0</v>
      </c>
      <c r="LD90" s="4">
        <v>1954041.9799999997</v>
      </c>
      <c r="LE90" s="4">
        <v>1857502.890398029</v>
      </c>
      <c r="LF90" s="4">
        <v>0</v>
      </c>
      <c r="LG90" s="4">
        <v>0</v>
      </c>
      <c r="LH90" s="4">
        <v>1857502.890398029</v>
      </c>
      <c r="LI90" s="5">
        <v>0.95059518137784804</v>
      </c>
      <c r="LJ90" s="4">
        <v>1914722.41</v>
      </c>
      <c r="LK90" s="4">
        <v>1914722.41</v>
      </c>
      <c r="LL90" s="4">
        <v>0</v>
      </c>
      <c r="LM90" s="4">
        <v>0</v>
      </c>
      <c r="LN90" s="4">
        <v>1914722.41</v>
      </c>
      <c r="LO90" s="4">
        <v>1820125.8966221802</v>
      </c>
      <c r="LP90" s="4">
        <v>0</v>
      </c>
      <c r="LQ90" s="4">
        <v>0</v>
      </c>
      <c r="LR90" s="4">
        <v>1820125.8966221802</v>
      </c>
      <c r="LS90" s="5">
        <v>0.95059518137784804</v>
      </c>
      <c r="LT90" s="4">
        <v>1873034.2999999996</v>
      </c>
      <c r="LU90" s="4">
        <v>1873034.2999999996</v>
      </c>
      <c r="LV90" s="4">
        <v>0</v>
      </c>
      <c r="LW90" s="4">
        <v>0</v>
      </c>
      <c r="LX90" s="4">
        <v>1873034.2999999996</v>
      </c>
      <c r="LY90" s="4">
        <v>1780497.3801354303</v>
      </c>
      <c r="LZ90" s="4">
        <v>0</v>
      </c>
      <c r="MA90" s="4">
        <v>0</v>
      </c>
      <c r="MB90" s="4">
        <v>1780497.3801354303</v>
      </c>
      <c r="MC90" s="5">
        <v>0.95059518137784804</v>
      </c>
      <c r="MD90" s="4">
        <v>1822136.8599999996</v>
      </c>
      <c r="ME90" s="4">
        <v>1822136.8599999996</v>
      </c>
      <c r="MF90" s="4">
        <v>0</v>
      </c>
      <c r="MG90" s="4">
        <v>0</v>
      </c>
      <c r="MH90" s="4">
        <v>1822136.8599999996</v>
      </c>
      <c r="MI90" s="4">
        <v>1732114.518926962</v>
      </c>
      <c r="MJ90" s="4">
        <v>0</v>
      </c>
      <c r="MK90" s="4">
        <v>0</v>
      </c>
      <c r="ML90" s="4">
        <v>1732114.518926962</v>
      </c>
      <c r="MM90" s="5">
        <v>0.95059518137784804</v>
      </c>
      <c r="MN90" s="4">
        <v>1786737.3099999998</v>
      </c>
      <c r="MO90" s="4">
        <v>1786737.3099999998</v>
      </c>
      <c r="MP90" s="4">
        <v>0</v>
      </c>
      <c r="MQ90" s="4">
        <v>0</v>
      </c>
      <c r="MR90" s="4">
        <v>1786737.3099999998</v>
      </c>
      <c r="MS90" s="4">
        <v>1698463.8772740182</v>
      </c>
      <c r="MT90" s="4">
        <v>0</v>
      </c>
      <c r="MU90" s="4">
        <v>0</v>
      </c>
      <c r="MV90" s="4">
        <v>1698463.8772740182</v>
      </c>
      <c r="MW90" s="5">
        <v>0.95059518137784804</v>
      </c>
      <c r="MX90" s="4">
        <v>1751166.4499999997</v>
      </c>
      <c r="MY90" s="4">
        <v>1751166.4499999997</v>
      </c>
      <c r="MZ90" s="4">
        <v>0</v>
      </c>
      <c r="NA90" s="4">
        <v>0</v>
      </c>
      <c r="NB90" s="4">
        <v>1751166.4499999997</v>
      </c>
      <c r="NC90" s="4">
        <v>1664650.3891605521</v>
      </c>
      <c r="ND90" s="4">
        <v>0</v>
      </c>
      <c r="NE90" s="4">
        <v>0</v>
      </c>
      <c r="NF90" s="4">
        <v>1664650.3891605521</v>
      </c>
      <c r="NG90" s="5">
        <v>0.95059518137784804</v>
      </c>
      <c r="NH90" s="4">
        <v>1708562.3899999997</v>
      </c>
      <c r="NI90" s="4">
        <v>1708562.3899999997</v>
      </c>
      <c r="NJ90" s="4">
        <v>0</v>
      </c>
      <c r="NK90" s="4">
        <v>0</v>
      </c>
      <c r="NL90" s="4">
        <v>1708562.3899999997</v>
      </c>
      <c r="NM90" s="4">
        <v>1624151.1750174193</v>
      </c>
      <c r="NN90" s="4">
        <v>0</v>
      </c>
      <c r="NO90" s="4">
        <v>0</v>
      </c>
      <c r="NP90" s="4">
        <v>1624151.1750174193</v>
      </c>
      <c r="NQ90" s="5">
        <v>0.95059518137784804</v>
      </c>
      <c r="NR90" s="4">
        <v>23180593.359999999</v>
      </c>
      <c r="NS90" s="4">
        <v>23180593.359999999</v>
      </c>
      <c r="NT90" s="4">
        <v>0</v>
      </c>
      <c r="NU90" s="4">
        <v>0</v>
      </c>
      <c r="NV90" s="4">
        <v>23180593.359999999</v>
      </c>
      <c r="NW90" s="4">
        <v>22035360.34949534</v>
      </c>
      <c r="NX90" s="4">
        <v>0</v>
      </c>
      <c r="NY90" s="4">
        <v>0</v>
      </c>
      <c r="NZ90" s="4">
        <v>22035360.34949534</v>
      </c>
      <c r="OA90" s="5">
        <v>11.407142176534174</v>
      </c>
      <c r="OB90" s="4">
        <v>1712333.4699999997</v>
      </c>
      <c r="OC90" s="4">
        <v>1712333.4699999997</v>
      </c>
      <c r="OD90" s="4">
        <v>0</v>
      </c>
      <c r="OE90" s="4">
        <v>0</v>
      </c>
      <c r="OF90" s="4">
        <v>1712333.4699999997</v>
      </c>
      <c r="OG90" s="4">
        <v>1628914.9827168973</v>
      </c>
      <c r="OH90" s="4">
        <v>0</v>
      </c>
      <c r="OI90" s="4">
        <v>0</v>
      </c>
      <c r="OJ90" s="4">
        <v>1628914.9827168973</v>
      </c>
      <c r="OK90" s="5">
        <v>0.95128373722490955</v>
      </c>
      <c r="OL90" s="4">
        <v>1708775.8299999998</v>
      </c>
      <c r="OM90" s="4">
        <v>1708775.8299999998</v>
      </c>
      <c r="ON90" s="4">
        <v>0</v>
      </c>
      <c r="OO90" s="4">
        <v>0</v>
      </c>
      <c r="OP90" s="4">
        <v>1708775.8299999998</v>
      </c>
      <c r="OQ90" s="4">
        <v>1625530.6576419966</v>
      </c>
      <c r="OR90" s="4">
        <v>0</v>
      </c>
      <c r="OS90" s="4">
        <v>0</v>
      </c>
      <c r="OT90" s="4">
        <v>1625530.6576419966</v>
      </c>
      <c r="OU90" s="5">
        <v>0.95128373722490955</v>
      </c>
      <c r="OV90" s="4">
        <v>1710492.0699999996</v>
      </c>
      <c r="OW90" s="4">
        <v>1710492.0699999996</v>
      </c>
      <c r="OX90" s="4">
        <v>0</v>
      </c>
      <c r="OY90" s="4">
        <v>0</v>
      </c>
      <c r="OZ90" s="4">
        <v>1710492.0699999996</v>
      </c>
      <c r="PA90" s="4">
        <v>1627163.2888431712</v>
      </c>
      <c r="PB90" s="4">
        <v>0</v>
      </c>
      <c r="PC90" s="4">
        <v>0</v>
      </c>
      <c r="PD90" s="4">
        <v>1627163.2888431712</v>
      </c>
      <c r="PE90" s="5">
        <v>0.95128373722490955</v>
      </c>
      <c r="PF90" s="4">
        <v>1712488.4999999995</v>
      </c>
      <c r="PG90" s="4">
        <v>1712488.4999999995</v>
      </c>
      <c r="PH90" s="4">
        <v>0</v>
      </c>
      <c r="PI90" s="4">
        <v>0</v>
      </c>
      <c r="PJ90" s="4">
        <v>1712488.4999999995</v>
      </c>
      <c r="PK90" s="4">
        <v>1629062.460234679</v>
      </c>
      <c r="PL90" s="4">
        <v>0</v>
      </c>
      <c r="PM90" s="4">
        <v>0</v>
      </c>
      <c r="PN90" s="4">
        <v>1629062.460234679</v>
      </c>
      <c r="PO90" s="5">
        <v>0.95128373722490955</v>
      </c>
      <c r="PP90" s="4">
        <v>1715428.1199999996</v>
      </c>
      <c r="PQ90" s="4">
        <v>1715428.1199999996</v>
      </c>
      <c r="PR90" s="4">
        <v>0</v>
      </c>
      <c r="PS90" s="4">
        <v>0</v>
      </c>
      <c r="PT90" s="4">
        <v>1715428.1199999996</v>
      </c>
      <c r="PU90" s="4">
        <v>1631858.8729343002</v>
      </c>
      <c r="PV90" s="4">
        <v>0</v>
      </c>
      <c r="PW90" s="4">
        <v>0</v>
      </c>
      <c r="PX90" s="4">
        <v>1631858.8729343002</v>
      </c>
      <c r="PY90" s="5">
        <v>0.95128373722490955</v>
      </c>
      <c r="PZ90" s="4">
        <v>1715308.1499999997</v>
      </c>
      <c r="QA90" s="4">
        <v>1715308.1499999997</v>
      </c>
      <c r="QB90" s="4">
        <v>0</v>
      </c>
      <c r="QC90" s="4">
        <v>0</v>
      </c>
      <c r="QD90" s="4">
        <v>1715308.1499999997</v>
      </c>
      <c r="QE90" s="4">
        <v>1631744.7474243455</v>
      </c>
      <c r="QF90" s="4">
        <v>0</v>
      </c>
      <c r="QG90" s="4">
        <v>0</v>
      </c>
      <c r="QH90" s="4">
        <v>1631744.7474243455</v>
      </c>
      <c r="QI90" s="5">
        <v>0.95128373722490955</v>
      </c>
      <c r="QJ90" s="4">
        <v>1719179.3599999999</v>
      </c>
      <c r="QK90" s="4">
        <v>1719179.3599999999</v>
      </c>
      <c r="QL90" s="4">
        <v>0</v>
      </c>
      <c r="QM90" s="4">
        <v>0</v>
      </c>
      <c r="QN90" s="4">
        <v>1719179.3599999999</v>
      </c>
      <c r="QO90" s="4">
        <v>1635427.3665407281</v>
      </c>
      <c r="QP90" s="4">
        <v>0</v>
      </c>
      <c r="QQ90" s="4">
        <v>0</v>
      </c>
      <c r="QR90" s="4">
        <v>1635427.3665407281</v>
      </c>
      <c r="QS90" s="5">
        <v>0.95128373722490955</v>
      </c>
      <c r="QT90" s="4">
        <v>1721407.7999999998</v>
      </c>
      <c r="QU90" s="4">
        <v>1721407.7999999998</v>
      </c>
      <c r="QV90" s="4">
        <v>0</v>
      </c>
      <c r="QW90" s="4">
        <v>0</v>
      </c>
      <c r="QX90" s="4">
        <v>1721407.7999999998</v>
      </c>
      <c r="QY90" s="4">
        <v>1637547.2452721095</v>
      </c>
      <c r="QZ90" s="4">
        <v>0</v>
      </c>
      <c r="RA90" s="4">
        <v>0</v>
      </c>
      <c r="RB90" s="4">
        <v>1637547.2452721095</v>
      </c>
      <c r="RC90" s="5">
        <v>0.95128373722490955</v>
      </c>
      <c r="RD90" s="4">
        <v>1726519.2699999996</v>
      </c>
      <c r="RE90" s="4">
        <v>1726519.2699999996</v>
      </c>
      <c r="RF90" s="4">
        <v>0</v>
      </c>
      <c r="RG90" s="4">
        <v>0</v>
      </c>
      <c r="RH90" s="4">
        <v>1726519.2699999996</v>
      </c>
      <c r="RI90" s="4">
        <v>1642409.7035564221</v>
      </c>
      <c r="RJ90" s="4">
        <v>0</v>
      </c>
      <c r="RK90" s="4">
        <v>0</v>
      </c>
      <c r="RL90" s="4">
        <v>1642409.7035564221</v>
      </c>
      <c r="RM90" s="5">
        <v>0.95128373722490955</v>
      </c>
      <c r="RN90" s="4">
        <v>1731951.9499999997</v>
      </c>
      <c r="RO90" s="4">
        <v>1731951.9499999997</v>
      </c>
      <c r="RP90" s="4">
        <v>0</v>
      </c>
      <c r="RQ90" s="4">
        <v>0</v>
      </c>
      <c r="RR90" s="4">
        <v>1731951.9499999997</v>
      </c>
      <c r="RS90" s="4">
        <v>1647577.7236899694</v>
      </c>
      <c r="RT90" s="4">
        <v>0</v>
      </c>
      <c r="RU90" s="4">
        <v>0</v>
      </c>
      <c r="RV90" s="4">
        <v>1647577.7236899694</v>
      </c>
      <c r="RW90" s="5">
        <v>0.95128373722490955</v>
      </c>
      <c r="RX90" s="4">
        <v>1728954.9899999998</v>
      </c>
      <c r="RY90" s="4">
        <v>1728954.9899999998</v>
      </c>
      <c r="RZ90" s="4">
        <v>0</v>
      </c>
      <c r="SA90" s="4">
        <v>0</v>
      </c>
      <c r="SB90" s="4">
        <v>1728954.9899999998</v>
      </c>
      <c r="SC90" s="4">
        <v>1644726.764380856</v>
      </c>
      <c r="SD90" s="4">
        <v>0</v>
      </c>
      <c r="SE90" s="4">
        <v>0</v>
      </c>
      <c r="SF90" s="4">
        <v>1644726.764380856</v>
      </c>
      <c r="SG90" s="5">
        <v>0.95128373722490955</v>
      </c>
      <c r="SH90" s="4">
        <v>1734288.8199999996</v>
      </c>
      <c r="SI90" s="4">
        <v>1734288.8199999996</v>
      </c>
      <c r="SJ90" s="4">
        <v>0</v>
      </c>
      <c r="SK90" s="4">
        <v>0</v>
      </c>
      <c r="SL90" s="4">
        <v>1734288.8199999996</v>
      </c>
      <c r="SM90" s="4">
        <v>1649800.7501169781</v>
      </c>
      <c r="SN90" s="4">
        <v>0</v>
      </c>
      <c r="SO90" s="4">
        <v>0</v>
      </c>
      <c r="SP90" s="4">
        <v>1649800.7501169781</v>
      </c>
      <c r="SQ90" s="5">
        <v>0.95128373722490955</v>
      </c>
      <c r="SR90" s="4">
        <v>20637128.329999994</v>
      </c>
      <c r="SS90" s="4">
        <v>20637128.329999994</v>
      </c>
      <c r="ST90" s="4">
        <v>0</v>
      </c>
      <c r="SU90" s="4">
        <v>0</v>
      </c>
      <c r="SV90" s="4">
        <v>20637128.329999994</v>
      </c>
      <c r="SW90" s="4">
        <v>19631764.563352454</v>
      </c>
      <c r="SX90" s="4">
        <v>0</v>
      </c>
      <c r="SY90" s="4">
        <v>0</v>
      </c>
      <c r="SZ90" s="4">
        <v>19631764.563352454</v>
      </c>
      <c r="TA90" s="5">
        <v>11.415404846698912</v>
      </c>
      <c r="TB90" s="4">
        <v>1742737.6209999996</v>
      </c>
      <c r="TC90" s="4">
        <v>1742737.6209999996</v>
      </c>
    </row>
    <row r="91" spans="1:523" x14ac:dyDescent="0.3">
      <c r="A91" s="3" t="s">
        <v>147</v>
      </c>
      <c r="B91" s="4">
        <v>18746121.810000002</v>
      </c>
      <c r="C91" s="4">
        <v>18746121.810000002</v>
      </c>
      <c r="D91" s="4">
        <v>0</v>
      </c>
      <c r="E91" s="4">
        <v>0</v>
      </c>
      <c r="F91" s="4">
        <v>18746121.810000002</v>
      </c>
      <c r="G91" s="4">
        <v>17739638.970098324</v>
      </c>
      <c r="H91" s="4">
        <v>0</v>
      </c>
      <c r="I91" s="4">
        <v>0</v>
      </c>
      <c r="J91" s="4">
        <v>17739638.970098324</v>
      </c>
      <c r="K91" s="5">
        <v>0.94630981009817317</v>
      </c>
      <c r="L91" s="4">
        <v>17451839.52</v>
      </c>
      <c r="M91" s="4">
        <v>17451839.52</v>
      </c>
      <c r="N91" s="4">
        <v>0</v>
      </c>
      <c r="O91" s="4">
        <v>0</v>
      </c>
      <c r="P91" s="4">
        <v>17451839.52</v>
      </c>
      <c r="Q91" s="4">
        <v>16514846.942034993</v>
      </c>
      <c r="R91" s="4">
        <v>0</v>
      </c>
      <c r="S91" s="4">
        <v>0</v>
      </c>
      <c r="T91" s="4">
        <v>16514846.942034993</v>
      </c>
      <c r="U91" s="5">
        <v>0.94630981009817317</v>
      </c>
      <c r="V91" s="4">
        <v>17215249</v>
      </c>
      <c r="W91" s="4">
        <v>17215249</v>
      </c>
      <c r="X91" s="4">
        <v>0</v>
      </c>
      <c r="Y91" s="4">
        <v>0</v>
      </c>
      <c r="Z91" s="4">
        <v>17215249</v>
      </c>
      <c r="AA91" s="4">
        <v>16290959.011982765</v>
      </c>
      <c r="AB91" s="4">
        <v>0</v>
      </c>
      <c r="AC91" s="4">
        <v>0</v>
      </c>
      <c r="AD91" s="4">
        <v>16290959.011982765</v>
      </c>
      <c r="AE91" s="5">
        <v>0.94630981009817317</v>
      </c>
      <c r="AF91" s="4">
        <v>18885479.559999999</v>
      </c>
      <c r="AG91" s="4">
        <v>18885479.559999999</v>
      </c>
      <c r="AH91" s="4">
        <v>0</v>
      </c>
      <c r="AI91" s="4">
        <v>0</v>
      </c>
      <c r="AJ91" s="4">
        <v>18885479.559999999</v>
      </c>
      <c r="AK91" s="4">
        <v>17871514.576036531</v>
      </c>
      <c r="AL91" s="4">
        <v>0</v>
      </c>
      <c r="AM91" s="4">
        <v>0</v>
      </c>
      <c r="AN91" s="4">
        <v>17871514.576036531</v>
      </c>
      <c r="AO91" s="5">
        <v>0.94630981009817317</v>
      </c>
      <c r="AP91" s="4">
        <v>17319377.530000005</v>
      </c>
      <c r="AQ91" s="4">
        <v>17319377.530000005</v>
      </c>
      <c r="AR91" s="4">
        <v>0</v>
      </c>
      <c r="AS91" s="4">
        <v>0</v>
      </c>
      <c r="AT91" s="4">
        <v>17319377.530000005</v>
      </c>
      <c r="AU91" s="4">
        <v>16389496.861432873</v>
      </c>
      <c r="AV91" s="4">
        <v>0</v>
      </c>
      <c r="AW91" s="4">
        <v>0</v>
      </c>
      <c r="AX91" s="4">
        <v>16389496.861432873</v>
      </c>
      <c r="AY91" s="5">
        <v>0.94630981009817317</v>
      </c>
      <c r="AZ91" s="4">
        <v>20079526.480000004</v>
      </c>
      <c r="BA91" s="4">
        <v>20079526.480000004</v>
      </c>
      <c r="BB91" s="4">
        <v>0</v>
      </c>
      <c r="BC91" s="4">
        <v>0</v>
      </c>
      <c r="BD91" s="4">
        <v>20079526.480000004</v>
      </c>
      <c r="BE91" s="4">
        <v>19001452.890150044</v>
      </c>
      <c r="BF91" s="4">
        <v>0</v>
      </c>
      <c r="BG91" s="4">
        <v>0</v>
      </c>
      <c r="BH91" s="4">
        <v>19001452.890150044</v>
      </c>
      <c r="BI91" s="5">
        <v>0.94630981009817317</v>
      </c>
      <c r="BJ91" s="4">
        <v>20217975.880000003</v>
      </c>
      <c r="BK91" s="4">
        <v>20217975.880000003</v>
      </c>
      <c r="BL91" s="4">
        <v>0</v>
      </c>
      <c r="BM91" s="4">
        <v>0</v>
      </c>
      <c r="BN91" s="4">
        <v>20217975.880000003</v>
      </c>
      <c r="BO91" s="4">
        <v>19132468.915572248</v>
      </c>
      <c r="BP91" s="4">
        <v>0</v>
      </c>
      <c r="BQ91" s="4">
        <v>0</v>
      </c>
      <c r="BR91" s="4">
        <v>19132468.915572248</v>
      </c>
      <c r="BS91" s="5">
        <v>0.94630981009817317</v>
      </c>
      <c r="BT91" s="4">
        <v>19952384.380000003</v>
      </c>
      <c r="BU91" s="4">
        <v>19952384.380000003</v>
      </c>
      <c r="BV91" s="4">
        <v>0</v>
      </c>
      <c r="BW91" s="4">
        <v>0</v>
      </c>
      <c r="BX91" s="4">
        <v>19952384.380000003</v>
      </c>
      <c r="BY91" s="4">
        <v>18881137.073643558</v>
      </c>
      <c r="BZ91" s="4">
        <v>0</v>
      </c>
      <c r="CA91" s="4">
        <v>0</v>
      </c>
      <c r="CB91" s="4">
        <v>18881137.073643558</v>
      </c>
      <c r="CC91" s="5">
        <v>0.94630981009817317</v>
      </c>
      <c r="CD91" s="4">
        <v>21058850.359999999</v>
      </c>
      <c r="CE91" s="4">
        <v>21058850.359999999</v>
      </c>
      <c r="CF91" s="4">
        <v>0</v>
      </c>
      <c r="CG91" s="4">
        <v>0</v>
      </c>
      <c r="CH91" s="4">
        <v>21058850.359999999</v>
      </c>
      <c r="CI91" s="4">
        <v>19928196.685057446</v>
      </c>
      <c r="CJ91" s="4">
        <v>0</v>
      </c>
      <c r="CK91" s="4">
        <v>0</v>
      </c>
      <c r="CL91" s="4">
        <v>19928196.685057446</v>
      </c>
      <c r="CM91" s="5">
        <v>0.94630981009817317</v>
      </c>
      <c r="CN91" s="4">
        <v>20913987.859999999</v>
      </c>
      <c r="CO91" s="4">
        <v>20913987.859999999</v>
      </c>
      <c r="CP91" s="4">
        <v>0</v>
      </c>
      <c r="CQ91" s="4">
        <v>0</v>
      </c>
      <c r="CR91" s="4">
        <v>20913987.859999999</v>
      </c>
      <c r="CS91" s="4">
        <v>19791111.880192097</v>
      </c>
      <c r="CT91" s="4">
        <v>0</v>
      </c>
      <c r="CU91" s="4">
        <v>0</v>
      </c>
      <c r="CV91" s="4">
        <v>19791111.880192097</v>
      </c>
      <c r="CW91" s="5">
        <v>0.94630981009817317</v>
      </c>
      <c r="CX91" s="4">
        <v>20671538.57</v>
      </c>
      <c r="CY91" s="4">
        <v>20671538.57</v>
      </c>
      <c r="CZ91" s="4">
        <v>0</v>
      </c>
      <c r="DA91" s="4">
        <v>0</v>
      </c>
      <c r="DB91" s="4">
        <v>20671538.57</v>
      </c>
      <c r="DC91" s="4">
        <v>19561679.738613762</v>
      </c>
      <c r="DD91" s="4">
        <v>0</v>
      </c>
      <c r="DE91" s="4">
        <v>0</v>
      </c>
      <c r="DF91" s="4">
        <v>19561679.738613762</v>
      </c>
      <c r="DG91" s="5">
        <v>0.94630981009817317</v>
      </c>
      <c r="DH91" s="4">
        <v>18682823.239999998</v>
      </c>
      <c r="DI91" s="4">
        <v>18682823.239999998</v>
      </c>
      <c r="DJ91" s="4">
        <v>0</v>
      </c>
      <c r="DK91" s="4">
        <v>0</v>
      </c>
      <c r="DL91" s="4">
        <v>18682823.239999998</v>
      </c>
      <c r="DM91" s="4">
        <v>17679738.912342135</v>
      </c>
      <c r="DN91" s="4">
        <v>0</v>
      </c>
      <c r="DO91" s="4">
        <v>0</v>
      </c>
      <c r="DP91" s="4">
        <v>17679738.912342135</v>
      </c>
      <c r="DQ91" s="5">
        <v>0.94630981009817317</v>
      </c>
      <c r="DR91" s="4">
        <v>231195154.19</v>
      </c>
      <c r="DS91" s="4">
        <v>231195154.19</v>
      </c>
      <c r="DT91" s="4">
        <v>0</v>
      </c>
      <c r="DU91" s="4">
        <v>0</v>
      </c>
      <c r="DV91" s="4">
        <v>231195154.19</v>
      </c>
      <c r="DW91" s="4">
        <v>218782242.45715681</v>
      </c>
      <c r="DX91" s="4">
        <v>0</v>
      </c>
      <c r="DY91" s="4">
        <v>0</v>
      </c>
      <c r="DZ91" s="4">
        <v>218782242.45715681</v>
      </c>
      <c r="EA91" s="5">
        <v>11.355717721178076</v>
      </c>
      <c r="EB91" s="4">
        <v>19210933.889999997</v>
      </c>
      <c r="EC91" s="4">
        <v>19210933.889999997</v>
      </c>
      <c r="ED91" s="4">
        <v>0</v>
      </c>
      <c r="EE91" s="4">
        <v>0</v>
      </c>
      <c r="EF91" s="4">
        <v>19210933.889999997</v>
      </c>
      <c r="EG91" s="4">
        <v>18166587.240050003</v>
      </c>
      <c r="EH91" s="4">
        <v>0</v>
      </c>
      <c r="EI91" s="4">
        <v>0</v>
      </c>
      <c r="EJ91" s="4">
        <v>18166587.240050003</v>
      </c>
      <c r="EK91" s="5">
        <v>0.94563790308530427</v>
      </c>
      <c r="EL91" s="4">
        <v>20453635.419999998</v>
      </c>
      <c r="EM91" s="4">
        <v>20453635.419999998</v>
      </c>
      <c r="EN91" s="4">
        <v>0</v>
      </c>
      <c r="EO91" s="4">
        <v>0</v>
      </c>
      <c r="EP91" s="4">
        <v>20453635.419999998</v>
      </c>
      <c r="EQ91" s="4">
        <v>19341732.909040105</v>
      </c>
      <c r="ER91" s="4">
        <v>0</v>
      </c>
      <c r="ES91" s="4">
        <v>0</v>
      </c>
      <c r="ET91" s="4">
        <v>19341732.909040105</v>
      </c>
      <c r="EU91" s="5">
        <v>0.94563790308530427</v>
      </c>
      <c r="EV91" s="4">
        <v>21411017.489999995</v>
      </c>
      <c r="EW91" s="4">
        <v>21411017.489999995</v>
      </c>
      <c r="EX91" s="4">
        <v>0</v>
      </c>
      <c r="EY91" s="4">
        <v>0</v>
      </c>
      <c r="EZ91" s="4">
        <v>21411017.489999995</v>
      </c>
      <c r="FA91" s="4">
        <v>20247069.682166368</v>
      </c>
      <c r="FB91" s="4">
        <v>0</v>
      </c>
      <c r="FC91" s="4">
        <v>0</v>
      </c>
      <c r="FD91" s="4">
        <v>20247069.682166368</v>
      </c>
      <c r="FE91" s="5">
        <v>0.94563790308530427</v>
      </c>
      <c r="FF91" s="4">
        <v>22203455.709999997</v>
      </c>
      <c r="FG91" s="4">
        <v>22203455.709999997</v>
      </c>
      <c r="FH91" s="4">
        <v>0</v>
      </c>
      <c r="FI91" s="4">
        <v>0</v>
      </c>
      <c r="FJ91" s="4">
        <v>22203455.709999997</v>
      </c>
      <c r="FK91" s="4">
        <v>20996429.298851822</v>
      </c>
      <c r="FL91" s="4">
        <v>0</v>
      </c>
      <c r="FM91" s="4">
        <v>0</v>
      </c>
      <c r="FN91" s="4">
        <v>20996429.298851822</v>
      </c>
      <c r="FO91" s="5">
        <v>0.94563790308530427</v>
      </c>
      <c r="FP91" s="4">
        <v>23304980.239999998</v>
      </c>
      <c r="FQ91" s="4">
        <v>23304980.239999998</v>
      </c>
      <c r="FR91" s="4">
        <v>0</v>
      </c>
      <c r="FS91" s="4">
        <v>0</v>
      </c>
      <c r="FT91" s="4">
        <v>23304980.239999998</v>
      </c>
      <c r="FU91" s="4">
        <v>22038072.64559805</v>
      </c>
      <c r="FV91" s="4">
        <v>0</v>
      </c>
      <c r="FW91" s="4">
        <v>0</v>
      </c>
      <c r="FX91" s="4">
        <v>22038072.64559805</v>
      </c>
      <c r="FY91" s="5">
        <v>0.94563790308530427</v>
      </c>
      <c r="FZ91" s="4">
        <v>24091256.629999999</v>
      </c>
      <c r="GA91" s="4">
        <v>24091256.629999999</v>
      </c>
      <c r="GB91" s="4">
        <v>0</v>
      </c>
      <c r="GC91" s="4">
        <v>0</v>
      </c>
      <c r="GD91" s="4">
        <v>24091256.629999999</v>
      </c>
      <c r="GE91" s="4">
        <v>22781605.402283132</v>
      </c>
      <c r="GF91" s="4">
        <v>0</v>
      </c>
      <c r="GG91" s="4">
        <v>0</v>
      </c>
      <c r="GH91" s="4">
        <v>22781605.402283132</v>
      </c>
      <c r="GI91" s="5">
        <v>0.94563790308530427</v>
      </c>
      <c r="GJ91" s="4">
        <v>24812099.360000003</v>
      </c>
      <c r="GK91" s="4">
        <v>24812099.360000003</v>
      </c>
      <c r="GL91" s="4">
        <v>0</v>
      </c>
      <c r="GM91" s="4">
        <v>0</v>
      </c>
      <c r="GN91" s="4">
        <v>24812099.360000003</v>
      </c>
      <c r="GO91" s="4">
        <v>23463261.609934624</v>
      </c>
      <c r="GP91" s="4">
        <v>0</v>
      </c>
      <c r="GQ91" s="4">
        <v>0</v>
      </c>
      <c r="GR91" s="4">
        <v>23463261.609934624</v>
      </c>
      <c r="GS91" s="5">
        <v>0.94563790308530427</v>
      </c>
      <c r="GT91" s="4">
        <v>25896164.810000006</v>
      </c>
      <c r="GU91" s="4">
        <v>25896164.810000006</v>
      </c>
      <c r="GV91" s="4">
        <v>0</v>
      </c>
      <c r="GW91" s="4">
        <v>0</v>
      </c>
      <c r="GX91" s="4">
        <v>25896164.810000006</v>
      </c>
      <c r="GY91" s="4">
        <v>24488394.988879852</v>
      </c>
      <c r="GZ91" s="4">
        <v>0</v>
      </c>
      <c r="HA91" s="4">
        <v>0</v>
      </c>
      <c r="HB91" s="4">
        <v>24488394.988879852</v>
      </c>
      <c r="HC91" s="5">
        <v>0.94563790308530427</v>
      </c>
      <c r="HD91" s="4">
        <v>26040179.720000003</v>
      </c>
      <c r="HE91" s="4">
        <v>26040179.720000003</v>
      </c>
      <c r="HF91" s="4">
        <v>0</v>
      </c>
      <c r="HG91" s="4">
        <v>0</v>
      </c>
      <c r="HH91" s="4">
        <v>26040179.720000003</v>
      </c>
      <c r="HI91" s="4">
        <v>24624580.946385268</v>
      </c>
      <c r="HJ91" s="4">
        <v>0</v>
      </c>
      <c r="HK91" s="4">
        <v>0</v>
      </c>
      <c r="HL91" s="4">
        <v>24624580.946385268</v>
      </c>
      <c r="HM91" s="5">
        <v>0.94563790308530427</v>
      </c>
      <c r="HN91" s="4">
        <v>26884315.780000001</v>
      </c>
      <c r="HO91" s="4">
        <v>26884315.780000001</v>
      </c>
      <c r="HP91" s="4">
        <v>0</v>
      </c>
      <c r="HQ91" s="4">
        <v>0</v>
      </c>
      <c r="HR91" s="4">
        <v>26884315.780000001</v>
      </c>
      <c r="HS91" s="4">
        <v>25422828.000082359</v>
      </c>
      <c r="HT91" s="4">
        <v>0</v>
      </c>
      <c r="HU91" s="4">
        <v>0</v>
      </c>
      <c r="HV91" s="4">
        <v>25422828.000082359</v>
      </c>
      <c r="HW91" s="5">
        <v>0.94563790308530427</v>
      </c>
      <c r="HX91" s="4">
        <v>27829268.790000003</v>
      </c>
      <c r="HY91" s="4">
        <v>27829268.790000003</v>
      </c>
      <c r="HZ91" s="4">
        <v>0</v>
      </c>
      <c r="IA91" s="4">
        <v>0</v>
      </c>
      <c r="IB91" s="4">
        <v>27829268.790000003</v>
      </c>
      <c r="IC91" s="4">
        <v>26316411.382972904</v>
      </c>
      <c r="ID91" s="4">
        <v>0</v>
      </c>
      <c r="IE91" s="4">
        <v>0</v>
      </c>
      <c r="IF91" s="4">
        <v>26316411.382972904</v>
      </c>
      <c r="IG91" s="5">
        <v>0.94563790308530427</v>
      </c>
      <c r="IH91" s="4">
        <v>29933994.099999998</v>
      </c>
      <c r="II91" s="4">
        <v>29933994.099999998</v>
      </c>
      <c r="IJ91" s="4">
        <v>0</v>
      </c>
      <c r="IK91" s="4">
        <v>0</v>
      </c>
      <c r="IL91" s="4">
        <v>29933994.099999998</v>
      </c>
      <c r="IM91" s="4">
        <v>28306719.411691867</v>
      </c>
      <c r="IN91" s="4">
        <v>0</v>
      </c>
      <c r="IO91" s="4">
        <v>0</v>
      </c>
      <c r="IP91" s="4">
        <v>28306719.411691867</v>
      </c>
      <c r="IQ91" s="5">
        <v>0.94563790308530427</v>
      </c>
      <c r="IR91" s="4">
        <v>292071301.94</v>
      </c>
      <c r="IS91" s="4">
        <v>292071301.94</v>
      </c>
      <c r="IT91" s="4">
        <v>0</v>
      </c>
      <c r="IU91" s="4">
        <v>0</v>
      </c>
      <c r="IV91" s="4">
        <v>292071301.94</v>
      </c>
      <c r="IW91" s="4">
        <v>276193693.51793635</v>
      </c>
      <c r="IX91" s="4">
        <v>0</v>
      </c>
      <c r="IY91" s="4">
        <v>0</v>
      </c>
      <c r="IZ91" s="4">
        <v>276193693.51793635</v>
      </c>
      <c r="JA91" s="5">
        <v>11.347654837023649</v>
      </c>
      <c r="JB91" s="4">
        <v>31292425.010000002</v>
      </c>
      <c r="JC91" s="4">
        <v>31292425.010000002</v>
      </c>
      <c r="JD91" s="4">
        <v>0</v>
      </c>
      <c r="JE91" s="4">
        <v>0</v>
      </c>
      <c r="JF91" s="4">
        <v>31292425.010000002</v>
      </c>
      <c r="JG91" s="4">
        <v>29746428.428133659</v>
      </c>
      <c r="JH91" s="4">
        <v>0</v>
      </c>
      <c r="JI91" s="4">
        <v>0</v>
      </c>
      <c r="JJ91" s="4">
        <v>29746428.428133659</v>
      </c>
      <c r="JK91" s="5">
        <v>0.95059518137784804</v>
      </c>
      <c r="JL91" s="4">
        <v>30239343.939999998</v>
      </c>
      <c r="JM91" s="4">
        <v>30239343.939999998</v>
      </c>
      <c r="JN91" s="4">
        <v>0</v>
      </c>
      <c r="JO91" s="4">
        <v>0</v>
      </c>
      <c r="JP91" s="4">
        <v>30239343.939999998</v>
      </c>
      <c r="JQ91" s="4">
        <v>28745374.637391429</v>
      </c>
      <c r="JR91" s="4">
        <v>0</v>
      </c>
      <c r="JS91" s="4">
        <v>0</v>
      </c>
      <c r="JT91" s="4">
        <v>28745374.637391429</v>
      </c>
      <c r="JU91" s="5">
        <v>0.95059518137784804</v>
      </c>
      <c r="JV91" s="4">
        <v>28954559.119999997</v>
      </c>
      <c r="JW91" s="4">
        <v>28954559.119999997</v>
      </c>
      <c r="JX91" s="4">
        <v>0</v>
      </c>
      <c r="JY91" s="4">
        <v>0</v>
      </c>
      <c r="JZ91" s="4">
        <v>28954559.119999997</v>
      </c>
      <c r="KA91" s="4">
        <v>27524064.378392022</v>
      </c>
      <c r="KB91" s="4">
        <v>0</v>
      </c>
      <c r="KC91" s="4">
        <v>0</v>
      </c>
      <c r="KD91" s="4">
        <v>27524064.378392022</v>
      </c>
      <c r="KE91" s="5">
        <v>0.95059518137784804</v>
      </c>
      <c r="KF91" s="4">
        <v>27829093.089999996</v>
      </c>
      <c r="KG91" s="4">
        <v>27829093.089999996</v>
      </c>
      <c r="KH91" s="4">
        <v>0</v>
      </c>
      <c r="KI91" s="4">
        <v>0</v>
      </c>
      <c r="KJ91" s="4">
        <v>27829093.089999996</v>
      </c>
      <c r="KK91" s="4">
        <v>26454201.793469563</v>
      </c>
      <c r="KL91" s="4">
        <v>0</v>
      </c>
      <c r="KM91" s="4">
        <v>0</v>
      </c>
      <c r="KN91" s="4">
        <v>26454201.793469563</v>
      </c>
      <c r="KO91" s="5">
        <v>0.95059518137784804</v>
      </c>
      <c r="KP91" s="4">
        <v>26723686.209999997</v>
      </c>
      <c r="KQ91" s="4">
        <v>26723686.209999997</v>
      </c>
      <c r="KR91" s="4">
        <v>0</v>
      </c>
      <c r="KS91" s="4">
        <v>0</v>
      </c>
      <c r="KT91" s="4">
        <v>26723686.209999997</v>
      </c>
      <c r="KU91" s="4">
        <v>25403407.339879643</v>
      </c>
      <c r="KV91" s="4">
        <v>0</v>
      </c>
      <c r="KW91" s="4">
        <v>0</v>
      </c>
      <c r="KX91" s="4">
        <v>25403407.339879643</v>
      </c>
      <c r="KY91" s="5">
        <v>0.95059518137784804</v>
      </c>
      <c r="KZ91" s="4">
        <v>25447256.199999996</v>
      </c>
      <c r="LA91" s="4">
        <v>25447256.199999996</v>
      </c>
      <c r="LB91" s="4">
        <v>0</v>
      </c>
      <c r="LC91" s="4">
        <v>0</v>
      </c>
      <c r="LD91" s="4">
        <v>25447256.199999996</v>
      </c>
      <c r="LE91" s="4">
        <v>24190039.123007566</v>
      </c>
      <c r="LF91" s="4">
        <v>0</v>
      </c>
      <c r="LG91" s="4">
        <v>0</v>
      </c>
      <c r="LH91" s="4">
        <v>24190039.123007566</v>
      </c>
      <c r="LI91" s="5">
        <v>0.95059518137784804</v>
      </c>
      <c r="LJ91" s="4">
        <v>24276098.539999995</v>
      </c>
      <c r="LK91" s="4">
        <v>24276098.539999995</v>
      </c>
      <c r="LL91" s="4">
        <v>0</v>
      </c>
      <c r="LM91" s="4">
        <v>0</v>
      </c>
      <c r="LN91" s="4">
        <v>24276098.539999995</v>
      </c>
      <c r="LO91" s="4">
        <v>23076742.294777807</v>
      </c>
      <c r="LP91" s="4">
        <v>0</v>
      </c>
      <c r="LQ91" s="4">
        <v>0</v>
      </c>
      <c r="LR91" s="4">
        <v>23076742.294777807</v>
      </c>
      <c r="LS91" s="5">
        <v>0.95059518137784804</v>
      </c>
      <c r="LT91" s="4">
        <v>23110882.849999994</v>
      </c>
      <c r="LU91" s="4">
        <v>23110882.849999994</v>
      </c>
      <c r="LV91" s="4">
        <v>0</v>
      </c>
      <c r="LW91" s="4">
        <v>0</v>
      </c>
      <c r="LX91" s="4">
        <v>23110882.849999994</v>
      </c>
      <c r="LY91" s="4">
        <v>21969093.874597941</v>
      </c>
      <c r="LZ91" s="4">
        <v>0</v>
      </c>
      <c r="MA91" s="4">
        <v>0</v>
      </c>
      <c r="MB91" s="4">
        <v>21969093.874597941</v>
      </c>
      <c r="MC91" s="5">
        <v>0.95059518137784804</v>
      </c>
      <c r="MD91" s="4">
        <v>21877359.059999991</v>
      </c>
      <c r="ME91" s="4">
        <v>21877359.059999991</v>
      </c>
      <c r="MF91" s="4">
        <v>0</v>
      </c>
      <c r="MG91" s="4">
        <v>0</v>
      </c>
      <c r="MH91" s="4">
        <v>21877359.059999991</v>
      </c>
      <c r="MI91" s="4">
        <v>20796512.103708997</v>
      </c>
      <c r="MJ91" s="4">
        <v>0</v>
      </c>
      <c r="MK91" s="4">
        <v>0</v>
      </c>
      <c r="ML91" s="4">
        <v>20796512.103708997</v>
      </c>
      <c r="MM91" s="5">
        <v>0.95059518137784804</v>
      </c>
      <c r="MN91" s="4">
        <v>20754837.84999999</v>
      </c>
      <c r="MO91" s="4">
        <v>20754837.84999999</v>
      </c>
      <c r="MP91" s="4">
        <v>0</v>
      </c>
      <c r="MQ91" s="4">
        <v>0</v>
      </c>
      <c r="MR91" s="4">
        <v>20754837.84999999</v>
      </c>
      <c r="MS91" s="4">
        <v>19729448.850488566</v>
      </c>
      <c r="MT91" s="4">
        <v>0</v>
      </c>
      <c r="MU91" s="4">
        <v>0</v>
      </c>
      <c r="MV91" s="4">
        <v>19729448.850488566</v>
      </c>
      <c r="MW91" s="5">
        <v>0.95059518137784804</v>
      </c>
      <c r="MX91" s="4">
        <v>19686239.589999989</v>
      </c>
      <c r="MY91" s="4">
        <v>19686239.589999989</v>
      </c>
      <c r="MZ91" s="4">
        <v>0</v>
      </c>
      <c r="NA91" s="4">
        <v>0</v>
      </c>
      <c r="NB91" s="4">
        <v>19686239.589999989</v>
      </c>
      <c r="NC91" s="4">
        <v>18713644.493703812</v>
      </c>
      <c r="ND91" s="4">
        <v>0</v>
      </c>
      <c r="NE91" s="4">
        <v>0</v>
      </c>
      <c r="NF91" s="4">
        <v>18713644.493703812</v>
      </c>
      <c r="NG91" s="5">
        <v>0.95059518137784804</v>
      </c>
      <c r="NH91" s="4">
        <v>17412557.649999991</v>
      </c>
      <c r="NI91" s="4">
        <v>17412557.649999991</v>
      </c>
      <c r="NJ91" s="4">
        <v>0</v>
      </c>
      <c r="NK91" s="4">
        <v>0</v>
      </c>
      <c r="NL91" s="4">
        <v>17412557.649999991</v>
      </c>
      <c r="NM91" s="4">
        <v>16552293.397553977</v>
      </c>
      <c r="NN91" s="4">
        <v>0</v>
      </c>
      <c r="NO91" s="4">
        <v>0</v>
      </c>
      <c r="NP91" s="4">
        <v>16552293.397553977</v>
      </c>
      <c r="NQ91" s="5">
        <v>0.95059518137784804</v>
      </c>
      <c r="NR91" s="4">
        <v>297604339.10999995</v>
      </c>
      <c r="NS91" s="4">
        <v>297604339.10999995</v>
      </c>
      <c r="NT91" s="4">
        <v>0</v>
      </c>
      <c r="NU91" s="4">
        <v>0</v>
      </c>
      <c r="NV91" s="4">
        <v>297604339.10999995</v>
      </c>
      <c r="NW91" s="4">
        <v>282901250.715105</v>
      </c>
      <c r="NX91" s="4">
        <v>0</v>
      </c>
      <c r="NY91" s="4">
        <v>0</v>
      </c>
      <c r="NZ91" s="4">
        <v>282901250.715105</v>
      </c>
      <c r="OA91" s="5">
        <v>11.407142176534174</v>
      </c>
      <c r="OB91" s="4">
        <v>16283682.699999988</v>
      </c>
      <c r="OC91" s="4">
        <v>16283682.699999988</v>
      </c>
      <c r="OD91" s="4">
        <v>0</v>
      </c>
      <c r="OE91" s="4">
        <v>0</v>
      </c>
      <c r="OF91" s="4">
        <v>16283682.699999988</v>
      </c>
      <c r="OG91" s="4">
        <v>15490402.534640593</v>
      </c>
      <c r="OH91" s="4">
        <v>0</v>
      </c>
      <c r="OI91" s="4">
        <v>0</v>
      </c>
      <c r="OJ91" s="4">
        <v>15490402.534640593</v>
      </c>
      <c r="OK91" s="5">
        <v>0.95128373722490955</v>
      </c>
      <c r="OL91" s="4">
        <v>16215451.139999988</v>
      </c>
      <c r="OM91" s="4">
        <v>16215451.139999988</v>
      </c>
      <c r="ON91" s="4">
        <v>0</v>
      </c>
      <c r="OO91" s="4">
        <v>0</v>
      </c>
      <c r="OP91" s="4">
        <v>16215451.139999988</v>
      </c>
      <c r="OQ91" s="4">
        <v>15425494.961247109</v>
      </c>
      <c r="OR91" s="4">
        <v>0</v>
      </c>
      <c r="OS91" s="4">
        <v>0</v>
      </c>
      <c r="OT91" s="4">
        <v>15425494.961247109</v>
      </c>
      <c r="OU91" s="5">
        <v>0.95128373722490955</v>
      </c>
      <c r="OV91" s="4">
        <v>16291580.989999989</v>
      </c>
      <c r="OW91" s="4">
        <v>16291580.989999989</v>
      </c>
      <c r="OX91" s="4">
        <v>0</v>
      </c>
      <c r="OY91" s="4">
        <v>0</v>
      </c>
      <c r="OZ91" s="4">
        <v>16291580.989999989</v>
      </c>
      <c r="PA91" s="4">
        <v>15497916.049469482</v>
      </c>
      <c r="PB91" s="4">
        <v>0</v>
      </c>
      <c r="PC91" s="4">
        <v>0</v>
      </c>
      <c r="PD91" s="4">
        <v>15497916.049469482</v>
      </c>
      <c r="PE91" s="5">
        <v>0.95128373722490955</v>
      </c>
      <c r="PF91" s="4">
        <v>16285120.469999991</v>
      </c>
      <c r="PG91" s="4">
        <v>16285120.469999991</v>
      </c>
      <c r="PH91" s="4">
        <v>0</v>
      </c>
      <c r="PI91" s="4">
        <v>0</v>
      </c>
      <c r="PJ91" s="4">
        <v>16285120.469999991</v>
      </c>
      <c r="PK91" s="4">
        <v>15491770.261859467</v>
      </c>
      <c r="PL91" s="4">
        <v>0</v>
      </c>
      <c r="PM91" s="4">
        <v>0</v>
      </c>
      <c r="PN91" s="4">
        <v>15491770.261859467</v>
      </c>
      <c r="PO91" s="5">
        <v>0.95128373722490955</v>
      </c>
      <c r="PP91" s="4">
        <v>16377608.989999993</v>
      </c>
      <c r="PQ91" s="4">
        <v>16377608.989999993</v>
      </c>
      <c r="PR91" s="4">
        <v>0</v>
      </c>
      <c r="PS91" s="4">
        <v>0</v>
      </c>
      <c r="PT91" s="4">
        <v>16377608.989999993</v>
      </c>
      <c r="PU91" s="4">
        <v>15579753.086815469</v>
      </c>
      <c r="PV91" s="4">
        <v>0</v>
      </c>
      <c r="PW91" s="4">
        <v>0</v>
      </c>
      <c r="PX91" s="4">
        <v>15579753.086815469</v>
      </c>
      <c r="PY91" s="5">
        <v>0.95128373722490955</v>
      </c>
      <c r="PZ91" s="4">
        <v>16602678.419999996</v>
      </c>
      <c r="QA91" s="4">
        <v>16602678.419999996</v>
      </c>
      <c r="QB91" s="4">
        <v>0</v>
      </c>
      <c r="QC91" s="4">
        <v>0</v>
      </c>
      <c r="QD91" s="4">
        <v>16602678.419999996</v>
      </c>
      <c r="QE91" s="4">
        <v>15793857.975320952</v>
      </c>
      <c r="QF91" s="4">
        <v>0</v>
      </c>
      <c r="QG91" s="4">
        <v>0</v>
      </c>
      <c r="QH91" s="4">
        <v>15793857.975320952</v>
      </c>
      <c r="QI91" s="5">
        <v>0.95128373722490955</v>
      </c>
      <c r="QJ91" s="4">
        <v>16613243.089999998</v>
      </c>
      <c r="QK91" s="4">
        <v>16613243.089999998</v>
      </c>
      <c r="QL91" s="4">
        <v>0</v>
      </c>
      <c r="QM91" s="4">
        <v>0</v>
      </c>
      <c r="QN91" s="4">
        <v>16613243.089999998</v>
      </c>
      <c r="QO91" s="4">
        <v>15803907.974081103</v>
      </c>
      <c r="QP91" s="4">
        <v>0</v>
      </c>
      <c r="QQ91" s="4">
        <v>0</v>
      </c>
      <c r="QR91" s="4">
        <v>15803907.974081103</v>
      </c>
      <c r="QS91" s="5">
        <v>0.95128373722490955</v>
      </c>
      <c r="QT91" s="4">
        <v>16591472.929999998</v>
      </c>
      <c r="QU91" s="4">
        <v>16591472.929999998</v>
      </c>
      <c r="QV91" s="4">
        <v>0</v>
      </c>
      <c r="QW91" s="4">
        <v>0</v>
      </c>
      <c r="QX91" s="4">
        <v>16591472.929999998</v>
      </c>
      <c r="QY91" s="4">
        <v>15783198.374916319</v>
      </c>
      <c r="QZ91" s="4">
        <v>0</v>
      </c>
      <c r="RA91" s="4">
        <v>0</v>
      </c>
      <c r="RB91" s="4">
        <v>15783198.374916319</v>
      </c>
      <c r="RC91" s="5">
        <v>0.95128373722490955</v>
      </c>
      <c r="RD91" s="4">
        <v>16582257.560000001</v>
      </c>
      <c r="RE91" s="4">
        <v>16582257.560000001</v>
      </c>
      <c r="RF91" s="4">
        <v>0</v>
      </c>
      <c r="RG91" s="4">
        <v>0</v>
      </c>
      <c r="RH91" s="4">
        <v>16582257.560000001</v>
      </c>
      <c r="RI91" s="4">
        <v>15774431.94330281</v>
      </c>
      <c r="RJ91" s="4">
        <v>0</v>
      </c>
      <c r="RK91" s="4">
        <v>0</v>
      </c>
      <c r="RL91" s="4">
        <v>15774431.94330281</v>
      </c>
      <c r="RM91" s="5">
        <v>0.95128373722490955</v>
      </c>
      <c r="RN91" s="4">
        <v>16604364.52</v>
      </c>
      <c r="RO91" s="4">
        <v>16604364.52</v>
      </c>
      <c r="RP91" s="4">
        <v>0</v>
      </c>
      <c r="RQ91" s="4">
        <v>0</v>
      </c>
      <c r="RR91" s="4">
        <v>16604364.52</v>
      </c>
      <c r="RS91" s="4">
        <v>15795461.934830291</v>
      </c>
      <c r="RT91" s="4">
        <v>0</v>
      </c>
      <c r="RU91" s="4">
        <v>0</v>
      </c>
      <c r="RV91" s="4">
        <v>15795461.934830291</v>
      </c>
      <c r="RW91" s="5">
        <v>0.95128373722490955</v>
      </c>
      <c r="RX91" s="4">
        <v>16543131.640000001</v>
      </c>
      <c r="RY91" s="4">
        <v>16543131.640000001</v>
      </c>
      <c r="RZ91" s="4">
        <v>0</v>
      </c>
      <c r="SA91" s="4">
        <v>0</v>
      </c>
      <c r="SB91" s="4">
        <v>16543131.640000001</v>
      </c>
      <c r="SC91" s="4">
        <v>15737212.091902848</v>
      </c>
      <c r="SD91" s="4">
        <v>0</v>
      </c>
      <c r="SE91" s="4">
        <v>0</v>
      </c>
      <c r="SF91" s="4">
        <v>15737212.091902848</v>
      </c>
      <c r="SG91" s="5">
        <v>0.95128373722490955</v>
      </c>
      <c r="SH91" s="4">
        <v>16556614.289999999</v>
      </c>
      <c r="SI91" s="4">
        <v>16556614.289999999</v>
      </c>
      <c r="SJ91" s="4">
        <v>0</v>
      </c>
      <c r="SK91" s="4">
        <v>0</v>
      </c>
      <c r="SL91" s="4">
        <v>16556614.289999999</v>
      </c>
      <c r="SM91" s="4">
        <v>15750037.917582542</v>
      </c>
      <c r="SN91" s="4">
        <v>0</v>
      </c>
      <c r="SO91" s="4">
        <v>0</v>
      </c>
      <c r="SP91" s="4">
        <v>15750037.917582542</v>
      </c>
      <c r="SQ91" s="5">
        <v>0.95128373722490955</v>
      </c>
      <c r="SR91" s="4">
        <v>197547206.73999992</v>
      </c>
      <c r="SS91" s="4">
        <v>197547206.73999992</v>
      </c>
      <c r="ST91" s="4">
        <v>0</v>
      </c>
      <c r="SU91" s="4">
        <v>0</v>
      </c>
      <c r="SV91" s="4">
        <v>197547206.73999992</v>
      </c>
      <c r="SW91" s="4">
        <v>187923445.10596895</v>
      </c>
      <c r="SX91" s="4">
        <v>0</v>
      </c>
      <c r="SY91" s="4">
        <v>0</v>
      </c>
      <c r="SZ91" s="4">
        <v>187923445.10596895</v>
      </c>
      <c r="TA91" s="5">
        <v>11.415404846698912</v>
      </c>
      <c r="TB91" s="4">
        <v>16607829.91</v>
      </c>
      <c r="TC91" s="4">
        <v>16607829.91</v>
      </c>
    </row>
    <row r="92" spans="1:523" x14ac:dyDescent="0.3">
      <c r="A92" s="3" t="s">
        <v>148</v>
      </c>
      <c r="B92" s="4">
        <v>4532631.8600000003</v>
      </c>
      <c r="C92" s="4">
        <v>4532631.8600000003</v>
      </c>
      <c r="D92" s="4">
        <v>-4532631.8600000003</v>
      </c>
      <c r="E92" s="4">
        <v>0</v>
      </c>
      <c r="F92" s="4">
        <v>0</v>
      </c>
      <c r="G92" s="4">
        <v>4322824.602122277</v>
      </c>
      <c r="H92" s="4">
        <v>-4322824.602122277</v>
      </c>
      <c r="I92" s="4">
        <v>0</v>
      </c>
      <c r="J92" s="4">
        <v>0</v>
      </c>
      <c r="K92" s="5">
        <v>0.95371182475037297</v>
      </c>
      <c r="L92" s="4">
        <v>4430070.4700000007</v>
      </c>
      <c r="M92" s="4">
        <v>4430070.4700000007</v>
      </c>
      <c r="N92" s="4">
        <v>-4430070.4700000007</v>
      </c>
      <c r="O92" s="4">
        <v>0</v>
      </c>
      <c r="P92" s="4">
        <v>0</v>
      </c>
      <c r="Q92" s="4">
        <v>4223240.2239063978</v>
      </c>
      <c r="R92" s="4">
        <v>-4223240.2239063978</v>
      </c>
      <c r="S92" s="4">
        <v>0</v>
      </c>
      <c r="T92" s="4">
        <v>0</v>
      </c>
      <c r="U92" s="5">
        <v>0.95331219954756097</v>
      </c>
      <c r="V92" s="4">
        <v>4699095.29</v>
      </c>
      <c r="W92" s="4">
        <v>4699095.29</v>
      </c>
      <c r="X92" s="4">
        <v>-4699095.29</v>
      </c>
      <c r="Y92" s="4">
        <v>0</v>
      </c>
      <c r="Z92" s="4">
        <v>0</v>
      </c>
      <c r="AA92" s="4">
        <v>4478281.6069381032</v>
      </c>
      <c r="AB92" s="4">
        <v>-4478281.6069381032</v>
      </c>
      <c r="AC92" s="4">
        <v>0</v>
      </c>
      <c r="AD92" s="4">
        <v>0</v>
      </c>
      <c r="AE92" s="5">
        <v>0.95300932000000005</v>
      </c>
      <c r="AF92" s="4">
        <v>5007696.8899999997</v>
      </c>
      <c r="AG92" s="4">
        <v>5007696.8899999997</v>
      </c>
      <c r="AH92" s="4">
        <v>-5007696.8899999997</v>
      </c>
      <c r="AI92" s="4">
        <v>0</v>
      </c>
      <c r="AJ92" s="4">
        <v>0</v>
      </c>
      <c r="AK92" s="4">
        <v>4770980.4540073173</v>
      </c>
      <c r="AL92" s="4">
        <v>-4770980.4540073173</v>
      </c>
      <c r="AM92" s="4">
        <v>0</v>
      </c>
      <c r="AN92" s="4">
        <v>0</v>
      </c>
      <c r="AO92" s="5">
        <v>0.95272948000000002</v>
      </c>
      <c r="AP92" s="4">
        <v>5354474.1399999997</v>
      </c>
      <c r="AQ92" s="4">
        <v>5354474.1399999997</v>
      </c>
      <c r="AR92" s="4">
        <v>-5354474.1399999997</v>
      </c>
      <c r="AS92" s="4">
        <v>0</v>
      </c>
      <c r="AT92" s="4">
        <v>0</v>
      </c>
      <c r="AU92" s="4">
        <v>5099525.1374032116</v>
      </c>
      <c r="AV92" s="4">
        <v>-5099525.1374032116</v>
      </c>
      <c r="AW92" s="4">
        <v>0</v>
      </c>
      <c r="AX92" s="4">
        <v>0</v>
      </c>
      <c r="AY92" s="5">
        <v>0.95238579999999995</v>
      </c>
      <c r="AZ92" s="4">
        <v>5446835.7299999995</v>
      </c>
      <c r="BA92" s="4">
        <v>5446835.7299999995</v>
      </c>
      <c r="BB92" s="4">
        <v>-5446835.7299999995</v>
      </c>
      <c r="BC92" s="4">
        <v>0</v>
      </c>
      <c r="BD92" s="4">
        <v>0</v>
      </c>
      <c r="BE92" s="4">
        <v>5185539.200398366</v>
      </c>
      <c r="BF92" s="4">
        <v>-5185539.200398366</v>
      </c>
      <c r="BG92" s="4">
        <v>0</v>
      </c>
      <c r="BH92" s="4">
        <v>0</v>
      </c>
      <c r="BI92" s="5">
        <v>0.95202783000000002</v>
      </c>
      <c r="BJ92" s="4">
        <v>5660650.7699999996</v>
      </c>
      <c r="BK92" s="4">
        <v>5660650.7699999996</v>
      </c>
      <c r="BL92" s="4">
        <v>-5660650.7699999996</v>
      </c>
      <c r="BM92" s="4">
        <v>0</v>
      </c>
      <c r="BN92" s="4">
        <v>0</v>
      </c>
      <c r="BO92" s="4">
        <v>5387539.6541045783</v>
      </c>
      <c r="BP92" s="4">
        <v>-5387539.6541045783</v>
      </c>
      <c r="BQ92" s="4">
        <v>0</v>
      </c>
      <c r="BR92" s="4">
        <v>0</v>
      </c>
      <c r="BS92" s="5">
        <v>0.95175270000000001</v>
      </c>
      <c r="BT92" s="4">
        <v>5499104.8999999994</v>
      </c>
      <c r="BU92" s="4">
        <v>5499104.8999999994</v>
      </c>
      <c r="BV92" s="4">
        <v>-5499104.8999999994</v>
      </c>
      <c r="BW92" s="4">
        <v>0</v>
      </c>
      <c r="BX92" s="4">
        <v>0</v>
      </c>
      <c r="BY92" s="4">
        <v>5232061.932103266</v>
      </c>
      <c r="BZ92" s="4">
        <v>-5232061.932103266</v>
      </c>
      <c r="CA92" s="4">
        <v>0</v>
      </c>
      <c r="CB92" s="4">
        <v>0</v>
      </c>
      <c r="CC92" s="5">
        <v>0.95143882999999996</v>
      </c>
      <c r="CD92" s="4">
        <v>5649311.4700000007</v>
      </c>
      <c r="CE92" s="4">
        <v>5649311.4700000007</v>
      </c>
      <c r="CF92" s="4">
        <v>-5649311.4700000007</v>
      </c>
      <c r="CG92" s="4">
        <v>0</v>
      </c>
      <c r="CH92" s="4">
        <v>0</v>
      </c>
      <c r="CI92" s="4">
        <v>5331573.8441270925</v>
      </c>
      <c r="CJ92" s="4">
        <v>-5331573.8441270925</v>
      </c>
      <c r="CK92" s="4">
        <v>0</v>
      </c>
      <c r="CL92" s="4">
        <v>0</v>
      </c>
      <c r="CM92" s="5">
        <v>0.94375639800350608</v>
      </c>
      <c r="CN92" s="4">
        <v>5997194.0600000005</v>
      </c>
      <c r="CO92" s="4">
        <v>5997194.0600000005</v>
      </c>
      <c r="CP92" s="4">
        <v>-5997194.0600000005</v>
      </c>
      <c r="CQ92" s="4">
        <v>0</v>
      </c>
      <c r="CR92" s="4">
        <v>0</v>
      </c>
      <c r="CS92" s="4">
        <v>5659263.0298434282</v>
      </c>
      <c r="CT92" s="4">
        <v>-5659263.0298434282</v>
      </c>
      <c r="CU92" s="4">
        <v>0</v>
      </c>
      <c r="CV92" s="4">
        <v>0</v>
      </c>
      <c r="CW92" s="5">
        <v>0.94365181003387899</v>
      </c>
      <c r="CX92" s="4">
        <v>6291021.1699999999</v>
      </c>
      <c r="CY92" s="4">
        <v>6291021.1699999999</v>
      </c>
      <c r="CZ92" s="4">
        <v>-6291021.1699999999</v>
      </c>
      <c r="DA92" s="4">
        <v>0</v>
      </c>
      <c r="DB92" s="4">
        <v>0</v>
      </c>
      <c r="DC92" s="4">
        <v>5937533.2967180014</v>
      </c>
      <c r="DD92" s="4">
        <v>-5937533.2967180014</v>
      </c>
      <c r="DE92" s="4">
        <v>0</v>
      </c>
      <c r="DF92" s="4">
        <v>0</v>
      </c>
      <c r="DG92" s="5">
        <v>0.94381073219596268</v>
      </c>
      <c r="DH92" s="4">
        <v>6134761.5700000003</v>
      </c>
      <c r="DI92" s="4">
        <v>6134761.5700000003</v>
      </c>
      <c r="DJ92" s="4">
        <v>-6134761.5700000003</v>
      </c>
      <c r="DK92" s="4">
        <v>0</v>
      </c>
      <c r="DL92" s="4">
        <v>0</v>
      </c>
      <c r="DM92" s="4">
        <v>5790252.5715971515</v>
      </c>
      <c r="DN92" s="4">
        <v>-5790252.5715971515</v>
      </c>
      <c r="DO92" s="4">
        <v>0</v>
      </c>
      <c r="DP92" s="4">
        <v>0</v>
      </c>
      <c r="DQ92" s="5">
        <v>0.94384313155908861</v>
      </c>
      <c r="DR92" s="4">
        <v>64702848.320000008</v>
      </c>
      <c r="DS92" s="4">
        <v>64702848.320000008</v>
      </c>
      <c r="DT92" s="4">
        <v>-64702848.320000008</v>
      </c>
      <c r="DU92" s="4">
        <v>0</v>
      </c>
      <c r="DV92" s="4">
        <v>0</v>
      </c>
      <c r="DW92" s="4">
        <v>61418615.553269193</v>
      </c>
      <c r="DX92" s="4">
        <v>-61418615.553269193</v>
      </c>
      <c r="DY92" s="4">
        <v>0</v>
      </c>
      <c r="DZ92" s="4">
        <v>0</v>
      </c>
      <c r="EA92" s="5">
        <v>11.395430056090369</v>
      </c>
      <c r="EB92" s="4">
        <v>5882222.8300000001</v>
      </c>
      <c r="EC92" s="4">
        <v>5882222.8300000001</v>
      </c>
      <c r="ED92" s="4">
        <v>-5882222.8300000001</v>
      </c>
      <c r="EE92" s="4">
        <v>0</v>
      </c>
      <c r="EF92" s="4">
        <v>0</v>
      </c>
      <c r="EG92" s="4">
        <v>5553117.948514658</v>
      </c>
      <c r="EH92" s="4">
        <v>-5553117.948514658</v>
      </c>
      <c r="EI92" s="4">
        <v>0</v>
      </c>
      <c r="EJ92" s="4">
        <v>0</v>
      </c>
      <c r="EK92" s="5">
        <v>0.94405093261566531</v>
      </c>
      <c r="EL92" s="4">
        <v>6106499.6200000001</v>
      </c>
      <c r="EM92" s="4">
        <v>6106499.6200000001</v>
      </c>
      <c r="EN92" s="4">
        <v>-6106499.6200000001</v>
      </c>
      <c r="EO92" s="4">
        <v>0</v>
      </c>
      <c r="EP92" s="4">
        <v>0</v>
      </c>
      <c r="EQ92" s="4">
        <v>5766252.7829933744</v>
      </c>
      <c r="ER92" s="4">
        <v>-5766252.7829933744</v>
      </c>
      <c r="ES92" s="4">
        <v>0</v>
      </c>
      <c r="ET92" s="4">
        <v>0</v>
      </c>
      <c r="EU92" s="5">
        <v>0.94428119902075325</v>
      </c>
      <c r="EV92" s="4">
        <v>6179957.2000000002</v>
      </c>
      <c r="EW92" s="4">
        <v>6179957.2000000002</v>
      </c>
      <c r="EX92" s="4">
        <v>-6179957.2000000002</v>
      </c>
      <c r="EY92" s="4">
        <v>0</v>
      </c>
      <c r="EZ92" s="4">
        <v>0</v>
      </c>
      <c r="FA92" s="4">
        <v>5834506.4301885488</v>
      </c>
      <c r="FB92" s="4">
        <v>-5834506.4301885488</v>
      </c>
      <c r="FC92" s="4">
        <v>0</v>
      </c>
      <c r="FD92" s="4">
        <v>0</v>
      </c>
      <c r="FE92" s="5">
        <v>0.94410143005335845</v>
      </c>
      <c r="FF92" s="4">
        <v>6081957.8499999996</v>
      </c>
      <c r="FG92" s="4">
        <v>6081957.8499999996</v>
      </c>
      <c r="FH92" s="4">
        <v>-6081957.8499999996</v>
      </c>
      <c r="FI92" s="4">
        <v>0</v>
      </c>
      <c r="FJ92" s="4">
        <v>0</v>
      </c>
      <c r="FK92" s="4">
        <v>5738877.3017315911</v>
      </c>
      <c r="FL92" s="4">
        <v>-5738877.3017315911</v>
      </c>
      <c r="FM92" s="4">
        <v>0</v>
      </c>
      <c r="FN92" s="4">
        <v>0</v>
      </c>
      <c r="FO92" s="5">
        <v>0.943590442957705</v>
      </c>
      <c r="FP92" s="4">
        <v>5974341.2299999995</v>
      </c>
      <c r="FQ92" s="4">
        <v>5974341.2299999995</v>
      </c>
      <c r="FR92" s="4">
        <v>-5974341.2299999995</v>
      </c>
      <c r="FS92" s="4">
        <v>0</v>
      </c>
      <c r="FT92" s="4">
        <v>0</v>
      </c>
      <c r="FU92" s="4">
        <v>5636063.1630968302</v>
      </c>
      <c r="FV92" s="4">
        <v>-5636063.1630968302</v>
      </c>
      <c r="FW92" s="4">
        <v>0</v>
      </c>
      <c r="FX92" s="4">
        <v>0</v>
      </c>
      <c r="FY92" s="5">
        <v>0.94337818114497463</v>
      </c>
      <c r="FZ92" s="4">
        <v>5771127.7299999995</v>
      </c>
      <c r="GA92" s="4">
        <v>5771127.7299999995</v>
      </c>
      <c r="GB92" s="4">
        <v>-5771127.7299999995</v>
      </c>
      <c r="GC92" s="4">
        <v>0</v>
      </c>
      <c r="GD92" s="4">
        <v>0</v>
      </c>
      <c r="GE92" s="4">
        <v>5443331.8309242865</v>
      </c>
      <c r="GF92" s="4">
        <v>-5443331.8309242865</v>
      </c>
      <c r="GG92" s="4">
        <v>0</v>
      </c>
      <c r="GH92" s="4">
        <v>0</v>
      </c>
      <c r="GI92" s="5">
        <v>0.94320072013451817</v>
      </c>
      <c r="GJ92" s="4">
        <v>5634240.1200000001</v>
      </c>
      <c r="GK92" s="4">
        <v>5634240.1200000001</v>
      </c>
      <c r="GL92" s="4">
        <v>-5634240.1200000001</v>
      </c>
      <c r="GM92" s="4">
        <v>0</v>
      </c>
      <c r="GN92" s="4">
        <v>0</v>
      </c>
      <c r="GO92" s="4">
        <v>5312882.5474254731</v>
      </c>
      <c r="GP92" s="4">
        <v>-5312882.5474254731</v>
      </c>
      <c r="GQ92" s="4">
        <v>0</v>
      </c>
      <c r="GR92" s="4">
        <v>0</v>
      </c>
      <c r="GS92" s="5">
        <v>0.94296345811854987</v>
      </c>
      <c r="GT92" s="4">
        <v>5557010.46</v>
      </c>
      <c r="GU92" s="4">
        <v>5557010.46</v>
      </c>
      <c r="GV92" s="4">
        <v>-5557010.46</v>
      </c>
      <c r="GW92" s="4">
        <v>0</v>
      </c>
      <c r="GX92" s="4">
        <v>0</v>
      </c>
      <c r="GY92" s="4">
        <v>5235129.2913373318</v>
      </c>
      <c r="GZ92" s="4">
        <v>-5235129.2913373318</v>
      </c>
      <c r="HA92" s="4">
        <v>0</v>
      </c>
      <c r="HB92" s="4">
        <v>0</v>
      </c>
      <c r="HC92" s="5">
        <v>0.94207655879368846</v>
      </c>
      <c r="HD92" s="4">
        <v>5172682.4799999995</v>
      </c>
      <c r="HE92" s="4">
        <v>5172682.4799999995</v>
      </c>
      <c r="HF92" s="4">
        <v>-5172682.4799999995</v>
      </c>
      <c r="HG92" s="4">
        <v>0</v>
      </c>
      <c r="HH92" s="4">
        <v>0</v>
      </c>
      <c r="HI92" s="4">
        <v>4879651.2070235042</v>
      </c>
      <c r="HJ92" s="4">
        <v>-4879651.2070235042</v>
      </c>
      <c r="HK92" s="4">
        <v>0</v>
      </c>
      <c r="HL92" s="4">
        <v>0</v>
      </c>
      <c r="HM92" s="5">
        <v>0.943350229961052</v>
      </c>
      <c r="HN92" s="4">
        <v>4829699.3199999994</v>
      </c>
      <c r="HO92" s="4">
        <v>4829699.3199999994</v>
      </c>
      <c r="HP92" s="4">
        <v>-4829699.3199999994</v>
      </c>
      <c r="HQ92" s="4">
        <v>0</v>
      </c>
      <c r="HR92" s="4">
        <v>0</v>
      </c>
      <c r="HS92" s="4">
        <v>4555437.0909998026</v>
      </c>
      <c r="HT92" s="4">
        <v>-4555437.0909998026</v>
      </c>
      <c r="HU92" s="4">
        <v>0</v>
      </c>
      <c r="HV92" s="4">
        <v>0</v>
      </c>
      <c r="HW92" s="5">
        <v>0.94321339470048071</v>
      </c>
      <c r="HX92" s="4">
        <v>4677171</v>
      </c>
      <c r="HY92" s="4">
        <v>4677171</v>
      </c>
      <c r="HZ92" s="4">
        <v>-4677171</v>
      </c>
      <c r="IA92" s="4">
        <v>0</v>
      </c>
      <c r="IB92" s="4">
        <v>0</v>
      </c>
      <c r="IC92" s="4">
        <v>4410797.2946174666</v>
      </c>
      <c r="ID92" s="4">
        <v>-4410797.2946174666</v>
      </c>
      <c r="IE92" s="4">
        <v>0</v>
      </c>
      <c r="IF92" s="4">
        <v>0</v>
      </c>
      <c r="IG92" s="5">
        <v>0.94304811490053853</v>
      </c>
      <c r="IH92" s="4">
        <v>4796592.88</v>
      </c>
      <c r="II92" s="4">
        <v>4796592.88</v>
      </c>
      <c r="IJ92" s="4">
        <v>-4796592.88</v>
      </c>
      <c r="IK92" s="4">
        <v>0</v>
      </c>
      <c r="IL92" s="4">
        <v>0</v>
      </c>
      <c r="IM92" s="4">
        <v>4522113.5719471145</v>
      </c>
      <c r="IN92" s="4">
        <v>-4522113.5719471145</v>
      </c>
      <c r="IO92" s="4">
        <v>0</v>
      </c>
      <c r="IP92" s="4">
        <v>0</v>
      </c>
      <c r="IQ92" s="5">
        <v>0.94277619240995802</v>
      </c>
      <c r="IR92" s="4">
        <v>66663502.719999999</v>
      </c>
      <c r="IS92" s="4">
        <v>66663502.719999999</v>
      </c>
      <c r="IT92" s="4">
        <v>-66663502.719999999</v>
      </c>
      <c r="IU92" s="4">
        <v>0</v>
      </c>
      <c r="IV92" s="4">
        <v>0</v>
      </c>
      <c r="IW92" s="4">
        <v>62888160.460799977</v>
      </c>
      <c r="IX92" s="4">
        <v>-62888160.460799977</v>
      </c>
      <c r="IY92" s="4">
        <v>0</v>
      </c>
      <c r="IZ92" s="4">
        <v>0</v>
      </c>
      <c r="JA92" s="5">
        <v>11.320030854811243</v>
      </c>
      <c r="JB92" s="4">
        <v>4815011.4299999988</v>
      </c>
      <c r="JC92" s="4">
        <v>4815011.4299999988</v>
      </c>
      <c r="JD92" s="4">
        <v>-4815011.4299999988</v>
      </c>
      <c r="JE92" s="4">
        <v>0</v>
      </c>
      <c r="JF92" s="4">
        <v>0</v>
      </c>
      <c r="JG92" s="4">
        <v>4539137.8569154469</v>
      </c>
      <c r="JH92" s="4">
        <v>-4539137.8569154469</v>
      </c>
      <c r="JI92" s="4">
        <v>0</v>
      </c>
      <c r="JJ92" s="4">
        <v>0</v>
      </c>
      <c r="JK92" s="5">
        <v>0.94270552062125601</v>
      </c>
      <c r="JL92" s="4">
        <v>4743502.2899999991</v>
      </c>
      <c r="JM92" s="4">
        <v>4743502.2899999991</v>
      </c>
      <c r="JN92" s="4">
        <v>-4743502.2899999991</v>
      </c>
      <c r="JO92" s="4">
        <v>0</v>
      </c>
      <c r="JP92" s="4">
        <v>0</v>
      </c>
      <c r="JQ92" s="4">
        <v>4473981.8562398143</v>
      </c>
      <c r="JR92" s="4">
        <v>-4473981.8562398143</v>
      </c>
      <c r="JS92" s="4">
        <v>0</v>
      </c>
      <c r="JT92" s="4">
        <v>0</v>
      </c>
      <c r="JU92" s="5">
        <v>0.94318113130705683</v>
      </c>
      <c r="JV92" s="4">
        <v>4728625.7499999991</v>
      </c>
      <c r="JW92" s="4">
        <v>4728625.7499999991</v>
      </c>
      <c r="JX92" s="4">
        <v>-4728625.7499999991</v>
      </c>
      <c r="JY92" s="4">
        <v>0</v>
      </c>
      <c r="JZ92" s="4">
        <v>0</v>
      </c>
      <c r="KA92" s="4">
        <v>4461999.7449301975</v>
      </c>
      <c r="KB92" s="4">
        <v>-4461999.7449301975</v>
      </c>
      <c r="KC92" s="4">
        <v>0</v>
      </c>
      <c r="KD92" s="4">
        <v>0</v>
      </c>
      <c r="KE92" s="5">
        <v>0.94361448353788591</v>
      </c>
      <c r="KF92" s="4">
        <v>4785614.1799999988</v>
      </c>
      <c r="KG92" s="4">
        <v>4785614.1799999988</v>
      </c>
      <c r="KH92" s="4">
        <v>-4785614.1799999988</v>
      </c>
      <c r="KI92" s="4">
        <v>0</v>
      </c>
      <c r="KJ92" s="4">
        <v>0</v>
      </c>
      <c r="KK92" s="4">
        <v>4517575.1889774995</v>
      </c>
      <c r="KL92" s="4">
        <v>-4517575.1889774995</v>
      </c>
      <c r="KM92" s="4">
        <v>0</v>
      </c>
      <c r="KN92" s="4">
        <v>0</v>
      </c>
      <c r="KO92" s="5">
        <v>0.94399068104096528</v>
      </c>
      <c r="KP92" s="4">
        <v>4706025.9299999988</v>
      </c>
      <c r="KQ92" s="4">
        <v>4706025.9299999988</v>
      </c>
      <c r="KR92" s="4">
        <v>-4706025.9299999988</v>
      </c>
      <c r="KS92" s="4">
        <v>0</v>
      </c>
      <c r="KT92" s="4">
        <v>0</v>
      </c>
      <c r="KU92" s="4">
        <v>4443759.883867356</v>
      </c>
      <c r="KV92" s="4">
        <v>-4443759.883867356</v>
      </c>
      <c r="KW92" s="4">
        <v>0</v>
      </c>
      <c r="KX92" s="4">
        <v>0</v>
      </c>
      <c r="KY92" s="5">
        <v>0.9442701655210296</v>
      </c>
      <c r="KZ92" s="4">
        <v>4610863.8099999987</v>
      </c>
      <c r="LA92" s="4">
        <v>4610863.8099999987</v>
      </c>
      <c r="LB92" s="4">
        <v>-4610863.8099999987</v>
      </c>
      <c r="LC92" s="4">
        <v>0</v>
      </c>
      <c r="LD92" s="4">
        <v>0</v>
      </c>
      <c r="LE92" s="4">
        <v>4355602.3511953363</v>
      </c>
      <c r="LF92" s="4">
        <v>-4355602.3511953363</v>
      </c>
      <c r="LG92" s="4">
        <v>0</v>
      </c>
      <c r="LH92" s="4">
        <v>0</v>
      </c>
      <c r="LI92" s="5">
        <v>0.9446391241807981</v>
      </c>
      <c r="LJ92" s="4">
        <v>4557084.0999999996</v>
      </c>
      <c r="LK92" s="4">
        <v>4557084.0999999996</v>
      </c>
      <c r="LL92" s="4">
        <v>-4557084.0999999996</v>
      </c>
      <c r="LM92" s="4">
        <v>0</v>
      </c>
      <c r="LN92" s="4">
        <v>0</v>
      </c>
      <c r="LO92" s="4">
        <v>4306730.7770320754</v>
      </c>
      <c r="LP92" s="4">
        <v>-4306730.7770320754</v>
      </c>
      <c r="LQ92" s="4">
        <v>0</v>
      </c>
      <c r="LR92" s="4">
        <v>0</v>
      </c>
      <c r="LS92" s="5">
        <v>0.94506282581707801</v>
      </c>
      <c r="LT92" s="4">
        <v>4508713.5599999996</v>
      </c>
      <c r="LU92" s="4">
        <v>4508713.5599999996</v>
      </c>
      <c r="LV92" s="4">
        <v>-4508713.5599999996</v>
      </c>
      <c r="LW92" s="4">
        <v>0</v>
      </c>
      <c r="LX92" s="4">
        <v>0</v>
      </c>
      <c r="LY92" s="4">
        <v>4263087.0444291104</v>
      </c>
      <c r="LZ92" s="4">
        <v>-4263087.0444291104</v>
      </c>
      <c r="MA92" s="4">
        <v>0</v>
      </c>
      <c r="MB92" s="4">
        <v>0</v>
      </c>
      <c r="MC92" s="5">
        <v>0.9455218185182539</v>
      </c>
      <c r="MD92" s="4">
        <v>4457151.5599999996</v>
      </c>
      <c r="ME92" s="4">
        <v>4457151.5599999996</v>
      </c>
      <c r="MF92" s="4">
        <v>-4457151.5599999996</v>
      </c>
      <c r="MG92" s="4">
        <v>0</v>
      </c>
      <c r="MH92" s="4">
        <v>0</v>
      </c>
      <c r="MI92" s="4">
        <v>4216420.1228686469</v>
      </c>
      <c r="MJ92" s="4">
        <v>-4216420.1228686469</v>
      </c>
      <c r="MK92" s="4">
        <v>0</v>
      </c>
      <c r="ML92" s="4">
        <v>0</v>
      </c>
      <c r="MM92" s="5">
        <v>0.94598984712753342</v>
      </c>
      <c r="MN92" s="4">
        <v>4431058.7299999995</v>
      </c>
      <c r="MO92" s="4">
        <v>4431058.7299999995</v>
      </c>
      <c r="MP92" s="4">
        <v>-4431058.7299999995</v>
      </c>
      <c r="MQ92" s="4">
        <v>0</v>
      </c>
      <c r="MR92" s="4">
        <v>0</v>
      </c>
      <c r="MS92" s="4">
        <v>4193695.033791475</v>
      </c>
      <c r="MT92" s="4">
        <v>-4193695.033791475</v>
      </c>
      <c r="MU92" s="4">
        <v>0</v>
      </c>
      <c r="MV92" s="4">
        <v>0</v>
      </c>
      <c r="MW92" s="5">
        <v>0.94643183250958074</v>
      </c>
      <c r="MX92" s="4">
        <v>4368866.6099999994</v>
      </c>
      <c r="MY92" s="4">
        <v>4368866.6099999994</v>
      </c>
      <c r="MZ92" s="4">
        <v>-4368866.6099999994</v>
      </c>
      <c r="NA92" s="4">
        <v>0</v>
      </c>
      <c r="NB92" s="4">
        <v>0</v>
      </c>
      <c r="NC92" s="4">
        <v>4136551.7760498743</v>
      </c>
      <c r="ND92" s="4">
        <v>-4136551.7760498743</v>
      </c>
      <c r="NE92" s="4">
        <v>0</v>
      </c>
      <c r="NF92" s="4">
        <v>0</v>
      </c>
      <c r="NG92" s="5">
        <v>0.94682491943828762</v>
      </c>
      <c r="NH92" s="4">
        <v>4282809.63</v>
      </c>
      <c r="NI92" s="4">
        <v>4282809.63</v>
      </c>
      <c r="NJ92" s="4">
        <v>-4282809.63</v>
      </c>
      <c r="NK92" s="4">
        <v>0</v>
      </c>
      <c r="NL92" s="4">
        <v>0</v>
      </c>
      <c r="NM92" s="4">
        <v>4056341.4029310215</v>
      </c>
      <c r="NN92" s="4">
        <v>-4056341.4029310215</v>
      </c>
      <c r="NO92" s="4">
        <v>0</v>
      </c>
      <c r="NP92" s="4">
        <v>0</v>
      </c>
      <c r="NQ92" s="5">
        <v>0.94712157517284312</v>
      </c>
      <c r="NR92" s="4">
        <v>54995327.579999998</v>
      </c>
      <c r="NS92" s="4">
        <v>54995327.579999998</v>
      </c>
      <c r="NT92" s="4">
        <v>-54995327.579999998</v>
      </c>
      <c r="NU92" s="4">
        <v>0</v>
      </c>
      <c r="NV92" s="4">
        <v>0</v>
      </c>
      <c r="NW92" s="4">
        <v>51964883.039227851</v>
      </c>
      <c r="NX92" s="4">
        <v>-51964883.039227851</v>
      </c>
      <c r="NY92" s="4">
        <v>0</v>
      </c>
      <c r="NZ92" s="4">
        <v>0</v>
      </c>
      <c r="OA92" s="5">
        <v>11.339353924792569</v>
      </c>
      <c r="OB92" s="4">
        <v>4301436.6100000003</v>
      </c>
      <c r="OC92" s="4">
        <v>4301436.6100000003</v>
      </c>
      <c r="OD92" s="4">
        <v>-4301436.6100000003</v>
      </c>
      <c r="OE92" s="4">
        <v>0</v>
      </c>
      <c r="OF92" s="4">
        <v>0</v>
      </c>
      <c r="OG92" s="4">
        <v>4075542.2188583077</v>
      </c>
      <c r="OH92" s="4">
        <v>-4075542.2188583077</v>
      </c>
      <c r="OI92" s="4">
        <v>0</v>
      </c>
      <c r="OJ92" s="4">
        <v>0</v>
      </c>
      <c r="OK92" s="5">
        <v>0.94748396602741225</v>
      </c>
      <c r="OL92" s="4">
        <v>4356107.419999999</v>
      </c>
      <c r="OM92" s="4">
        <v>4356107.419999999</v>
      </c>
      <c r="ON92" s="4">
        <v>-4356107.419999999</v>
      </c>
      <c r="OO92" s="4">
        <v>0</v>
      </c>
      <c r="OP92" s="4">
        <v>0</v>
      </c>
      <c r="OQ92" s="4">
        <v>4127188.585682096</v>
      </c>
      <c r="OR92" s="4">
        <v>-4127188.585682096</v>
      </c>
      <c r="OS92" s="4">
        <v>0</v>
      </c>
      <c r="OT92" s="4">
        <v>0</v>
      </c>
      <c r="OU92" s="5">
        <v>0.94744876279522439</v>
      </c>
      <c r="OV92" s="4">
        <v>4362845.5999999996</v>
      </c>
      <c r="OW92" s="4">
        <v>4362845.5999999996</v>
      </c>
      <c r="OX92" s="4">
        <v>-4362845.5999999996</v>
      </c>
      <c r="OY92" s="4">
        <v>0</v>
      </c>
      <c r="OZ92" s="4">
        <v>0</v>
      </c>
      <c r="PA92" s="4">
        <v>4133459.7002761425</v>
      </c>
      <c r="PB92" s="4">
        <v>-4133459.7002761425</v>
      </c>
      <c r="PC92" s="4">
        <v>0</v>
      </c>
      <c r="PD92" s="4">
        <v>0</v>
      </c>
      <c r="PE92" s="5">
        <v>0.94742287012773108</v>
      </c>
      <c r="PF92" s="4">
        <v>4303942.95</v>
      </c>
      <c r="PG92" s="4">
        <v>4303942.95</v>
      </c>
      <c r="PH92" s="4">
        <v>-4303942.95</v>
      </c>
      <c r="PI92" s="4">
        <v>0</v>
      </c>
      <c r="PJ92" s="4">
        <v>0</v>
      </c>
      <c r="PK92" s="4">
        <v>4077569.8830214934</v>
      </c>
      <c r="PL92" s="4">
        <v>-4077569.8830214934</v>
      </c>
      <c r="PM92" s="4">
        <v>0</v>
      </c>
      <c r="PN92" s="4">
        <v>0</v>
      </c>
      <c r="PO92" s="5">
        <v>0.94740333001428223</v>
      </c>
      <c r="PP92" s="4">
        <v>4285357.3699999992</v>
      </c>
      <c r="PQ92" s="4">
        <v>4285357.3699999992</v>
      </c>
      <c r="PR92" s="4">
        <v>-4285357.3699999992</v>
      </c>
      <c r="PS92" s="4">
        <v>0</v>
      </c>
      <c r="PT92" s="4">
        <v>0</v>
      </c>
      <c r="PU92" s="4">
        <v>4059884.7293034657</v>
      </c>
      <c r="PV92" s="4">
        <v>-4059884.7293034657</v>
      </c>
      <c r="PW92" s="4">
        <v>0</v>
      </c>
      <c r="PX92" s="4">
        <v>0</v>
      </c>
      <c r="PY92" s="5">
        <v>0.94738533540400305</v>
      </c>
      <c r="PZ92" s="4">
        <v>4322537.5699999994</v>
      </c>
      <c r="QA92" s="4">
        <v>4322537.5699999994</v>
      </c>
      <c r="QB92" s="4">
        <v>-4322537.5699999994</v>
      </c>
      <c r="QC92" s="4">
        <v>0</v>
      </c>
      <c r="QD92" s="4">
        <v>0</v>
      </c>
      <c r="QE92" s="4">
        <v>4095016.8048883085</v>
      </c>
      <c r="QF92" s="4">
        <v>-4095016.8048883085</v>
      </c>
      <c r="QG92" s="4">
        <v>0</v>
      </c>
      <c r="QH92" s="4">
        <v>0</v>
      </c>
      <c r="QI92" s="5">
        <v>0.94736407459109928</v>
      </c>
      <c r="QJ92" s="4">
        <v>4334862.26</v>
      </c>
      <c r="QK92" s="4">
        <v>4334862.26</v>
      </c>
      <c r="QL92" s="4">
        <v>-4334862.26</v>
      </c>
      <c r="QM92" s="4">
        <v>0</v>
      </c>
      <c r="QN92" s="4">
        <v>0</v>
      </c>
      <c r="QO92" s="4">
        <v>4106590.1399359563</v>
      </c>
      <c r="QP92" s="4">
        <v>-4106590.1399359563</v>
      </c>
      <c r="QQ92" s="4">
        <v>0</v>
      </c>
      <c r="QR92" s="4">
        <v>0</v>
      </c>
      <c r="QS92" s="5">
        <v>0.9473403982935219</v>
      </c>
      <c r="QT92" s="4">
        <v>4333192.68</v>
      </c>
      <c r="QU92" s="4">
        <v>4333192.68</v>
      </c>
      <c r="QV92" s="4">
        <v>-4333192.68</v>
      </c>
      <c r="QW92" s="4">
        <v>0</v>
      </c>
      <c r="QX92" s="4">
        <v>0</v>
      </c>
      <c r="QY92" s="4">
        <v>4104912.1349610286</v>
      </c>
      <c r="QZ92" s="4">
        <v>-4104912.1349610286</v>
      </c>
      <c r="RA92" s="4">
        <v>0</v>
      </c>
      <c r="RB92" s="4">
        <v>0</v>
      </c>
      <c r="RC92" s="5">
        <v>0.94731816425043647</v>
      </c>
      <c r="RD92" s="4">
        <v>4332143.25</v>
      </c>
      <c r="RE92" s="4">
        <v>4332143.25</v>
      </c>
      <c r="RF92" s="4">
        <v>-4332143.25</v>
      </c>
      <c r="RG92" s="4">
        <v>0</v>
      </c>
      <c r="RH92" s="4">
        <v>0</v>
      </c>
      <c r="RI92" s="4">
        <v>4103806.9499088707</v>
      </c>
      <c r="RJ92" s="4">
        <v>-4103806.9499088707</v>
      </c>
      <c r="RK92" s="4">
        <v>0</v>
      </c>
      <c r="RL92" s="4">
        <v>0</v>
      </c>
      <c r="RM92" s="5">
        <v>0.94729253237617905</v>
      </c>
      <c r="RN92" s="4">
        <v>4364736.59</v>
      </c>
      <c r="RO92" s="4">
        <v>4364736.59</v>
      </c>
      <c r="RP92" s="4">
        <v>-4364736.59</v>
      </c>
      <c r="RQ92" s="4">
        <v>0</v>
      </c>
      <c r="RR92" s="4">
        <v>0</v>
      </c>
      <c r="RS92" s="4">
        <v>4134563.7088836348</v>
      </c>
      <c r="RT92" s="4">
        <v>-4134563.7088836348</v>
      </c>
      <c r="RU92" s="4">
        <v>0</v>
      </c>
      <c r="RV92" s="4">
        <v>0</v>
      </c>
      <c r="RW92" s="5">
        <v>0.94726534434089071</v>
      </c>
      <c r="RX92" s="4">
        <v>4351511.3600000003</v>
      </c>
      <c r="RY92" s="4">
        <v>4351511.3600000003</v>
      </c>
      <c r="RZ92" s="4">
        <v>-4351511.3600000003</v>
      </c>
      <c r="SA92" s="4">
        <v>0</v>
      </c>
      <c r="SB92" s="4">
        <v>0</v>
      </c>
      <c r="SC92" s="4">
        <v>4121928.3420947022</v>
      </c>
      <c r="SD92" s="4">
        <v>-4121928.3420947022</v>
      </c>
      <c r="SE92" s="4">
        <v>0</v>
      </c>
      <c r="SF92" s="4">
        <v>0</v>
      </c>
      <c r="SG92" s="5">
        <v>0.94724062540300979</v>
      </c>
      <c r="SH92" s="4">
        <v>4358730.47</v>
      </c>
      <c r="SI92" s="4">
        <v>4358730.47</v>
      </c>
      <c r="SJ92" s="4">
        <v>-4358730.47</v>
      </c>
      <c r="SK92" s="4">
        <v>0</v>
      </c>
      <c r="SL92" s="4">
        <v>0</v>
      </c>
      <c r="SM92" s="4">
        <v>4128674.8902073428</v>
      </c>
      <c r="SN92" s="4">
        <v>-4128674.8902073428</v>
      </c>
      <c r="SO92" s="4">
        <v>0</v>
      </c>
      <c r="SP92" s="4">
        <v>0</v>
      </c>
      <c r="SQ92" s="5">
        <v>0.94721959034263092</v>
      </c>
      <c r="SR92" s="4">
        <v>52007404.129999995</v>
      </c>
      <c r="SS92" s="4">
        <v>52007404.129999995</v>
      </c>
      <c r="ST92" s="4">
        <v>-52007404.129999995</v>
      </c>
      <c r="SU92" s="4">
        <v>0</v>
      </c>
      <c r="SV92" s="4">
        <v>0</v>
      </c>
      <c r="SW92" s="4">
        <v>49269138.088021345</v>
      </c>
      <c r="SX92" s="4">
        <v>-49269138.088021345</v>
      </c>
      <c r="SY92" s="4">
        <v>0</v>
      </c>
      <c r="SZ92" s="4">
        <v>0</v>
      </c>
      <c r="TA92" s="5">
        <v>11.368184993966421</v>
      </c>
      <c r="TB92" s="4">
        <v>4367075.457799999</v>
      </c>
      <c r="TC92" s="4">
        <v>4367075.457799999</v>
      </c>
    </row>
    <row r="93" spans="1:523" x14ac:dyDescent="0.3">
      <c r="A93" s="3" t="s">
        <v>149</v>
      </c>
      <c r="B93" s="4">
        <v>1403705.02</v>
      </c>
      <c r="C93" s="4">
        <v>1403705.02</v>
      </c>
      <c r="D93" s="4">
        <v>-1403705.02</v>
      </c>
      <c r="E93" s="4">
        <v>0</v>
      </c>
      <c r="F93" s="4">
        <v>0</v>
      </c>
      <c r="G93" s="4">
        <v>1335783.7049311246</v>
      </c>
      <c r="H93" s="4">
        <v>-1335783.7049311246</v>
      </c>
      <c r="I93" s="4">
        <v>0</v>
      </c>
      <c r="J93" s="4">
        <v>0</v>
      </c>
      <c r="K93" s="5">
        <v>0.95161282883431197</v>
      </c>
      <c r="L93" s="4">
        <v>1442989.84</v>
      </c>
      <c r="M93" s="4">
        <v>1442989.84</v>
      </c>
      <c r="N93" s="4">
        <v>-1442989.84</v>
      </c>
      <c r="O93" s="4">
        <v>0</v>
      </c>
      <c r="P93" s="4">
        <v>0</v>
      </c>
      <c r="Q93" s="4">
        <v>1372535.4263417639</v>
      </c>
      <c r="R93" s="4">
        <v>-1372535.4263417639</v>
      </c>
      <c r="S93" s="4">
        <v>0</v>
      </c>
      <c r="T93" s="4">
        <v>0</v>
      </c>
      <c r="U93" s="5">
        <v>0.95117469873645399</v>
      </c>
      <c r="V93" s="4">
        <v>1464318.09</v>
      </c>
      <c r="W93" s="4">
        <v>1464318.09</v>
      </c>
      <c r="X93" s="4">
        <v>-1464318.09</v>
      </c>
      <c r="Y93" s="4">
        <v>0</v>
      </c>
      <c r="Z93" s="4">
        <v>0</v>
      </c>
      <c r="AA93" s="4">
        <v>1392138.4980554739</v>
      </c>
      <c r="AB93" s="4">
        <v>-1392138.4980554739</v>
      </c>
      <c r="AC93" s="4">
        <v>0</v>
      </c>
      <c r="AD93" s="4">
        <v>0</v>
      </c>
      <c r="AE93" s="5">
        <v>0.95070770999999998</v>
      </c>
      <c r="AF93" s="4">
        <v>1512713.2</v>
      </c>
      <c r="AG93" s="4">
        <v>1512713.2</v>
      </c>
      <c r="AH93" s="4">
        <v>-1512713.2</v>
      </c>
      <c r="AI93" s="4">
        <v>0</v>
      </c>
      <c r="AJ93" s="4">
        <v>0</v>
      </c>
      <c r="AK93" s="4">
        <v>1437440.9239649039</v>
      </c>
      <c r="AL93" s="4">
        <v>-1437440.9239649039</v>
      </c>
      <c r="AM93" s="4">
        <v>0</v>
      </c>
      <c r="AN93" s="4">
        <v>0</v>
      </c>
      <c r="AO93" s="5">
        <v>0.95024021999999997</v>
      </c>
      <c r="AP93" s="4">
        <v>1502528.7000000002</v>
      </c>
      <c r="AQ93" s="4">
        <v>1502528.7000000002</v>
      </c>
      <c r="AR93" s="4">
        <v>-1502528.7000000002</v>
      </c>
      <c r="AS93" s="4">
        <v>0</v>
      </c>
      <c r="AT93" s="4">
        <v>0</v>
      </c>
      <c r="AU93" s="4">
        <v>1427062.9038678182</v>
      </c>
      <c r="AV93" s="4">
        <v>-1427062.9038678182</v>
      </c>
      <c r="AW93" s="4">
        <v>0</v>
      </c>
      <c r="AX93" s="4">
        <v>0</v>
      </c>
      <c r="AY93" s="5">
        <v>0.94977414000000004</v>
      </c>
      <c r="AZ93" s="4">
        <v>1537378.0300000003</v>
      </c>
      <c r="BA93" s="4">
        <v>1537378.0300000003</v>
      </c>
      <c r="BB93" s="4">
        <v>-1537378.0300000003</v>
      </c>
      <c r="BC93" s="4">
        <v>0</v>
      </c>
      <c r="BD93" s="4">
        <v>0</v>
      </c>
      <c r="BE93" s="4">
        <v>1459464.8490993425</v>
      </c>
      <c r="BF93" s="4">
        <v>-1459464.8490993425</v>
      </c>
      <c r="BG93" s="4">
        <v>0</v>
      </c>
      <c r="BH93" s="4">
        <v>0</v>
      </c>
      <c r="BI93" s="5">
        <v>0.94932074</v>
      </c>
      <c r="BJ93" s="4">
        <v>1539754.9000000001</v>
      </c>
      <c r="BK93" s="4">
        <v>1539754.9000000001</v>
      </c>
      <c r="BL93" s="4">
        <v>-1539754.9000000001</v>
      </c>
      <c r="BM93" s="4">
        <v>0</v>
      </c>
      <c r="BN93" s="4">
        <v>0</v>
      </c>
      <c r="BO93" s="4">
        <v>1461010.8489708642</v>
      </c>
      <c r="BP93" s="4">
        <v>-1461010.8489708642</v>
      </c>
      <c r="BQ93" s="4">
        <v>0</v>
      </c>
      <c r="BR93" s="4">
        <v>0</v>
      </c>
      <c r="BS93" s="5">
        <v>0.94885936000000004</v>
      </c>
      <c r="BT93" s="4">
        <v>1404403.61</v>
      </c>
      <c r="BU93" s="4">
        <v>1404403.61</v>
      </c>
      <c r="BV93" s="4">
        <v>-1404403.61</v>
      </c>
      <c r="BW93" s="4">
        <v>0</v>
      </c>
      <c r="BX93" s="4">
        <v>0</v>
      </c>
      <c r="BY93" s="4">
        <v>1331922.7469649469</v>
      </c>
      <c r="BZ93" s="4">
        <v>-1331922.7469649469</v>
      </c>
      <c r="CA93" s="4">
        <v>0</v>
      </c>
      <c r="CB93" s="4">
        <v>0</v>
      </c>
      <c r="CC93" s="5">
        <v>0.94839028999999997</v>
      </c>
      <c r="CD93" s="4">
        <v>1149381.78</v>
      </c>
      <c r="CE93" s="4">
        <v>1149381.78</v>
      </c>
      <c r="CF93" s="4">
        <v>-1149381.78</v>
      </c>
      <c r="CG93" s="4">
        <v>0</v>
      </c>
      <c r="CH93" s="4">
        <v>0</v>
      </c>
      <c r="CI93" s="4">
        <v>1089455.3702234488</v>
      </c>
      <c r="CJ93" s="4">
        <v>-1089455.3702234488</v>
      </c>
      <c r="CK93" s="4">
        <v>0</v>
      </c>
      <c r="CL93" s="4">
        <v>0</v>
      </c>
      <c r="CM93" s="5">
        <v>0.94786204999999979</v>
      </c>
      <c r="CN93" s="4">
        <v>1204845.1400000001</v>
      </c>
      <c r="CO93" s="4">
        <v>1204845.1400000001</v>
      </c>
      <c r="CP93" s="4">
        <v>-1204845.1400000001</v>
      </c>
      <c r="CQ93" s="4">
        <v>0</v>
      </c>
      <c r="CR93" s="4">
        <v>0</v>
      </c>
      <c r="CS93" s="4">
        <v>1141463.8196337484</v>
      </c>
      <c r="CT93" s="4">
        <v>-1141463.8196337484</v>
      </c>
      <c r="CU93" s="4">
        <v>0</v>
      </c>
      <c r="CV93" s="4">
        <v>0</v>
      </c>
      <c r="CW93" s="5">
        <v>0.94739463333333307</v>
      </c>
      <c r="CX93" s="4">
        <v>1389106.44</v>
      </c>
      <c r="CY93" s="4">
        <v>1389106.44</v>
      </c>
      <c r="CZ93" s="4">
        <v>-1389106.44</v>
      </c>
      <c r="DA93" s="4">
        <v>0</v>
      </c>
      <c r="DB93" s="4">
        <v>0</v>
      </c>
      <c r="DC93" s="4">
        <v>1315382.6948829417</v>
      </c>
      <c r="DD93" s="4">
        <v>-1315382.6948829417</v>
      </c>
      <c r="DE93" s="4">
        <v>0</v>
      </c>
      <c r="DF93" s="4">
        <v>0</v>
      </c>
      <c r="DG93" s="5">
        <v>0.94692721666666646</v>
      </c>
      <c r="DH93" s="4">
        <v>1482551.02</v>
      </c>
      <c r="DI93" s="4">
        <v>1482551.02</v>
      </c>
      <c r="DJ93" s="4">
        <v>-1482551.02</v>
      </c>
      <c r="DK93" s="4">
        <v>0</v>
      </c>
      <c r="DL93" s="4">
        <v>0</v>
      </c>
      <c r="DM93" s="4">
        <v>1403174.9418789954</v>
      </c>
      <c r="DN93" s="4">
        <v>-1403174.9418789954</v>
      </c>
      <c r="DO93" s="4">
        <v>0</v>
      </c>
      <c r="DP93" s="4">
        <v>0</v>
      </c>
      <c r="DQ93" s="5">
        <v>0.94645979999999963</v>
      </c>
      <c r="DR93" s="4">
        <v>17033675.77</v>
      </c>
      <c r="DS93" s="4">
        <v>17033675.77</v>
      </c>
      <c r="DT93" s="4">
        <v>-17033675.77</v>
      </c>
      <c r="DU93" s="4">
        <v>0</v>
      </c>
      <c r="DV93" s="4">
        <v>0</v>
      </c>
      <c r="DW93" s="4">
        <v>16166836.728815373</v>
      </c>
      <c r="DX93" s="4">
        <v>-16166836.728815373</v>
      </c>
      <c r="DY93" s="4">
        <v>0</v>
      </c>
      <c r="DZ93" s="4">
        <v>0</v>
      </c>
      <c r="EA93" s="5">
        <v>11.388723687570764</v>
      </c>
      <c r="EB93" s="4">
        <v>1618045.51</v>
      </c>
      <c r="EC93" s="4">
        <v>1618045.51</v>
      </c>
      <c r="ED93" s="4">
        <v>-1618045.51</v>
      </c>
      <c r="EE93" s="4">
        <v>0</v>
      </c>
      <c r="EF93" s="4">
        <v>0</v>
      </c>
      <c r="EG93" s="4">
        <v>1532733.7309696341</v>
      </c>
      <c r="EH93" s="4">
        <v>-1532733.7309696341</v>
      </c>
      <c r="EI93" s="4">
        <v>0</v>
      </c>
      <c r="EJ93" s="4">
        <v>0</v>
      </c>
      <c r="EK93" s="5">
        <v>0.94727479634959966</v>
      </c>
      <c r="EL93" s="4">
        <v>1593439.17</v>
      </c>
      <c r="EM93" s="4">
        <v>1593439.17</v>
      </c>
      <c r="EN93" s="4">
        <v>-1593439.17</v>
      </c>
      <c r="EO93" s="4">
        <v>0</v>
      </c>
      <c r="EP93" s="4">
        <v>0</v>
      </c>
      <c r="EQ93" s="4">
        <v>1508950.0767296383</v>
      </c>
      <c r="ER93" s="4">
        <v>-1508950.0767296383</v>
      </c>
      <c r="ES93" s="4">
        <v>0</v>
      </c>
      <c r="ET93" s="4">
        <v>0</v>
      </c>
      <c r="EU93" s="5">
        <v>0.94697689446760513</v>
      </c>
      <c r="EV93" s="4">
        <v>1596924.3399999999</v>
      </c>
      <c r="EW93" s="4">
        <v>1596924.3399999999</v>
      </c>
      <c r="EX93" s="4">
        <v>-1596924.3399999999</v>
      </c>
      <c r="EY93" s="4">
        <v>0</v>
      </c>
      <c r="EZ93" s="4">
        <v>0</v>
      </c>
      <c r="FA93" s="4">
        <v>1511842.8289233132</v>
      </c>
      <c r="FB93" s="4">
        <v>-1511842.8289233132</v>
      </c>
      <c r="FC93" s="4">
        <v>0</v>
      </c>
      <c r="FD93" s="4">
        <v>0</v>
      </c>
      <c r="FE93" s="5">
        <v>0.94672163925018094</v>
      </c>
      <c r="FF93" s="4">
        <v>1644177.6099999999</v>
      </c>
      <c r="FG93" s="4">
        <v>1644177.6099999999</v>
      </c>
      <c r="FH93" s="4">
        <v>-1644177.6099999999</v>
      </c>
      <c r="FI93" s="4">
        <v>0</v>
      </c>
      <c r="FJ93" s="4">
        <v>0</v>
      </c>
      <c r="FK93" s="4">
        <v>1555088.2022861762</v>
      </c>
      <c r="FL93" s="4">
        <v>-1555088.2022861762</v>
      </c>
      <c r="FM93" s="4">
        <v>0</v>
      </c>
      <c r="FN93" s="4">
        <v>0</v>
      </c>
      <c r="FO93" s="5">
        <v>0.9458152165727256</v>
      </c>
      <c r="FP93" s="4">
        <v>1714511</v>
      </c>
      <c r="FQ93" s="4">
        <v>1714511</v>
      </c>
      <c r="FR93" s="4">
        <v>-1714511</v>
      </c>
      <c r="FS93" s="4">
        <v>0</v>
      </c>
      <c r="FT93" s="4">
        <v>0</v>
      </c>
      <c r="FU93" s="4">
        <v>1620461.1616193259</v>
      </c>
      <c r="FV93" s="4">
        <v>-1620461.1616193259</v>
      </c>
      <c r="FW93" s="4">
        <v>0</v>
      </c>
      <c r="FX93" s="4">
        <v>0</v>
      </c>
      <c r="FY93" s="5">
        <v>0.94514480316505745</v>
      </c>
      <c r="FZ93" s="4">
        <v>1850873.7899999998</v>
      </c>
      <c r="GA93" s="4">
        <v>1850873.7899999998</v>
      </c>
      <c r="GB93" s="4">
        <v>-1850873.7899999998</v>
      </c>
      <c r="GC93" s="4">
        <v>0</v>
      </c>
      <c r="GD93" s="4">
        <v>0</v>
      </c>
      <c r="GE93" s="4">
        <v>1748672.1541893608</v>
      </c>
      <c r="GF93" s="4">
        <v>-1748672.1541893608</v>
      </c>
      <c r="GG93" s="4">
        <v>0</v>
      </c>
      <c r="GH93" s="4">
        <v>0</v>
      </c>
      <c r="GI93" s="5">
        <v>0.94478195306302382</v>
      </c>
      <c r="GJ93" s="4">
        <v>1905202.8499999999</v>
      </c>
      <c r="GK93" s="4">
        <v>1905202.8499999999</v>
      </c>
      <c r="GL93" s="4">
        <v>-1905202.8499999999</v>
      </c>
      <c r="GM93" s="4">
        <v>0</v>
      </c>
      <c r="GN93" s="4">
        <v>0</v>
      </c>
      <c r="GO93" s="4">
        <v>1799401.4447168694</v>
      </c>
      <c r="GP93" s="4">
        <v>-1799401.4447168694</v>
      </c>
      <c r="GQ93" s="4">
        <v>0</v>
      </c>
      <c r="GR93" s="4">
        <v>0</v>
      </c>
      <c r="GS93" s="5">
        <v>0.9444671178803189</v>
      </c>
      <c r="GT93" s="4">
        <v>1972097.24</v>
      </c>
      <c r="GU93" s="4">
        <v>1972097.24</v>
      </c>
      <c r="GV93" s="4">
        <v>-1972097.24</v>
      </c>
      <c r="GW93" s="4">
        <v>0</v>
      </c>
      <c r="GX93" s="4">
        <v>0</v>
      </c>
      <c r="GY93" s="4">
        <v>1861807.6666759516</v>
      </c>
      <c r="GZ93" s="4">
        <v>-1861807.6666759516</v>
      </c>
      <c r="HA93" s="4">
        <v>0</v>
      </c>
      <c r="HB93" s="4">
        <v>0</v>
      </c>
      <c r="HC93" s="5">
        <v>0.94407498216261976</v>
      </c>
      <c r="HD93" s="4">
        <v>2033183.77</v>
      </c>
      <c r="HE93" s="4">
        <v>2033183.77</v>
      </c>
      <c r="HF93" s="4">
        <v>-2033183.77</v>
      </c>
      <c r="HG93" s="4">
        <v>0</v>
      </c>
      <c r="HH93" s="4">
        <v>0</v>
      </c>
      <c r="HI93" s="4">
        <v>1918807.6947125534</v>
      </c>
      <c r="HJ93" s="4">
        <v>-1918807.6947125534</v>
      </c>
      <c r="HK93" s="4">
        <v>0</v>
      </c>
      <c r="HL93" s="4">
        <v>0</v>
      </c>
      <c r="HM93" s="5">
        <v>0.94374533331660093</v>
      </c>
      <c r="HN93" s="4">
        <v>2007255.7800000003</v>
      </c>
      <c r="HO93" s="4">
        <v>2007255.7800000003</v>
      </c>
      <c r="HP93" s="4">
        <v>-2007255.7800000003</v>
      </c>
      <c r="HQ93" s="4">
        <v>0</v>
      </c>
      <c r="HR93" s="4">
        <v>0</v>
      </c>
      <c r="HS93" s="4">
        <v>1893405.4557811383</v>
      </c>
      <c r="HT93" s="4">
        <v>-1893405.4557811383</v>
      </c>
      <c r="HU93" s="4">
        <v>0</v>
      </c>
      <c r="HV93" s="4">
        <v>0</v>
      </c>
      <c r="HW93" s="5">
        <v>0.94328060959980797</v>
      </c>
      <c r="HX93" s="4">
        <v>1812065.2999999998</v>
      </c>
      <c r="HY93" s="4">
        <v>1812065.2999999998</v>
      </c>
      <c r="HZ93" s="4">
        <v>-1812065.2999999998</v>
      </c>
      <c r="IA93" s="4">
        <v>0</v>
      </c>
      <c r="IB93" s="4">
        <v>0</v>
      </c>
      <c r="IC93" s="4">
        <v>1708080.3114154835</v>
      </c>
      <c r="ID93" s="4">
        <v>-1708080.3114154835</v>
      </c>
      <c r="IE93" s="4">
        <v>0</v>
      </c>
      <c r="IF93" s="4">
        <v>0</v>
      </c>
      <c r="IG93" s="5">
        <v>0.94261520896376283</v>
      </c>
      <c r="IH93" s="4">
        <v>1648232.9199999997</v>
      </c>
      <c r="II93" s="4">
        <v>1648232.9199999997</v>
      </c>
      <c r="IJ93" s="4">
        <v>-1648232.9199999997</v>
      </c>
      <c r="IK93" s="4">
        <v>0</v>
      </c>
      <c r="IL93" s="4">
        <v>0</v>
      </c>
      <c r="IM93" s="4">
        <v>1553914.7565223468</v>
      </c>
      <c r="IN93" s="4">
        <v>-1553914.7565223468</v>
      </c>
      <c r="IO93" s="4">
        <v>0</v>
      </c>
      <c r="IP93" s="4">
        <v>0</v>
      </c>
      <c r="IQ93" s="5">
        <v>0.94277619240995802</v>
      </c>
      <c r="IR93" s="4">
        <v>21396009.279999997</v>
      </c>
      <c r="IS93" s="4">
        <v>21396009.279999997</v>
      </c>
      <c r="IT93" s="4">
        <v>-21396009.279999997</v>
      </c>
      <c r="IU93" s="4">
        <v>0</v>
      </c>
      <c r="IV93" s="4">
        <v>0</v>
      </c>
      <c r="IW93" s="4">
        <v>20213165.484541789</v>
      </c>
      <c r="IX93" s="4">
        <v>-20213165.484541789</v>
      </c>
      <c r="IY93" s="4">
        <v>0</v>
      </c>
      <c r="IZ93" s="4">
        <v>0</v>
      </c>
      <c r="JA93" s="5">
        <v>11.337674747201262</v>
      </c>
      <c r="JB93" s="4">
        <v>1487551.5299999996</v>
      </c>
      <c r="JC93" s="4">
        <v>1487551.5299999996</v>
      </c>
      <c r="JD93" s="4">
        <v>-1487551.5299999996</v>
      </c>
      <c r="JE93" s="4">
        <v>0</v>
      </c>
      <c r="JF93" s="4">
        <v>0</v>
      </c>
      <c r="JG93" s="4">
        <v>1402323.0395395956</v>
      </c>
      <c r="JH93" s="4">
        <v>-1402323.0395395956</v>
      </c>
      <c r="JI93" s="4">
        <v>0</v>
      </c>
      <c r="JJ93" s="4">
        <v>0</v>
      </c>
      <c r="JK93" s="5">
        <v>0.94270552062125601</v>
      </c>
      <c r="JL93" s="4">
        <v>1394475.5999999996</v>
      </c>
      <c r="JM93" s="4">
        <v>1394475.5999999996</v>
      </c>
      <c r="JN93" s="4">
        <v>-1394475.5999999996</v>
      </c>
      <c r="JO93" s="4">
        <v>0</v>
      </c>
      <c r="JP93" s="4">
        <v>0</v>
      </c>
      <c r="JQ93" s="4">
        <v>1315243.0739880865</v>
      </c>
      <c r="JR93" s="4">
        <v>-1315243.0739880865</v>
      </c>
      <c r="JS93" s="4">
        <v>0</v>
      </c>
      <c r="JT93" s="4">
        <v>0</v>
      </c>
      <c r="JU93" s="5">
        <v>0.94318113130705683</v>
      </c>
      <c r="JV93" s="4">
        <v>1276773.0399999998</v>
      </c>
      <c r="JW93" s="4">
        <v>1276773.0399999998</v>
      </c>
      <c r="JX93" s="4">
        <v>-1276773.0399999998</v>
      </c>
      <c r="JY93" s="4">
        <v>0</v>
      </c>
      <c r="JZ93" s="4">
        <v>0</v>
      </c>
      <c r="KA93" s="4">
        <v>1204781.5327346963</v>
      </c>
      <c r="KB93" s="4">
        <v>-1204781.5327346963</v>
      </c>
      <c r="KC93" s="4">
        <v>0</v>
      </c>
      <c r="KD93" s="4">
        <v>0</v>
      </c>
      <c r="KE93" s="5">
        <v>0.94361448353788591</v>
      </c>
      <c r="KF93" s="4">
        <v>1164491.8799999999</v>
      </c>
      <c r="KG93" s="4">
        <v>1164491.8799999999</v>
      </c>
      <c r="KH93" s="4">
        <v>-1164491.8799999999</v>
      </c>
      <c r="KI93" s="4">
        <v>0</v>
      </c>
      <c r="KJ93" s="4">
        <v>0</v>
      </c>
      <c r="KK93" s="4">
        <v>1099269.482867874</v>
      </c>
      <c r="KL93" s="4">
        <v>-1099269.482867874</v>
      </c>
      <c r="KM93" s="4">
        <v>0</v>
      </c>
      <c r="KN93" s="4">
        <v>0</v>
      </c>
      <c r="KO93" s="5">
        <v>0.94399068104096528</v>
      </c>
      <c r="KP93" s="4">
        <v>1053323.2999999998</v>
      </c>
      <c r="KQ93" s="4">
        <v>1053323.2999999998</v>
      </c>
      <c r="KR93" s="4">
        <v>-1053323.2999999998</v>
      </c>
      <c r="KS93" s="4">
        <v>0</v>
      </c>
      <c r="KT93" s="4">
        <v>0</v>
      </c>
      <c r="KU93" s="4">
        <v>994621.76683815697</v>
      </c>
      <c r="KV93" s="4">
        <v>-994621.76683815697</v>
      </c>
      <c r="KW93" s="4">
        <v>0</v>
      </c>
      <c r="KX93" s="4">
        <v>0</v>
      </c>
      <c r="KY93" s="5">
        <v>0.9442701655210296</v>
      </c>
      <c r="KZ93" s="4">
        <v>878939.94</v>
      </c>
      <c r="LA93" s="4">
        <v>878939.94</v>
      </c>
      <c r="LB93" s="4">
        <v>-878939.94</v>
      </c>
      <c r="LC93" s="4">
        <v>0</v>
      </c>
      <c r="LD93" s="4">
        <v>0</v>
      </c>
      <c r="LE93" s="4">
        <v>830281.05512912315</v>
      </c>
      <c r="LF93" s="4">
        <v>-830281.05512912315</v>
      </c>
      <c r="LG93" s="4">
        <v>0</v>
      </c>
      <c r="LH93" s="4">
        <v>0</v>
      </c>
      <c r="LI93" s="5">
        <v>0.9446391241807981</v>
      </c>
      <c r="LJ93" s="4">
        <v>766813.23</v>
      </c>
      <c r="LK93" s="4">
        <v>766813.23</v>
      </c>
      <c r="LL93" s="4">
        <v>-766813.23</v>
      </c>
      <c r="LM93" s="4">
        <v>0</v>
      </c>
      <c r="LN93" s="4">
        <v>0</v>
      </c>
      <c r="LO93" s="4">
        <v>724686.67801772093</v>
      </c>
      <c r="LP93" s="4">
        <v>-724686.67801772093</v>
      </c>
      <c r="LQ93" s="4">
        <v>0</v>
      </c>
      <c r="LR93" s="4">
        <v>0</v>
      </c>
      <c r="LS93" s="5">
        <v>0.94506282581707801</v>
      </c>
      <c r="LT93" s="4">
        <v>655173.67000000004</v>
      </c>
      <c r="LU93" s="4">
        <v>655173.67000000004</v>
      </c>
      <c r="LV93" s="4">
        <v>-655173.67000000004</v>
      </c>
      <c r="LW93" s="4">
        <v>0</v>
      </c>
      <c r="LX93" s="4">
        <v>0</v>
      </c>
      <c r="LY93" s="4">
        <v>619480.99990367843</v>
      </c>
      <c r="LZ93" s="4">
        <v>-619480.99990367843</v>
      </c>
      <c r="MA93" s="4">
        <v>0</v>
      </c>
      <c r="MB93" s="4">
        <v>0</v>
      </c>
      <c r="MC93" s="5">
        <v>0.9455218185182539</v>
      </c>
      <c r="MD93" s="4">
        <v>567687.52</v>
      </c>
      <c r="ME93" s="4">
        <v>567687.52</v>
      </c>
      <c r="MF93" s="4">
        <v>-567687.52</v>
      </c>
      <c r="MG93" s="4">
        <v>0</v>
      </c>
      <c r="MH93" s="4">
        <v>0</v>
      </c>
      <c r="MI93" s="4">
        <v>537026.63026100863</v>
      </c>
      <c r="MJ93" s="4">
        <v>-537026.63026100863</v>
      </c>
      <c r="MK93" s="4">
        <v>0</v>
      </c>
      <c r="ML93" s="4">
        <v>0</v>
      </c>
      <c r="MM93" s="5">
        <v>0.94598984712753342</v>
      </c>
      <c r="MN93" s="4">
        <v>481275.37000000005</v>
      </c>
      <c r="MO93" s="4">
        <v>481275.37000000005</v>
      </c>
      <c r="MP93" s="4">
        <v>-481275.37000000005</v>
      </c>
      <c r="MQ93" s="4">
        <v>0</v>
      </c>
      <c r="MR93" s="4">
        <v>0</v>
      </c>
      <c r="MS93" s="4">
        <v>455494.33037082653</v>
      </c>
      <c r="MT93" s="4">
        <v>-455494.33037082653</v>
      </c>
      <c r="MU93" s="4">
        <v>0</v>
      </c>
      <c r="MV93" s="4">
        <v>0</v>
      </c>
      <c r="MW93" s="5">
        <v>0.94643183250958074</v>
      </c>
      <c r="MX93" s="4">
        <v>394503.77999999997</v>
      </c>
      <c r="MY93" s="4">
        <v>394503.77999999997</v>
      </c>
      <c r="MZ93" s="4">
        <v>-394503.77999999997</v>
      </c>
      <c r="NA93" s="4">
        <v>0</v>
      </c>
      <c r="NB93" s="4">
        <v>0</v>
      </c>
      <c r="NC93" s="4">
        <v>373526.00971659989</v>
      </c>
      <c r="ND93" s="4">
        <v>-373526.00971659989</v>
      </c>
      <c r="NE93" s="4">
        <v>0</v>
      </c>
      <c r="NF93" s="4">
        <v>0</v>
      </c>
      <c r="NG93" s="5">
        <v>0.94682491943828762</v>
      </c>
      <c r="NH93" s="4">
        <v>464106.32999999996</v>
      </c>
      <c r="NI93" s="4">
        <v>464106.32999999996</v>
      </c>
      <c r="NJ93" s="4">
        <v>-464106.32999999996</v>
      </c>
      <c r="NK93" s="4">
        <v>0</v>
      </c>
      <c r="NL93" s="4">
        <v>0</v>
      </c>
      <c r="NM93" s="4">
        <v>439565.1183172873</v>
      </c>
      <c r="NN93" s="4">
        <v>-439565.1183172873</v>
      </c>
      <c r="NO93" s="4">
        <v>0</v>
      </c>
      <c r="NP93" s="4">
        <v>0</v>
      </c>
      <c r="NQ93" s="5">
        <v>0.94712157517284312</v>
      </c>
      <c r="NR93" s="4">
        <v>10585115.189999998</v>
      </c>
      <c r="NS93" s="4">
        <v>10585115.189999998</v>
      </c>
      <c r="NT93" s="4">
        <v>-10585115.189999998</v>
      </c>
      <c r="NU93" s="4">
        <v>0</v>
      </c>
      <c r="NV93" s="4">
        <v>0</v>
      </c>
      <c r="NW93" s="4">
        <v>9996299.7176846545</v>
      </c>
      <c r="NX93" s="4">
        <v>-9996299.7176846545</v>
      </c>
      <c r="NY93" s="4">
        <v>0</v>
      </c>
      <c r="NZ93" s="4">
        <v>0</v>
      </c>
      <c r="OA93" s="5">
        <v>11.339353924792569</v>
      </c>
      <c r="OB93" s="4">
        <v>472625.27</v>
      </c>
      <c r="OC93" s="4">
        <v>472625.27</v>
      </c>
      <c r="OD93" s="4">
        <v>-472625.27</v>
      </c>
      <c r="OE93" s="4">
        <v>0</v>
      </c>
      <c r="OF93" s="4">
        <v>0</v>
      </c>
      <c r="OG93" s="4">
        <v>447804.86526437657</v>
      </c>
      <c r="OH93" s="4">
        <v>-447804.86526437657</v>
      </c>
      <c r="OI93" s="4">
        <v>0</v>
      </c>
      <c r="OJ93" s="4">
        <v>0</v>
      </c>
      <c r="OK93" s="5">
        <v>0.94748396602741225</v>
      </c>
      <c r="OL93" s="4">
        <v>480493.02999999991</v>
      </c>
      <c r="OM93" s="4">
        <v>480493.02999999991</v>
      </c>
      <c r="ON93" s="4">
        <v>-480493.02999999991</v>
      </c>
      <c r="OO93" s="4">
        <v>0</v>
      </c>
      <c r="OP93" s="4">
        <v>0</v>
      </c>
      <c r="OQ93" s="4">
        <v>455242.52680522855</v>
      </c>
      <c r="OR93" s="4">
        <v>-455242.52680522855</v>
      </c>
      <c r="OS93" s="4">
        <v>0</v>
      </c>
      <c r="OT93" s="4">
        <v>0</v>
      </c>
      <c r="OU93" s="5">
        <v>0.94744876279522439</v>
      </c>
      <c r="OV93" s="4">
        <v>488137.88999999996</v>
      </c>
      <c r="OW93" s="4">
        <v>488137.88999999996</v>
      </c>
      <c r="OX93" s="4">
        <v>-488137.88999999996</v>
      </c>
      <c r="OY93" s="4">
        <v>0</v>
      </c>
      <c r="OZ93" s="4">
        <v>0</v>
      </c>
      <c r="PA93" s="4">
        <v>462473.00076189463</v>
      </c>
      <c r="PB93" s="4">
        <v>-462473.00076189463</v>
      </c>
      <c r="PC93" s="4">
        <v>0</v>
      </c>
      <c r="PD93" s="4">
        <v>0</v>
      </c>
      <c r="PE93" s="5">
        <v>0.94742287012773108</v>
      </c>
      <c r="PF93" s="4">
        <v>496972.71</v>
      </c>
      <c r="PG93" s="4">
        <v>496972.71</v>
      </c>
      <c r="PH93" s="4">
        <v>-496972.71</v>
      </c>
      <c r="PI93" s="4">
        <v>0</v>
      </c>
      <c r="PJ93" s="4">
        <v>0</v>
      </c>
      <c r="PK93" s="4">
        <v>470833.6003802222</v>
      </c>
      <c r="PL93" s="4">
        <v>-470833.6003802222</v>
      </c>
      <c r="PM93" s="4">
        <v>0</v>
      </c>
      <c r="PN93" s="4">
        <v>0</v>
      </c>
      <c r="PO93" s="5">
        <v>0.94740333001428223</v>
      </c>
      <c r="PP93" s="4">
        <v>504888.64</v>
      </c>
      <c r="PQ93" s="4">
        <v>504888.64</v>
      </c>
      <c r="PR93" s="4">
        <v>-504888.64</v>
      </c>
      <c r="PS93" s="4">
        <v>0</v>
      </c>
      <c r="PT93" s="4">
        <v>0</v>
      </c>
      <c r="PU93" s="4">
        <v>478324.09354807099</v>
      </c>
      <c r="PV93" s="4">
        <v>-478324.09354807099</v>
      </c>
      <c r="PW93" s="4">
        <v>0</v>
      </c>
      <c r="PX93" s="4">
        <v>0</v>
      </c>
      <c r="PY93" s="5">
        <v>0.94738533540400305</v>
      </c>
      <c r="PZ93" s="4">
        <v>512169.45</v>
      </c>
      <c r="QA93" s="4">
        <v>512169.45</v>
      </c>
      <c r="QB93" s="4">
        <v>-512169.45</v>
      </c>
      <c r="QC93" s="4">
        <v>0</v>
      </c>
      <c r="QD93" s="4">
        <v>0</v>
      </c>
      <c r="QE93" s="4">
        <v>485210.9370330823</v>
      </c>
      <c r="QF93" s="4">
        <v>-485210.9370330823</v>
      </c>
      <c r="QG93" s="4">
        <v>0</v>
      </c>
      <c r="QH93" s="4">
        <v>0</v>
      </c>
      <c r="QI93" s="5">
        <v>0.94736407459109928</v>
      </c>
      <c r="QJ93" s="4">
        <v>520672.33</v>
      </c>
      <c r="QK93" s="4">
        <v>520672.33</v>
      </c>
      <c r="QL93" s="4">
        <v>-520672.33</v>
      </c>
      <c r="QM93" s="4">
        <v>0</v>
      </c>
      <c r="QN93" s="4">
        <v>0</v>
      </c>
      <c r="QO93" s="4">
        <v>493253.9324826161</v>
      </c>
      <c r="QP93" s="4">
        <v>-493253.9324826161</v>
      </c>
      <c r="QQ93" s="4">
        <v>0</v>
      </c>
      <c r="QR93" s="4">
        <v>0</v>
      </c>
      <c r="QS93" s="5">
        <v>0.9473403982935219</v>
      </c>
      <c r="QT93" s="4">
        <v>528588.26</v>
      </c>
      <c r="QU93" s="4">
        <v>528588.26</v>
      </c>
      <c r="QV93" s="4">
        <v>-528588.26</v>
      </c>
      <c r="QW93" s="4">
        <v>0</v>
      </c>
      <c r="QX93" s="4">
        <v>0</v>
      </c>
      <c r="QY93" s="4">
        <v>500741.26010753243</v>
      </c>
      <c r="QZ93" s="4">
        <v>-500741.26010753243</v>
      </c>
      <c r="RA93" s="4">
        <v>0</v>
      </c>
      <c r="RB93" s="4">
        <v>0</v>
      </c>
      <c r="RC93" s="5">
        <v>0.94731816425043647</v>
      </c>
      <c r="RD93" s="4">
        <v>535853.0199999999</v>
      </c>
      <c r="RE93" s="4">
        <v>535853.0199999999</v>
      </c>
      <c r="RF93" s="4">
        <v>-535853.0199999999</v>
      </c>
      <c r="RG93" s="4">
        <v>0</v>
      </c>
      <c r="RH93" s="4">
        <v>0</v>
      </c>
      <c r="RI93" s="4">
        <v>507609.56429722323</v>
      </c>
      <c r="RJ93" s="4">
        <v>-507609.56429722323</v>
      </c>
      <c r="RK93" s="4">
        <v>0</v>
      </c>
      <c r="RL93" s="4">
        <v>0</v>
      </c>
      <c r="RM93" s="5">
        <v>0.94729253237617905</v>
      </c>
      <c r="RN93" s="4">
        <v>544371.95999999985</v>
      </c>
      <c r="RO93" s="4">
        <v>544371.95999999985</v>
      </c>
      <c r="RP93" s="4">
        <v>-544371.95999999985</v>
      </c>
      <c r="RQ93" s="4">
        <v>0</v>
      </c>
      <c r="RR93" s="4">
        <v>0</v>
      </c>
      <c r="RS93" s="4">
        <v>515664.69213892543</v>
      </c>
      <c r="RT93" s="4">
        <v>-515664.69213892543</v>
      </c>
      <c r="RU93" s="4">
        <v>0</v>
      </c>
      <c r="RV93" s="4">
        <v>0</v>
      </c>
      <c r="RW93" s="5">
        <v>0.94726534434089071</v>
      </c>
      <c r="RX93" s="4">
        <v>552271.82999999984</v>
      </c>
      <c r="RY93" s="4">
        <v>552271.82999999984</v>
      </c>
      <c r="RZ93" s="4">
        <v>-552271.82999999984</v>
      </c>
      <c r="SA93" s="4">
        <v>0</v>
      </c>
      <c r="SB93" s="4">
        <v>0</v>
      </c>
      <c r="SC93" s="4">
        <v>523134.31364166457</v>
      </c>
      <c r="SD93" s="4">
        <v>-523134.31364166457</v>
      </c>
      <c r="SE93" s="4">
        <v>0</v>
      </c>
      <c r="SF93" s="4">
        <v>0</v>
      </c>
      <c r="SG93" s="5">
        <v>0.94724062540300979</v>
      </c>
      <c r="SH93" s="4">
        <v>477955.6999999999</v>
      </c>
      <c r="SI93" s="4">
        <v>477955.6999999999</v>
      </c>
      <c r="SJ93" s="4">
        <v>-477955.6999999999</v>
      </c>
      <c r="SK93" s="4">
        <v>0</v>
      </c>
      <c r="SL93" s="4">
        <v>0</v>
      </c>
      <c r="SM93" s="4">
        <v>452729.00235592533</v>
      </c>
      <c r="SN93" s="4">
        <v>-452729.00235592533</v>
      </c>
      <c r="SO93" s="4">
        <v>0</v>
      </c>
      <c r="SP93" s="4">
        <v>0</v>
      </c>
      <c r="SQ93" s="5">
        <v>0.94721959034263092</v>
      </c>
      <c r="SR93" s="4">
        <v>6115000.0899999999</v>
      </c>
      <c r="SS93" s="4">
        <v>6115000.0899999999</v>
      </c>
      <c r="ST93" s="4">
        <v>-6115000.0899999999</v>
      </c>
      <c r="SU93" s="4">
        <v>0</v>
      </c>
      <c r="SV93" s="4">
        <v>0</v>
      </c>
      <c r="SW93" s="4">
        <v>5793021.7888167631</v>
      </c>
      <c r="SX93" s="4">
        <v>-5793021.7888167631</v>
      </c>
      <c r="SY93" s="4">
        <v>0</v>
      </c>
      <c r="SZ93" s="4">
        <v>0</v>
      </c>
      <c r="TA93" s="5">
        <v>11.368184993966421</v>
      </c>
      <c r="TB93" s="4">
        <v>478727.96939999989</v>
      </c>
      <c r="TC93" s="4">
        <v>478727.96939999989</v>
      </c>
    </row>
    <row r="94" spans="1:523" x14ac:dyDescent="0.3">
      <c r="A94" s="3" t="s">
        <v>150</v>
      </c>
      <c r="B94" s="4">
        <v>87639.15</v>
      </c>
      <c r="C94" s="4">
        <v>87639.15</v>
      </c>
      <c r="D94" s="4">
        <v>0</v>
      </c>
      <c r="E94" s="4">
        <v>0</v>
      </c>
      <c r="F94" s="4">
        <v>87639.15</v>
      </c>
      <c r="G94" s="4">
        <v>82933.787393665305</v>
      </c>
      <c r="H94" s="4">
        <v>0</v>
      </c>
      <c r="I94" s="4">
        <v>0</v>
      </c>
      <c r="J94" s="4">
        <v>82933.787393665305</v>
      </c>
      <c r="K94" s="5">
        <v>0.94630981009817317</v>
      </c>
      <c r="L94" s="4">
        <v>88552.179999999978</v>
      </c>
      <c r="M94" s="4">
        <v>88552.179999999978</v>
      </c>
      <c r="N94" s="4">
        <v>0</v>
      </c>
      <c r="O94" s="4">
        <v>0</v>
      </c>
      <c r="P94" s="4">
        <v>88552.179999999978</v>
      </c>
      <c r="Q94" s="4">
        <v>83797.796639579232</v>
      </c>
      <c r="R94" s="4">
        <v>0</v>
      </c>
      <c r="S94" s="4">
        <v>0</v>
      </c>
      <c r="T94" s="4">
        <v>83797.796639579232</v>
      </c>
      <c r="U94" s="5">
        <v>0.94630981009817317</v>
      </c>
      <c r="V94" s="4">
        <v>88064.01999999999</v>
      </c>
      <c r="W94" s="4">
        <v>88064.01999999999</v>
      </c>
      <c r="X94" s="4">
        <v>0</v>
      </c>
      <c r="Y94" s="4">
        <v>0</v>
      </c>
      <c r="Z94" s="4">
        <v>88064.01999999999</v>
      </c>
      <c r="AA94" s="4">
        <v>83335.846042681718</v>
      </c>
      <c r="AB94" s="4">
        <v>0</v>
      </c>
      <c r="AC94" s="4">
        <v>0</v>
      </c>
      <c r="AD94" s="4">
        <v>83335.846042681718</v>
      </c>
      <c r="AE94" s="5">
        <v>0.94630981009817317</v>
      </c>
      <c r="AF94" s="4">
        <v>84342.709999999992</v>
      </c>
      <c r="AG94" s="4">
        <v>84342.709999999992</v>
      </c>
      <c r="AH94" s="4">
        <v>0</v>
      </c>
      <c r="AI94" s="4">
        <v>0</v>
      </c>
      <c r="AJ94" s="4">
        <v>84342.709999999992</v>
      </c>
      <c r="AK94" s="4">
        <v>79814.333883265281</v>
      </c>
      <c r="AL94" s="4">
        <v>0</v>
      </c>
      <c r="AM94" s="4">
        <v>0</v>
      </c>
      <c r="AN94" s="4">
        <v>79814.333883265281</v>
      </c>
      <c r="AO94" s="5">
        <v>0.94630981009817317</v>
      </c>
      <c r="AP94" s="4">
        <v>88937.83</v>
      </c>
      <c r="AQ94" s="4">
        <v>88937.83</v>
      </c>
      <c r="AR94" s="4">
        <v>0</v>
      </c>
      <c r="AS94" s="4">
        <v>0</v>
      </c>
      <c r="AT94" s="4">
        <v>88937.83</v>
      </c>
      <c r="AU94" s="4">
        <v>84162.741017843611</v>
      </c>
      <c r="AV94" s="4">
        <v>0</v>
      </c>
      <c r="AW94" s="4">
        <v>0</v>
      </c>
      <c r="AX94" s="4">
        <v>84162.741017843611</v>
      </c>
      <c r="AY94" s="5">
        <v>0.94630981009817317</v>
      </c>
      <c r="AZ94" s="4">
        <v>86416.28</v>
      </c>
      <c r="BA94" s="4">
        <v>86416.28</v>
      </c>
      <c r="BB94" s="4">
        <v>0</v>
      </c>
      <c r="BC94" s="4">
        <v>0</v>
      </c>
      <c r="BD94" s="4">
        <v>86416.28</v>
      </c>
      <c r="BE94" s="4">
        <v>81776.573516190561</v>
      </c>
      <c r="BF94" s="4">
        <v>0</v>
      </c>
      <c r="BG94" s="4">
        <v>0</v>
      </c>
      <c r="BH94" s="4">
        <v>81776.573516190561</v>
      </c>
      <c r="BI94" s="5">
        <v>0.94630981009817317</v>
      </c>
      <c r="BJ94" s="4">
        <v>80936.13</v>
      </c>
      <c r="BK94" s="4">
        <v>80936.13</v>
      </c>
      <c r="BL94" s="4">
        <v>0</v>
      </c>
      <c r="BM94" s="4">
        <v>0</v>
      </c>
      <c r="BN94" s="4">
        <v>80936.13</v>
      </c>
      <c r="BO94" s="4">
        <v>76590.65381038106</v>
      </c>
      <c r="BP94" s="4">
        <v>0</v>
      </c>
      <c r="BQ94" s="4">
        <v>0</v>
      </c>
      <c r="BR94" s="4">
        <v>76590.65381038106</v>
      </c>
      <c r="BS94" s="5">
        <v>0.94630981009817317</v>
      </c>
      <c r="BT94" s="4">
        <v>87990.58</v>
      </c>
      <c r="BU94" s="4">
        <v>87990.58</v>
      </c>
      <c r="BV94" s="4">
        <v>0</v>
      </c>
      <c r="BW94" s="4">
        <v>0</v>
      </c>
      <c r="BX94" s="4">
        <v>87990.58</v>
      </c>
      <c r="BY94" s="4">
        <v>83266.34905022812</v>
      </c>
      <c r="BZ94" s="4">
        <v>0</v>
      </c>
      <c r="CA94" s="4">
        <v>0</v>
      </c>
      <c r="CB94" s="4">
        <v>83266.34905022812</v>
      </c>
      <c r="CC94" s="5">
        <v>0.94630981009817317</v>
      </c>
      <c r="CD94" s="4">
        <v>88137.709999999992</v>
      </c>
      <c r="CE94" s="4">
        <v>88137.709999999992</v>
      </c>
      <c r="CF94" s="4">
        <v>0</v>
      </c>
      <c r="CG94" s="4">
        <v>0</v>
      </c>
      <c r="CH94" s="4">
        <v>88137.709999999992</v>
      </c>
      <c r="CI94" s="4">
        <v>83405.579612587855</v>
      </c>
      <c r="CJ94" s="4">
        <v>0</v>
      </c>
      <c r="CK94" s="4">
        <v>0</v>
      </c>
      <c r="CL94" s="4">
        <v>83405.579612587855</v>
      </c>
      <c r="CM94" s="5">
        <v>0.94630981009817317</v>
      </c>
      <c r="CN94" s="4">
        <v>82841.990000000005</v>
      </c>
      <c r="CO94" s="4">
        <v>82841.990000000005</v>
      </c>
      <c r="CP94" s="4">
        <v>0</v>
      </c>
      <c r="CQ94" s="4">
        <v>0</v>
      </c>
      <c r="CR94" s="4">
        <v>82841.990000000005</v>
      </c>
      <c r="CS94" s="4">
        <v>78394.18782505476</v>
      </c>
      <c r="CT94" s="4">
        <v>0</v>
      </c>
      <c r="CU94" s="4">
        <v>0</v>
      </c>
      <c r="CV94" s="4">
        <v>78394.18782505476</v>
      </c>
      <c r="CW94" s="5">
        <v>0.94630981009817317</v>
      </c>
      <c r="CX94" s="4">
        <v>84660.180000000008</v>
      </c>
      <c r="CY94" s="4">
        <v>84660.180000000008</v>
      </c>
      <c r="CZ94" s="4">
        <v>0</v>
      </c>
      <c r="DA94" s="4">
        <v>0</v>
      </c>
      <c r="DB94" s="4">
        <v>84660.180000000008</v>
      </c>
      <c r="DC94" s="4">
        <v>80114.75885867716</v>
      </c>
      <c r="DD94" s="4">
        <v>0</v>
      </c>
      <c r="DE94" s="4">
        <v>0</v>
      </c>
      <c r="DF94" s="4">
        <v>80114.75885867716</v>
      </c>
      <c r="DG94" s="5">
        <v>0.94630981009817317</v>
      </c>
      <c r="DH94" s="4">
        <v>86566.47</v>
      </c>
      <c r="DI94" s="4">
        <v>86566.47</v>
      </c>
      <c r="DJ94" s="4">
        <v>0</v>
      </c>
      <c r="DK94" s="4">
        <v>0</v>
      </c>
      <c r="DL94" s="4">
        <v>86566.47</v>
      </c>
      <c r="DM94" s="4">
        <v>81918.69978656921</v>
      </c>
      <c r="DN94" s="4">
        <v>0</v>
      </c>
      <c r="DO94" s="4">
        <v>0</v>
      </c>
      <c r="DP94" s="4">
        <v>81918.69978656921</v>
      </c>
      <c r="DQ94" s="5">
        <v>0.94630981009817317</v>
      </c>
      <c r="DR94" s="4">
        <v>1035085.2299999999</v>
      </c>
      <c r="DS94" s="4">
        <v>1035085.2299999999</v>
      </c>
      <c r="DT94" s="4">
        <v>0</v>
      </c>
      <c r="DU94" s="4">
        <v>0</v>
      </c>
      <c r="DV94" s="4">
        <v>1035085.2299999999</v>
      </c>
      <c r="DW94" s="4">
        <v>979511.30743672373</v>
      </c>
      <c r="DX94" s="4">
        <v>0</v>
      </c>
      <c r="DY94" s="4">
        <v>0</v>
      </c>
      <c r="DZ94" s="4">
        <v>979511.30743672373</v>
      </c>
      <c r="EA94" s="5">
        <v>11.355717721178076</v>
      </c>
      <c r="EB94" s="4">
        <v>85867.319999999992</v>
      </c>
      <c r="EC94" s="4">
        <v>85867.319999999992</v>
      </c>
      <c r="ED94" s="4">
        <v>0</v>
      </c>
      <c r="EE94" s="4">
        <v>0</v>
      </c>
      <c r="EF94" s="4">
        <v>85867.319999999992</v>
      </c>
      <c r="EG94" s="4">
        <v>81199.392428354797</v>
      </c>
      <c r="EH94" s="4">
        <v>0</v>
      </c>
      <c r="EI94" s="4">
        <v>0</v>
      </c>
      <c r="EJ94" s="4">
        <v>81199.392428354797</v>
      </c>
      <c r="EK94" s="5">
        <v>0.94563790308530427</v>
      </c>
      <c r="EL94" s="4">
        <v>85427.55</v>
      </c>
      <c r="EM94" s="4">
        <v>85427.55</v>
      </c>
      <c r="EN94" s="4">
        <v>0</v>
      </c>
      <c r="EO94" s="4">
        <v>0</v>
      </c>
      <c r="EP94" s="4">
        <v>85427.55</v>
      </c>
      <c r="EQ94" s="4">
        <v>80783.529247714992</v>
      </c>
      <c r="ER94" s="4">
        <v>0</v>
      </c>
      <c r="ES94" s="4">
        <v>0</v>
      </c>
      <c r="ET94" s="4">
        <v>80783.529247714992</v>
      </c>
      <c r="EU94" s="5">
        <v>0.94563790308530427</v>
      </c>
      <c r="EV94" s="4">
        <v>86652.58</v>
      </c>
      <c r="EW94" s="4">
        <v>86652.58</v>
      </c>
      <c r="EX94" s="4">
        <v>0</v>
      </c>
      <c r="EY94" s="4">
        <v>0</v>
      </c>
      <c r="EZ94" s="4">
        <v>86652.58</v>
      </c>
      <c r="FA94" s="4">
        <v>81941.964048131573</v>
      </c>
      <c r="FB94" s="4">
        <v>0</v>
      </c>
      <c r="FC94" s="4">
        <v>0</v>
      </c>
      <c r="FD94" s="4">
        <v>81941.964048131573</v>
      </c>
      <c r="FE94" s="5">
        <v>0.94563790308530427</v>
      </c>
      <c r="FF94" s="4">
        <v>86353.89</v>
      </c>
      <c r="FG94" s="4">
        <v>86353.89</v>
      </c>
      <c r="FH94" s="4">
        <v>0</v>
      </c>
      <c r="FI94" s="4">
        <v>0</v>
      </c>
      <c r="FJ94" s="4">
        <v>86353.89</v>
      </c>
      <c r="FK94" s="4">
        <v>81659.511462859024</v>
      </c>
      <c r="FL94" s="4">
        <v>0</v>
      </c>
      <c r="FM94" s="4">
        <v>0</v>
      </c>
      <c r="FN94" s="4">
        <v>81659.511462859024</v>
      </c>
      <c r="FO94" s="5">
        <v>0.94563790308530427</v>
      </c>
      <c r="FP94" s="4">
        <v>83146.8</v>
      </c>
      <c r="FQ94" s="4">
        <v>83146.8</v>
      </c>
      <c r="FR94" s="4">
        <v>0</v>
      </c>
      <c r="FS94" s="4">
        <v>0</v>
      </c>
      <c r="FT94" s="4">
        <v>83146.8</v>
      </c>
      <c r="FU94" s="4">
        <v>78626.765600253173</v>
      </c>
      <c r="FV94" s="4">
        <v>0</v>
      </c>
      <c r="FW94" s="4">
        <v>0</v>
      </c>
      <c r="FX94" s="4">
        <v>78626.765600253173</v>
      </c>
      <c r="FY94" s="5">
        <v>0.94563790308530427</v>
      </c>
      <c r="FZ94" s="4">
        <v>81472.670000000013</v>
      </c>
      <c r="GA94" s="4">
        <v>81472.670000000013</v>
      </c>
      <c r="GB94" s="4">
        <v>0</v>
      </c>
      <c r="GC94" s="4">
        <v>0</v>
      </c>
      <c r="GD94" s="4">
        <v>81472.670000000013</v>
      </c>
      <c r="GE94" s="4">
        <v>77043.644817560984</v>
      </c>
      <c r="GF94" s="4">
        <v>0</v>
      </c>
      <c r="GG94" s="4">
        <v>0</v>
      </c>
      <c r="GH94" s="4">
        <v>77043.644817560984</v>
      </c>
      <c r="GI94" s="5">
        <v>0.94563790308530427</v>
      </c>
      <c r="GJ94" s="4">
        <v>77472.310000000012</v>
      </c>
      <c r="GK94" s="4">
        <v>77472.310000000012</v>
      </c>
      <c r="GL94" s="4">
        <v>0</v>
      </c>
      <c r="GM94" s="4">
        <v>0</v>
      </c>
      <c r="GN94" s="4">
        <v>77472.310000000012</v>
      </c>
      <c r="GO94" s="4">
        <v>73260.752775574656</v>
      </c>
      <c r="GP94" s="4">
        <v>0</v>
      </c>
      <c r="GQ94" s="4">
        <v>0</v>
      </c>
      <c r="GR94" s="4">
        <v>73260.752775574656</v>
      </c>
      <c r="GS94" s="5">
        <v>0.94563790308530427</v>
      </c>
      <c r="GT94" s="4">
        <v>69359.900000000009</v>
      </c>
      <c r="GU94" s="4">
        <v>69359.900000000009</v>
      </c>
      <c r="GV94" s="4">
        <v>0</v>
      </c>
      <c r="GW94" s="4">
        <v>0</v>
      </c>
      <c r="GX94" s="4">
        <v>69359.900000000009</v>
      </c>
      <c r="GY94" s="4">
        <v>65589.350394206398</v>
      </c>
      <c r="GZ94" s="4">
        <v>0</v>
      </c>
      <c r="HA94" s="4">
        <v>0</v>
      </c>
      <c r="HB94" s="4">
        <v>65589.350394206398</v>
      </c>
      <c r="HC94" s="5">
        <v>0.94563790308530427</v>
      </c>
      <c r="HD94" s="4">
        <v>69291.03</v>
      </c>
      <c r="HE94" s="4">
        <v>69291.03</v>
      </c>
      <c r="HF94" s="4">
        <v>0</v>
      </c>
      <c r="HG94" s="4">
        <v>0</v>
      </c>
      <c r="HH94" s="4">
        <v>69291.03</v>
      </c>
      <c r="HI94" s="4">
        <v>65524.224311820908</v>
      </c>
      <c r="HJ94" s="4">
        <v>0</v>
      </c>
      <c r="HK94" s="4">
        <v>0</v>
      </c>
      <c r="HL94" s="4">
        <v>65524.224311820908</v>
      </c>
      <c r="HM94" s="5">
        <v>0.94563790308530427</v>
      </c>
      <c r="HN94" s="4">
        <v>66882.530000000013</v>
      </c>
      <c r="HO94" s="4">
        <v>66882.530000000013</v>
      </c>
      <c r="HP94" s="4">
        <v>0</v>
      </c>
      <c r="HQ94" s="4">
        <v>0</v>
      </c>
      <c r="HR94" s="4">
        <v>66882.530000000013</v>
      </c>
      <c r="HS94" s="4">
        <v>63246.655422239965</v>
      </c>
      <c r="HT94" s="4">
        <v>0</v>
      </c>
      <c r="HU94" s="4">
        <v>0</v>
      </c>
      <c r="HV94" s="4">
        <v>63246.655422239965</v>
      </c>
      <c r="HW94" s="5">
        <v>0.94563790308530427</v>
      </c>
      <c r="HX94" s="4">
        <v>66501.530000000013</v>
      </c>
      <c r="HY94" s="4">
        <v>66501.530000000013</v>
      </c>
      <c r="HZ94" s="4">
        <v>0</v>
      </c>
      <c r="IA94" s="4">
        <v>0</v>
      </c>
      <c r="IB94" s="4">
        <v>66501.530000000013</v>
      </c>
      <c r="IC94" s="4">
        <v>62886.367381164469</v>
      </c>
      <c r="ID94" s="4">
        <v>0</v>
      </c>
      <c r="IE94" s="4">
        <v>0</v>
      </c>
      <c r="IF94" s="4">
        <v>62886.367381164469</v>
      </c>
      <c r="IG94" s="5">
        <v>0.94563790308530427</v>
      </c>
      <c r="IH94" s="4">
        <v>65416.56</v>
      </c>
      <c r="II94" s="4">
        <v>65416.56</v>
      </c>
      <c r="IJ94" s="4">
        <v>0</v>
      </c>
      <c r="IK94" s="4">
        <v>0</v>
      </c>
      <c r="IL94" s="4">
        <v>65416.56</v>
      </c>
      <c r="IM94" s="4">
        <v>61860.378625453988</v>
      </c>
      <c r="IN94" s="4">
        <v>0</v>
      </c>
      <c r="IO94" s="4">
        <v>0</v>
      </c>
      <c r="IP94" s="4">
        <v>61860.378625453988</v>
      </c>
      <c r="IQ94" s="5">
        <v>0.94563790308530427</v>
      </c>
      <c r="IR94" s="4">
        <v>923844.67000000016</v>
      </c>
      <c r="IS94" s="4">
        <v>923844.67000000016</v>
      </c>
      <c r="IT94" s="4">
        <v>0</v>
      </c>
      <c r="IU94" s="4">
        <v>0</v>
      </c>
      <c r="IV94" s="4">
        <v>923844.67000000016</v>
      </c>
      <c r="IW94" s="4">
        <v>873622.53651533485</v>
      </c>
      <c r="IX94" s="4">
        <v>0</v>
      </c>
      <c r="IY94" s="4">
        <v>0</v>
      </c>
      <c r="IZ94" s="4">
        <v>873622.53651533485</v>
      </c>
      <c r="JA94" s="5">
        <v>11.347654837023649</v>
      </c>
      <c r="JB94" s="4">
        <v>123947.29999999999</v>
      </c>
      <c r="JC94" s="4">
        <v>123947.29999999999</v>
      </c>
      <c r="JD94" s="4">
        <v>0</v>
      </c>
      <c r="JE94" s="4">
        <v>0</v>
      </c>
      <c r="JF94" s="4">
        <v>123947.29999999999</v>
      </c>
      <c r="JG94" s="4">
        <v>117823.70612479454</v>
      </c>
      <c r="JH94" s="4">
        <v>0</v>
      </c>
      <c r="JI94" s="4">
        <v>0</v>
      </c>
      <c r="JJ94" s="4">
        <v>117823.70612479454</v>
      </c>
      <c r="JK94" s="5">
        <v>0.95059518137784804</v>
      </c>
      <c r="JL94" s="4">
        <v>118644.60999999999</v>
      </c>
      <c r="JM94" s="4">
        <v>118644.60999999999</v>
      </c>
      <c r="JN94" s="4">
        <v>0</v>
      </c>
      <c r="JO94" s="4">
        <v>0</v>
      </c>
      <c r="JP94" s="4">
        <v>118644.60999999999</v>
      </c>
      <c r="JQ94" s="4">
        <v>112782.99456245403</v>
      </c>
      <c r="JR94" s="4">
        <v>0</v>
      </c>
      <c r="JS94" s="4">
        <v>0</v>
      </c>
      <c r="JT94" s="4">
        <v>112782.99456245403</v>
      </c>
      <c r="JU94" s="5">
        <v>0.95059518137784804</v>
      </c>
      <c r="JV94" s="4">
        <v>112454.62999999998</v>
      </c>
      <c r="JW94" s="4">
        <v>112454.62999999998</v>
      </c>
      <c r="JX94" s="4">
        <v>0</v>
      </c>
      <c r="JY94" s="4">
        <v>0</v>
      </c>
      <c r="JZ94" s="4">
        <v>112454.62999999998</v>
      </c>
      <c r="KA94" s="4">
        <v>106898.82940162877</v>
      </c>
      <c r="KB94" s="4">
        <v>0</v>
      </c>
      <c r="KC94" s="4">
        <v>0</v>
      </c>
      <c r="KD94" s="4">
        <v>106898.82940162877</v>
      </c>
      <c r="KE94" s="5">
        <v>0.95059518137784804</v>
      </c>
      <c r="KF94" s="4">
        <v>107374.12999999998</v>
      </c>
      <c r="KG94" s="4">
        <v>107374.12999999998</v>
      </c>
      <c r="KH94" s="4">
        <v>0</v>
      </c>
      <c r="KI94" s="4">
        <v>0</v>
      </c>
      <c r="KJ94" s="4">
        <v>107374.12999999998</v>
      </c>
      <c r="KK94" s="4">
        <v>102069.33058263861</v>
      </c>
      <c r="KL94" s="4">
        <v>0</v>
      </c>
      <c r="KM94" s="4">
        <v>0</v>
      </c>
      <c r="KN94" s="4">
        <v>102069.33058263861</v>
      </c>
      <c r="KO94" s="5">
        <v>0.95059518137784804</v>
      </c>
      <c r="KP94" s="4">
        <v>102751.00999999998</v>
      </c>
      <c r="KQ94" s="4">
        <v>102751.00999999998</v>
      </c>
      <c r="KR94" s="4">
        <v>0</v>
      </c>
      <c r="KS94" s="4">
        <v>0</v>
      </c>
      <c r="KT94" s="4">
        <v>102751.00999999998</v>
      </c>
      <c r="KU94" s="4">
        <v>97674.614987707057</v>
      </c>
      <c r="KV94" s="4">
        <v>0</v>
      </c>
      <c r="KW94" s="4">
        <v>0</v>
      </c>
      <c r="KX94" s="4">
        <v>97674.614987707057</v>
      </c>
      <c r="KY94" s="5">
        <v>0.95059518137784804</v>
      </c>
      <c r="KZ94" s="4">
        <v>97862.589999999982</v>
      </c>
      <c r="LA94" s="4">
        <v>97862.589999999982</v>
      </c>
      <c r="LB94" s="4">
        <v>0</v>
      </c>
      <c r="LC94" s="4">
        <v>0</v>
      </c>
      <c r="LD94" s="4">
        <v>97862.589999999982</v>
      </c>
      <c r="LE94" s="4">
        <v>93027.706491155957</v>
      </c>
      <c r="LF94" s="4">
        <v>0</v>
      </c>
      <c r="LG94" s="4">
        <v>0</v>
      </c>
      <c r="LH94" s="4">
        <v>93027.706491155957</v>
      </c>
      <c r="LI94" s="5">
        <v>0.95059518137784804</v>
      </c>
      <c r="LJ94" s="4">
        <v>93230.159999999974</v>
      </c>
      <c r="LK94" s="4">
        <v>93230.159999999974</v>
      </c>
      <c r="LL94" s="4">
        <v>0</v>
      </c>
      <c r="LM94" s="4">
        <v>0</v>
      </c>
      <c r="LN94" s="4">
        <v>93230.159999999974</v>
      </c>
      <c r="LO94" s="4">
        <v>88624.140855085774</v>
      </c>
      <c r="LP94" s="4">
        <v>0</v>
      </c>
      <c r="LQ94" s="4">
        <v>0</v>
      </c>
      <c r="LR94" s="4">
        <v>88624.140855085774</v>
      </c>
      <c r="LS94" s="5">
        <v>0.95059518137784804</v>
      </c>
      <c r="LT94" s="4">
        <v>88094.709999999977</v>
      </c>
      <c r="LU94" s="4">
        <v>88094.709999999977</v>
      </c>
      <c r="LV94" s="4">
        <v>0</v>
      </c>
      <c r="LW94" s="4">
        <v>0</v>
      </c>
      <c r="LX94" s="4">
        <v>88094.709999999977</v>
      </c>
      <c r="LY94" s="4">
        <v>83742.406830878899</v>
      </c>
      <c r="LZ94" s="4">
        <v>0</v>
      </c>
      <c r="MA94" s="4">
        <v>0</v>
      </c>
      <c r="MB94" s="4">
        <v>83742.406830878899</v>
      </c>
      <c r="MC94" s="5">
        <v>0.95059518137784804</v>
      </c>
      <c r="MD94" s="4">
        <v>81147.439999999988</v>
      </c>
      <c r="ME94" s="4">
        <v>81147.439999999988</v>
      </c>
      <c r="MF94" s="4">
        <v>0</v>
      </c>
      <c r="MG94" s="4">
        <v>0</v>
      </c>
      <c r="MH94" s="4">
        <v>81147.439999999988</v>
      </c>
      <c r="MI94" s="4">
        <v>77138.365445148025</v>
      </c>
      <c r="MJ94" s="4">
        <v>0</v>
      </c>
      <c r="MK94" s="4">
        <v>0</v>
      </c>
      <c r="ML94" s="4">
        <v>77138.365445148025</v>
      </c>
      <c r="MM94" s="5">
        <v>0.95059518137784804</v>
      </c>
      <c r="MN94" s="4">
        <v>76443.01999999999</v>
      </c>
      <c r="MO94" s="4">
        <v>76443.01999999999</v>
      </c>
      <c r="MP94" s="4">
        <v>0</v>
      </c>
      <c r="MQ94" s="4">
        <v>0</v>
      </c>
      <c r="MR94" s="4">
        <v>76443.01999999999</v>
      </c>
      <c r="MS94" s="4">
        <v>72666.36646197045</v>
      </c>
      <c r="MT94" s="4">
        <v>0</v>
      </c>
      <c r="MU94" s="4">
        <v>0</v>
      </c>
      <c r="MV94" s="4">
        <v>72666.36646197045</v>
      </c>
      <c r="MW94" s="5">
        <v>0.95059518137784804</v>
      </c>
      <c r="MX94" s="4">
        <v>71200.529999999984</v>
      </c>
      <c r="MY94" s="4">
        <v>71200.529999999984</v>
      </c>
      <c r="MZ94" s="4">
        <v>0</v>
      </c>
      <c r="NA94" s="4">
        <v>0</v>
      </c>
      <c r="NB94" s="4">
        <v>71200.529999999984</v>
      </c>
      <c r="NC94" s="4">
        <v>67682.880729548895</v>
      </c>
      <c r="ND94" s="4">
        <v>0</v>
      </c>
      <c r="NE94" s="4">
        <v>0</v>
      </c>
      <c r="NF94" s="4">
        <v>67682.880729548895</v>
      </c>
      <c r="NG94" s="5">
        <v>0.95059518137784804</v>
      </c>
      <c r="NH94" s="4">
        <v>66098.959999999992</v>
      </c>
      <c r="NI94" s="4">
        <v>66098.959999999992</v>
      </c>
      <c r="NJ94" s="4">
        <v>0</v>
      </c>
      <c r="NK94" s="4">
        <v>0</v>
      </c>
      <c r="NL94" s="4">
        <v>66098.959999999992</v>
      </c>
      <c r="NM94" s="4">
        <v>62833.352870087117</v>
      </c>
      <c r="NN94" s="4">
        <v>0</v>
      </c>
      <c r="NO94" s="4">
        <v>0</v>
      </c>
      <c r="NP94" s="4">
        <v>62833.352870087117</v>
      </c>
      <c r="NQ94" s="5">
        <v>0.95059518137784804</v>
      </c>
      <c r="NR94" s="4">
        <v>1139249.0899999999</v>
      </c>
      <c r="NS94" s="4">
        <v>1139249.0899999999</v>
      </c>
      <c r="NT94" s="4">
        <v>0</v>
      </c>
      <c r="NU94" s="4">
        <v>0</v>
      </c>
      <c r="NV94" s="4">
        <v>1139249.0899999999</v>
      </c>
      <c r="NW94" s="4">
        <v>1082964.6953430981</v>
      </c>
      <c r="NX94" s="4">
        <v>0</v>
      </c>
      <c r="NY94" s="4">
        <v>0</v>
      </c>
      <c r="NZ94" s="4">
        <v>1082964.6953430981</v>
      </c>
      <c r="OA94" s="5">
        <v>11.407142176534174</v>
      </c>
      <c r="OB94" s="4">
        <v>66729.249999999956</v>
      </c>
      <c r="OC94" s="4">
        <v>66729.249999999956</v>
      </c>
      <c r="OD94" s="4">
        <v>0</v>
      </c>
      <c r="OE94" s="4">
        <v>0</v>
      </c>
      <c r="OF94" s="4">
        <v>66729.249999999956</v>
      </c>
      <c r="OG94" s="4">
        <v>63478.450322215256</v>
      </c>
      <c r="OH94" s="4">
        <v>0</v>
      </c>
      <c r="OI94" s="4">
        <v>0</v>
      </c>
      <c r="OJ94" s="4">
        <v>63478.450322215256</v>
      </c>
      <c r="OK94" s="5">
        <v>0.95128373722490955</v>
      </c>
      <c r="OL94" s="4">
        <v>66735.309999999969</v>
      </c>
      <c r="OM94" s="4">
        <v>66735.309999999969</v>
      </c>
      <c r="ON94" s="4">
        <v>0</v>
      </c>
      <c r="OO94" s="4">
        <v>0</v>
      </c>
      <c r="OP94" s="4">
        <v>66735.309999999969</v>
      </c>
      <c r="OQ94" s="4">
        <v>63484.215101662849</v>
      </c>
      <c r="OR94" s="4">
        <v>0</v>
      </c>
      <c r="OS94" s="4">
        <v>0</v>
      </c>
      <c r="OT94" s="4">
        <v>63484.215101662849</v>
      </c>
      <c r="OU94" s="5">
        <v>0.95128373722490955</v>
      </c>
      <c r="OV94" s="4">
        <v>66741.369999999966</v>
      </c>
      <c r="OW94" s="4">
        <v>66741.369999999966</v>
      </c>
      <c r="OX94" s="4">
        <v>0</v>
      </c>
      <c r="OY94" s="4">
        <v>0</v>
      </c>
      <c r="OZ94" s="4">
        <v>66741.369999999966</v>
      </c>
      <c r="PA94" s="4">
        <v>63489.979881110427</v>
      </c>
      <c r="PB94" s="4">
        <v>0</v>
      </c>
      <c r="PC94" s="4">
        <v>0</v>
      </c>
      <c r="PD94" s="4">
        <v>63489.979881110427</v>
      </c>
      <c r="PE94" s="5">
        <v>0.95128373722490955</v>
      </c>
      <c r="PF94" s="4">
        <v>66747.429999999964</v>
      </c>
      <c r="PG94" s="4">
        <v>66747.429999999964</v>
      </c>
      <c r="PH94" s="4">
        <v>0</v>
      </c>
      <c r="PI94" s="4">
        <v>0</v>
      </c>
      <c r="PJ94" s="4">
        <v>66747.429999999964</v>
      </c>
      <c r="PK94" s="4">
        <v>63495.744660558012</v>
      </c>
      <c r="PL94" s="4">
        <v>0</v>
      </c>
      <c r="PM94" s="4">
        <v>0</v>
      </c>
      <c r="PN94" s="4">
        <v>63495.744660558012</v>
      </c>
      <c r="PO94" s="5">
        <v>0.95128373722490955</v>
      </c>
      <c r="PP94" s="4">
        <v>66753.489999999976</v>
      </c>
      <c r="PQ94" s="4">
        <v>66753.489999999976</v>
      </c>
      <c r="PR94" s="4">
        <v>0</v>
      </c>
      <c r="PS94" s="4">
        <v>0</v>
      </c>
      <c r="PT94" s="4">
        <v>66753.489999999976</v>
      </c>
      <c r="PU94" s="4">
        <v>63501.509440005604</v>
      </c>
      <c r="PV94" s="4">
        <v>0</v>
      </c>
      <c r="PW94" s="4">
        <v>0</v>
      </c>
      <c r="PX94" s="4">
        <v>63501.509440005604</v>
      </c>
      <c r="PY94" s="5">
        <v>0.95128373722490955</v>
      </c>
      <c r="PZ94" s="4">
        <v>66759.549999999974</v>
      </c>
      <c r="QA94" s="4">
        <v>66759.549999999974</v>
      </c>
      <c r="QB94" s="4">
        <v>0</v>
      </c>
      <c r="QC94" s="4">
        <v>0</v>
      </c>
      <c r="QD94" s="4">
        <v>66759.549999999974</v>
      </c>
      <c r="QE94" s="4">
        <v>63507.274219453189</v>
      </c>
      <c r="QF94" s="4">
        <v>0</v>
      </c>
      <c r="QG94" s="4">
        <v>0</v>
      </c>
      <c r="QH94" s="4">
        <v>63507.274219453189</v>
      </c>
      <c r="QI94" s="5">
        <v>0.95128373722490955</v>
      </c>
      <c r="QJ94" s="4">
        <v>66765.609999999971</v>
      </c>
      <c r="QK94" s="4">
        <v>66765.609999999971</v>
      </c>
      <c r="QL94" s="4">
        <v>0</v>
      </c>
      <c r="QM94" s="4">
        <v>0</v>
      </c>
      <c r="QN94" s="4">
        <v>66765.609999999971</v>
      </c>
      <c r="QO94" s="4">
        <v>63513.038998900767</v>
      </c>
      <c r="QP94" s="4">
        <v>0</v>
      </c>
      <c r="QQ94" s="4">
        <v>0</v>
      </c>
      <c r="QR94" s="4">
        <v>63513.038998900767</v>
      </c>
      <c r="QS94" s="5">
        <v>0.95128373722490955</v>
      </c>
      <c r="QT94" s="4">
        <v>66771.669999999984</v>
      </c>
      <c r="QU94" s="4">
        <v>66771.669999999984</v>
      </c>
      <c r="QV94" s="4">
        <v>0</v>
      </c>
      <c r="QW94" s="4">
        <v>0</v>
      </c>
      <c r="QX94" s="4">
        <v>66771.669999999984</v>
      </c>
      <c r="QY94" s="4">
        <v>63518.80377834836</v>
      </c>
      <c r="QZ94" s="4">
        <v>0</v>
      </c>
      <c r="RA94" s="4">
        <v>0</v>
      </c>
      <c r="RB94" s="4">
        <v>63518.80377834836</v>
      </c>
      <c r="RC94" s="5">
        <v>0.95128373722490955</v>
      </c>
      <c r="RD94" s="4">
        <v>66777.729999999981</v>
      </c>
      <c r="RE94" s="4">
        <v>66777.729999999981</v>
      </c>
      <c r="RF94" s="4">
        <v>0</v>
      </c>
      <c r="RG94" s="4">
        <v>0</v>
      </c>
      <c r="RH94" s="4">
        <v>66777.729999999981</v>
      </c>
      <c r="RI94" s="4">
        <v>63524.568557795945</v>
      </c>
      <c r="RJ94" s="4">
        <v>0</v>
      </c>
      <c r="RK94" s="4">
        <v>0</v>
      </c>
      <c r="RL94" s="4">
        <v>63524.568557795945</v>
      </c>
      <c r="RM94" s="5">
        <v>0.95128373722490955</v>
      </c>
      <c r="RN94" s="4">
        <v>66783.789999999994</v>
      </c>
      <c r="RO94" s="4">
        <v>66783.789999999994</v>
      </c>
      <c r="RP94" s="4">
        <v>0</v>
      </c>
      <c r="RQ94" s="4">
        <v>0</v>
      </c>
      <c r="RR94" s="4">
        <v>66783.789999999994</v>
      </c>
      <c r="RS94" s="4">
        <v>63530.333337243537</v>
      </c>
      <c r="RT94" s="4">
        <v>0</v>
      </c>
      <c r="RU94" s="4">
        <v>0</v>
      </c>
      <c r="RV94" s="4">
        <v>63530.333337243537</v>
      </c>
      <c r="RW94" s="5">
        <v>0.95128373722490955</v>
      </c>
      <c r="RX94" s="4">
        <v>66789.849999999991</v>
      </c>
      <c r="RY94" s="4">
        <v>66789.849999999991</v>
      </c>
      <c r="RZ94" s="4">
        <v>0</v>
      </c>
      <c r="SA94" s="4">
        <v>0</v>
      </c>
      <c r="SB94" s="4">
        <v>66789.849999999991</v>
      </c>
      <c r="SC94" s="4">
        <v>63536.098116691115</v>
      </c>
      <c r="SD94" s="4">
        <v>0</v>
      </c>
      <c r="SE94" s="4">
        <v>0</v>
      </c>
      <c r="SF94" s="4">
        <v>63536.098116691115</v>
      </c>
      <c r="SG94" s="5">
        <v>0.95128373722490955</v>
      </c>
      <c r="SH94" s="4">
        <v>66795.909999999989</v>
      </c>
      <c r="SI94" s="4">
        <v>66795.909999999989</v>
      </c>
      <c r="SJ94" s="4">
        <v>0</v>
      </c>
      <c r="SK94" s="4">
        <v>0</v>
      </c>
      <c r="SL94" s="4">
        <v>66795.909999999989</v>
      </c>
      <c r="SM94" s="4">
        <v>63541.8628961387</v>
      </c>
      <c r="SN94" s="4">
        <v>0</v>
      </c>
      <c r="SO94" s="4">
        <v>0</v>
      </c>
      <c r="SP94" s="4">
        <v>63541.8628961387</v>
      </c>
      <c r="SQ94" s="5">
        <v>0.95128373722490955</v>
      </c>
      <c r="SR94" s="4">
        <v>801150.95999999985</v>
      </c>
      <c r="SS94" s="4">
        <v>801150.95999999985</v>
      </c>
      <c r="ST94" s="4">
        <v>0</v>
      </c>
      <c r="SU94" s="4">
        <v>0</v>
      </c>
      <c r="SV94" s="4">
        <v>801150.95999999985</v>
      </c>
      <c r="SW94" s="4">
        <v>762121.87931012374</v>
      </c>
      <c r="SX94" s="4">
        <v>0</v>
      </c>
      <c r="SY94" s="4">
        <v>0</v>
      </c>
      <c r="SZ94" s="4">
        <v>762121.87931012374</v>
      </c>
      <c r="TA94" s="5">
        <v>11.415404846698912</v>
      </c>
      <c r="TB94" s="4">
        <v>68092.635199999932</v>
      </c>
      <c r="TC94" s="4">
        <v>68092.635199999932</v>
      </c>
    </row>
    <row r="95" spans="1:523" x14ac:dyDescent="0.3">
      <c r="A95" s="3" t="s">
        <v>151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5">
        <v>0.95371182475037297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5">
        <v>0.95331219954756097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5">
        <v>0.95300932000000005</v>
      </c>
      <c r="AF95" s="4">
        <v>0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5">
        <v>0.95272948000000002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5">
        <v>0.95238579999999995</v>
      </c>
      <c r="AZ95" s="4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5">
        <v>0.95202783000000002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v>0</v>
      </c>
      <c r="BQ95" s="4">
        <v>0</v>
      </c>
      <c r="BR95" s="4">
        <v>0</v>
      </c>
      <c r="BS95" s="5">
        <v>0.95175270000000001</v>
      </c>
      <c r="BT95" s="4">
        <v>0</v>
      </c>
      <c r="BU95" s="4">
        <v>0</v>
      </c>
      <c r="BV95" s="4">
        <v>0</v>
      </c>
      <c r="BW95" s="4">
        <v>0</v>
      </c>
      <c r="BX95" s="4">
        <v>0</v>
      </c>
      <c r="BY95" s="4">
        <v>0</v>
      </c>
      <c r="BZ95" s="4">
        <v>0</v>
      </c>
      <c r="CA95" s="4">
        <v>0</v>
      </c>
      <c r="CB95" s="4">
        <v>0</v>
      </c>
      <c r="CC95" s="5">
        <v>0.95143882999999996</v>
      </c>
      <c r="CD95" s="4">
        <v>0</v>
      </c>
      <c r="CE95" s="4">
        <v>0</v>
      </c>
      <c r="CF95" s="4">
        <v>0</v>
      </c>
      <c r="CG95" s="4">
        <v>0</v>
      </c>
      <c r="CH95" s="4">
        <v>0</v>
      </c>
      <c r="CI95" s="4">
        <v>0</v>
      </c>
      <c r="CJ95" s="4">
        <v>0</v>
      </c>
      <c r="CK95" s="4">
        <v>0</v>
      </c>
      <c r="CL95" s="4">
        <v>0</v>
      </c>
      <c r="CM95" s="5">
        <v>0.94375639800350608</v>
      </c>
      <c r="CN95" s="4">
        <v>0</v>
      </c>
      <c r="CO95" s="4">
        <v>0</v>
      </c>
      <c r="CP95" s="4">
        <v>0</v>
      </c>
      <c r="CQ95" s="4">
        <v>0</v>
      </c>
      <c r="CR95" s="4">
        <v>0</v>
      </c>
      <c r="CS95" s="4">
        <v>0</v>
      </c>
      <c r="CT95" s="4">
        <v>0</v>
      </c>
      <c r="CU95" s="4">
        <v>0</v>
      </c>
      <c r="CV95" s="4">
        <v>0</v>
      </c>
      <c r="CW95" s="5">
        <v>0.94365181003387899</v>
      </c>
      <c r="CX95" s="4">
        <v>0</v>
      </c>
      <c r="CY95" s="4">
        <v>0</v>
      </c>
      <c r="CZ95" s="4">
        <v>0</v>
      </c>
      <c r="DA95" s="4">
        <v>0</v>
      </c>
      <c r="DB95" s="4">
        <v>0</v>
      </c>
      <c r="DC95" s="4">
        <v>0</v>
      </c>
      <c r="DD95" s="4">
        <v>0</v>
      </c>
      <c r="DE95" s="4">
        <v>0</v>
      </c>
      <c r="DF95" s="4">
        <v>0</v>
      </c>
      <c r="DG95" s="5">
        <v>0.94381073219596268</v>
      </c>
      <c r="DH95" s="4">
        <v>0</v>
      </c>
      <c r="DI95" s="4">
        <v>0</v>
      </c>
      <c r="DJ95" s="4">
        <v>0</v>
      </c>
      <c r="DK95" s="4">
        <v>0</v>
      </c>
      <c r="DL95" s="4">
        <v>0</v>
      </c>
      <c r="DM95" s="4">
        <v>0</v>
      </c>
      <c r="DN95" s="4">
        <v>0</v>
      </c>
      <c r="DO95" s="4">
        <v>0</v>
      </c>
      <c r="DP95" s="4">
        <v>0</v>
      </c>
      <c r="DQ95" s="5">
        <v>0.94384313155908861</v>
      </c>
      <c r="DR95" s="4">
        <v>0</v>
      </c>
      <c r="DS95" s="4">
        <v>0</v>
      </c>
      <c r="DT95" s="4">
        <v>0</v>
      </c>
      <c r="DU95" s="4">
        <v>0</v>
      </c>
      <c r="DV95" s="4">
        <v>0</v>
      </c>
      <c r="DW95" s="4">
        <v>0</v>
      </c>
      <c r="DX95" s="4">
        <v>0</v>
      </c>
      <c r="DY95" s="4">
        <v>0</v>
      </c>
      <c r="DZ95" s="4">
        <v>0</v>
      </c>
      <c r="EA95" s="5">
        <v>11.395430056090369</v>
      </c>
      <c r="EB95" s="4">
        <v>0</v>
      </c>
      <c r="EC95" s="4">
        <v>0</v>
      </c>
      <c r="ED95" s="4">
        <v>0</v>
      </c>
      <c r="EE95" s="4">
        <v>0</v>
      </c>
      <c r="EF95" s="4">
        <v>0</v>
      </c>
      <c r="EG95" s="4">
        <v>0</v>
      </c>
      <c r="EH95" s="4">
        <v>0</v>
      </c>
      <c r="EI95" s="4">
        <v>0</v>
      </c>
      <c r="EJ95" s="4">
        <v>0</v>
      </c>
      <c r="EK95" s="5">
        <v>0.94405093261566531</v>
      </c>
      <c r="EL95" s="4">
        <v>0</v>
      </c>
      <c r="EM95" s="4">
        <v>0</v>
      </c>
      <c r="EN95" s="4">
        <v>0</v>
      </c>
      <c r="EO95" s="4">
        <v>0</v>
      </c>
      <c r="EP95" s="4">
        <v>0</v>
      </c>
      <c r="EQ95" s="4">
        <v>0</v>
      </c>
      <c r="ER95" s="4">
        <v>0</v>
      </c>
      <c r="ES95" s="4">
        <v>0</v>
      </c>
      <c r="ET95" s="4">
        <v>0</v>
      </c>
      <c r="EU95" s="5">
        <v>0.94428119902075325</v>
      </c>
      <c r="EV95" s="4">
        <v>0</v>
      </c>
      <c r="EW95" s="4">
        <v>0</v>
      </c>
      <c r="EX95" s="4">
        <v>0</v>
      </c>
      <c r="EY95" s="4">
        <v>0</v>
      </c>
      <c r="EZ95" s="4">
        <v>0</v>
      </c>
      <c r="FA95" s="4">
        <v>0</v>
      </c>
      <c r="FB95" s="4">
        <v>0</v>
      </c>
      <c r="FC95" s="4">
        <v>0</v>
      </c>
      <c r="FD95" s="4">
        <v>0</v>
      </c>
      <c r="FE95" s="5">
        <v>0.94410143005335845</v>
      </c>
      <c r="FF95" s="4">
        <v>0</v>
      </c>
      <c r="FG95" s="4">
        <v>0</v>
      </c>
      <c r="FH95" s="4">
        <v>0</v>
      </c>
      <c r="FI95" s="4">
        <v>0</v>
      </c>
      <c r="FJ95" s="4">
        <v>0</v>
      </c>
      <c r="FK95" s="4">
        <v>0</v>
      </c>
      <c r="FL95" s="4">
        <v>0</v>
      </c>
      <c r="FM95" s="4">
        <v>0</v>
      </c>
      <c r="FN95" s="4">
        <v>0</v>
      </c>
      <c r="FO95" s="5">
        <v>0.943590442957705</v>
      </c>
      <c r="FP95" s="4">
        <v>0</v>
      </c>
      <c r="FQ95" s="4">
        <v>0</v>
      </c>
      <c r="FR95" s="4">
        <v>0</v>
      </c>
      <c r="FS95" s="4">
        <v>0</v>
      </c>
      <c r="FT95" s="4">
        <v>0</v>
      </c>
      <c r="FU95" s="4">
        <v>0</v>
      </c>
      <c r="FV95" s="4">
        <v>0</v>
      </c>
      <c r="FW95" s="4">
        <v>0</v>
      </c>
      <c r="FX95" s="4">
        <v>0</v>
      </c>
      <c r="FY95" s="5">
        <v>0.94337818114497463</v>
      </c>
      <c r="FZ95" s="4">
        <v>0</v>
      </c>
      <c r="GA95" s="4">
        <v>0</v>
      </c>
      <c r="GB95" s="4">
        <v>0</v>
      </c>
      <c r="GC95" s="4">
        <v>0</v>
      </c>
      <c r="GD95" s="4">
        <v>0</v>
      </c>
      <c r="GE95" s="4">
        <v>0</v>
      </c>
      <c r="GF95" s="4">
        <v>0</v>
      </c>
      <c r="GG95" s="4">
        <v>0</v>
      </c>
      <c r="GH95" s="4">
        <v>0</v>
      </c>
      <c r="GI95" s="5">
        <v>0.94320072013451817</v>
      </c>
      <c r="GJ95" s="4">
        <v>0</v>
      </c>
      <c r="GK95" s="4">
        <v>0</v>
      </c>
      <c r="GL95" s="4">
        <v>0</v>
      </c>
      <c r="GM95" s="4">
        <v>0</v>
      </c>
      <c r="GN95" s="4">
        <v>0</v>
      </c>
      <c r="GO95" s="4">
        <v>0</v>
      </c>
      <c r="GP95" s="4">
        <v>0</v>
      </c>
      <c r="GQ95" s="4">
        <v>0</v>
      </c>
      <c r="GR95" s="4">
        <v>0</v>
      </c>
      <c r="GS95" s="5">
        <v>0.94296345811854987</v>
      </c>
      <c r="GT95" s="4">
        <v>0</v>
      </c>
      <c r="GU95" s="4">
        <v>0</v>
      </c>
      <c r="GV95" s="4">
        <v>0</v>
      </c>
      <c r="GW95" s="4">
        <v>0</v>
      </c>
      <c r="GX95" s="4">
        <v>0</v>
      </c>
      <c r="GY95" s="4">
        <v>0</v>
      </c>
      <c r="GZ95" s="4">
        <v>0</v>
      </c>
      <c r="HA95" s="4">
        <v>0</v>
      </c>
      <c r="HB95" s="4">
        <v>0</v>
      </c>
      <c r="HC95" s="5">
        <v>0.94207655879368846</v>
      </c>
      <c r="HD95" s="4">
        <v>0</v>
      </c>
      <c r="HE95" s="4">
        <v>0</v>
      </c>
      <c r="HF95" s="4">
        <v>0</v>
      </c>
      <c r="HG95" s="4">
        <v>0</v>
      </c>
      <c r="HH95" s="4">
        <v>0</v>
      </c>
      <c r="HI95" s="4">
        <v>0</v>
      </c>
      <c r="HJ95" s="4">
        <v>0</v>
      </c>
      <c r="HK95" s="4">
        <v>0</v>
      </c>
      <c r="HL95" s="4">
        <v>0</v>
      </c>
      <c r="HM95" s="5">
        <v>0.943350229961052</v>
      </c>
      <c r="HN95" s="4">
        <v>0</v>
      </c>
      <c r="HO95" s="4">
        <v>0</v>
      </c>
      <c r="HP95" s="4">
        <v>0</v>
      </c>
      <c r="HQ95" s="4">
        <v>0</v>
      </c>
      <c r="HR95" s="4">
        <v>0</v>
      </c>
      <c r="HS95" s="4">
        <v>0</v>
      </c>
      <c r="HT95" s="4">
        <v>0</v>
      </c>
      <c r="HU95" s="4">
        <v>0</v>
      </c>
      <c r="HV95" s="4">
        <v>0</v>
      </c>
      <c r="HW95" s="5">
        <v>0.94321339470048071</v>
      </c>
      <c r="HX95" s="4">
        <v>0</v>
      </c>
      <c r="HY95" s="4">
        <v>0</v>
      </c>
      <c r="HZ95" s="4">
        <v>0</v>
      </c>
      <c r="IA95" s="4">
        <v>0</v>
      </c>
      <c r="IB95" s="4">
        <v>0</v>
      </c>
      <c r="IC95" s="4">
        <v>0</v>
      </c>
      <c r="ID95" s="4">
        <v>0</v>
      </c>
      <c r="IE95" s="4">
        <v>0</v>
      </c>
      <c r="IF95" s="4">
        <v>0</v>
      </c>
      <c r="IG95" s="5">
        <v>0.94304811490053853</v>
      </c>
      <c r="IH95" s="4">
        <v>0</v>
      </c>
      <c r="II95" s="4">
        <v>0</v>
      </c>
      <c r="IJ95" s="4">
        <v>0</v>
      </c>
      <c r="IK95" s="4">
        <v>0</v>
      </c>
      <c r="IL95" s="4">
        <v>0</v>
      </c>
      <c r="IM95" s="4">
        <v>0</v>
      </c>
      <c r="IN95" s="4">
        <v>0</v>
      </c>
      <c r="IO95" s="4">
        <v>0</v>
      </c>
      <c r="IP95" s="4">
        <v>0</v>
      </c>
      <c r="IQ95" s="5">
        <v>0.94277619240995802</v>
      </c>
      <c r="IR95" s="4">
        <v>0</v>
      </c>
      <c r="IS95" s="4">
        <v>0</v>
      </c>
      <c r="IT95" s="4">
        <v>0</v>
      </c>
      <c r="IU95" s="4">
        <v>0</v>
      </c>
      <c r="IV95" s="4">
        <v>0</v>
      </c>
      <c r="IW95" s="4">
        <v>0</v>
      </c>
      <c r="IX95" s="4">
        <v>0</v>
      </c>
      <c r="IY95" s="4">
        <v>0</v>
      </c>
      <c r="IZ95" s="4">
        <v>0</v>
      </c>
      <c r="JA95" s="5">
        <v>11.320030854811243</v>
      </c>
      <c r="JB95" s="4">
        <v>0</v>
      </c>
      <c r="JC95" s="4">
        <v>0</v>
      </c>
      <c r="JD95" s="4">
        <v>0</v>
      </c>
      <c r="JE95" s="4">
        <v>0</v>
      </c>
      <c r="JF95" s="4">
        <v>0</v>
      </c>
      <c r="JG95" s="4">
        <v>0</v>
      </c>
      <c r="JH95" s="4">
        <v>0</v>
      </c>
      <c r="JI95" s="4">
        <v>0</v>
      </c>
      <c r="JJ95" s="4">
        <v>0</v>
      </c>
      <c r="JK95" s="5">
        <v>0.94270552062125601</v>
      </c>
      <c r="JL95" s="4">
        <v>0</v>
      </c>
      <c r="JM95" s="4">
        <v>0</v>
      </c>
      <c r="JN95" s="4">
        <v>0</v>
      </c>
      <c r="JO95" s="4">
        <v>0</v>
      </c>
      <c r="JP95" s="4">
        <v>0</v>
      </c>
      <c r="JQ95" s="4">
        <v>0</v>
      </c>
      <c r="JR95" s="4">
        <v>0</v>
      </c>
      <c r="JS95" s="4">
        <v>0</v>
      </c>
      <c r="JT95" s="4">
        <v>0</v>
      </c>
      <c r="JU95" s="5">
        <v>0.94318113130705683</v>
      </c>
      <c r="JV95" s="4">
        <v>0</v>
      </c>
      <c r="JW95" s="4">
        <v>0</v>
      </c>
      <c r="JX95" s="4">
        <v>0</v>
      </c>
      <c r="JY95" s="4">
        <v>0</v>
      </c>
      <c r="JZ95" s="4">
        <v>0</v>
      </c>
      <c r="KA95" s="4">
        <v>0</v>
      </c>
      <c r="KB95" s="4">
        <v>0</v>
      </c>
      <c r="KC95" s="4">
        <v>0</v>
      </c>
      <c r="KD95" s="4">
        <v>0</v>
      </c>
      <c r="KE95" s="5">
        <v>0.94361448353788591</v>
      </c>
      <c r="KF95" s="4">
        <v>0</v>
      </c>
      <c r="KG95" s="4">
        <v>0</v>
      </c>
      <c r="KH95" s="4">
        <v>0</v>
      </c>
      <c r="KI95" s="4">
        <v>0</v>
      </c>
      <c r="KJ95" s="4">
        <v>0</v>
      </c>
      <c r="KK95" s="4">
        <v>0</v>
      </c>
      <c r="KL95" s="4">
        <v>0</v>
      </c>
      <c r="KM95" s="4">
        <v>0</v>
      </c>
      <c r="KN95" s="4">
        <v>0</v>
      </c>
      <c r="KO95" s="5">
        <v>0.94399068104096528</v>
      </c>
      <c r="KP95" s="4">
        <v>0</v>
      </c>
      <c r="KQ95" s="4">
        <v>0</v>
      </c>
      <c r="KR95" s="4">
        <v>0</v>
      </c>
      <c r="KS95" s="4">
        <v>0</v>
      </c>
      <c r="KT95" s="4">
        <v>0</v>
      </c>
      <c r="KU95" s="4">
        <v>0</v>
      </c>
      <c r="KV95" s="4">
        <v>0</v>
      </c>
      <c r="KW95" s="4">
        <v>0</v>
      </c>
      <c r="KX95" s="4">
        <v>0</v>
      </c>
      <c r="KY95" s="5">
        <v>0.9442701655210296</v>
      </c>
      <c r="KZ95" s="4">
        <v>0</v>
      </c>
      <c r="LA95" s="4">
        <v>0</v>
      </c>
      <c r="LB95" s="4">
        <v>0</v>
      </c>
      <c r="LC95" s="4">
        <v>0</v>
      </c>
      <c r="LD95" s="4">
        <v>0</v>
      </c>
      <c r="LE95" s="4">
        <v>0</v>
      </c>
      <c r="LF95" s="4">
        <v>0</v>
      </c>
      <c r="LG95" s="4">
        <v>0</v>
      </c>
      <c r="LH95" s="4">
        <v>0</v>
      </c>
      <c r="LI95" s="5">
        <v>0.9446391241807981</v>
      </c>
      <c r="LJ95" s="4">
        <v>0</v>
      </c>
      <c r="LK95" s="4">
        <v>0</v>
      </c>
      <c r="LL95" s="4">
        <v>0</v>
      </c>
      <c r="LM95" s="4">
        <v>0</v>
      </c>
      <c r="LN95" s="4">
        <v>0</v>
      </c>
      <c r="LO95" s="4">
        <v>0</v>
      </c>
      <c r="LP95" s="4">
        <v>0</v>
      </c>
      <c r="LQ95" s="4">
        <v>0</v>
      </c>
      <c r="LR95" s="4">
        <v>0</v>
      </c>
      <c r="LS95" s="5">
        <v>0.94506282581707801</v>
      </c>
      <c r="LT95" s="4">
        <v>0</v>
      </c>
      <c r="LU95" s="4">
        <v>0</v>
      </c>
      <c r="LV95" s="4">
        <v>0</v>
      </c>
      <c r="LW95" s="4">
        <v>0</v>
      </c>
      <c r="LX95" s="4">
        <v>0</v>
      </c>
      <c r="LY95" s="4">
        <v>0</v>
      </c>
      <c r="LZ95" s="4">
        <v>0</v>
      </c>
      <c r="MA95" s="4">
        <v>0</v>
      </c>
      <c r="MB95" s="4">
        <v>0</v>
      </c>
      <c r="MC95" s="5">
        <v>0.9455218185182539</v>
      </c>
      <c r="MD95" s="4">
        <v>0</v>
      </c>
      <c r="ME95" s="4">
        <v>0</v>
      </c>
      <c r="MF95" s="4">
        <v>0</v>
      </c>
      <c r="MG95" s="4">
        <v>0</v>
      </c>
      <c r="MH95" s="4">
        <v>0</v>
      </c>
      <c r="MI95" s="4">
        <v>0</v>
      </c>
      <c r="MJ95" s="4">
        <v>0</v>
      </c>
      <c r="MK95" s="4">
        <v>0</v>
      </c>
      <c r="ML95" s="4">
        <v>0</v>
      </c>
      <c r="MM95" s="5">
        <v>0.94598984712753342</v>
      </c>
      <c r="MN95" s="4">
        <v>0</v>
      </c>
      <c r="MO95" s="4">
        <v>0</v>
      </c>
      <c r="MP95" s="4">
        <v>0</v>
      </c>
      <c r="MQ95" s="4">
        <v>0</v>
      </c>
      <c r="MR95" s="4">
        <v>0</v>
      </c>
      <c r="MS95" s="4">
        <v>0</v>
      </c>
      <c r="MT95" s="4">
        <v>0</v>
      </c>
      <c r="MU95" s="4">
        <v>0</v>
      </c>
      <c r="MV95" s="4">
        <v>0</v>
      </c>
      <c r="MW95" s="5">
        <v>0.94643183250958074</v>
      </c>
      <c r="MX95" s="4">
        <v>0</v>
      </c>
      <c r="MY95" s="4">
        <v>0</v>
      </c>
      <c r="MZ95" s="4">
        <v>0</v>
      </c>
      <c r="NA95" s="4">
        <v>0</v>
      </c>
      <c r="NB95" s="4">
        <v>0</v>
      </c>
      <c r="NC95" s="4">
        <v>0</v>
      </c>
      <c r="ND95" s="4">
        <v>0</v>
      </c>
      <c r="NE95" s="4">
        <v>0</v>
      </c>
      <c r="NF95" s="4">
        <v>0</v>
      </c>
      <c r="NG95" s="5">
        <v>0.94682491943828762</v>
      </c>
      <c r="NH95" s="4">
        <v>0</v>
      </c>
      <c r="NI95" s="4">
        <v>0</v>
      </c>
      <c r="NJ95" s="4">
        <v>0</v>
      </c>
      <c r="NK95" s="4">
        <v>0</v>
      </c>
      <c r="NL95" s="4">
        <v>0</v>
      </c>
      <c r="NM95" s="4">
        <v>0</v>
      </c>
      <c r="NN95" s="4">
        <v>0</v>
      </c>
      <c r="NO95" s="4">
        <v>0</v>
      </c>
      <c r="NP95" s="4">
        <v>0</v>
      </c>
      <c r="NQ95" s="5">
        <v>0.94712157517284312</v>
      </c>
      <c r="NR95" s="4">
        <v>0</v>
      </c>
      <c r="NS95" s="4">
        <v>0</v>
      </c>
      <c r="NT95" s="4">
        <v>0</v>
      </c>
      <c r="NU95" s="4">
        <v>0</v>
      </c>
      <c r="NV95" s="4">
        <v>0</v>
      </c>
      <c r="NW95" s="4">
        <v>0</v>
      </c>
      <c r="NX95" s="4">
        <v>0</v>
      </c>
      <c r="NY95" s="4">
        <v>0</v>
      </c>
      <c r="NZ95" s="4">
        <v>0</v>
      </c>
      <c r="OA95" s="5">
        <v>11.339353924792569</v>
      </c>
      <c r="OB95" s="4">
        <v>0</v>
      </c>
      <c r="OC95" s="4">
        <v>0</v>
      </c>
      <c r="OD95" s="4">
        <v>0</v>
      </c>
      <c r="OE95" s="4">
        <v>0</v>
      </c>
      <c r="OF95" s="4">
        <v>0</v>
      </c>
      <c r="OG95" s="4">
        <v>0</v>
      </c>
      <c r="OH95" s="4">
        <v>0</v>
      </c>
      <c r="OI95" s="4">
        <v>0</v>
      </c>
      <c r="OJ95" s="4">
        <v>0</v>
      </c>
      <c r="OK95" s="5">
        <v>0.94748396602741225</v>
      </c>
      <c r="OL95" s="4">
        <v>0</v>
      </c>
      <c r="OM95" s="4">
        <v>0</v>
      </c>
      <c r="ON95" s="4">
        <v>0</v>
      </c>
      <c r="OO95" s="4">
        <v>0</v>
      </c>
      <c r="OP95" s="4">
        <v>0</v>
      </c>
      <c r="OQ95" s="4">
        <v>0</v>
      </c>
      <c r="OR95" s="4">
        <v>0</v>
      </c>
      <c r="OS95" s="4">
        <v>0</v>
      </c>
      <c r="OT95" s="4">
        <v>0</v>
      </c>
      <c r="OU95" s="5">
        <v>0.94744876279522439</v>
      </c>
      <c r="OV95" s="4">
        <v>0</v>
      </c>
      <c r="OW95" s="4">
        <v>0</v>
      </c>
      <c r="OX95" s="4">
        <v>0</v>
      </c>
      <c r="OY95" s="4">
        <v>0</v>
      </c>
      <c r="OZ95" s="4">
        <v>0</v>
      </c>
      <c r="PA95" s="4">
        <v>0</v>
      </c>
      <c r="PB95" s="4">
        <v>0</v>
      </c>
      <c r="PC95" s="4">
        <v>0</v>
      </c>
      <c r="PD95" s="4">
        <v>0</v>
      </c>
      <c r="PE95" s="5">
        <v>0.94742287012773108</v>
      </c>
      <c r="PF95" s="4">
        <v>0</v>
      </c>
      <c r="PG95" s="4">
        <v>0</v>
      </c>
      <c r="PH95" s="4">
        <v>0</v>
      </c>
      <c r="PI95" s="4">
        <v>0</v>
      </c>
      <c r="PJ95" s="4">
        <v>0</v>
      </c>
      <c r="PK95" s="4">
        <v>0</v>
      </c>
      <c r="PL95" s="4">
        <v>0</v>
      </c>
      <c r="PM95" s="4">
        <v>0</v>
      </c>
      <c r="PN95" s="4">
        <v>0</v>
      </c>
      <c r="PO95" s="5">
        <v>0.94740333001428223</v>
      </c>
      <c r="PP95" s="4">
        <v>0</v>
      </c>
      <c r="PQ95" s="4">
        <v>0</v>
      </c>
      <c r="PR95" s="4">
        <v>0</v>
      </c>
      <c r="PS95" s="4">
        <v>0</v>
      </c>
      <c r="PT95" s="4">
        <v>0</v>
      </c>
      <c r="PU95" s="4">
        <v>0</v>
      </c>
      <c r="PV95" s="4">
        <v>0</v>
      </c>
      <c r="PW95" s="4">
        <v>0</v>
      </c>
      <c r="PX95" s="4">
        <v>0</v>
      </c>
      <c r="PY95" s="5">
        <v>0.94738533540400305</v>
      </c>
      <c r="PZ95" s="4">
        <v>0</v>
      </c>
      <c r="QA95" s="4">
        <v>0</v>
      </c>
      <c r="QB95" s="4">
        <v>0</v>
      </c>
      <c r="QC95" s="4">
        <v>0</v>
      </c>
      <c r="QD95" s="4">
        <v>0</v>
      </c>
      <c r="QE95" s="4">
        <v>0</v>
      </c>
      <c r="QF95" s="4">
        <v>0</v>
      </c>
      <c r="QG95" s="4">
        <v>0</v>
      </c>
      <c r="QH95" s="4">
        <v>0</v>
      </c>
      <c r="QI95" s="5">
        <v>0.94736407459109928</v>
      </c>
      <c r="QJ95" s="4">
        <v>0</v>
      </c>
      <c r="QK95" s="4">
        <v>0</v>
      </c>
      <c r="QL95" s="4">
        <v>0</v>
      </c>
      <c r="QM95" s="4">
        <v>0</v>
      </c>
      <c r="QN95" s="4">
        <v>0</v>
      </c>
      <c r="QO95" s="4">
        <v>0</v>
      </c>
      <c r="QP95" s="4">
        <v>0</v>
      </c>
      <c r="QQ95" s="4">
        <v>0</v>
      </c>
      <c r="QR95" s="4">
        <v>0</v>
      </c>
      <c r="QS95" s="5">
        <v>0.9473403982935219</v>
      </c>
      <c r="QT95" s="4">
        <v>0</v>
      </c>
      <c r="QU95" s="4">
        <v>0</v>
      </c>
      <c r="QV95" s="4">
        <v>0</v>
      </c>
      <c r="QW95" s="4">
        <v>0</v>
      </c>
      <c r="QX95" s="4">
        <v>0</v>
      </c>
      <c r="QY95" s="4">
        <v>0</v>
      </c>
      <c r="QZ95" s="4">
        <v>0</v>
      </c>
      <c r="RA95" s="4">
        <v>0</v>
      </c>
      <c r="RB95" s="4">
        <v>0</v>
      </c>
      <c r="RC95" s="5">
        <v>0.94731816425043647</v>
      </c>
      <c r="RD95" s="4">
        <v>0</v>
      </c>
      <c r="RE95" s="4">
        <v>0</v>
      </c>
      <c r="RF95" s="4">
        <v>0</v>
      </c>
      <c r="RG95" s="4">
        <v>0</v>
      </c>
      <c r="RH95" s="4">
        <v>0</v>
      </c>
      <c r="RI95" s="4">
        <v>0</v>
      </c>
      <c r="RJ95" s="4">
        <v>0</v>
      </c>
      <c r="RK95" s="4">
        <v>0</v>
      </c>
      <c r="RL95" s="4">
        <v>0</v>
      </c>
      <c r="RM95" s="5">
        <v>0.94729253237617905</v>
      </c>
      <c r="RN95" s="4">
        <v>0</v>
      </c>
      <c r="RO95" s="4">
        <v>0</v>
      </c>
      <c r="RP95" s="4">
        <v>0</v>
      </c>
      <c r="RQ95" s="4">
        <v>0</v>
      </c>
      <c r="RR95" s="4">
        <v>0</v>
      </c>
      <c r="RS95" s="4">
        <v>0</v>
      </c>
      <c r="RT95" s="4">
        <v>0</v>
      </c>
      <c r="RU95" s="4">
        <v>0</v>
      </c>
      <c r="RV95" s="4">
        <v>0</v>
      </c>
      <c r="RW95" s="5">
        <v>0.94726534434089071</v>
      </c>
      <c r="RX95" s="4">
        <v>0</v>
      </c>
      <c r="RY95" s="4">
        <v>0</v>
      </c>
      <c r="RZ95" s="4">
        <v>0</v>
      </c>
      <c r="SA95" s="4">
        <v>0</v>
      </c>
      <c r="SB95" s="4">
        <v>0</v>
      </c>
      <c r="SC95" s="4">
        <v>0</v>
      </c>
      <c r="SD95" s="4">
        <v>0</v>
      </c>
      <c r="SE95" s="4">
        <v>0</v>
      </c>
      <c r="SF95" s="4">
        <v>0</v>
      </c>
      <c r="SG95" s="5">
        <v>0.94724062540300979</v>
      </c>
      <c r="SH95" s="4">
        <v>0</v>
      </c>
      <c r="SI95" s="4">
        <v>0</v>
      </c>
      <c r="SJ95" s="4">
        <v>0</v>
      </c>
      <c r="SK95" s="4">
        <v>0</v>
      </c>
      <c r="SL95" s="4">
        <v>0</v>
      </c>
      <c r="SM95" s="4">
        <v>0</v>
      </c>
      <c r="SN95" s="4">
        <v>0</v>
      </c>
      <c r="SO95" s="4">
        <v>0</v>
      </c>
      <c r="SP95" s="4">
        <v>0</v>
      </c>
      <c r="SQ95" s="5">
        <v>0.94721959034263092</v>
      </c>
      <c r="SR95" s="4">
        <v>0</v>
      </c>
      <c r="SS95" s="4">
        <v>0</v>
      </c>
      <c r="ST95" s="4">
        <v>0</v>
      </c>
      <c r="SU95" s="4">
        <v>0</v>
      </c>
      <c r="SV95" s="4">
        <v>0</v>
      </c>
      <c r="SW95" s="4">
        <v>0</v>
      </c>
      <c r="SX95" s="4">
        <v>0</v>
      </c>
      <c r="SY95" s="4">
        <v>0</v>
      </c>
      <c r="SZ95" s="4">
        <v>0</v>
      </c>
      <c r="TA95" s="5">
        <v>11.368184993966421</v>
      </c>
      <c r="TB95" s="4">
        <v>0</v>
      </c>
      <c r="TC95" s="4">
        <v>0</v>
      </c>
    </row>
    <row r="96" spans="1:523" x14ac:dyDescent="0.3">
      <c r="A96" s="3" t="s">
        <v>152</v>
      </c>
      <c r="B96" s="4">
        <v>4122718.3000000003</v>
      </c>
      <c r="C96" s="4">
        <v>4122718.3000000003</v>
      </c>
      <c r="D96" s="4">
        <v>0</v>
      </c>
      <c r="E96" s="4">
        <v>0</v>
      </c>
      <c r="F96" s="4">
        <v>4122718.3000000003</v>
      </c>
      <c r="G96" s="4">
        <v>3910235.0069556618</v>
      </c>
      <c r="H96" s="4">
        <v>0</v>
      </c>
      <c r="I96" s="4">
        <v>0</v>
      </c>
      <c r="J96" s="4">
        <v>3910235.0069556618</v>
      </c>
      <c r="K96" s="5">
        <v>0.94846039006731586</v>
      </c>
      <c r="L96" s="4">
        <v>4217727.1400000006</v>
      </c>
      <c r="M96" s="4">
        <v>4217727.1400000006</v>
      </c>
      <c r="N96" s="4">
        <v>0</v>
      </c>
      <c r="O96" s="4">
        <v>0</v>
      </c>
      <c r="P96" s="4">
        <v>4217727.1400000006</v>
      </c>
      <c r="Q96" s="4">
        <v>4000347.1284019053</v>
      </c>
      <c r="R96" s="4">
        <v>0</v>
      </c>
      <c r="S96" s="4">
        <v>0</v>
      </c>
      <c r="T96" s="4">
        <v>4000347.1284019053</v>
      </c>
      <c r="U96" s="5">
        <v>0.94846039006731586</v>
      </c>
      <c r="V96" s="4">
        <v>4354097.2300000004</v>
      </c>
      <c r="W96" s="4">
        <v>4354097.2300000004</v>
      </c>
      <c r="X96" s="4">
        <v>0</v>
      </c>
      <c r="Y96" s="4">
        <v>0</v>
      </c>
      <c r="Z96" s="4">
        <v>4354097.2300000004</v>
      </c>
      <c r="AA96" s="4">
        <v>4129688.75715682</v>
      </c>
      <c r="AB96" s="4">
        <v>0</v>
      </c>
      <c r="AC96" s="4">
        <v>0</v>
      </c>
      <c r="AD96" s="4">
        <v>4129688.75715682</v>
      </c>
      <c r="AE96" s="5">
        <v>0.94846039006731586</v>
      </c>
      <c r="AF96" s="4">
        <v>4546327.5199999996</v>
      </c>
      <c r="AG96" s="4">
        <v>4546327.5199999996</v>
      </c>
      <c r="AH96" s="4">
        <v>0</v>
      </c>
      <c r="AI96" s="4">
        <v>0</v>
      </c>
      <c r="AJ96" s="4">
        <v>4546327.5199999996</v>
      </c>
      <c r="AK96" s="4">
        <v>4312011.5729929721</v>
      </c>
      <c r="AL96" s="4">
        <v>0</v>
      </c>
      <c r="AM96" s="4">
        <v>0</v>
      </c>
      <c r="AN96" s="4">
        <v>4312011.5729929721</v>
      </c>
      <c r="AO96" s="5">
        <v>0.94846039006731586</v>
      </c>
      <c r="AP96" s="4">
        <v>4827872.9399999995</v>
      </c>
      <c r="AQ96" s="4">
        <v>4827872.9399999995</v>
      </c>
      <c r="AR96" s="4">
        <v>0</v>
      </c>
      <c r="AS96" s="4">
        <v>0</v>
      </c>
      <c r="AT96" s="4">
        <v>4827872.9399999995</v>
      </c>
      <c r="AU96" s="4">
        <v>4579046.2518678382</v>
      </c>
      <c r="AV96" s="4">
        <v>0</v>
      </c>
      <c r="AW96" s="4">
        <v>0</v>
      </c>
      <c r="AX96" s="4">
        <v>4579046.2518678382</v>
      </c>
      <c r="AY96" s="5">
        <v>0.94846039006731586</v>
      </c>
      <c r="AZ96" s="4">
        <v>4922322.04</v>
      </c>
      <c r="BA96" s="4">
        <v>4922322.04</v>
      </c>
      <c r="BB96" s="4">
        <v>0</v>
      </c>
      <c r="BC96" s="4">
        <v>0</v>
      </c>
      <c r="BD96" s="4">
        <v>4922322.04</v>
      </c>
      <c r="BE96" s="4">
        <v>4668627.4820953459</v>
      </c>
      <c r="BF96" s="4">
        <v>0</v>
      </c>
      <c r="BG96" s="4">
        <v>0</v>
      </c>
      <c r="BH96" s="4">
        <v>4668627.4820953459</v>
      </c>
      <c r="BI96" s="5">
        <v>0.94846039006731586</v>
      </c>
      <c r="BJ96" s="4">
        <v>5146276.63</v>
      </c>
      <c r="BK96" s="4">
        <v>5146276.63</v>
      </c>
      <c r="BL96" s="4">
        <v>0</v>
      </c>
      <c r="BM96" s="4">
        <v>0</v>
      </c>
      <c r="BN96" s="4">
        <v>5146276.63</v>
      </c>
      <c r="BO96" s="4">
        <v>4881039.5398841118</v>
      </c>
      <c r="BP96" s="4">
        <v>0</v>
      </c>
      <c r="BQ96" s="4">
        <v>0</v>
      </c>
      <c r="BR96" s="4">
        <v>4881039.5398841118</v>
      </c>
      <c r="BS96" s="5">
        <v>0.94846039006731586</v>
      </c>
      <c r="BT96" s="4">
        <v>5461543.5099999998</v>
      </c>
      <c r="BU96" s="4">
        <v>5461543.5099999998</v>
      </c>
      <c r="BV96" s="4">
        <v>0</v>
      </c>
      <c r="BW96" s="4">
        <v>0</v>
      </c>
      <c r="BX96" s="4">
        <v>5461543.5099999998</v>
      </c>
      <c r="BY96" s="4">
        <v>5180057.687864217</v>
      </c>
      <c r="BZ96" s="4">
        <v>0</v>
      </c>
      <c r="CA96" s="4">
        <v>0</v>
      </c>
      <c r="CB96" s="4">
        <v>5180057.687864217</v>
      </c>
      <c r="CC96" s="5">
        <v>0.94846039006731586</v>
      </c>
      <c r="CD96" s="4">
        <v>5791430.96</v>
      </c>
      <c r="CE96" s="4">
        <v>5791430.96</v>
      </c>
      <c r="CF96" s="4">
        <v>0</v>
      </c>
      <c r="CG96" s="4">
        <v>0</v>
      </c>
      <c r="CH96" s="4">
        <v>5791430.96</v>
      </c>
      <c r="CI96" s="4">
        <v>5492942.8673695298</v>
      </c>
      <c r="CJ96" s="4">
        <v>0</v>
      </c>
      <c r="CK96" s="4">
        <v>0</v>
      </c>
      <c r="CL96" s="4">
        <v>5492942.8673695298</v>
      </c>
      <c r="CM96" s="5">
        <v>0.94846039006731586</v>
      </c>
      <c r="CN96" s="4">
        <v>6055041.2700000005</v>
      </c>
      <c r="CO96" s="4">
        <v>6055041.2700000005</v>
      </c>
      <c r="CP96" s="4">
        <v>0</v>
      </c>
      <c r="CQ96" s="4">
        <v>0</v>
      </c>
      <c r="CR96" s="4">
        <v>6055041.2700000005</v>
      </c>
      <c r="CS96" s="4">
        <v>5742966.8048178963</v>
      </c>
      <c r="CT96" s="4">
        <v>0</v>
      </c>
      <c r="CU96" s="4">
        <v>0</v>
      </c>
      <c r="CV96" s="4">
        <v>5742966.8048178963</v>
      </c>
      <c r="CW96" s="5">
        <v>0.94846039006731586</v>
      </c>
      <c r="CX96" s="4">
        <v>6720537.7700000005</v>
      </c>
      <c r="CY96" s="4">
        <v>6720537.7700000005</v>
      </c>
      <c r="CZ96" s="4">
        <v>0</v>
      </c>
      <c r="DA96" s="4">
        <v>0</v>
      </c>
      <c r="DB96" s="4">
        <v>6720537.7700000005</v>
      </c>
      <c r="DC96" s="4">
        <v>6374163.87479633</v>
      </c>
      <c r="DD96" s="4">
        <v>0</v>
      </c>
      <c r="DE96" s="4">
        <v>0</v>
      </c>
      <c r="DF96" s="4">
        <v>6374163.87479633</v>
      </c>
      <c r="DG96" s="5">
        <v>0.94846039006731586</v>
      </c>
      <c r="DH96" s="4">
        <v>6866316.5699999994</v>
      </c>
      <c r="DI96" s="4">
        <v>6866316.5699999994</v>
      </c>
      <c r="DJ96" s="4">
        <v>0</v>
      </c>
      <c r="DK96" s="4">
        <v>0</v>
      </c>
      <c r="DL96" s="4">
        <v>6866316.5699999994</v>
      </c>
      <c r="DM96" s="4">
        <v>6512429.2923078733</v>
      </c>
      <c r="DN96" s="4">
        <v>0</v>
      </c>
      <c r="DO96" s="4">
        <v>0</v>
      </c>
      <c r="DP96" s="4">
        <v>6512429.2923078733</v>
      </c>
      <c r="DQ96" s="5">
        <v>0.94846039006731586</v>
      </c>
      <c r="DR96" s="4">
        <v>63032211.88000001</v>
      </c>
      <c r="DS96" s="4">
        <v>63032211.88000001</v>
      </c>
      <c r="DT96" s="4">
        <v>0</v>
      </c>
      <c r="DU96" s="4">
        <v>0</v>
      </c>
      <c r="DV96" s="4">
        <v>63032211.88000001</v>
      </c>
      <c r="DW96" s="4">
        <v>59783556.266510509</v>
      </c>
      <c r="DX96" s="4">
        <v>0</v>
      </c>
      <c r="DY96" s="4">
        <v>0</v>
      </c>
      <c r="DZ96" s="4">
        <v>59783556.266510509</v>
      </c>
      <c r="EA96" s="5">
        <v>11.381524680807791</v>
      </c>
      <c r="EB96" s="4">
        <v>6671497.5800000001</v>
      </c>
      <c r="EC96" s="4">
        <v>6671497.5800000001</v>
      </c>
      <c r="ED96" s="4">
        <v>0</v>
      </c>
      <c r="EE96" s="4">
        <v>0</v>
      </c>
      <c r="EF96" s="4">
        <v>6671497.5800000001</v>
      </c>
      <c r="EG96" s="4">
        <v>6299941.8231291519</v>
      </c>
      <c r="EH96" s="4">
        <v>0</v>
      </c>
      <c r="EI96" s="4">
        <v>0</v>
      </c>
      <c r="EJ96" s="4">
        <v>6299941.8231291519</v>
      </c>
      <c r="EK96" s="5">
        <v>0.94430699368239179</v>
      </c>
      <c r="EL96" s="4">
        <v>6512230.5399999991</v>
      </c>
      <c r="EM96" s="4">
        <v>6512230.5399999991</v>
      </c>
      <c r="EN96" s="4">
        <v>0</v>
      </c>
      <c r="EO96" s="4">
        <v>0</v>
      </c>
      <c r="EP96" s="4">
        <v>6512230.5399999991</v>
      </c>
      <c r="EQ96" s="4">
        <v>6149544.8433940578</v>
      </c>
      <c r="ER96" s="4">
        <v>0</v>
      </c>
      <c r="ES96" s="4">
        <v>0</v>
      </c>
      <c r="ET96" s="4">
        <v>6149544.8433940578</v>
      </c>
      <c r="EU96" s="5">
        <v>0.94430699368239179</v>
      </c>
      <c r="EV96" s="4">
        <v>6442726.9899999993</v>
      </c>
      <c r="EW96" s="4">
        <v>6442726.9899999993</v>
      </c>
      <c r="EX96" s="4">
        <v>0</v>
      </c>
      <c r="EY96" s="4">
        <v>0</v>
      </c>
      <c r="EZ96" s="4">
        <v>6442726.9899999993</v>
      </c>
      <c r="FA96" s="4">
        <v>6083912.155043304</v>
      </c>
      <c r="FB96" s="4">
        <v>0</v>
      </c>
      <c r="FC96" s="4">
        <v>0</v>
      </c>
      <c r="FD96" s="4">
        <v>6083912.155043304</v>
      </c>
      <c r="FE96" s="5">
        <v>0.94430699368239179</v>
      </c>
      <c r="FF96" s="4">
        <v>6257134.2699999996</v>
      </c>
      <c r="FG96" s="4">
        <v>6257134.2699999996</v>
      </c>
      <c r="FH96" s="4">
        <v>0</v>
      </c>
      <c r="FI96" s="4">
        <v>0</v>
      </c>
      <c r="FJ96" s="4">
        <v>6257134.2699999996</v>
      </c>
      <c r="FK96" s="4">
        <v>5908655.6515707672</v>
      </c>
      <c r="FL96" s="4">
        <v>0</v>
      </c>
      <c r="FM96" s="4">
        <v>0</v>
      </c>
      <c r="FN96" s="4">
        <v>5908655.6515707672</v>
      </c>
      <c r="FO96" s="5">
        <v>0.94430699368239179</v>
      </c>
      <c r="FP96" s="4">
        <v>6100607.870000001</v>
      </c>
      <c r="FQ96" s="4">
        <v>6100607.870000001</v>
      </c>
      <c r="FR96" s="4">
        <v>0</v>
      </c>
      <c r="FS96" s="4">
        <v>0</v>
      </c>
      <c r="FT96" s="4">
        <v>6100607.870000001</v>
      </c>
      <c r="FU96" s="4">
        <v>5760846.6773548406</v>
      </c>
      <c r="FV96" s="4">
        <v>0</v>
      </c>
      <c r="FW96" s="4">
        <v>0</v>
      </c>
      <c r="FX96" s="4">
        <v>5760846.6773548406</v>
      </c>
      <c r="FY96" s="5">
        <v>0.94430699368239179</v>
      </c>
      <c r="FZ96" s="4">
        <v>6365902.5500000007</v>
      </c>
      <c r="GA96" s="4">
        <v>6365902.5500000007</v>
      </c>
      <c r="GB96" s="4">
        <v>0</v>
      </c>
      <c r="GC96" s="4">
        <v>0</v>
      </c>
      <c r="GD96" s="4">
        <v>6365902.5500000007</v>
      </c>
      <c r="GE96" s="4">
        <v>6011366.2990655722</v>
      </c>
      <c r="GF96" s="4">
        <v>0</v>
      </c>
      <c r="GG96" s="4">
        <v>0</v>
      </c>
      <c r="GH96" s="4">
        <v>6011366.2990655722</v>
      </c>
      <c r="GI96" s="5">
        <v>0.94430699368239179</v>
      </c>
      <c r="GJ96" s="4">
        <v>6219009.0599999996</v>
      </c>
      <c r="GK96" s="4">
        <v>6219009.0599999996</v>
      </c>
      <c r="GL96" s="4">
        <v>0</v>
      </c>
      <c r="GM96" s="4">
        <v>0</v>
      </c>
      <c r="GN96" s="4">
        <v>6219009.0599999996</v>
      </c>
      <c r="GO96" s="4">
        <v>5872653.7491321573</v>
      </c>
      <c r="GP96" s="4">
        <v>0</v>
      </c>
      <c r="GQ96" s="4">
        <v>0</v>
      </c>
      <c r="GR96" s="4">
        <v>5872653.7491321573</v>
      </c>
      <c r="GS96" s="5">
        <v>0.94430699368239179</v>
      </c>
      <c r="GT96" s="4">
        <v>6033884.5100000007</v>
      </c>
      <c r="GU96" s="4">
        <v>6033884.5100000007</v>
      </c>
      <c r="GV96" s="4">
        <v>0</v>
      </c>
      <c r="GW96" s="4">
        <v>0</v>
      </c>
      <c r="GX96" s="4">
        <v>6033884.5100000007</v>
      </c>
      <c r="GY96" s="4">
        <v>5697839.3418648522</v>
      </c>
      <c r="GZ96" s="4">
        <v>0</v>
      </c>
      <c r="HA96" s="4">
        <v>0</v>
      </c>
      <c r="HB96" s="4">
        <v>5697839.3418648522</v>
      </c>
      <c r="HC96" s="5">
        <v>0.94430699368239179</v>
      </c>
      <c r="HD96" s="4">
        <v>5935919.5900000008</v>
      </c>
      <c r="HE96" s="4">
        <v>5935919.5900000008</v>
      </c>
      <c r="HF96" s="4">
        <v>0</v>
      </c>
      <c r="HG96" s="4">
        <v>0</v>
      </c>
      <c r="HH96" s="4">
        <v>5935919.5900000008</v>
      </c>
      <c r="HI96" s="4">
        <v>5605330.3827733165</v>
      </c>
      <c r="HJ96" s="4">
        <v>0</v>
      </c>
      <c r="HK96" s="4">
        <v>0</v>
      </c>
      <c r="HL96" s="4">
        <v>5605330.3827733165</v>
      </c>
      <c r="HM96" s="5">
        <v>0.94430699368239179</v>
      </c>
      <c r="HN96" s="4">
        <v>5830390.5900000008</v>
      </c>
      <c r="HO96" s="4">
        <v>5830390.5900000008</v>
      </c>
      <c r="HP96" s="4">
        <v>0</v>
      </c>
      <c r="HQ96" s="4">
        <v>0</v>
      </c>
      <c r="HR96" s="4">
        <v>5830390.5900000008</v>
      </c>
      <c r="HS96" s="4">
        <v>5505678.6100370074</v>
      </c>
      <c r="HT96" s="4">
        <v>0</v>
      </c>
      <c r="HU96" s="4">
        <v>0</v>
      </c>
      <c r="HV96" s="4">
        <v>5505678.6100370074</v>
      </c>
      <c r="HW96" s="5">
        <v>0.94430699368239179</v>
      </c>
      <c r="HX96" s="4">
        <v>5398717.25</v>
      </c>
      <c r="HY96" s="4">
        <v>5398717.25</v>
      </c>
      <c r="HZ96" s="4">
        <v>0</v>
      </c>
      <c r="IA96" s="4">
        <v>0</v>
      </c>
      <c r="IB96" s="4">
        <v>5398717.25</v>
      </c>
      <c r="IC96" s="4">
        <v>5098046.4560887692</v>
      </c>
      <c r="ID96" s="4">
        <v>0</v>
      </c>
      <c r="IE96" s="4">
        <v>0</v>
      </c>
      <c r="IF96" s="4">
        <v>5098046.4560887692</v>
      </c>
      <c r="IG96" s="5">
        <v>0.94430699368239179</v>
      </c>
      <c r="IH96" s="4">
        <v>5366938.4000000004</v>
      </c>
      <c r="II96" s="4">
        <v>5366938.4000000004</v>
      </c>
      <c r="IJ96" s="4">
        <v>0</v>
      </c>
      <c r="IK96" s="4">
        <v>0</v>
      </c>
      <c r="IL96" s="4">
        <v>5366938.4000000004</v>
      </c>
      <c r="IM96" s="4">
        <v>5068037.4657825865</v>
      </c>
      <c r="IN96" s="4">
        <v>0</v>
      </c>
      <c r="IO96" s="4">
        <v>0</v>
      </c>
      <c r="IP96" s="4">
        <v>5068037.4657825865</v>
      </c>
      <c r="IQ96" s="5">
        <v>0.94430699368239179</v>
      </c>
      <c r="IR96" s="4">
        <v>73134959.200000018</v>
      </c>
      <c r="IS96" s="4">
        <v>73134959.200000018</v>
      </c>
      <c r="IT96" s="4">
        <v>0</v>
      </c>
      <c r="IU96" s="4">
        <v>0</v>
      </c>
      <c r="IV96" s="4">
        <v>73134959.200000018</v>
      </c>
      <c r="IW96" s="4">
        <v>69061853.45523639</v>
      </c>
      <c r="IX96" s="4">
        <v>0</v>
      </c>
      <c r="IY96" s="4">
        <v>0</v>
      </c>
      <c r="IZ96" s="4">
        <v>69061853.45523639</v>
      </c>
      <c r="JA96" s="5">
        <v>11.331683924188702</v>
      </c>
      <c r="JB96" s="4">
        <v>5677577.6799999997</v>
      </c>
      <c r="JC96" s="4">
        <v>5677577.6799999997</v>
      </c>
      <c r="JD96" s="4">
        <v>0</v>
      </c>
      <c r="JE96" s="4">
        <v>0</v>
      </c>
      <c r="JF96" s="4">
        <v>5677577.6799999997</v>
      </c>
      <c r="JG96" s="4">
        <v>5385679.1962150335</v>
      </c>
      <c r="JH96" s="4">
        <v>0</v>
      </c>
      <c r="JI96" s="4">
        <v>0</v>
      </c>
      <c r="JJ96" s="4">
        <v>5385679.1962150335</v>
      </c>
      <c r="JK96" s="5">
        <v>0.94858749624629246</v>
      </c>
      <c r="JL96" s="4">
        <v>5885774.1399999987</v>
      </c>
      <c r="JM96" s="4">
        <v>5885774.1399999987</v>
      </c>
      <c r="JN96" s="4">
        <v>0</v>
      </c>
      <c r="JO96" s="4">
        <v>0</v>
      </c>
      <c r="JP96" s="4">
        <v>5885774.1399999987</v>
      </c>
      <c r="JQ96" s="4">
        <v>5583171.7549337745</v>
      </c>
      <c r="JR96" s="4">
        <v>0</v>
      </c>
      <c r="JS96" s="4">
        <v>0</v>
      </c>
      <c r="JT96" s="4">
        <v>5583171.7549337745</v>
      </c>
      <c r="JU96" s="5">
        <v>0.94858749624629246</v>
      </c>
      <c r="JV96" s="4">
        <v>6042305.709999999</v>
      </c>
      <c r="JW96" s="4">
        <v>6042305.709999999</v>
      </c>
      <c r="JX96" s="4">
        <v>0</v>
      </c>
      <c r="JY96" s="4">
        <v>0</v>
      </c>
      <c r="JZ96" s="4">
        <v>6042305.709999999</v>
      </c>
      <c r="KA96" s="4">
        <v>5731655.6450035758</v>
      </c>
      <c r="KB96" s="4">
        <v>0</v>
      </c>
      <c r="KC96" s="4">
        <v>0</v>
      </c>
      <c r="KD96" s="4">
        <v>5731655.6450035758</v>
      </c>
      <c r="KE96" s="5">
        <v>0.94858749624629246</v>
      </c>
      <c r="KF96" s="4">
        <v>6231102.5799999991</v>
      </c>
      <c r="KG96" s="4">
        <v>6231102.5799999991</v>
      </c>
      <c r="KH96" s="4">
        <v>0</v>
      </c>
      <c r="KI96" s="4">
        <v>0</v>
      </c>
      <c r="KJ96" s="4">
        <v>6231102.5799999991</v>
      </c>
      <c r="KK96" s="4">
        <v>5910745.995216012</v>
      </c>
      <c r="KL96" s="4">
        <v>0</v>
      </c>
      <c r="KM96" s="4">
        <v>0</v>
      </c>
      <c r="KN96" s="4">
        <v>5910745.995216012</v>
      </c>
      <c r="KO96" s="5">
        <v>0.94858749624629246</v>
      </c>
      <c r="KP96" s="4">
        <v>6437552.8899999997</v>
      </c>
      <c r="KQ96" s="4">
        <v>6437552.8899999997</v>
      </c>
      <c r="KR96" s="4">
        <v>0</v>
      </c>
      <c r="KS96" s="4">
        <v>0</v>
      </c>
      <c r="KT96" s="4">
        <v>6437552.8899999997</v>
      </c>
      <c r="KU96" s="4">
        <v>6106582.1778781842</v>
      </c>
      <c r="KV96" s="4">
        <v>0</v>
      </c>
      <c r="KW96" s="4">
        <v>0</v>
      </c>
      <c r="KX96" s="4">
        <v>6106582.1778781842</v>
      </c>
      <c r="KY96" s="5">
        <v>0.94858749624629246</v>
      </c>
      <c r="KZ96" s="4">
        <v>6603455.8399999989</v>
      </c>
      <c r="LA96" s="4">
        <v>6603455.8399999989</v>
      </c>
      <c r="LB96" s="4">
        <v>0</v>
      </c>
      <c r="LC96" s="4">
        <v>0</v>
      </c>
      <c r="LD96" s="4">
        <v>6603455.8399999989</v>
      </c>
      <c r="LE96" s="4">
        <v>6263955.6418385571</v>
      </c>
      <c r="LF96" s="4">
        <v>0</v>
      </c>
      <c r="LG96" s="4">
        <v>0</v>
      </c>
      <c r="LH96" s="4">
        <v>6263955.6418385571</v>
      </c>
      <c r="LI96" s="5">
        <v>0.94858749624629246</v>
      </c>
      <c r="LJ96" s="4">
        <v>6793743.4899999984</v>
      </c>
      <c r="LK96" s="4">
        <v>6793743.4899999984</v>
      </c>
      <c r="LL96" s="4">
        <v>0</v>
      </c>
      <c r="LM96" s="4">
        <v>0</v>
      </c>
      <c r="LN96" s="4">
        <v>6793743.4899999984</v>
      </c>
      <c r="LO96" s="4">
        <v>6444460.1273186477</v>
      </c>
      <c r="LP96" s="4">
        <v>0</v>
      </c>
      <c r="LQ96" s="4">
        <v>0</v>
      </c>
      <c r="LR96" s="4">
        <v>6444460.1273186477</v>
      </c>
      <c r="LS96" s="5">
        <v>0.94858749624629246</v>
      </c>
      <c r="LT96" s="4">
        <v>6988840.7999999989</v>
      </c>
      <c r="LU96" s="4">
        <v>6988840.7999999989</v>
      </c>
      <c r="LV96" s="4">
        <v>0</v>
      </c>
      <c r="LW96" s="4">
        <v>0</v>
      </c>
      <c r="LX96" s="4">
        <v>6988840.7999999989</v>
      </c>
      <c r="LY96" s="4">
        <v>6629526.9961359343</v>
      </c>
      <c r="LZ96" s="4">
        <v>0</v>
      </c>
      <c r="MA96" s="4">
        <v>0</v>
      </c>
      <c r="MB96" s="4">
        <v>6629526.9961359343</v>
      </c>
      <c r="MC96" s="5">
        <v>0.94858749624629246</v>
      </c>
      <c r="MD96" s="4">
        <v>7118677.6099999985</v>
      </c>
      <c r="ME96" s="4">
        <v>7118677.6099999985</v>
      </c>
      <c r="MF96" s="4">
        <v>0</v>
      </c>
      <c r="MG96" s="4">
        <v>0</v>
      </c>
      <c r="MH96" s="4">
        <v>7118677.6099999985</v>
      </c>
      <c r="MI96" s="4">
        <v>6752688.5706544397</v>
      </c>
      <c r="MJ96" s="4">
        <v>0</v>
      </c>
      <c r="MK96" s="4">
        <v>0</v>
      </c>
      <c r="ML96" s="4">
        <v>6752688.5706544397</v>
      </c>
      <c r="MM96" s="5">
        <v>0.94858749624629246</v>
      </c>
      <c r="MN96" s="4">
        <v>7271353.629999998</v>
      </c>
      <c r="MO96" s="4">
        <v>7271353.629999998</v>
      </c>
      <c r="MP96" s="4">
        <v>0</v>
      </c>
      <c r="MQ96" s="4">
        <v>0</v>
      </c>
      <c r="MR96" s="4">
        <v>7271353.629999998</v>
      </c>
      <c r="MS96" s="4">
        <v>6897515.1342030885</v>
      </c>
      <c r="MT96" s="4">
        <v>0</v>
      </c>
      <c r="MU96" s="4">
        <v>0</v>
      </c>
      <c r="MV96" s="4">
        <v>6897515.1342030885</v>
      </c>
      <c r="MW96" s="5">
        <v>0.94858749624629246</v>
      </c>
      <c r="MX96" s="4">
        <v>7424457.0199999977</v>
      </c>
      <c r="MY96" s="4">
        <v>7424457.0199999977</v>
      </c>
      <c r="MZ96" s="4">
        <v>0</v>
      </c>
      <c r="NA96" s="4">
        <v>0</v>
      </c>
      <c r="NB96" s="4">
        <v>7424457.0199999977</v>
      </c>
      <c r="NC96" s="4">
        <v>7042747.0955900075</v>
      </c>
      <c r="ND96" s="4">
        <v>0</v>
      </c>
      <c r="NE96" s="4">
        <v>0</v>
      </c>
      <c r="NF96" s="4">
        <v>7042747.0955900075</v>
      </c>
      <c r="NG96" s="5">
        <v>0.94858749624629246</v>
      </c>
      <c r="NH96" s="4">
        <v>7552020.7399999965</v>
      </c>
      <c r="NI96" s="4">
        <v>7552020.7399999965</v>
      </c>
      <c r="NJ96" s="4">
        <v>0</v>
      </c>
      <c r="NK96" s="4">
        <v>0</v>
      </c>
      <c r="NL96" s="4">
        <v>7552020.7399999965</v>
      </c>
      <c r="NM96" s="4">
        <v>7163752.4453566698</v>
      </c>
      <c r="NN96" s="4">
        <v>0</v>
      </c>
      <c r="NO96" s="4">
        <v>0</v>
      </c>
      <c r="NP96" s="4">
        <v>7163752.4453566698</v>
      </c>
      <c r="NQ96" s="5">
        <v>0.94858749624629246</v>
      </c>
      <c r="NR96" s="4">
        <v>80026862.12999998</v>
      </c>
      <c r="NS96" s="4">
        <v>80026862.12999998</v>
      </c>
      <c r="NT96" s="4">
        <v>0</v>
      </c>
      <c r="NU96" s="4">
        <v>0</v>
      </c>
      <c r="NV96" s="4">
        <v>80026862.12999998</v>
      </c>
      <c r="NW96" s="4">
        <v>75912480.78034392</v>
      </c>
      <c r="NX96" s="4">
        <v>0</v>
      </c>
      <c r="NY96" s="4">
        <v>0</v>
      </c>
      <c r="NZ96" s="4">
        <v>75912480.78034392</v>
      </c>
      <c r="OA96" s="5">
        <v>11.383049954955508</v>
      </c>
      <c r="OB96" s="4">
        <v>7384707.009999997</v>
      </c>
      <c r="OC96" s="4">
        <v>7384707.009999997</v>
      </c>
      <c r="OD96" s="4">
        <v>0</v>
      </c>
      <c r="OE96" s="4">
        <v>0</v>
      </c>
      <c r="OF96" s="4">
        <v>7384707.009999997</v>
      </c>
      <c r="OG96" s="4">
        <v>7005570.6560528129</v>
      </c>
      <c r="OH96" s="4">
        <v>0</v>
      </c>
      <c r="OI96" s="4">
        <v>0</v>
      </c>
      <c r="OJ96" s="4">
        <v>7005570.6560528129</v>
      </c>
      <c r="OK96" s="5">
        <v>0.94865925575195109</v>
      </c>
      <c r="OL96" s="4">
        <v>7203862.3299999982</v>
      </c>
      <c r="OM96" s="4">
        <v>7203862.3299999982</v>
      </c>
      <c r="ON96" s="4">
        <v>0</v>
      </c>
      <c r="OO96" s="4">
        <v>0</v>
      </c>
      <c r="OP96" s="4">
        <v>7203862.3299999982</v>
      </c>
      <c r="OQ96" s="4">
        <v>6834010.6765173143</v>
      </c>
      <c r="OR96" s="4">
        <v>0</v>
      </c>
      <c r="OS96" s="4">
        <v>0</v>
      </c>
      <c r="OT96" s="4">
        <v>6834010.6765173143</v>
      </c>
      <c r="OU96" s="5">
        <v>0.94865925575195109</v>
      </c>
      <c r="OV96" s="4">
        <v>7032507.1999999974</v>
      </c>
      <c r="OW96" s="4">
        <v>7032507.1999999974</v>
      </c>
      <c r="OX96" s="4">
        <v>0</v>
      </c>
      <c r="OY96" s="4">
        <v>0</v>
      </c>
      <c r="OZ96" s="4">
        <v>7032507.1999999974</v>
      </c>
      <c r="PA96" s="4">
        <v>6671453.0464222347</v>
      </c>
      <c r="PB96" s="4">
        <v>0</v>
      </c>
      <c r="PC96" s="4">
        <v>0</v>
      </c>
      <c r="PD96" s="4">
        <v>6671453.0464222347</v>
      </c>
      <c r="PE96" s="5">
        <v>0.94865925575195109</v>
      </c>
      <c r="PF96" s="4">
        <v>6867272.7299999986</v>
      </c>
      <c r="PG96" s="4">
        <v>6867272.7299999986</v>
      </c>
      <c r="PH96" s="4">
        <v>0</v>
      </c>
      <c r="PI96" s="4">
        <v>0</v>
      </c>
      <c r="PJ96" s="4">
        <v>6867272.7299999986</v>
      </c>
      <c r="PK96" s="4">
        <v>6514701.8370874682</v>
      </c>
      <c r="PL96" s="4">
        <v>0</v>
      </c>
      <c r="PM96" s="4">
        <v>0</v>
      </c>
      <c r="PN96" s="4">
        <v>6514701.8370874682</v>
      </c>
      <c r="PO96" s="5">
        <v>0.94865925575195109</v>
      </c>
      <c r="PP96" s="4">
        <v>6701484.629999998</v>
      </c>
      <c r="PQ96" s="4">
        <v>6701484.629999998</v>
      </c>
      <c r="PR96" s="4">
        <v>0</v>
      </c>
      <c r="PS96" s="4">
        <v>0</v>
      </c>
      <c r="PT96" s="4">
        <v>6701484.629999998</v>
      </c>
      <c r="PU96" s="4">
        <v>6357425.4215289373</v>
      </c>
      <c r="PV96" s="4">
        <v>0</v>
      </c>
      <c r="PW96" s="4">
        <v>0</v>
      </c>
      <c r="PX96" s="4">
        <v>6357425.4215289373</v>
      </c>
      <c r="PY96" s="5">
        <v>0.94865925575195109</v>
      </c>
      <c r="PZ96" s="4">
        <v>6556887.7999999989</v>
      </c>
      <c r="QA96" s="4">
        <v>6556887.7999999989</v>
      </c>
      <c r="QB96" s="4">
        <v>0</v>
      </c>
      <c r="QC96" s="4">
        <v>0</v>
      </c>
      <c r="QD96" s="4">
        <v>6556887.7999999989</v>
      </c>
      <c r="QE96" s="4">
        <v>6220252.3003970468</v>
      </c>
      <c r="QF96" s="4">
        <v>0</v>
      </c>
      <c r="QG96" s="4">
        <v>0</v>
      </c>
      <c r="QH96" s="4">
        <v>6220252.3003970468</v>
      </c>
      <c r="QI96" s="5">
        <v>0.94865925575195109</v>
      </c>
      <c r="QJ96" s="4">
        <v>6435795.9799999986</v>
      </c>
      <c r="QK96" s="4">
        <v>6435795.9799999986</v>
      </c>
      <c r="QL96" s="4">
        <v>0</v>
      </c>
      <c r="QM96" s="4">
        <v>0</v>
      </c>
      <c r="QN96" s="4">
        <v>6435795.9799999986</v>
      </c>
      <c r="QO96" s="4">
        <v>6105377.4245581971</v>
      </c>
      <c r="QP96" s="4">
        <v>0</v>
      </c>
      <c r="QQ96" s="4">
        <v>0</v>
      </c>
      <c r="QR96" s="4">
        <v>6105377.4245581971</v>
      </c>
      <c r="QS96" s="5">
        <v>0.94865925575195109</v>
      </c>
      <c r="QT96" s="4">
        <v>6281735.1599999992</v>
      </c>
      <c r="QU96" s="4">
        <v>6281735.1599999992</v>
      </c>
      <c r="QV96" s="4">
        <v>0</v>
      </c>
      <c r="QW96" s="4">
        <v>0</v>
      </c>
      <c r="QX96" s="4">
        <v>6281735.1599999992</v>
      </c>
      <c r="QY96" s="4">
        <v>5959226.2017164631</v>
      </c>
      <c r="QZ96" s="4">
        <v>0</v>
      </c>
      <c r="RA96" s="4">
        <v>0</v>
      </c>
      <c r="RB96" s="4">
        <v>5959226.2017164631</v>
      </c>
      <c r="RC96" s="5">
        <v>0.94865925575195109</v>
      </c>
      <c r="RD96" s="4">
        <v>6132256.1300000008</v>
      </c>
      <c r="RE96" s="4">
        <v>6132256.1300000008</v>
      </c>
      <c r="RF96" s="4">
        <v>0</v>
      </c>
      <c r="RG96" s="4">
        <v>0</v>
      </c>
      <c r="RH96" s="4">
        <v>6132256.1300000008</v>
      </c>
      <c r="RI96" s="4">
        <v>5817421.5363661405</v>
      </c>
      <c r="RJ96" s="4">
        <v>0</v>
      </c>
      <c r="RK96" s="4">
        <v>0</v>
      </c>
      <c r="RL96" s="4">
        <v>5817421.5363661405</v>
      </c>
      <c r="RM96" s="5">
        <v>0.94865925575195109</v>
      </c>
      <c r="RN96" s="4">
        <v>6014759.8799999999</v>
      </c>
      <c r="RO96" s="4">
        <v>6014759.8799999999</v>
      </c>
      <c r="RP96" s="4">
        <v>0</v>
      </c>
      <c r="RQ96" s="4">
        <v>0</v>
      </c>
      <c r="RR96" s="4">
        <v>6014759.8799999999</v>
      </c>
      <c r="RS96" s="4">
        <v>5705957.6312874947</v>
      </c>
      <c r="RT96" s="4">
        <v>0</v>
      </c>
      <c r="RU96" s="4">
        <v>0</v>
      </c>
      <c r="RV96" s="4">
        <v>5705957.6312874947</v>
      </c>
      <c r="RW96" s="5">
        <v>0.94865925575195109</v>
      </c>
      <c r="RX96" s="4">
        <v>5875002.8099999996</v>
      </c>
      <c r="RY96" s="4">
        <v>5875002.8099999996</v>
      </c>
      <c r="RZ96" s="4">
        <v>0</v>
      </c>
      <c r="SA96" s="4">
        <v>0</v>
      </c>
      <c r="SB96" s="4">
        <v>5875002.8099999996</v>
      </c>
      <c r="SC96" s="4">
        <v>5573375.7932752213</v>
      </c>
      <c r="SD96" s="4">
        <v>0</v>
      </c>
      <c r="SE96" s="4">
        <v>0</v>
      </c>
      <c r="SF96" s="4">
        <v>5573375.7932752213</v>
      </c>
      <c r="SG96" s="5">
        <v>0.94865925575195109</v>
      </c>
      <c r="SH96" s="4">
        <v>5763026.0800000019</v>
      </c>
      <c r="SI96" s="4">
        <v>5763026.0800000019</v>
      </c>
      <c r="SJ96" s="4">
        <v>0</v>
      </c>
      <c r="SK96" s="4">
        <v>0</v>
      </c>
      <c r="SL96" s="4">
        <v>5763026.0800000019</v>
      </c>
      <c r="SM96" s="4">
        <v>5467148.0319318864</v>
      </c>
      <c r="SN96" s="4">
        <v>0</v>
      </c>
      <c r="SO96" s="4">
        <v>0</v>
      </c>
      <c r="SP96" s="4">
        <v>5467148.0319318864</v>
      </c>
      <c r="SQ96" s="5">
        <v>0.94865925575195109</v>
      </c>
      <c r="SR96" s="4">
        <v>78249297.73999998</v>
      </c>
      <c r="SS96" s="4">
        <v>78249297.73999998</v>
      </c>
      <c r="ST96" s="4">
        <v>0</v>
      </c>
      <c r="SU96" s="4">
        <v>0</v>
      </c>
      <c r="SV96" s="4">
        <v>78249297.73999998</v>
      </c>
      <c r="SW96" s="4">
        <v>74231920.557141215</v>
      </c>
      <c r="SX96" s="4">
        <v>0</v>
      </c>
      <c r="SY96" s="4">
        <v>0</v>
      </c>
      <c r="SZ96" s="4">
        <v>74231920.557141215</v>
      </c>
      <c r="TA96" s="5">
        <v>11.383911069023412</v>
      </c>
      <c r="TB96" s="4">
        <v>5774033.9732000018</v>
      </c>
      <c r="TC96" s="4">
        <v>5774033.9732000018</v>
      </c>
    </row>
    <row r="97" spans="1:523" x14ac:dyDescent="0.3">
      <c r="A97" s="3" t="s">
        <v>153</v>
      </c>
      <c r="B97" s="4">
        <v>7662213.9099999992</v>
      </c>
      <c r="C97" s="4">
        <v>7662213.9099999992</v>
      </c>
      <c r="D97" s="4">
        <v>0</v>
      </c>
      <c r="E97" s="4">
        <v>0</v>
      </c>
      <c r="F97" s="4">
        <v>7662213.9099999992</v>
      </c>
      <c r="G97" s="4">
        <v>7250828.1901036799</v>
      </c>
      <c r="H97" s="4">
        <v>0</v>
      </c>
      <c r="I97" s="4">
        <v>0</v>
      </c>
      <c r="J97" s="4">
        <v>7250828.1901036799</v>
      </c>
      <c r="K97" s="5">
        <v>0.94630981009817317</v>
      </c>
      <c r="L97" s="4">
        <v>7692868.2599999998</v>
      </c>
      <c r="M97" s="4">
        <v>7692868.2599999998</v>
      </c>
      <c r="N97" s="4">
        <v>0</v>
      </c>
      <c r="O97" s="4">
        <v>0</v>
      </c>
      <c r="P97" s="4">
        <v>7692868.2599999998</v>
      </c>
      <c r="Q97" s="4">
        <v>7279836.7022308633</v>
      </c>
      <c r="R97" s="4">
        <v>0</v>
      </c>
      <c r="S97" s="4">
        <v>0</v>
      </c>
      <c r="T97" s="4">
        <v>7279836.7022308633</v>
      </c>
      <c r="U97" s="5">
        <v>0.94630981009817317</v>
      </c>
      <c r="V97" s="4">
        <v>7754354.2399999993</v>
      </c>
      <c r="W97" s="4">
        <v>7754354.2399999993</v>
      </c>
      <c r="X97" s="4">
        <v>0</v>
      </c>
      <c r="Y97" s="4">
        <v>0</v>
      </c>
      <c r="Z97" s="4">
        <v>7754354.2399999993</v>
      </c>
      <c r="AA97" s="4">
        <v>7338021.4882883634</v>
      </c>
      <c r="AB97" s="4">
        <v>0</v>
      </c>
      <c r="AC97" s="4">
        <v>0</v>
      </c>
      <c r="AD97" s="4">
        <v>7338021.4882883634</v>
      </c>
      <c r="AE97" s="5">
        <v>0.94630981009817317</v>
      </c>
      <c r="AF97" s="4">
        <v>7808169.0099999988</v>
      </c>
      <c r="AG97" s="4">
        <v>7808169.0099999988</v>
      </c>
      <c r="AH97" s="4">
        <v>0</v>
      </c>
      <c r="AI97" s="4">
        <v>0</v>
      </c>
      <c r="AJ97" s="4">
        <v>7808169.0099999988</v>
      </c>
      <c r="AK97" s="4">
        <v>7388946.9330675397</v>
      </c>
      <c r="AL97" s="4">
        <v>0</v>
      </c>
      <c r="AM97" s="4">
        <v>0</v>
      </c>
      <c r="AN97" s="4">
        <v>7388946.9330675397</v>
      </c>
      <c r="AO97" s="5">
        <v>0.94630981009817317</v>
      </c>
      <c r="AP97" s="4">
        <v>7704857.7599999988</v>
      </c>
      <c r="AQ97" s="4">
        <v>7704857.7599999988</v>
      </c>
      <c r="AR97" s="4">
        <v>0</v>
      </c>
      <c r="AS97" s="4">
        <v>0</v>
      </c>
      <c r="AT97" s="4">
        <v>7704857.7599999988</v>
      </c>
      <c r="AU97" s="4">
        <v>7291182.4836990349</v>
      </c>
      <c r="AV97" s="4">
        <v>0</v>
      </c>
      <c r="AW97" s="4">
        <v>0</v>
      </c>
      <c r="AX97" s="4">
        <v>7291182.4836990349</v>
      </c>
      <c r="AY97" s="5">
        <v>0.94630981009817317</v>
      </c>
      <c r="AZ97" s="4">
        <v>7624701.96</v>
      </c>
      <c r="BA97" s="4">
        <v>7624701.96</v>
      </c>
      <c r="BB97" s="4">
        <v>0</v>
      </c>
      <c r="BC97" s="4">
        <v>0</v>
      </c>
      <c r="BD97" s="4">
        <v>7624701.96</v>
      </c>
      <c r="BE97" s="4">
        <v>7215330.2638227688</v>
      </c>
      <c r="BF97" s="4">
        <v>0</v>
      </c>
      <c r="BG97" s="4">
        <v>0</v>
      </c>
      <c r="BH97" s="4">
        <v>7215330.2638227688</v>
      </c>
      <c r="BI97" s="5">
        <v>0.94630981009817317</v>
      </c>
      <c r="BJ97" s="4">
        <v>7624954.6399999997</v>
      </c>
      <c r="BK97" s="4">
        <v>7624954.6399999997</v>
      </c>
      <c r="BL97" s="4">
        <v>0</v>
      </c>
      <c r="BM97" s="4">
        <v>0</v>
      </c>
      <c r="BN97" s="4">
        <v>7624954.6399999997</v>
      </c>
      <c r="BO97" s="4">
        <v>7215569.3773855837</v>
      </c>
      <c r="BP97" s="4">
        <v>0</v>
      </c>
      <c r="BQ97" s="4">
        <v>0</v>
      </c>
      <c r="BR97" s="4">
        <v>7215569.3773855837</v>
      </c>
      <c r="BS97" s="5">
        <v>0.94630981009817317</v>
      </c>
      <c r="BT97" s="4">
        <v>7481972.4400000004</v>
      </c>
      <c r="BU97" s="4">
        <v>7481972.4400000004</v>
      </c>
      <c r="BV97" s="4">
        <v>0</v>
      </c>
      <c r="BW97" s="4">
        <v>0</v>
      </c>
      <c r="BX97" s="4">
        <v>7481972.4400000004</v>
      </c>
      <c r="BY97" s="4">
        <v>7080263.9188561654</v>
      </c>
      <c r="BZ97" s="4">
        <v>0</v>
      </c>
      <c r="CA97" s="4">
        <v>0</v>
      </c>
      <c r="CB97" s="4">
        <v>7080263.9188561654</v>
      </c>
      <c r="CC97" s="5">
        <v>0.94630981009817317</v>
      </c>
      <c r="CD97" s="4">
        <v>7768827.9300000016</v>
      </c>
      <c r="CE97" s="4">
        <v>7768827.9300000016</v>
      </c>
      <c r="CF97" s="4">
        <v>0</v>
      </c>
      <c r="CG97" s="4">
        <v>0</v>
      </c>
      <c r="CH97" s="4">
        <v>7768827.9300000016</v>
      </c>
      <c r="CI97" s="4">
        <v>7351718.0831236849</v>
      </c>
      <c r="CJ97" s="4">
        <v>0</v>
      </c>
      <c r="CK97" s="4">
        <v>0</v>
      </c>
      <c r="CL97" s="4">
        <v>7351718.0831236849</v>
      </c>
      <c r="CM97" s="5">
        <v>0.94630981009817317</v>
      </c>
      <c r="CN97" s="4">
        <v>7869989.9500000011</v>
      </c>
      <c r="CO97" s="4">
        <v>7869989.9500000011</v>
      </c>
      <c r="CP97" s="4">
        <v>0</v>
      </c>
      <c r="CQ97" s="4">
        <v>0</v>
      </c>
      <c r="CR97" s="4">
        <v>7869989.9500000011</v>
      </c>
      <c r="CS97" s="4">
        <v>7447448.6950590322</v>
      </c>
      <c r="CT97" s="4">
        <v>0</v>
      </c>
      <c r="CU97" s="4">
        <v>0</v>
      </c>
      <c r="CV97" s="4">
        <v>7447448.6950590322</v>
      </c>
      <c r="CW97" s="5">
        <v>0.94630981009817317</v>
      </c>
      <c r="CX97" s="4">
        <v>8406862.1500000004</v>
      </c>
      <c r="CY97" s="4">
        <v>8406862.1500000004</v>
      </c>
      <c r="CZ97" s="4">
        <v>0</v>
      </c>
      <c r="DA97" s="4">
        <v>0</v>
      </c>
      <c r="DB97" s="4">
        <v>8406862.1500000004</v>
      </c>
      <c r="DC97" s="4">
        <v>7955496.12468802</v>
      </c>
      <c r="DD97" s="4">
        <v>0</v>
      </c>
      <c r="DE97" s="4">
        <v>0</v>
      </c>
      <c r="DF97" s="4">
        <v>7955496.12468802</v>
      </c>
      <c r="DG97" s="5">
        <v>0.94630981009817317</v>
      </c>
      <c r="DH97" s="4">
        <v>8227992.9800000004</v>
      </c>
      <c r="DI97" s="4">
        <v>8227992.9800000004</v>
      </c>
      <c r="DJ97" s="4">
        <v>0</v>
      </c>
      <c r="DK97" s="4">
        <v>0</v>
      </c>
      <c r="DL97" s="4">
        <v>8227992.9800000004</v>
      </c>
      <c r="DM97" s="4">
        <v>7786230.4743929021</v>
      </c>
      <c r="DN97" s="4">
        <v>0</v>
      </c>
      <c r="DO97" s="4">
        <v>0</v>
      </c>
      <c r="DP97" s="4">
        <v>7786230.4743929021</v>
      </c>
      <c r="DQ97" s="5">
        <v>0.94630981009817317</v>
      </c>
      <c r="DR97" s="4">
        <v>93627765.230000004</v>
      </c>
      <c r="DS97" s="4">
        <v>93627765.230000004</v>
      </c>
      <c r="DT97" s="4">
        <v>0</v>
      </c>
      <c r="DU97" s="4">
        <v>0</v>
      </c>
      <c r="DV97" s="4">
        <v>93627765.230000004</v>
      </c>
      <c r="DW97" s="4">
        <v>88600872.734717637</v>
      </c>
      <c r="DX97" s="4">
        <v>0</v>
      </c>
      <c r="DY97" s="4">
        <v>0</v>
      </c>
      <c r="DZ97" s="4">
        <v>88600872.734717637</v>
      </c>
      <c r="EA97" s="5">
        <v>11.355717721178076</v>
      </c>
      <c r="EB97" s="4">
        <v>8098406.5</v>
      </c>
      <c r="EC97" s="4">
        <v>8098406.5</v>
      </c>
      <c r="ED97" s="4">
        <v>0</v>
      </c>
      <c r="EE97" s="4">
        <v>0</v>
      </c>
      <c r="EF97" s="4">
        <v>8098406.5</v>
      </c>
      <c r="EG97" s="4">
        <v>7658160.1409923984</v>
      </c>
      <c r="EH97" s="4">
        <v>0</v>
      </c>
      <c r="EI97" s="4">
        <v>0</v>
      </c>
      <c r="EJ97" s="4">
        <v>7658160.1409923984</v>
      </c>
      <c r="EK97" s="5">
        <v>0.94563790308530427</v>
      </c>
      <c r="EL97" s="4">
        <v>7903902.9900000002</v>
      </c>
      <c r="EM97" s="4">
        <v>7903902.9900000002</v>
      </c>
      <c r="EN97" s="4">
        <v>0</v>
      </c>
      <c r="EO97" s="4">
        <v>0</v>
      </c>
      <c r="EP97" s="4">
        <v>7903902.9900000002</v>
      </c>
      <c r="EQ97" s="4">
        <v>7474230.2496532667</v>
      </c>
      <c r="ER97" s="4">
        <v>0</v>
      </c>
      <c r="ES97" s="4">
        <v>0</v>
      </c>
      <c r="ET97" s="4">
        <v>7474230.2496532667</v>
      </c>
      <c r="EU97" s="5">
        <v>0.94563790308530427</v>
      </c>
      <c r="EV97" s="4">
        <v>7827307.8700000001</v>
      </c>
      <c r="EW97" s="4">
        <v>7827307.8700000001</v>
      </c>
      <c r="EX97" s="4">
        <v>0</v>
      </c>
      <c r="EY97" s="4">
        <v>0</v>
      </c>
      <c r="EZ97" s="4">
        <v>7827307.8700000001</v>
      </c>
      <c r="FA97" s="4">
        <v>7401799.000989899</v>
      </c>
      <c r="FB97" s="4">
        <v>0</v>
      </c>
      <c r="FC97" s="4">
        <v>0</v>
      </c>
      <c r="FD97" s="4">
        <v>7401799.000989899</v>
      </c>
      <c r="FE97" s="5">
        <v>0.94563790308530427</v>
      </c>
      <c r="FF97" s="4">
        <v>7761672.3199999994</v>
      </c>
      <c r="FG97" s="4">
        <v>7761672.3199999994</v>
      </c>
      <c r="FH97" s="4">
        <v>0</v>
      </c>
      <c r="FI97" s="4">
        <v>0</v>
      </c>
      <c r="FJ97" s="4">
        <v>7761672.3199999994</v>
      </c>
      <c r="FK97" s="4">
        <v>7339731.537120048</v>
      </c>
      <c r="FL97" s="4">
        <v>0</v>
      </c>
      <c r="FM97" s="4">
        <v>0</v>
      </c>
      <c r="FN97" s="4">
        <v>7339731.537120048</v>
      </c>
      <c r="FO97" s="5">
        <v>0.94563790308530427</v>
      </c>
      <c r="FP97" s="4">
        <v>7722655.6800000006</v>
      </c>
      <c r="FQ97" s="4">
        <v>7722655.6800000006</v>
      </c>
      <c r="FR97" s="4">
        <v>0</v>
      </c>
      <c r="FS97" s="4">
        <v>0</v>
      </c>
      <c r="FT97" s="4">
        <v>7722655.6800000006</v>
      </c>
      <c r="FU97" s="4">
        <v>7302835.9234850155</v>
      </c>
      <c r="FV97" s="4">
        <v>0</v>
      </c>
      <c r="FW97" s="4">
        <v>0</v>
      </c>
      <c r="FX97" s="4">
        <v>7302835.9234850155</v>
      </c>
      <c r="FY97" s="5">
        <v>0.94563790308530427</v>
      </c>
      <c r="FZ97" s="4">
        <v>8054911.4500000011</v>
      </c>
      <c r="GA97" s="4">
        <v>8054911.4500000011</v>
      </c>
      <c r="GB97" s="4">
        <v>0</v>
      </c>
      <c r="GC97" s="4">
        <v>0</v>
      </c>
      <c r="GD97" s="4">
        <v>8054911.4500000011</v>
      </c>
      <c r="GE97" s="4">
        <v>7617029.5731158089</v>
      </c>
      <c r="GF97" s="4">
        <v>0</v>
      </c>
      <c r="GG97" s="4">
        <v>0</v>
      </c>
      <c r="GH97" s="4">
        <v>7617029.5731158089</v>
      </c>
      <c r="GI97" s="5">
        <v>0.94563790308530427</v>
      </c>
      <c r="GJ97" s="4">
        <v>8004742.6700000009</v>
      </c>
      <c r="GK97" s="4">
        <v>8004742.6700000009</v>
      </c>
      <c r="GL97" s="4">
        <v>0</v>
      </c>
      <c r="GM97" s="4">
        <v>0</v>
      </c>
      <c r="GN97" s="4">
        <v>8004742.6700000009</v>
      </c>
      <c r="GO97" s="4">
        <v>7569588.0731962603</v>
      </c>
      <c r="GP97" s="4">
        <v>0</v>
      </c>
      <c r="GQ97" s="4">
        <v>0</v>
      </c>
      <c r="GR97" s="4">
        <v>7569588.0731962603</v>
      </c>
      <c r="GS97" s="5">
        <v>0.94563790308530427</v>
      </c>
      <c r="GT97" s="4">
        <v>8146813.7900000019</v>
      </c>
      <c r="GU97" s="4">
        <v>8146813.7900000019</v>
      </c>
      <c r="GV97" s="4">
        <v>0</v>
      </c>
      <c r="GW97" s="4">
        <v>0</v>
      </c>
      <c r="GX97" s="4">
        <v>8146813.7900000019</v>
      </c>
      <c r="GY97" s="4">
        <v>7703935.909202042</v>
      </c>
      <c r="GZ97" s="4">
        <v>0</v>
      </c>
      <c r="HA97" s="4">
        <v>0</v>
      </c>
      <c r="HB97" s="4">
        <v>7703935.909202042</v>
      </c>
      <c r="HC97" s="5">
        <v>0.94563790308530427</v>
      </c>
      <c r="HD97" s="4">
        <v>7697303.6000000015</v>
      </c>
      <c r="HE97" s="4">
        <v>7697303.6000000015</v>
      </c>
      <c r="HF97" s="4">
        <v>0</v>
      </c>
      <c r="HG97" s="4">
        <v>0</v>
      </c>
      <c r="HH97" s="4">
        <v>7697303.6000000015</v>
      </c>
      <c r="HI97" s="4">
        <v>7278862.0357149653</v>
      </c>
      <c r="HJ97" s="4">
        <v>0</v>
      </c>
      <c r="HK97" s="4">
        <v>0</v>
      </c>
      <c r="HL97" s="4">
        <v>7278862.0357149653</v>
      </c>
      <c r="HM97" s="5">
        <v>0.94563790308530427</v>
      </c>
      <c r="HN97" s="4">
        <v>7401088.6100000003</v>
      </c>
      <c r="HO97" s="4">
        <v>7401088.6100000003</v>
      </c>
      <c r="HP97" s="4">
        <v>0</v>
      </c>
      <c r="HQ97" s="4">
        <v>0</v>
      </c>
      <c r="HR97" s="4">
        <v>7401088.6100000003</v>
      </c>
      <c r="HS97" s="4">
        <v>6998749.9137089299</v>
      </c>
      <c r="HT97" s="4">
        <v>0</v>
      </c>
      <c r="HU97" s="4">
        <v>0</v>
      </c>
      <c r="HV97" s="4">
        <v>6998749.9137089299</v>
      </c>
      <c r="HW97" s="5">
        <v>0.94563790308530427</v>
      </c>
      <c r="HX97" s="4">
        <v>6804126.8399999999</v>
      </c>
      <c r="HY97" s="4">
        <v>6804126.8399999999</v>
      </c>
      <c r="HZ97" s="4">
        <v>0</v>
      </c>
      <c r="IA97" s="4">
        <v>0</v>
      </c>
      <c r="IB97" s="4">
        <v>6804126.8399999999</v>
      </c>
      <c r="IC97" s="4">
        <v>6434240.2373040374</v>
      </c>
      <c r="ID97" s="4">
        <v>0</v>
      </c>
      <c r="IE97" s="4">
        <v>0</v>
      </c>
      <c r="IF97" s="4">
        <v>6434240.2373040374</v>
      </c>
      <c r="IG97" s="5">
        <v>0.94563790308530427</v>
      </c>
      <c r="IH97" s="4">
        <v>6541150.8499999996</v>
      </c>
      <c r="II97" s="4">
        <v>6541150.8499999996</v>
      </c>
      <c r="IJ97" s="4">
        <v>0</v>
      </c>
      <c r="IK97" s="4">
        <v>0</v>
      </c>
      <c r="IL97" s="4">
        <v>6541150.8499999996</v>
      </c>
      <c r="IM97" s="4">
        <v>6185560.1735586552</v>
      </c>
      <c r="IN97" s="4">
        <v>0</v>
      </c>
      <c r="IO97" s="4">
        <v>0</v>
      </c>
      <c r="IP97" s="4">
        <v>6185560.1735586552</v>
      </c>
      <c r="IQ97" s="5">
        <v>0.94563790308530427</v>
      </c>
      <c r="IR97" s="4">
        <v>91964083.170000002</v>
      </c>
      <c r="IS97" s="4">
        <v>91964083.170000002</v>
      </c>
      <c r="IT97" s="4">
        <v>0</v>
      </c>
      <c r="IU97" s="4">
        <v>0</v>
      </c>
      <c r="IV97" s="4">
        <v>91964083.170000002</v>
      </c>
      <c r="IW97" s="4">
        <v>86964722.768041313</v>
      </c>
      <c r="IX97" s="4">
        <v>0</v>
      </c>
      <c r="IY97" s="4">
        <v>0</v>
      </c>
      <c r="IZ97" s="4">
        <v>86964722.768041313</v>
      </c>
      <c r="JA97" s="5">
        <v>11.347654837023649</v>
      </c>
      <c r="JB97" s="4">
        <v>7057172.1299999999</v>
      </c>
      <c r="JC97" s="4">
        <v>7057172.1299999999</v>
      </c>
      <c r="JD97" s="4">
        <v>0</v>
      </c>
      <c r="JE97" s="4">
        <v>0</v>
      </c>
      <c r="JF97" s="4">
        <v>7057172.1299999999</v>
      </c>
      <c r="JG97" s="4">
        <v>6708513.8209320437</v>
      </c>
      <c r="JH97" s="4">
        <v>0</v>
      </c>
      <c r="JI97" s="4">
        <v>0</v>
      </c>
      <c r="JJ97" s="4">
        <v>6708513.8209320437</v>
      </c>
      <c r="JK97" s="5">
        <v>0.95059518137784804</v>
      </c>
      <c r="JL97" s="4">
        <v>7018737.4700000007</v>
      </c>
      <c r="JM97" s="4">
        <v>7018737.4700000007</v>
      </c>
      <c r="JN97" s="4">
        <v>0</v>
      </c>
      <c r="JO97" s="4">
        <v>0</v>
      </c>
      <c r="JP97" s="4">
        <v>7018737.4700000007</v>
      </c>
      <c r="JQ97" s="4">
        <v>6671978.0183381485</v>
      </c>
      <c r="JR97" s="4">
        <v>0</v>
      </c>
      <c r="JS97" s="4">
        <v>0</v>
      </c>
      <c r="JT97" s="4">
        <v>6671978.0183381485</v>
      </c>
      <c r="JU97" s="5">
        <v>0.95059518137784804</v>
      </c>
      <c r="JV97" s="4">
        <v>6933307.1299999999</v>
      </c>
      <c r="JW97" s="4">
        <v>6933307.1299999999</v>
      </c>
      <c r="JX97" s="4">
        <v>0</v>
      </c>
      <c r="JY97" s="4">
        <v>0</v>
      </c>
      <c r="JZ97" s="4">
        <v>6933307.1299999999</v>
      </c>
      <c r="KA97" s="4">
        <v>6590768.3487906773</v>
      </c>
      <c r="KB97" s="4">
        <v>0</v>
      </c>
      <c r="KC97" s="4">
        <v>0</v>
      </c>
      <c r="KD97" s="4">
        <v>6590768.3487906773</v>
      </c>
      <c r="KE97" s="5">
        <v>0.95059518137784804</v>
      </c>
      <c r="KF97" s="4">
        <v>6768317.71</v>
      </c>
      <c r="KG97" s="4">
        <v>6768317.71</v>
      </c>
      <c r="KH97" s="4">
        <v>0</v>
      </c>
      <c r="KI97" s="4">
        <v>0</v>
      </c>
      <c r="KJ97" s="4">
        <v>6768317.71</v>
      </c>
      <c r="KK97" s="4">
        <v>6433930.2011603508</v>
      </c>
      <c r="KL97" s="4">
        <v>0</v>
      </c>
      <c r="KM97" s="4">
        <v>0</v>
      </c>
      <c r="KN97" s="4">
        <v>6433930.2011603508</v>
      </c>
      <c r="KO97" s="5">
        <v>0.95059518137784804</v>
      </c>
      <c r="KP97" s="4">
        <v>6456141.5599999987</v>
      </c>
      <c r="KQ97" s="4">
        <v>6456141.5599999987</v>
      </c>
      <c r="KR97" s="4">
        <v>0</v>
      </c>
      <c r="KS97" s="4">
        <v>0</v>
      </c>
      <c r="KT97" s="4">
        <v>6456141.5599999987</v>
      </c>
      <c r="KU97" s="4">
        <v>6137177.0572292618</v>
      </c>
      <c r="KV97" s="4">
        <v>0</v>
      </c>
      <c r="KW97" s="4">
        <v>0</v>
      </c>
      <c r="KX97" s="4">
        <v>6137177.0572292618</v>
      </c>
      <c r="KY97" s="5">
        <v>0.95059518137784804</v>
      </c>
      <c r="KZ97" s="4">
        <v>6205999.5800000001</v>
      </c>
      <c r="LA97" s="4">
        <v>6205999.5800000001</v>
      </c>
      <c r="LB97" s="4">
        <v>0</v>
      </c>
      <c r="LC97" s="4">
        <v>0</v>
      </c>
      <c r="LD97" s="4">
        <v>6205999.5800000001</v>
      </c>
      <c r="LE97" s="4">
        <v>5899393.2963809492</v>
      </c>
      <c r="LF97" s="4">
        <v>0</v>
      </c>
      <c r="LG97" s="4">
        <v>0</v>
      </c>
      <c r="LH97" s="4">
        <v>5899393.2963809492</v>
      </c>
      <c r="LI97" s="5">
        <v>0.95059518137784804</v>
      </c>
      <c r="LJ97" s="4">
        <v>6084611.2999999998</v>
      </c>
      <c r="LK97" s="4">
        <v>6084611.2999999998</v>
      </c>
      <c r="LL97" s="4">
        <v>0</v>
      </c>
      <c r="LM97" s="4">
        <v>0</v>
      </c>
      <c r="LN97" s="4">
        <v>6084611.2999999998</v>
      </c>
      <c r="LO97" s="4">
        <v>5784002.182337204</v>
      </c>
      <c r="LP97" s="4">
        <v>0</v>
      </c>
      <c r="LQ97" s="4">
        <v>0</v>
      </c>
      <c r="LR97" s="4">
        <v>5784002.182337204</v>
      </c>
      <c r="LS97" s="5">
        <v>0.95059518137784804</v>
      </c>
      <c r="LT97" s="4">
        <v>5660862.7400000002</v>
      </c>
      <c r="LU97" s="4">
        <v>5660862.7400000002</v>
      </c>
      <c r="LV97" s="4">
        <v>0</v>
      </c>
      <c r="LW97" s="4">
        <v>0</v>
      </c>
      <c r="LX97" s="4">
        <v>5660862.7400000002</v>
      </c>
      <c r="LY97" s="4">
        <v>5381188.8430854017</v>
      </c>
      <c r="LZ97" s="4">
        <v>0</v>
      </c>
      <c r="MA97" s="4">
        <v>0</v>
      </c>
      <c r="MB97" s="4">
        <v>5381188.8430854017</v>
      </c>
      <c r="MC97" s="5">
        <v>0.95059518137784804</v>
      </c>
      <c r="MD97" s="4">
        <v>5611766.1900000013</v>
      </c>
      <c r="ME97" s="4">
        <v>5611766.1900000013</v>
      </c>
      <c r="MF97" s="4">
        <v>0</v>
      </c>
      <c r="MG97" s="4">
        <v>0</v>
      </c>
      <c r="MH97" s="4">
        <v>5611766.1900000013</v>
      </c>
      <c r="MI97" s="4">
        <v>5334517.8992331261</v>
      </c>
      <c r="MJ97" s="4">
        <v>0</v>
      </c>
      <c r="MK97" s="4">
        <v>0</v>
      </c>
      <c r="ML97" s="4">
        <v>5334517.8992331261</v>
      </c>
      <c r="MM97" s="5">
        <v>0.95059518137784804</v>
      </c>
      <c r="MN97" s="4">
        <v>5738453.8600000013</v>
      </c>
      <c r="MO97" s="4">
        <v>5738453.8600000013</v>
      </c>
      <c r="MP97" s="4">
        <v>0</v>
      </c>
      <c r="MQ97" s="4">
        <v>0</v>
      </c>
      <c r="MR97" s="4">
        <v>5738453.8600000013</v>
      </c>
      <c r="MS97" s="4">
        <v>5454946.5878751138</v>
      </c>
      <c r="MT97" s="4">
        <v>0</v>
      </c>
      <c r="MU97" s="4">
        <v>0</v>
      </c>
      <c r="MV97" s="4">
        <v>5454946.5878751138</v>
      </c>
      <c r="MW97" s="5">
        <v>0.95059518137784804</v>
      </c>
      <c r="MX97" s="4">
        <v>5688628.6500000004</v>
      </c>
      <c r="MY97" s="4">
        <v>5688628.6500000004</v>
      </c>
      <c r="MZ97" s="4">
        <v>0</v>
      </c>
      <c r="NA97" s="4">
        <v>0</v>
      </c>
      <c r="NB97" s="4">
        <v>5688628.6500000004</v>
      </c>
      <c r="NC97" s="4">
        <v>5407582.9833379732</v>
      </c>
      <c r="ND97" s="4">
        <v>0</v>
      </c>
      <c r="NE97" s="4">
        <v>0</v>
      </c>
      <c r="NF97" s="4">
        <v>5407582.9833379732</v>
      </c>
      <c r="NG97" s="5">
        <v>0.95059518137784804</v>
      </c>
      <c r="NH97" s="4">
        <v>5532801.9099999992</v>
      </c>
      <c r="NI97" s="4">
        <v>5532801.9099999992</v>
      </c>
      <c r="NJ97" s="4">
        <v>0</v>
      </c>
      <c r="NK97" s="4">
        <v>0</v>
      </c>
      <c r="NL97" s="4">
        <v>5532801.9099999992</v>
      </c>
      <c r="NM97" s="4">
        <v>5259454.835164153</v>
      </c>
      <c r="NN97" s="4">
        <v>0</v>
      </c>
      <c r="NO97" s="4">
        <v>0</v>
      </c>
      <c r="NP97" s="4">
        <v>5259454.835164153</v>
      </c>
      <c r="NQ97" s="5">
        <v>0.95059518137784804</v>
      </c>
      <c r="NR97" s="4">
        <v>74756800.230000004</v>
      </c>
      <c r="NS97" s="4">
        <v>74756800.230000004</v>
      </c>
      <c r="NT97" s="4">
        <v>0</v>
      </c>
      <c r="NU97" s="4">
        <v>0</v>
      </c>
      <c r="NV97" s="4">
        <v>74756800.230000004</v>
      </c>
      <c r="NW97" s="4">
        <v>71063454.0738644</v>
      </c>
      <c r="NX97" s="4">
        <v>0</v>
      </c>
      <c r="NY97" s="4">
        <v>0</v>
      </c>
      <c r="NZ97" s="4">
        <v>71063454.0738644</v>
      </c>
      <c r="OA97" s="5">
        <v>11.407142176534174</v>
      </c>
      <c r="OB97" s="4">
        <v>6201431.0399999982</v>
      </c>
      <c r="OC97" s="4">
        <v>6201431.0399999982</v>
      </c>
      <c r="OD97" s="4">
        <v>0</v>
      </c>
      <c r="OE97" s="4">
        <v>0</v>
      </c>
      <c r="OF97" s="4">
        <v>6201431.0399999982</v>
      </c>
      <c r="OG97" s="4">
        <v>5899320.4958737558</v>
      </c>
      <c r="OH97" s="4">
        <v>0</v>
      </c>
      <c r="OI97" s="4">
        <v>0</v>
      </c>
      <c r="OJ97" s="4">
        <v>5899320.4958737558</v>
      </c>
      <c r="OK97" s="5">
        <v>0.95128373722490955</v>
      </c>
      <c r="OL97" s="4">
        <v>6897364.3199999984</v>
      </c>
      <c r="OM97" s="4">
        <v>6897364.3199999984</v>
      </c>
      <c r="ON97" s="4">
        <v>0</v>
      </c>
      <c r="OO97" s="4">
        <v>0</v>
      </c>
      <c r="OP97" s="4">
        <v>6897364.3199999984</v>
      </c>
      <c r="OQ97" s="4">
        <v>6561350.5073313452</v>
      </c>
      <c r="OR97" s="4">
        <v>0</v>
      </c>
      <c r="OS97" s="4">
        <v>0</v>
      </c>
      <c r="OT97" s="4">
        <v>6561350.5073313452</v>
      </c>
      <c r="OU97" s="5">
        <v>0.95128373722490955</v>
      </c>
      <c r="OV97" s="4">
        <v>7451628.3499999987</v>
      </c>
      <c r="OW97" s="4">
        <v>7451628.3499999987</v>
      </c>
      <c r="OX97" s="4">
        <v>0</v>
      </c>
      <c r="OY97" s="4">
        <v>0</v>
      </c>
      <c r="OZ97" s="4">
        <v>7451628.3499999987</v>
      </c>
      <c r="PA97" s="4">
        <v>7088612.8651990853</v>
      </c>
      <c r="PB97" s="4">
        <v>0</v>
      </c>
      <c r="PC97" s="4">
        <v>0</v>
      </c>
      <c r="PD97" s="4">
        <v>7088612.8651990853</v>
      </c>
      <c r="PE97" s="5">
        <v>0.95128373722490955</v>
      </c>
      <c r="PF97" s="4">
        <v>7733284.6799999988</v>
      </c>
      <c r="PG97" s="4">
        <v>7733284.6799999988</v>
      </c>
      <c r="PH97" s="4">
        <v>0</v>
      </c>
      <c r="PI97" s="4">
        <v>0</v>
      </c>
      <c r="PJ97" s="4">
        <v>7733284.6799999988</v>
      </c>
      <c r="PK97" s="4">
        <v>7356547.9514145376</v>
      </c>
      <c r="PL97" s="4">
        <v>0</v>
      </c>
      <c r="PM97" s="4">
        <v>0</v>
      </c>
      <c r="PN97" s="4">
        <v>7356547.9514145376</v>
      </c>
      <c r="PO97" s="5">
        <v>0.95128373722490955</v>
      </c>
      <c r="PP97" s="4">
        <v>7941542.5</v>
      </c>
      <c r="PQ97" s="4">
        <v>7941542.5</v>
      </c>
      <c r="PR97" s="4">
        <v>0</v>
      </c>
      <c r="PS97" s="4">
        <v>0</v>
      </c>
      <c r="PT97" s="4">
        <v>7941542.5</v>
      </c>
      <c r="PU97" s="4">
        <v>7554660.2287304513</v>
      </c>
      <c r="PV97" s="4">
        <v>0</v>
      </c>
      <c r="PW97" s="4">
        <v>0</v>
      </c>
      <c r="PX97" s="4">
        <v>7554660.2287304513</v>
      </c>
      <c r="PY97" s="5">
        <v>0.95128373722490955</v>
      </c>
      <c r="PZ97" s="4">
        <v>8117032.1799999997</v>
      </c>
      <c r="QA97" s="4">
        <v>8117032.1799999997</v>
      </c>
      <c r="QB97" s="4">
        <v>0</v>
      </c>
      <c r="QC97" s="4">
        <v>0</v>
      </c>
      <c r="QD97" s="4">
        <v>8117032.1799999997</v>
      </c>
      <c r="QE97" s="4">
        <v>7721600.7073652549</v>
      </c>
      <c r="QF97" s="4">
        <v>0</v>
      </c>
      <c r="QG97" s="4">
        <v>0</v>
      </c>
      <c r="QH97" s="4">
        <v>7721600.7073652549</v>
      </c>
      <c r="QI97" s="5">
        <v>0.95128373722490955</v>
      </c>
      <c r="QJ97" s="4">
        <v>8065754.5300000003</v>
      </c>
      <c r="QK97" s="4">
        <v>8065754.5300000003</v>
      </c>
      <c r="QL97" s="4">
        <v>0</v>
      </c>
      <c r="QM97" s="4">
        <v>0</v>
      </c>
      <c r="QN97" s="4">
        <v>8065754.5300000003</v>
      </c>
      <c r="QO97" s="4">
        <v>7672821.1128371442</v>
      </c>
      <c r="QP97" s="4">
        <v>0</v>
      </c>
      <c r="QQ97" s="4">
        <v>0</v>
      </c>
      <c r="QR97" s="4">
        <v>7672821.1128371442</v>
      </c>
      <c r="QS97" s="5">
        <v>0.95128373722490955</v>
      </c>
      <c r="QT97" s="4">
        <v>8103939.54</v>
      </c>
      <c r="QU97" s="4">
        <v>8103939.54</v>
      </c>
      <c r="QV97" s="4">
        <v>0</v>
      </c>
      <c r="QW97" s="4">
        <v>0</v>
      </c>
      <c r="QX97" s="4">
        <v>8103939.54</v>
      </c>
      <c r="QY97" s="4">
        <v>7709145.8918559141</v>
      </c>
      <c r="QZ97" s="4">
        <v>0</v>
      </c>
      <c r="RA97" s="4">
        <v>0</v>
      </c>
      <c r="RB97" s="4">
        <v>7709145.8918559141</v>
      </c>
      <c r="RC97" s="5">
        <v>0.95128373722490955</v>
      </c>
      <c r="RD97" s="4">
        <v>8232257.5899999999</v>
      </c>
      <c r="RE97" s="4">
        <v>8232257.5899999999</v>
      </c>
      <c r="RF97" s="4">
        <v>0</v>
      </c>
      <c r="RG97" s="4">
        <v>0</v>
      </c>
      <c r="RH97" s="4">
        <v>8232257.5899999999</v>
      </c>
      <c r="RI97" s="4">
        <v>7831212.7660133271</v>
      </c>
      <c r="RJ97" s="4">
        <v>0</v>
      </c>
      <c r="RK97" s="4">
        <v>0</v>
      </c>
      <c r="RL97" s="4">
        <v>7831212.7660133271</v>
      </c>
      <c r="RM97" s="5">
        <v>0.95128373722490955</v>
      </c>
      <c r="RN97" s="4">
        <v>8036491.0899999999</v>
      </c>
      <c r="RO97" s="4">
        <v>8036491.0899999999</v>
      </c>
      <c r="RP97" s="4">
        <v>0</v>
      </c>
      <c r="RQ97" s="4">
        <v>0</v>
      </c>
      <c r="RR97" s="4">
        <v>8036491.0899999999</v>
      </c>
      <c r="RS97" s="4">
        <v>7644983.278269887</v>
      </c>
      <c r="RT97" s="4">
        <v>0</v>
      </c>
      <c r="RU97" s="4">
        <v>0</v>
      </c>
      <c r="RV97" s="4">
        <v>7644983.278269887</v>
      </c>
      <c r="RW97" s="5">
        <v>0.95128373722490955</v>
      </c>
      <c r="RX97" s="4">
        <v>7999070.6600000001</v>
      </c>
      <c r="RY97" s="4">
        <v>7999070.6600000001</v>
      </c>
      <c r="RZ97" s="4">
        <v>0</v>
      </c>
      <c r="SA97" s="4">
        <v>0</v>
      </c>
      <c r="SB97" s="4">
        <v>7999070.6600000001</v>
      </c>
      <c r="SC97" s="4">
        <v>7609385.8317709239</v>
      </c>
      <c r="SD97" s="4">
        <v>0</v>
      </c>
      <c r="SE97" s="4">
        <v>0</v>
      </c>
      <c r="SF97" s="4">
        <v>7609385.8317709239</v>
      </c>
      <c r="SG97" s="5">
        <v>0.95128373722490955</v>
      </c>
      <c r="SH97" s="4">
        <v>8056035.8499999996</v>
      </c>
      <c r="SI97" s="4">
        <v>8056035.8499999996</v>
      </c>
      <c r="SJ97" s="4">
        <v>0</v>
      </c>
      <c r="SK97" s="4">
        <v>0</v>
      </c>
      <c r="SL97" s="4">
        <v>8056035.8499999996</v>
      </c>
      <c r="SM97" s="4">
        <v>7663575.8906058501</v>
      </c>
      <c r="SN97" s="4">
        <v>0</v>
      </c>
      <c r="SO97" s="4">
        <v>0</v>
      </c>
      <c r="SP97" s="4">
        <v>7663575.8906058501</v>
      </c>
      <c r="SQ97" s="5">
        <v>0.95128373722490955</v>
      </c>
      <c r="SR97" s="4">
        <v>92835832.329999983</v>
      </c>
      <c r="SS97" s="4">
        <v>92835832.329999983</v>
      </c>
      <c r="ST97" s="4">
        <v>0</v>
      </c>
      <c r="SU97" s="4">
        <v>0</v>
      </c>
      <c r="SV97" s="4">
        <v>92835832.329999983</v>
      </c>
      <c r="SW97" s="4">
        <v>88313217.527267471</v>
      </c>
      <c r="SX97" s="4">
        <v>0</v>
      </c>
      <c r="SY97" s="4">
        <v>0</v>
      </c>
      <c r="SZ97" s="4">
        <v>88313217.527267471</v>
      </c>
      <c r="TA97" s="5">
        <v>11.415404846698912</v>
      </c>
      <c r="TB97" s="4">
        <v>8088171.0639999993</v>
      </c>
      <c r="TC97" s="4">
        <v>8088171.0639999993</v>
      </c>
    </row>
    <row r="98" spans="1:523" x14ac:dyDescent="0.3">
      <c r="A98" s="3" t="s">
        <v>154</v>
      </c>
      <c r="B98" s="4">
        <v>2931011.2299999995</v>
      </c>
      <c r="C98" s="4">
        <v>2931011.2299999995</v>
      </c>
      <c r="D98" s="4">
        <v>-2931011.2299999995</v>
      </c>
      <c r="E98" s="4">
        <v>0</v>
      </c>
      <c r="F98" s="4">
        <v>0</v>
      </c>
      <c r="G98" s="4">
        <v>2795340.0685271346</v>
      </c>
      <c r="H98" s="4">
        <v>-2795340.0685271346</v>
      </c>
      <c r="I98" s="4">
        <v>0</v>
      </c>
      <c r="J98" s="4">
        <v>0</v>
      </c>
      <c r="K98" s="5">
        <v>0.95371182475037297</v>
      </c>
      <c r="L98" s="4">
        <v>3330536.07</v>
      </c>
      <c r="M98" s="4">
        <v>3330536.07</v>
      </c>
      <c r="N98" s="4">
        <v>-3330536.07</v>
      </c>
      <c r="O98" s="4">
        <v>0</v>
      </c>
      <c r="P98" s="4">
        <v>0</v>
      </c>
      <c r="Q98" s="4">
        <v>3175040.6665641894</v>
      </c>
      <c r="R98" s="4">
        <v>-3175040.6665641894</v>
      </c>
      <c r="S98" s="4">
        <v>0</v>
      </c>
      <c r="T98" s="4">
        <v>0</v>
      </c>
      <c r="U98" s="5">
        <v>0.95331219954756097</v>
      </c>
      <c r="V98" s="4">
        <v>3184249.47</v>
      </c>
      <c r="W98" s="4">
        <v>3184249.47</v>
      </c>
      <c r="X98" s="4">
        <v>-3184249.47</v>
      </c>
      <c r="Y98" s="4">
        <v>0</v>
      </c>
      <c r="Z98" s="4">
        <v>0</v>
      </c>
      <c r="AA98" s="4">
        <v>3034619.422115061</v>
      </c>
      <c r="AB98" s="4">
        <v>-3034619.422115061</v>
      </c>
      <c r="AC98" s="4">
        <v>0</v>
      </c>
      <c r="AD98" s="4">
        <v>0</v>
      </c>
      <c r="AE98" s="5">
        <v>0.95300932000000005</v>
      </c>
      <c r="AF98" s="4">
        <v>3184363.8600000003</v>
      </c>
      <c r="AG98" s="4">
        <v>3184363.8600000003</v>
      </c>
      <c r="AH98" s="4">
        <v>-3184363.8600000003</v>
      </c>
      <c r="AI98" s="4">
        <v>0</v>
      </c>
      <c r="AJ98" s="4">
        <v>0</v>
      </c>
      <c r="AK98" s="4">
        <v>3033837.3244685931</v>
      </c>
      <c r="AL98" s="4">
        <v>-3033837.3244685931</v>
      </c>
      <c r="AM98" s="4">
        <v>0</v>
      </c>
      <c r="AN98" s="4">
        <v>0</v>
      </c>
      <c r="AO98" s="5">
        <v>0.95272948000000002</v>
      </c>
      <c r="AP98" s="4">
        <v>3151232.69</v>
      </c>
      <c r="AQ98" s="4">
        <v>3151232.69</v>
      </c>
      <c r="AR98" s="4">
        <v>-3151232.69</v>
      </c>
      <c r="AS98" s="4">
        <v>0</v>
      </c>
      <c r="AT98" s="4">
        <v>0</v>
      </c>
      <c r="AU98" s="4">
        <v>3001189.2664518016</v>
      </c>
      <c r="AV98" s="4">
        <v>-3001189.2664518016</v>
      </c>
      <c r="AW98" s="4">
        <v>0</v>
      </c>
      <c r="AX98" s="4">
        <v>0</v>
      </c>
      <c r="AY98" s="5">
        <v>0.95238579999999995</v>
      </c>
      <c r="AZ98" s="4">
        <v>2980051.1399999997</v>
      </c>
      <c r="BA98" s="4">
        <v>2980051.1399999997</v>
      </c>
      <c r="BB98" s="4">
        <v>-2980051.1399999997</v>
      </c>
      <c r="BC98" s="4">
        <v>0</v>
      </c>
      <c r="BD98" s="4">
        <v>0</v>
      </c>
      <c r="BE98" s="4">
        <v>2837091.620103226</v>
      </c>
      <c r="BF98" s="4">
        <v>-2837091.620103226</v>
      </c>
      <c r="BG98" s="4">
        <v>0</v>
      </c>
      <c r="BH98" s="4">
        <v>0</v>
      </c>
      <c r="BI98" s="5">
        <v>0.95202783000000002</v>
      </c>
      <c r="BJ98" s="4">
        <v>2591553.54</v>
      </c>
      <c r="BK98" s="4">
        <v>2591553.54</v>
      </c>
      <c r="BL98" s="4">
        <v>-2591553.54</v>
      </c>
      <c r="BM98" s="4">
        <v>0</v>
      </c>
      <c r="BN98" s="4">
        <v>0</v>
      </c>
      <c r="BO98" s="4">
        <v>2466518.0788895581</v>
      </c>
      <c r="BP98" s="4">
        <v>-2466518.0788895581</v>
      </c>
      <c r="BQ98" s="4">
        <v>0</v>
      </c>
      <c r="BR98" s="4">
        <v>0</v>
      </c>
      <c r="BS98" s="5">
        <v>0.95175270000000001</v>
      </c>
      <c r="BT98" s="4">
        <v>2552631.7600000002</v>
      </c>
      <c r="BU98" s="4">
        <v>2552631.7600000002</v>
      </c>
      <c r="BV98" s="4">
        <v>-2552631.7600000002</v>
      </c>
      <c r="BW98" s="4">
        <v>0</v>
      </c>
      <c r="BX98" s="4">
        <v>0</v>
      </c>
      <c r="BY98" s="4">
        <v>2428672.9751552409</v>
      </c>
      <c r="BZ98" s="4">
        <v>-2428672.9751552409</v>
      </c>
      <c r="CA98" s="4">
        <v>0</v>
      </c>
      <c r="CB98" s="4">
        <v>0</v>
      </c>
      <c r="CC98" s="5">
        <v>0.95143882999999996</v>
      </c>
      <c r="CD98" s="4">
        <v>2604265.9400000004</v>
      </c>
      <c r="CE98" s="4">
        <v>2604265.9400000004</v>
      </c>
      <c r="CF98" s="4">
        <v>-2604265.9400000004</v>
      </c>
      <c r="CG98" s="4">
        <v>0</v>
      </c>
      <c r="CH98" s="4">
        <v>0</v>
      </c>
      <c r="CI98" s="4">
        <v>2457792.6429776154</v>
      </c>
      <c r="CJ98" s="4">
        <v>-2457792.6429776154</v>
      </c>
      <c r="CK98" s="4">
        <v>0</v>
      </c>
      <c r="CL98" s="4">
        <v>0</v>
      </c>
      <c r="CM98" s="5">
        <v>0.94375639800350608</v>
      </c>
      <c r="CN98" s="4">
        <v>2846966.9400000004</v>
      </c>
      <c r="CO98" s="4">
        <v>2846966.9400000004</v>
      </c>
      <c r="CP98" s="4">
        <v>-2846966.9400000004</v>
      </c>
      <c r="CQ98" s="4">
        <v>0</v>
      </c>
      <c r="CR98" s="4">
        <v>0</v>
      </c>
      <c r="CS98" s="4">
        <v>2686545.5060376143</v>
      </c>
      <c r="CT98" s="4">
        <v>-2686545.5060376143</v>
      </c>
      <c r="CU98" s="4">
        <v>0</v>
      </c>
      <c r="CV98" s="4">
        <v>0</v>
      </c>
      <c r="CW98" s="5">
        <v>0.94365181003387899</v>
      </c>
      <c r="CX98" s="4">
        <v>2888001.74</v>
      </c>
      <c r="CY98" s="4">
        <v>2888001.74</v>
      </c>
      <c r="CZ98" s="4">
        <v>-2888001.74</v>
      </c>
      <c r="DA98" s="4">
        <v>0</v>
      </c>
      <c r="DB98" s="4">
        <v>0</v>
      </c>
      <c r="DC98" s="4">
        <v>2725727.0368126146</v>
      </c>
      <c r="DD98" s="4">
        <v>-2725727.0368126146</v>
      </c>
      <c r="DE98" s="4">
        <v>0</v>
      </c>
      <c r="DF98" s="4">
        <v>0</v>
      </c>
      <c r="DG98" s="5">
        <v>0.94381073219596268</v>
      </c>
      <c r="DH98" s="4">
        <v>2974485.12</v>
      </c>
      <c r="DI98" s="4">
        <v>2974485.12</v>
      </c>
      <c r="DJ98" s="4">
        <v>-2974485.12</v>
      </c>
      <c r="DK98" s="4">
        <v>0</v>
      </c>
      <c r="DL98" s="4">
        <v>0</v>
      </c>
      <c r="DM98" s="4">
        <v>2807447.3504367117</v>
      </c>
      <c r="DN98" s="4">
        <v>-2807447.3504367117</v>
      </c>
      <c r="DO98" s="4">
        <v>0</v>
      </c>
      <c r="DP98" s="4">
        <v>0</v>
      </c>
      <c r="DQ98" s="5">
        <v>0.94384313155908861</v>
      </c>
      <c r="DR98" s="4">
        <v>35219349.5</v>
      </c>
      <c r="DS98" s="4">
        <v>35219349.5</v>
      </c>
      <c r="DT98" s="4">
        <v>-35219349.5</v>
      </c>
      <c r="DU98" s="4">
        <v>0</v>
      </c>
      <c r="DV98" s="4">
        <v>0</v>
      </c>
      <c r="DW98" s="4">
        <v>33449821.958539359</v>
      </c>
      <c r="DX98" s="4">
        <v>-33449821.958539359</v>
      </c>
      <c r="DY98" s="4">
        <v>0</v>
      </c>
      <c r="DZ98" s="4">
        <v>0</v>
      </c>
      <c r="EA98" s="5">
        <v>11.395430056090369</v>
      </c>
      <c r="EB98" s="4">
        <v>2649604.02</v>
      </c>
      <c r="EC98" s="4">
        <v>2649604.02</v>
      </c>
      <c r="ED98" s="4">
        <v>-2649604.02</v>
      </c>
      <c r="EE98" s="4">
        <v>0</v>
      </c>
      <c r="EF98" s="4">
        <v>0</v>
      </c>
      <c r="EG98" s="4">
        <v>2501361.1461432157</v>
      </c>
      <c r="EH98" s="4">
        <v>-2501361.1461432157</v>
      </c>
      <c r="EI98" s="4">
        <v>0</v>
      </c>
      <c r="EJ98" s="4">
        <v>0</v>
      </c>
      <c r="EK98" s="5">
        <v>0.94405093261566531</v>
      </c>
      <c r="EL98" s="4">
        <v>2214389.3099999996</v>
      </c>
      <c r="EM98" s="4">
        <v>2214389.3099999996</v>
      </c>
      <c r="EN98" s="4">
        <v>-2214389.3099999996</v>
      </c>
      <c r="EO98" s="4">
        <v>0</v>
      </c>
      <c r="EP98" s="4">
        <v>0</v>
      </c>
      <c r="EQ98" s="4">
        <v>2091006.192745538</v>
      </c>
      <c r="ER98" s="4">
        <v>-2091006.192745538</v>
      </c>
      <c r="ES98" s="4">
        <v>0</v>
      </c>
      <c r="ET98" s="4">
        <v>0</v>
      </c>
      <c r="EU98" s="5">
        <v>0.94428119902075325</v>
      </c>
      <c r="EV98" s="4">
        <v>2143400.67</v>
      </c>
      <c r="EW98" s="4">
        <v>2143400.67</v>
      </c>
      <c r="EX98" s="4">
        <v>-2143400.67</v>
      </c>
      <c r="EY98" s="4">
        <v>0</v>
      </c>
      <c r="EZ98" s="4">
        <v>0</v>
      </c>
      <c r="FA98" s="4">
        <v>2023587.6377243265</v>
      </c>
      <c r="FB98" s="4">
        <v>-2023587.6377243265</v>
      </c>
      <c r="FC98" s="4">
        <v>0</v>
      </c>
      <c r="FD98" s="4">
        <v>0</v>
      </c>
      <c r="FE98" s="5">
        <v>0.94410143005335845</v>
      </c>
      <c r="FF98" s="4">
        <v>1946267.23</v>
      </c>
      <c r="FG98" s="4">
        <v>1946267.23</v>
      </c>
      <c r="FH98" s="4">
        <v>-1946267.23</v>
      </c>
      <c r="FI98" s="4">
        <v>0</v>
      </c>
      <c r="FJ98" s="4">
        <v>0</v>
      </c>
      <c r="FK98" s="4">
        <v>1836479.1576697654</v>
      </c>
      <c r="FL98" s="4">
        <v>-1836479.1576697654</v>
      </c>
      <c r="FM98" s="4">
        <v>0</v>
      </c>
      <c r="FN98" s="4">
        <v>0</v>
      </c>
      <c r="FO98" s="5">
        <v>0.943590442957705</v>
      </c>
      <c r="FP98" s="4">
        <v>1796868.01</v>
      </c>
      <c r="FQ98" s="4">
        <v>1796868.01</v>
      </c>
      <c r="FR98" s="4">
        <v>-1796868.01</v>
      </c>
      <c r="FS98" s="4">
        <v>0</v>
      </c>
      <c r="FT98" s="4">
        <v>0</v>
      </c>
      <c r="FU98" s="4">
        <v>1695126.0750313902</v>
      </c>
      <c r="FV98" s="4">
        <v>-1695126.0750313902</v>
      </c>
      <c r="FW98" s="4">
        <v>0</v>
      </c>
      <c r="FX98" s="4">
        <v>0</v>
      </c>
      <c r="FY98" s="5">
        <v>0.94337818114497463</v>
      </c>
      <c r="FZ98" s="4">
        <v>1557458.36</v>
      </c>
      <c r="GA98" s="4">
        <v>1557458.36</v>
      </c>
      <c r="GB98" s="4">
        <v>-1557458.36</v>
      </c>
      <c r="GC98" s="4">
        <v>0</v>
      </c>
      <c r="GD98" s="4">
        <v>0</v>
      </c>
      <c r="GE98" s="4">
        <v>1468995.8467315258</v>
      </c>
      <c r="GF98" s="4">
        <v>-1468995.8467315258</v>
      </c>
      <c r="GG98" s="4">
        <v>0</v>
      </c>
      <c r="GH98" s="4">
        <v>0</v>
      </c>
      <c r="GI98" s="5">
        <v>0.94320072013451817</v>
      </c>
      <c r="GJ98" s="4">
        <v>1463284.8000000003</v>
      </c>
      <c r="GK98" s="4">
        <v>1463284.8000000003</v>
      </c>
      <c r="GL98" s="4">
        <v>-1463284.8000000003</v>
      </c>
      <c r="GM98" s="4">
        <v>0</v>
      </c>
      <c r="GN98" s="4">
        <v>0</v>
      </c>
      <c r="GO98" s="4">
        <v>1379824.0952203108</v>
      </c>
      <c r="GP98" s="4">
        <v>-1379824.0952203108</v>
      </c>
      <c r="GQ98" s="4">
        <v>0</v>
      </c>
      <c r="GR98" s="4">
        <v>0</v>
      </c>
      <c r="GS98" s="5">
        <v>0.94296345811854987</v>
      </c>
      <c r="GT98" s="4">
        <v>1314842.1499999999</v>
      </c>
      <c r="GU98" s="4">
        <v>1314842.1499999999</v>
      </c>
      <c r="GV98" s="4">
        <v>-1314842.1499999999</v>
      </c>
      <c r="GW98" s="4">
        <v>0</v>
      </c>
      <c r="GX98" s="4">
        <v>0</v>
      </c>
      <c r="GY98" s="4">
        <v>1238681.9680288946</v>
      </c>
      <c r="GZ98" s="4">
        <v>-1238681.9680288946</v>
      </c>
      <c r="HA98" s="4">
        <v>0</v>
      </c>
      <c r="HB98" s="4">
        <v>0</v>
      </c>
      <c r="HC98" s="5">
        <v>0.94207655879368846</v>
      </c>
      <c r="HD98" s="4">
        <v>1206452.45</v>
      </c>
      <c r="HE98" s="4">
        <v>1206452.45</v>
      </c>
      <c r="HF98" s="4">
        <v>-1206452.45</v>
      </c>
      <c r="HG98" s="4">
        <v>0</v>
      </c>
      <c r="HH98" s="4">
        <v>0</v>
      </c>
      <c r="HI98" s="4">
        <v>1138107.1961445746</v>
      </c>
      <c r="HJ98" s="4">
        <v>-1138107.1961445746</v>
      </c>
      <c r="HK98" s="4">
        <v>0</v>
      </c>
      <c r="HL98" s="4">
        <v>0</v>
      </c>
      <c r="HM98" s="5">
        <v>0.943350229961052</v>
      </c>
      <c r="HN98" s="4">
        <v>974599.34</v>
      </c>
      <c r="HO98" s="4">
        <v>974599.34</v>
      </c>
      <c r="HP98" s="4">
        <v>-974599.34</v>
      </c>
      <c r="HQ98" s="4">
        <v>0</v>
      </c>
      <c r="HR98" s="4">
        <v>0</v>
      </c>
      <c r="HS98" s="4">
        <v>919255.15195424797</v>
      </c>
      <c r="HT98" s="4">
        <v>-919255.15195424797</v>
      </c>
      <c r="HU98" s="4">
        <v>0</v>
      </c>
      <c r="HV98" s="4">
        <v>0</v>
      </c>
      <c r="HW98" s="5">
        <v>0.94321339470048071</v>
      </c>
      <c r="HX98" s="4">
        <v>903855.59</v>
      </c>
      <c r="HY98" s="4">
        <v>903855.59</v>
      </c>
      <c r="HZ98" s="4">
        <v>-903855.59</v>
      </c>
      <c r="IA98" s="4">
        <v>0</v>
      </c>
      <c r="IB98" s="4">
        <v>0</v>
      </c>
      <c r="IC98" s="4">
        <v>852379.31029181404</v>
      </c>
      <c r="ID98" s="4">
        <v>-852379.31029181404</v>
      </c>
      <c r="IE98" s="4">
        <v>0</v>
      </c>
      <c r="IF98" s="4">
        <v>0</v>
      </c>
      <c r="IG98" s="5">
        <v>0.94304811490053853</v>
      </c>
      <c r="IH98" s="4">
        <v>685215.8600000001</v>
      </c>
      <c r="II98" s="4">
        <v>685215.8600000001</v>
      </c>
      <c r="IJ98" s="4">
        <v>-685215.8600000001</v>
      </c>
      <c r="IK98" s="4">
        <v>0</v>
      </c>
      <c r="IL98" s="4">
        <v>0</v>
      </c>
      <c r="IM98" s="4">
        <v>646005.19946971501</v>
      </c>
      <c r="IN98" s="4">
        <v>-646005.19946971501</v>
      </c>
      <c r="IO98" s="4">
        <v>0</v>
      </c>
      <c r="IP98" s="4">
        <v>0</v>
      </c>
      <c r="IQ98" s="5">
        <v>0.94277619240995802</v>
      </c>
      <c r="IR98" s="4">
        <v>18856237.789999999</v>
      </c>
      <c r="IS98" s="4">
        <v>18856237.789999999</v>
      </c>
      <c r="IT98" s="4">
        <v>-18856237.789999999</v>
      </c>
      <c r="IU98" s="4">
        <v>0</v>
      </c>
      <c r="IV98" s="4">
        <v>0</v>
      </c>
      <c r="IW98" s="4">
        <v>17790808.97715532</v>
      </c>
      <c r="IX98" s="4">
        <v>-17790808.97715532</v>
      </c>
      <c r="IY98" s="4">
        <v>0</v>
      </c>
      <c r="IZ98" s="4">
        <v>0</v>
      </c>
      <c r="JA98" s="5">
        <v>11.320030854811243</v>
      </c>
      <c r="JB98" s="4">
        <v>696620.18</v>
      </c>
      <c r="JC98" s="4">
        <v>696620.18</v>
      </c>
      <c r="JD98" s="4">
        <v>-696620.18</v>
      </c>
      <c r="JE98" s="4">
        <v>0</v>
      </c>
      <c r="JF98" s="4">
        <v>0</v>
      </c>
      <c r="JG98" s="4">
        <v>656707.68946217315</v>
      </c>
      <c r="JH98" s="4">
        <v>-656707.68946217315</v>
      </c>
      <c r="JI98" s="4">
        <v>0</v>
      </c>
      <c r="JJ98" s="4">
        <v>0</v>
      </c>
      <c r="JK98" s="5">
        <v>0.94270552062125601</v>
      </c>
      <c r="JL98" s="4">
        <v>694744.68</v>
      </c>
      <c r="JM98" s="4">
        <v>694744.68</v>
      </c>
      <c r="JN98" s="4">
        <v>-694744.68</v>
      </c>
      <c r="JO98" s="4">
        <v>0</v>
      </c>
      <c r="JP98" s="4">
        <v>0</v>
      </c>
      <c r="JQ98" s="4">
        <v>655270.07325195929</v>
      </c>
      <c r="JR98" s="4">
        <v>-655270.07325195929</v>
      </c>
      <c r="JS98" s="4">
        <v>0</v>
      </c>
      <c r="JT98" s="4">
        <v>0</v>
      </c>
      <c r="JU98" s="5">
        <v>0.94318113130705683</v>
      </c>
      <c r="JV98" s="4">
        <v>1776502.6899999995</v>
      </c>
      <c r="JW98" s="4">
        <v>1776502.6899999995</v>
      </c>
      <c r="JX98" s="4">
        <v>-1776502.6899999995</v>
      </c>
      <c r="JY98" s="4">
        <v>0</v>
      </c>
      <c r="JZ98" s="4">
        <v>0</v>
      </c>
      <c r="KA98" s="4">
        <v>1676333.6683280144</v>
      </c>
      <c r="KB98" s="4">
        <v>-1676333.6683280144</v>
      </c>
      <c r="KC98" s="4">
        <v>0</v>
      </c>
      <c r="KD98" s="4">
        <v>0</v>
      </c>
      <c r="KE98" s="5">
        <v>0.94361448353788591</v>
      </c>
      <c r="KF98" s="4">
        <v>1908923.1899999992</v>
      </c>
      <c r="KG98" s="4">
        <v>1908923.1899999992</v>
      </c>
      <c r="KH98" s="4">
        <v>-1908923.1899999992</v>
      </c>
      <c r="KI98" s="4">
        <v>0</v>
      </c>
      <c r="KJ98" s="4">
        <v>0</v>
      </c>
      <c r="KK98" s="4">
        <v>1802005.7021829912</v>
      </c>
      <c r="KL98" s="4">
        <v>-1802005.7021829912</v>
      </c>
      <c r="KM98" s="4">
        <v>0</v>
      </c>
      <c r="KN98" s="4">
        <v>0</v>
      </c>
      <c r="KO98" s="5">
        <v>0.94399068104096528</v>
      </c>
      <c r="KP98" s="4">
        <v>2329402.5699999998</v>
      </c>
      <c r="KQ98" s="4">
        <v>2329402.5699999998</v>
      </c>
      <c r="KR98" s="4">
        <v>-2329402.5699999998</v>
      </c>
      <c r="KS98" s="4">
        <v>0</v>
      </c>
      <c r="KT98" s="4">
        <v>0</v>
      </c>
      <c r="KU98" s="4">
        <v>2199585.3503390118</v>
      </c>
      <c r="KV98" s="4">
        <v>-2199585.3503390118</v>
      </c>
      <c r="KW98" s="4">
        <v>0</v>
      </c>
      <c r="KX98" s="4">
        <v>0</v>
      </c>
      <c r="KY98" s="5">
        <v>0.9442701655210296</v>
      </c>
      <c r="KZ98" s="4">
        <v>2332517.5299999998</v>
      </c>
      <c r="LA98" s="4">
        <v>2332517.5299999998</v>
      </c>
      <c r="LB98" s="4">
        <v>-2332517.5299999998</v>
      </c>
      <c r="LC98" s="4">
        <v>0</v>
      </c>
      <c r="LD98" s="4">
        <v>0</v>
      </c>
      <c r="LE98" s="4">
        <v>2203387.3166755582</v>
      </c>
      <c r="LF98" s="4">
        <v>-2203387.3166755582</v>
      </c>
      <c r="LG98" s="4">
        <v>0</v>
      </c>
      <c r="LH98" s="4">
        <v>0</v>
      </c>
      <c r="LI98" s="5">
        <v>0.9446391241807981</v>
      </c>
      <c r="LJ98" s="4">
        <v>2358189.44</v>
      </c>
      <c r="LK98" s="4">
        <v>2358189.44</v>
      </c>
      <c r="LL98" s="4">
        <v>-2358189.44</v>
      </c>
      <c r="LM98" s="4">
        <v>0</v>
      </c>
      <c r="LN98" s="4">
        <v>0</v>
      </c>
      <c r="LO98" s="4">
        <v>2228637.1759783928</v>
      </c>
      <c r="LP98" s="4">
        <v>-2228637.1759783928</v>
      </c>
      <c r="LQ98" s="4">
        <v>0</v>
      </c>
      <c r="LR98" s="4">
        <v>0</v>
      </c>
      <c r="LS98" s="5">
        <v>0.94506282581707801</v>
      </c>
      <c r="LT98" s="4">
        <v>2352117.4499999997</v>
      </c>
      <c r="LU98" s="4">
        <v>2352117.4499999997</v>
      </c>
      <c r="LV98" s="4">
        <v>-2352117.4499999997</v>
      </c>
      <c r="LW98" s="4">
        <v>0</v>
      </c>
      <c r="LX98" s="4">
        <v>0</v>
      </c>
      <c r="LY98" s="4">
        <v>2223978.3686925177</v>
      </c>
      <c r="LZ98" s="4">
        <v>-2223978.3686925177</v>
      </c>
      <c r="MA98" s="4">
        <v>0</v>
      </c>
      <c r="MB98" s="4">
        <v>0</v>
      </c>
      <c r="MC98" s="5">
        <v>0.9455218185182539</v>
      </c>
      <c r="MD98" s="4">
        <v>2305560.1</v>
      </c>
      <c r="ME98" s="4">
        <v>2305560.1</v>
      </c>
      <c r="MF98" s="4">
        <v>-2305560.1</v>
      </c>
      <c r="MG98" s="4">
        <v>0</v>
      </c>
      <c r="MH98" s="4">
        <v>0</v>
      </c>
      <c r="MI98" s="4">
        <v>2181036.4465423408</v>
      </c>
      <c r="MJ98" s="4">
        <v>-2181036.4465423408</v>
      </c>
      <c r="MK98" s="4">
        <v>0</v>
      </c>
      <c r="ML98" s="4">
        <v>0</v>
      </c>
      <c r="MM98" s="5">
        <v>0.94598984712753342</v>
      </c>
      <c r="MN98" s="4">
        <v>2311459.42</v>
      </c>
      <c r="MO98" s="4">
        <v>2311459.42</v>
      </c>
      <c r="MP98" s="4">
        <v>-2311459.42</v>
      </c>
      <c r="MQ98" s="4">
        <v>0</v>
      </c>
      <c r="MR98" s="4">
        <v>0</v>
      </c>
      <c r="MS98" s="4">
        <v>2187638.7746421327</v>
      </c>
      <c r="MT98" s="4">
        <v>-2187638.7746421327</v>
      </c>
      <c r="MU98" s="4">
        <v>0</v>
      </c>
      <c r="MV98" s="4">
        <v>0</v>
      </c>
      <c r="MW98" s="5">
        <v>0.94643183250958074</v>
      </c>
      <c r="MX98" s="4">
        <v>2315829.38</v>
      </c>
      <c r="MY98" s="4">
        <v>2315829.38</v>
      </c>
      <c r="MZ98" s="4">
        <v>-2315829.38</v>
      </c>
      <c r="NA98" s="4">
        <v>0</v>
      </c>
      <c r="NB98" s="4">
        <v>0</v>
      </c>
      <c r="NC98" s="4">
        <v>2192684.9661513194</v>
      </c>
      <c r="ND98" s="4">
        <v>-2192684.9661513194</v>
      </c>
      <c r="NE98" s="4">
        <v>0</v>
      </c>
      <c r="NF98" s="4">
        <v>0</v>
      </c>
      <c r="NG98" s="5">
        <v>0.94682491943828762</v>
      </c>
      <c r="NH98" s="4">
        <v>2318811.92</v>
      </c>
      <c r="NI98" s="4">
        <v>2318811.92</v>
      </c>
      <c r="NJ98" s="4">
        <v>-2318811.92</v>
      </c>
      <c r="NK98" s="4">
        <v>0</v>
      </c>
      <c r="NL98" s="4">
        <v>0</v>
      </c>
      <c r="NM98" s="4">
        <v>2196196.7981999647</v>
      </c>
      <c r="NN98" s="4">
        <v>-2196196.7981999647</v>
      </c>
      <c r="NO98" s="4">
        <v>0</v>
      </c>
      <c r="NP98" s="4">
        <v>0</v>
      </c>
      <c r="NQ98" s="5">
        <v>0.94712157517284312</v>
      </c>
      <c r="NR98" s="4">
        <v>23700678.549999997</v>
      </c>
      <c r="NS98" s="4">
        <v>23700678.549999997</v>
      </c>
      <c r="NT98" s="4">
        <v>-23700678.549999997</v>
      </c>
      <c r="NU98" s="4">
        <v>0</v>
      </c>
      <c r="NV98" s="4">
        <v>0</v>
      </c>
      <c r="NW98" s="4">
        <v>22403462.330446377</v>
      </c>
      <c r="NX98" s="4">
        <v>-22403462.330446377</v>
      </c>
      <c r="NY98" s="4">
        <v>0</v>
      </c>
      <c r="NZ98" s="4">
        <v>0</v>
      </c>
      <c r="OA98" s="5">
        <v>11.339353924792569</v>
      </c>
      <c r="OB98" s="4">
        <v>2258312.4099999997</v>
      </c>
      <c r="OC98" s="4">
        <v>2258312.4099999997</v>
      </c>
      <c r="OD98" s="4">
        <v>-2258312.4099999997</v>
      </c>
      <c r="OE98" s="4">
        <v>0</v>
      </c>
      <c r="OF98" s="4">
        <v>0</v>
      </c>
      <c r="OG98" s="4">
        <v>2139714.7987557231</v>
      </c>
      <c r="OH98" s="4">
        <v>-2139714.7987557231</v>
      </c>
      <c r="OI98" s="4">
        <v>0</v>
      </c>
      <c r="OJ98" s="4">
        <v>0</v>
      </c>
      <c r="OK98" s="5">
        <v>0.94748396602741225</v>
      </c>
      <c r="OL98" s="4">
        <v>2561263.84</v>
      </c>
      <c r="OM98" s="4">
        <v>2561263.84</v>
      </c>
      <c r="ON98" s="4">
        <v>-2561263.84</v>
      </c>
      <c r="OO98" s="4">
        <v>0</v>
      </c>
      <c r="OP98" s="4">
        <v>0</v>
      </c>
      <c r="OQ98" s="4">
        <v>2426666.2564001456</v>
      </c>
      <c r="OR98" s="4">
        <v>-2426666.2564001456</v>
      </c>
      <c r="OS98" s="4">
        <v>0</v>
      </c>
      <c r="OT98" s="4">
        <v>0</v>
      </c>
      <c r="OU98" s="5">
        <v>0.94744876279522439</v>
      </c>
      <c r="OV98" s="4">
        <v>1541970.2799999998</v>
      </c>
      <c r="OW98" s="4">
        <v>1541970.2799999998</v>
      </c>
      <c r="OX98" s="4">
        <v>-1541970.2799999998</v>
      </c>
      <c r="OY98" s="4">
        <v>0</v>
      </c>
      <c r="OZ98" s="4">
        <v>0</v>
      </c>
      <c r="PA98" s="4">
        <v>1460897.908329261</v>
      </c>
      <c r="PB98" s="4">
        <v>-1460897.908329261</v>
      </c>
      <c r="PC98" s="4">
        <v>0</v>
      </c>
      <c r="PD98" s="4">
        <v>0</v>
      </c>
      <c r="PE98" s="5">
        <v>0.94742287012773108</v>
      </c>
      <c r="PF98" s="4">
        <v>1682730.3299999998</v>
      </c>
      <c r="PG98" s="4">
        <v>1682730.3299999998</v>
      </c>
      <c r="PH98" s="4">
        <v>-1682730.3299999998</v>
      </c>
      <c r="PI98" s="4">
        <v>0</v>
      </c>
      <c r="PJ98" s="4">
        <v>0</v>
      </c>
      <c r="PK98" s="4">
        <v>1594224.3181580319</v>
      </c>
      <c r="PL98" s="4">
        <v>-1594224.3181580319</v>
      </c>
      <c r="PM98" s="4">
        <v>0</v>
      </c>
      <c r="PN98" s="4">
        <v>0</v>
      </c>
      <c r="PO98" s="5">
        <v>0.94740333001428223</v>
      </c>
      <c r="PP98" s="4">
        <v>1246018.4000000001</v>
      </c>
      <c r="PQ98" s="4">
        <v>1246018.4000000001</v>
      </c>
      <c r="PR98" s="4">
        <v>-1246018.4000000001</v>
      </c>
      <c r="PS98" s="4">
        <v>0</v>
      </c>
      <c r="PT98" s="4">
        <v>0</v>
      </c>
      <c r="PU98" s="4">
        <v>1180459.5598035594</v>
      </c>
      <c r="PV98" s="4">
        <v>-1180459.5598035594</v>
      </c>
      <c r="PW98" s="4">
        <v>0</v>
      </c>
      <c r="PX98" s="4">
        <v>0</v>
      </c>
      <c r="PY98" s="5">
        <v>0.94738533540400305</v>
      </c>
      <c r="PZ98" s="4">
        <v>1536804.6300000001</v>
      </c>
      <c r="QA98" s="4">
        <v>1536804.6300000001</v>
      </c>
      <c r="QB98" s="4">
        <v>-1536804.6300000001</v>
      </c>
      <c r="QC98" s="4">
        <v>0</v>
      </c>
      <c r="QD98" s="4">
        <v>0</v>
      </c>
      <c r="QE98" s="4">
        <v>1455913.4961272669</v>
      </c>
      <c r="QF98" s="4">
        <v>-1455913.4961272669</v>
      </c>
      <c r="QG98" s="4">
        <v>0</v>
      </c>
      <c r="QH98" s="4">
        <v>0</v>
      </c>
      <c r="QI98" s="5">
        <v>0.94736407459109928</v>
      </c>
      <c r="QJ98" s="4">
        <v>1520427.9</v>
      </c>
      <c r="QK98" s="4">
        <v>1520427.9</v>
      </c>
      <c r="QL98" s="4">
        <v>-1520427.9</v>
      </c>
      <c r="QM98" s="4">
        <v>0</v>
      </c>
      <c r="QN98" s="4">
        <v>0</v>
      </c>
      <c r="QO98" s="4">
        <v>1440362.7723625831</v>
      </c>
      <c r="QP98" s="4">
        <v>-1440362.7723625831</v>
      </c>
      <c r="QQ98" s="4">
        <v>0</v>
      </c>
      <c r="QR98" s="4">
        <v>0</v>
      </c>
      <c r="QS98" s="5">
        <v>0.9473403982935219</v>
      </c>
      <c r="QT98" s="4">
        <v>1600318.9700000002</v>
      </c>
      <c r="QU98" s="4">
        <v>1600318.9700000002</v>
      </c>
      <c r="QV98" s="4">
        <v>-1600318.9700000002</v>
      </c>
      <c r="QW98" s="4">
        <v>0</v>
      </c>
      <c r="QX98" s="4">
        <v>0</v>
      </c>
      <c r="QY98" s="4">
        <v>1516011.2288755495</v>
      </c>
      <c r="QZ98" s="4">
        <v>-1516011.2288755495</v>
      </c>
      <c r="RA98" s="4">
        <v>0</v>
      </c>
      <c r="RB98" s="4">
        <v>0</v>
      </c>
      <c r="RC98" s="5">
        <v>0.94731816425043647</v>
      </c>
      <c r="RD98" s="4">
        <v>1601882.99</v>
      </c>
      <c r="RE98" s="4">
        <v>1601882.99</v>
      </c>
      <c r="RF98" s="4">
        <v>-1601882.99</v>
      </c>
      <c r="RG98" s="4">
        <v>0</v>
      </c>
      <c r="RH98" s="4">
        <v>0</v>
      </c>
      <c r="RI98" s="4">
        <v>1517451.7941674255</v>
      </c>
      <c r="RJ98" s="4">
        <v>-1517451.7941674255</v>
      </c>
      <c r="RK98" s="4">
        <v>0</v>
      </c>
      <c r="RL98" s="4">
        <v>0</v>
      </c>
      <c r="RM98" s="5">
        <v>0.94729253237617905</v>
      </c>
      <c r="RN98" s="4">
        <v>1606888.48</v>
      </c>
      <c r="RO98" s="4">
        <v>1606888.48</v>
      </c>
      <c r="RP98" s="4">
        <v>-1606888.48</v>
      </c>
      <c r="RQ98" s="4">
        <v>0</v>
      </c>
      <c r="RR98" s="4">
        <v>0</v>
      </c>
      <c r="RS98" s="4">
        <v>1522149.7693246105</v>
      </c>
      <c r="RT98" s="4">
        <v>-1522149.7693246105</v>
      </c>
      <c r="RU98" s="4">
        <v>0</v>
      </c>
      <c r="RV98" s="4">
        <v>0</v>
      </c>
      <c r="RW98" s="5">
        <v>0.94726534434089071</v>
      </c>
      <c r="RX98" s="4">
        <v>1610284.34</v>
      </c>
      <c r="RY98" s="4">
        <v>1610284.34</v>
      </c>
      <c r="RZ98" s="4">
        <v>-1610284.34</v>
      </c>
      <c r="SA98" s="4">
        <v>0</v>
      </c>
      <c r="SB98" s="4">
        <v>0</v>
      </c>
      <c r="SC98" s="4">
        <v>1525326.7452982729</v>
      </c>
      <c r="SD98" s="4">
        <v>-1525326.7452982729</v>
      </c>
      <c r="SE98" s="4">
        <v>0</v>
      </c>
      <c r="SF98" s="4">
        <v>0</v>
      </c>
      <c r="SG98" s="5">
        <v>0.94724062540300979</v>
      </c>
      <c r="SH98" s="4">
        <v>1613457.96</v>
      </c>
      <c r="SI98" s="4">
        <v>1613457.96</v>
      </c>
      <c r="SJ98" s="4">
        <v>-1613457.96</v>
      </c>
      <c r="SK98" s="4">
        <v>0</v>
      </c>
      <c r="SL98" s="4">
        <v>0</v>
      </c>
      <c r="SM98" s="4">
        <v>1528298.9879062569</v>
      </c>
      <c r="SN98" s="4">
        <v>-1528298.9879062569</v>
      </c>
      <c r="SO98" s="4">
        <v>0</v>
      </c>
      <c r="SP98" s="4">
        <v>0</v>
      </c>
      <c r="SQ98" s="5">
        <v>0.94721959034263092</v>
      </c>
      <c r="SR98" s="4">
        <v>20380360.530000001</v>
      </c>
      <c r="SS98" s="4">
        <v>20380360.530000001</v>
      </c>
      <c r="ST98" s="4">
        <v>-20380360.530000001</v>
      </c>
      <c r="SU98" s="4">
        <v>0</v>
      </c>
      <c r="SV98" s="4">
        <v>0</v>
      </c>
      <c r="SW98" s="4">
        <v>19307477.635508686</v>
      </c>
      <c r="SX98" s="4">
        <v>-19307477.635508686</v>
      </c>
      <c r="SY98" s="4">
        <v>0</v>
      </c>
      <c r="SZ98" s="4">
        <v>0</v>
      </c>
      <c r="TA98" s="5">
        <v>11.368184993966421</v>
      </c>
      <c r="TB98" s="4">
        <v>1614378.054</v>
      </c>
      <c r="TC98" s="4">
        <v>1614378.054</v>
      </c>
    </row>
    <row r="99" spans="1:523" x14ac:dyDescent="0.3">
      <c r="A99" s="3" t="s">
        <v>155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5">
        <v>0.95089591038235499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5">
        <v>0.95020474794761101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5">
        <v>0.94959872000000001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5">
        <v>0.94859879000000003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5">
        <v>0.94701055000000001</v>
      </c>
      <c r="AZ99" s="4">
        <v>0</v>
      </c>
      <c r="BA99" s="4">
        <v>0</v>
      </c>
      <c r="BB99" s="4">
        <v>0</v>
      </c>
      <c r="BC99" s="4">
        <v>0</v>
      </c>
      <c r="BD99" s="4">
        <v>0</v>
      </c>
      <c r="BE99" s="4">
        <v>0</v>
      </c>
      <c r="BF99" s="4">
        <v>0</v>
      </c>
      <c r="BG99" s="4">
        <v>0</v>
      </c>
      <c r="BH99" s="4">
        <v>0</v>
      </c>
      <c r="BI99" s="5">
        <v>0.94609173000000002</v>
      </c>
      <c r="BJ99" s="4">
        <v>0</v>
      </c>
      <c r="BK99" s="4">
        <v>0</v>
      </c>
      <c r="BL99" s="4">
        <v>0</v>
      </c>
      <c r="BM99" s="4">
        <v>0</v>
      </c>
      <c r="BN99" s="4">
        <v>0</v>
      </c>
      <c r="BO99" s="4">
        <v>0</v>
      </c>
      <c r="BP99" s="4">
        <v>0</v>
      </c>
      <c r="BQ99" s="4">
        <v>0</v>
      </c>
      <c r="BR99" s="4">
        <v>0</v>
      </c>
      <c r="BS99" s="5">
        <v>0.94606102000000003</v>
      </c>
      <c r="BT99" s="4">
        <v>0</v>
      </c>
      <c r="BU99" s="4">
        <v>0</v>
      </c>
      <c r="BV99" s="4">
        <v>0</v>
      </c>
      <c r="BW99" s="4">
        <v>0</v>
      </c>
      <c r="BX99" s="4">
        <v>0</v>
      </c>
      <c r="BY99" s="4">
        <v>0</v>
      </c>
      <c r="BZ99" s="4">
        <v>0</v>
      </c>
      <c r="CA99" s="4">
        <v>0</v>
      </c>
      <c r="CB99" s="4">
        <v>0</v>
      </c>
      <c r="CC99" s="5">
        <v>0.94551125000000003</v>
      </c>
      <c r="CD99" s="4">
        <v>0</v>
      </c>
      <c r="CE99" s="4">
        <v>0</v>
      </c>
      <c r="CF99" s="4">
        <v>0</v>
      </c>
      <c r="CG99" s="4">
        <v>0</v>
      </c>
      <c r="CH99" s="4">
        <v>0</v>
      </c>
      <c r="CI99" s="4">
        <v>0</v>
      </c>
      <c r="CJ99" s="4">
        <v>0</v>
      </c>
      <c r="CK99" s="4">
        <v>0</v>
      </c>
      <c r="CL99" s="4">
        <v>0</v>
      </c>
      <c r="CM99" s="5">
        <v>0.94375639800350608</v>
      </c>
      <c r="CN99" s="4">
        <v>0</v>
      </c>
      <c r="CO99" s="4">
        <v>0</v>
      </c>
      <c r="CP99" s="4">
        <v>0</v>
      </c>
      <c r="CQ99" s="4">
        <v>0</v>
      </c>
      <c r="CR99" s="4">
        <v>0</v>
      </c>
      <c r="CS99" s="4">
        <v>0</v>
      </c>
      <c r="CT99" s="4">
        <v>0</v>
      </c>
      <c r="CU99" s="4">
        <v>0</v>
      </c>
      <c r="CV99" s="4">
        <v>0</v>
      </c>
      <c r="CW99" s="5">
        <v>0.94365181003387899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4">
        <v>0</v>
      </c>
      <c r="DE99" s="4">
        <v>0</v>
      </c>
      <c r="DF99" s="4">
        <v>0</v>
      </c>
      <c r="DG99" s="5">
        <v>0.94381073219596268</v>
      </c>
      <c r="DH99" s="4">
        <v>0</v>
      </c>
      <c r="DI99" s="4">
        <v>0</v>
      </c>
      <c r="DJ99" s="4">
        <v>0</v>
      </c>
      <c r="DK99" s="4">
        <v>0</v>
      </c>
      <c r="DL99" s="4">
        <v>0</v>
      </c>
      <c r="DM99" s="4">
        <v>0</v>
      </c>
      <c r="DN99" s="4">
        <v>0</v>
      </c>
      <c r="DO99" s="4">
        <v>0</v>
      </c>
      <c r="DP99" s="4">
        <v>0</v>
      </c>
      <c r="DQ99" s="5">
        <v>0.94384313155908861</v>
      </c>
      <c r="DR99" s="4">
        <v>0</v>
      </c>
      <c r="DS99" s="4">
        <v>0</v>
      </c>
      <c r="DT99" s="4">
        <v>0</v>
      </c>
      <c r="DU99" s="4">
        <v>0</v>
      </c>
      <c r="DV99" s="4">
        <v>0</v>
      </c>
      <c r="DW99" s="4">
        <v>0</v>
      </c>
      <c r="DX99" s="4">
        <v>0</v>
      </c>
      <c r="DY99" s="4">
        <v>0</v>
      </c>
      <c r="DZ99" s="4">
        <v>0</v>
      </c>
      <c r="EA99" s="5">
        <v>11.359034790122402</v>
      </c>
      <c r="EB99" s="4">
        <v>0</v>
      </c>
      <c r="EC99" s="4">
        <v>0</v>
      </c>
      <c r="ED99" s="4">
        <v>0</v>
      </c>
      <c r="EE99" s="4">
        <v>0</v>
      </c>
      <c r="EF99" s="4">
        <v>0</v>
      </c>
      <c r="EG99" s="4">
        <v>0</v>
      </c>
      <c r="EH99" s="4">
        <v>0</v>
      </c>
      <c r="EI99" s="4">
        <v>0</v>
      </c>
      <c r="EJ99" s="4">
        <v>0</v>
      </c>
      <c r="EK99" s="5">
        <v>0.94405093261566531</v>
      </c>
      <c r="EL99" s="4">
        <v>0</v>
      </c>
      <c r="EM99" s="4">
        <v>0</v>
      </c>
      <c r="EN99" s="4">
        <v>0</v>
      </c>
      <c r="EO99" s="4">
        <v>0</v>
      </c>
      <c r="EP99" s="4">
        <v>0</v>
      </c>
      <c r="EQ99" s="4">
        <v>0</v>
      </c>
      <c r="ER99" s="4">
        <v>0</v>
      </c>
      <c r="ES99" s="4">
        <v>0</v>
      </c>
      <c r="ET99" s="4">
        <v>0</v>
      </c>
      <c r="EU99" s="5">
        <v>0.94428119902075325</v>
      </c>
      <c r="EV99" s="4">
        <v>0</v>
      </c>
      <c r="EW99" s="4">
        <v>0</v>
      </c>
      <c r="EX99" s="4">
        <v>0</v>
      </c>
      <c r="EY99" s="4">
        <v>0</v>
      </c>
      <c r="EZ99" s="4">
        <v>0</v>
      </c>
      <c r="FA99" s="4">
        <v>0</v>
      </c>
      <c r="FB99" s="4">
        <v>0</v>
      </c>
      <c r="FC99" s="4">
        <v>0</v>
      </c>
      <c r="FD99" s="4">
        <v>0</v>
      </c>
      <c r="FE99" s="5">
        <v>0.94410143005335845</v>
      </c>
      <c r="FF99" s="4">
        <v>0</v>
      </c>
      <c r="FG99" s="4">
        <v>0</v>
      </c>
      <c r="FH99" s="4">
        <v>0</v>
      </c>
      <c r="FI99" s="4">
        <v>0</v>
      </c>
      <c r="FJ99" s="4">
        <v>0</v>
      </c>
      <c r="FK99" s="4">
        <v>0</v>
      </c>
      <c r="FL99" s="4">
        <v>0</v>
      </c>
      <c r="FM99" s="4">
        <v>0</v>
      </c>
      <c r="FN99" s="4">
        <v>0</v>
      </c>
      <c r="FO99" s="5">
        <v>0.943590442957705</v>
      </c>
      <c r="FP99" s="4">
        <v>0</v>
      </c>
      <c r="FQ99" s="4">
        <v>0</v>
      </c>
      <c r="FR99" s="4">
        <v>0</v>
      </c>
      <c r="FS99" s="4">
        <v>0</v>
      </c>
      <c r="FT99" s="4">
        <v>0</v>
      </c>
      <c r="FU99" s="4">
        <v>0</v>
      </c>
      <c r="FV99" s="4">
        <v>0</v>
      </c>
      <c r="FW99" s="4">
        <v>0</v>
      </c>
      <c r="FX99" s="4">
        <v>0</v>
      </c>
      <c r="FY99" s="5">
        <v>0.94337818114497463</v>
      </c>
      <c r="FZ99" s="4">
        <v>0</v>
      </c>
      <c r="GA99" s="4">
        <v>0</v>
      </c>
      <c r="GB99" s="4">
        <v>0</v>
      </c>
      <c r="GC99" s="4">
        <v>0</v>
      </c>
      <c r="GD99" s="4">
        <v>0</v>
      </c>
      <c r="GE99" s="4">
        <v>0</v>
      </c>
      <c r="GF99" s="4">
        <v>0</v>
      </c>
      <c r="GG99" s="4">
        <v>0</v>
      </c>
      <c r="GH99" s="4">
        <v>0</v>
      </c>
      <c r="GI99" s="5">
        <v>0.94320072013451817</v>
      </c>
      <c r="GJ99" s="4">
        <v>0</v>
      </c>
      <c r="GK99" s="4">
        <v>0</v>
      </c>
      <c r="GL99" s="4">
        <v>0</v>
      </c>
      <c r="GM99" s="4">
        <v>0</v>
      </c>
      <c r="GN99" s="4">
        <v>0</v>
      </c>
      <c r="GO99" s="4">
        <v>0</v>
      </c>
      <c r="GP99" s="4">
        <v>0</v>
      </c>
      <c r="GQ99" s="4">
        <v>0</v>
      </c>
      <c r="GR99" s="4">
        <v>0</v>
      </c>
      <c r="GS99" s="5">
        <v>0.94296345811854987</v>
      </c>
      <c r="GT99" s="4">
        <v>0</v>
      </c>
      <c r="GU99" s="4">
        <v>0</v>
      </c>
      <c r="GV99" s="4">
        <v>0</v>
      </c>
      <c r="GW99" s="4">
        <v>0</v>
      </c>
      <c r="GX99" s="4">
        <v>0</v>
      </c>
      <c r="GY99" s="4">
        <v>0</v>
      </c>
      <c r="GZ99" s="4">
        <v>0</v>
      </c>
      <c r="HA99" s="4">
        <v>0</v>
      </c>
      <c r="HB99" s="4">
        <v>0</v>
      </c>
      <c r="HC99" s="5">
        <v>0.94207655879368846</v>
      </c>
      <c r="HD99" s="4">
        <v>0</v>
      </c>
      <c r="HE99" s="4">
        <v>0</v>
      </c>
      <c r="HF99" s="4">
        <v>0</v>
      </c>
      <c r="HG99" s="4">
        <v>0</v>
      </c>
      <c r="HH99" s="4">
        <v>0</v>
      </c>
      <c r="HI99" s="4">
        <v>0</v>
      </c>
      <c r="HJ99" s="4">
        <v>0</v>
      </c>
      <c r="HK99" s="4">
        <v>0</v>
      </c>
      <c r="HL99" s="4">
        <v>0</v>
      </c>
      <c r="HM99" s="5">
        <v>0.943350229961052</v>
      </c>
      <c r="HN99" s="4">
        <v>0</v>
      </c>
      <c r="HO99" s="4">
        <v>0</v>
      </c>
      <c r="HP99" s="4">
        <v>0</v>
      </c>
      <c r="HQ99" s="4">
        <v>0</v>
      </c>
      <c r="HR99" s="4">
        <v>0</v>
      </c>
      <c r="HS99" s="4">
        <v>0</v>
      </c>
      <c r="HT99" s="4">
        <v>0</v>
      </c>
      <c r="HU99" s="4">
        <v>0</v>
      </c>
      <c r="HV99" s="4">
        <v>0</v>
      </c>
      <c r="HW99" s="5">
        <v>0.94321339470048071</v>
      </c>
      <c r="HX99" s="4">
        <v>0</v>
      </c>
      <c r="HY99" s="4">
        <v>0</v>
      </c>
      <c r="HZ99" s="4">
        <v>0</v>
      </c>
      <c r="IA99" s="4">
        <v>0</v>
      </c>
      <c r="IB99" s="4">
        <v>0</v>
      </c>
      <c r="IC99" s="4">
        <v>0</v>
      </c>
      <c r="ID99" s="4">
        <v>0</v>
      </c>
      <c r="IE99" s="4">
        <v>0</v>
      </c>
      <c r="IF99" s="4">
        <v>0</v>
      </c>
      <c r="IG99" s="5">
        <v>0.94304811490053853</v>
      </c>
      <c r="IH99" s="4">
        <v>0</v>
      </c>
      <c r="II99" s="4">
        <v>0</v>
      </c>
      <c r="IJ99" s="4">
        <v>0</v>
      </c>
      <c r="IK99" s="4">
        <v>0</v>
      </c>
      <c r="IL99" s="4">
        <v>0</v>
      </c>
      <c r="IM99" s="4">
        <v>0</v>
      </c>
      <c r="IN99" s="4">
        <v>0</v>
      </c>
      <c r="IO99" s="4">
        <v>0</v>
      </c>
      <c r="IP99" s="4">
        <v>0</v>
      </c>
      <c r="IQ99" s="5">
        <v>0.94277619240995802</v>
      </c>
      <c r="IR99" s="4">
        <v>0</v>
      </c>
      <c r="IS99" s="4">
        <v>0</v>
      </c>
      <c r="IT99" s="4">
        <v>0</v>
      </c>
      <c r="IU99" s="4">
        <v>0</v>
      </c>
      <c r="IV99" s="4">
        <v>0</v>
      </c>
      <c r="IW99" s="4">
        <v>0</v>
      </c>
      <c r="IX99" s="4">
        <v>0</v>
      </c>
      <c r="IY99" s="4">
        <v>0</v>
      </c>
      <c r="IZ99" s="4">
        <v>0</v>
      </c>
      <c r="JA99" s="5">
        <v>11.320030854811243</v>
      </c>
      <c r="JB99" s="4">
        <v>0</v>
      </c>
      <c r="JC99" s="4">
        <v>0</v>
      </c>
      <c r="JD99" s="4">
        <v>0</v>
      </c>
      <c r="JE99" s="4">
        <v>0</v>
      </c>
      <c r="JF99" s="4">
        <v>0</v>
      </c>
      <c r="JG99" s="4">
        <v>0</v>
      </c>
      <c r="JH99" s="4">
        <v>0</v>
      </c>
      <c r="JI99" s="4">
        <v>0</v>
      </c>
      <c r="JJ99" s="4">
        <v>0</v>
      </c>
      <c r="JK99" s="5">
        <v>0.94270552062125601</v>
      </c>
      <c r="JL99" s="4">
        <v>0</v>
      </c>
      <c r="JM99" s="4">
        <v>0</v>
      </c>
      <c r="JN99" s="4">
        <v>0</v>
      </c>
      <c r="JO99" s="4">
        <v>0</v>
      </c>
      <c r="JP99" s="4">
        <v>0</v>
      </c>
      <c r="JQ99" s="4">
        <v>0</v>
      </c>
      <c r="JR99" s="4">
        <v>0</v>
      </c>
      <c r="JS99" s="4">
        <v>0</v>
      </c>
      <c r="JT99" s="4">
        <v>0</v>
      </c>
      <c r="JU99" s="5">
        <v>0.94318113130705683</v>
      </c>
      <c r="JV99" s="4">
        <v>0</v>
      </c>
      <c r="JW99" s="4">
        <v>0</v>
      </c>
      <c r="JX99" s="4">
        <v>0</v>
      </c>
      <c r="JY99" s="4">
        <v>0</v>
      </c>
      <c r="JZ99" s="4">
        <v>0</v>
      </c>
      <c r="KA99" s="4">
        <v>0</v>
      </c>
      <c r="KB99" s="4">
        <v>0</v>
      </c>
      <c r="KC99" s="4">
        <v>0</v>
      </c>
      <c r="KD99" s="4">
        <v>0</v>
      </c>
      <c r="KE99" s="5">
        <v>0.94361448353788591</v>
      </c>
      <c r="KF99" s="4">
        <v>0</v>
      </c>
      <c r="KG99" s="4">
        <v>0</v>
      </c>
      <c r="KH99" s="4">
        <v>0</v>
      </c>
      <c r="KI99" s="4">
        <v>0</v>
      </c>
      <c r="KJ99" s="4">
        <v>0</v>
      </c>
      <c r="KK99" s="4">
        <v>0</v>
      </c>
      <c r="KL99" s="4">
        <v>0</v>
      </c>
      <c r="KM99" s="4">
        <v>0</v>
      </c>
      <c r="KN99" s="4">
        <v>0</v>
      </c>
      <c r="KO99" s="5">
        <v>0.94399068104096528</v>
      </c>
      <c r="KP99" s="4">
        <v>0</v>
      </c>
      <c r="KQ99" s="4">
        <v>0</v>
      </c>
      <c r="KR99" s="4">
        <v>0</v>
      </c>
      <c r="KS99" s="4">
        <v>0</v>
      </c>
      <c r="KT99" s="4">
        <v>0</v>
      </c>
      <c r="KU99" s="4">
        <v>0</v>
      </c>
      <c r="KV99" s="4">
        <v>0</v>
      </c>
      <c r="KW99" s="4">
        <v>0</v>
      </c>
      <c r="KX99" s="4">
        <v>0</v>
      </c>
      <c r="KY99" s="5">
        <v>0.9442701655210296</v>
      </c>
      <c r="KZ99" s="4">
        <v>0</v>
      </c>
      <c r="LA99" s="4">
        <v>0</v>
      </c>
      <c r="LB99" s="4">
        <v>0</v>
      </c>
      <c r="LC99" s="4">
        <v>0</v>
      </c>
      <c r="LD99" s="4">
        <v>0</v>
      </c>
      <c r="LE99" s="4">
        <v>0</v>
      </c>
      <c r="LF99" s="4">
        <v>0</v>
      </c>
      <c r="LG99" s="4">
        <v>0</v>
      </c>
      <c r="LH99" s="4">
        <v>0</v>
      </c>
      <c r="LI99" s="5">
        <v>0.9446391241807981</v>
      </c>
      <c r="LJ99" s="4">
        <v>0</v>
      </c>
      <c r="LK99" s="4">
        <v>0</v>
      </c>
      <c r="LL99" s="4">
        <v>0</v>
      </c>
      <c r="LM99" s="4">
        <v>0</v>
      </c>
      <c r="LN99" s="4">
        <v>0</v>
      </c>
      <c r="LO99" s="4">
        <v>0</v>
      </c>
      <c r="LP99" s="4">
        <v>0</v>
      </c>
      <c r="LQ99" s="4">
        <v>0</v>
      </c>
      <c r="LR99" s="4">
        <v>0</v>
      </c>
      <c r="LS99" s="5">
        <v>0.94506282581707801</v>
      </c>
      <c r="LT99" s="4">
        <v>0</v>
      </c>
      <c r="LU99" s="4">
        <v>0</v>
      </c>
      <c r="LV99" s="4">
        <v>0</v>
      </c>
      <c r="LW99" s="4">
        <v>0</v>
      </c>
      <c r="LX99" s="4">
        <v>0</v>
      </c>
      <c r="LY99" s="4">
        <v>0</v>
      </c>
      <c r="LZ99" s="4">
        <v>0</v>
      </c>
      <c r="MA99" s="4">
        <v>0</v>
      </c>
      <c r="MB99" s="4">
        <v>0</v>
      </c>
      <c r="MC99" s="5">
        <v>0.9455218185182539</v>
      </c>
      <c r="MD99" s="4">
        <v>0</v>
      </c>
      <c r="ME99" s="4">
        <v>0</v>
      </c>
      <c r="MF99" s="4">
        <v>0</v>
      </c>
      <c r="MG99" s="4">
        <v>0</v>
      </c>
      <c r="MH99" s="4">
        <v>0</v>
      </c>
      <c r="MI99" s="4">
        <v>0</v>
      </c>
      <c r="MJ99" s="4">
        <v>0</v>
      </c>
      <c r="MK99" s="4">
        <v>0</v>
      </c>
      <c r="ML99" s="4">
        <v>0</v>
      </c>
      <c r="MM99" s="5">
        <v>0.94598984712753342</v>
      </c>
      <c r="MN99" s="4">
        <v>0</v>
      </c>
      <c r="MO99" s="4">
        <v>0</v>
      </c>
      <c r="MP99" s="4">
        <v>0</v>
      </c>
      <c r="MQ99" s="4">
        <v>0</v>
      </c>
      <c r="MR99" s="4">
        <v>0</v>
      </c>
      <c r="MS99" s="4">
        <v>0</v>
      </c>
      <c r="MT99" s="4">
        <v>0</v>
      </c>
      <c r="MU99" s="4">
        <v>0</v>
      </c>
      <c r="MV99" s="4">
        <v>0</v>
      </c>
      <c r="MW99" s="5">
        <v>0.94643183250958074</v>
      </c>
      <c r="MX99" s="4">
        <v>0</v>
      </c>
      <c r="MY99" s="4">
        <v>0</v>
      </c>
      <c r="MZ99" s="4">
        <v>0</v>
      </c>
      <c r="NA99" s="4">
        <v>0</v>
      </c>
      <c r="NB99" s="4">
        <v>0</v>
      </c>
      <c r="NC99" s="4">
        <v>0</v>
      </c>
      <c r="ND99" s="4">
        <v>0</v>
      </c>
      <c r="NE99" s="4">
        <v>0</v>
      </c>
      <c r="NF99" s="4">
        <v>0</v>
      </c>
      <c r="NG99" s="5">
        <v>0.94682491943828762</v>
      </c>
      <c r="NH99" s="4">
        <v>0</v>
      </c>
      <c r="NI99" s="4">
        <v>0</v>
      </c>
      <c r="NJ99" s="4">
        <v>0</v>
      </c>
      <c r="NK99" s="4">
        <v>0</v>
      </c>
      <c r="NL99" s="4">
        <v>0</v>
      </c>
      <c r="NM99" s="4">
        <v>0</v>
      </c>
      <c r="NN99" s="4">
        <v>0</v>
      </c>
      <c r="NO99" s="4">
        <v>0</v>
      </c>
      <c r="NP99" s="4">
        <v>0</v>
      </c>
      <c r="NQ99" s="5">
        <v>0.94712157517284312</v>
      </c>
      <c r="NR99" s="4">
        <v>0</v>
      </c>
      <c r="NS99" s="4">
        <v>0</v>
      </c>
      <c r="NT99" s="4">
        <v>0</v>
      </c>
      <c r="NU99" s="4">
        <v>0</v>
      </c>
      <c r="NV99" s="4">
        <v>0</v>
      </c>
      <c r="NW99" s="4">
        <v>0</v>
      </c>
      <c r="NX99" s="4">
        <v>0</v>
      </c>
      <c r="NY99" s="4">
        <v>0</v>
      </c>
      <c r="NZ99" s="4">
        <v>0</v>
      </c>
      <c r="OA99" s="5">
        <v>11.339353924792569</v>
      </c>
      <c r="OB99" s="4">
        <v>0</v>
      </c>
      <c r="OC99" s="4">
        <v>0</v>
      </c>
      <c r="OD99" s="4">
        <v>0</v>
      </c>
      <c r="OE99" s="4">
        <v>0</v>
      </c>
      <c r="OF99" s="4">
        <v>0</v>
      </c>
      <c r="OG99" s="4">
        <v>0</v>
      </c>
      <c r="OH99" s="4">
        <v>0</v>
      </c>
      <c r="OI99" s="4">
        <v>0</v>
      </c>
      <c r="OJ99" s="4">
        <v>0</v>
      </c>
      <c r="OK99" s="5">
        <v>0.94748396602741225</v>
      </c>
      <c r="OL99" s="4">
        <v>0</v>
      </c>
      <c r="OM99" s="4">
        <v>0</v>
      </c>
      <c r="ON99" s="4">
        <v>0</v>
      </c>
      <c r="OO99" s="4">
        <v>0</v>
      </c>
      <c r="OP99" s="4">
        <v>0</v>
      </c>
      <c r="OQ99" s="4">
        <v>0</v>
      </c>
      <c r="OR99" s="4">
        <v>0</v>
      </c>
      <c r="OS99" s="4">
        <v>0</v>
      </c>
      <c r="OT99" s="4">
        <v>0</v>
      </c>
      <c r="OU99" s="5">
        <v>0.94744876279522439</v>
      </c>
      <c r="OV99" s="4">
        <v>0</v>
      </c>
      <c r="OW99" s="4">
        <v>0</v>
      </c>
      <c r="OX99" s="4">
        <v>0</v>
      </c>
      <c r="OY99" s="4">
        <v>0</v>
      </c>
      <c r="OZ99" s="4">
        <v>0</v>
      </c>
      <c r="PA99" s="4">
        <v>0</v>
      </c>
      <c r="PB99" s="4">
        <v>0</v>
      </c>
      <c r="PC99" s="4">
        <v>0</v>
      </c>
      <c r="PD99" s="4">
        <v>0</v>
      </c>
      <c r="PE99" s="5">
        <v>0.94742287012773108</v>
      </c>
      <c r="PF99" s="4">
        <v>0</v>
      </c>
      <c r="PG99" s="4">
        <v>0</v>
      </c>
      <c r="PH99" s="4">
        <v>0</v>
      </c>
      <c r="PI99" s="4">
        <v>0</v>
      </c>
      <c r="PJ99" s="4">
        <v>0</v>
      </c>
      <c r="PK99" s="4">
        <v>0</v>
      </c>
      <c r="PL99" s="4">
        <v>0</v>
      </c>
      <c r="PM99" s="4">
        <v>0</v>
      </c>
      <c r="PN99" s="4">
        <v>0</v>
      </c>
      <c r="PO99" s="5">
        <v>0.94740333001428223</v>
      </c>
      <c r="PP99" s="4">
        <v>0</v>
      </c>
      <c r="PQ99" s="4">
        <v>0</v>
      </c>
      <c r="PR99" s="4">
        <v>0</v>
      </c>
      <c r="PS99" s="4">
        <v>0</v>
      </c>
      <c r="PT99" s="4">
        <v>0</v>
      </c>
      <c r="PU99" s="4">
        <v>0</v>
      </c>
      <c r="PV99" s="4">
        <v>0</v>
      </c>
      <c r="PW99" s="4">
        <v>0</v>
      </c>
      <c r="PX99" s="4">
        <v>0</v>
      </c>
      <c r="PY99" s="5">
        <v>0.94738533540400305</v>
      </c>
      <c r="PZ99" s="4">
        <v>0</v>
      </c>
      <c r="QA99" s="4">
        <v>0</v>
      </c>
      <c r="QB99" s="4">
        <v>0</v>
      </c>
      <c r="QC99" s="4">
        <v>0</v>
      </c>
      <c r="QD99" s="4">
        <v>0</v>
      </c>
      <c r="QE99" s="4">
        <v>0</v>
      </c>
      <c r="QF99" s="4">
        <v>0</v>
      </c>
      <c r="QG99" s="4">
        <v>0</v>
      </c>
      <c r="QH99" s="4">
        <v>0</v>
      </c>
      <c r="QI99" s="5">
        <v>0.94736407459109928</v>
      </c>
      <c r="QJ99" s="4">
        <v>0</v>
      </c>
      <c r="QK99" s="4">
        <v>0</v>
      </c>
      <c r="QL99" s="4">
        <v>0</v>
      </c>
      <c r="QM99" s="4">
        <v>0</v>
      </c>
      <c r="QN99" s="4">
        <v>0</v>
      </c>
      <c r="QO99" s="4">
        <v>0</v>
      </c>
      <c r="QP99" s="4">
        <v>0</v>
      </c>
      <c r="QQ99" s="4">
        <v>0</v>
      </c>
      <c r="QR99" s="4">
        <v>0</v>
      </c>
      <c r="QS99" s="5">
        <v>0.9473403982935219</v>
      </c>
      <c r="QT99" s="4">
        <v>0</v>
      </c>
      <c r="QU99" s="4">
        <v>0</v>
      </c>
      <c r="QV99" s="4">
        <v>0</v>
      </c>
      <c r="QW99" s="4">
        <v>0</v>
      </c>
      <c r="QX99" s="4">
        <v>0</v>
      </c>
      <c r="QY99" s="4">
        <v>0</v>
      </c>
      <c r="QZ99" s="4">
        <v>0</v>
      </c>
      <c r="RA99" s="4">
        <v>0</v>
      </c>
      <c r="RB99" s="4">
        <v>0</v>
      </c>
      <c r="RC99" s="5">
        <v>0.94731816425043647</v>
      </c>
      <c r="RD99" s="4">
        <v>0</v>
      </c>
      <c r="RE99" s="4">
        <v>0</v>
      </c>
      <c r="RF99" s="4">
        <v>0</v>
      </c>
      <c r="RG99" s="4">
        <v>0</v>
      </c>
      <c r="RH99" s="4">
        <v>0</v>
      </c>
      <c r="RI99" s="4">
        <v>0</v>
      </c>
      <c r="RJ99" s="4">
        <v>0</v>
      </c>
      <c r="RK99" s="4">
        <v>0</v>
      </c>
      <c r="RL99" s="4">
        <v>0</v>
      </c>
      <c r="RM99" s="5">
        <v>0.94729253237617905</v>
      </c>
      <c r="RN99" s="4">
        <v>0</v>
      </c>
      <c r="RO99" s="4">
        <v>0</v>
      </c>
      <c r="RP99" s="4">
        <v>0</v>
      </c>
      <c r="RQ99" s="4">
        <v>0</v>
      </c>
      <c r="RR99" s="4">
        <v>0</v>
      </c>
      <c r="RS99" s="4">
        <v>0</v>
      </c>
      <c r="RT99" s="4">
        <v>0</v>
      </c>
      <c r="RU99" s="4">
        <v>0</v>
      </c>
      <c r="RV99" s="4">
        <v>0</v>
      </c>
      <c r="RW99" s="5">
        <v>0.94726534434089071</v>
      </c>
      <c r="RX99" s="4">
        <v>0</v>
      </c>
      <c r="RY99" s="4">
        <v>0</v>
      </c>
      <c r="RZ99" s="4">
        <v>0</v>
      </c>
      <c r="SA99" s="4">
        <v>0</v>
      </c>
      <c r="SB99" s="4">
        <v>0</v>
      </c>
      <c r="SC99" s="4">
        <v>0</v>
      </c>
      <c r="SD99" s="4">
        <v>0</v>
      </c>
      <c r="SE99" s="4">
        <v>0</v>
      </c>
      <c r="SF99" s="4">
        <v>0</v>
      </c>
      <c r="SG99" s="5">
        <v>0.94724062540300979</v>
      </c>
      <c r="SH99" s="4">
        <v>0</v>
      </c>
      <c r="SI99" s="4">
        <v>0</v>
      </c>
      <c r="SJ99" s="4">
        <v>0</v>
      </c>
      <c r="SK99" s="4">
        <v>0</v>
      </c>
      <c r="SL99" s="4">
        <v>0</v>
      </c>
      <c r="SM99" s="4">
        <v>0</v>
      </c>
      <c r="SN99" s="4">
        <v>0</v>
      </c>
      <c r="SO99" s="4">
        <v>0</v>
      </c>
      <c r="SP99" s="4">
        <v>0</v>
      </c>
      <c r="SQ99" s="5">
        <v>0.94721959034263092</v>
      </c>
      <c r="SR99" s="4">
        <v>0</v>
      </c>
      <c r="SS99" s="4">
        <v>0</v>
      </c>
      <c r="ST99" s="4">
        <v>0</v>
      </c>
      <c r="SU99" s="4">
        <v>0</v>
      </c>
      <c r="SV99" s="4">
        <v>0</v>
      </c>
      <c r="SW99" s="4">
        <v>0</v>
      </c>
      <c r="SX99" s="4">
        <v>0</v>
      </c>
      <c r="SY99" s="4">
        <v>0</v>
      </c>
      <c r="SZ99" s="4">
        <v>0</v>
      </c>
      <c r="TA99" s="5">
        <v>11.368184993966421</v>
      </c>
      <c r="TB99" s="4">
        <v>0</v>
      </c>
      <c r="TC99" s="4">
        <v>0</v>
      </c>
    </row>
    <row r="100" spans="1:523" x14ac:dyDescent="0.3">
      <c r="A100" s="3" t="s">
        <v>156</v>
      </c>
      <c r="B100" s="4">
        <v>26276461.359999999</v>
      </c>
      <c r="C100" s="4">
        <v>26276461.359999999</v>
      </c>
      <c r="D100" s="4">
        <v>0</v>
      </c>
      <c r="E100" s="4">
        <v>0</v>
      </c>
      <c r="F100" s="4">
        <v>26276461.359999999</v>
      </c>
      <c r="G100" s="4">
        <v>24922182.791094352</v>
      </c>
      <c r="H100" s="4">
        <v>0</v>
      </c>
      <c r="I100" s="4">
        <v>0</v>
      </c>
      <c r="J100" s="4">
        <v>24922182.791094352</v>
      </c>
      <c r="K100" s="5">
        <v>0.94846039006731586</v>
      </c>
      <c r="L100" s="4">
        <v>25280689.699999999</v>
      </c>
      <c r="M100" s="4">
        <v>25280689.699999999</v>
      </c>
      <c r="N100" s="4">
        <v>0</v>
      </c>
      <c r="O100" s="4">
        <v>0</v>
      </c>
      <c r="P100" s="4">
        <v>25280689.699999999</v>
      </c>
      <c r="Q100" s="4">
        <v>23977732.814032774</v>
      </c>
      <c r="R100" s="4">
        <v>0</v>
      </c>
      <c r="S100" s="4">
        <v>0</v>
      </c>
      <c r="T100" s="4">
        <v>23977732.814032774</v>
      </c>
      <c r="U100" s="5">
        <v>0.94846039006731586</v>
      </c>
      <c r="V100" s="4">
        <v>23637259.710000001</v>
      </c>
      <c r="W100" s="4">
        <v>23637259.710000001</v>
      </c>
      <c r="X100" s="4">
        <v>0</v>
      </c>
      <c r="Y100" s="4">
        <v>0</v>
      </c>
      <c r="Z100" s="4">
        <v>23637259.710000001</v>
      </c>
      <c r="AA100" s="4">
        <v>22419004.56466905</v>
      </c>
      <c r="AB100" s="4">
        <v>0</v>
      </c>
      <c r="AC100" s="4">
        <v>0</v>
      </c>
      <c r="AD100" s="4">
        <v>22419004.56466905</v>
      </c>
      <c r="AE100" s="5">
        <v>0.94846039006731586</v>
      </c>
      <c r="AF100" s="4">
        <v>23791491.700000003</v>
      </c>
      <c r="AG100" s="4">
        <v>23791491.700000003</v>
      </c>
      <c r="AH100" s="4">
        <v>0</v>
      </c>
      <c r="AI100" s="4">
        <v>0</v>
      </c>
      <c r="AJ100" s="4">
        <v>23791491.700000003</v>
      </c>
      <c r="AK100" s="4">
        <v>22565287.498065311</v>
      </c>
      <c r="AL100" s="4">
        <v>0</v>
      </c>
      <c r="AM100" s="4">
        <v>0</v>
      </c>
      <c r="AN100" s="4">
        <v>22565287.498065311</v>
      </c>
      <c r="AO100" s="5">
        <v>0.94846039006731586</v>
      </c>
      <c r="AP100" s="4">
        <v>22434329.149999999</v>
      </c>
      <c r="AQ100" s="4">
        <v>22434329.149999999</v>
      </c>
      <c r="AR100" s="4">
        <v>0</v>
      </c>
      <c r="AS100" s="4">
        <v>0</v>
      </c>
      <c r="AT100" s="4">
        <v>22434329.149999999</v>
      </c>
      <c r="AU100" s="4">
        <v>21278072.576507553</v>
      </c>
      <c r="AV100" s="4">
        <v>0</v>
      </c>
      <c r="AW100" s="4">
        <v>0</v>
      </c>
      <c r="AX100" s="4">
        <v>21278072.576507553</v>
      </c>
      <c r="AY100" s="5">
        <v>0.94846039006731586</v>
      </c>
      <c r="AZ100" s="4">
        <v>21923555.250000004</v>
      </c>
      <c r="BA100" s="4">
        <v>21923555.250000004</v>
      </c>
      <c r="BB100" s="4">
        <v>0</v>
      </c>
      <c r="BC100" s="4">
        <v>0</v>
      </c>
      <c r="BD100" s="4">
        <v>21923555.250000004</v>
      </c>
      <c r="BE100" s="4">
        <v>20793623.764077354</v>
      </c>
      <c r="BF100" s="4">
        <v>0</v>
      </c>
      <c r="BG100" s="4">
        <v>0</v>
      </c>
      <c r="BH100" s="4">
        <v>20793623.764077354</v>
      </c>
      <c r="BI100" s="5">
        <v>0.94846039006731586</v>
      </c>
      <c r="BJ100" s="4">
        <v>21591715.100000001</v>
      </c>
      <c r="BK100" s="4">
        <v>21591715.100000001</v>
      </c>
      <c r="BL100" s="4">
        <v>0</v>
      </c>
      <c r="BM100" s="4">
        <v>0</v>
      </c>
      <c r="BN100" s="4">
        <v>21591715.100000001</v>
      </c>
      <c r="BO100" s="4">
        <v>20478886.525968354</v>
      </c>
      <c r="BP100" s="4">
        <v>0</v>
      </c>
      <c r="BQ100" s="4">
        <v>0</v>
      </c>
      <c r="BR100" s="4">
        <v>20478886.525968354</v>
      </c>
      <c r="BS100" s="5">
        <v>0.94846039006731586</v>
      </c>
      <c r="BT100" s="4">
        <v>20681234.629999999</v>
      </c>
      <c r="BU100" s="4">
        <v>20681234.629999999</v>
      </c>
      <c r="BV100" s="4">
        <v>0</v>
      </c>
      <c r="BW100" s="4">
        <v>0</v>
      </c>
      <c r="BX100" s="4">
        <v>20681234.629999999</v>
      </c>
      <c r="BY100" s="4">
        <v>19615331.864243481</v>
      </c>
      <c r="BZ100" s="4">
        <v>0</v>
      </c>
      <c r="CA100" s="4">
        <v>0</v>
      </c>
      <c r="CB100" s="4">
        <v>19615331.864243481</v>
      </c>
      <c r="CC100" s="5">
        <v>0.94846039006731586</v>
      </c>
      <c r="CD100" s="4">
        <v>20256604.349999998</v>
      </c>
      <c r="CE100" s="4">
        <v>20256604.349999998</v>
      </c>
      <c r="CF100" s="4">
        <v>0</v>
      </c>
      <c r="CG100" s="4">
        <v>0</v>
      </c>
      <c r="CH100" s="4">
        <v>20256604.349999998</v>
      </c>
      <c r="CI100" s="4">
        <v>19212586.863240287</v>
      </c>
      <c r="CJ100" s="4">
        <v>0</v>
      </c>
      <c r="CK100" s="4">
        <v>0</v>
      </c>
      <c r="CL100" s="4">
        <v>19212586.863240287</v>
      </c>
      <c r="CM100" s="5">
        <v>0.94846039006731586</v>
      </c>
      <c r="CN100" s="4">
        <v>19903606.689999998</v>
      </c>
      <c r="CO100" s="4">
        <v>19903606.689999998</v>
      </c>
      <c r="CP100" s="4">
        <v>0</v>
      </c>
      <c r="CQ100" s="4">
        <v>0</v>
      </c>
      <c r="CR100" s="4">
        <v>19903606.689999998</v>
      </c>
      <c r="CS100" s="4">
        <v>18877782.564943835</v>
      </c>
      <c r="CT100" s="4">
        <v>0</v>
      </c>
      <c r="CU100" s="4">
        <v>0</v>
      </c>
      <c r="CV100" s="4">
        <v>18877782.564943835</v>
      </c>
      <c r="CW100" s="5">
        <v>0.94846039006731586</v>
      </c>
      <c r="CX100" s="4">
        <v>20381186.91</v>
      </c>
      <c r="CY100" s="4">
        <v>20381186.91</v>
      </c>
      <c r="CZ100" s="4">
        <v>0</v>
      </c>
      <c r="DA100" s="4">
        <v>0</v>
      </c>
      <c r="DB100" s="4">
        <v>20381186.91</v>
      </c>
      <c r="DC100" s="4">
        <v>19330748.486693472</v>
      </c>
      <c r="DD100" s="4">
        <v>0</v>
      </c>
      <c r="DE100" s="4">
        <v>0</v>
      </c>
      <c r="DF100" s="4">
        <v>19330748.486693472</v>
      </c>
      <c r="DG100" s="5">
        <v>0.94846039006731586</v>
      </c>
      <c r="DH100" s="4">
        <v>19919984.98</v>
      </c>
      <c r="DI100" s="4">
        <v>19919984.98</v>
      </c>
      <c r="DJ100" s="4">
        <v>0</v>
      </c>
      <c r="DK100" s="4">
        <v>0</v>
      </c>
      <c r="DL100" s="4">
        <v>19919984.98</v>
      </c>
      <c r="DM100" s="4">
        <v>18893316.724265873</v>
      </c>
      <c r="DN100" s="4">
        <v>0</v>
      </c>
      <c r="DO100" s="4">
        <v>0</v>
      </c>
      <c r="DP100" s="4">
        <v>18893316.724265873</v>
      </c>
      <c r="DQ100" s="5">
        <v>0.94846039006731586</v>
      </c>
      <c r="DR100" s="4">
        <v>266078119.52999997</v>
      </c>
      <c r="DS100" s="4">
        <v>266078119.52999997</v>
      </c>
      <c r="DT100" s="4">
        <v>0</v>
      </c>
      <c r="DU100" s="4">
        <v>0</v>
      </c>
      <c r="DV100" s="4">
        <v>266078119.52999997</v>
      </c>
      <c r="DW100" s="4">
        <v>252364557.03780171</v>
      </c>
      <c r="DX100" s="4">
        <v>0</v>
      </c>
      <c r="DY100" s="4">
        <v>0</v>
      </c>
      <c r="DZ100" s="4">
        <v>252364557.03780171</v>
      </c>
      <c r="EA100" s="5">
        <v>11.381524680807791</v>
      </c>
      <c r="EB100" s="4">
        <v>19886368.600000001</v>
      </c>
      <c r="EC100" s="4">
        <v>19886368.600000001</v>
      </c>
      <c r="ED100" s="4">
        <v>0</v>
      </c>
      <c r="EE100" s="4">
        <v>0</v>
      </c>
      <c r="EF100" s="4">
        <v>19886368.600000001</v>
      </c>
      <c r="EG100" s="4">
        <v>18778836.947925914</v>
      </c>
      <c r="EH100" s="4">
        <v>0</v>
      </c>
      <c r="EI100" s="4">
        <v>0</v>
      </c>
      <c r="EJ100" s="4">
        <v>18778836.947925914</v>
      </c>
      <c r="EK100" s="5">
        <v>0.94430699368239179</v>
      </c>
      <c r="EL100" s="4">
        <v>22454875.43</v>
      </c>
      <c r="EM100" s="4">
        <v>22454875.43</v>
      </c>
      <c r="EN100" s="4">
        <v>0</v>
      </c>
      <c r="EO100" s="4">
        <v>0</v>
      </c>
      <c r="EP100" s="4">
        <v>22454875.43</v>
      </c>
      <c r="EQ100" s="4">
        <v>21204295.910815906</v>
      </c>
      <c r="ER100" s="4">
        <v>0</v>
      </c>
      <c r="ES100" s="4">
        <v>0</v>
      </c>
      <c r="ET100" s="4">
        <v>21204295.910815906</v>
      </c>
      <c r="EU100" s="5">
        <v>0.94430699368239179</v>
      </c>
      <c r="EV100" s="4">
        <v>26293193.699999996</v>
      </c>
      <c r="EW100" s="4">
        <v>26293193.699999996</v>
      </c>
      <c r="EX100" s="4">
        <v>0</v>
      </c>
      <c r="EY100" s="4">
        <v>0</v>
      </c>
      <c r="EZ100" s="4">
        <v>26293193.699999996</v>
      </c>
      <c r="FA100" s="4">
        <v>24828846.6971558</v>
      </c>
      <c r="FB100" s="4">
        <v>0</v>
      </c>
      <c r="FC100" s="4">
        <v>0</v>
      </c>
      <c r="FD100" s="4">
        <v>24828846.6971558</v>
      </c>
      <c r="FE100" s="5">
        <v>0.94430699368239179</v>
      </c>
      <c r="FF100" s="4">
        <v>27276228.360000003</v>
      </c>
      <c r="FG100" s="4">
        <v>27276228.360000003</v>
      </c>
      <c r="FH100" s="4">
        <v>0</v>
      </c>
      <c r="FI100" s="4">
        <v>0</v>
      </c>
      <c r="FJ100" s="4">
        <v>27276228.360000003</v>
      </c>
      <c r="FK100" s="4">
        <v>25757133.201625999</v>
      </c>
      <c r="FL100" s="4">
        <v>0</v>
      </c>
      <c r="FM100" s="4">
        <v>0</v>
      </c>
      <c r="FN100" s="4">
        <v>25757133.201625999</v>
      </c>
      <c r="FO100" s="5">
        <v>0.94430699368239179</v>
      </c>
      <c r="FP100" s="4">
        <v>27449457.300000004</v>
      </c>
      <c r="FQ100" s="4">
        <v>27449457.300000004</v>
      </c>
      <c r="FR100" s="4">
        <v>0</v>
      </c>
      <c r="FS100" s="4">
        <v>0</v>
      </c>
      <c r="FT100" s="4">
        <v>27449457.300000004</v>
      </c>
      <c r="FU100" s="4">
        <v>25920714.501176186</v>
      </c>
      <c r="FV100" s="4">
        <v>0</v>
      </c>
      <c r="FW100" s="4">
        <v>0</v>
      </c>
      <c r="FX100" s="4">
        <v>25920714.501176186</v>
      </c>
      <c r="FY100" s="5">
        <v>0.94430699368239179</v>
      </c>
      <c r="FZ100" s="4">
        <v>27769340.340000004</v>
      </c>
      <c r="GA100" s="4">
        <v>27769340.340000004</v>
      </c>
      <c r="GB100" s="4">
        <v>0</v>
      </c>
      <c r="GC100" s="4">
        <v>0</v>
      </c>
      <c r="GD100" s="4">
        <v>27769340.340000004</v>
      </c>
      <c r="GE100" s="4">
        <v>26222782.29300857</v>
      </c>
      <c r="GF100" s="4">
        <v>0</v>
      </c>
      <c r="GG100" s="4">
        <v>0</v>
      </c>
      <c r="GH100" s="4">
        <v>26222782.29300857</v>
      </c>
      <c r="GI100" s="5">
        <v>0.94430699368239179</v>
      </c>
      <c r="GJ100" s="4">
        <v>27893332.190000005</v>
      </c>
      <c r="GK100" s="4">
        <v>27893332.190000005</v>
      </c>
      <c r="GL100" s="4">
        <v>0</v>
      </c>
      <c r="GM100" s="4">
        <v>0</v>
      </c>
      <c r="GN100" s="4">
        <v>27893332.190000005</v>
      </c>
      <c r="GO100" s="4">
        <v>26339868.664123189</v>
      </c>
      <c r="GP100" s="4">
        <v>0</v>
      </c>
      <c r="GQ100" s="4">
        <v>0</v>
      </c>
      <c r="GR100" s="4">
        <v>26339868.664123189</v>
      </c>
      <c r="GS100" s="5">
        <v>0.94430699368239179</v>
      </c>
      <c r="GT100" s="4">
        <v>28179317.940000009</v>
      </c>
      <c r="GU100" s="4">
        <v>28179317.940000009</v>
      </c>
      <c r="GV100" s="4">
        <v>0</v>
      </c>
      <c r="GW100" s="4">
        <v>0</v>
      </c>
      <c r="GX100" s="4">
        <v>28179317.940000009</v>
      </c>
      <c r="GY100" s="4">
        <v>26609927.007941697</v>
      </c>
      <c r="GZ100" s="4">
        <v>0</v>
      </c>
      <c r="HA100" s="4">
        <v>0</v>
      </c>
      <c r="HB100" s="4">
        <v>26609927.007941697</v>
      </c>
      <c r="HC100" s="5">
        <v>0.94430699368239179</v>
      </c>
      <c r="HD100" s="4">
        <v>28123298.430000007</v>
      </c>
      <c r="HE100" s="4">
        <v>28123298.430000007</v>
      </c>
      <c r="HF100" s="4">
        <v>0</v>
      </c>
      <c r="HG100" s="4">
        <v>0</v>
      </c>
      <c r="HH100" s="4">
        <v>28123298.430000007</v>
      </c>
      <c r="HI100" s="4">
        <v>26557027.392866034</v>
      </c>
      <c r="HJ100" s="4">
        <v>0</v>
      </c>
      <c r="HK100" s="4">
        <v>0</v>
      </c>
      <c r="HL100" s="4">
        <v>26557027.392866034</v>
      </c>
      <c r="HM100" s="5">
        <v>0.94430699368239179</v>
      </c>
      <c r="HN100" s="4">
        <v>28092446.15000001</v>
      </c>
      <c r="HO100" s="4">
        <v>28092446.15000001</v>
      </c>
      <c r="HP100" s="4">
        <v>0</v>
      </c>
      <c r="HQ100" s="4">
        <v>0</v>
      </c>
      <c r="HR100" s="4">
        <v>28092446.15000001</v>
      </c>
      <c r="HS100" s="4">
        <v>26527893.369090989</v>
      </c>
      <c r="HT100" s="4">
        <v>0</v>
      </c>
      <c r="HU100" s="4">
        <v>0</v>
      </c>
      <c r="HV100" s="4">
        <v>26527893.369090989</v>
      </c>
      <c r="HW100" s="5">
        <v>0.94430699368239179</v>
      </c>
      <c r="HX100" s="4">
        <v>27847511.730000008</v>
      </c>
      <c r="HY100" s="4">
        <v>27847511.730000008</v>
      </c>
      <c r="HZ100" s="4">
        <v>0</v>
      </c>
      <c r="IA100" s="4">
        <v>0</v>
      </c>
      <c r="IB100" s="4">
        <v>27847511.730000008</v>
      </c>
      <c r="IC100" s="4">
        <v>26296600.083291449</v>
      </c>
      <c r="ID100" s="4">
        <v>0</v>
      </c>
      <c r="IE100" s="4">
        <v>0</v>
      </c>
      <c r="IF100" s="4">
        <v>26296600.083291449</v>
      </c>
      <c r="IG100" s="5">
        <v>0.94430699368239179</v>
      </c>
      <c r="IH100" s="4">
        <v>28145045.520000007</v>
      </c>
      <c r="II100" s="4">
        <v>28145045.520000007</v>
      </c>
      <c r="IJ100" s="4">
        <v>0</v>
      </c>
      <c r="IK100" s="4">
        <v>0</v>
      </c>
      <c r="IL100" s="4">
        <v>28145045.520000007</v>
      </c>
      <c r="IM100" s="4">
        <v>26577563.322045278</v>
      </c>
      <c r="IN100" s="4">
        <v>0</v>
      </c>
      <c r="IO100" s="4">
        <v>0</v>
      </c>
      <c r="IP100" s="4">
        <v>26577563.322045278</v>
      </c>
      <c r="IQ100" s="5">
        <v>0.94430699368239179</v>
      </c>
      <c r="IR100" s="4">
        <v>319410415.69</v>
      </c>
      <c r="IS100" s="4">
        <v>319410415.69</v>
      </c>
      <c r="IT100" s="4">
        <v>0</v>
      </c>
      <c r="IU100" s="4">
        <v>0</v>
      </c>
      <c r="IV100" s="4">
        <v>319410415.69</v>
      </c>
      <c r="IW100" s="4">
        <v>301621489.39106703</v>
      </c>
      <c r="IX100" s="4">
        <v>0</v>
      </c>
      <c r="IY100" s="4">
        <v>0</v>
      </c>
      <c r="IZ100" s="4">
        <v>301621489.39106703</v>
      </c>
      <c r="JA100" s="5">
        <v>11.331683924188702</v>
      </c>
      <c r="JB100" s="4">
        <v>32215212.670000009</v>
      </c>
      <c r="JC100" s="4">
        <v>32215212.670000009</v>
      </c>
      <c r="JD100" s="4">
        <v>0</v>
      </c>
      <c r="JE100" s="4">
        <v>0</v>
      </c>
      <c r="JF100" s="4">
        <v>32215212.670000009</v>
      </c>
      <c r="JG100" s="4">
        <v>30558947.927677147</v>
      </c>
      <c r="JH100" s="4">
        <v>0</v>
      </c>
      <c r="JI100" s="4">
        <v>0</v>
      </c>
      <c r="JJ100" s="4">
        <v>30558947.927677147</v>
      </c>
      <c r="JK100" s="5">
        <v>0.94858749624629246</v>
      </c>
      <c r="JL100" s="4">
        <v>29190531.590000011</v>
      </c>
      <c r="JM100" s="4">
        <v>29190531.590000011</v>
      </c>
      <c r="JN100" s="4">
        <v>0</v>
      </c>
      <c r="JO100" s="4">
        <v>0</v>
      </c>
      <c r="JP100" s="4">
        <v>29190531.590000011</v>
      </c>
      <c r="JQ100" s="4">
        <v>27689773.275056418</v>
      </c>
      <c r="JR100" s="4">
        <v>0</v>
      </c>
      <c r="JS100" s="4">
        <v>0</v>
      </c>
      <c r="JT100" s="4">
        <v>27689773.275056418</v>
      </c>
      <c r="JU100" s="5">
        <v>0.94858749624629246</v>
      </c>
      <c r="JV100" s="4">
        <v>25904939.260000009</v>
      </c>
      <c r="JW100" s="4">
        <v>25904939.260000009</v>
      </c>
      <c r="JX100" s="4">
        <v>0</v>
      </c>
      <c r="JY100" s="4">
        <v>0</v>
      </c>
      <c r="JZ100" s="4">
        <v>25904939.260000009</v>
      </c>
      <c r="KA100" s="4">
        <v>24573101.473055694</v>
      </c>
      <c r="KB100" s="4">
        <v>0</v>
      </c>
      <c r="KC100" s="4">
        <v>0</v>
      </c>
      <c r="KD100" s="4">
        <v>24573101.473055694</v>
      </c>
      <c r="KE100" s="5">
        <v>0.94858749624629246</v>
      </c>
      <c r="KF100" s="4">
        <v>22625634.47000001</v>
      </c>
      <c r="KG100" s="4">
        <v>22625634.47000001</v>
      </c>
      <c r="KH100" s="4">
        <v>0</v>
      </c>
      <c r="KI100" s="4">
        <v>0</v>
      </c>
      <c r="KJ100" s="4">
        <v>22625634.47000001</v>
      </c>
      <c r="KK100" s="4">
        <v>21462393.95288112</v>
      </c>
      <c r="KL100" s="4">
        <v>0</v>
      </c>
      <c r="KM100" s="4">
        <v>0</v>
      </c>
      <c r="KN100" s="4">
        <v>21462393.95288112</v>
      </c>
      <c r="KO100" s="5">
        <v>0.94858749624629246</v>
      </c>
      <c r="KP100" s="4">
        <v>21085994.720000006</v>
      </c>
      <c r="KQ100" s="4">
        <v>21085994.720000006</v>
      </c>
      <c r="KR100" s="4">
        <v>0</v>
      </c>
      <c r="KS100" s="4">
        <v>0</v>
      </c>
      <c r="KT100" s="4">
        <v>21085994.720000006</v>
      </c>
      <c r="KU100" s="4">
        <v>20001910.93730735</v>
      </c>
      <c r="KV100" s="4">
        <v>0</v>
      </c>
      <c r="KW100" s="4">
        <v>0</v>
      </c>
      <c r="KX100" s="4">
        <v>20001910.93730735</v>
      </c>
      <c r="KY100" s="5">
        <v>0.94858749624629246</v>
      </c>
      <c r="KZ100" s="4">
        <v>19981369.140000004</v>
      </c>
      <c r="LA100" s="4">
        <v>19981369.140000004</v>
      </c>
      <c r="LB100" s="4">
        <v>0</v>
      </c>
      <c r="LC100" s="4">
        <v>0</v>
      </c>
      <c r="LD100" s="4">
        <v>19981369.140000004</v>
      </c>
      <c r="LE100" s="4">
        <v>18954076.924085539</v>
      </c>
      <c r="LF100" s="4">
        <v>0</v>
      </c>
      <c r="LG100" s="4">
        <v>0</v>
      </c>
      <c r="LH100" s="4">
        <v>18954076.924085539</v>
      </c>
      <c r="LI100" s="5">
        <v>0.94858749624629246</v>
      </c>
      <c r="LJ100" s="4">
        <v>19459281.490000002</v>
      </c>
      <c r="LK100" s="4">
        <v>19459281.490000002</v>
      </c>
      <c r="LL100" s="4">
        <v>0</v>
      </c>
      <c r="LM100" s="4">
        <v>0</v>
      </c>
      <c r="LN100" s="4">
        <v>19459281.490000002</v>
      </c>
      <c r="LO100" s="4">
        <v>18458831.107350927</v>
      </c>
      <c r="LP100" s="4">
        <v>0</v>
      </c>
      <c r="LQ100" s="4">
        <v>0</v>
      </c>
      <c r="LR100" s="4">
        <v>18458831.107350927</v>
      </c>
      <c r="LS100" s="5">
        <v>0.94858749624629246</v>
      </c>
      <c r="LT100" s="4">
        <v>18999323.250000004</v>
      </c>
      <c r="LU100" s="4">
        <v>18999323.250000004</v>
      </c>
      <c r="LV100" s="4">
        <v>0</v>
      </c>
      <c r="LW100" s="4">
        <v>0</v>
      </c>
      <c r="LX100" s="4">
        <v>18999323.250000004</v>
      </c>
      <c r="LY100" s="4">
        <v>18022520.472091477</v>
      </c>
      <c r="LZ100" s="4">
        <v>0</v>
      </c>
      <c r="MA100" s="4">
        <v>0</v>
      </c>
      <c r="MB100" s="4">
        <v>18022520.472091477</v>
      </c>
      <c r="MC100" s="5">
        <v>0.94858749624629246</v>
      </c>
      <c r="MD100" s="4">
        <v>18527131.840000004</v>
      </c>
      <c r="ME100" s="4">
        <v>18527131.840000004</v>
      </c>
      <c r="MF100" s="4">
        <v>0</v>
      </c>
      <c r="MG100" s="4">
        <v>0</v>
      </c>
      <c r="MH100" s="4">
        <v>18527131.840000004</v>
      </c>
      <c r="MI100" s="4">
        <v>17574605.604730569</v>
      </c>
      <c r="MJ100" s="4">
        <v>0</v>
      </c>
      <c r="MK100" s="4">
        <v>0</v>
      </c>
      <c r="ML100" s="4">
        <v>17574605.604730569</v>
      </c>
      <c r="MM100" s="5">
        <v>0.94858749624629246</v>
      </c>
      <c r="MN100" s="4">
        <v>18155507.460000001</v>
      </c>
      <c r="MO100" s="4">
        <v>18155507.460000001</v>
      </c>
      <c r="MP100" s="4">
        <v>0</v>
      </c>
      <c r="MQ100" s="4">
        <v>0</v>
      </c>
      <c r="MR100" s="4">
        <v>18155507.460000001</v>
      </c>
      <c r="MS100" s="4">
        <v>17222087.364562284</v>
      </c>
      <c r="MT100" s="4">
        <v>0</v>
      </c>
      <c r="MU100" s="4">
        <v>0</v>
      </c>
      <c r="MV100" s="4">
        <v>17222087.364562284</v>
      </c>
      <c r="MW100" s="5">
        <v>0.94858749624629246</v>
      </c>
      <c r="MX100" s="4">
        <v>17802487.240000002</v>
      </c>
      <c r="MY100" s="4">
        <v>17802487.240000002</v>
      </c>
      <c r="MZ100" s="4">
        <v>0</v>
      </c>
      <c r="NA100" s="4">
        <v>0</v>
      </c>
      <c r="NB100" s="4">
        <v>17802487.240000002</v>
      </c>
      <c r="NC100" s="4">
        <v>16887216.79794817</v>
      </c>
      <c r="ND100" s="4">
        <v>0</v>
      </c>
      <c r="NE100" s="4">
        <v>0</v>
      </c>
      <c r="NF100" s="4">
        <v>16887216.79794817</v>
      </c>
      <c r="NG100" s="5">
        <v>0.94858749624629246</v>
      </c>
      <c r="NH100" s="4">
        <v>17293958.350000001</v>
      </c>
      <c r="NI100" s="4">
        <v>17293958.350000001</v>
      </c>
      <c r="NJ100" s="4">
        <v>0</v>
      </c>
      <c r="NK100" s="4">
        <v>0</v>
      </c>
      <c r="NL100" s="4">
        <v>17293958.350000001</v>
      </c>
      <c r="NM100" s="4">
        <v>16404832.651414165</v>
      </c>
      <c r="NN100" s="4">
        <v>0</v>
      </c>
      <c r="NO100" s="4">
        <v>0</v>
      </c>
      <c r="NP100" s="4">
        <v>16404832.651414165</v>
      </c>
      <c r="NQ100" s="5">
        <v>0.94858749624629246</v>
      </c>
      <c r="NR100" s="4">
        <v>261241371.48000008</v>
      </c>
      <c r="NS100" s="4">
        <v>261241371.48000008</v>
      </c>
      <c r="NT100" s="4">
        <v>0</v>
      </c>
      <c r="NU100" s="4">
        <v>0</v>
      </c>
      <c r="NV100" s="4">
        <v>261241371.48000008</v>
      </c>
      <c r="NW100" s="4">
        <v>247810298.48816082</v>
      </c>
      <c r="NX100" s="4">
        <v>0</v>
      </c>
      <c r="NY100" s="4">
        <v>0</v>
      </c>
      <c r="NZ100" s="4">
        <v>247810298.48816082</v>
      </c>
      <c r="OA100" s="5">
        <v>11.383049954955508</v>
      </c>
      <c r="OB100" s="4">
        <v>18240264.190000005</v>
      </c>
      <c r="OC100" s="4">
        <v>18240264.190000005</v>
      </c>
      <c r="OD100" s="4">
        <v>0</v>
      </c>
      <c r="OE100" s="4">
        <v>0</v>
      </c>
      <c r="OF100" s="4">
        <v>18240264.190000005</v>
      </c>
      <c r="OG100" s="4">
        <v>17303795.451204371</v>
      </c>
      <c r="OH100" s="4">
        <v>0</v>
      </c>
      <c r="OI100" s="4">
        <v>0</v>
      </c>
      <c r="OJ100" s="4">
        <v>17303795.451204371</v>
      </c>
      <c r="OK100" s="5">
        <v>0.94865925575195109</v>
      </c>
      <c r="OL100" s="4">
        <v>20380534.050000004</v>
      </c>
      <c r="OM100" s="4">
        <v>20380534.050000004</v>
      </c>
      <c r="ON100" s="4">
        <v>0</v>
      </c>
      <c r="OO100" s="4">
        <v>0</v>
      </c>
      <c r="OP100" s="4">
        <v>20380534.050000004</v>
      </c>
      <c r="OQ100" s="4">
        <v>19334182.263700303</v>
      </c>
      <c r="OR100" s="4">
        <v>0</v>
      </c>
      <c r="OS100" s="4">
        <v>0</v>
      </c>
      <c r="OT100" s="4">
        <v>19334182.263700303</v>
      </c>
      <c r="OU100" s="5">
        <v>0.94865925575195109</v>
      </c>
      <c r="OV100" s="4">
        <v>26603084.070000015</v>
      </c>
      <c r="OW100" s="4">
        <v>26603084.070000015</v>
      </c>
      <c r="OX100" s="4">
        <v>0</v>
      </c>
      <c r="OY100" s="4">
        <v>0</v>
      </c>
      <c r="OZ100" s="4">
        <v>26603084.070000015</v>
      </c>
      <c r="PA100" s="4">
        <v>25237261.9345528</v>
      </c>
      <c r="PB100" s="4">
        <v>0</v>
      </c>
      <c r="PC100" s="4">
        <v>0</v>
      </c>
      <c r="PD100" s="4">
        <v>25237261.9345528</v>
      </c>
      <c r="PE100" s="5">
        <v>0.94865925575195109</v>
      </c>
      <c r="PF100" s="4">
        <v>30107656.120000016</v>
      </c>
      <c r="PG100" s="4">
        <v>30107656.120000016</v>
      </c>
      <c r="PH100" s="4">
        <v>0</v>
      </c>
      <c r="PI100" s="4">
        <v>0</v>
      </c>
      <c r="PJ100" s="4">
        <v>30107656.120000016</v>
      </c>
      <c r="PK100" s="4">
        <v>28561906.647234891</v>
      </c>
      <c r="PL100" s="4">
        <v>0</v>
      </c>
      <c r="PM100" s="4">
        <v>0</v>
      </c>
      <c r="PN100" s="4">
        <v>28561906.647234891</v>
      </c>
      <c r="PO100" s="5">
        <v>0.94865925575195109</v>
      </c>
      <c r="PP100" s="4">
        <v>31938990.310000014</v>
      </c>
      <c r="PQ100" s="4">
        <v>31938990.310000014</v>
      </c>
      <c r="PR100" s="4">
        <v>0</v>
      </c>
      <c r="PS100" s="4">
        <v>0</v>
      </c>
      <c r="PT100" s="4">
        <v>31938990.310000014</v>
      </c>
      <c r="PU100" s="4">
        <v>30299218.776953392</v>
      </c>
      <c r="PV100" s="4">
        <v>0</v>
      </c>
      <c r="PW100" s="4">
        <v>0</v>
      </c>
      <c r="PX100" s="4">
        <v>30299218.776953392</v>
      </c>
      <c r="PY100" s="5">
        <v>0.94865925575195109</v>
      </c>
      <c r="PZ100" s="4">
        <v>32490448.180000015</v>
      </c>
      <c r="QA100" s="4">
        <v>32490448.180000015</v>
      </c>
      <c r="QB100" s="4">
        <v>0</v>
      </c>
      <c r="QC100" s="4">
        <v>0</v>
      </c>
      <c r="QD100" s="4">
        <v>32490448.180000015</v>
      </c>
      <c r="QE100" s="4">
        <v>30822364.389486149</v>
      </c>
      <c r="QF100" s="4">
        <v>0</v>
      </c>
      <c r="QG100" s="4">
        <v>0</v>
      </c>
      <c r="QH100" s="4">
        <v>30822364.389486149</v>
      </c>
      <c r="QI100" s="5">
        <v>0.94865925575195109</v>
      </c>
      <c r="QJ100" s="4">
        <v>32561526.010000013</v>
      </c>
      <c r="QK100" s="4">
        <v>32561526.010000013</v>
      </c>
      <c r="QL100" s="4">
        <v>0</v>
      </c>
      <c r="QM100" s="4">
        <v>0</v>
      </c>
      <c r="QN100" s="4">
        <v>32561526.010000013</v>
      </c>
      <c r="QO100" s="4">
        <v>30889793.030794408</v>
      </c>
      <c r="QP100" s="4">
        <v>0</v>
      </c>
      <c r="QQ100" s="4">
        <v>0</v>
      </c>
      <c r="QR100" s="4">
        <v>30889793.030794408</v>
      </c>
      <c r="QS100" s="5">
        <v>0.94865925575195109</v>
      </c>
      <c r="QT100" s="4">
        <v>32576235.110000007</v>
      </c>
      <c r="QU100" s="4">
        <v>32576235.110000007</v>
      </c>
      <c r="QV100" s="4">
        <v>0</v>
      </c>
      <c r="QW100" s="4">
        <v>0</v>
      </c>
      <c r="QX100" s="4">
        <v>32576235.110000007</v>
      </c>
      <c r="QY100" s="4">
        <v>30903746.954653185</v>
      </c>
      <c r="QZ100" s="4">
        <v>0</v>
      </c>
      <c r="RA100" s="4">
        <v>0</v>
      </c>
      <c r="RB100" s="4">
        <v>30903746.954653185</v>
      </c>
      <c r="RC100" s="5">
        <v>0.94865925575195109</v>
      </c>
      <c r="RD100" s="4">
        <v>32601725.160000011</v>
      </c>
      <c r="RE100" s="4">
        <v>32601725.160000011</v>
      </c>
      <c r="RF100" s="4">
        <v>0</v>
      </c>
      <c r="RG100" s="4">
        <v>0</v>
      </c>
      <c r="RH100" s="4">
        <v>32601725.160000011</v>
      </c>
      <c r="RI100" s="4">
        <v>30927928.326515269</v>
      </c>
      <c r="RJ100" s="4">
        <v>0</v>
      </c>
      <c r="RK100" s="4">
        <v>0</v>
      </c>
      <c r="RL100" s="4">
        <v>30927928.326515269</v>
      </c>
      <c r="RM100" s="5">
        <v>0.94865925575195109</v>
      </c>
      <c r="RN100" s="4">
        <v>32616826.810000014</v>
      </c>
      <c r="RO100" s="4">
        <v>32616826.810000014</v>
      </c>
      <c r="RP100" s="4">
        <v>0</v>
      </c>
      <c r="RQ100" s="4">
        <v>0</v>
      </c>
      <c r="RR100" s="4">
        <v>32616826.810000014</v>
      </c>
      <c r="RS100" s="4">
        <v>30942254.646564897</v>
      </c>
      <c r="RT100" s="4">
        <v>0</v>
      </c>
      <c r="RU100" s="4">
        <v>0</v>
      </c>
      <c r="RV100" s="4">
        <v>30942254.646564897</v>
      </c>
      <c r="RW100" s="5">
        <v>0.94865925575195109</v>
      </c>
      <c r="RX100" s="4">
        <v>32565757.650000013</v>
      </c>
      <c r="RY100" s="4">
        <v>32565757.650000013</v>
      </c>
      <c r="RZ100" s="4">
        <v>0</v>
      </c>
      <c r="SA100" s="4">
        <v>0</v>
      </c>
      <c r="SB100" s="4">
        <v>32565757.650000013</v>
      </c>
      <c r="SC100" s="4">
        <v>30893807.415247422</v>
      </c>
      <c r="SD100" s="4">
        <v>0</v>
      </c>
      <c r="SE100" s="4">
        <v>0</v>
      </c>
      <c r="SF100" s="4">
        <v>30893807.415247422</v>
      </c>
      <c r="SG100" s="5">
        <v>0.94865925575195109</v>
      </c>
      <c r="SH100" s="4">
        <v>32594455.99000001</v>
      </c>
      <c r="SI100" s="4">
        <v>32594455.99000001</v>
      </c>
      <c r="SJ100" s="4">
        <v>0</v>
      </c>
      <c r="SK100" s="4">
        <v>0</v>
      </c>
      <c r="SL100" s="4">
        <v>32594455.99000001</v>
      </c>
      <c r="SM100" s="4">
        <v>30921032.361113135</v>
      </c>
      <c r="SN100" s="4">
        <v>0</v>
      </c>
      <c r="SO100" s="4">
        <v>0</v>
      </c>
      <c r="SP100" s="4">
        <v>30921032.361113135</v>
      </c>
      <c r="SQ100" s="5">
        <v>0.94865925575195109</v>
      </c>
      <c r="SR100" s="4">
        <v>355277503.65000015</v>
      </c>
      <c r="SS100" s="4">
        <v>355277503.65000015</v>
      </c>
      <c r="ST100" s="4">
        <v>0</v>
      </c>
      <c r="SU100" s="4">
        <v>0</v>
      </c>
      <c r="SV100" s="4">
        <v>355277503.65000015</v>
      </c>
      <c r="SW100" s="4">
        <v>337037292.19802022</v>
      </c>
      <c r="SX100" s="4">
        <v>0</v>
      </c>
      <c r="SY100" s="4">
        <v>0</v>
      </c>
      <c r="SZ100" s="4">
        <v>337037292.19802022</v>
      </c>
      <c r="TA100" s="5">
        <v>11.383911069023412</v>
      </c>
      <c r="TB100" s="4">
        <v>32723084.10840001</v>
      </c>
      <c r="TC100" s="4">
        <v>32723084.10840001</v>
      </c>
    </row>
    <row r="101" spans="1:523" x14ac:dyDescent="0.3">
      <c r="A101" s="3" t="s">
        <v>157</v>
      </c>
      <c r="B101" s="4">
        <v>4250841.46</v>
      </c>
      <c r="C101" s="4">
        <v>4250841.46</v>
      </c>
      <c r="D101" s="4">
        <v>-4250841.46</v>
      </c>
      <c r="E101" s="4">
        <v>0</v>
      </c>
      <c r="F101" s="4">
        <v>0</v>
      </c>
      <c r="G101" s="4">
        <v>4054077.7655411395</v>
      </c>
      <c r="H101" s="4">
        <v>-4054077.7655411395</v>
      </c>
      <c r="I101" s="4">
        <v>0</v>
      </c>
      <c r="J101" s="4">
        <v>0</v>
      </c>
      <c r="K101" s="5">
        <v>0.95371182475037297</v>
      </c>
      <c r="L101" s="4">
        <v>4319911.22</v>
      </c>
      <c r="M101" s="4">
        <v>4319911.22</v>
      </c>
      <c r="N101" s="4">
        <v>-4319911.22</v>
      </c>
      <c r="O101" s="4">
        <v>0</v>
      </c>
      <c r="P101" s="4">
        <v>0</v>
      </c>
      <c r="Q101" s="4">
        <v>4118224.0669883871</v>
      </c>
      <c r="R101" s="4">
        <v>-4118224.0669883871</v>
      </c>
      <c r="S101" s="4">
        <v>0</v>
      </c>
      <c r="T101" s="4">
        <v>0</v>
      </c>
      <c r="U101" s="5">
        <v>0.95331219954756097</v>
      </c>
      <c r="V101" s="4">
        <v>4128719.08</v>
      </c>
      <c r="W101" s="4">
        <v>4128719.08</v>
      </c>
      <c r="X101" s="4">
        <v>-4128719.08</v>
      </c>
      <c r="Y101" s="4">
        <v>0</v>
      </c>
      <c r="Z101" s="4">
        <v>0</v>
      </c>
      <c r="AA101" s="4">
        <v>3934707.7629018258</v>
      </c>
      <c r="AB101" s="4">
        <v>-3934707.7629018258</v>
      </c>
      <c r="AC101" s="4">
        <v>0</v>
      </c>
      <c r="AD101" s="4">
        <v>0</v>
      </c>
      <c r="AE101" s="5">
        <v>0.95300932000000005</v>
      </c>
      <c r="AF101" s="4">
        <v>3391605.66</v>
      </c>
      <c r="AG101" s="4">
        <v>3391605.66</v>
      </c>
      <c r="AH101" s="4">
        <v>-3391605.66</v>
      </c>
      <c r="AI101" s="4">
        <v>0</v>
      </c>
      <c r="AJ101" s="4">
        <v>0</v>
      </c>
      <c r="AK101" s="4">
        <v>3231282.696816857</v>
      </c>
      <c r="AL101" s="4">
        <v>-3231282.696816857</v>
      </c>
      <c r="AM101" s="4">
        <v>0</v>
      </c>
      <c r="AN101" s="4">
        <v>0</v>
      </c>
      <c r="AO101" s="5">
        <v>0.95272948000000002</v>
      </c>
      <c r="AP101" s="4">
        <v>3309941.99</v>
      </c>
      <c r="AQ101" s="4">
        <v>3309941.99</v>
      </c>
      <c r="AR101" s="4">
        <v>-3309941.99</v>
      </c>
      <c r="AS101" s="4">
        <v>0</v>
      </c>
      <c r="AT101" s="4">
        <v>0</v>
      </c>
      <c r="AU101" s="4">
        <v>3152341.7500997419</v>
      </c>
      <c r="AV101" s="4">
        <v>-3152341.7500997419</v>
      </c>
      <c r="AW101" s="4">
        <v>0</v>
      </c>
      <c r="AX101" s="4">
        <v>0</v>
      </c>
      <c r="AY101" s="5">
        <v>0.95238579999999995</v>
      </c>
      <c r="AZ101" s="4">
        <v>3452237.4200000004</v>
      </c>
      <c r="BA101" s="4">
        <v>3452237.4200000004</v>
      </c>
      <c r="BB101" s="4">
        <v>-3452237.4200000004</v>
      </c>
      <c r="BC101" s="4">
        <v>0</v>
      </c>
      <c r="BD101" s="4">
        <v>0</v>
      </c>
      <c r="BE101" s="4">
        <v>3286626.0996073992</v>
      </c>
      <c r="BF101" s="4">
        <v>-3286626.0996073992</v>
      </c>
      <c r="BG101" s="4">
        <v>0</v>
      </c>
      <c r="BH101" s="4">
        <v>0</v>
      </c>
      <c r="BI101" s="5">
        <v>0.95202783000000002</v>
      </c>
      <c r="BJ101" s="4">
        <v>3347293.95</v>
      </c>
      <c r="BK101" s="4">
        <v>3347293.95</v>
      </c>
      <c r="BL101" s="4">
        <v>-3347293.95</v>
      </c>
      <c r="BM101" s="4">
        <v>0</v>
      </c>
      <c r="BN101" s="4">
        <v>0</v>
      </c>
      <c r="BO101" s="4">
        <v>3185796.0546061653</v>
      </c>
      <c r="BP101" s="4">
        <v>-3185796.0546061653</v>
      </c>
      <c r="BQ101" s="4">
        <v>0</v>
      </c>
      <c r="BR101" s="4">
        <v>0</v>
      </c>
      <c r="BS101" s="5">
        <v>0.95175270000000001</v>
      </c>
      <c r="BT101" s="4">
        <v>3445152.3300000005</v>
      </c>
      <c r="BU101" s="4">
        <v>3445152.3300000005</v>
      </c>
      <c r="BV101" s="4">
        <v>-3445152.3300000005</v>
      </c>
      <c r="BW101" s="4">
        <v>0</v>
      </c>
      <c r="BX101" s="4">
        <v>0</v>
      </c>
      <c r="BY101" s="4">
        <v>3277851.7020269744</v>
      </c>
      <c r="BZ101" s="4">
        <v>-3277851.7020269744</v>
      </c>
      <c r="CA101" s="4">
        <v>0</v>
      </c>
      <c r="CB101" s="4">
        <v>0</v>
      </c>
      <c r="CC101" s="5">
        <v>0.95143882999999996</v>
      </c>
      <c r="CD101" s="4">
        <v>3385684.0300000003</v>
      </c>
      <c r="CE101" s="4">
        <v>3385684.0300000003</v>
      </c>
      <c r="CF101" s="4">
        <v>-3385684.0300000003</v>
      </c>
      <c r="CG101" s="4">
        <v>0</v>
      </c>
      <c r="CH101" s="4">
        <v>0</v>
      </c>
      <c r="CI101" s="4">
        <v>3195260.9649307947</v>
      </c>
      <c r="CJ101" s="4">
        <v>-3195260.9649307947</v>
      </c>
      <c r="CK101" s="4">
        <v>0</v>
      </c>
      <c r="CL101" s="4">
        <v>0</v>
      </c>
      <c r="CM101" s="5">
        <v>0.94375639800350608</v>
      </c>
      <c r="CN101" s="4">
        <v>3633352.51</v>
      </c>
      <c r="CO101" s="4">
        <v>3633352.51</v>
      </c>
      <c r="CP101" s="4">
        <v>-3633352.51</v>
      </c>
      <c r="CQ101" s="4">
        <v>0</v>
      </c>
      <c r="CR101" s="4">
        <v>0</v>
      </c>
      <c r="CS101" s="4">
        <v>3428619.6725526373</v>
      </c>
      <c r="CT101" s="4">
        <v>-3428619.6725526373</v>
      </c>
      <c r="CU101" s="4">
        <v>0</v>
      </c>
      <c r="CV101" s="4">
        <v>0</v>
      </c>
      <c r="CW101" s="5">
        <v>0.94365181003387899</v>
      </c>
      <c r="CX101" s="4">
        <v>3899417.83</v>
      </c>
      <c r="CY101" s="4">
        <v>3899417.83</v>
      </c>
      <c r="CZ101" s="4">
        <v>-3899417.83</v>
      </c>
      <c r="DA101" s="4">
        <v>0</v>
      </c>
      <c r="DB101" s="4">
        <v>0</v>
      </c>
      <c r="DC101" s="4">
        <v>3680312.397270292</v>
      </c>
      <c r="DD101" s="4">
        <v>-3680312.397270292</v>
      </c>
      <c r="DE101" s="4">
        <v>0</v>
      </c>
      <c r="DF101" s="4">
        <v>0</v>
      </c>
      <c r="DG101" s="5">
        <v>0.94381073219596268</v>
      </c>
      <c r="DH101" s="4">
        <v>4210309.0500000007</v>
      </c>
      <c r="DI101" s="4">
        <v>4210309.0500000007</v>
      </c>
      <c r="DJ101" s="4">
        <v>-4210309.0500000007</v>
      </c>
      <c r="DK101" s="4">
        <v>0</v>
      </c>
      <c r="DL101" s="4">
        <v>0</v>
      </c>
      <c r="DM101" s="4">
        <v>3973871.2785835722</v>
      </c>
      <c r="DN101" s="4">
        <v>-3973871.2785835722</v>
      </c>
      <c r="DO101" s="4">
        <v>0</v>
      </c>
      <c r="DP101" s="4">
        <v>0</v>
      </c>
      <c r="DQ101" s="5">
        <v>0.94384313155908861</v>
      </c>
      <c r="DR101" s="4">
        <v>44774466.530000001</v>
      </c>
      <c r="DS101" s="4">
        <v>44774466.530000001</v>
      </c>
      <c r="DT101" s="4">
        <v>-44774466.530000001</v>
      </c>
      <c r="DU101" s="4">
        <v>0</v>
      </c>
      <c r="DV101" s="4">
        <v>0</v>
      </c>
      <c r="DW101" s="4">
        <v>42518972.211925782</v>
      </c>
      <c r="DX101" s="4">
        <v>-42518972.211925782</v>
      </c>
      <c r="DY101" s="4">
        <v>0</v>
      </c>
      <c r="DZ101" s="4">
        <v>0</v>
      </c>
      <c r="EA101" s="5">
        <v>11.395430056090369</v>
      </c>
      <c r="EB101" s="4">
        <v>4394369.8500000006</v>
      </c>
      <c r="EC101" s="4">
        <v>4394369.8500000006</v>
      </c>
      <c r="ED101" s="4">
        <v>-4394369.8500000006</v>
      </c>
      <c r="EE101" s="4">
        <v>0</v>
      </c>
      <c r="EF101" s="4">
        <v>0</v>
      </c>
      <c r="EG101" s="4">
        <v>4148508.955150662</v>
      </c>
      <c r="EH101" s="4">
        <v>-4148508.955150662</v>
      </c>
      <c r="EI101" s="4">
        <v>0</v>
      </c>
      <c r="EJ101" s="4">
        <v>0</v>
      </c>
      <c r="EK101" s="5">
        <v>0.94405093261566531</v>
      </c>
      <c r="EL101" s="4">
        <v>4648594.0600000005</v>
      </c>
      <c r="EM101" s="4">
        <v>4648594.0600000005</v>
      </c>
      <c r="EN101" s="4">
        <v>-4648594.0600000005</v>
      </c>
      <c r="EO101" s="4">
        <v>0</v>
      </c>
      <c r="EP101" s="4">
        <v>0</v>
      </c>
      <c r="EQ101" s="4">
        <v>4389579.9727375517</v>
      </c>
      <c r="ER101" s="4">
        <v>-4389579.9727375517</v>
      </c>
      <c r="ES101" s="4">
        <v>0</v>
      </c>
      <c r="ET101" s="4">
        <v>0</v>
      </c>
      <c r="EU101" s="5">
        <v>0.94428119902075325</v>
      </c>
      <c r="EV101" s="4">
        <v>5103760.5099999988</v>
      </c>
      <c r="EW101" s="4">
        <v>5103760.5099999988</v>
      </c>
      <c r="EX101" s="4">
        <v>-5103760.5099999988</v>
      </c>
      <c r="EY101" s="4">
        <v>0</v>
      </c>
      <c r="EZ101" s="4">
        <v>0</v>
      </c>
      <c r="FA101" s="4">
        <v>4818467.5961408569</v>
      </c>
      <c r="FB101" s="4">
        <v>-4818467.5961408569</v>
      </c>
      <c r="FC101" s="4">
        <v>0</v>
      </c>
      <c r="FD101" s="4">
        <v>0</v>
      </c>
      <c r="FE101" s="5">
        <v>0.94410143005335845</v>
      </c>
      <c r="FF101" s="4">
        <v>5596122.9399999995</v>
      </c>
      <c r="FG101" s="4">
        <v>5596122.9399999995</v>
      </c>
      <c r="FH101" s="4">
        <v>-5596122.9399999995</v>
      </c>
      <c r="FI101" s="4">
        <v>0</v>
      </c>
      <c r="FJ101" s="4">
        <v>0</v>
      </c>
      <c r="FK101" s="4">
        <v>5280448.1238003736</v>
      </c>
      <c r="FL101" s="4">
        <v>-5280448.1238003736</v>
      </c>
      <c r="FM101" s="4">
        <v>0</v>
      </c>
      <c r="FN101" s="4">
        <v>0</v>
      </c>
      <c r="FO101" s="5">
        <v>0.943590442957705</v>
      </c>
      <c r="FP101" s="4">
        <v>5935624.4699999988</v>
      </c>
      <c r="FQ101" s="4">
        <v>5935624.4699999988</v>
      </c>
      <c r="FR101" s="4">
        <v>-5935624.4699999988</v>
      </c>
      <c r="FS101" s="4">
        <v>0</v>
      </c>
      <c r="FT101" s="4">
        <v>0</v>
      </c>
      <c r="FU101" s="4">
        <v>5599538.6164682033</v>
      </c>
      <c r="FV101" s="4">
        <v>-5599538.6164682033</v>
      </c>
      <c r="FW101" s="4">
        <v>0</v>
      </c>
      <c r="FX101" s="4">
        <v>0</v>
      </c>
      <c r="FY101" s="5">
        <v>0.94337818114497463</v>
      </c>
      <c r="FZ101" s="4">
        <v>6321553.8299999991</v>
      </c>
      <c r="GA101" s="4">
        <v>6321553.8299999991</v>
      </c>
      <c r="GB101" s="4">
        <v>-6321553.8299999991</v>
      </c>
      <c r="GC101" s="4">
        <v>0</v>
      </c>
      <c r="GD101" s="4">
        <v>0</v>
      </c>
      <c r="GE101" s="4">
        <v>5962494.1248251209</v>
      </c>
      <c r="GF101" s="4">
        <v>-5962494.1248251209</v>
      </c>
      <c r="GG101" s="4">
        <v>0</v>
      </c>
      <c r="GH101" s="4">
        <v>0</v>
      </c>
      <c r="GI101" s="5">
        <v>0.94320072013451817</v>
      </c>
      <c r="GJ101" s="4">
        <v>6656045.6699999981</v>
      </c>
      <c r="GK101" s="4">
        <v>6656045.6699999981</v>
      </c>
      <c r="GL101" s="4">
        <v>-6656045.6699999981</v>
      </c>
      <c r="GM101" s="4">
        <v>0</v>
      </c>
      <c r="GN101" s="4">
        <v>0</v>
      </c>
      <c r="GO101" s="4">
        <v>6276407.8423781982</v>
      </c>
      <c r="GP101" s="4">
        <v>-6276407.8423781982</v>
      </c>
      <c r="GQ101" s="4">
        <v>0</v>
      </c>
      <c r="GR101" s="4">
        <v>0</v>
      </c>
      <c r="GS101" s="5">
        <v>0.94296345811854987</v>
      </c>
      <c r="GT101" s="4">
        <v>7007329.2499999981</v>
      </c>
      <c r="GU101" s="4">
        <v>7007329.2499999981</v>
      </c>
      <c r="GV101" s="4">
        <v>-7007329.2499999981</v>
      </c>
      <c r="GW101" s="4">
        <v>0</v>
      </c>
      <c r="GX101" s="4">
        <v>0</v>
      </c>
      <c r="GY101" s="4">
        <v>6601440.6261743559</v>
      </c>
      <c r="GZ101" s="4">
        <v>-6601440.6261743559</v>
      </c>
      <c r="HA101" s="4">
        <v>0</v>
      </c>
      <c r="HB101" s="4">
        <v>0</v>
      </c>
      <c r="HC101" s="5">
        <v>0.94207655879368846</v>
      </c>
      <c r="HD101" s="4">
        <v>7388270.2399999984</v>
      </c>
      <c r="HE101" s="4">
        <v>7388270.2399999984</v>
      </c>
      <c r="HF101" s="4">
        <v>-7388270.2399999984</v>
      </c>
      <c r="HG101" s="4">
        <v>0</v>
      </c>
      <c r="HH101" s="4">
        <v>0</v>
      </c>
      <c r="HI101" s="4">
        <v>6969726.4299183954</v>
      </c>
      <c r="HJ101" s="4">
        <v>-6969726.4299183954</v>
      </c>
      <c r="HK101" s="4">
        <v>0</v>
      </c>
      <c r="HL101" s="4">
        <v>0</v>
      </c>
      <c r="HM101" s="5">
        <v>0.943350229961052</v>
      </c>
      <c r="HN101" s="4">
        <v>7530757</v>
      </c>
      <c r="HO101" s="4">
        <v>7530757</v>
      </c>
      <c r="HP101" s="4">
        <v>-7530757</v>
      </c>
      <c r="HQ101" s="4">
        <v>0</v>
      </c>
      <c r="HR101" s="4">
        <v>0</v>
      </c>
      <c r="HS101" s="4">
        <v>7103110.8746344084</v>
      </c>
      <c r="HT101" s="4">
        <v>-7103110.8746344084</v>
      </c>
      <c r="HU101" s="4">
        <v>0</v>
      </c>
      <c r="HV101" s="4">
        <v>0</v>
      </c>
      <c r="HW101" s="5">
        <v>0.94321339470048071</v>
      </c>
      <c r="HX101" s="4">
        <v>7421178.1500000004</v>
      </c>
      <c r="HY101" s="4">
        <v>7421178.1500000004</v>
      </c>
      <c r="HZ101" s="4">
        <v>-7421178.1500000004</v>
      </c>
      <c r="IA101" s="4">
        <v>0</v>
      </c>
      <c r="IB101" s="4">
        <v>0</v>
      </c>
      <c r="IC101" s="4">
        <v>6998528.0646985667</v>
      </c>
      <c r="ID101" s="4">
        <v>-6998528.0646985667</v>
      </c>
      <c r="IE101" s="4">
        <v>0</v>
      </c>
      <c r="IF101" s="4">
        <v>0</v>
      </c>
      <c r="IG101" s="5">
        <v>0.94304811490053853</v>
      </c>
      <c r="IH101" s="4">
        <v>7391617.620000001</v>
      </c>
      <c r="II101" s="4">
        <v>7391617.620000001</v>
      </c>
      <c r="IJ101" s="4">
        <v>-7391617.620000001</v>
      </c>
      <c r="IK101" s="4">
        <v>0</v>
      </c>
      <c r="IL101" s="4">
        <v>0</v>
      </c>
      <c r="IM101" s="4">
        <v>6968641.1155339573</v>
      </c>
      <c r="IN101" s="4">
        <v>-6968641.1155339573</v>
      </c>
      <c r="IO101" s="4">
        <v>0</v>
      </c>
      <c r="IP101" s="4">
        <v>0</v>
      </c>
      <c r="IQ101" s="5">
        <v>0.94277619240995802</v>
      </c>
      <c r="IR101" s="4">
        <v>75395223.590000004</v>
      </c>
      <c r="IS101" s="4">
        <v>75395223.590000004</v>
      </c>
      <c r="IT101" s="4">
        <v>-75395223.590000004</v>
      </c>
      <c r="IU101" s="4">
        <v>0</v>
      </c>
      <c r="IV101" s="4">
        <v>0</v>
      </c>
      <c r="IW101" s="4">
        <v>71116892.342460647</v>
      </c>
      <c r="IX101" s="4">
        <v>-71116892.342460647</v>
      </c>
      <c r="IY101" s="4">
        <v>0</v>
      </c>
      <c r="IZ101" s="4">
        <v>0</v>
      </c>
      <c r="JA101" s="5">
        <v>11.320030854811243</v>
      </c>
      <c r="JB101" s="4">
        <v>7315547.5700000012</v>
      </c>
      <c r="JC101" s="4">
        <v>7315547.5700000012</v>
      </c>
      <c r="JD101" s="4">
        <v>-7315547.5700000012</v>
      </c>
      <c r="JE101" s="4">
        <v>0</v>
      </c>
      <c r="JF101" s="4">
        <v>0</v>
      </c>
      <c r="JG101" s="4">
        <v>6896407.0806064159</v>
      </c>
      <c r="JH101" s="4">
        <v>-6896407.0806064159</v>
      </c>
      <c r="JI101" s="4">
        <v>0</v>
      </c>
      <c r="JJ101" s="4">
        <v>0</v>
      </c>
      <c r="JK101" s="5">
        <v>0.94270552062125601</v>
      </c>
      <c r="JL101" s="4">
        <v>7324891.5200000005</v>
      </c>
      <c r="JM101" s="4">
        <v>7324891.5200000005</v>
      </c>
      <c r="JN101" s="4">
        <v>-7324891.5200000005</v>
      </c>
      <c r="JO101" s="4">
        <v>0</v>
      </c>
      <c r="JP101" s="4">
        <v>0</v>
      </c>
      <c r="JQ101" s="4">
        <v>6908699.4705350678</v>
      </c>
      <c r="JR101" s="4">
        <v>-6908699.4705350678</v>
      </c>
      <c r="JS101" s="4">
        <v>0</v>
      </c>
      <c r="JT101" s="4">
        <v>0</v>
      </c>
      <c r="JU101" s="5">
        <v>0.94318113130705683</v>
      </c>
      <c r="JV101" s="4">
        <v>7244431.9699999997</v>
      </c>
      <c r="JW101" s="4">
        <v>7244431.9699999997</v>
      </c>
      <c r="JX101" s="4">
        <v>-7244431.9699999997</v>
      </c>
      <c r="JY101" s="4">
        <v>0</v>
      </c>
      <c r="JZ101" s="4">
        <v>0</v>
      </c>
      <c r="KA101" s="4">
        <v>6835950.9318968989</v>
      </c>
      <c r="KB101" s="4">
        <v>-6835950.9318968989</v>
      </c>
      <c r="KC101" s="4">
        <v>0</v>
      </c>
      <c r="KD101" s="4">
        <v>0</v>
      </c>
      <c r="KE101" s="5">
        <v>0.94361448353788591</v>
      </c>
      <c r="KF101" s="4">
        <v>7074396.419999999</v>
      </c>
      <c r="KG101" s="4">
        <v>7074396.419999999</v>
      </c>
      <c r="KH101" s="4">
        <v>-7074396.419999999</v>
      </c>
      <c r="KI101" s="4">
        <v>0</v>
      </c>
      <c r="KJ101" s="4">
        <v>0</v>
      </c>
      <c r="KK101" s="4">
        <v>6678164.2944695661</v>
      </c>
      <c r="KL101" s="4">
        <v>-6678164.2944695661</v>
      </c>
      <c r="KM101" s="4">
        <v>0</v>
      </c>
      <c r="KN101" s="4">
        <v>0</v>
      </c>
      <c r="KO101" s="5">
        <v>0.94399068104096528</v>
      </c>
      <c r="KP101" s="4">
        <v>7003068.3700000001</v>
      </c>
      <c r="KQ101" s="4">
        <v>7003068.3700000001</v>
      </c>
      <c r="KR101" s="4">
        <v>-7003068.3700000001</v>
      </c>
      <c r="KS101" s="4">
        <v>0</v>
      </c>
      <c r="KT101" s="4">
        <v>0</v>
      </c>
      <c r="KU101" s="4">
        <v>6612788.528894987</v>
      </c>
      <c r="KV101" s="4">
        <v>-6612788.528894987</v>
      </c>
      <c r="KW101" s="4">
        <v>0</v>
      </c>
      <c r="KX101" s="4">
        <v>0</v>
      </c>
      <c r="KY101" s="5">
        <v>0.9442701655210296</v>
      </c>
      <c r="KZ101" s="4">
        <v>6927204.3199999994</v>
      </c>
      <c r="LA101" s="4">
        <v>6927204.3199999994</v>
      </c>
      <c r="LB101" s="4">
        <v>-6927204.3199999994</v>
      </c>
      <c r="LC101" s="4">
        <v>0</v>
      </c>
      <c r="LD101" s="4">
        <v>0</v>
      </c>
      <c r="LE101" s="4">
        <v>6543708.2218662407</v>
      </c>
      <c r="LF101" s="4">
        <v>-6543708.2218662407</v>
      </c>
      <c r="LG101" s="4">
        <v>0</v>
      </c>
      <c r="LH101" s="4">
        <v>0</v>
      </c>
      <c r="LI101" s="5">
        <v>0.9446391241807981</v>
      </c>
      <c r="LJ101" s="4">
        <v>6851206.2700000014</v>
      </c>
      <c r="LK101" s="4">
        <v>6851206.2700000014</v>
      </c>
      <c r="LL101" s="4">
        <v>-6851206.2700000014</v>
      </c>
      <c r="LM101" s="4">
        <v>0</v>
      </c>
      <c r="LN101" s="4">
        <v>0</v>
      </c>
      <c r="LO101" s="4">
        <v>6474820.3577818843</v>
      </c>
      <c r="LP101" s="4">
        <v>-6474820.3577818843</v>
      </c>
      <c r="LQ101" s="4">
        <v>0</v>
      </c>
      <c r="LR101" s="4">
        <v>0</v>
      </c>
      <c r="LS101" s="5">
        <v>0.94506282581707801</v>
      </c>
      <c r="LT101" s="4">
        <v>6775022.2200000007</v>
      </c>
      <c r="LU101" s="4">
        <v>6775022.2200000007</v>
      </c>
      <c r="LV101" s="4">
        <v>-6775022.2200000007</v>
      </c>
      <c r="LW101" s="4">
        <v>0</v>
      </c>
      <c r="LX101" s="4">
        <v>0</v>
      </c>
      <c r="LY101" s="4">
        <v>6405931.3299559783</v>
      </c>
      <c r="LZ101" s="4">
        <v>-6405931.3299559783</v>
      </c>
      <c r="MA101" s="4">
        <v>0</v>
      </c>
      <c r="MB101" s="4">
        <v>0</v>
      </c>
      <c r="MC101" s="5">
        <v>0.9455218185182539</v>
      </c>
      <c r="MD101" s="4">
        <v>6698838.1700000009</v>
      </c>
      <c r="ME101" s="4">
        <v>6698838.1700000009</v>
      </c>
      <c r="MF101" s="4">
        <v>-6698838.1700000009</v>
      </c>
      <c r="MG101" s="4">
        <v>0</v>
      </c>
      <c r="MH101" s="4">
        <v>0</v>
      </c>
      <c r="MI101" s="4">
        <v>6337032.8963703867</v>
      </c>
      <c r="MJ101" s="4">
        <v>-6337032.8963703867</v>
      </c>
      <c r="MK101" s="4">
        <v>0</v>
      </c>
      <c r="ML101" s="4">
        <v>0</v>
      </c>
      <c r="MM101" s="5">
        <v>0.94598984712753342</v>
      </c>
      <c r="MN101" s="4">
        <v>6622654.1200000001</v>
      </c>
      <c r="MO101" s="4">
        <v>6622654.1200000001</v>
      </c>
      <c r="MP101" s="4">
        <v>-6622654.1200000001</v>
      </c>
      <c r="MQ101" s="4">
        <v>0</v>
      </c>
      <c r="MR101" s="4">
        <v>0</v>
      </c>
      <c r="MS101" s="4">
        <v>6267890.6748687252</v>
      </c>
      <c r="MT101" s="4">
        <v>-6267890.6748687252</v>
      </c>
      <c r="MU101" s="4">
        <v>0</v>
      </c>
      <c r="MV101" s="4">
        <v>0</v>
      </c>
      <c r="MW101" s="5">
        <v>0.94643183250958074</v>
      </c>
      <c r="MX101" s="4">
        <v>6546470.0699999994</v>
      </c>
      <c r="MY101" s="4">
        <v>6546470.0699999994</v>
      </c>
      <c r="MZ101" s="4">
        <v>-6546470.0699999994</v>
      </c>
      <c r="NA101" s="4">
        <v>0</v>
      </c>
      <c r="NB101" s="4">
        <v>0</v>
      </c>
      <c r="NC101" s="4">
        <v>6198360.9966329103</v>
      </c>
      <c r="ND101" s="4">
        <v>-6198360.9966329103</v>
      </c>
      <c r="NE101" s="4">
        <v>0</v>
      </c>
      <c r="NF101" s="4">
        <v>0</v>
      </c>
      <c r="NG101" s="5">
        <v>0.94682491943828762</v>
      </c>
      <c r="NH101" s="4">
        <v>6471227.5700000003</v>
      </c>
      <c r="NI101" s="4">
        <v>6471227.5700000003</v>
      </c>
      <c r="NJ101" s="4">
        <v>-6471227.5700000003</v>
      </c>
      <c r="NK101" s="4">
        <v>0</v>
      </c>
      <c r="NL101" s="4">
        <v>0</v>
      </c>
      <c r="NM101" s="4">
        <v>6129039.2494003298</v>
      </c>
      <c r="NN101" s="4">
        <v>-6129039.2494003298</v>
      </c>
      <c r="NO101" s="4">
        <v>0</v>
      </c>
      <c r="NP101" s="4">
        <v>0</v>
      </c>
      <c r="NQ101" s="5">
        <v>0.94712157517284312</v>
      </c>
      <c r="NR101" s="4">
        <v>82854958.590000004</v>
      </c>
      <c r="NS101" s="4">
        <v>82854958.590000004</v>
      </c>
      <c r="NT101" s="4">
        <v>-82854958.590000004</v>
      </c>
      <c r="NU101" s="4">
        <v>0</v>
      </c>
      <c r="NV101" s="4">
        <v>0</v>
      </c>
      <c r="NW101" s="4">
        <v>78288794.033279404</v>
      </c>
      <c r="NX101" s="4">
        <v>-78288794.033279404</v>
      </c>
      <c r="NY101" s="4">
        <v>0</v>
      </c>
      <c r="NZ101" s="4">
        <v>0</v>
      </c>
      <c r="OA101" s="5">
        <v>11.339353924792569</v>
      </c>
      <c r="OB101" s="4">
        <v>6674512.9399999995</v>
      </c>
      <c r="OC101" s="4">
        <v>6674512.9399999995</v>
      </c>
      <c r="OD101" s="4">
        <v>-6674512.9399999995</v>
      </c>
      <c r="OE101" s="4">
        <v>0</v>
      </c>
      <c r="OF101" s="4">
        <v>0</v>
      </c>
      <c r="OG101" s="4">
        <v>6323993.9916924834</v>
      </c>
      <c r="OH101" s="4">
        <v>-6323993.9916924834</v>
      </c>
      <c r="OI101" s="4">
        <v>0</v>
      </c>
      <c r="OJ101" s="4">
        <v>0</v>
      </c>
      <c r="OK101" s="5">
        <v>0.94748396602741225</v>
      </c>
      <c r="OL101" s="4">
        <v>6871234.7699999996</v>
      </c>
      <c r="OM101" s="4">
        <v>6871234.7699999996</v>
      </c>
      <c r="ON101" s="4">
        <v>-6871234.7699999996</v>
      </c>
      <c r="OO101" s="4">
        <v>0</v>
      </c>
      <c r="OP101" s="4">
        <v>0</v>
      </c>
      <c r="OQ101" s="4">
        <v>6510142.8817120278</v>
      </c>
      <c r="OR101" s="4">
        <v>-6510142.8817120278</v>
      </c>
      <c r="OS101" s="4">
        <v>0</v>
      </c>
      <c r="OT101" s="4">
        <v>0</v>
      </c>
      <c r="OU101" s="5">
        <v>0.94744876279522439</v>
      </c>
      <c r="OV101" s="4">
        <v>7068400.5999999987</v>
      </c>
      <c r="OW101" s="4">
        <v>7068400.5999999987</v>
      </c>
      <c r="OX101" s="4">
        <v>-7068400.5999999987</v>
      </c>
      <c r="OY101" s="4">
        <v>0</v>
      </c>
      <c r="OZ101" s="4">
        <v>0</v>
      </c>
      <c r="PA101" s="4">
        <v>6696764.3836645754</v>
      </c>
      <c r="PB101" s="4">
        <v>-6696764.3836645754</v>
      </c>
      <c r="PC101" s="4">
        <v>0</v>
      </c>
      <c r="PD101" s="4">
        <v>0</v>
      </c>
      <c r="PE101" s="5">
        <v>0.94742287012773108</v>
      </c>
      <c r="PF101" s="4">
        <v>7271223.9299999997</v>
      </c>
      <c r="PG101" s="4">
        <v>7271223.9299999997</v>
      </c>
      <c r="PH101" s="4">
        <v>-7271223.9299999997</v>
      </c>
      <c r="PI101" s="4">
        <v>0</v>
      </c>
      <c r="PJ101" s="4">
        <v>0</v>
      </c>
      <c r="PK101" s="4">
        <v>6888781.7645615358</v>
      </c>
      <c r="PL101" s="4">
        <v>-6888781.7645615358</v>
      </c>
      <c r="PM101" s="4">
        <v>0</v>
      </c>
      <c r="PN101" s="4">
        <v>0</v>
      </c>
      <c r="PO101" s="5">
        <v>0.94740333001428223</v>
      </c>
      <c r="PP101" s="4">
        <v>7471248.2599999988</v>
      </c>
      <c r="PQ101" s="4">
        <v>7471248.2599999988</v>
      </c>
      <c r="PR101" s="4">
        <v>-7471248.2599999988</v>
      </c>
      <c r="PS101" s="4">
        <v>0</v>
      </c>
      <c r="PT101" s="4">
        <v>0</v>
      </c>
      <c r="PU101" s="4">
        <v>7078151.0386866732</v>
      </c>
      <c r="PV101" s="4">
        <v>-7078151.0386866732</v>
      </c>
      <c r="PW101" s="4">
        <v>0</v>
      </c>
      <c r="PX101" s="4">
        <v>0</v>
      </c>
      <c r="PY101" s="5">
        <v>0.94738533540400305</v>
      </c>
      <c r="PZ101" s="4">
        <v>7675808.5899999999</v>
      </c>
      <c r="QA101" s="4">
        <v>7675808.5899999999</v>
      </c>
      <c r="QB101" s="4">
        <v>-7675808.5899999999</v>
      </c>
      <c r="QC101" s="4">
        <v>0</v>
      </c>
      <c r="QD101" s="4">
        <v>0</v>
      </c>
      <c r="QE101" s="4">
        <v>7271785.3016037606</v>
      </c>
      <c r="QF101" s="4">
        <v>-7271785.3016037606</v>
      </c>
      <c r="QG101" s="4">
        <v>0</v>
      </c>
      <c r="QH101" s="4">
        <v>0</v>
      </c>
      <c r="QI101" s="5">
        <v>0.94736407459109928</v>
      </c>
      <c r="QJ101" s="4">
        <v>7880701.96</v>
      </c>
      <c r="QK101" s="4">
        <v>7880701.96</v>
      </c>
      <c r="QL101" s="4">
        <v>-7880701.96</v>
      </c>
      <c r="QM101" s="4">
        <v>0</v>
      </c>
      <c r="QN101" s="4">
        <v>0</v>
      </c>
      <c r="QO101" s="4">
        <v>7465707.3336189389</v>
      </c>
      <c r="QP101" s="4">
        <v>-7465707.3336189389</v>
      </c>
      <c r="QQ101" s="4">
        <v>0</v>
      </c>
      <c r="QR101" s="4">
        <v>0</v>
      </c>
      <c r="QS101" s="5">
        <v>0.9473403982935219</v>
      </c>
      <c r="QT101" s="4">
        <v>8085582.29</v>
      </c>
      <c r="QU101" s="4">
        <v>8085582.29</v>
      </c>
      <c r="QV101" s="4">
        <v>-8085582.29</v>
      </c>
      <c r="QW101" s="4">
        <v>0</v>
      </c>
      <c r="QX101" s="4">
        <v>0</v>
      </c>
      <c r="QY101" s="4">
        <v>7659618.9718586402</v>
      </c>
      <c r="QZ101" s="4">
        <v>-7659618.9718586402</v>
      </c>
      <c r="RA101" s="4">
        <v>0</v>
      </c>
      <c r="RB101" s="4">
        <v>0</v>
      </c>
      <c r="RC101" s="5">
        <v>0.94731816425043647</v>
      </c>
      <c r="RD101" s="4">
        <v>8290462.6199999992</v>
      </c>
      <c r="RE101" s="4">
        <v>8290462.6199999992</v>
      </c>
      <c r="RF101" s="4">
        <v>-8290462.6199999992</v>
      </c>
      <c r="RG101" s="4">
        <v>0</v>
      </c>
      <c r="RH101" s="4">
        <v>0</v>
      </c>
      <c r="RI101" s="4">
        <v>7853493.3298698515</v>
      </c>
      <c r="RJ101" s="4">
        <v>-7853493.3298698515</v>
      </c>
      <c r="RK101" s="4">
        <v>0</v>
      </c>
      <c r="RL101" s="4">
        <v>0</v>
      </c>
      <c r="RM101" s="5">
        <v>0.94729253237617905</v>
      </c>
      <c r="RN101" s="4">
        <v>8495342.9499999993</v>
      </c>
      <c r="RO101" s="4">
        <v>8495342.9499999993</v>
      </c>
      <c r="RP101" s="4">
        <v>-8495342.9499999993</v>
      </c>
      <c r="RQ101" s="4">
        <v>0</v>
      </c>
      <c r="RR101" s="4">
        <v>0</v>
      </c>
      <c r="RS101" s="4">
        <v>8047343.9648257075</v>
      </c>
      <c r="RT101" s="4">
        <v>-8047343.9648257075</v>
      </c>
      <c r="RU101" s="4">
        <v>0</v>
      </c>
      <c r="RV101" s="4">
        <v>0</v>
      </c>
      <c r="RW101" s="5">
        <v>0.94726534434089071</v>
      </c>
      <c r="RX101" s="4">
        <v>8700223.2799999993</v>
      </c>
      <c r="RY101" s="4">
        <v>8700223.2799999993</v>
      </c>
      <c r="RZ101" s="4">
        <v>-8700223.2799999993</v>
      </c>
      <c r="SA101" s="4">
        <v>0</v>
      </c>
      <c r="SB101" s="4">
        <v>0</v>
      </c>
      <c r="SC101" s="4">
        <v>8241204.9408930242</v>
      </c>
      <c r="SD101" s="4">
        <v>-8241204.9408930242</v>
      </c>
      <c r="SE101" s="4">
        <v>0</v>
      </c>
      <c r="SF101" s="4">
        <v>0</v>
      </c>
      <c r="SG101" s="5">
        <v>0.94724062540300979</v>
      </c>
      <c r="SH101" s="4">
        <v>8904201.0599999987</v>
      </c>
      <c r="SI101" s="4">
        <v>8904201.0599999987</v>
      </c>
      <c r="SJ101" s="4">
        <v>-8904201.0599999987</v>
      </c>
      <c r="SK101" s="4">
        <v>0</v>
      </c>
      <c r="SL101" s="4">
        <v>0</v>
      </c>
      <c r="SM101" s="4">
        <v>8434233.6803816184</v>
      </c>
      <c r="SN101" s="4">
        <v>-8434233.6803816184</v>
      </c>
      <c r="SO101" s="4">
        <v>0</v>
      </c>
      <c r="SP101" s="4">
        <v>0</v>
      </c>
      <c r="SQ101" s="5">
        <v>0.94721959034263092</v>
      </c>
      <c r="SR101" s="4">
        <v>93388943.250000015</v>
      </c>
      <c r="SS101" s="4">
        <v>93388943.250000015</v>
      </c>
      <c r="ST101" s="4">
        <v>-93388943.250000015</v>
      </c>
      <c r="SU101" s="4">
        <v>0</v>
      </c>
      <c r="SV101" s="4">
        <v>0</v>
      </c>
      <c r="SW101" s="4">
        <v>88471221.583368838</v>
      </c>
      <c r="SX101" s="4">
        <v>-88471221.583368838</v>
      </c>
      <c r="SY101" s="4">
        <v>0</v>
      </c>
      <c r="SZ101" s="4">
        <v>0</v>
      </c>
      <c r="TA101" s="5">
        <v>11.368184993966421</v>
      </c>
      <c r="TB101" s="4">
        <v>8919109.4075999986</v>
      </c>
      <c r="TC101" s="4">
        <v>8919109.4075999986</v>
      </c>
    </row>
    <row r="102" spans="1:523" x14ac:dyDescent="0.3">
      <c r="A102" s="3" t="s">
        <v>158</v>
      </c>
      <c r="B102" s="4">
        <v>4191745.43</v>
      </c>
      <c r="C102" s="4">
        <v>4191745.43</v>
      </c>
      <c r="D102" s="4">
        <v>0</v>
      </c>
      <c r="E102" s="4">
        <v>0</v>
      </c>
      <c r="F102" s="4">
        <v>4191745.43</v>
      </c>
      <c r="G102" s="4">
        <v>3975704.505600689</v>
      </c>
      <c r="H102" s="4">
        <v>0</v>
      </c>
      <c r="I102" s="4">
        <v>0</v>
      </c>
      <c r="J102" s="4">
        <v>3975704.505600689</v>
      </c>
      <c r="K102" s="5">
        <v>0.94846039006731586</v>
      </c>
      <c r="L102" s="4">
        <v>4038533.8500000006</v>
      </c>
      <c r="M102" s="4">
        <v>4038533.8500000006</v>
      </c>
      <c r="N102" s="4">
        <v>0</v>
      </c>
      <c r="O102" s="4">
        <v>0</v>
      </c>
      <c r="P102" s="4">
        <v>4038533.8500000006</v>
      </c>
      <c r="Q102" s="4">
        <v>3830389.3906710595</v>
      </c>
      <c r="R102" s="4">
        <v>0</v>
      </c>
      <c r="S102" s="4">
        <v>0</v>
      </c>
      <c r="T102" s="4">
        <v>3830389.3906710595</v>
      </c>
      <c r="U102" s="5">
        <v>0.94846039006731586</v>
      </c>
      <c r="V102" s="4">
        <v>4347499.92</v>
      </c>
      <c r="W102" s="4">
        <v>4347499.92</v>
      </c>
      <c r="X102" s="4">
        <v>0</v>
      </c>
      <c r="Y102" s="4">
        <v>0</v>
      </c>
      <c r="Z102" s="4">
        <v>4347499.92</v>
      </c>
      <c r="AA102" s="4">
        <v>4123431.4699408244</v>
      </c>
      <c r="AB102" s="4">
        <v>0</v>
      </c>
      <c r="AC102" s="4">
        <v>0</v>
      </c>
      <c r="AD102" s="4">
        <v>4123431.4699408244</v>
      </c>
      <c r="AE102" s="5">
        <v>0.94846039006731586</v>
      </c>
      <c r="AF102" s="4">
        <v>4903393.4000000004</v>
      </c>
      <c r="AG102" s="4">
        <v>4903393.4000000004</v>
      </c>
      <c r="AH102" s="4">
        <v>0</v>
      </c>
      <c r="AI102" s="4">
        <v>0</v>
      </c>
      <c r="AJ102" s="4">
        <v>4903393.4000000004</v>
      </c>
      <c r="AK102" s="4">
        <v>4650674.4168175021</v>
      </c>
      <c r="AL102" s="4">
        <v>0</v>
      </c>
      <c r="AM102" s="4">
        <v>0</v>
      </c>
      <c r="AN102" s="4">
        <v>4650674.4168175021</v>
      </c>
      <c r="AO102" s="5">
        <v>0.94846039006731586</v>
      </c>
      <c r="AP102" s="4">
        <v>5726308.540000001</v>
      </c>
      <c r="AQ102" s="4">
        <v>5726308.540000001</v>
      </c>
      <c r="AR102" s="4">
        <v>0</v>
      </c>
      <c r="AS102" s="4">
        <v>0</v>
      </c>
      <c r="AT102" s="4">
        <v>5726308.540000001</v>
      </c>
      <c r="AU102" s="4">
        <v>5431176.8314942028</v>
      </c>
      <c r="AV102" s="4">
        <v>0</v>
      </c>
      <c r="AW102" s="4">
        <v>0</v>
      </c>
      <c r="AX102" s="4">
        <v>5431176.8314942028</v>
      </c>
      <c r="AY102" s="5">
        <v>0.94846039006731586</v>
      </c>
      <c r="AZ102" s="4">
        <v>5976593.5999999996</v>
      </c>
      <c r="BA102" s="4">
        <v>5976593.5999999996</v>
      </c>
      <c r="BB102" s="4">
        <v>0</v>
      </c>
      <c r="BC102" s="4">
        <v>0</v>
      </c>
      <c r="BD102" s="4">
        <v>5976593.5999999996</v>
      </c>
      <c r="BE102" s="4">
        <v>5668562.2971298229</v>
      </c>
      <c r="BF102" s="4">
        <v>0</v>
      </c>
      <c r="BG102" s="4">
        <v>0</v>
      </c>
      <c r="BH102" s="4">
        <v>5668562.2971298229</v>
      </c>
      <c r="BI102" s="5">
        <v>0.94846039006731586</v>
      </c>
      <c r="BJ102" s="4">
        <v>5969452.8999999994</v>
      </c>
      <c r="BK102" s="4">
        <v>5969452.8999999994</v>
      </c>
      <c r="BL102" s="4">
        <v>0</v>
      </c>
      <c r="BM102" s="4">
        <v>0</v>
      </c>
      <c r="BN102" s="4">
        <v>5969452.8999999994</v>
      </c>
      <c r="BO102" s="4">
        <v>5661789.6260224693</v>
      </c>
      <c r="BP102" s="4">
        <v>0</v>
      </c>
      <c r="BQ102" s="4">
        <v>0</v>
      </c>
      <c r="BR102" s="4">
        <v>5661789.6260224693</v>
      </c>
      <c r="BS102" s="5">
        <v>0.94846039006731586</v>
      </c>
      <c r="BT102" s="4">
        <v>6244004.5300000003</v>
      </c>
      <c r="BU102" s="4">
        <v>6244004.5300000003</v>
      </c>
      <c r="BV102" s="4">
        <v>0</v>
      </c>
      <c r="BW102" s="4">
        <v>0</v>
      </c>
      <c r="BX102" s="4">
        <v>6244004.5300000003</v>
      </c>
      <c r="BY102" s="4">
        <v>5922190.9721058877</v>
      </c>
      <c r="BZ102" s="4">
        <v>0</v>
      </c>
      <c r="CA102" s="4">
        <v>0</v>
      </c>
      <c r="CB102" s="4">
        <v>5922190.9721058877</v>
      </c>
      <c r="CC102" s="5">
        <v>0.94846039006731586</v>
      </c>
      <c r="CD102" s="4">
        <v>6317851.9799999986</v>
      </c>
      <c r="CE102" s="4">
        <v>6317851.9799999986</v>
      </c>
      <c r="CF102" s="4">
        <v>0</v>
      </c>
      <c r="CG102" s="4">
        <v>0</v>
      </c>
      <c r="CH102" s="4">
        <v>6317851.9799999986</v>
      </c>
      <c r="CI102" s="4">
        <v>5992232.3533383626</v>
      </c>
      <c r="CJ102" s="4">
        <v>0</v>
      </c>
      <c r="CK102" s="4">
        <v>0</v>
      </c>
      <c r="CL102" s="4">
        <v>5992232.3533383626</v>
      </c>
      <c r="CM102" s="5">
        <v>0.94846039006731586</v>
      </c>
      <c r="CN102" s="4">
        <v>6265373.5199999996</v>
      </c>
      <c r="CO102" s="4">
        <v>6265373.5199999996</v>
      </c>
      <c r="CP102" s="4">
        <v>0</v>
      </c>
      <c r="CQ102" s="4">
        <v>0</v>
      </c>
      <c r="CR102" s="4">
        <v>6265373.5199999996</v>
      </c>
      <c r="CS102" s="4">
        <v>5942458.6126966318</v>
      </c>
      <c r="CT102" s="4">
        <v>0</v>
      </c>
      <c r="CU102" s="4">
        <v>0</v>
      </c>
      <c r="CV102" s="4">
        <v>5942458.6126966318</v>
      </c>
      <c r="CW102" s="5">
        <v>0.94846039006731586</v>
      </c>
      <c r="CX102" s="4">
        <v>6460767.5700000003</v>
      </c>
      <c r="CY102" s="4">
        <v>6460767.5700000003</v>
      </c>
      <c r="CZ102" s="4">
        <v>0</v>
      </c>
      <c r="DA102" s="4">
        <v>0</v>
      </c>
      <c r="DB102" s="4">
        <v>6460767.5700000003</v>
      </c>
      <c r="DC102" s="4">
        <v>6127782.1295764651</v>
      </c>
      <c r="DD102" s="4">
        <v>0</v>
      </c>
      <c r="DE102" s="4">
        <v>0</v>
      </c>
      <c r="DF102" s="4">
        <v>6127782.1295764651</v>
      </c>
      <c r="DG102" s="5">
        <v>0.94846039006731586</v>
      </c>
      <c r="DH102" s="4">
        <v>6352429.4199999999</v>
      </c>
      <c r="DI102" s="4">
        <v>6352429.4199999999</v>
      </c>
      <c r="DJ102" s="4">
        <v>0</v>
      </c>
      <c r="DK102" s="4">
        <v>0</v>
      </c>
      <c r="DL102" s="4">
        <v>6352429.4199999999</v>
      </c>
      <c r="DM102" s="4">
        <v>6025027.6855682926</v>
      </c>
      <c r="DN102" s="4">
        <v>0</v>
      </c>
      <c r="DO102" s="4">
        <v>0</v>
      </c>
      <c r="DP102" s="4">
        <v>6025027.6855682926</v>
      </c>
      <c r="DQ102" s="5">
        <v>0.94846039006731586</v>
      </c>
      <c r="DR102" s="4">
        <v>66793954.660000004</v>
      </c>
      <c r="DS102" s="4">
        <v>66793954.660000004</v>
      </c>
      <c r="DT102" s="4">
        <v>0</v>
      </c>
      <c r="DU102" s="4">
        <v>0</v>
      </c>
      <c r="DV102" s="4">
        <v>66793954.660000004</v>
      </c>
      <c r="DW102" s="4">
        <v>63351420.290962212</v>
      </c>
      <c r="DX102" s="4">
        <v>0</v>
      </c>
      <c r="DY102" s="4">
        <v>0</v>
      </c>
      <c r="DZ102" s="4">
        <v>63351420.290962212</v>
      </c>
      <c r="EA102" s="5">
        <v>11.381524680807791</v>
      </c>
      <c r="EB102" s="4">
        <v>6502309.9500000002</v>
      </c>
      <c r="EC102" s="4">
        <v>6502309.9500000002</v>
      </c>
      <c r="ED102" s="4">
        <v>0</v>
      </c>
      <c r="EE102" s="4">
        <v>0</v>
      </c>
      <c r="EF102" s="4">
        <v>6502309.9500000002</v>
      </c>
      <c r="EG102" s="4">
        <v>6140176.7608756032</v>
      </c>
      <c r="EH102" s="4">
        <v>0</v>
      </c>
      <c r="EI102" s="4">
        <v>0</v>
      </c>
      <c r="EJ102" s="4">
        <v>6140176.7608756032</v>
      </c>
      <c r="EK102" s="5">
        <v>0.94430699368239179</v>
      </c>
      <c r="EL102" s="4">
        <v>6631927.4699999997</v>
      </c>
      <c r="EM102" s="4">
        <v>6631927.4699999997</v>
      </c>
      <c r="EN102" s="4">
        <v>0</v>
      </c>
      <c r="EO102" s="4">
        <v>0</v>
      </c>
      <c r="EP102" s="4">
        <v>6631927.4699999997</v>
      </c>
      <c r="EQ102" s="4">
        <v>6262575.4915153701</v>
      </c>
      <c r="ER102" s="4">
        <v>0</v>
      </c>
      <c r="ES102" s="4">
        <v>0</v>
      </c>
      <c r="ET102" s="4">
        <v>6262575.4915153701</v>
      </c>
      <c r="EU102" s="5">
        <v>0.94430699368239179</v>
      </c>
      <c r="EV102" s="4">
        <v>6512957.9000000004</v>
      </c>
      <c r="EW102" s="4">
        <v>6512957.9000000004</v>
      </c>
      <c r="EX102" s="4">
        <v>0</v>
      </c>
      <c r="EY102" s="4">
        <v>0</v>
      </c>
      <c r="EZ102" s="4">
        <v>6512957.9000000004</v>
      </c>
      <c r="FA102" s="4">
        <v>6150231.6945289839</v>
      </c>
      <c r="FB102" s="4">
        <v>0</v>
      </c>
      <c r="FC102" s="4">
        <v>0</v>
      </c>
      <c r="FD102" s="4">
        <v>6150231.6945289839</v>
      </c>
      <c r="FE102" s="5">
        <v>0.94430699368239179</v>
      </c>
      <c r="FF102" s="4">
        <v>6622428.5300000003</v>
      </c>
      <c r="FG102" s="4">
        <v>6622428.5300000003</v>
      </c>
      <c r="FH102" s="4">
        <v>0</v>
      </c>
      <c r="FI102" s="4">
        <v>0</v>
      </c>
      <c r="FJ102" s="4">
        <v>6622428.5300000003</v>
      </c>
      <c r="FK102" s="4">
        <v>6253605.5760408016</v>
      </c>
      <c r="FL102" s="4">
        <v>0</v>
      </c>
      <c r="FM102" s="4">
        <v>0</v>
      </c>
      <c r="FN102" s="4">
        <v>6253605.5760408016</v>
      </c>
      <c r="FO102" s="5">
        <v>0.94430699368239179</v>
      </c>
      <c r="FP102" s="4">
        <v>6657985.9900000002</v>
      </c>
      <c r="FQ102" s="4">
        <v>6657985.9900000002</v>
      </c>
      <c r="FR102" s="4">
        <v>0</v>
      </c>
      <c r="FS102" s="4">
        <v>0</v>
      </c>
      <c r="FT102" s="4">
        <v>6657985.9900000002</v>
      </c>
      <c r="FU102" s="4">
        <v>6287182.7341963835</v>
      </c>
      <c r="FV102" s="4">
        <v>0</v>
      </c>
      <c r="FW102" s="4">
        <v>0</v>
      </c>
      <c r="FX102" s="4">
        <v>6287182.7341963835</v>
      </c>
      <c r="FY102" s="5">
        <v>0.94430699368239179</v>
      </c>
      <c r="FZ102" s="4">
        <v>6971856.1899999995</v>
      </c>
      <c r="GA102" s="4">
        <v>6971856.1899999995</v>
      </c>
      <c r="GB102" s="4">
        <v>0</v>
      </c>
      <c r="GC102" s="4">
        <v>0</v>
      </c>
      <c r="GD102" s="4">
        <v>6971856.1899999995</v>
      </c>
      <c r="GE102" s="4">
        <v>6583572.5591648733</v>
      </c>
      <c r="GF102" s="4">
        <v>0</v>
      </c>
      <c r="GG102" s="4">
        <v>0</v>
      </c>
      <c r="GH102" s="4">
        <v>6583572.5591648733</v>
      </c>
      <c r="GI102" s="5">
        <v>0.94430699368239179</v>
      </c>
      <c r="GJ102" s="4">
        <v>6991870.1999999993</v>
      </c>
      <c r="GK102" s="4">
        <v>6991870.1999999993</v>
      </c>
      <c r="GL102" s="4">
        <v>0</v>
      </c>
      <c r="GM102" s="4">
        <v>0</v>
      </c>
      <c r="GN102" s="4">
        <v>6991870.1999999993</v>
      </c>
      <c r="GO102" s="4">
        <v>6602471.9287795024</v>
      </c>
      <c r="GP102" s="4">
        <v>0</v>
      </c>
      <c r="GQ102" s="4">
        <v>0</v>
      </c>
      <c r="GR102" s="4">
        <v>6602471.9287795024</v>
      </c>
      <c r="GS102" s="5">
        <v>0.94430699368239179</v>
      </c>
      <c r="GT102" s="4">
        <v>6803039.46</v>
      </c>
      <c r="GU102" s="4">
        <v>6803039.46</v>
      </c>
      <c r="GV102" s="4">
        <v>0</v>
      </c>
      <c r="GW102" s="4">
        <v>0</v>
      </c>
      <c r="GX102" s="4">
        <v>6803039.46</v>
      </c>
      <c r="GY102" s="4">
        <v>6424157.7403752822</v>
      </c>
      <c r="GZ102" s="4">
        <v>0</v>
      </c>
      <c r="HA102" s="4">
        <v>0</v>
      </c>
      <c r="HB102" s="4">
        <v>6424157.7403752822</v>
      </c>
      <c r="HC102" s="5">
        <v>0.94430699368239179</v>
      </c>
      <c r="HD102" s="4">
        <v>6782632.6500000004</v>
      </c>
      <c r="HE102" s="4">
        <v>6782632.6500000004</v>
      </c>
      <c r="HF102" s="4">
        <v>0</v>
      </c>
      <c r="HG102" s="4">
        <v>0</v>
      </c>
      <c r="HH102" s="4">
        <v>6782632.6500000004</v>
      </c>
      <c r="HI102" s="4">
        <v>6404887.4469735343</v>
      </c>
      <c r="HJ102" s="4">
        <v>0</v>
      </c>
      <c r="HK102" s="4">
        <v>0</v>
      </c>
      <c r="HL102" s="4">
        <v>6404887.4469735343</v>
      </c>
      <c r="HM102" s="5">
        <v>0.94430699368239179</v>
      </c>
      <c r="HN102" s="4">
        <v>6889475.0700000012</v>
      </c>
      <c r="HO102" s="4">
        <v>6889475.0700000012</v>
      </c>
      <c r="HP102" s="4">
        <v>0</v>
      </c>
      <c r="HQ102" s="4">
        <v>0</v>
      </c>
      <c r="HR102" s="4">
        <v>6889475.0700000012</v>
      </c>
      <c r="HS102" s="4">
        <v>6505779.491401487</v>
      </c>
      <c r="HT102" s="4">
        <v>0</v>
      </c>
      <c r="HU102" s="4">
        <v>0</v>
      </c>
      <c r="HV102" s="4">
        <v>6505779.491401487</v>
      </c>
      <c r="HW102" s="5">
        <v>0.94430699368239179</v>
      </c>
      <c r="HX102" s="4">
        <v>6891216.8500000006</v>
      </c>
      <c r="HY102" s="4">
        <v>6891216.8500000006</v>
      </c>
      <c r="HZ102" s="4">
        <v>0</v>
      </c>
      <c r="IA102" s="4">
        <v>0</v>
      </c>
      <c r="IB102" s="4">
        <v>6891216.8500000006</v>
      </c>
      <c r="IC102" s="4">
        <v>6507424.2664369429</v>
      </c>
      <c r="ID102" s="4">
        <v>0</v>
      </c>
      <c r="IE102" s="4">
        <v>0</v>
      </c>
      <c r="IF102" s="4">
        <v>6507424.2664369429</v>
      </c>
      <c r="IG102" s="5">
        <v>0.94430699368239179</v>
      </c>
      <c r="IH102" s="4">
        <v>7153487.0800000001</v>
      </c>
      <c r="II102" s="4">
        <v>7153487.0800000001</v>
      </c>
      <c r="IJ102" s="4">
        <v>0</v>
      </c>
      <c r="IK102" s="4">
        <v>0</v>
      </c>
      <c r="IL102" s="4">
        <v>7153487.0800000001</v>
      </c>
      <c r="IM102" s="4">
        <v>6755087.878860631</v>
      </c>
      <c r="IN102" s="4">
        <v>0</v>
      </c>
      <c r="IO102" s="4">
        <v>0</v>
      </c>
      <c r="IP102" s="4">
        <v>6755087.878860631</v>
      </c>
      <c r="IQ102" s="5">
        <v>0.94430699368239179</v>
      </c>
      <c r="IR102" s="4">
        <v>81411187.340000004</v>
      </c>
      <c r="IS102" s="4">
        <v>81411187.340000004</v>
      </c>
      <c r="IT102" s="4">
        <v>0</v>
      </c>
      <c r="IU102" s="4">
        <v>0</v>
      </c>
      <c r="IV102" s="4">
        <v>81411187.340000004</v>
      </c>
      <c r="IW102" s="4">
        <v>76877153.569149405</v>
      </c>
      <c r="IX102" s="4">
        <v>0</v>
      </c>
      <c r="IY102" s="4">
        <v>0</v>
      </c>
      <c r="IZ102" s="4">
        <v>76877153.569149405</v>
      </c>
      <c r="JA102" s="5">
        <v>11.331683924188702</v>
      </c>
      <c r="JB102" s="4">
        <v>7602497.0199999996</v>
      </c>
      <c r="JC102" s="4">
        <v>7602497.0199999996</v>
      </c>
      <c r="JD102" s="4">
        <v>0</v>
      </c>
      <c r="JE102" s="4">
        <v>0</v>
      </c>
      <c r="JF102" s="4">
        <v>7602497.0199999996</v>
      </c>
      <c r="JG102" s="4">
        <v>7211633.613421699</v>
      </c>
      <c r="JH102" s="4">
        <v>0</v>
      </c>
      <c r="JI102" s="4">
        <v>0</v>
      </c>
      <c r="JJ102" s="4">
        <v>7211633.613421699</v>
      </c>
      <c r="JK102" s="5">
        <v>0.94858749624629246</v>
      </c>
      <c r="JL102" s="4">
        <v>7509649.54</v>
      </c>
      <c r="JM102" s="4">
        <v>7509649.54</v>
      </c>
      <c r="JN102" s="4">
        <v>0</v>
      </c>
      <c r="JO102" s="4">
        <v>0</v>
      </c>
      <c r="JP102" s="4">
        <v>7509649.54</v>
      </c>
      <c r="JQ102" s="4">
        <v>7123559.6548357215</v>
      </c>
      <c r="JR102" s="4">
        <v>0</v>
      </c>
      <c r="JS102" s="4">
        <v>0</v>
      </c>
      <c r="JT102" s="4">
        <v>7123559.6548357215</v>
      </c>
      <c r="JU102" s="5">
        <v>0.94858749624629246</v>
      </c>
      <c r="JV102" s="4">
        <v>7624132.6699999999</v>
      </c>
      <c r="JW102" s="4">
        <v>7624132.6699999999</v>
      </c>
      <c r="JX102" s="4">
        <v>0</v>
      </c>
      <c r="JY102" s="4">
        <v>0</v>
      </c>
      <c r="JZ102" s="4">
        <v>7624132.6699999999</v>
      </c>
      <c r="KA102" s="4">
        <v>7232156.9204848604</v>
      </c>
      <c r="KB102" s="4">
        <v>0</v>
      </c>
      <c r="KC102" s="4">
        <v>0</v>
      </c>
      <c r="KD102" s="4">
        <v>7232156.9204848604</v>
      </c>
      <c r="KE102" s="5">
        <v>0.94858749624629246</v>
      </c>
      <c r="KF102" s="4">
        <v>6788208.7200000007</v>
      </c>
      <c r="KG102" s="4">
        <v>6788208.7200000007</v>
      </c>
      <c r="KH102" s="4">
        <v>0</v>
      </c>
      <c r="KI102" s="4">
        <v>0</v>
      </c>
      <c r="KJ102" s="4">
        <v>6788208.7200000007</v>
      </c>
      <c r="KK102" s="4">
        <v>6439209.9137020502</v>
      </c>
      <c r="KL102" s="4">
        <v>0</v>
      </c>
      <c r="KM102" s="4">
        <v>0</v>
      </c>
      <c r="KN102" s="4">
        <v>6439209.9137020502</v>
      </c>
      <c r="KO102" s="5">
        <v>0.94858749624629246</v>
      </c>
      <c r="KP102" s="4">
        <v>5703491.8800000018</v>
      </c>
      <c r="KQ102" s="4">
        <v>5703491.8800000018</v>
      </c>
      <c r="KR102" s="4">
        <v>0</v>
      </c>
      <c r="KS102" s="4">
        <v>0</v>
      </c>
      <c r="KT102" s="4">
        <v>5703491.8800000018</v>
      </c>
      <c r="KU102" s="4">
        <v>5410261.0823102612</v>
      </c>
      <c r="KV102" s="4">
        <v>0</v>
      </c>
      <c r="KW102" s="4">
        <v>0</v>
      </c>
      <c r="KX102" s="4">
        <v>5410261.0823102612</v>
      </c>
      <c r="KY102" s="5">
        <v>0.94858749624629246</v>
      </c>
      <c r="KZ102" s="4">
        <v>5148811.5100000026</v>
      </c>
      <c r="LA102" s="4">
        <v>5148811.5100000026</v>
      </c>
      <c r="LB102" s="4">
        <v>0</v>
      </c>
      <c r="LC102" s="4">
        <v>0</v>
      </c>
      <c r="LD102" s="4">
        <v>5148811.5100000026</v>
      </c>
      <c r="LE102" s="4">
        <v>4884098.218914995</v>
      </c>
      <c r="LF102" s="4">
        <v>0</v>
      </c>
      <c r="LG102" s="4">
        <v>0</v>
      </c>
      <c r="LH102" s="4">
        <v>4884098.218914995</v>
      </c>
      <c r="LI102" s="5">
        <v>0.94858749624629246</v>
      </c>
      <c r="LJ102" s="4">
        <v>5109558.0300000021</v>
      </c>
      <c r="LK102" s="4">
        <v>5109558.0300000021</v>
      </c>
      <c r="LL102" s="4">
        <v>0</v>
      </c>
      <c r="LM102" s="4">
        <v>0</v>
      </c>
      <c r="LN102" s="4">
        <v>5109558.0300000021</v>
      </c>
      <c r="LO102" s="4">
        <v>4846862.8586028405</v>
      </c>
      <c r="LP102" s="4">
        <v>0</v>
      </c>
      <c r="LQ102" s="4">
        <v>0</v>
      </c>
      <c r="LR102" s="4">
        <v>4846862.8586028405</v>
      </c>
      <c r="LS102" s="5">
        <v>0.94858749624629246</v>
      </c>
      <c r="LT102" s="4">
        <v>5033058.490000003</v>
      </c>
      <c r="LU102" s="4">
        <v>5033058.490000003</v>
      </c>
      <c r="LV102" s="4">
        <v>0</v>
      </c>
      <c r="LW102" s="4">
        <v>0</v>
      </c>
      <c r="LX102" s="4">
        <v>5033058.490000003</v>
      </c>
      <c r="LY102" s="4">
        <v>4774296.351490248</v>
      </c>
      <c r="LZ102" s="4">
        <v>0</v>
      </c>
      <c r="MA102" s="4">
        <v>0</v>
      </c>
      <c r="MB102" s="4">
        <v>4774296.351490248</v>
      </c>
      <c r="MC102" s="5">
        <v>0.94858749624629246</v>
      </c>
      <c r="MD102" s="4">
        <v>4935140.8200000022</v>
      </c>
      <c r="ME102" s="4">
        <v>4935140.8200000022</v>
      </c>
      <c r="MF102" s="4">
        <v>0</v>
      </c>
      <c r="MG102" s="4">
        <v>0</v>
      </c>
      <c r="MH102" s="4">
        <v>4935140.8200000022</v>
      </c>
      <c r="MI102" s="4">
        <v>4681412.8740666769</v>
      </c>
      <c r="MJ102" s="4">
        <v>0</v>
      </c>
      <c r="MK102" s="4">
        <v>0</v>
      </c>
      <c r="ML102" s="4">
        <v>4681412.8740666769</v>
      </c>
      <c r="MM102" s="5">
        <v>0.94858749624629246</v>
      </c>
      <c r="MN102" s="4">
        <v>4864915.6900000013</v>
      </c>
      <c r="MO102" s="4">
        <v>4864915.6900000013</v>
      </c>
      <c r="MP102" s="4">
        <v>0</v>
      </c>
      <c r="MQ102" s="4">
        <v>0</v>
      </c>
      <c r="MR102" s="4">
        <v>4864915.6900000013</v>
      </c>
      <c r="MS102" s="4">
        <v>4614798.1938264053</v>
      </c>
      <c r="MT102" s="4">
        <v>0</v>
      </c>
      <c r="MU102" s="4">
        <v>0</v>
      </c>
      <c r="MV102" s="4">
        <v>4614798.1938264053</v>
      </c>
      <c r="MW102" s="5">
        <v>0.94858749624629246</v>
      </c>
      <c r="MX102" s="4">
        <v>4791094.9600000009</v>
      </c>
      <c r="MY102" s="4">
        <v>4791094.9600000009</v>
      </c>
      <c r="MZ102" s="4">
        <v>0</v>
      </c>
      <c r="NA102" s="4">
        <v>0</v>
      </c>
      <c r="NB102" s="4">
        <v>4791094.9600000009</v>
      </c>
      <c r="NC102" s="4">
        <v>4544772.7723846314</v>
      </c>
      <c r="ND102" s="4">
        <v>0</v>
      </c>
      <c r="NE102" s="4">
        <v>0</v>
      </c>
      <c r="NF102" s="4">
        <v>4544772.7723846314</v>
      </c>
      <c r="NG102" s="5">
        <v>0.94858749624629246</v>
      </c>
      <c r="NH102" s="4">
        <v>4694835.34</v>
      </c>
      <c r="NI102" s="4">
        <v>4694835.34</v>
      </c>
      <c r="NJ102" s="4">
        <v>0</v>
      </c>
      <c r="NK102" s="4">
        <v>0</v>
      </c>
      <c r="NL102" s="4">
        <v>4694835.34</v>
      </c>
      <c r="NM102" s="4">
        <v>4453462.1004592115</v>
      </c>
      <c r="NN102" s="4">
        <v>0</v>
      </c>
      <c r="NO102" s="4">
        <v>0</v>
      </c>
      <c r="NP102" s="4">
        <v>4453462.1004592115</v>
      </c>
      <c r="NQ102" s="5">
        <v>0.94858749624629246</v>
      </c>
      <c r="NR102" s="4">
        <v>69805394.670000002</v>
      </c>
      <c r="NS102" s="4">
        <v>69805394.670000002</v>
      </c>
      <c r="NT102" s="4">
        <v>0</v>
      </c>
      <c r="NU102" s="4">
        <v>0</v>
      </c>
      <c r="NV102" s="4">
        <v>69805394.670000002</v>
      </c>
      <c r="NW102" s="4">
        <v>66216524.554499589</v>
      </c>
      <c r="NX102" s="4">
        <v>0</v>
      </c>
      <c r="NY102" s="4">
        <v>0</v>
      </c>
      <c r="NZ102" s="4">
        <v>66216524.554499589</v>
      </c>
      <c r="OA102" s="5">
        <v>11.383049954955508</v>
      </c>
      <c r="OB102" s="4">
        <v>4727708.1300000008</v>
      </c>
      <c r="OC102" s="4">
        <v>4727708.1300000008</v>
      </c>
      <c r="OD102" s="4">
        <v>0</v>
      </c>
      <c r="OE102" s="4">
        <v>0</v>
      </c>
      <c r="OF102" s="4">
        <v>4727708.1300000008</v>
      </c>
      <c r="OG102" s="4">
        <v>4484984.0760182496</v>
      </c>
      <c r="OH102" s="4">
        <v>0</v>
      </c>
      <c r="OI102" s="4">
        <v>0</v>
      </c>
      <c r="OJ102" s="4">
        <v>4484984.0760182496</v>
      </c>
      <c r="OK102" s="5">
        <v>0.94865925575195109</v>
      </c>
      <c r="OL102" s="4">
        <v>4751297.74</v>
      </c>
      <c r="OM102" s="4">
        <v>4751297.74</v>
      </c>
      <c r="ON102" s="4">
        <v>0</v>
      </c>
      <c r="OO102" s="4">
        <v>0</v>
      </c>
      <c r="OP102" s="4">
        <v>4751297.74</v>
      </c>
      <c r="OQ102" s="4">
        <v>4507362.5778843276</v>
      </c>
      <c r="OR102" s="4">
        <v>0</v>
      </c>
      <c r="OS102" s="4">
        <v>0</v>
      </c>
      <c r="OT102" s="4">
        <v>4507362.5778843276</v>
      </c>
      <c r="OU102" s="5">
        <v>0.94865925575195109</v>
      </c>
      <c r="OV102" s="4">
        <v>5219030.9000000013</v>
      </c>
      <c r="OW102" s="4">
        <v>5219030.9000000013</v>
      </c>
      <c r="OX102" s="4">
        <v>0</v>
      </c>
      <c r="OY102" s="4">
        <v>0</v>
      </c>
      <c r="OZ102" s="4">
        <v>5219030.9000000013</v>
      </c>
      <c r="PA102" s="4">
        <v>4951081.9693404371</v>
      </c>
      <c r="PB102" s="4">
        <v>0</v>
      </c>
      <c r="PC102" s="4">
        <v>0</v>
      </c>
      <c r="PD102" s="4">
        <v>4951081.9693404371</v>
      </c>
      <c r="PE102" s="5">
        <v>0.94865925575195109</v>
      </c>
      <c r="PF102" s="4">
        <v>5735549.0700000012</v>
      </c>
      <c r="PG102" s="4">
        <v>5735549.0700000012</v>
      </c>
      <c r="PH102" s="4">
        <v>0</v>
      </c>
      <c r="PI102" s="4">
        <v>0</v>
      </c>
      <c r="PJ102" s="4">
        <v>5735549.0700000012</v>
      </c>
      <c r="PK102" s="4">
        <v>5441081.712074996</v>
      </c>
      <c r="PL102" s="4">
        <v>0</v>
      </c>
      <c r="PM102" s="4">
        <v>0</v>
      </c>
      <c r="PN102" s="4">
        <v>5441081.712074996</v>
      </c>
      <c r="PO102" s="5">
        <v>0.94865925575195109</v>
      </c>
      <c r="PP102" s="4">
        <v>6014621.4000000022</v>
      </c>
      <c r="PQ102" s="4">
        <v>6014621.4000000022</v>
      </c>
      <c r="PR102" s="4">
        <v>0</v>
      </c>
      <c r="PS102" s="4">
        <v>0</v>
      </c>
      <c r="PT102" s="4">
        <v>6014621.4000000022</v>
      </c>
      <c r="PU102" s="4">
        <v>5705826.2609537607</v>
      </c>
      <c r="PV102" s="4">
        <v>0</v>
      </c>
      <c r="PW102" s="4">
        <v>0</v>
      </c>
      <c r="PX102" s="4">
        <v>5705826.2609537607</v>
      </c>
      <c r="PY102" s="5">
        <v>0.94865925575195109</v>
      </c>
      <c r="PZ102" s="4">
        <v>6172011.6800000025</v>
      </c>
      <c r="QA102" s="4">
        <v>6172011.6800000025</v>
      </c>
      <c r="QB102" s="4">
        <v>0</v>
      </c>
      <c r="QC102" s="4">
        <v>0</v>
      </c>
      <c r="QD102" s="4">
        <v>6172011.6800000025</v>
      </c>
      <c r="QE102" s="4">
        <v>5855136.006841152</v>
      </c>
      <c r="QF102" s="4">
        <v>0</v>
      </c>
      <c r="QG102" s="4">
        <v>0</v>
      </c>
      <c r="QH102" s="4">
        <v>5855136.006841152</v>
      </c>
      <c r="QI102" s="5">
        <v>0.94865925575195109</v>
      </c>
      <c r="QJ102" s="4">
        <v>6226286.8300000029</v>
      </c>
      <c r="QK102" s="4">
        <v>6226286.8300000029</v>
      </c>
      <c r="QL102" s="4">
        <v>0</v>
      </c>
      <c r="QM102" s="4">
        <v>0</v>
      </c>
      <c r="QN102" s="4">
        <v>6226286.8300000029</v>
      </c>
      <c r="QO102" s="4">
        <v>5906624.630245978</v>
      </c>
      <c r="QP102" s="4">
        <v>0</v>
      </c>
      <c r="QQ102" s="4">
        <v>0</v>
      </c>
      <c r="QR102" s="4">
        <v>5906624.630245978</v>
      </c>
      <c r="QS102" s="5">
        <v>0.94865925575195109</v>
      </c>
      <c r="QT102" s="4">
        <v>6231686.8900000015</v>
      </c>
      <c r="QU102" s="4">
        <v>6231686.8900000015</v>
      </c>
      <c r="QV102" s="4">
        <v>0</v>
      </c>
      <c r="QW102" s="4">
        <v>0</v>
      </c>
      <c r="QX102" s="4">
        <v>6231686.8900000015</v>
      </c>
      <c r="QY102" s="4">
        <v>5911747.4471465917</v>
      </c>
      <c r="QZ102" s="4">
        <v>0</v>
      </c>
      <c r="RA102" s="4">
        <v>0</v>
      </c>
      <c r="RB102" s="4">
        <v>5911747.4471465917</v>
      </c>
      <c r="RC102" s="5">
        <v>0.94865925575195109</v>
      </c>
      <c r="RD102" s="4">
        <v>6242164.7500000028</v>
      </c>
      <c r="RE102" s="4">
        <v>6242164.7500000028</v>
      </c>
      <c r="RF102" s="4">
        <v>0</v>
      </c>
      <c r="RG102" s="4">
        <v>0</v>
      </c>
      <c r="RH102" s="4">
        <v>6242164.7500000028</v>
      </c>
      <c r="RI102" s="4">
        <v>5921687.3660160666</v>
      </c>
      <c r="RJ102" s="4">
        <v>0</v>
      </c>
      <c r="RK102" s="4">
        <v>0</v>
      </c>
      <c r="RL102" s="4">
        <v>5921687.3660160666</v>
      </c>
      <c r="RM102" s="5">
        <v>0.94865925575195109</v>
      </c>
      <c r="RN102" s="4">
        <v>6242742.6700000027</v>
      </c>
      <c r="RO102" s="4">
        <v>6242742.6700000027</v>
      </c>
      <c r="RP102" s="4">
        <v>0</v>
      </c>
      <c r="RQ102" s="4">
        <v>0</v>
      </c>
      <c r="RR102" s="4">
        <v>6242742.6700000027</v>
      </c>
      <c r="RS102" s="4">
        <v>5922235.6151731508</v>
      </c>
      <c r="RT102" s="4">
        <v>0</v>
      </c>
      <c r="RU102" s="4">
        <v>0</v>
      </c>
      <c r="RV102" s="4">
        <v>5922235.6151731508</v>
      </c>
      <c r="RW102" s="5">
        <v>0.94865925575195109</v>
      </c>
      <c r="RX102" s="4">
        <v>6242723.5300000031</v>
      </c>
      <c r="RY102" s="4">
        <v>6242723.5300000031</v>
      </c>
      <c r="RZ102" s="4">
        <v>0</v>
      </c>
      <c r="SA102" s="4">
        <v>0</v>
      </c>
      <c r="SB102" s="4">
        <v>6242723.5300000031</v>
      </c>
      <c r="SC102" s="4">
        <v>5922217.4578349963</v>
      </c>
      <c r="SD102" s="4">
        <v>0</v>
      </c>
      <c r="SE102" s="4">
        <v>0</v>
      </c>
      <c r="SF102" s="4">
        <v>5922217.4578349963</v>
      </c>
      <c r="SG102" s="5">
        <v>0.94865925575195109</v>
      </c>
      <c r="SH102" s="4">
        <v>6246708.2900000038</v>
      </c>
      <c r="SI102" s="4">
        <v>6246708.2900000038</v>
      </c>
      <c r="SJ102" s="4">
        <v>0</v>
      </c>
      <c r="SK102" s="4">
        <v>0</v>
      </c>
      <c r="SL102" s="4">
        <v>6246708.2900000038</v>
      </c>
      <c r="SM102" s="4">
        <v>5925997.6372909462</v>
      </c>
      <c r="SN102" s="4">
        <v>0</v>
      </c>
      <c r="SO102" s="4">
        <v>0</v>
      </c>
      <c r="SP102" s="4">
        <v>5925997.6372909462</v>
      </c>
      <c r="SQ102" s="5">
        <v>0.94865925575195109</v>
      </c>
      <c r="SR102" s="4">
        <v>70052531.880000025</v>
      </c>
      <c r="SS102" s="4">
        <v>70052531.880000025</v>
      </c>
      <c r="ST102" s="4">
        <v>0</v>
      </c>
      <c r="SU102" s="4">
        <v>0</v>
      </c>
      <c r="SV102" s="4">
        <v>70052531.880000025</v>
      </c>
      <c r="SW102" s="4">
        <v>66455982.756820664</v>
      </c>
      <c r="SX102" s="4">
        <v>0</v>
      </c>
      <c r="SY102" s="4">
        <v>0</v>
      </c>
      <c r="SZ102" s="4">
        <v>66455982.756820664</v>
      </c>
      <c r="TA102" s="5">
        <v>11.383911069023412</v>
      </c>
      <c r="TB102" s="4">
        <v>6264609.9890000038</v>
      </c>
      <c r="TC102" s="4">
        <v>6264609.9890000038</v>
      </c>
    </row>
    <row r="103" spans="1:523" x14ac:dyDescent="0.3">
      <c r="A103" s="3" t="s">
        <v>159</v>
      </c>
      <c r="B103" s="4">
        <v>415272.17000000004</v>
      </c>
      <c r="C103" s="4">
        <v>415272.17000000004</v>
      </c>
      <c r="D103" s="4">
        <v>-415272.17000000004</v>
      </c>
      <c r="E103" s="4">
        <v>0</v>
      </c>
      <c r="F103" s="4">
        <v>0</v>
      </c>
      <c r="G103" s="4">
        <v>396049.97901874711</v>
      </c>
      <c r="H103" s="4">
        <v>-396049.97901874711</v>
      </c>
      <c r="I103" s="4">
        <v>0</v>
      </c>
      <c r="J103" s="4">
        <v>0</v>
      </c>
      <c r="K103" s="5">
        <v>0.95371182475037297</v>
      </c>
      <c r="L103" s="4">
        <v>421586.24000000005</v>
      </c>
      <c r="M103" s="4">
        <v>421586.24000000005</v>
      </c>
      <c r="N103" s="4">
        <v>-421586.24000000005</v>
      </c>
      <c r="O103" s="4">
        <v>0</v>
      </c>
      <c r="P103" s="4">
        <v>0</v>
      </c>
      <c r="Q103" s="4">
        <v>401903.305753386</v>
      </c>
      <c r="R103" s="4">
        <v>-401903.305753386</v>
      </c>
      <c r="S103" s="4">
        <v>0</v>
      </c>
      <c r="T103" s="4">
        <v>0</v>
      </c>
      <c r="U103" s="5">
        <v>0.95331219954756097</v>
      </c>
      <c r="V103" s="4">
        <v>397227.32000000007</v>
      </c>
      <c r="W103" s="4">
        <v>397227.32000000007</v>
      </c>
      <c r="X103" s="4">
        <v>-397227.32000000007</v>
      </c>
      <c r="Y103" s="4">
        <v>0</v>
      </c>
      <c r="Z103" s="4">
        <v>0</v>
      </c>
      <c r="AA103" s="4">
        <v>378561.33811862249</v>
      </c>
      <c r="AB103" s="4">
        <v>-378561.33811862249</v>
      </c>
      <c r="AC103" s="4">
        <v>0</v>
      </c>
      <c r="AD103" s="4">
        <v>0</v>
      </c>
      <c r="AE103" s="5">
        <v>0.95300932000000005</v>
      </c>
      <c r="AF103" s="4">
        <v>362056.72000000003</v>
      </c>
      <c r="AG103" s="4">
        <v>362056.72000000003</v>
      </c>
      <c r="AH103" s="4">
        <v>-362056.72000000003</v>
      </c>
      <c r="AI103" s="4">
        <v>0</v>
      </c>
      <c r="AJ103" s="4">
        <v>0</v>
      </c>
      <c r="AK103" s="4">
        <v>344942.11057610565</v>
      </c>
      <c r="AL103" s="4">
        <v>-344942.11057610565</v>
      </c>
      <c r="AM103" s="4">
        <v>0</v>
      </c>
      <c r="AN103" s="4">
        <v>0</v>
      </c>
      <c r="AO103" s="5">
        <v>0.95272948000000002</v>
      </c>
      <c r="AP103" s="4">
        <v>345283.91000000003</v>
      </c>
      <c r="AQ103" s="4">
        <v>345283.91000000003</v>
      </c>
      <c r="AR103" s="4">
        <v>-345283.91000000003</v>
      </c>
      <c r="AS103" s="4">
        <v>0</v>
      </c>
      <c r="AT103" s="4">
        <v>0</v>
      </c>
      <c r="AU103" s="4">
        <v>328843.492852478</v>
      </c>
      <c r="AV103" s="4">
        <v>-328843.492852478</v>
      </c>
      <c r="AW103" s="4">
        <v>0</v>
      </c>
      <c r="AX103" s="4">
        <v>0</v>
      </c>
      <c r="AY103" s="5">
        <v>0.95238579999999995</v>
      </c>
      <c r="AZ103" s="4">
        <v>339000.09</v>
      </c>
      <c r="BA103" s="4">
        <v>339000.09</v>
      </c>
      <c r="BB103" s="4">
        <v>-339000.09</v>
      </c>
      <c r="BC103" s="4">
        <v>0</v>
      </c>
      <c r="BD103" s="4">
        <v>0</v>
      </c>
      <c r="BE103" s="4">
        <v>322737.52005250473</v>
      </c>
      <c r="BF103" s="4">
        <v>-322737.52005250473</v>
      </c>
      <c r="BG103" s="4">
        <v>0</v>
      </c>
      <c r="BH103" s="4">
        <v>0</v>
      </c>
      <c r="BI103" s="5">
        <v>0.95202783000000002</v>
      </c>
      <c r="BJ103" s="4">
        <v>325971.19</v>
      </c>
      <c r="BK103" s="4">
        <v>325971.19</v>
      </c>
      <c r="BL103" s="4">
        <v>-325971.19</v>
      </c>
      <c r="BM103" s="4">
        <v>0</v>
      </c>
      <c r="BN103" s="4">
        <v>0</v>
      </c>
      <c r="BO103" s="4">
        <v>310243.96020471299</v>
      </c>
      <c r="BP103" s="4">
        <v>-310243.96020471299</v>
      </c>
      <c r="BQ103" s="4">
        <v>0</v>
      </c>
      <c r="BR103" s="4">
        <v>0</v>
      </c>
      <c r="BS103" s="5">
        <v>0.95175270000000001</v>
      </c>
      <c r="BT103" s="4">
        <v>301745.22000000003</v>
      </c>
      <c r="BU103" s="4">
        <v>301745.22000000003</v>
      </c>
      <c r="BV103" s="4">
        <v>-301745.22000000003</v>
      </c>
      <c r="BW103" s="4">
        <v>0</v>
      </c>
      <c r="BX103" s="4">
        <v>0</v>
      </c>
      <c r="BY103" s="4">
        <v>287092.1190748926</v>
      </c>
      <c r="BZ103" s="4">
        <v>-287092.1190748926</v>
      </c>
      <c r="CA103" s="4">
        <v>0</v>
      </c>
      <c r="CB103" s="4">
        <v>0</v>
      </c>
      <c r="CC103" s="5">
        <v>0.95143882999999996</v>
      </c>
      <c r="CD103" s="4">
        <v>267872.05</v>
      </c>
      <c r="CE103" s="4">
        <v>267872.05</v>
      </c>
      <c r="CF103" s="4">
        <v>-267872.05</v>
      </c>
      <c r="CG103" s="4">
        <v>0</v>
      </c>
      <c r="CH103" s="4">
        <v>0</v>
      </c>
      <c r="CI103" s="4">
        <v>252805.96103381508</v>
      </c>
      <c r="CJ103" s="4">
        <v>-252805.96103381508</v>
      </c>
      <c r="CK103" s="4">
        <v>0</v>
      </c>
      <c r="CL103" s="4">
        <v>0</v>
      </c>
      <c r="CM103" s="5">
        <v>0.94375639800350608</v>
      </c>
      <c r="CN103" s="4">
        <v>234431.38999999998</v>
      </c>
      <c r="CO103" s="4">
        <v>234431.38999999998</v>
      </c>
      <c r="CP103" s="4">
        <v>-234431.38999999998</v>
      </c>
      <c r="CQ103" s="4">
        <v>0</v>
      </c>
      <c r="CR103" s="4">
        <v>0</v>
      </c>
      <c r="CS103" s="4">
        <v>221221.60550225817</v>
      </c>
      <c r="CT103" s="4">
        <v>-221221.60550225817</v>
      </c>
      <c r="CU103" s="4">
        <v>0</v>
      </c>
      <c r="CV103" s="4">
        <v>0</v>
      </c>
      <c r="CW103" s="5">
        <v>0.94365181003387899</v>
      </c>
      <c r="CX103" s="4">
        <v>195830.40999999997</v>
      </c>
      <c r="CY103" s="4">
        <v>195830.40999999997</v>
      </c>
      <c r="CZ103" s="4">
        <v>-195830.40999999997</v>
      </c>
      <c r="DA103" s="4">
        <v>0</v>
      </c>
      <c r="DB103" s="4">
        <v>0</v>
      </c>
      <c r="DC103" s="4">
        <v>184826.84264833556</v>
      </c>
      <c r="DD103" s="4">
        <v>-184826.84264833556</v>
      </c>
      <c r="DE103" s="4">
        <v>0</v>
      </c>
      <c r="DF103" s="4">
        <v>0</v>
      </c>
      <c r="DG103" s="5">
        <v>0.94381073219596268</v>
      </c>
      <c r="DH103" s="4">
        <v>151094.63999999998</v>
      </c>
      <c r="DI103" s="4">
        <v>151094.63999999998</v>
      </c>
      <c r="DJ103" s="4">
        <v>-151094.63999999998</v>
      </c>
      <c r="DK103" s="4">
        <v>0</v>
      </c>
      <c r="DL103" s="4">
        <v>0</v>
      </c>
      <c r="DM103" s="4">
        <v>142609.63817939311</v>
      </c>
      <c r="DN103" s="4">
        <v>-142609.63817939311</v>
      </c>
      <c r="DO103" s="4">
        <v>0</v>
      </c>
      <c r="DP103" s="4">
        <v>0</v>
      </c>
      <c r="DQ103" s="5">
        <v>0.94384313155908861</v>
      </c>
      <c r="DR103" s="4">
        <v>3757371.3500000006</v>
      </c>
      <c r="DS103" s="4">
        <v>3757371.3500000006</v>
      </c>
      <c r="DT103" s="4">
        <v>-3757371.3500000006</v>
      </c>
      <c r="DU103" s="4">
        <v>0</v>
      </c>
      <c r="DV103" s="4">
        <v>0</v>
      </c>
      <c r="DW103" s="4">
        <v>3571837.8730152515</v>
      </c>
      <c r="DX103" s="4">
        <v>-3571837.8730152515</v>
      </c>
      <c r="DY103" s="4">
        <v>0</v>
      </c>
      <c r="DZ103" s="4">
        <v>0</v>
      </c>
      <c r="EA103" s="5">
        <v>11.395430056090369</v>
      </c>
      <c r="EB103" s="4">
        <v>167295.98000000001</v>
      </c>
      <c r="EC103" s="4">
        <v>167295.98000000001</v>
      </c>
      <c r="ED103" s="4">
        <v>-167295.98000000001</v>
      </c>
      <c r="EE103" s="4">
        <v>0</v>
      </c>
      <c r="EF103" s="4">
        <v>0</v>
      </c>
      <c r="EG103" s="4">
        <v>157935.92594185169</v>
      </c>
      <c r="EH103" s="4">
        <v>-157935.92594185169</v>
      </c>
      <c r="EI103" s="4">
        <v>0</v>
      </c>
      <c r="EJ103" s="4">
        <v>0</v>
      </c>
      <c r="EK103" s="5">
        <v>0.94405093261566531</v>
      </c>
      <c r="EL103" s="4">
        <v>160864.39000000001</v>
      </c>
      <c r="EM103" s="4">
        <v>160864.39000000001</v>
      </c>
      <c r="EN103" s="4">
        <v>-160864.39000000001</v>
      </c>
      <c r="EO103" s="4">
        <v>0</v>
      </c>
      <c r="EP103" s="4">
        <v>0</v>
      </c>
      <c r="EQ103" s="4">
        <v>151901.21906894207</v>
      </c>
      <c r="ER103" s="4">
        <v>-151901.21906894207</v>
      </c>
      <c r="ES103" s="4">
        <v>0</v>
      </c>
      <c r="ET103" s="4">
        <v>0</v>
      </c>
      <c r="EU103" s="5">
        <v>0.94428119902075325</v>
      </c>
      <c r="EV103" s="4">
        <v>171615.32</v>
      </c>
      <c r="EW103" s="4">
        <v>171615.32</v>
      </c>
      <c r="EX103" s="4">
        <v>-171615.32</v>
      </c>
      <c r="EY103" s="4">
        <v>0</v>
      </c>
      <c r="EZ103" s="4">
        <v>0</v>
      </c>
      <c r="FA103" s="4">
        <v>162022.26903106473</v>
      </c>
      <c r="FB103" s="4">
        <v>-162022.26903106473</v>
      </c>
      <c r="FC103" s="4">
        <v>0</v>
      </c>
      <c r="FD103" s="4">
        <v>0</v>
      </c>
      <c r="FE103" s="5">
        <v>0.94410143005335845</v>
      </c>
      <c r="FF103" s="4">
        <v>231806.9</v>
      </c>
      <c r="FG103" s="4">
        <v>231806.9</v>
      </c>
      <c r="FH103" s="4">
        <v>-231806.9</v>
      </c>
      <c r="FI103" s="4">
        <v>0</v>
      </c>
      <c r="FJ103" s="4">
        <v>0</v>
      </c>
      <c r="FK103" s="4">
        <v>218730.77545165241</v>
      </c>
      <c r="FL103" s="4">
        <v>-218730.77545165241</v>
      </c>
      <c r="FM103" s="4">
        <v>0</v>
      </c>
      <c r="FN103" s="4">
        <v>0</v>
      </c>
      <c r="FO103" s="5">
        <v>0.943590442957705</v>
      </c>
      <c r="FP103" s="4">
        <v>416426.09</v>
      </c>
      <c r="FQ103" s="4">
        <v>416426.09</v>
      </c>
      <c r="FR103" s="4">
        <v>-416426.09</v>
      </c>
      <c r="FS103" s="4">
        <v>0</v>
      </c>
      <c r="FT103" s="4">
        <v>0</v>
      </c>
      <c r="FU103" s="4">
        <v>392847.2873655135</v>
      </c>
      <c r="FV103" s="4">
        <v>-392847.2873655135</v>
      </c>
      <c r="FW103" s="4">
        <v>0</v>
      </c>
      <c r="FX103" s="4">
        <v>0</v>
      </c>
      <c r="FY103" s="5">
        <v>0.94337818114497463</v>
      </c>
      <c r="FZ103" s="4">
        <v>612537.9</v>
      </c>
      <c r="GA103" s="4">
        <v>612537.9</v>
      </c>
      <c r="GB103" s="4">
        <v>-612537.9</v>
      </c>
      <c r="GC103" s="4">
        <v>0</v>
      </c>
      <c r="GD103" s="4">
        <v>0</v>
      </c>
      <c r="GE103" s="4">
        <v>577746.18838968547</v>
      </c>
      <c r="GF103" s="4">
        <v>-577746.18838968547</v>
      </c>
      <c r="GG103" s="4">
        <v>0</v>
      </c>
      <c r="GH103" s="4">
        <v>0</v>
      </c>
      <c r="GI103" s="5">
        <v>0.94320072013451817</v>
      </c>
      <c r="GJ103" s="4">
        <v>855602.29</v>
      </c>
      <c r="GK103" s="4">
        <v>855602.29</v>
      </c>
      <c r="GL103" s="4">
        <v>-855602.29</v>
      </c>
      <c r="GM103" s="4">
        <v>0</v>
      </c>
      <c r="GN103" s="4">
        <v>0</v>
      </c>
      <c r="GO103" s="4">
        <v>806801.69415255042</v>
      </c>
      <c r="GP103" s="4">
        <v>-806801.69415255042</v>
      </c>
      <c r="GQ103" s="4">
        <v>0</v>
      </c>
      <c r="GR103" s="4">
        <v>0</v>
      </c>
      <c r="GS103" s="5">
        <v>0.94296345811854987</v>
      </c>
      <c r="GT103" s="4">
        <v>1035040.76</v>
      </c>
      <c r="GU103" s="4">
        <v>1035040.76</v>
      </c>
      <c r="GV103" s="4">
        <v>-1035040.76</v>
      </c>
      <c r="GW103" s="4">
        <v>0</v>
      </c>
      <c r="GX103" s="4">
        <v>0</v>
      </c>
      <c r="GY103" s="4">
        <v>975087.63739200402</v>
      </c>
      <c r="GZ103" s="4">
        <v>-975087.63739200402</v>
      </c>
      <c r="HA103" s="4">
        <v>0</v>
      </c>
      <c r="HB103" s="4">
        <v>0</v>
      </c>
      <c r="HC103" s="5">
        <v>0.94207655879368846</v>
      </c>
      <c r="HD103" s="4">
        <v>1279214.6299999999</v>
      </c>
      <c r="HE103" s="4">
        <v>1279214.6299999999</v>
      </c>
      <c r="HF103" s="4">
        <v>-1279214.6299999999</v>
      </c>
      <c r="HG103" s="4">
        <v>0</v>
      </c>
      <c r="HH103" s="4">
        <v>0</v>
      </c>
      <c r="HI103" s="4">
        <v>1206747.415380042</v>
      </c>
      <c r="HJ103" s="4">
        <v>-1206747.415380042</v>
      </c>
      <c r="HK103" s="4">
        <v>0</v>
      </c>
      <c r="HL103" s="4">
        <v>0</v>
      </c>
      <c r="HM103" s="5">
        <v>0.943350229961052</v>
      </c>
      <c r="HN103" s="4">
        <v>1474965</v>
      </c>
      <c r="HO103" s="4">
        <v>1474965</v>
      </c>
      <c r="HP103" s="4">
        <v>-1474965</v>
      </c>
      <c r="HQ103" s="4">
        <v>0</v>
      </c>
      <c r="HR103" s="4">
        <v>0</v>
      </c>
      <c r="HS103" s="4">
        <v>1391206.7447143944</v>
      </c>
      <c r="HT103" s="4">
        <v>-1391206.7447143944</v>
      </c>
      <c r="HU103" s="4">
        <v>0</v>
      </c>
      <c r="HV103" s="4">
        <v>0</v>
      </c>
      <c r="HW103" s="5">
        <v>0.94321339470048071</v>
      </c>
      <c r="HX103" s="4">
        <v>1632820</v>
      </c>
      <c r="HY103" s="4">
        <v>1632820</v>
      </c>
      <c r="HZ103" s="4">
        <v>-1632820</v>
      </c>
      <c r="IA103" s="4">
        <v>0</v>
      </c>
      <c r="IB103" s="4">
        <v>0</v>
      </c>
      <c r="IC103" s="4">
        <v>1539827.8229718972</v>
      </c>
      <c r="ID103" s="4">
        <v>-1539827.8229718972</v>
      </c>
      <c r="IE103" s="4">
        <v>0</v>
      </c>
      <c r="IF103" s="4">
        <v>0</v>
      </c>
      <c r="IG103" s="5">
        <v>0.94304811490053853</v>
      </c>
      <c r="IH103" s="4">
        <v>1682820</v>
      </c>
      <c r="II103" s="4">
        <v>1682820</v>
      </c>
      <c r="IJ103" s="4">
        <v>-1682820</v>
      </c>
      <c r="IK103" s="4">
        <v>0</v>
      </c>
      <c r="IL103" s="4">
        <v>0</v>
      </c>
      <c r="IM103" s="4">
        <v>1586522.6321113256</v>
      </c>
      <c r="IN103" s="4">
        <v>-1586522.6321113256</v>
      </c>
      <c r="IO103" s="4">
        <v>0</v>
      </c>
      <c r="IP103" s="4">
        <v>0</v>
      </c>
      <c r="IQ103" s="5">
        <v>0.94277619240995802</v>
      </c>
      <c r="IR103" s="4">
        <v>9721009.2599999998</v>
      </c>
      <c r="IS103" s="4">
        <v>9721009.2599999998</v>
      </c>
      <c r="IT103" s="4">
        <v>-9721009.2599999998</v>
      </c>
      <c r="IU103" s="4">
        <v>0</v>
      </c>
      <c r="IV103" s="4">
        <v>0</v>
      </c>
      <c r="IW103" s="4">
        <v>9167377.6119709238</v>
      </c>
      <c r="IX103" s="4">
        <v>-9167377.6119709238</v>
      </c>
      <c r="IY103" s="4">
        <v>0</v>
      </c>
      <c r="IZ103" s="4">
        <v>0</v>
      </c>
      <c r="JA103" s="5">
        <v>11.320030854811243</v>
      </c>
      <c r="JB103" s="4">
        <v>1662820</v>
      </c>
      <c r="JC103" s="4">
        <v>1662820</v>
      </c>
      <c r="JD103" s="4">
        <v>-1662820</v>
      </c>
      <c r="JE103" s="4">
        <v>0</v>
      </c>
      <c r="JF103" s="4">
        <v>0</v>
      </c>
      <c r="JG103" s="4">
        <v>1567549.5937994369</v>
      </c>
      <c r="JH103" s="4">
        <v>-1567549.5937994369</v>
      </c>
      <c r="JI103" s="4">
        <v>0</v>
      </c>
      <c r="JJ103" s="4">
        <v>0</v>
      </c>
      <c r="JK103" s="5">
        <v>0.94270552062125601</v>
      </c>
      <c r="JL103" s="4">
        <v>1642820</v>
      </c>
      <c r="JM103" s="4">
        <v>1642820</v>
      </c>
      <c r="JN103" s="4">
        <v>-1642820</v>
      </c>
      <c r="JO103" s="4">
        <v>0</v>
      </c>
      <c r="JP103" s="4">
        <v>0</v>
      </c>
      <c r="JQ103" s="4">
        <v>1549476.8261338591</v>
      </c>
      <c r="JR103" s="4">
        <v>-1549476.8261338591</v>
      </c>
      <c r="JS103" s="4">
        <v>0</v>
      </c>
      <c r="JT103" s="4">
        <v>0</v>
      </c>
      <c r="JU103" s="5">
        <v>0.94318113130705683</v>
      </c>
      <c r="JV103" s="4">
        <v>1622820</v>
      </c>
      <c r="JW103" s="4">
        <v>1622820</v>
      </c>
      <c r="JX103" s="4">
        <v>-1622820</v>
      </c>
      <c r="JY103" s="4">
        <v>0</v>
      </c>
      <c r="JZ103" s="4">
        <v>0</v>
      </c>
      <c r="KA103" s="4">
        <v>1531316.456174952</v>
      </c>
      <c r="KB103" s="4">
        <v>-1531316.456174952</v>
      </c>
      <c r="KC103" s="4">
        <v>0</v>
      </c>
      <c r="KD103" s="4">
        <v>0</v>
      </c>
      <c r="KE103" s="5">
        <v>0.94361448353788591</v>
      </c>
      <c r="KF103" s="4">
        <v>1542564</v>
      </c>
      <c r="KG103" s="4">
        <v>1542564</v>
      </c>
      <c r="KH103" s="4">
        <v>-1542564</v>
      </c>
      <c r="KI103" s="4">
        <v>0</v>
      </c>
      <c r="KJ103" s="4">
        <v>0</v>
      </c>
      <c r="KK103" s="4">
        <v>1456166.0409092756</v>
      </c>
      <c r="KL103" s="4">
        <v>-1456166.0409092756</v>
      </c>
      <c r="KM103" s="4">
        <v>0</v>
      </c>
      <c r="KN103" s="4">
        <v>0</v>
      </c>
      <c r="KO103" s="5">
        <v>0.94399068104096528</v>
      </c>
      <c r="KP103" s="4">
        <v>1342564</v>
      </c>
      <c r="KQ103" s="4">
        <v>1342564</v>
      </c>
      <c r="KR103" s="4">
        <v>-1342564</v>
      </c>
      <c r="KS103" s="4">
        <v>0</v>
      </c>
      <c r="KT103" s="4">
        <v>0</v>
      </c>
      <c r="KU103" s="4">
        <v>1267743.1305025755</v>
      </c>
      <c r="KV103" s="4">
        <v>-1267743.1305025755</v>
      </c>
      <c r="KW103" s="4">
        <v>0</v>
      </c>
      <c r="KX103" s="4">
        <v>0</v>
      </c>
      <c r="KY103" s="5">
        <v>0.9442701655210296</v>
      </c>
      <c r="KZ103" s="4">
        <v>1092564</v>
      </c>
      <c r="LA103" s="4">
        <v>1092564</v>
      </c>
      <c r="LB103" s="4">
        <v>-1092564</v>
      </c>
      <c r="LC103" s="4">
        <v>0</v>
      </c>
      <c r="LD103" s="4">
        <v>0</v>
      </c>
      <c r="LE103" s="4">
        <v>1032078.7000714695</v>
      </c>
      <c r="LF103" s="4">
        <v>-1032078.7000714695</v>
      </c>
      <c r="LG103" s="4">
        <v>0</v>
      </c>
      <c r="LH103" s="4">
        <v>0</v>
      </c>
      <c r="LI103" s="5">
        <v>0.9446391241807981</v>
      </c>
      <c r="LJ103" s="4">
        <v>842564</v>
      </c>
      <c r="LK103" s="4">
        <v>842564</v>
      </c>
      <c r="LL103" s="4">
        <v>-842564</v>
      </c>
      <c r="LM103" s="4">
        <v>0</v>
      </c>
      <c r="LN103" s="4">
        <v>0</v>
      </c>
      <c r="LO103" s="4">
        <v>796275.91477174056</v>
      </c>
      <c r="LP103" s="4">
        <v>-796275.91477174056</v>
      </c>
      <c r="LQ103" s="4">
        <v>0</v>
      </c>
      <c r="LR103" s="4">
        <v>0</v>
      </c>
      <c r="LS103" s="5">
        <v>0.94506282581707801</v>
      </c>
      <c r="LT103" s="4">
        <v>653564</v>
      </c>
      <c r="LU103" s="4">
        <v>653564</v>
      </c>
      <c r="LV103" s="4">
        <v>-653564</v>
      </c>
      <c r="LW103" s="4">
        <v>0</v>
      </c>
      <c r="LX103" s="4">
        <v>0</v>
      </c>
      <c r="LY103" s="4">
        <v>617959.02179806412</v>
      </c>
      <c r="LZ103" s="4">
        <v>-617959.02179806412</v>
      </c>
      <c r="MA103" s="4">
        <v>0</v>
      </c>
      <c r="MB103" s="4">
        <v>0</v>
      </c>
      <c r="MC103" s="5">
        <v>0.9455218185182539</v>
      </c>
      <c r="MD103" s="4">
        <v>408564</v>
      </c>
      <c r="ME103" s="4">
        <v>408564</v>
      </c>
      <c r="MF103" s="4">
        <v>-408564</v>
      </c>
      <c r="MG103" s="4">
        <v>0</v>
      </c>
      <c r="MH103" s="4">
        <v>0</v>
      </c>
      <c r="MI103" s="4">
        <v>386497.39590181358</v>
      </c>
      <c r="MJ103" s="4">
        <v>-386497.39590181358</v>
      </c>
      <c r="MK103" s="4">
        <v>0</v>
      </c>
      <c r="ML103" s="4">
        <v>0</v>
      </c>
      <c r="MM103" s="5">
        <v>0.94598984712753342</v>
      </c>
      <c r="MN103" s="4">
        <v>212855</v>
      </c>
      <c r="MO103" s="4">
        <v>212855</v>
      </c>
      <c r="MP103" s="4">
        <v>-212855</v>
      </c>
      <c r="MQ103" s="4">
        <v>0</v>
      </c>
      <c r="MR103" s="4">
        <v>0</v>
      </c>
      <c r="MS103" s="4">
        <v>201452.74770882682</v>
      </c>
      <c r="MT103" s="4">
        <v>-201452.74770882682</v>
      </c>
      <c r="MU103" s="4">
        <v>0</v>
      </c>
      <c r="MV103" s="4">
        <v>0</v>
      </c>
      <c r="MW103" s="5">
        <v>0.94643183250958074</v>
      </c>
      <c r="MX103" s="4">
        <v>55000</v>
      </c>
      <c r="MY103" s="4">
        <v>55000</v>
      </c>
      <c r="MZ103" s="4">
        <v>-55000</v>
      </c>
      <c r="NA103" s="4">
        <v>0</v>
      </c>
      <c r="NB103" s="4">
        <v>0</v>
      </c>
      <c r="NC103" s="4">
        <v>52075.37056910582</v>
      </c>
      <c r="ND103" s="4">
        <v>-52075.37056910582</v>
      </c>
      <c r="NE103" s="4">
        <v>0</v>
      </c>
      <c r="NF103" s="4">
        <v>0</v>
      </c>
      <c r="NG103" s="5">
        <v>0.94682491943828762</v>
      </c>
      <c r="NH103" s="4">
        <v>5000</v>
      </c>
      <c r="NI103" s="4">
        <v>5000</v>
      </c>
      <c r="NJ103" s="4">
        <v>-5000</v>
      </c>
      <c r="NK103" s="4">
        <v>0</v>
      </c>
      <c r="NL103" s="4">
        <v>0</v>
      </c>
      <c r="NM103" s="4">
        <v>4735.6078758642152</v>
      </c>
      <c r="NN103" s="4">
        <v>-4735.6078758642152</v>
      </c>
      <c r="NO103" s="4">
        <v>0</v>
      </c>
      <c r="NP103" s="4">
        <v>0</v>
      </c>
      <c r="NQ103" s="5">
        <v>0.94712157517284312</v>
      </c>
      <c r="NR103" s="4">
        <v>11083699</v>
      </c>
      <c r="NS103" s="4">
        <v>11083699</v>
      </c>
      <c r="NT103" s="4">
        <v>-11083699</v>
      </c>
      <c r="NU103" s="4">
        <v>0</v>
      </c>
      <c r="NV103" s="4">
        <v>0</v>
      </c>
      <c r="NW103" s="4">
        <v>10463326.806216987</v>
      </c>
      <c r="NX103" s="4">
        <v>-10463326.806216987</v>
      </c>
      <c r="NY103" s="4">
        <v>0</v>
      </c>
      <c r="NZ103" s="4">
        <v>0</v>
      </c>
      <c r="OA103" s="5">
        <v>11.339353924792569</v>
      </c>
      <c r="OB103" s="4">
        <v>5000</v>
      </c>
      <c r="OC103" s="4">
        <v>5000</v>
      </c>
      <c r="OD103" s="4">
        <v>-5000</v>
      </c>
      <c r="OE103" s="4">
        <v>0</v>
      </c>
      <c r="OF103" s="4">
        <v>0</v>
      </c>
      <c r="OG103" s="4">
        <v>4737.4198301370616</v>
      </c>
      <c r="OH103" s="4">
        <v>-4737.4198301370616</v>
      </c>
      <c r="OI103" s="4">
        <v>0</v>
      </c>
      <c r="OJ103" s="4">
        <v>0</v>
      </c>
      <c r="OK103" s="5">
        <v>0.94748396602741225</v>
      </c>
      <c r="OL103" s="4">
        <v>5000</v>
      </c>
      <c r="OM103" s="4">
        <v>5000</v>
      </c>
      <c r="ON103" s="4">
        <v>-5000</v>
      </c>
      <c r="OO103" s="4">
        <v>0</v>
      </c>
      <c r="OP103" s="4">
        <v>0</v>
      </c>
      <c r="OQ103" s="4">
        <v>4737.2438139761216</v>
      </c>
      <c r="OR103" s="4">
        <v>-4737.2438139761216</v>
      </c>
      <c r="OS103" s="4">
        <v>0</v>
      </c>
      <c r="OT103" s="4">
        <v>0</v>
      </c>
      <c r="OU103" s="5">
        <v>0.94744876279522439</v>
      </c>
      <c r="OV103" s="4">
        <v>5000</v>
      </c>
      <c r="OW103" s="4">
        <v>5000</v>
      </c>
      <c r="OX103" s="4">
        <v>-5000</v>
      </c>
      <c r="OY103" s="4">
        <v>0</v>
      </c>
      <c r="OZ103" s="4">
        <v>0</v>
      </c>
      <c r="PA103" s="4">
        <v>4737.1143506386552</v>
      </c>
      <c r="PB103" s="4">
        <v>-4737.1143506386552</v>
      </c>
      <c r="PC103" s="4">
        <v>0</v>
      </c>
      <c r="PD103" s="4">
        <v>0</v>
      </c>
      <c r="PE103" s="5">
        <v>0.94742287012773108</v>
      </c>
      <c r="PF103" s="4">
        <v>5000</v>
      </c>
      <c r="PG103" s="4">
        <v>5000</v>
      </c>
      <c r="PH103" s="4">
        <v>-5000</v>
      </c>
      <c r="PI103" s="4">
        <v>0</v>
      </c>
      <c r="PJ103" s="4">
        <v>0</v>
      </c>
      <c r="PK103" s="4">
        <v>4737.0166500714113</v>
      </c>
      <c r="PL103" s="4">
        <v>-4737.0166500714113</v>
      </c>
      <c r="PM103" s="4">
        <v>0</v>
      </c>
      <c r="PN103" s="4">
        <v>0</v>
      </c>
      <c r="PO103" s="5">
        <v>0.94740333001428223</v>
      </c>
      <c r="PP103" s="4">
        <v>5000</v>
      </c>
      <c r="PQ103" s="4">
        <v>5000</v>
      </c>
      <c r="PR103" s="4">
        <v>-5000</v>
      </c>
      <c r="PS103" s="4">
        <v>0</v>
      </c>
      <c r="PT103" s="4">
        <v>0</v>
      </c>
      <c r="PU103" s="4">
        <v>4736.9266770200156</v>
      </c>
      <c r="PV103" s="4">
        <v>-4736.9266770200156</v>
      </c>
      <c r="PW103" s="4">
        <v>0</v>
      </c>
      <c r="PX103" s="4">
        <v>0</v>
      </c>
      <c r="PY103" s="5">
        <v>0.94738533540400305</v>
      </c>
      <c r="PZ103" s="4">
        <v>5000</v>
      </c>
      <c r="QA103" s="4">
        <v>5000</v>
      </c>
      <c r="QB103" s="4">
        <v>-5000</v>
      </c>
      <c r="QC103" s="4">
        <v>0</v>
      </c>
      <c r="QD103" s="4">
        <v>0</v>
      </c>
      <c r="QE103" s="4">
        <v>4736.8203729554962</v>
      </c>
      <c r="QF103" s="4">
        <v>-4736.8203729554962</v>
      </c>
      <c r="QG103" s="4">
        <v>0</v>
      </c>
      <c r="QH103" s="4">
        <v>0</v>
      </c>
      <c r="QI103" s="5">
        <v>0.94736407459109928</v>
      </c>
      <c r="QJ103" s="4">
        <v>5000</v>
      </c>
      <c r="QK103" s="4">
        <v>5000</v>
      </c>
      <c r="QL103" s="4">
        <v>-5000</v>
      </c>
      <c r="QM103" s="4">
        <v>0</v>
      </c>
      <c r="QN103" s="4">
        <v>0</v>
      </c>
      <c r="QO103" s="4">
        <v>4736.7019914676093</v>
      </c>
      <c r="QP103" s="4">
        <v>-4736.7019914676093</v>
      </c>
      <c r="QQ103" s="4">
        <v>0</v>
      </c>
      <c r="QR103" s="4">
        <v>0</v>
      </c>
      <c r="QS103" s="5">
        <v>0.9473403982935219</v>
      </c>
      <c r="QT103" s="4">
        <v>5000</v>
      </c>
      <c r="QU103" s="4">
        <v>5000</v>
      </c>
      <c r="QV103" s="4">
        <v>-5000</v>
      </c>
      <c r="QW103" s="4">
        <v>0</v>
      </c>
      <c r="QX103" s="4">
        <v>0</v>
      </c>
      <c r="QY103" s="4">
        <v>4736.5908212521826</v>
      </c>
      <c r="QZ103" s="4">
        <v>-4736.5908212521826</v>
      </c>
      <c r="RA103" s="4">
        <v>0</v>
      </c>
      <c r="RB103" s="4">
        <v>0</v>
      </c>
      <c r="RC103" s="5">
        <v>0.94731816425043647</v>
      </c>
      <c r="RD103" s="4">
        <v>5000</v>
      </c>
      <c r="RE103" s="4">
        <v>5000</v>
      </c>
      <c r="RF103" s="4">
        <v>-5000</v>
      </c>
      <c r="RG103" s="4">
        <v>0</v>
      </c>
      <c r="RH103" s="4">
        <v>0</v>
      </c>
      <c r="RI103" s="4">
        <v>4736.4626618808952</v>
      </c>
      <c r="RJ103" s="4">
        <v>-4736.4626618808952</v>
      </c>
      <c r="RK103" s="4">
        <v>0</v>
      </c>
      <c r="RL103" s="4">
        <v>0</v>
      </c>
      <c r="RM103" s="5">
        <v>0.94729253237617905</v>
      </c>
      <c r="RN103" s="4">
        <v>5000</v>
      </c>
      <c r="RO103" s="4">
        <v>5000</v>
      </c>
      <c r="RP103" s="4">
        <v>-5000</v>
      </c>
      <c r="RQ103" s="4">
        <v>0</v>
      </c>
      <c r="RR103" s="4">
        <v>0</v>
      </c>
      <c r="RS103" s="4">
        <v>4736.3267217044531</v>
      </c>
      <c r="RT103" s="4">
        <v>-4736.3267217044531</v>
      </c>
      <c r="RU103" s="4">
        <v>0</v>
      </c>
      <c r="RV103" s="4">
        <v>0</v>
      </c>
      <c r="RW103" s="5">
        <v>0.94726534434089071</v>
      </c>
      <c r="RX103" s="4">
        <v>5000</v>
      </c>
      <c r="RY103" s="4">
        <v>5000</v>
      </c>
      <c r="RZ103" s="4">
        <v>-5000</v>
      </c>
      <c r="SA103" s="4">
        <v>0</v>
      </c>
      <c r="SB103" s="4">
        <v>0</v>
      </c>
      <c r="SC103" s="4">
        <v>4736.2031270150492</v>
      </c>
      <c r="SD103" s="4">
        <v>-4736.2031270150492</v>
      </c>
      <c r="SE103" s="4">
        <v>0</v>
      </c>
      <c r="SF103" s="4">
        <v>0</v>
      </c>
      <c r="SG103" s="5">
        <v>0.94724062540300979</v>
      </c>
      <c r="SH103" s="4">
        <v>5000</v>
      </c>
      <c r="SI103" s="4">
        <v>5000</v>
      </c>
      <c r="SJ103" s="4">
        <v>-5000</v>
      </c>
      <c r="SK103" s="4">
        <v>0</v>
      </c>
      <c r="SL103" s="4">
        <v>0</v>
      </c>
      <c r="SM103" s="4">
        <v>4736.0979517131545</v>
      </c>
      <c r="SN103" s="4">
        <v>-4736.0979517131545</v>
      </c>
      <c r="SO103" s="4">
        <v>0</v>
      </c>
      <c r="SP103" s="4">
        <v>0</v>
      </c>
      <c r="SQ103" s="5">
        <v>0.94721959034263092</v>
      </c>
      <c r="SR103" s="4">
        <v>60000</v>
      </c>
      <c r="SS103" s="4">
        <v>60000</v>
      </c>
      <c r="ST103" s="4">
        <v>-60000</v>
      </c>
      <c r="SU103" s="4">
        <v>0</v>
      </c>
      <c r="SV103" s="4">
        <v>0</v>
      </c>
      <c r="SW103" s="4">
        <v>56840.924969832115</v>
      </c>
      <c r="SX103" s="4">
        <v>-56840.924969832115</v>
      </c>
      <c r="SY103" s="4">
        <v>0</v>
      </c>
      <c r="SZ103" s="4">
        <v>0</v>
      </c>
      <c r="TA103" s="5">
        <v>11.368184993966421</v>
      </c>
      <c r="TB103" s="4">
        <v>5000</v>
      </c>
      <c r="TC103" s="4">
        <v>5000</v>
      </c>
    </row>
    <row r="104" spans="1:523" x14ac:dyDescent="0.3">
      <c r="A104" s="3" t="s">
        <v>160</v>
      </c>
      <c r="B104" s="4">
        <v>4734625.709999999</v>
      </c>
      <c r="C104" s="4">
        <v>4734625.709999999</v>
      </c>
      <c r="D104" s="4">
        <v>0</v>
      </c>
      <c r="E104" s="4">
        <v>0</v>
      </c>
      <c r="F104" s="4">
        <v>4734625.709999999</v>
      </c>
      <c r="G104" s="4">
        <v>4490604.9477293417</v>
      </c>
      <c r="H104" s="4">
        <v>0</v>
      </c>
      <c r="I104" s="4">
        <v>0</v>
      </c>
      <c r="J104" s="4">
        <v>4490604.9477293417</v>
      </c>
      <c r="K104" s="5">
        <v>0.94846039006731586</v>
      </c>
      <c r="L104" s="4">
        <v>4408533.71</v>
      </c>
      <c r="M104" s="4">
        <v>4408533.71</v>
      </c>
      <c r="N104" s="4">
        <v>0</v>
      </c>
      <c r="O104" s="4">
        <v>0</v>
      </c>
      <c r="P104" s="4">
        <v>4408533.71</v>
      </c>
      <c r="Q104" s="4">
        <v>4181319.6022115112</v>
      </c>
      <c r="R104" s="4">
        <v>0</v>
      </c>
      <c r="S104" s="4">
        <v>0</v>
      </c>
      <c r="T104" s="4">
        <v>4181319.6022115112</v>
      </c>
      <c r="U104" s="5">
        <v>0.94846039006731586</v>
      </c>
      <c r="V104" s="4">
        <v>305669.07000000007</v>
      </c>
      <c r="W104" s="4">
        <v>305669.07000000007</v>
      </c>
      <c r="X104" s="4">
        <v>0</v>
      </c>
      <c r="Y104" s="4">
        <v>0</v>
      </c>
      <c r="Z104" s="4">
        <v>305669.07000000007</v>
      </c>
      <c r="AA104" s="4">
        <v>289915.00536371372</v>
      </c>
      <c r="AB104" s="4">
        <v>0</v>
      </c>
      <c r="AC104" s="4">
        <v>0</v>
      </c>
      <c r="AD104" s="4">
        <v>289915.00536371372</v>
      </c>
      <c r="AE104" s="5">
        <v>0.94846039006731586</v>
      </c>
      <c r="AF104" s="4">
        <v>1672083.5299999998</v>
      </c>
      <c r="AG104" s="4">
        <v>1672083.5299999998</v>
      </c>
      <c r="AH104" s="4">
        <v>0</v>
      </c>
      <c r="AI104" s="4">
        <v>0</v>
      </c>
      <c r="AJ104" s="4">
        <v>1672083.5299999998</v>
      </c>
      <c r="AK104" s="4">
        <v>1585904.9970889343</v>
      </c>
      <c r="AL104" s="4">
        <v>0</v>
      </c>
      <c r="AM104" s="4">
        <v>0</v>
      </c>
      <c r="AN104" s="4">
        <v>1585904.9970889343</v>
      </c>
      <c r="AO104" s="5">
        <v>0.94846039006731586</v>
      </c>
      <c r="AP104" s="4">
        <v>4390491.62</v>
      </c>
      <c r="AQ104" s="4">
        <v>4390491.62</v>
      </c>
      <c r="AR104" s="4">
        <v>0</v>
      </c>
      <c r="AS104" s="4">
        <v>0</v>
      </c>
      <c r="AT104" s="4">
        <v>4390491.62</v>
      </c>
      <c r="AU104" s="4">
        <v>4164207.3944924818</v>
      </c>
      <c r="AV104" s="4">
        <v>0</v>
      </c>
      <c r="AW104" s="4">
        <v>0</v>
      </c>
      <c r="AX104" s="4">
        <v>4164207.3944924818</v>
      </c>
      <c r="AY104" s="5">
        <v>0.94846039006731586</v>
      </c>
      <c r="AZ104" s="4">
        <v>2135774.39</v>
      </c>
      <c r="BA104" s="4">
        <v>2135774.39</v>
      </c>
      <c r="BB104" s="4">
        <v>0</v>
      </c>
      <c r="BC104" s="4">
        <v>0</v>
      </c>
      <c r="BD104" s="4">
        <v>2135774.39</v>
      </c>
      <c r="BE104" s="4">
        <v>2025697.4110351838</v>
      </c>
      <c r="BF104" s="4">
        <v>0</v>
      </c>
      <c r="BG104" s="4">
        <v>0</v>
      </c>
      <c r="BH104" s="4">
        <v>2025697.4110351838</v>
      </c>
      <c r="BI104" s="5">
        <v>0.94846039006731586</v>
      </c>
      <c r="BJ104" s="4">
        <v>2141032.81</v>
      </c>
      <c r="BK104" s="4">
        <v>2141032.81</v>
      </c>
      <c r="BL104" s="4">
        <v>0</v>
      </c>
      <c r="BM104" s="4">
        <v>0</v>
      </c>
      <c r="BN104" s="4">
        <v>2141032.81</v>
      </c>
      <c r="BO104" s="4">
        <v>2030684.8141195215</v>
      </c>
      <c r="BP104" s="4">
        <v>0</v>
      </c>
      <c r="BQ104" s="4">
        <v>0</v>
      </c>
      <c r="BR104" s="4">
        <v>2030684.8141195215</v>
      </c>
      <c r="BS104" s="5">
        <v>0.94846039006731586</v>
      </c>
      <c r="BT104" s="4">
        <v>2161411.1200000006</v>
      </c>
      <c r="BU104" s="4">
        <v>2161411.1200000006</v>
      </c>
      <c r="BV104" s="4">
        <v>0</v>
      </c>
      <c r="BW104" s="4">
        <v>0</v>
      </c>
      <c r="BX104" s="4">
        <v>2161411.1200000006</v>
      </c>
      <c r="BY104" s="4">
        <v>2050012.8339710345</v>
      </c>
      <c r="BZ104" s="4">
        <v>0</v>
      </c>
      <c r="CA104" s="4">
        <v>0</v>
      </c>
      <c r="CB104" s="4">
        <v>2050012.8339710345</v>
      </c>
      <c r="CC104" s="5">
        <v>0.94846039006731586</v>
      </c>
      <c r="CD104" s="4">
        <v>2163490.13</v>
      </c>
      <c r="CE104" s="4">
        <v>2163490.13</v>
      </c>
      <c r="CF104" s="4">
        <v>0</v>
      </c>
      <c r="CG104" s="4">
        <v>0</v>
      </c>
      <c r="CH104" s="4">
        <v>2163490.13</v>
      </c>
      <c r="CI104" s="4">
        <v>2051984.6926065879</v>
      </c>
      <c r="CJ104" s="4">
        <v>0</v>
      </c>
      <c r="CK104" s="4">
        <v>0</v>
      </c>
      <c r="CL104" s="4">
        <v>2051984.6926065879</v>
      </c>
      <c r="CM104" s="5">
        <v>0.94846039006731586</v>
      </c>
      <c r="CN104" s="4">
        <v>2340095.0400000005</v>
      </c>
      <c r="CO104" s="4">
        <v>2340095.0400000005</v>
      </c>
      <c r="CP104" s="4">
        <v>0</v>
      </c>
      <c r="CQ104" s="4">
        <v>0</v>
      </c>
      <c r="CR104" s="4">
        <v>2340095.0400000005</v>
      </c>
      <c r="CS104" s="4">
        <v>2219487.4544329918</v>
      </c>
      <c r="CT104" s="4">
        <v>0</v>
      </c>
      <c r="CU104" s="4">
        <v>0</v>
      </c>
      <c r="CV104" s="4">
        <v>2219487.4544329918</v>
      </c>
      <c r="CW104" s="5">
        <v>0.94846039006731586</v>
      </c>
      <c r="CX104" s="4">
        <v>2532417.1100000003</v>
      </c>
      <c r="CY104" s="4">
        <v>2532417.1100000003</v>
      </c>
      <c r="CZ104" s="4">
        <v>0</v>
      </c>
      <c r="DA104" s="4">
        <v>0</v>
      </c>
      <c r="DB104" s="4">
        <v>2532417.1100000003</v>
      </c>
      <c r="DC104" s="4">
        <v>2401897.3199637448</v>
      </c>
      <c r="DD104" s="4">
        <v>0</v>
      </c>
      <c r="DE104" s="4">
        <v>0</v>
      </c>
      <c r="DF104" s="4">
        <v>2401897.3199637448</v>
      </c>
      <c r="DG104" s="5">
        <v>0.94846039006731586</v>
      </c>
      <c r="DH104" s="4">
        <v>2695495.58</v>
      </c>
      <c r="DI104" s="4">
        <v>2695495.58</v>
      </c>
      <c r="DJ104" s="4">
        <v>0</v>
      </c>
      <c r="DK104" s="4">
        <v>0</v>
      </c>
      <c r="DL104" s="4">
        <v>2695495.58</v>
      </c>
      <c r="DM104" s="4">
        <v>2556570.7892315257</v>
      </c>
      <c r="DN104" s="4">
        <v>0</v>
      </c>
      <c r="DO104" s="4">
        <v>0</v>
      </c>
      <c r="DP104" s="4">
        <v>2556570.7892315257</v>
      </c>
      <c r="DQ104" s="5">
        <v>0.94846039006731586</v>
      </c>
      <c r="DR104" s="4">
        <v>31681119.819999993</v>
      </c>
      <c r="DS104" s="4">
        <v>31681119.819999993</v>
      </c>
      <c r="DT104" s="4">
        <v>0</v>
      </c>
      <c r="DU104" s="4">
        <v>0</v>
      </c>
      <c r="DV104" s="4">
        <v>31681119.819999993</v>
      </c>
      <c r="DW104" s="4">
        <v>30048287.262246571</v>
      </c>
      <c r="DX104" s="4">
        <v>0</v>
      </c>
      <c r="DY104" s="4">
        <v>0</v>
      </c>
      <c r="DZ104" s="4">
        <v>30048287.262246571</v>
      </c>
      <c r="EA104" s="5">
        <v>11.381524680807791</v>
      </c>
      <c r="EB104" s="4">
        <v>2681805.9499999997</v>
      </c>
      <c r="EC104" s="4">
        <v>2681805.9499999997</v>
      </c>
      <c r="ED104" s="4">
        <v>0</v>
      </c>
      <c r="EE104" s="4">
        <v>0</v>
      </c>
      <c r="EF104" s="4">
        <v>2681805.9499999997</v>
      </c>
      <c r="EG104" s="4">
        <v>2532448.1142840507</v>
      </c>
      <c r="EH104" s="4">
        <v>0</v>
      </c>
      <c r="EI104" s="4">
        <v>0</v>
      </c>
      <c r="EJ104" s="4">
        <v>2532448.1142840507</v>
      </c>
      <c r="EK104" s="5">
        <v>0.94430699368239179</v>
      </c>
      <c r="EL104" s="4">
        <v>2690506.77</v>
      </c>
      <c r="EM104" s="4">
        <v>2690506.77</v>
      </c>
      <c r="EN104" s="4">
        <v>0</v>
      </c>
      <c r="EO104" s="4">
        <v>0</v>
      </c>
      <c r="EP104" s="4">
        <v>2690506.77</v>
      </c>
      <c r="EQ104" s="4">
        <v>2540664.3594608223</v>
      </c>
      <c r="ER104" s="4">
        <v>0</v>
      </c>
      <c r="ES104" s="4">
        <v>0</v>
      </c>
      <c r="ET104" s="4">
        <v>2540664.3594608223</v>
      </c>
      <c r="EU104" s="5">
        <v>0.94430699368239179</v>
      </c>
      <c r="EV104" s="4">
        <v>2774502.48</v>
      </c>
      <c r="EW104" s="4">
        <v>2774502.48</v>
      </c>
      <c r="EX104" s="4">
        <v>0</v>
      </c>
      <c r="EY104" s="4">
        <v>0</v>
      </c>
      <c r="EZ104" s="4">
        <v>2774502.48</v>
      </c>
      <c r="FA104" s="4">
        <v>2619982.0958531401</v>
      </c>
      <c r="FB104" s="4">
        <v>0</v>
      </c>
      <c r="FC104" s="4">
        <v>0</v>
      </c>
      <c r="FD104" s="4">
        <v>2619982.0958531401</v>
      </c>
      <c r="FE104" s="5">
        <v>0.94430699368239179</v>
      </c>
      <c r="FF104" s="4">
        <v>2835907.89</v>
      </c>
      <c r="FG104" s="4">
        <v>2835907.89</v>
      </c>
      <c r="FH104" s="4">
        <v>0</v>
      </c>
      <c r="FI104" s="4">
        <v>0</v>
      </c>
      <c r="FJ104" s="4">
        <v>2835907.89</v>
      </c>
      <c r="FK104" s="4">
        <v>2677967.6539660753</v>
      </c>
      <c r="FL104" s="4">
        <v>0</v>
      </c>
      <c r="FM104" s="4">
        <v>0</v>
      </c>
      <c r="FN104" s="4">
        <v>2677967.6539660753</v>
      </c>
      <c r="FO104" s="5">
        <v>0.94430699368239179</v>
      </c>
      <c r="FP104" s="4">
        <v>2906677.8300000005</v>
      </c>
      <c r="FQ104" s="4">
        <v>2906677.8300000005</v>
      </c>
      <c r="FR104" s="4">
        <v>0</v>
      </c>
      <c r="FS104" s="4">
        <v>0</v>
      </c>
      <c r="FT104" s="4">
        <v>2906677.8300000005</v>
      </c>
      <c r="FU104" s="4">
        <v>2744796.2032505586</v>
      </c>
      <c r="FV104" s="4">
        <v>0</v>
      </c>
      <c r="FW104" s="4">
        <v>0</v>
      </c>
      <c r="FX104" s="4">
        <v>2744796.2032505586</v>
      </c>
      <c r="FY104" s="5">
        <v>0.94430699368239179</v>
      </c>
      <c r="FZ104" s="4">
        <v>2915120.6</v>
      </c>
      <c r="GA104" s="4">
        <v>2915120.6</v>
      </c>
      <c r="GB104" s="4">
        <v>0</v>
      </c>
      <c r="GC104" s="4">
        <v>0</v>
      </c>
      <c r="GD104" s="4">
        <v>2915120.6</v>
      </c>
      <c r="GE104" s="4">
        <v>2752768.7700076103</v>
      </c>
      <c r="GF104" s="4">
        <v>0</v>
      </c>
      <c r="GG104" s="4">
        <v>0</v>
      </c>
      <c r="GH104" s="4">
        <v>2752768.7700076103</v>
      </c>
      <c r="GI104" s="5">
        <v>0.94430699368239179</v>
      </c>
      <c r="GJ104" s="4">
        <v>2868399.35</v>
      </c>
      <c r="GK104" s="4">
        <v>2868399.35</v>
      </c>
      <c r="GL104" s="4">
        <v>0</v>
      </c>
      <c r="GM104" s="4">
        <v>0</v>
      </c>
      <c r="GN104" s="4">
        <v>2868399.35</v>
      </c>
      <c r="GO104" s="4">
        <v>2708649.5668790266</v>
      </c>
      <c r="GP104" s="4">
        <v>0</v>
      </c>
      <c r="GQ104" s="4">
        <v>0</v>
      </c>
      <c r="GR104" s="4">
        <v>2708649.5668790266</v>
      </c>
      <c r="GS104" s="5">
        <v>0.94430699368239179</v>
      </c>
      <c r="GT104" s="4">
        <v>2826437.52</v>
      </c>
      <c r="GU104" s="4">
        <v>2826437.52</v>
      </c>
      <c r="GV104" s="4">
        <v>0</v>
      </c>
      <c r="GW104" s="4">
        <v>0</v>
      </c>
      <c r="GX104" s="4">
        <v>2826437.52</v>
      </c>
      <c r="GY104" s="4">
        <v>2669024.7173423152</v>
      </c>
      <c r="GZ104" s="4">
        <v>0</v>
      </c>
      <c r="HA104" s="4">
        <v>0</v>
      </c>
      <c r="HB104" s="4">
        <v>2669024.7173423152</v>
      </c>
      <c r="HC104" s="5">
        <v>0.94430699368239179</v>
      </c>
      <c r="HD104" s="4">
        <v>2809122.3100000005</v>
      </c>
      <c r="HE104" s="4">
        <v>2809122.3100000005</v>
      </c>
      <c r="HF104" s="4">
        <v>0</v>
      </c>
      <c r="HG104" s="4">
        <v>0</v>
      </c>
      <c r="HH104" s="4">
        <v>2809122.3100000005</v>
      </c>
      <c r="HI104" s="4">
        <v>2652673.8434422365</v>
      </c>
      <c r="HJ104" s="4">
        <v>0</v>
      </c>
      <c r="HK104" s="4">
        <v>0</v>
      </c>
      <c r="HL104" s="4">
        <v>2652673.8434422365</v>
      </c>
      <c r="HM104" s="5">
        <v>0.94430699368239179</v>
      </c>
      <c r="HN104" s="4">
        <v>2587731.62</v>
      </c>
      <c r="HO104" s="4">
        <v>2587731.62</v>
      </c>
      <c r="HP104" s="4">
        <v>0</v>
      </c>
      <c r="HQ104" s="4">
        <v>0</v>
      </c>
      <c r="HR104" s="4">
        <v>2587731.62</v>
      </c>
      <c r="HS104" s="4">
        <v>2443613.0665390654</v>
      </c>
      <c r="HT104" s="4">
        <v>0</v>
      </c>
      <c r="HU104" s="4">
        <v>0</v>
      </c>
      <c r="HV104" s="4">
        <v>2443613.0665390654</v>
      </c>
      <c r="HW104" s="5">
        <v>0.94430699368239179</v>
      </c>
      <c r="HX104" s="4">
        <v>2379148.08</v>
      </c>
      <c r="HY104" s="4">
        <v>2379148.08</v>
      </c>
      <c r="HZ104" s="4">
        <v>0</v>
      </c>
      <c r="IA104" s="4">
        <v>0</v>
      </c>
      <c r="IB104" s="4">
        <v>2379148.08</v>
      </c>
      <c r="IC104" s="4">
        <v>2246646.1709500346</v>
      </c>
      <c r="ID104" s="4">
        <v>0</v>
      </c>
      <c r="IE104" s="4">
        <v>0</v>
      </c>
      <c r="IF104" s="4">
        <v>2246646.1709500346</v>
      </c>
      <c r="IG104" s="5">
        <v>0.94430699368239179</v>
      </c>
      <c r="IH104" s="4">
        <v>2156783.8900000006</v>
      </c>
      <c r="II104" s="4">
        <v>2156783.8900000006</v>
      </c>
      <c r="IJ104" s="4">
        <v>0</v>
      </c>
      <c r="IK104" s="4">
        <v>0</v>
      </c>
      <c r="IL104" s="4">
        <v>2156783.8900000006</v>
      </c>
      <c r="IM104" s="4">
        <v>2036666.1111885149</v>
      </c>
      <c r="IN104" s="4">
        <v>0</v>
      </c>
      <c r="IO104" s="4">
        <v>0</v>
      </c>
      <c r="IP104" s="4">
        <v>2036666.1111885149</v>
      </c>
      <c r="IQ104" s="5">
        <v>0.94430699368239179</v>
      </c>
      <c r="IR104" s="4">
        <v>32432144.290000007</v>
      </c>
      <c r="IS104" s="4">
        <v>32432144.290000007</v>
      </c>
      <c r="IT104" s="4">
        <v>0</v>
      </c>
      <c r="IU104" s="4">
        <v>0</v>
      </c>
      <c r="IV104" s="4">
        <v>32432144.290000007</v>
      </c>
      <c r="IW104" s="4">
        <v>30625900.673163451</v>
      </c>
      <c r="IX104" s="4">
        <v>0</v>
      </c>
      <c r="IY104" s="4">
        <v>0</v>
      </c>
      <c r="IZ104" s="4">
        <v>30625900.673163451</v>
      </c>
      <c r="JA104" s="5">
        <v>11.331683924188702</v>
      </c>
      <c r="JB104" s="4">
        <v>2328523.3100000005</v>
      </c>
      <c r="JC104" s="4">
        <v>2328523.3100000005</v>
      </c>
      <c r="JD104" s="4">
        <v>0</v>
      </c>
      <c r="JE104" s="4">
        <v>0</v>
      </c>
      <c r="JF104" s="4">
        <v>2328523.3100000005</v>
      </c>
      <c r="JG104" s="4">
        <v>2208808.09658403</v>
      </c>
      <c r="JH104" s="4">
        <v>0</v>
      </c>
      <c r="JI104" s="4">
        <v>0</v>
      </c>
      <c r="JJ104" s="4">
        <v>2208808.09658403</v>
      </c>
      <c r="JK104" s="5">
        <v>0.94858749624629246</v>
      </c>
      <c r="JL104" s="4">
        <v>2280924.5300000003</v>
      </c>
      <c r="JM104" s="4">
        <v>2280924.5300000003</v>
      </c>
      <c r="JN104" s="4">
        <v>0</v>
      </c>
      <c r="JO104" s="4">
        <v>0</v>
      </c>
      <c r="JP104" s="4">
        <v>2280924.5300000003</v>
      </c>
      <c r="JQ104" s="4">
        <v>2163656.4890394518</v>
      </c>
      <c r="JR104" s="4">
        <v>0</v>
      </c>
      <c r="JS104" s="4">
        <v>0</v>
      </c>
      <c r="JT104" s="4">
        <v>2163656.4890394518</v>
      </c>
      <c r="JU104" s="5">
        <v>0.94858749624629246</v>
      </c>
      <c r="JV104" s="4">
        <v>2214029.48</v>
      </c>
      <c r="JW104" s="4">
        <v>2214029.48</v>
      </c>
      <c r="JX104" s="4">
        <v>0</v>
      </c>
      <c r="JY104" s="4">
        <v>0</v>
      </c>
      <c r="JZ104" s="4">
        <v>2214029.48</v>
      </c>
      <c r="KA104" s="4">
        <v>2100200.681048681</v>
      </c>
      <c r="KB104" s="4">
        <v>0</v>
      </c>
      <c r="KC104" s="4">
        <v>0</v>
      </c>
      <c r="KD104" s="4">
        <v>2100200.681048681</v>
      </c>
      <c r="KE104" s="5">
        <v>0.94858749624629246</v>
      </c>
      <c r="KF104" s="4">
        <v>2136547.2000000002</v>
      </c>
      <c r="KG104" s="4">
        <v>2136547.2000000002</v>
      </c>
      <c r="KH104" s="4">
        <v>0</v>
      </c>
      <c r="KI104" s="4">
        <v>0</v>
      </c>
      <c r="KJ104" s="4">
        <v>2136547.2000000002</v>
      </c>
      <c r="KK104" s="4">
        <v>2026701.9590600268</v>
      </c>
      <c r="KL104" s="4">
        <v>0</v>
      </c>
      <c r="KM104" s="4">
        <v>0</v>
      </c>
      <c r="KN104" s="4">
        <v>2026701.9590600268</v>
      </c>
      <c r="KO104" s="5">
        <v>0.94858749624629246</v>
      </c>
      <c r="KP104" s="4">
        <v>2025669.9800000004</v>
      </c>
      <c r="KQ104" s="4">
        <v>2025669.9800000004</v>
      </c>
      <c r="KR104" s="4">
        <v>0</v>
      </c>
      <c r="KS104" s="4">
        <v>0</v>
      </c>
      <c r="KT104" s="4">
        <v>2025669.9800000004</v>
      </c>
      <c r="KU104" s="4">
        <v>1921525.2145494777</v>
      </c>
      <c r="KV104" s="4">
        <v>0</v>
      </c>
      <c r="KW104" s="4">
        <v>0</v>
      </c>
      <c r="KX104" s="4">
        <v>1921525.2145494777</v>
      </c>
      <c r="KY104" s="5">
        <v>0.94858749624629246</v>
      </c>
      <c r="KZ104" s="4">
        <v>1952618.2100000002</v>
      </c>
      <c r="LA104" s="4">
        <v>1952618.2100000002</v>
      </c>
      <c r="LB104" s="4">
        <v>0</v>
      </c>
      <c r="LC104" s="4">
        <v>0</v>
      </c>
      <c r="LD104" s="4">
        <v>1952618.2100000002</v>
      </c>
      <c r="LE104" s="4">
        <v>1852229.2189488176</v>
      </c>
      <c r="LF104" s="4">
        <v>0</v>
      </c>
      <c r="LG104" s="4">
        <v>0</v>
      </c>
      <c r="LH104" s="4">
        <v>1852229.2189488176</v>
      </c>
      <c r="LI104" s="5">
        <v>0.94858749624629246</v>
      </c>
      <c r="LJ104" s="4">
        <v>1921501.4800000002</v>
      </c>
      <c r="LK104" s="4">
        <v>1921501.4800000002</v>
      </c>
      <c r="LL104" s="4">
        <v>0</v>
      </c>
      <c r="LM104" s="4">
        <v>0</v>
      </c>
      <c r="LN104" s="4">
        <v>1921501.4800000002</v>
      </c>
      <c r="LO104" s="4">
        <v>1822712.2779467455</v>
      </c>
      <c r="LP104" s="4">
        <v>0</v>
      </c>
      <c r="LQ104" s="4">
        <v>0</v>
      </c>
      <c r="LR104" s="4">
        <v>1822712.2779467455</v>
      </c>
      <c r="LS104" s="5">
        <v>0.94858749624629246</v>
      </c>
      <c r="LT104" s="4">
        <v>1874496.8900000001</v>
      </c>
      <c r="LU104" s="4">
        <v>1874496.8900000001</v>
      </c>
      <c r="LV104" s="4">
        <v>0</v>
      </c>
      <c r="LW104" s="4">
        <v>0</v>
      </c>
      <c r="LX104" s="4">
        <v>1874496.8900000001</v>
      </c>
      <c r="LY104" s="4">
        <v>1778124.311606562</v>
      </c>
      <c r="LZ104" s="4">
        <v>0</v>
      </c>
      <c r="MA104" s="4">
        <v>0</v>
      </c>
      <c r="MB104" s="4">
        <v>1778124.311606562</v>
      </c>
      <c r="MC104" s="5">
        <v>0.94858749624629246</v>
      </c>
      <c r="MD104" s="4">
        <v>1832160.6800000002</v>
      </c>
      <c r="ME104" s="4">
        <v>1832160.6800000002</v>
      </c>
      <c r="MF104" s="4">
        <v>0</v>
      </c>
      <c r="MG104" s="4">
        <v>0</v>
      </c>
      <c r="MH104" s="4">
        <v>1832160.6800000002</v>
      </c>
      <c r="MI104" s="4">
        <v>1737964.7121621049</v>
      </c>
      <c r="MJ104" s="4">
        <v>0</v>
      </c>
      <c r="MK104" s="4">
        <v>0</v>
      </c>
      <c r="ML104" s="4">
        <v>1737964.7121621049</v>
      </c>
      <c r="MM104" s="5">
        <v>0.94858749624629246</v>
      </c>
      <c r="MN104" s="4">
        <v>1802063.7000000002</v>
      </c>
      <c r="MO104" s="4">
        <v>1802063.7000000002</v>
      </c>
      <c r="MP104" s="4">
        <v>0</v>
      </c>
      <c r="MQ104" s="4">
        <v>0</v>
      </c>
      <c r="MR104" s="4">
        <v>1802063.7000000002</v>
      </c>
      <c r="MS104" s="4">
        <v>1709415.0932593301</v>
      </c>
      <c r="MT104" s="4">
        <v>0</v>
      </c>
      <c r="MU104" s="4">
        <v>0</v>
      </c>
      <c r="MV104" s="4">
        <v>1709415.0932593301</v>
      </c>
      <c r="MW104" s="5">
        <v>0.94858749624629246</v>
      </c>
      <c r="MX104" s="4">
        <v>1766239.2700000003</v>
      </c>
      <c r="MY104" s="4">
        <v>1766239.2700000003</v>
      </c>
      <c r="MZ104" s="4">
        <v>0</v>
      </c>
      <c r="NA104" s="4">
        <v>0</v>
      </c>
      <c r="NB104" s="4">
        <v>1766239.2700000003</v>
      </c>
      <c r="NC104" s="4">
        <v>1675432.4869011797</v>
      </c>
      <c r="ND104" s="4">
        <v>0</v>
      </c>
      <c r="NE104" s="4">
        <v>0</v>
      </c>
      <c r="NF104" s="4">
        <v>1675432.4869011797</v>
      </c>
      <c r="NG104" s="5">
        <v>0.94858749624629246</v>
      </c>
      <c r="NH104" s="4">
        <v>1729758.51</v>
      </c>
      <c r="NI104" s="4">
        <v>1729758.51</v>
      </c>
      <c r="NJ104" s="4">
        <v>0</v>
      </c>
      <c r="NK104" s="4">
        <v>0</v>
      </c>
      <c r="NL104" s="4">
        <v>1729758.51</v>
      </c>
      <c r="NM104" s="4">
        <v>1640827.2941116174</v>
      </c>
      <c r="NN104" s="4">
        <v>0</v>
      </c>
      <c r="NO104" s="4">
        <v>0</v>
      </c>
      <c r="NP104" s="4">
        <v>1640827.2941116174</v>
      </c>
      <c r="NQ104" s="5">
        <v>0.94858749624629246</v>
      </c>
      <c r="NR104" s="4">
        <v>23864533.240000002</v>
      </c>
      <c r="NS104" s="4">
        <v>23864533.240000002</v>
      </c>
      <c r="NT104" s="4">
        <v>0</v>
      </c>
      <c r="NU104" s="4">
        <v>0</v>
      </c>
      <c r="NV104" s="4">
        <v>23864533.240000002</v>
      </c>
      <c r="NW104" s="4">
        <v>22637597.835218024</v>
      </c>
      <c r="NX104" s="4">
        <v>0</v>
      </c>
      <c r="NY104" s="4">
        <v>0</v>
      </c>
      <c r="NZ104" s="4">
        <v>22637597.835218024</v>
      </c>
      <c r="OA104" s="5">
        <v>11.383049954955508</v>
      </c>
      <c r="OB104" s="4">
        <v>1747528.7699999996</v>
      </c>
      <c r="OC104" s="4">
        <v>1747528.7699999996</v>
      </c>
      <c r="OD104" s="4">
        <v>0</v>
      </c>
      <c r="OE104" s="4">
        <v>0</v>
      </c>
      <c r="OF104" s="4">
        <v>1747528.7699999996</v>
      </c>
      <c r="OG104" s="4">
        <v>1657809.3423533221</v>
      </c>
      <c r="OH104" s="4">
        <v>0</v>
      </c>
      <c r="OI104" s="4">
        <v>0</v>
      </c>
      <c r="OJ104" s="4">
        <v>1657809.3423533221</v>
      </c>
      <c r="OK104" s="5">
        <v>0.94865925575195109</v>
      </c>
      <c r="OL104" s="4">
        <v>1738720.4799999997</v>
      </c>
      <c r="OM104" s="4">
        <v>1738720.4799999997</v>
      </c>
      <c r="ON104" s="4">
        <v>0</v>
      </c>
      <c r="OO104" s="4">
        <v>0</v>
      </c>
      <c r="OP104" s="4">
        <v>1738720.4799999997</v>
      </c>
      <c r="OQ104" s="4">
        <v>1649453.276517475</v>
      </c>
      <c r="OR104" s="4">
        <v>0</v>
      </c>
      <c r="OS104" s="4">
        <v>0</v>
      </c>
      <c r="OT104" s="4">
        <v>1649453.276517475</v>
      </c>
      <c r="OU104" s="5">
        <v>0.94865925575195109</v>
      </c>
      <c r="OV104" s="4">
        <v>1704728.0999999996</v>
      </c>
      <c r="OW104" s="4">
        <v>1704728.0999999996</v>
      </c>
      <c r="OX104" s="4">
        <v>0</v>
      </c>
      <c r="OY104" s="4">
        <v>0</v>
      </c>
      <c r="OZ104" s="4">
        <v>1704728.0999999996</v>
      </c>
      <c r="PA104" s="4">
        <v>1617206.0906054373</v>
      </c>
      <c r="PB104" s="4">
        <v>0</v>
      </c>
      <c r="PC104" s="4">
        <v>0</v>
      </c>
      <c r="PD104" s="4">
        <v>1617206.0906054373</v>
      </c>
      <c r="PE104" s="5">
        <v>0.94865925575195109</v>
      </c>
      <c r="PF104" s="4">
        <v>1743048.8999999997</v>
      </c>
      <c r="PG104" s="4">
        <v>1743048.8999999997</v>
      </c>
      <c r="PH104" s="4">
        <v>0</v>
      </c>
      <c r="PI104" s="4">
        <v>0</v>
      </c>
      <c r="PJ104" s="4">
        <v>1743048.8999999997</v>
      </c>
      <c r="PK104" s="4">
        <v>1653559.4722132566</v>
      </c>
      <c r="PL104" s="4">
        <v>0</v>
      </c>
      <c r="PM104" s="4">
        <v>0</v>
      </c>
      <c r="PN104" s="4">
        <v>1653559.4722132566</v>
      </c>
      <c r="PO104" s="5">
        <v>0.94865925575195109</v>
      </c>
      <c r="PP104" s="4">
        <v>1821778.9600000002</v>
      </c>
      <c r="PQ104" s="4">
        <v>1821778.9600000002</v>
      </c>
      <c r="PR104" s="4">
        <v>0</v>
      </c>
      <c r="PS104" s="4">
        <v>0</v>
      </c>
      <c r="PT104" s="4">
        <v>1821778.9600000002</v>
      </c>
      <c r="PU104" s="4">
        <v>1728247.4723381638</v>
      </c>
      <c r="PV104" s="4">
        <v>0</v>
      </c>
      <c r="PW104" s="4">
        <v>0</v>
      </c>
      <c r="PX104" s="4">
        <v>1728247.4723381638</v>
      </c>
      <c r="PY104" s="5">
        <v>0.94865925575195109</v>
      </c>
      <c r="PZ104" s="4">
        <v>1877225.75</v>
      </c>
      <c r="QA104" s="4">
        <v>1877225.75</v>
      </c>
      <c r="QB104" s="4">
        <v>0</v>
      </c>
      <c r="QC104" s="4">
        <v>0</v>
      </c>
      <c r="QD104" s="4">
        <v>1877225.75</v>
      </c>
      <c r="QE104" s="4">
        <v>1780847.5828733982</v>
      </c>
      <c r="QF104" s="4">
        <v>0</v>
      </c>
      <c r="QG104" s="4">
        <v>0</v>
      </c>
      <c r="QH104" s="4">
        <v>1780847.5828733982</v>
      </c>
      <c r="QI104" s="5">
        <v>0.94865925575195109</v>
      </c>
      <c r="QJ104" s="4">
        <v>1880148.3399999999</v>
      </c>
      <c r="QK104" s="4">
        <v>1880148.3399999999</v>
      </c>
      <c r="QL104" s="4">
        <v>0</v>
      </c>
      <c r="QM104" s="4">
        <v>0</v>
      </c>
      <c r="QN104" s="4">
        <v>1880148.3399999999</v>
      </c>
      <c r="QO104" s="4">
        <v>1783620.1249276663</v>
      </c>
      <c r="QP104" s="4">
        <v>0</v>
      </c>
      <c r="QQ104" s="4">
        <v>0</v>
      </c>
      <c r="QR104" s="4">
        <v>1783620.1249276663</v>
      </c>
      <c r="QS104" s="5">
        <v>0.94865925575195109</v>
      </c>
      <c r="QT104" s="4">
        <v>1881758.5499999998</v>
      </c>
      <c r="QU104" s="4">
        <v>1881758.5499999998</v>
      </c>
      <c r="QV104" s="4">
        <v>0</v>
      </c>
      <c r="QW104" s="4">
        <v>0</v>
      </c>
      <c r="QX104" s="4">
        <v>1881758.5499999998</v>
      </c>
      <c r="QY104" s="4">
        <v>1785147.6655478706</v>
      </c>
      <c r="QZ104" s="4">
        <v>0</v>
      </c>
      <c r="RA104" s="4">
        <v>0</v>
      </c>
      <c r="RB104" s="4">
        <v>1785147.6655478706</v>
      </c>
      <c r="RC104" s="5">
        <v>0.94865925575195109</v>
      </c>
      <c r="RD104" s="4">
        <v>1885017.45</v>
      </c>
      <c r="RE104" s="4">
        <v>1885017.45</v>
      </c>
      <c r="RF104" s="4">
        <v>0</v>
      </c>
      <c r="RG104" s="4">
        <v>0</v>
      </c>
      <c r="RH104" s="4">
        <v>1885017.45</v>
      </c>
      <c r="RI104" s="4">
        <v>1788239.2511964405</v>
      </c>
      <c r="RJ104" s="4">
        <v>0</v>
      </c>
      <c r="RK104" s="4">
        <v>0</v>
      </c>
      <c r="RL104" s="4">
        <v>1788239.2511964405</v>
      </c>
      <c r="RM104" s="5">
        <v>0.94865925575195109</v>
      </c>
      <c r="RN104" s="4">
        <v>1888939.8499999996</v>
      </c>
      <c r="RO104" s="4">
        <v>1888939.8499999996</v>
      </c>
      <c r="RP104" s="4">
        <v>0</v>
      </c>
      <c r="RQ104" s="4">
        <v>0</v>
      </c>
      <c r="RR104" s="4">
        <v>1888939.8499999996</v>
      </c>
      <c r="RS104" s="4">
        <v>1791960.2722612019</v>
      </c>
      <c r="RT104" s="4">
        <v>0</v>
      </c>
      <c r="RU104" s="4">
        <v>0</v>
      </c>
      <c r="RV104" s="4">
        <v>1791960.2722612019</v>
      </c>
      <c r="RW104" s="5">
        <v>0.94865925575195109</v>
      </c>
      <c r="RX104" s="4">
        <v>1887177.6499999997</v>
      </c>
      <c r="RY104" s="4">
        <v>1887177.6499999997</v>
      </c>
      <c r="RZ104" s="4">
        <v>0</v>
      </c>
      <c r="SA104" s="4">
        <v>0</v>
      </c>
      <c r="SB104" s="4">
        <v>1887177.6499999997</v>
      </c>
      <c r="SC104" s="4">
        <v>1790288.5449207157</v>
      </c>
      <c r="SD104" s="4">
        <v>0</v>
      </c>
      <c r="SE104" s="4">
        <v>0</v>
      </c>
      <c r="SF104" s="4">
        <v>1790288.5449207157</v>
      </c>
      <c r="SG104" s="5">
        <v>0.94865925575195109</v>
      </c>
      <c r="SH104" s="4">
        <v>1890604.6199999996</v>
      </c>
      <c r="SI104" s="4">
        <v>1890604.6199999996</v>
      </c>
      <c r="SJ104" s="4">
        <v>0</v>
      </c>
      <c r="SK104" s="4">
        <v>0</v>
      </c>
      <c r="SL104" s="4">
        <v>1890604.6199999996</v>
      </c>
      <c r="SM104" s="4">
        <v>1793539.5717304</v>
      </c>
      <c r="SN104" s="4">
        <v>0</v>
      </c>
      <c r="SO104" s="4">
        <v>0</v>
      </c>
      <c r="SP104" s="4">
        <v>1793539.5717304</v>
      </c>
      <c r="SQ104" s="5">
        <v>0.94865925575195109</v>
      </c>
      <c r="SR104" s="4">
        <v>21946677.419999998</v>
      </c>
      <c r="SS104" s="4">
        <v>21946677.419999998</v>
      </c>
      <c r="ST104" s="4">
        <v>0</v>
      </c>
      <c r="SU104" s="4">
        <v>0</v>
      </c>
      <c r="SV104" s="4">
        <v>21946677.419999998</v>
      </c>
      <c r="SW104" s="4">
        <v>20819918.667485349</v>
      </c>
      <c r="SX104" s="4">
        <v>0</v>
      </c>
      <c r="SY104" s="4">
        <v>0</v>
      </c>
      <c r="SZ104" s="4">
        <v>20819918.667485349</v>
      </c>
      <c r="TA104" s="5">
        <v>11.383911069023412</v>
      </c>
      <c r="TB104" s="4">
        <v>1897514.0579999997</v>
      </c>
      <c r="TC104" s="4">
        <v>1897514.0579999997</v>
      </c>
    </row>
    <row r="105" spans="1:523" ht="15" thickBot="1" x14ac:dyDescent="0.35">
      <c r="A105" s="3" t="s">
        <v>161</v>
      </c>
      <c r="B105" s="4">
        <v>15608.050000000001</v>
      </c>
      <c r="C105" s="4">
        <v>15608.050000000001</v>
      </c>
      <c r="D105" s="4">
        <v>-15608.050000000001</v>
      </c>
      <c r="E105" s="4">
        <v>0</v>
      </c>
      <c r="F105" s="4">
        <v>0</v>
      </c>
      <c r="G105" s="4">
        <v>14885.581846295059</v>
      </c>
      <c r="H105" s="4">
        <v>-14885.581846295059</v>
      </c>
      <c r="I105" s="4">
        <v>0</v>
      </c>
      <c r="J105" s="4">
        <v>0</v>
      </c>
      <c r="K105" s="5">
        <v>0.95371182475037297</v>
      </c>
      <c r="L105" s="4">
        <v>41475.710000000006</v>
      </c>
      <c r="M105" s="4">
        <v>41475.710000000006</v>
      </c>
      <c r="N105" s="4">
        <v>-41475.710000000006</v>
      </c>
      <c r="O105" s="4">
        <v>0</v>
      </c>
      <c r="P105" s="4">
        <v>0</v>
      </c>
      <c r="Q105" s="4">
        <v>39539.300327896774</v>
      </c>
      <c r="R105" s="4">
        <v>-39539.300327896774</v>
      </c>
      <c r="S105" s="4">
        <v>0</v>
      </c>
      <c r="T105" s="4">
        <v>0</v>
      </c>
      <c r="U105" s="5">
        <v>0.95331219954756097</v>
      </c>
      <c r="V105" s="4">
        <v>69447.98</v>
      </c>
      <c r="W105" s="4">
        <v>69447.98</v>
      </c>
      <c r="X105" s="4">
        <v>-69447.98</v>
      </c>
      <c r="Y105" s="4">
        <v>0</v>
      </c>
      <c r="Z105" s="4">
        <v>0</v>
      </c>
      <c r="AA105" s="4">
        <v>66184.572195173605</v>
      </c>
      <c r="AB105" s="4">
        <v>-66184.572195173605</v>
      </c>
      <c r="AC105" s="4">
        <v>0</v>
      </c>
      <c r="AD105" s="4">
        <v>0</v>
      </c>
      <c r="AE105" s="5">
        <v>0.95300932000000005</v>
      </c>
      <c r="AF105" s="4">
        <v>82190.98</v>
      </c>
      <c r="AG105" s="4">
        <v>82190.98</v>
      </c>
      <c r="AH105" s="4">
        <v>-82190.98</v>
      </c>
      <c r="AI105" s="4">
        <v>0</v>
      </c>
      <c r="AJ105" s="4">
        <v>0</v>
      </c>
      <c r="AK105" s="4">
        <v>78305.769636090394</v>
      </c>
      <c r="AL105" s="4">
        <v>-78305.769636090394</v>
      </c>
      <c r="AM105" s="4">
        <v>0</v>
      </c>
      <c r="AN105" s="4">
        <v>0</v>
      </c>
      <c r="AO105" s="5">
        <v>0.95272948000000002</v>
      </c>
      <c r="AP105" s="4">
        <v>114154.06000000001</v>
      </c>
      <c r="AQ105" s="4">
        <v>114154.06000000001</v>
      </c>
      <c r="AR105" s="4">
        <v>-114154.06000000001</v>
      </c>
      <c r="AS105" s="4">
        <v>0</v>
      </c>
      <c r="AT105" s="4">
        <v>0</v>
      </c>
      <c r="AU105" s="4">
        <v>108718.705756348</v>
      </c>
      <c r="AV105" s="4">
        <v>-108718.705756348</v>
      </c>
      <c r="AW105" s="4">
        <v>0</v>
      </c>
      <c r="AX105" s="4">
        <v>0</v>
      </c>
      <c r="AY105" s="5">
        <v>0.95238579999999995</v>
      </c>
      <c r="AZ105" s="4">
        <v>140304.89000000001</v>
      </c>
      <c r="BA105" s="4">
        <v>140304.89000000001</v>
      </c>
      <c r="BB105" s="4">
        <v>-140304.89000000001</v>
      </c>
      <c r="BC105" s="4">
        <v>0</v>
      </c>
      <c r="BD105" s="4">
        <v>0</v>
      </c>
      <c r="BE105" s="4">
        <v>133574.15996508871</v>
      </c>
      <c r="BF105" s="4">
        <v>-133574.15996508871</v>
      </c>
      <c r="BG105" s="4">
        <v>0</v>
      </c>
      <c r="BH105" s="4">
        <v>0</v>
      </c>
      <c r="BI105" s="5">
        <v>0.95202783000000002</v>
      </c>
      <c r="BJ105" s="4">
        <v>162993.59000000003</v>
      </c>
      <c r="BK105" s="4">
        <v>162993.59000000003</v>
      </c>
      <c r="BL105" s="4">
        <v>-162993.59000000003</v>
      </c>
      <c r="BM105" s="4">
        <v>0</v>
      </c>
      <c r="BN105" s="4">
        <v>0</v>
      </c>
      <c r="BO105" s="4">
        <v>155129.58936519304</v>
      </c>
      <c r="BP105" s="4">
        <v>-155129.58936519304</v>
      </c>
      <c r="BQ105" s="4">
        <v>0</v>
      </c>
      <c r="BR105" s="4">
        <v>0</v>
      </c>
      <c r="BS105" s="5">
        <v>0.95175270000000001</v>
      </c>
      <c r="BT105" s="4">
        <v>188855.98000000004</v>
      </c>
      <c r="BU105" s="4">
        <v>188855.98000000004</v>
      </c>
      <c r="BV105" s="4">
        <v>-188855.98000000004</v>
      </c>
      <c r="BW105" s="4">
        <v>0</v>
      </c>
      <c r="BX105" s="4">
        <v>0</v>
      </c>
      <c r="BY105" s="4">
        <v>179684.91264970342</v>
      </c>
      <c r="BZ105" s="4">
        <v>-179684.91264970342</v>
      </c>
      <c r="CA105" s="4">
        <v>0</v>
      </c>
      <c r="CB105" s="4">
        <v>0</v>
      </c>
      <c r="CC105" s="5">
        <v>0.95143882999999996</v>
      </c>
      <c r="CD105" s="4">
        <v>219432.05000000002</v>
      </c>
      <c r="CE105" s="4">
        <v>219432.05000000002</v>
      </c>
      <c r="CF105" s="4">
        <v>-219432.05000000002</v>
      </c>
      <c r="CG105" s="4">
        <v>0</v>
      </c>
      <c r="CH105" s="4">
        <v>0</v>
      </c>
      <c r="CI105" s="4">
        <v>207090.40111452527</v>
      </c>
      <c r="CJ105" s="4">
        <v>-207090.40111452527</v>
      </c>
      <c r="CK105" s="4">
        <v>0</v>
      </c>
      <c r="CL105" s="4">
        <v>0</v>
      </c>
      <c r="CM105" s="5">
        <v>0.94375639800350608</v>
      </c>
      <c r="CN105" s="4">
        <v>222573.88999999998</v>
      </c>
      <c r="CO105" s="4">
        <v>222573.88999999998</v>
      </c>
      <c r="CP105" s="4">
        <v>-222573.88999999998</v>
      </c>
      <c r="CQ105" s="4">
        <v>0</v>
      </c>
      <c r="CR105" s="4">
        <v>0</v>
      </c>
      <c r="CS105" s="4">
        <v>210032.25416478145</v>
      </c>
      <c r="CT105" s="4">
        <v>-210032.25416478145</v>
      </c>
      <c r="CU105" s="4">
        <v>0</v>
      </c>
      <c r="CV105" s="4">
        <v>0</v>
      </c>
      <c r="CW105" s="5">
        <v>0.94365181003387899</v>
      </c>
      <c r="CX105" s="4">
        <v>297694.78999999998</v>
      </c>
      <c r="CY105" s="4">
        <v>297694.78999999998</v>
      </c>
      <c r="CZ105" s="4">
        <v>-297694.78999999998</v>
      </c>
      <c r="DA105" s="4">
        <v>0</v>
      </c>
      <c r="DB105" s="4">
        <v>0</v>
      </c>
      <c r="DC105" s="4">
        <v>280967.53772082331</v>
      </c>
      <c r="DD105" s="4">
        <v>-280967.53772082331</v>
      </c>
      <c r="DE105" s="4">
        <v>0</v>
      </c>
      <c r="DF105" s="4">
        <v>0</v>
      </c>
      <c r="DG105" s="5">
        <v>0.94381073219596268</v>
      </c>
      <c r="DH105" s="4">
        <v>304929.76999999996</v>
      </c>
      <c r="DI105" s="4">
        <v>304929.76999999996</v>
      </c>
      <c r="DJ105" s="4">
        <v>-304929.76999999996</v>
      </c>
      <c r="DK105" s="4">
        <v>0</v>
      </c>
      <c r="DL105" s="4">
        <v>0</v>
      </c>
      <c r="DM105" s="4">
        <v>287805.86902239261</v>
      </c>
      <c r="DN105" s="4">
        <v>-287805.86902239261</v>
      </c>
      <c r="DO105" s="4">
        <v>0</v>
      </c>
      <c r="DP105" s="4">
        <v>0</v>
      </c>
      <c r="DQ105" s="5">
        <v>0.94384313155908861</v>
      </c>
      <c r="DR105" s="4">
        <v>1859661.74</v>
      </c>
      <c r="DS105" s="4">
        <v>1859661.74</v>
      </c>
      <c r="DT105" s="4">
        <v>-1859661.74</v>
      </c>
      <c r="DU105" s="4">
        <v>0</v>
      </c>
      <c r="DV105" s="4">
        <v>0</v>
      </c>
      <c r="DW105" s="4">
        <v>1761918.6537643117</v>
      </c>
      <c r="DX105" s="4">
        <v>-1761918.6537643117</v>
      </c>
      <c r="DY105" s="4">
        <v>0</v>
      </c>
      <c r="DZ105" s="4">
        <v>0</v>
      </c>
      <c r="EA105" s="5">
        <v>11.395430056090369</v>
      </c>
      <c r="EB105" s="4">
        <v>293384.69999999995</v>
      </c>
      <c r="EC105" s="4">
        <v>293384.69999999995</v>
      </c>
      <c r="ED105" s="4">
        <v>-293384.69999999995</v>
      </c>
      <c r="EE105" s="4">
        <v>0</v>
      </c>
      <c r="EF105" s="4">
        <v>0</v>
      </c>
      <c r="EG105" s="4">
        <v>276970.09965016716</v>
      </c>
      <c r="EH105" s="4">
        <v>-276970.09965016716</v>
      </c>
      <c r="EI105" s="4">
        <v>0</v>
      </c>
      <c r="EJ105" s="4">
        <v>0</v>
      </c>
      <c r="EK105" s="5">
        <v>0.94405093261566531</v>
      </c>
      <c r="EL105" s="4">
        <v>269665.61</v>
      </c>
      <c r="EM105" s="4">
        <v>269665.61</v>
      </c>
      <c r="EN105" s="4">
        <v>-269665.61</v>
      </c>
      <c r="EO105" s="4">
        <v>0</v>
      </c>
      <c r="EP105" s="4">
        <v>0</v>
      </c>
      <c r="EQ105" s="4">
        <v>254640.16554546281</v>
      </c>
      <c r="ER105" s="4">
        <v>-254640.16554546281</v>
      </c>
      <c r="ES105" s="4">
        <v>0</v>
      </c>
      <c r="ET105" s="4">
        <v>0</v>
      </c>
      <c r="EU105" s="5">
        <v>0.94428119902075325</v>
      </c>
      <c r="EV105" s="4">
        <v>243484.21999999997</v>
      </c>
      <c r="EW105" s="4">
        <v>243484.21999999997</v>
      </c>
      <c r="EX105" s="4">
        <v>-243484.21999999997</v>
      </c>
      <c r="EY105" s="4">
        <v>0</v>
      </c>
      <c r="EZ105" s="4">
        <v>0</v>
      </c>
      <c r="FA105" s="4">
        <v>229873.80029742653</v>
      </c>
      <c r="FB105" s="4">
        <v>-229873.80029742653</v>
      </c>
      <c r="FC105" s="4">
        <v>0</v>
      </c>
      <c r="FD105" s="4">
        <v>0</v>
      </c>
      <c r="FE105" s="5">
        <v>0.94410143005335845</v>
      </c>
      <c r="FF105" s="4">
        <v>235389.78999999998</v>
      </c>
      <c r="FG105" s="4">
        <v>235389.78999999998</v>
      </c>
      <c r="FH105" s="4">
        <v>-235389.78999999998</v>
      </c>
      <c r="FI105" s="4">
        <v>0</v>
      </c>
      <c r="FJ105" s="4">
        <v>0</v>
      </c>
      <c r="FK105" s="4">
        <v>222111.55621382114</v>
      </c>
      <c r="FL105" s="4">
        <v>-222111.55621382114</v>
      </c>
      <c r="FM105" s="4">
        <v>0</v>
      </c>
      <c r="FN105" s="4">
        <v>0</v>
      </c>
      <c r="FO105" s="5">
        <v>0.943590442957705</v>
      </c>
      <c r="FP105" s="4">
        <v>205142.87</v>
      </c>
      <c r="FQ105" s="4">
        <v>205142.87</v>
      </c>
      <c r="FR105" s="4">
        <v>-205142.87</v>
      </c>
      <c r="FS105" s="4">
        <v>0</v>
      </c>
      <c r="FT105" s="4">
        <v>0</v>
      </c>
      <c r="FU105" s="4">
        <v>193527.30757545997</v>
      </c>
      <c r="FV105" s="4">
        <v>-193527.30757545997</v>
      </c>
      <c r="FW105" s="4">
        <v>0</v>
      </c>
      <c r="FX105" s="4">
        <v>0</v>
      </c>
      <c r="FY105" s="5">
        <v>0.94337818114497463</v>
      </c>
      <c r="FZ105" s="4">
        <v>180441.07</v>
      </c>
      <c r="GA105" s="4">
        <v>180441.07</v>
      </c>
      <c r="GB105" s="4">
        <v>-180441.07</v>
      </c>
      <c r="GC105" s="4">
        <v>0</v>
      </c>
      <c r="GD105" s="4">
        <v>0</v>
      </c>
      <c r="GE105" s="4">
        <v>170192.14716584299</v>
      </c>
      <c r="GF105" s="4">
        <v>-170192.14716584299</v>
      </c>
      <c r="GG105" s="4">
        <v>0</v>
      </c>
      <c r="GH105" s="4">
        <v>0</v>
      </c>
      <c r="GI105" s="5">
        <v>0.94320072013451817</v>
      </c>
      <c r="GJ105" s="4">
        <v>159900.94</v>
      </c>
      <c r="GK105" s="4">
        <v>159900.94</v>
      </c>
      <c r="GL105" s="4">
        <v>-159900.94</v>
      </c>
      <c r="GM105" s="4">
        <v>0</v>
      </c>
      <c r="GN105" s="4">
        <v>0</v>
      </c>
      <c r="GO105" s="4">
        <v>150780.74333880676</v>
      </c>
      <c r="GP105" s="4">
        <v>-150780.74333880676</v>
      </c>
      <c r="GQ105" s="4">
        <v>0</v>
      </c>
      <c r="GR105" s="4">
        <v>0</v>
      </c>
      <c r="GS105" s="5">
        <v>0.94296345811854987</v>
      </c>
      <c r="GT105" s="4">
        <v>138687.12</v>
      </c>
      <c r="GU105" s="4">
        <v>138687.12</v>
      </c>
      <c r="GV105" s="4">
        <v>-138687.12</v>
      </c>
      <c r="GW105" s="4">
        <v>0</v>
      </c>
      <c r="GX105" s="4">
        <v>0</v>
      </c>
      <c r="GY105" s="4">
        <v>130653.88475860732</v>
      </c>
      <c r="GZ105" s="4">
        <v>-130653.88475860732</v>
      </c>
      <c r="HA105" s="4">
        <v>0</v>
      </c>
      <c r="HB105" s="4">
        <v>0</v>
      </c>
      <c r="HC105" s="5">
        <v>0.94207655879368846</v>
      </c>
      <c r="HD105" s="4">
        <v>109869.01999999999</v>
      </c>
      <c r="HE105" s="4">
        <v>109869.01999999999</v>
      </c>
      <c r="HF105" s="4">
        <v>-109869.01999999999</v>
      </c>
      <c r="HG105" s="4">
        <v>0</v>
      </c>
      <c r="HH105" s="4">
        <v>0</v>
      </c>
      <c r="HI105" s="4">
        <v>103644.96528259541</v>
      </c>
      <c r="HJ105" s="4">
        <v>-103644.96528259541</v>
      </c>
      <c r="HK105" s="4">
        <v>0</v>
      </c>
      <c r="HL105" s="4">
        <v>0</v>
      </c>
      <c r="HM105" s="5">
        <v>0.943350229961052</v>
      </c>
      <c r="HN105" s="4">
        <v>141375.75</v>
      </c>
      <c r="HO105" s="4">
        <v>141375.75</v>
      </c>
      <c r="HP105" s="4">
        <v>-141375.75</v>
      </c>
      <c r="HQ105" s="4">
        <v>0</v>
      </c>
      <c r="HR105" s="4">
        <v>0</v>
      </c>
      <c r="HS105" s="4">
        <v>133347.50108582649</v>
      </c>
      <c r="HT105" s="4">
        <v>-133347.50108582649</v>
      </c>
      <c r="HU105" s="4">
        <v>0</v>
      </c>
      <c r="HV105" s="4">
        <v>0</v>
      </c>
      <c r="HW105" s="5">
        <v>0.94321339470048071</v>
      </c>
      <c r="HX105" s="4">
        <v>88403.420000000042</v>
      </c>
      <c r="HY105" s="4">
        <v>88403.420000000042</v>
      </c>
      <c r="HZ105" s="4">
        <v>-88403.420000000042</v>
      </c>
      <c r="IA105" s="4">
        <v>0</v>
      </c>
      <c r="IB105" s="4">
        <v>0</v>
      </c>
      <c r="IC105" s="4">
        <v>83368.6785817606</v>
      </c>
      <c r="ID105" s="4">
        <v>-83368.6785817606</v>
      </c>
      <c r="IE105" s="4">
        <v>0</v>
      </c>
      <c r="IF105" s="4">
        <v>0</v>
      </c>
      <c r="IG105" s="5">
        <v>0.94304811490053853</v>
      </c>
      <c r="IH105" s="4">
        <v>83282.840000000055</v>
      </c>
      <c r="II105" s="4">
        <v>83282.840000000055</v>
      </c>
      <c r="IJ105" s="4">
        <v>-83282.840000000055</v>
      </c>
      <c r="IK105" s="4">
        <v>0</v>
      </c>
      <c r="IL105" s="4">
        <v>0</v>
      </c>
      <c r="IM105" s="4">
        <v>78517.078788287807</v>
      </c>
      <c r="IN105" s="4">
        <v>-78517.078788287807</v>
      </c>
      <c r="IO105" s="4">
        <v>0</v>
      </c>
      <c r="IP105" s="4">
        <v>0</v>
      </c>
      <c r="IQ105" s="5">
        <v>0.94277619240995802</v>
      </c>
      <c r="IR105" s="4">
        <v>2149027.3499999996</v>
      </c>
      <c r="IS105" s="4">
        <v>2149027.3499999996</v>
      </c>
      <c r="IT105" s="4">
        <v>-2149027.3499999996</v>
      </c>
      <c r="IU105" s="4">
        <v>0</v>
      </c>
      <c r="IV105" s="4">
        <v>0</v>
      </c>
      <c r="IW105" s="4">
        <v>2027627.9282840649</v>
      </c>
      <c r="IX105" s="4">
        <v>-2027627.9282840649</v>
      </c>
      <c r="IY105" s="4">
        <v>0</v>
      </c>
      <c r="IZ105" s="4">
        <v>0</v>
      </c>
      <c r="JA105" s="5">
        <v>11.320030854811243</v>
      </c>
      <c r="JB105" s="4">
        <v>83324.290000000037</v>
      </c>
      <c r="JC105" s="4">
        <v>83324.290000000037</v>
      </c>
      <c r="JD105" s="4">
        <v>-83324.290000000037</v>
      </c>
      <c r="JE105" s="4">
        <v>0</v>
      </c>
      <c r="JF105" s="4">
        <v>0</v>
      </c>
      <c r="JG105" s="4">
        <v>78550.268184846558</v>
      </c>
      <c r="JH105" s="4">
        <v>-78550.268184846558</v>
      </c>
      <c r="JI105" s="4">
        <v>0</v>
      </c>
      <c r="JJ105" s="4">
        <v>0</v>
      </c>
      <c r="JK105" s="5">
        <v>0.94270552062125601</v>
      </c>
      <c r="JL105" s="4">
        <v>83365.74000000002</v>
      </c>
      <c r="JM105" s="4">
        <v>83365.74000000002</v>
      </c>
      <c r="JN105" s="4">
        <v>-83365.74000000002</v>
      </c>
      <c r="JO105" s="4">
        <v>0</v>
      </c>
      <c r="JP105" s="4">
        <v>0</v>
      </c>
      <c r="JQ105" s="4">
        <v>78628.992965449972</v>
      </c>
      <c r="JR105" s="4">
        <v>-78628.992965449972</v>
      </c>
      <c r="JS105" s="4">
        <v>0</v>
      </c>
      <c r="JT105" s="4">
        <v>0</v>
      </c>
      <c r="JU105" s="5">
        <v>0.94318113130705683</v>
      </c>
      <c r="JV105" s="4">
        <v>83407.190000000031</v>
      </c>
      <c r="JW105" s="4">
        <v>83407.190000000031</v>
      </c>
      <c r="JX105" s="4">
        <v>-83407.190000000031</v>
      </c>
      <c r="JY105" s="4">
        <v>0</v>
      </c>
      <c r="JZ105" s="4">
        <v>0</v>
      </c>
      <c r="KA105" s="4">
        <v>78704.232515196345</v>
      </c>
      <c r="KB105" s="4">
        <v>-78704.232515196345</v>
      </c>
      <c r="KC105" s="4">
        <v>0</v>
      </c>
      <c r="KD105" s="4">
        <v>0</v>
      </c>
      <c r="KE105" s="5">
        <v>0.94361448353788591</v>
      </c>
      <c r="KF105" s="4">
        <v>108448.64000000001</v>
      </c>
      <c r="KG105" s="4">
        <v>108448.64000000001</v>
      </c>
      <c r="KH105" s="4">
        <v>-108448.64000000001</v>
      </c>
      <c r="KI105" s="4">
        <v>0</v>
      </c>
      <c r="KJ105" s="4">
        <v>0</v>
      </c>
      <c r="KK105" s="4">
        <v>102374.50553156648</v>
      </c>
      <c r="KL105" s="4">
        <v>-102374.50553156648</v>
      </c>
      <c r="KM105" s="4">
        <v>0</v>
      </c>
      <c r="KN105" s="4">
        <v>0</v>
      </c>
      <c r="KO105" s="5">
        <v>0.94399068104096528</v>
      </c>
      <c r="KP105" s="4">
        <v>133490.09000000003</v>
      </c>
      <c r="KQ105" s="4">
        <v>133490.09000000003</v>
      </c>
      <c r="KR105" s="4">
        <v>-133490.09000000003</v>
      </c>
      <c r="KS105" s="4">
        <v>0</v>
      </c>
      <c r="KT105" s="4">
        <v>0</v>
      </c>
      <c r="KU105" s="4">
        <v>126050.70937971717</v>
      </c>
      <c r="KV105" s="4">
        <v>-126050.70937971717</v>
      </c>
      <c r="KW105" s="4">
        <v>0</v>
      </c>
      <c r="KX105" s="4">
        <v>0</v>
      </c>
      <c r="KY105" s="5">
        <v>0.9442701655210296</v>
      </c>
      <c r="KZ105" s="4">
        <v>133531.54000000004</v>
      </c>
      <c r="LA105" s="4">
        <v>133531.54000000004</v>
      </c>
      <c r="LB105" s="4">
        <v>-133531.54000000004</v>
      </c>
      <c r="LC105" s="4">
        <v>0</v>
      </c>
      <c r="LD105" s="4">
        <v>0</v>
      </c>
      <c r="LE105" s="4">
        <v>126139.11699611324</v>
      </c>
      <c r="LF105" s="4">
        <v>-126139.11699611324</v>
      </c>
      <c r="LG105" s="4">
        <v>0</v>
      </c>
      <c r="LH105" s="4">
        <v>0</v>
      </c>
      <c r="LI105" s="5">
        <v>0.9446391241807981</v>
      </c>
      <c r="LJ105" s="4">
        <v>133572.99000000002</v>
      </c>
      <c r="LK105" s="4">
        <v>133572.99000000002</v>
      </c>
      <c r="LL105" s="4">
        <v>-133572.99000000002</v>
      </c>
      <c r="LM105" s="4">
        <v>0</v>
      </c>
      <c r="LN105" s="4">
        <v>0</v>
      </c>
      <c r="LO105" s="4">
        <v>126234.86738223632</v>
      </c>
      <c r="LP105" s="4">
        <v>-126234.86738223632</v>
      </c>
      <c r="LQ105" s="4">
        <v>0</v>
      </c>
      <c r="LR105" s="4">
        <v>0</v>
      </c>
      <c r="LS105" s="5">
        <v>0.94506282581707801</v>
      </c>
      <c r="LT105" s="4">
        <v>133614.44000000003</v>
      </c>
      <c r="LU105" s="4">
        <v>133614.44000000003</v>
      </c>
      <c r="LV105" s="4">
        <v>-133614.44000000003</v>
      </c>
      <c r="LW105" s="4">
        <v>0</v>
      </c>
      <c r="LX105" s="4">
        <v>0</v>
      </c>
      <c r="LY105" s="4">
        <v>126335.36828909816</v>
      </c>
      <c r="LZ105" s="4">
        <v>-126335.36828909816</v>
      </c>
      <c r="MA105" s="4">
        <v>0</v>
      </c>
      <c r="MB105" s="4">
        <v>0</v>
      </c>
      <c r="MC105" s="5">
        <v>0.9455218185182539</v>
      </c>
      <c r="MD105" s="4">
        <v>133655.89000000004</v>
      </c>
      <c r="ME105" s="4">
        <v>133655.89000000004</v>
      </c>
      <c r="MF105" s="4">
        <v>-133655.89000000004</v>
      </c>
      <c r="MG105" s="4">
        <v>0</v>
      </c>
      <c r="MH105" s="4">
        <v>0</v>
      </c>
      <c r="MI105" s="4">
        <v>126437.11494879446</v>
      </c>
      <c r="MJ105" s="4">
        <v>-126437.11494879446</v>
      </c>
      <c r="MK105" s="4">
        <v>0</v>
      </c>
      <c r="ML105" s="4">
        <v>0</v>
      </c>
      <c r="MM105" s="5">
        <v>0.94598984712753342</v>
      </c>
      <c r="MN105" s="4">
        <v>166197.34</v>
      </c>
      <c r="MO105" s="4">
        <v>166197.34</v>
      </c>
      <c r="MP105" s="4">
        <v>-166197.34</v>
      </c>
      <c r="MQ105" s="4">
        <v>0</v>
      </c>
      <c r="MR105" s="4">
        <v>0</v>
      </c>
      <c r="MS105" s="4">
        <v>157294.45305441783</v>
      </c>
      <c r="MT105" s="4">
        <v>-157294.45305441783</v>
      </c>
      <c r="MU105" s="4">
        <v>0</v>
      </c>
      <c r="MV105" s="4">
        <v>0</v>
      </c>
      <c r="MW105" s="5">
        <v>0.94643183250958074</v>
      </c>
      <c r="MX105" s="4">
        <v>146238.79</v>
      </c>
      <c r="MY105" s="4">
        <v>146238.79</v>
      </c>
      <c r="MZ105" s="4">
        <v>-146238.79</v>
      </c>
      <c r="NA105" s="4">
        <v>0</v>
      </c>
      <c r="NB105" s="4">
        <v>0</v>
      </c>
      <c r="NC105" s="4">
        <v>138462.53056050267</v>
      </c>
      <c r="ND105" s="4">
        <v>-138462.53056050267</v>
      </c>
      <c r="NE105" s="4">
        <v>0</v>
      </c>
      <c r="NF105" s="4">
        <v>0</v>
      </c>
      <c r="NG105" s="5">
        <v>0.94682491943828762</v>
      </c>
      <c r="NH105" s="4">
        <v>152280.60999999999</v>
      </c>
      <c r="NI105" s="4">
        <v>152280.60999999999</v>
      </c>
      <c r="NJ105" s="4">
        <v>-152280.60999999999</v>
      </c>
      <c r="NK105" s="4">
        <v>0</v>
      </c>
      <c r="NL105" s="4">
        <v>0</v>
      </c>
      <c r="NM105" s="4">
        <v>144228.2512114814</v>
      </c>
      <c r="NN105" s="4">
        <v>-144228.2512114814</v>
      </c>
      <c r="NO105" s="4">
        <v>0</v>
      </c>
      <c r="NP105" s="4">
        <v>0</v>
      </c>
      <c r="NQ105" s="5">
        <v>0.94712157517284312</v>
      </c>
      <c r="NR105" s="4">
        <v>1491127.5500000003</v>
      </c>
      <c r="NS105" s="4">
        <v>1491127.5500000003</v>
      </c>
      <c r="NT105" s="4">
        <v>-1491127.5500000003</v>
      </c>
      <c r="NU105" s="4">
        <v>0</v>
      </c>
      <c r="NV105" s="4">
        <v>0</v>
      </c>
      <c r="NW105" s="4">
        <v>1409440.4110194205</v>
      </c>
      <c r="NX105" s="4">
        <v>-1409440.4110194205</v>
      </c>
      <c r="NY105" s="4">
        <v>0</v>
      </c>
      <c r="NZ105" s="4">
        <v>0</v>
      </c>
      <c r="OA105" s="5">
        <v>11.339353924792569</v>
      </c>
      <c r="OB105" s="4">
        <v>152368.21</v>
      </c>
      <c r="OC105" s="4">
        <v>152368.21</v>
      </c>
      <c r="OD105" s="4">
        <v>-152368.21</v>
      </c>
      <c r="OE105" s="4">
        <v>0</v>
      </c>
      <c r="OF105" s="4">
        <v>0</v>
      </c>
      <c r="OG105" s="4">
        <v>144366.43590729762</v>
      </c>
      <c r="OH105" s="4">
        <v>-144366.43590729762</v>
      </c>
      <c r="OI105" s="4">
        <v>0</v>
      </c>
      <c r="OJ105" s="4">
        <v>0</v>
      </c>
      <c r="OK105" s="5">
        <v>0.94748396602741225</v>
      </c>
      <c r="OL105" s="4">
        <v>152455.81000000003</v>
      </c>
      <c r="OM105" s="4">
        <v>152455.81000000003</v>
      </c>
      <c r="ON105" s="4">
        <v>-152455.81000000003</v>
      </c>
      <c r="OO105" s="4">
        <v>0</v>
      </c>
      <c r="OP105" s="4">
        <v>0</v>
      </c>
      <c r="OQ105" s="4">
        <v>144444.06856544383</v>
      </c>
      <c r="OR105" s="4">
        <v>-144444.06856544383</v>
      </c>
      <c r="OS105" s="4">
        <v>0</v>
      </c>
      <c r="OT105" s="4">
        <v>0</v>
      </c>
      <c r="OU105" s="5">
        <v>0.94744876279522439</v>
      </c>
      <c r="OV105" s="4">
        <v>158543.41000000003</v>
      </c>
      <c r="OW105" s="4">
        <v>158543.41000000003</v>
      </c>
      <c r="OX105" s="4">
        <v>-158543.41000000003</v>
      </c>
      <c r="OY105" s="4">
        <v>0</v>
      </c>
      <c r="OZ105" s="4">
        <v>0</v>
      </c>
      <c r="PA105" s="4">
        <v>150207.65254203766</v>
      </c>
      <c r="PB105" s="4">
        <v>-150207.65254203766</v>
      </c>
      <c r="PC105" s="4">
        <v>0</v>
      </c>
      <c r="PD105" s="4">
        <v>0</v>
      </c>
      <c r="PE105" s="5">
        <v>0.94742287012773108</v>
      </c>
      <c r="PF105" s="4">
        <v>133631.01</v>
      </c>
      <c r="PG105" s="4">
        <v>133631.01</v>
      </c>
      <c r="PH105" s="4">
        <v>-133631.01</v>
      </c>
      <c r="PI105" s="4">
        <v>0</v>
      </c>
      <c r="PJ105" s="4">
        <v>0</v>
      </c>
      <c r="PK105" s="4">
        <v>126602.46386717186</v>
      </c>
      <c r="PL105" s="4">
        <v>-126602.46386717186</v>
      </c>
      <c r="PM105" s="4">
        <v>0</v>
      </c>
      <c r="PN105" s="4">
        <v>0</v>
      </c>
      <c r="PO105" s="5">
        <v>0.94740333001428223</v>
      </c>
      <c r="PP105" s="4">
        <v>108718.61000000002</v>
      </c>
      <c r="PQ105" s="4">
        <v>108718.61000000002</v>
      </c>
      <c r="PR105" s="4">
        <v>-108718.61000000002</v>
      </c>
      <c r="PS105" s="4">
        <v>0</v>
      </c>
      <c r="PT105" s="4">
        <v>0</v>
      </c>
      <c r="PU105" s="4">
        <v>102998.41679950702</v>
      </c>
      <c r="PV105" s="4">
        <v>-102998.41679950702</v>
      </c>
      <c r="PW105" s="4">
        <v>0</v>
      </c>
      <c r="PX105" s="4">
        <v>0</v>
      </c>
      <c r="PY105" s="5">
        <v>0.94738533540400305</v>
      </c>
      <c r="PZ105" s="4">
        <v>108806.21</v>
      </c>
      <c r="QA105" s="4">
        <v>108806.21</v>
      </c>
      <c r="QB105" s="4">
        <v>-108806.21</v>
      </c>
      <c r="QC105" s="4">
        <v>0</v>
      </c>
      <c r="QD105" s="4">
        <v>0</v>
      </c>
      <c r="QE105" s="4">
        <v>103079.09444641482</v>
      </c>
      <c r="QF105" s="4">
        <v>-103079.09444641482</v>
      </c>
      <c r="QG105" s="4">
        <v>0</v>
      </c>
      <c r="QH105" s="4">
        <v>0</v>
      </c>
      <c r="QI105" s="5">
        <v>0.94736407459109928</v>
      </c>
      <c r="QJ105" s="4">
        <v>108893.81</v>
      </c>
      <c r="QK105" s="4">
        <v>108893.81</v>
      </c>
      <c r="QL105" s="4">
        <v>-108893.81</v>
      </c>
      <c r="QM105" s="4">
        <v>0</v>
      </c>
      <c r="QN105" s="4">
        <v>0</v>
      </c>
      <c r="QO105" s="4">
        <v>103159.50533709909</v>
      </c>
      <c r="QP105" s="4">
        <v>-103159.50533709909</v>
      </c>
      <c r="QQ105" s="4">
        <v>0</v>
      </c>
      <c r="QR105" s="4">
        <v>0</v>
      </c>
      <c r="QS105" s="5">
        <v>0.9473403982935219</v>
      </c>
      <c r="QT105" s="4">
        <v>108981.41</v>
      </c>
      <c r="QU105" s="4">
        <v>108981.41</v>
      </c>
      <c r="QV105" s="4">
        <v>-108981.41</v>
      </c>
      <c r="QW105" s="4">
        <v>0</v>
      </c>
      <c r="QX105" s="4">
        <v>0</v>
      </c>
      <c r="QY105" s="4">
        <v>103240.06925862416</v>
      </c>
      <c r="QZ105" s="4">
        <v>-103240.06925862416</v>
      </c>
      <c r="RA105" s="4">
        <v>0</v>
      </c>
      <c r="RB105" s="4">
        <v>0</v>
      </c>
      <c r="RC105" s="5">
        <v>0.94731816425043647</v>
      </c>
      <c r="RD105" s="4">
        <v>109069.01</v>
      </c>
      <c r="RE105" s="4">
        <v>109069.01</v>
      </c>
      <c r="RF105" s="4">
        <v>-109069.01</v>
      </c>
      <c r="RG105" s="4">
        <v>0</v>
      </c>
      <c r="RH105" s="4">
        <v>0</v>
      </c>
      <c r="RI105" s="4">
        <v>103320.2586866628</v>
      </c>
      <c r="RJ105" s="4">
        <v>-103320.2586866628</v>
      </c>
      <c r="RK105" s="4">
        <v>0</v>
      </c>
      <c r="RL105" s="4">
        <v>0</v>
      </c>
      <c r="RM105" s="5">
        <v>0.94729253237617905</v>
      </c>
      <c r="RN105" s="4">
        <v>76656.61000000003</v>
      </c>
      <c r="RO105" s="4">
        <v>76656.61000000003</v>
      </c>
      <c r="RP105" s="4">
        <v>-76656.61000000003</v>
      </c>
      <c r="RQ105" s="4">
        <v>0</v>
      </c>
      <c r="RR105" s="4">
        <v>0</v>
      </c>
      <c r="RS105" s="4">
        <v>72614.150067655399</v>
      </c>
      <c r="RT105" s="4">
        <v>-72614.150067655399</v>
      </c>
      <c r="RU105" s="4">
        <v>0</v>
      </c>
      <c r="RV105" s="4">
        <v>0</v>
      </c>
      <c r="RW105" s="5">
        <v>0.94726534434089071</v>
      </c>
      <c r="RX105" s="4">
        <v>76744.210000000006</v>
      </c>
      <c r="RY105" s="4">
        <v>76744.210000000006</v>
      </c>
      <c r="RZ105" s="4">
        <v>-76744.210000000006</v>
      </c>
      <c r="SA105" s="4">
        <v>0</v>
      </c>
      <c r="SB105" s="4">
        <v>0</v>
      </c>
      <c r="SC105" s="4">
        <v>72695.233476459922</v>
      </c>
      <c r="SD105" s="4">
        <v>-72695.233476459922</v>
      </c>
      <c r="SE105" s="4">
        <v>0</v>
      </c>
      <c r="SF105" s="4">
        <v>0</v>
      </c>
      <c r="SG105" s="5">
        <v>0.94724062540300979</v>
      </c>
      <c r="SH105" s="4">
        <v>70831.44</v>
      </c>
      <c r="SI105" s="4">
        <v>70831.44</v>
      </c>
      <c r="SJ105" s="4">
        <v>-70831.44</v>
      </c>
      <c r="SK105" s="4">
        <v>0</v>
      </c>
      <c r="SL105" s="4">
        <v>0</v>
      </c>
      <c r="SM105" s="4">
        <v>67092.927580178643</v>
      </c>
      <c r="SN105" s="4">
        <v>-67092.927580178643</v>
      </c>
      <c r="SO105" s="4">
        <v>0</v>
      </c>
      <c r="SP105" s="4">
        <v>0</v>
      </c>
      <c r="SQ105" s="5">
        <v>0.94721959034263092</v>
      </c>
      <c r="SR105" s="4">
        <v>1365699.75</v>
      </c>
      <c r="SS105" s="4">
        <v>1365699.75</v>
      </c>
      <c r="ST105" s="4">
        <v>-1365699.75</v>
      </c>
      <c r="SU105" s="4">
        <v>0</v>
      </c>
      <c r="SV105" s="4">
        <v>0</v>
      </c>
      <c r="SW105" s="4">
        <v>1293820.2765345529</v>
      </c>
      <c r="SX105" s="4">
        <v>-1293820.2765345529</v>
      </c>
      <c r="SY105" s="4">
        <v>0</v>
      </c>
      <c r="SZ105" s="4">
        <v>0</v>
      </c>
      <c r="TA105" s="5">
        <v>11.368184993966421</v>
      </c>
      <c r="TB105" s="4">
        <v>70876.992400000017</v>
      </c>
      <c r="TC105" s="4">
        <v>70876.992400000017</v>
      </c>
    </row>
    <row r="106" spans="1:523" x14ac:dyDescent="0.3">
      <c r="A106" s="8" t="s">
        <v>6</v>
      </c>
      <c r="B106" s="9">
        <v>394363048.26999998</v>
      </c>
      <c r="C106" s="9">
        <v>394363048.26999998</v>
      </c>
      <c r="D106" s="9">
        <v>-309896542.36000001</v>
      </c>
      <c r="E106" s="9">
        <v>0</v>
      </c>
      <c r="F106" s="9">
        <v>84466505.909999982</v>
      </c>
      <c r="G106" s="9">
        <v>374746695.17932767</v>
      </c>
      <c r="H106" s="9">
        <v>-294714561.42094684</v>
      </c>
      <c r="I106" s="9">
        <v>0</v>
      </c>
      <c r="J106" s="9">
        <v>80032133.758380681</v>
      </c>
      <c r="K106" s="10" t="s">
        <v>3</v>
      </c>
      <c r="L106" s="9">
        <v>364346056.92999989</v>
      </c>
      <c r="M106" s="9">
        <v>364346056.92999989</v>
      </c>
      <c r="N106" s="9">
        <v>-282454578.29000002</v>
      </c>
      <c r="O106" s="9">
        <v>0</v>
      </c>
      <c r="P106" s="9">
        <v>81891478.639999986</v>
      </c>
      <c r="Q106" s="9">
        <v>346022307.00600159</v>
      </c>
      <c r="R106" s="9">
        <v>-268430059.56667075</v>
      </c>
      <c r="S106" s="9">
        <v>0</v>
      </c>
      <c r="T106" s="9">
        <v>77592247.439330786</v>
      </c>
      <c r="U106" s="10" t="s">
        <v>3</v>
      </c>
      <c r="V106" s="9">
        <v>422824546.48000002</v>
      </c>
      <c r="W106" s="9">
        <v>422824546.48000002</v>
      </c>
      <c r="X106" s="9">
        <v>-346209005.15999997</v>
      </c>
      <c r="Y106" s="9">
        <v>0</v>
      </c>
      <c r="Z106" s="9">
        <v>76615541.319999993</v>
      </c>
      <c r="AA106" s="9">
        <v>401391986.08285433</v>
      </c>
      <c r="AB106" s="9">
        <v>-328803812.05423892</v>
      </c>
      <c r="AC106" s="9">
        <v>0</v>
      </c>
      <c r="AD106" s="9">
        <v>72588174.028615355</v>
      </c>
      <c r="AE106" s="10" t="s">
        <v>3</v>
      </c>
      <c r="AF106" s="9">
        <v>428358263.45999998</v>
      </c>
      <c r="AG106" s="9">
        <v>428358263.45999998</v>
      </c>
      <c r="AH106" s="9">
        <v>-347044011.47000009</v>
      </c>
      <c r="AI106" s="9">
        <v>0</v>
      </c>
      <c r="AJ106" s="9">
        <v>81314251.99000001</v>
      </c>
      <c r="AK106" s="9">
        <v>406298010.44146621</v>
      </c>
      <c r="AL106" s="9">
        <v>-329257695.9545511</v>
      </c>
      <c r="AM106" s="9">
        <v>0</v>
      </c>
      <c r="AN106" s="9">
        <v>77040314.486915082</v>
      </c>
      <c r="AO106" s="10" t="s">
        <v>3</v>
      </c>
      <c r="AP106" s="9">
        <v>434989385.78000003</v>
      </c>
      <c r="AQ106" s="9">
        <v>434989385.78000003</v>
      </c>
      <c r="AR106" s="9">
        <v>-352600296.5</v>
      </c>
      <c r="AS106" s="9">
        <v>0</v>
      </c>
      <c r="AT106" s="9">
        <v>82389089.280000016</v>
      </c>
      <c r="AU106" s="9">
        <v>412048998.4796263</v>
      </c>
      <c r="AV106" s="9">
        <v>-333986334.752186</v>
      </c>
      <c r="AW106" s="9">
        <v>0</v>
      </c>
      <c r="AX106" s="9">
        <v>78062663.727440283</v>
      </c>
      <c r="AY106" s="10" t="s">
        <v>3</v>
      </c>
      <c r="AZ106" s="9">
        <v>435910416.11999995</v>
      </c>
      <c r="BA106" s="9">
        <v>435910416.11999995</v>
      </c>
      <c r="BB106" s="9">
        <v>-352898483.05999988</v>
      </c>
      <c r="BC106" s="9">
        <v>0</v>
      </c>
      <c r="BD106" s="9">
        <v>83011933.060000002</v>
      </c>
      <c r="BE106" s="9">
        <v>412600026.36572981</v>
      </c>
      <c r="BF106" s="9">
        <v>-333952661.43363339</v>
      </c>
      <c r="BG106" s="9">
        <v>0</v>
      </c>
      <c r="BH106" s="9">
        <v>78647364.932096332</v>
      </c>
      <c r="BI106" s="10" t="s">
        <v>3</v>
      </c>
      <c r="BJ106" s="9">
        <v>443866858.02999985</v>
      </c>
      <c r="BK106" s="9">
        <v>443866858.02999985</v>
      </c>
      <c r="BL106" s="9">
        <v>-360446912.98999989</v>
      </c>
      <c r="BM106" s="9">
        <v>0</v>
      </c>
      <c r="BN106" s="9">
        <v>83419945.040000021</v>
      </c>
      <c r="BO106" s="9">
        <v>420111520.51277018</v>
      </c>
      <c r="BP106" s="9">
        <v>-341077886.58021301</v>
      </c>
      <c r="BQ106" s="9">
        <v>0</v>
      </c>
      <c r="BR106" s="9">
        <v>79033633.93255724</v>
      </c>
      <c r="BS106" s="10" t="s">
        <v>3</v>
      </c>
      <c r="BT106" s="9">
        <v>455170994.17999995</v>
      </c>
      <c r="BU106" s="9">
        <v>455170994.17999995</v>
      </c>
      <c r="BV106" s="9">
        <v>-371545541.09999996</v>
      </c>
      <c r="BW106" s="9">
        <v>0</v>
      </c>
      <c r="BX106" s="9">
        <v>83625453.079999998</v>
      </c>
      <c r="BY106" s="9">
        <v>430604168.30513537</v>
      </c>
      <c r="BZ106" s="9">
        <v>-351375589.13865709</v>
      </c>
      <c r="CA106" s="9">
        <v>0</v>
      </c>
      <c r="CB106" s="9">
        <v>79228579.166478336</v>
      </c>
      <c r="CC106" s="10" t="s">
        <v>3</v>
      </c>
      <c r="CD106" s="9">
        <v>481162231.31999999</v>
      </c>
      <c r="CE106" s="9">
        <v>481162231.31999999</v>
      </c>
      <c r="CF106" s="9">
        <v>-395303498.22999996</v>
      </c>
      <c r="CG106" s="9">
        <v>0</v>
      </c>
      <c r="CH106" s="9">
        <v>85858733.090000004</v>
      </c>
      <c r="CI106" s="9">
        <v>454417025.86820138</v>
      </c>
      <c r="CJ106" s="9">
        <v>-373074924.56932992</v>
      </c>
      <c r="CK106" s="9">
        <v>0</v>
      </c>
      <c r="CL106" s="9">
        <v>81342101.298871443</v>
      </c>
      <c r="CM106" s="10" t="s">
        <v>3</v>
      </c>
      <c r="CN106" s="9">
        <v>490900735.70999998</v>
      </c>
      <c r="CO106" s="9">
        <v>490900735.70999998</v>
      </c>
      <c r="CP106" s="9">
        <v>-404803434.84999996</v>
      </c>
      <c r="CQ106" s="9">
        <v>0</v>
      </c>
      <c r="CR106" s="9">
        <v>86097300.860000014</v>
      </c>
      <c r="CS106" s="9">
        <v>463565948.20969337</v>
      </c>
      <c r="CT106" s="9">
        <v>-381998003.52659607</v>
      </c>
      <c r="CU106" s="9">
        <v>0</v>
      </c>
      <c r="CV106" s="9">
        <v>81567944.683097258</v>
      </c>
      <c r="CW106" s="10" t="s">
        <v>3</v>
      </c>
      <c r="CX106" s="9">
        <v>494957503.25999999</v>
      </c>
      <c r="CY106" s="9">
        <v>494957503.25999999</v>
      </c>
      <c r="CZ106" s="9">
        <v>-405837338.10000002</v>
      </c>
      <c r="DA106" s="9">
        <v>0</v>
      </c>
      <c r="DB106" s="9">
        <v>89120165.160000011</v>
      </c>
      <c r="DC106" s="9">
        <v>467471186.20752168</v>
      </c>
      <c r="DD106" s="9">
        <v>-383037964.35326976</v>
      </c>
      <c r="DE106" s="9">
        <v>0</v>
      </c>
      <c r="DF106" s="9">
        <v>84433221.854251832</v>
      </c>
      <c r="DG106" s="10" t="s">
        <v>3</v>
      </c>
      <c r="DH106" s="9">
        <v>501318070.05000007</v>
      </c>
      <c r="DI106" s="9">
        <v>501318070.05000007</v>
      </c>
      <c r="DJ106" s="9">
        <v>-414770053.12</v>
      </c>
      <c r="DK106" s="9">
        <v>0</v>
      </c>
      <c r="DL106" s="9">
        <v>86548016.930000007</v>
      </c>
      <c r="DM106" s="9">
        <v>473480151.28454095</v>
      </c>
      <c r="DN106" s="9">
        <v>-391481745.15817642</v>
      </c>
      <c r="DO106" s="9">
        <v>0</v>
      </c>
      <c r="DP106" s="9">
        <v>81998406.126364544</v>
      </c>
      <c r="DQ106" s="10" t="s">
        <v>3</v>
      </c>
      <c r="DR106" s="9">
        <v>5348168109.5899982</v>
      </c>
      <c r="DS106" s="9">
        <v>5348168109.5899982</v>
      </c>
      <c r="DT106" s="9">
        <v>-4343809695.2299995</v>
      </c>
      <c r="DU106" s="9">
        <v>0</v>
      </c>
      <c r="DV106" s="9">
        <v>1004358414.3599999</v>
      </c>
      <c r="DW106" s="9">
        <v>5062758023.9428692</v>
      </c>
      <c r="DX106" s="9">
        <v>-4111191238.5084705</v>
      </c>
      <c r="DY106" s="9">
        <v>0</v>
      </c>
      <c r="DZ106" s="9">
        <v>951566785.43439925</v>
      </c>
      <c r="EA106" s="10" t="s">
        <v>3</v>
      </c>
      <c r="EB106" s="9">
        <v>498617182.55999988</v>
      </c>
      <c r="EC106" s="9">
        <v>498617182.55999988</v>
      </c>
      <c r="ED106" s="9">
        <v>-411879992.1699999</v>
      </c>
      <c r="EE106" s="9">
        <v>0</v>
      </c>
      <c r="EF106" s="9">
        <v>86737190.390000001</v>
      </c>
      <c r="EG106" s="9">
        <v>470803020.19814551</v>
      </c>
      <c r="EH106" s="9">
        <v>-388840907.0920608</v>
      </c>
      <c r="EI106" s="9">
        <v>0</v>
      </c>
      <c r="EJ106" s="9">
        <v>81962113.106084719</v>
      </c>
      <c r="EK106" s="10" t="s">
        <v>3</v>
      </c>
      <c r="EL106" s="9">
        <v>503058024.52000004</v>
      </c>
      <c r="EM106" s="9">
        <v>503058024.52000004</v>
      </c>
      <c r="EN106" s="9">
        <v>-412804059.13999993</v>
      </c>
      <c r="EO106" s="9">
        <v>0</v>
      </c>
      <c r="EP106" s="9">
        <v>90253965.37999998</v>
      </c>
      <c r="EQ106" s="9">
        <v>475091783.26771843</v>
      </c>
      <c r="ER106" s="9">
        <v>-389807407.35206848</v>
      </c>
      <c r="ES106" s="9">
        <v>0</v>
      </c>
      <c r="ET106" s="9">
        <v>85284375.915649906</v>
      </c>
      <c r="EU106" s="10" t="s">
        <v>3</v>
      </c>
      <c r="EV106" s="9">
        <v>506815821.81999987</v>
      </c>
      <c r="EW106" s="9">
        <v>506815821.81999987</v>
      </c>
      <c r="EX106" s="9">
        <v>-411564402.2899999</v>
      </c>
      <c r="EY106" s="9">
        <v>0</v>
      </c>
      <c r="EZ106" s="9">
        <v>95251419.529999986</v>
      </c>
      <c r="FA106" s="9">
        <v>478567656.83066303</v>
      </c>
      <c r="FB106" s="9">
        <v>-388562725.03688687</v>
      </c>
      <c r="FC106" s="9">
        <v>0</v>
      </c>
      <c r="FD106" s="9">
        <v>90004931.793776184</v>
      </c>
      <c r="FE106" s="10" t="s">
        <v>3</v>
      </c>
      <c r="FF106" s="9">
        <v>494655774.1099999</v>
      </c>
      <c r="FG106" s="9">
        <v>494655774.1099999</v>
      </c>
      <c r="FH106" s="9">
        <v>-397669860.49000001</v>
      </c>
      <c r="FI106" s="9">
        <v>0</v>
      </c>
      <c r="FJ106" s="9">
        <v>96985913.620000005</v>
      </c>
      <c r="FK106" s="9">
        <v>466885004.66347075</v>
      </c>
      <c r="FL106" s="9">
        <v>-375241137.73365295</v>
      </c>
      <c r="FM106" s="9">
        <v>0</v>
      </c>
      <c r="FN106" s="9">
        <v>91643866.929817736</v>
      </c>
      <c r="FO106" s="10" t="s">
        <v>3</v>
      </c>
      <c r="FP106" s="9">
        <v>486957655.41000009</v>
      </c>
      <c r="FQ106" s="9">
        <v>486957655.41000009</v>
      </c>
      <c r="FR106" s="9">
        <v>-388587576.25000006</v>
      </c>
      <c r="FS106" s="9">
        <v>0</v>
      </c>
      <c r="FT106" s="9">
        <v>98370079.159999996</v>
      </c>
      <c r="FU106" s="9">
        <v>459540558.37717134</v>
      </c>
      <c r="FV106" s="9">
        <v>-366588069.79114544</v>
      </c>
      <c r="FW106" s="9">
        <v>0</v>
      </c>
      <c r="FX106" s="9">
        <v>92952488.586025864</v>
      </c>
      <c r="FY106" s="10" t="s">
        <v>3</v>
      </c>
      <c r="FZ106" s="9">
        <v>474640606.43000013</v>
      </c>
      <c r="GA106" s="9">
        <v>474640606.43000013</v>
      </c>
      <c r="GB106" s="9">
        <v>-373856654.42000002</v>
      </c>
      <c r="GC106" s="9">
        <v>0</v>
      </c>
      <c r="GD106" s="9">
        <v>100783952.00999999</v>
      </c>
      <c r="GE106" s="9">
        <v>447858761.18230134</v>
      </c>
      <c r="GF106" s="9">
        <v>-352624792.33860892</v>
      </c>
      <c r="GG106" s="9">
        <v>0</v>
      </c>
      <c r="GH106" s="9">
        <v>95233968.843692333</v>
      </c>
      <c r="GI106" s="10" t="s">
        <v>3</v>
      </c>
      <c r="GJ106" s="9">
        <v>470140789.29000014</v>
      </c>
      <c r="GK106" s="9">
        <v>470140789.29000014</v>
      </c>
      <c r="GL106" s="9">
        <v>-368651204.00000012</v>
      </c>
      <c r="GM106" s="9">
        <v>0</v>
      </c>
      <c r="GN106" s="9">
        <v>101489585.29000001</v>
      </c>
      <c r="GO106" s="9">
        <v>443528739.15408021</v>
      </c>
      <c r="GP106" s="9">
        <v>-347627478.94027054</v>
      </c>
      <c r="GQ106" s="9">
        <v>0</v>
      </c>
      <c r="GR106" s="9">
        <v>95901260.213809669</v>
      </c>
      <c r="GS106" s="10" t="s">
        <v>3</v>
      </c>
      <c r="GT106" s="9">
        <v>462675432.94999987</v>
      </c>
      <c r="GU106" s="9">
        <v>462675432.94999987</v>
      </c>
      <c r="GV106" s="9">
        <v>-360363171.43999994</v>
      </c>
      <c r="GW106" s="9">
        <v>0</v>
      </c>
      <c r="GX106" s="9">
        <v>102312261.50999999</v>
      </c>
      <c r="GY106" s="9">
        <v>436173398.52743584</v>
      </c>
      <c r="GZ106" s="9">
        <v>-339493637.55138528</v>
      </c>
      <c r="HA106" s="9">
        <v>0</v>
      </c>
      <c r="HB106" s="9">
        <v>96679760.976050586</v>
      </c>
      <c r="HC106" s="10" t="s">
        <v>3</v>
      </c>
      <c r="HD106" s="9">
        <v>447625404.82999992</v>
      </c>
      <c r="HE106" s="9">
        <v>447625404.82999992</v>
      </c>
      <c r="HF106" s="9">
        <v>-345866854.60999995</v>
      </c>
      <c r="HG106" s="9">
        <v>0</v>
      </c>
      <c r="HH106" s="9">
        <v>101758550.22000003</v>
      </c>
      <c r="HI106" s="9">
        <v>422430739.64313817</v>
      </c>
      <c r="HJ106" s="9">
        <v>-326274380.14997929</v>
      </c>
      <c r="HK106" s="9">
        <v>0</v>
      </c>
      <c r="HL106" s="9">
        <v>96156359.493158817</v>
      </c>
      <c r="HM106" s="10" t="s">
        <v>3</v>
      </c>
      <c r="HN106" s="9">
        <v>448829934.56999987</v>
      </c>
      <c r="HO106" s="9">
        <v>448829934.56999987</v>
      </c>
      <c r="HP106" s="9">
        <v>-346496482.82999992</v>
      </c>
      <c r="HQ106" s="9">
        <v>0</v>
      </c>
      <c r="HR106" s="9">
        <v>102333451.74000002</v>
      </c>
      <c r="HS106" s="9">
        <v>423520303.7255668</v>
      </c>
      <c r="HT106" s="9">
        <v>-326820258.73935622</v>
      </c>
      <c r="HU106" s="9">
        <v>0</v>
      </c>
      <c r="HV106" s="9">
        <v>96700044.986210644</v>
      </c>
      <c r="HW106" s="10" t="s">
        <v>3</v>
      </c>
      <c r="HX106" s="9">
        <v>451947804.64999992</v>
      </c>
      <c r="HY106" s="9">
        <v>451947804.64999992</v>
      </c>
      <c r="HZ106" s="9">
        <v>-350662070.41999996</v>
      </c>
      <c r="IA106" s="9">
        <v>0</v>
      </c>
      <c r="IB106" s="9">
        <v>101285734.23</v>
      </c>
      <c r="IC106" s="9">
        <v>426401329.63830298</v>
      </c>
      <c r="ID106" s="9">
        <v>-330690420.02287471</v>
      </c>
      <c r="IE106" s="9">
        <v>0</v>
      </c>
      <c r="IF106" s="9">
        <v>95710909.615428224</v>
      </c>
      <c r="IG106" s="10" t="s">
        <v>3</v>
      </c>
      <c r="IH106" s="9">
        <v>457300212.26999998</v>
      </c>
      <c r="II106" s="9">
        <v>457300212.26999998</v>
      </c>
      <c r="IJ106" s="9">
        <v>-353021371.02999997</v>
      </c>
      <c r="IK106" s="9">
        <v>0</v>
      </c>
      <c r="IL106" s="9">
        <v>104278841.24000001</v>
      </c>
      <c r="IM106" s="9">
        <v>431360529.88475704</v>
      </c>
      <c r="IN106" s="9">
        <v>-332820144.01900637</v>
      </c>
      <c r="IO106" s="9">
        <v>0</v>
      </c>
      <c r="IP106" s="9">
        <v>98540385.865750685</v>
      </c>
      <c r="IQ106" s="10" t="s">
        <v>3</v>
      </c>
      <c r="IR106" s="9">
        <v>5703264643.4099989</v>
      </c>
      <c r="IS106" s="9">
        <v>5703264643.4099989</v>
      </c>
      <c r="IT106" s="9">
        <v>-4521423699.0900002</v>
      </c>
      <c r="IU106" s="9">
        <v>0</v>
      </c>
      <c r="IV106" s="9">
        <v>1181840944.3199997</v>
      </c>
      <c r="IW106" s="9">
        <v>5382161825.0927515</v>
      </c>
      <c r="IX106" s="9">
        <v>-4265391358.7672958</v>
      </c>
      <c r="IY106" s="9">
        <v>0</v>
      </c>
      <c r="IZ106" s="9">
        <v>1116770466.3254554</v>
      </c>
      <c r="JA106" s="10" t="s">
        <v>3</v>
      </c>
      <c r="JB106" s="9">
        <v>469636114.21000004</v>
      </c>
      <c r="JC106" s="9">
        <v>469636114.21000004</v>
      </c>
      <c r="JD106" s="9">
        <v>-353832103.49000001</v>
      </c>
      <c r="JE106" s="9">
        <v>0</v>
      </c>
      <c r="JF106" s="9">
        <v>115804010.72000001</v>
      </c>
      <c r="JG106" s="9">
        <v>443523475.84366292</v>
      </c>
      <c r="JH106" s="9">
        <v>-333559477.33305454</v>
      </c>
      <c r="JI106" s="9">
        <v>0</v>
      </c>
      <c r="JJ106" s="9">
        <v>109963998.51060843</v>
      </c>
      <c r="JK106" s="10" t="s">
        <v>3</v>
      </c>
      <c r="JL106" s="9">
        <v>466617825.19000018</v>
      </c>
      <c r="JM106" s="9">
        <v>466617825.19000018</v>
      </c>
      <c r="JN106" s="9">
        <v>-355242066.03000009</v>
      </c>
      <c r="JO106" s="9">
        <v>0</v>
      </c>
      <c r="JP106" s="9">
        <v>111375759.16000001</v>
      </c>
      <c r="JQ106" s="9">
        <v>440818340.00071812</v>
      </c>
      <c r="JR106" s="9">
        <v>-335057613.7260316</v>
      </c>
      <c r="JS106" s="9">
        <v>0</v>
      </c>
      <c r="JT106" s="9">
        <v>105760726.27468652</v>
      </c>
      <c r="JU106" s="10" t="s">
        <v>3</v>
      </c>
      <c r="JV106" s="9">
        <v>469224016.82000011</v>
      </c>
      <c r="JW106" s="9">
        <v>469224016.82000011</v>
      </c>
      <c r="JX106" s="9">
        <v>-362800343.36000007</v>
      </c>
      <c r="JY106" s="9">
        <v>0</v>
      </c>
      <c r="JZ106" s="9">
        <v>106423673.46000001</v>
      </c>
      <c r="KA106" s="9">
        <v>443403401.99707216</v>
      </c>
      <c r="KB106" s="9">
        <v>-342343658.62701416</v>
      </c>
      <c r="KC106" s="9">
        <v>0</v>
      </c>
      <c r="KD106" s="9">
        <v>101059743.37005801</v>
      </c>
      <c r="KE106" s="10" t="s">
        <v>3</v>
      </c>
      <c r="KF106" s="9">
        <v>475442444.19999999</v>
      </c>
      <c r="KG106" s="9">
        <v>475442444.19999999</v>
      </c>
      <c r="KH106" s="9">
        <v>-374759854.01000005</v>
      </c>
      <c r="KI106" s="9">
        <v>0</v>
      </c>
      <c r="KJ106" s="9">
        <v>100682590.19000001</v>
      </c>
      <c r="KK106" s="9">
        <v>449380482.01918548</v>
      </c>
      <c r="KL106" s="9">
        <v>-353769809.81371272</v>
      </c>
      <c r="KM106" s="9">
        <v>0</v>
      </c>
      <c r="KN106" s="9">
        <v>95610672.205472797</v>
      </c>
      <c r="KO106" s="10" t="s">
        <v>3</v>
      </c>
      <c r="KP106" s="9">
        <v>474453061.26999992</v>
      </c>
      <c r="KQ106" s="9">
        <v>474453061.26999992</v>
      </c>
      <c r="KR106" s="9">
        <v>-378098427.03999996</v>
      </c>
      <c r="KS106" s="9">
        <v>0</v>
      </c>
      <c r="KT106" s="9">
        <v>96354634.230000004</v>
      </c>
      <c r="KU106" s="9">
        <v>448528941.57496685</v>
      </c>
      <c r="KV106" s="9">
        <v>-357027064.2843017</v>
      </c>
      <c r="KW106" s="9">
        <v>0</v>
      </c>
      <c r="KX106" s="9">
        <v>91501877.29066506</v>
      </c>
      <c r="KY106" s="10" t="s">
        <v>3</v>
      </c>
      <c r="KZ106" s="9">
        <v>470134796.01999992</v>
      </c>
      <c r="LA106" s="9">
        <v>470134796.01999992</v>
      </c>
      <c r="LB106" s="9">
        <v>-377288300.27000004</v>
      </c>
      <c r="LC106" s="9">
        <v>0</v>
      </c>
      <c r="LD106" s="9">
        <v>92846495.75</v>
      </c>
      <c r="LE106" s="9">
        <v>444571750.05413288</v>
      </c>
      <c r="LF106" s="9">
        <v>-356401289.53071481</v>
      </c>
      <c r="LG106" s="9">
        <v>0</v>
      </c>
      <c r="LH106" s="9">
        <v>88170460.523418009</v>
      </c>
      <c r="LI106" s="10" t="s">
        <v>3</v>
      </c>
      <c r="LJ106" s="9">
        <v>465557661.36000025</v>
      </c>
      <c r="LK106" s="9">
        <v>465557661.36000025</v>
      </c>
      <c r="LL106" s="9">
        <v>-374795108.75000006</v>
      </c>
      <c r="LM106" s="9">
        <v>0</v>
      </c>
      <c r="LN106" s="9">
        <v>90762552.609999999</v>
      </c>
      <c r="LO106" s="9">
        <v>440395452.01213121</v>
      </c>
      <c r="LP106" s="9">
        <v>-354204924.57769412</v>
      </c>
      <c r="LQ106" s="9">
        <v>0</v>
      </c>
      <c r="LR106" s="9">
        <v>86190527.434437096</v>
      </c>
      <c r="LS106" s="10" t="s">
        <v>3</v>
      </c>
      <c r="LT106" s="9">
        <v>460459224.19000006</v>
      </c>
      <c r="LU106" s="9">
        <v>460459224.19000006</v>
      </c>
      <c r="LV106" s="9">
        <v>-372103321.16000003</v>
      </c>
      <c r="LW106" s="9">
        <v>0</v>
      </c>
      <c r="LX106" s="9">
        <v>88355903.030000001</v>
      </c>
      <c r="LY106" s="9">
        <v>435735650.08158481</v>
      </c>
      <c r="LZ106" s="9">
        <v>-351831808.89988512</v>
      </c>
      <c r="MA106" s="9">
        <v>0</v>
      </c>
      <c r="MB106" s="9">
        <v>83903841.181699619</v>
      </c>
      <c r="MC106" s="10" t="s">
        <v>3</v>
      </c>
      <c r="MD106" s="9">
        <v>456559711.70999998</v>
      </c>
      <c r="ME106" s="9">
        <v>456559711.70999998</v>
      </c>
      <c r="MF106" s="9">
        <v>-370569752.27999997</v>
      </c>
      <c r="MG106" s="9">
        <v>0</v>
      </c>
      <c r="MH106" s="9">
        <v>85989959.430000007</v>
      </c>
      <c r="MI106" s="9">
        <v>432211329.63310111</v>
      </c>
      <c r="MJ106" s="9">
        <v>-350555223.30944508</v>
      </c>
      <c r="MK106" s="9">
        <v>0</v>
      </c>
      <c r="ML106" s="9">
        <v>81656106.323656112</v>
      </c>
      <c r="MM106" s="10" t="s">
        <v>3</v>
      </c>
      <c r="MN106" s="9">
        <v>454370070.31</v>
      </c>
      <c r="MO106" s="9">
        <v>454370070.31</v>
      </c>
      <c r="MP106" s="9">
        <v>-370211379.59000009</v>
      </c>
      <c r="MQ106" s="9">
        <v>0</v>
      </c>
      <c r="MR106" s="9">
        <v>84158690.719999984</v>
      </c>
      <c r="MS106" s="9">
        <v>430296220.23715466</v>
      </c>
      <c r="MT106" s="9">
        <v>-350379834.40126371</v>
      </c>
      <c r="MU106" s="9">
        <v>0</v>
      </c>
      <c r="MV106" s="9">
        <v>79916385.835890964</v>
      </c>
      <c r="MW106" s="10" t="s">
        <v>3</v>
      </c>
      <c r="MX106" s="9">
        <v>450671480.85999995</v>
      </c>
      <c r="MY106" s="9">
        <v>450671480.85999995</v>
      </c>
      <c r="MZ106" s="9">
        <v>-368356571.55000007</v>
      </c>
      <c r="NA106" s="9">
        <v>0</v>
      </c>
      <c r="NB106" s="9">
        <v>82314909.309999987</v>
      </c>
      <c r="NC106" s="9">
        <v>426933740.03139728</v>
      </c>
      <c r="ND106" s="9">
        <v>-348769181.1823926</v>
      </c>
      <c r="NE106" s="9">
        <v>0</v>
      </c>
      <c r="NF106" s="9">
        <v>78164558.849004656</v>
      </c>
      <c r="NG106" s="10" t="s">
        <v>3</v>
      </c>
      <c r="NH106" s="9">
        <v>446375440.62</v>
      </c>
      <c r="NI106" s="9">
        <v>446375440.62</v>
      </c>
      <c r="NJ106" s="9">
        <v>-367852678.09000009</v>
      </c>
      <c r="NK106" s="9">
        <v>0</v>
      </c>
      <c r="NL106" s="9">
        <v>78522762.529999986</v>
      </c>
      <c r="NM106" s="9">
        <v>422962429.75283706</v>
      </c>
      <c r="NN106" s="9">
        <v>-348401207.90414971</v>
      </c>
      <c r="NO106" s="9">
        <v>0</v>
      </c>
      <c r="NP106" s="9">
        <v>74561221.848687321</v>
      </c>
      <c r="NQ106" s="10" t="s">
        <v>3</v>
      </c>
      <c r="NR106" s="9">
        <v>5559501846.7600002</v>
      </c>
      <c r="NS106" s="9">
        <v>5559501846.7600002</v>
      </c>
      <c r="NT106" s="9">
        <v>-4425909905.6200008</v>
      </c>
      <c r="NU106" s="9">
        <v>0</v>
      </c>
      <c r="NV106" s="9">
        <v>1133591941.1400001</v>
      </c>
      <c r="NW106" s="9">
        <v>5258761213.2379456</v>
      </c>
      <c r="NX106" s="9">
        <v>-4182301093.5896611</v>
      </c>
      <c r="NY106" s="9">
        <v>0</v>
      </c>
      <c r="NZ106" s="9">
        <v>1076460119.6482847</v>
      </c>
      <c r="OA106" s="10" t="s">
        <v>3</v>
      </c>
      <c r="OB106" s="9">
        <v>448379065.79000008</v>
      </c>
      <c r="OC106" s="9">
        <v>448379065.79000008</v>
      </c>
      <c r="OD106" s="9">
        <v>-370010497.41000009</v>
      </c>
      <c r="OE106" s="9">
        <v>0</v>
      </c>
      <c r="OF106" s="9">
        <v>78368568.37999998</v>
      </c>
      <c r="OG106" s="9">
        <v>425020212.33546722</v>
      </c>
      <c r="OH106" s="9">
        <v>-350579013.55780238</v>
      </c>
      <c r="OI106" s="9">
        <v>0</v>
      </c>
      <c r="OJ106" s="9">
        <v>74441198.777664825</v>
      </c>
      <c r="OK106" s="10" t="s">
        <v>3</v>
      </c>
      <c r="OL106" s="9">
        <v>446817007.63</v>
      </c>
      <c r="OM106" s="9">
        <v>446817007.63</v>
      </c>
      <c r="ON106" s="9">
        <v>-366125339.49000001</v>
      </c>
      <c r="OO106" s="9">
        <v>0</v>
      </c>
      <c r="OP106" s="9">
        <v>80691668.139999986</v>
      </c>
      <c r="OQ106" s="9">
        <v>423531027.00746346</v>
      </c>
      <c r="OR106" s="9">
        <v>-346884999.92778206</v>
      </c>
      <c r="OS106" s="9">
        <v>0</v>
      </c>
      <c r="OT106" s="9">
        <v>76646027.079681456</v>
      </c>
      <c r="OU106" s="10" t="s">
        <v>3</v>
      </c>
      <c r="OV106" s="9">
        <v>447023147.45000005</v>
      </c>
      <c r="OW106" s="9">
        <v>447023147.45000005</v>
      </c>
      <c r="OX106" s="9">
        <v>-359449882.05000001</v>
      </c>
      <c r="OY106" s="9">
        <v>0</v>
      </c>
      <c r="OZ106" s="9">
        <v>87573265.400000006</v>
      </c>
      <c r="PA106" s="9">
        <v>423726418.64658076</v>
      </c>
      <c r="PB106" s="9">
        <v>-340551038.91888529</v>
      </c>
      <c r="PC106" s="9">
        <v>0</v>
      </c>
      <c r="PD106" s="9">
        <v>83175379.727695525</v>
      </c>
      <c r="PE106" s="10" t="s">
        <v>3</v>
      </c>
      <c r="PF106" s="9">
        <v>449903323.27999985</v>
      </c>
      <c r="PG106" s="9">
        <v>449903323.27999985</v>
      </c>
      <c r="PH106" s="9">
        <v>-358406125.51999992</v>
      </c>
      <c r="PI106" s="9">
        <v>0</v>
      </c>
      <c r="PJ106" s="9">
        <v>91497197.76000002</v>
      </c>
      <c r="PK106" s="9">
        <v>426453150.10452139</v>
      </c>
      <c r="PL106" s="9">
        <v>-339555156.8151648</v>
      </c>
      <c r="PM106" s="9">
        <v>0</v>
      </c>
      <c r="PN106" s="9">
        <v>86897993.289356604</v>
      </c>
      <c r="PO106" s="10" t="s">
        <v>3</v>
      </c>
      <c r="PP106" s="9">
        <v>455051682.87999994</v>
      </c>
      <c r="PQ106" s="9">
        <v>455051682.87999994</v>
      </c>
      <c r="PR106" s="9">
        <v>-361468220.88999999</v>
      </c>
      <c r="PS106" s="9">
        <v>0</v>
      </c>
      <c r="PT106" s="9">
        <v>93583461.989999995</v>
      </c>
      <c r="PU106" s="9">
        <v>431327051.62227756</v>
      </c>
      <c r="PV106" s="9">
        <v>-342449691.68576092</v>
      </c>
      <c r="PW106" s="9">
        <v>0</v>
      </c>
      <c r="PX106" s="9">
        <v>88877359.936516613</v>
      </c>
      <c r="PY106" s="10" t="s">
        <v>3</v>
      </c>
      <c r="PZ106" s="9">
        <v>460254831.09999996</v>
      </c>
      <c r="QA106" s="9">
        <v>460254831.09999996</v>
      </c>
      <c r="QB106" s="9">
        <v>-365891920.11999995</v>
      </c>
      <c r="QC106" s="9">
        <v>0</v>
      </c>
      <c r="QD106" s="9">
        <v>94362910.980000004</v>
      </c>
      <c r="QE106" s="9">
        <v>436250170.05210626</v>
      </c>
      <c r="QF106" s="9">
        <v>-346632860.30484414</v>
      </c>
      <c r="QG106" s="9">
        <v>0</v>
      </c>
      <c r="QH106" s="9">
        <v>89617309.747262105</v>
      </c>
      <c r="QI106" s="10" t="s">
        <v>3</v>
      </c>
      <c r="QJ106" s="9">
        <v>462628653.40999997</v>
      </c>
      <c r="QK106" s="9">
        <v>462628653.40999997</v>
      </c>
      <c r="QL106" s="9">
        <v>-368527705.49000001</v>
      </c>
      <c r="QM106" s="9">
        <v>0</v>
      </c>
      <c r="QN106" s="9">
        <v>94100947.920000002</v>
      </c>
      <c r="QO106" s="9">
        <v>438489414.47678953</v>
      </c>
      <c r="QP106" s="9">
        <v>-349121183.30109441</v>
      </c>
      <c r="QQ106" s="9">
        <v>0</v>
      </c>
      <c r="QR106" s="9">
        <v>89368231.175695106</v>
      </c>
      <c r="QS106" s="10" t="s">
        <v>3</v>
      </c>
      <c r="QT106" s="9">
        <v>463492169.56000024</v>
      </c>
      <c r="QU106" s="9">
        <v>463492169.56000024</v>
      </c>
      <c r="QV106" s="9">
        <v>-369742097.90000015</v>
      </c>
      <c r="QW106" s="9">
        <v>0</v>
      </c>
      <c r="QX106" s="9">
        <v>93750071.659999996</v>
      </c>
      <c r="QY106" s="9">
        <v>439298268.21115428</v>
      </c>
      <c r="QZ106" s="9">
        <v>-350263405.42873323</v>
      </c>
      <c r="RA106" s="9">
        <v>0</v>
      </c>
      <c r="RB106" s="9">
        <v>89034862.782421127</v>
      </c>
      <c r="RC106" s="10" t="s">
        <v>3</v>
      </c>
      <c r="RD106" s="9">
        <v>470223565.63000011</v>
      </c>
      <c r="RE106" s="9">
        <v>470223565.63000011</v>
      </c>
      <c r="RF106" s="9">
        <v>-376698460.0200001</v>
      </c>
      <c r="RG106" s="9">
        <v>0</v>
      </c>
      <c r="RH106" s="9">
        <v>93525105.610000014</v>
      </c>
      <c r="RI106" s="9">
        <v>445664877.75084454</v>
      </c>
      <c r="RJ106" s="9">
        <v>-356843638.13455266</v>
      </c>
      <c r="RK106" s="9">
        <v>0</v>
      </c>
      <c r="RL106" s="9">
        <v>88821239.616291806</v>
      </c>
      <c r="RM106" s="10" t="s">
        <v>3</v>
      </c>
      <c r="RN106" s="9">
        <v>471033040.98000014</v>
      </c>
      <c r="RO106" s="9">
        <v>471033040.98000014</v>
      </c>
      <c r="RP106" s="9">
        <v>-377964082.54000014</v>
      </c>
      <c r="RQ106" s="9">
        <v>0</v>
      </c>
      <c r="RR106" s="9">
        <v>93068958.440000013</v>
      </c>
      <c r="RS106" s="9">
        <v>446419892.12896842</v>
      </c>
      <c r="RT106" s="9">
        <v>-358032276.79574203</v>
      </c>
      <c r="RU106" s="9">
        <v>0</v>
      </c>
      <c r="RV106" s="9">
        <v>88387615.333226308</v>
      </c>
      <c r="RW106" s="10" t="s">
        <v>3</v>
      </c>
      <c r="RX106" s="9">
        <v>472787743.42000008</v>
      </c>
      <c r="RY106" s="9">
        <v>472787743.42000008</v>
      </c>
      <c r="RZ106" s="9">
        <v>-380241301.90000004</v>
      </c>
      <c r="SA106" s="9">
        <v>0</v>
      </c>
      <c r="SB106" s="9">
        <v>92546441.520000011</v>
      </c>
      <c r="SC106" s="9">
        <v>448071135.93304497</v>
      </c>
      <c r="SD106" s="9">
        <v>-360180008.61581081</v>
      </c>
      <c r="SE106" s="9">
        <v>0</v>
      </c>
      <c r="SF106" s="9">
        <v>87891127.317234099</v>
      </c>
      <c r="SG106" s="10" t="s">
        <v>3</v>
      </c>
      <c r="SH106" s="9">
        <v>472933673.2100001</v>
      </c>
      <c r="SI106" s="9">
        <v>472933673.2100001</v>
      </c>
      <c r="SJ106" s="9">
        <v>-380574711.34000003</v>
      </c>
      <c r="SK106" s="9">
        <v>0</v>
      </c>
      <c r="SL106" s="9">
        <v>92358961.87000002</v>
      </c>
      <c r="SM106" s="9">
        <v>448200867.33546269</v>
      </c>
      <c r="SN106" s="9">
        <v>-360487822.17023987</v>
      </c>
      <c r="SO106" s="9">
        <v>0</v>
      </c>
      <c r="SP106" s="9">
        <v>87713045.165222868</v>
      </c>
      <c r="SQ106" s="10" t="s">
        <v>3</v>
      </c>
      <c r="SR106" s="9">
        <v>5520527904.3400011</v>
      </c>
      <c r="SS106" s="9">
        <v>5520527904.3400011</v>
      </c>
      <c r="ST106" s="9">
        <v>-4435100344.6700001</v>
      </c>
      <c r="SU106" s="9">
        <v>0</v>
      </c>
      <c r="SV106" s="9">
        <v>1085427559.6699998</v>
      </c>
      <c r="SW106" s="9">
        <v>5232452485.6046801</v>
      </c>
      <c r="SX106" s="9">
        <v>-4201581095.6564126</v>
      </c>
      <c r="SY106" s="9">
        <v>0</v>
      </c>
      <c r="SZ106" s="9">
        <v>1030871389.9482684</v>
      </c>
      <c r="TA106" s="10" t="s">
        <v>3</v>
      </c>
      <c r="TB106" s="9">
        <v>478112592.35826933</v>
      </c>
      <c r="TC106" s="9">
        <v>478112592.35826933</v>
      </c>
    </row>
    <row r="108" spans="1:523" x14ac:dyDescent="0.3">
      <c r="A108" s="8" t="s">
        <v>7</v>
      </c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</row>
    <row r="109" spans="1:523" x14ac:dyDescent="0.3">
      <c r="A109" s="3" t="s">
        <v>162</v>
      </c>
      <c r="B109" s="4">
        <v>72374638.640000001</v>
      </c>
      <c r="C109" s="4">
        <v>72374638.640000001</v>
      </c>
      <c r="D109" s="4">
        <v>0</v>
      </c>
      <c r="E109" s="4">
        <v>0</v>
      </c>
      <c r="F109" s="4">
        <v>72374638.640000001</v>
      </c>
      <c r="G109" s="4">
        <v>68488830.5473423</v>
      </c>
      <c r="H109" s="4">
        <v>0</v>
      </c>
      <c r="I109" s="4">
        <v>0</v>
      </c>
      <c r="J109" s="4">
        <v>68488830.5473423</v>
      </c>
      <c r="K109" s="5">
        <v>0.94630981009817317</v>
      </c>
      <c r="L109" s="4">
        <v>72252288.609999999</v>
      </c>
      <c r="M109" s="4">
        <v>72252288.609999999</v>
      </c>
      <c r="N109" s="4">
        <v>0</v>
      </c>
      <c r="O109" s="4">
        <v>0</v>
      </c>
      <c r="P109" s="4">
        <v>72252288.609999999</v>
      </c>
      <c r="Q109" s="4">
        <v>68373049.513687506</v>
      </c>
      <c r="R109" s="4">
        <v>0</v>
      </c>
      <c r="S109" s="4">
        <v>0</v>
      </c>
      <c r="T109" s="4">
        <v>68373049.513687506</v>
      </c>
      <c r="U109" s="5">
        <v>0.94630981009817317</v>
      </c>
      <c r="V109" s="4">
        <v>71709374.340000004</v>
      </c>
      <c r="W109" s="4">
        <v>71709374.340000004</v>
      </c>
      <c r="X109" s="4">
        <v>0</v>
      </c>
      <c r="Y109" s="4">
        <v>0</v>
      </c>
      <c r="Z109" s="4">
        <v>71709374.340000004</v>
      </c>
      <c r="AA109" s="4">
        <v>67859284.413944215</v>
      </c>
      <c r="AB109" s="4">
        <v>0</v>
      </c>
      <c r="AC109" s="4">
        <v>0</v>
      </c>
      <c r="AD109" s="4">
        <v>67859284.413944215</v>
      </c>
      <c r="AE109" s="5">
        <v>0.94630981009817317</v>
      </c>
      <c r="AF109" s="4">
        <v>71306928.519999996</v>
      </c>
      <c r="AG109" s="4">
        <v>71306928.519999996</v>
      </c>
      <c r="AH109" s="4">
        <v>0</v>
      </c>
      <c r="AI109" s="4">
        <v>0</v>
      </c>
      <c r="AJ109" s="4">
        <v>71306928.519999996</v>
      </c>
      <c r="AK109" s="4">
        <v>67478445.986445203</v>
      </c>
      <c r="AL109" s="4">
        <v>0</v>
      </c>
      <c r="AM109" s="4">
        <v>0</v>
      </c>
      <c r="AN109" s="4">
        <v>67478445.986445203</v>
      </c>
      <c r="AO109" s="5">
        <v>0.94630981009817317</v>
      </c>
      <c r="AP109" s="4">
        <v>71140570.360000014</v>
      </c>
      <c r="AQ109" s="4">
        <v>71140570.360000014</v>
      </c>
      <c r="AR109" s="4">
        <v>0</v>
      </c>
      <c r="AS109" s="4">
        <v>0</v>
      </c>
      <c r="AT109" s="4">
        <v>71140570.360000014</v>
      </c>
      <c r="AU109" s="4">
        <v>67321019.62764734</v>
      </c>
      <c r="AV109" s="4">
        <v>0</v>
      </c>
      <c r="AW109" s="4">
        <v>0</v>
      </c>
      <c r="AX109" s="4">
        <v>67321019.62764734</v>
      </c>
      <c r="AY109" s="5">
        <v>0.94630981009817317</v>
      </c>
      <c r="AZ109" s="4">
        <v>69819330.310000017</v>
      </c>
      <c r="BA109" s="4">
        <v>69819330.310000017</v>
      </c>
      <c r="BB109" s="4">
        <v>0</v>
      </c>
      <c r="BC109" s="4">
        <v>0</v>
      </c>
      <c r="BD109" s="4">
        <v>69819330.310000017</v>
      </c>
      <c r="BE109" s="4">
        <v>66070717.206837744</v>
      </c>
      <c r="BF109" s="4">
        <v>0</v>
      </c>
      <c r="BG109" s="4">
        <v>0</v>
      </c>
      <c r="BH109" s="4">
        <v>66070717.206837744</v>
      </c>
      <c r="BI109" s="5">
        <v>0.94630981009817317</v>
      </c>
      <c r="BJ109" s="4">
        <v>70435971.900000006</v>
      </c>
      <c r="BK109" s="4">
        <v>70435971.900000006</v>
      </c>
      <c r="BL109" s="4">
        <v>0</v>
      </c>
      <c r="BM109" s="4">
        <v>0</v>
      </c>
      <c r="BN109" s="4">
        <v>70435971.900000006</v>
      </c>
      <c r="BO109" s="4">
        <v>66654251.192769267</v>
      </c>
      <c r="BP109" s="4">
        <v>0</v>
      </c>
      <c r="BQ109" s="4">
        <v>0</v>
      </c>
      <c r="BR109" s="4">
        <v>66654251.192769267</v>
      </c>
      <c r="BS109" s="5">
        <v>0.94630981009817317</v>
      </c>
      <c r="BT109" s="4">
        <v>70973145.120000005</v>
      </c>
      <c r="BU109" s="4">
        <v>70973145.120000005</v>
      </c>
      <c r="BV109" s="4">
        <v>0</v>
      </c>
      <c r="BW109" s="4">
        <v>0</v>
      </c>
      <c r="BX109" s="4">
        <v>70973145.120000005</v>
      </c>
      <c r="BY109" s="4">
        <v>67162583.48057729</v>
      </c>
      <c r="BZ109" s="4">
        <v>0</v>
      </c>
      <c r="CA109" s="4">
        <v>0</v>
      </c>
      <c r="CB109" s="4">
        <v>67162583.48057729</v>
      </c>
      <c r="CC109" s="5">
        <v>0.94630981009817317</v>
      </c>
      <c r="CD109" s="4">
        <v>71336910.069999993</v>
      </c>
      <c r="CE109" s="4">
        <v>71336910.069999993</v>
      </c>
      <c r="CF109" s="4">
        <v>0</v>
      </c>
      <c r="CG109" s="4">
        <v>0</v>
      </c>
      <c r="CH109" s="4">
        <v>71336910.069999993</v>
      </c>
      <c r="CI109" s="4">
        <v>67506817.821332157</v>
      </c>
      <c r="CJ109" s="4">
        <v>0</v>
      </c>
      <c r="CK109" s="4">
        <v>0</v>
      </c>
      <c r="CL109" s="4">
        <v>67506817.821332157</v>
      </c>
      <c r="CM109" s="5">
        <v>0.94630981009817317</v>
      </c>
      <c r="CN109" s="4">
        <v>72379847.409999996</v>
      </c>
      <c r="CO109" s="4">
        <v>72379847.409999996</v>
      </c>
      <c r="CP109" s="4">
        <v>0</v>
      </c>
      <c r="CQ109" s="4">
        <v>0</v>
      </c>
      <c r="CR109" s="4">
        <v>72379847.409999996</v>
      </c>
      <c r="CS109" s="4">
        <v>68493759.657491848</v>
      </c>
      <c r="CT109" s="4">
        <v>0</v>
      </c>
      <c r="CU109" s="4">
        <v>0</v>
      </c>
      <c r="CV109" s="4">
        <v>68493759.657491848</v>
      </c>
      <c r="CW109" s="5">
        <v>0.94630981009817317</v>
      </c>
      <c r="CX109" s="4">
        <v>73547776.359999999</v>
      </c>
      <c r="CY109" s="4">
        <v>73547776.359999999</v>
      </c>
      <c r="CZ109" s="4">
        <v>0</v>
      </c>
      <c r="DA109" s="4">
        <v>0</v>
      </c>
      <c r="DB109" s="4">
        <v>73547776.359999999</v>
      </c>
      <c r="DC109" s="4">
        <v>69598982.280374512</v>
      </c>
      <c r="DD109" s="4">
        <v>0</v>
      </c>
      <c r="DE109" s="4">
        <v>0</v>
      </c>
      <c r="DF109" s="4">
        <v>69598982.280374512</v>
      </c>
      <c r="DG109" s="5">
        <v>0.94630981009817317</v>
      </c>
      <c r="DH109" s="4">
        <v>73184712.459999993</v>
      </c>
      <c r="DI109" s="4">
        <v>73184712.459999993</v>
      </c>
      <c r="DJ109" s="4">
        <v>0</v>
      </c>
      <c r="DK109" s="4">
        <v>0</v>
      </c>
      <c r="DL109" s="4">
        <v>73184712.459999993</v>
      </c>
      <c r="DM109" s="4">
        <v>69255411.350112006</v>
      </c>
      <c r="DN109" s="4">
        <v>0</v>
      </c>
      <c r="DO109" s="4">
        <v>0</v>
      </c>
      <c r="DP109" s="4">
        <v>69255411.350112006</v>
      </c>
      <c r="DQ109" s="5">
        <v>0.94630981009817317</v>
      </c>
      <c r="DR109" s="4">
        <v>860461494.10000014</v>
      </c>
      <c r="DS109" s="4">
        <v>860461494.10000014</v>
      </c>
      <c r="DT109" s="4">
        <v>0</v>
      </c>
      <c r="DU109" s="4">
        <v>0</v>
      </c>
      <c r="DV109" s="4">
        <v>860461494.10000014</v>
      </c>
      <c r="DW109" s="4">
        <v>814263153.07856143</v>
      </c>
      <c r="DX109" s="4">
        <v>0</v>
      </c>
      <c r="DY109" s="4">
        <v>0</v>
      </c>
      <c r="DZ109" s="4">
        <v>814263153.07856143</v>
      </c>
      <c r="EA109" s="5">
        <v>11.355717721178076</v>
      </c>
      <c r="EB109" s="4">
        <v>73744136.519999996</v>
      </c>
      <c r="EC109" s="4">
        <v>73744136.519999996</v>
      </c>
      <c r="ED109" s="4">
        <v>0</v>
      </c>
      <c r="EE109" s="4">
        <v>0</v>
      </c>
      <c r="EF109" s="4">
        <v>73744136.519999996</v>
      </c>
      <c r="EG109" s="4">
        <v>69735250.6236092</v>
      </c>
      <c r="EH109" s="4">
        <v>0</v>
      </c>
      <c r="EI109" s="4">
        <v>0</v>
      </c>
      <c r="EJ109" s="4">
        <v>69735250.6236092</v>
      </c>
      <c r="EK109" s="5">
        <v>0.94563790308530427</v>
      </c>
      <c r="EL109" s="4">
        <v>74136915.310000017</v>
      </c>
      <c r="EM109" s="4">
        <v>74136915.310000017</v>
      </c>
      <c r="EN109" s="4">
        <v>0</v>
      </c>
      <c r="EO109" s="4">
        <v>0</v>
      </c>
      <c r="EP109" s="4">
        <v>74136915.310000017</v>
      </c>
      <c r="EQ109" s="4">
        <v>70106677.134961203</v>
      </c>
      <c r="ER109" s="4">
        <v>0</v>
      </c>
      <c r="ES109" s="4">
        <v>0</v>
      </c>
      <c r="ET109" s="4">
        <v>70106677.134961203</v>
      </c>
      <c r="EU109" s="5">
        <v>0.94563790308530427</v>
      </c>
      <c r="EV109" s="4">
        <v>74021557.679999992</v>
      </c>
      <c r="EW109" s="4">
        <v>74021557.679999992</v>
      </c>
      <c r="EX109" s="4">
        <v>0</v>
      </c>
      <c r="EY109" s="4">
        <v>0</v>
      </c>
      <c r="EZ109" s="4">
        <v>74021557.679999992</v>
      </c>
      <c r="FA109" s="4">
        <v>69997590.58762309</v>
      </c>
      <c r="FB109" s="4">
        <v>0</v>
      </c>
      <c r="FC109" s="4">
        <v>0</v>
      </c>
      <c r="FD109" s="4">
        <v>69997590.58762309</v>
      </c>
      <c r="FE109" s="5">
        <v>0.94563790308530427</v>
      </c>
      <c r="FF109" s="4">
        <v>74259587.580000013</v>
      </c>
      <c r="FG109" s="4">
        <v>74259587.580000013</v>
      </c>
      <c r="FH109" s="4">
        <v>0</v>
      </c>
      <c r="FI109" s="4">
        <v>0</v>
      </c>
      <c r="FJ109" s="4">
        <v>74259587.580000013</v>
      </c>
      <c r="FK109" s="4">
        <v>70222680.683130711</v>
      </c>
      <c r="FL109" s="4">
        <v>0</v>
      </c>
      <c r="FM109" s="4">
        <v>0</v>
      </c>
      <c r="FN109" s="4">
        <v>70222680.683130711</v>
      </c>
      <c r="FO109" s="5">
        <v>0.94563790308530427</v>
      </c>
      <c r="FP109" s="4">
        <v>74895223.740000024</v>
      </c>
      <c r="FQ109" s="4">
        <v>74895223.740000024</v>
      </c>
      <c r="FR109" s="4">
        <v>0</v>
      </c>
      <c r="FS109" s="4">
        <v>0</v>
      </c>
      <c r="FT109" s="4">
        <v>74895223.740000024</v>
      </c>
      <c r="FU109" s="4">
        <v>70823762.32859832</v>
      </c>
      <c r="FV109" s="4">
        <v>0</v>
      </c>
      <c r="FW109" s="4">
        <v>0</v>
      </c>
      <c r="FX109" s="4">
        <v>70823762.32859832</v>
      </c>
      <c r="FY109" s="5">
        <v>0.94563790308530427</v>
      </c>
      <c r="FZ109" s="4">
        <v>75605070.76000002</v>
      </c>
      <c r="GA109" s="4">
        <v>75605070.76000002</v>
      </c>
      <c r="GB109" s="4">
        <v>0</v>
      </c>
      <c r="GC109" s="4">
        <v>0</v>
      </c>
      <c r="GD109" s="4">
        <v>75605070.76000002</v>
      </c>
      <c r="GE109" s="4">
        <v>71495020.576102465</v>
      </c>
      <c r="GF109" s="4">
        <v>0</v>
      </c>
      <c r="GG109" s="4">
        <v>0</v>
      </c>
      <c r="GH109" s="4">
        <v>71495020.576102465</v>
      </c>
      <c r="GI109" s="5">
        <v>0.94563790308530427</v>
      </c>
      <c r="GJ109" s="4">
        <v>75747189.580000013</v>
      </c>
      <c r="GK109" s="4">
        <v>75747189.580000013</v>
      </c>
      <c r="GL109" s="4">
        <v>0</v>
      </c>
      <c r="GM109" s="4">
        <v>0</v>
      </c>
      <c r="GN109" s="4">
        <v>75747189.580000013</v>
      </c>
      <c r="GO109" s="4">
        <v>71629413.519036219</v>
      </c>
      <c r="GP109" s="4">
        <v>0</v>
      </c>
      <c r="GQ109" s="4">
        <v>0</v>
      </c>
      <c r="GR109" s="4">
        <v>71629413.519036219</v>
      </c>
      <c r="GS109" s="5">
        <v>0.94563790308530427</v>
      </c>
      <c r="GT109" s="4">
        <v>76520982.250000015</v>
      </c>
      <c r="GU109" s="4">
        <v>76520982.250000015</v>
      </c>
      <c r="GV109" s="4">
        <v>0</v>
      </c>
      <c r="GW109" s="4">
        <v>0</v>
      </c>
      <c r="GX109" s="4">
        <v>76520982.250000015</v>
      </c>
      <c r="GY109" s="4">
        <v>72361141.196917802</v>
      </c>
      <c r="GZ109" s="4">
        <v>0</v>
      </c>
      <c r="HA109" s="4">
        <v>0</v>
      </c>
      <c r="HB109" s="4">
        <v>72361141.196917802</v>
      </c>
      <c r="HC109" s="5">
        <v>0.94563790308530427</v>
      </c>
      <c r="HD109" s="4">
        <v>76468490.25000003</v>
      </c>
      <c r="HE109" s="4">
        <v>76468490.25000003</v>
      </c>
      <c r="HF109" s="4">
        <v>0</v>
      </c>
      <c r="HG109" s="4">
        <v>0</v>
      </c>
      <c r="HH109" s="4">
        <v>76468490.25000003</v>
      </c>
      <c r="HI109" s="4">
        <v>72311502.772109061</v>
      </c>
      <c r="HJ109" s="4">
        <v>0</v>
      </c>
      <c r="HK109" s="4">
        <v>0</v>
      </c>
      <c r="HL109" s="4">
        <v>72311502.772109061</v>
      </c>
      <c r="HM109" s="5">
        <v>0.94563790308530427</v>
      </c>
      <c r="HN109" s="4">
        <v>75935614.400000021</v>
      </c>
      <c r="HO109" s="4">
        <v>75935614.400000021</v>
      </c>
      <c r="HP109" s="4">
        <v>0</v>
      </c>
      <c r="HQ109" s="4">
        <v>0</v>
      </c>
      <c r="HR109" s="4">
        <v>75935614.400000021</v>
      </c>
      <c r="HS109" s="4">
        <v>71807595.170710251</v>
      </c>
      <c r="HT109" s="4">
        <v>0</v>
      </c>
      <c r="HU109" s="4">
        <v>0</v>
      </c>
      <c r="HV109" s="4">
        <v>71807595.170710251</v>
      </c>
      <c r="HW109" s="5">
        <v>0.94563790308530427</v>
      </c>
      <c r="HX109" s="4">
        <v>75339733.990000024</v>
      </c>
      <c r="HY109" s="4">
        <v>75339733.990000024</v>
      </c>
      <c r="HZ109" s="4">
        <v>0</v>
      </c>
      <c r="IA109" s="4">
        <v>0</v>
      </c>
      <c r="IB109" s="4">
        <v>75339733.990000024</v>
      </c>
      <c r="IC109" s="4">
        <v>71244108.069308251</v>
      </c>
      <c r="ID109" s="4">
        <v>0</v>
      </c>
      <c r="IE109" s="4">
        <v>0</v>
      </c>
      <c r="IF109" s="4">
        <v>71244108.069308251</v>
      </c>
      <c r="IG109" s="5">
        <v>0.94563790308530427</v>
      </c>
      <c r="IH109" s="4">
        <v>74552705.080000013</v>
      </c>
      <c r="II109" s="4">
        <v>74552705.080000013</v>
      </c>
      <c r="IJ109" s="4">
        <v>0</v>
      </c>
      <c r="IK109" s="4">
        <v>0</v>
      </c>
      <c r="IL109" s="4">
        <v>74552705.080000013</v>
      </c>
      <c r="IM109" s="4">
        <v>70499863.701188326</v>
      </c>
      <c r="IN109" s="4">
        <v>0</v>
      </c>
      <c r="IO109" s="4">
        <v>0</v>
      </c>
      <c r="IP109" s="4">
        <v>70499863.701188326</v>
      </c>
      <c r="IQ109" s="5">
        <v>0.94563790308530427</v>
      </c>
      <c r="IR109" s="4">
        <v>901227207.1400001</v>
      </c>
      <c r="IS109" s="4">
        <v>901227207.1400001</v>
      </c>
      <c r="IT109" s="4">
        <v>0</v>
      </c>
      <c r="IU109" s="4">
        <v>0</v>
      </c>
      <c r="IV109" s="4">
        <v>901227207.1400001</v>
      </c>
      <c r="IW109" s="4">
        <v>852234606.36329484</v>
      </c>
      <c r="IX109" s="4">
        <v>0</v>
      </c>
      <c r="IY109" s="4">
        <v>0</v>
      </c>
      <c r="IZ109" s="4">
        <v>852234606.36329484</v>
      </c>
      <c r="JA109" s="5">
        <v>11.347654837023649</v>
      </c>
      <c r="JB109" s="4">
        <v>74876322.300000012</v>
      </c>
      <c r="JC109" s="4">
        <v>74876322.300000012</v>
      </c>
      <c r="JD109" s="4">
        <v>0</v>
      </c>
      <c r="JE109" s="4">
        <v>0</v>
      </c>
      <c r="JF109" s="4">
        <v>74876322.300000012</v>
      </c>
      <c r="JG109" s="4">
        <v>71177071.177674726</v>
      </c>
      <c r="JH109" s="4">
        <v>0</v>
      </c>
      <c r="JI109" s="4">
        <v>0</v>
      </c>
      <c r="JJ109" s="4">
        <v>71177071.177674726</v>
      </c>
      <c r="JK109" s="5">
        <v>0.95059518137784804</v>
      </c>
      <c r="JL109" s="4">
        <v>74962309.950000003</v>
      </c>
      <c r="JM109" s="4">
        <v>74962309.950000003</v>
      </c>
      <c r="JN109" s="4">
        <v>0</v>
      </c>
      <c r="JO109" s="4">
        <v>0</v>
      </c>
      <c r="JP109" s="4">
        <v>74962309.950000003</v>
      </c>
      <c r="JQ109" s="4">
        <v>71258810.623422712</v>
      </c>
      <c r="JR109" s="4">
        <v>0</v>
      </c>
      <c r="JS109" s="4">
        <v>0</v>
      </c>
      <c r="JT109" s="4">
        <v>71258810.623422712</v>
      </c>
      <c r="JU109" s="5">
        <v>0.95059518137784804</v>
      </c>
      <c r="JV109" s="4">
        <v>75614458.310000017</v>
      </c>
      <c r="JW109" s="4">
        <v>75614458.310000017</v>
      </c>
      <c r="JX109" s="4">
        <v>0</v>
      </c>
      <c r="JY109" s="4">
        <v>0</v>
      </c>
      <c r="JZ109" s="4">
        <v>75614458.310000017</v>
      </c>
      <c r="KA109" s="4">
        <v>71878739.711982191</v>
      </c>
      <c r="KB109" s="4">
        <v>0</v>
      </c>
      <c r="KC109" s="4">
        <v>0</v>
      </c>
      <c r="KD109" s="4">
        <v>71878739.711982191</v>
      </c>
      <c r="KE109" s="5">
        <v>0.95059518137784804</v>
      </c>
      <c r="KF109" s="4">
        <v>76797389.320000008</v>
      </c>
      <c r="KG109" s="4">
        <v>76797389.320000008</v>
      </c>
      <c r="KH109" s="4">
        <v>0</v>
      </c>
      <c r="KI109" s="4">
        <v>0</v>
      </c>
      <c r="KJ109" s="4">
        <v>76797389.320000008</v>
      </c>
      <c r="KK109" s="4">
        <v>73003228.229990616</v>
      </c>
      <c r="KL109" s="4">
        <v>0</v>
      </c>
      <c r="KM109" s="4">
        <v>0</v>
      </c>
      <c r="KN109" s="4">
        <v>73003228.229990616</v>
      </c>
      <c r="KO109" s="5">
        <v>0.95059518137784804</v>
      </c>
      <c r="KP109" s="4">
        <v>77242883.900000021</v>
      </c>
      <c r="KQ109" s="4">
        <v>77242883.900000021</v>
      </c>
      <c r="KR109" s="4">
        <v>0</v>
      </c>
      <c r="KS109" s="4">
        <v>0</v>
      </c>
      <c r="KT109" s="4">
        <v>77242883.900000021</v>
      </c>
      <c r="KU109" s="4">
        <v>73426713.231068581</v>
      </c>
      <c r="KV109" s="4">
        <v>0</v>
      </c>
      <c r="KW109" s="4">
        <v>0</v>
      </c>
      <c r="KX109" s="4">
        <v>73426713.231068581</v>
      </c>
      <c r="KY109" s="5">
        <v>0.95059518137784804</v>
      </c>
      <c r="KZ109" s="4">
        <v>77808319.550000012</v>
      </c>
      <c r="LA109" s="4">
        <v>77808319.550000012</v>
      </c>
      <c r="LB109" s="4">
        <v>0</v>
      </c>
      <c r="LC109" s="4">
        <v>0</v>
      </c>
      <c r="LD109" s="4">
        <v>77808319.550000012</v>
      </c>
      <c r="LE109" s="4">
        <v>73964213.635337815</v>
      </c>
      <c r="LF109" s="4">
        <v>0</v>
      </c>
      <c r="LG109" s="4">
        <v>0</v>
      </c>
      <c r="LH109" s="4">
        <v>73964213.635337815</v>
      </c>
      <c r="LI109" s="5">
        <v>0.95059518137784804</v>
      </c>
      <c r="LJ109" s="4">
        <v>77983480.760000005</v>
      </c>
      <c r="LK109" s="4">
        <v>77983480.760000005</v>
      </c>
      <c r="LL109" s="4">
        <v>0</v>
      </c>
      <c r="LM109" s="4">
        <v>0</v>
      </c>
      <c r="LN109" s="4">
        <v>77983480.760000005</v>
      </c>
      <c r="LO109" s="4">
        <v>74130721.037528127</v>
      </c>
      <c r="LP109" s="4">
        <v>0</v>
      </c>
      <c r="LQ109" s="4">
        <v>0</v>
      </c>
      <c r="LR109" s="4">
        <v>74130721.037528127</v>
      </c>
      <c r="LS109" s="5">
        <v>0.95059518137784804</v>
      </c>
      <c r="LT109" s="4">
        <v>78341279.140000001</v>
      </c>
      <c r="LU109" s="4">
        <v>78341279.140000001</v>
      </c>
      <c r="LV109" s="4">
        <v>0</v>
      </c>
      <c r="LW109" s="4">
        <v>0</v>
      </c>
      <c r="LX109" s="4">
        <v>78341279.140000001</v>
      </c>
      <c r="LY109" s="4">
        <v>74470842.453460917</v>
      </c>
      <c r="LZ109" s="4">
        <v>0</v>
      </c>
      <c r="MA109" s="4">
        <v>0</v>
      </c>
      <c r="MB109" s="4">
        <v>74470842.453460917</v>
      </c>
      <c r="MC109" s="5">
        <v>0.95059518137784804</v>
      </c>
      <c r="MD109" s="4">
        <v>78178793.590000004</v>
      </c>
      <c r="ME109" s="4">
        <v>78178793.590000004</v>
      </c>
      <c r="MF109" s="4">
        <v>0</v>
      </c>
      <c r="MG109" s="4">
        <v>0</v>
      </c>
      <c r="MH109" s="4">
        <v>78178793.590000004</v>
      </c>
      <c r="MI109" s="4">
        <v>74316384.472587392</v>
      </c>
      <c r="MJ109" s="4">
        <v>0</v>
      </c>
      <c r="MK109" s="4">
        <v>0</v>
      </c>
      <c r="ML109" s="4">
        <v>74316384.472587392</v>
      </c>
      <c r="MM109" s="5">
        <v>0.95059518137784804</v>
      </c>
      <c r="MN109" s="4">
        <v>77907235.800000012</v>
      </c>
      <c r="MO109" s="4">
        <v>77907235.800000012</v>
      </c>
      <c r="MP109" s="4">
        <v>0</v>
      </c>
      <c r="MQ109" s="4">
        <v>0</v>
      </c>
      <c r="MR109" s="4">
        <v>77907235.800000012</v>
      </c>
      <c r="MS109" s="4">
        <v>74058242.945947781</v>
      </c>
      <c r="MT109" s="4">
        <v>0</v>
      </c>
      <c r="MU109" s="4">
        <v>0</v>
      </c>
      <c r="MV109" s="4">
        <v>74058242.945947781</v>
      </c>
      <c r="MW109" s="5">
        <v>0.95059518137784804</v>
      </c>
      <c r="MX109" s="4">
        <v>78012519.49000001</v>
      </c>
      <c r="MY109" s="4">
        <v>78012519.49000001</v>
      </c>
      <c r="MZ109" s="4">
        <v>0</v>
      </c>
      <c r="NA109" s="4">
        <v>0</v>
      </c>
      <c r="NB109" s="4">
        <v>78012519.49000001</v>
      </c>
      <c r="NC109" s="4">
        <v>74158325.114339471</v>
      </c>
      <c r="ND109" s="4">
        <v>0</v>
      </c>
      <c r="NE109" s="4">
        <v>0</v>
      </c>
      <c r="NF109" s="4">
        <v>74158325.114339471</v>
      </c>
      <c r="NG109" s="5">
        <v>0.95059518137784804</v>
      </c>
      <c r="NH109" s="4">
        <v>77979736.470000014</v>
      </c>
      <c r="NI109" s="4">
        <v>77979736.470000014</v>
      </c>
      <c r="NJ109" s="4">
        <v>0</v>
      </c>
      <c r="NK109" s="4">
        <v>0</v>
      </c>
      <c r="NL109" s="4">
        <v>77979736.470000014</v>
      </c>
      <c r="NM109" s="4">
        <v>74127161.733496457</v>
      </c>
      <c r="NN109" s="4">
        <v>0</v>
      </c>
      <c r="NO109" s="4">
        <v>0</v>
      </c>
      <c r="NP109" s="4">
        <v>74127161.733496457</v>
      </c>
      <c r="NQ109" s="5">
        <v>0.95059518137784804</v>
      </c>
      <c r="NR109" s="4">
        <v>925704728.58000016</v>
      </c>
      <c r="NS109" s="4">
        <v>925704728.58000016</v>
      </c>
      <c r="NT109" s="4">
        <v>0</v>
      </c>
      <c r="NU109" s="4">
        <v>0</v>
      </c>
      <c r="NV109" s="4">
        <v>925704728.58000016</v>
      </c>
      <c r="NW109" s="4">
        <v>879970454.36683679</v>
      </c>
      <c r="NX109" s="4">
        <v>0</v>
      </c>
      <c r="NY109" s="4">
        <v>0</v>
      </c>
      <c r="NZ109" s="4">
        <v>879970454.36683679</v>
      </c>
      <c r="OA109" s="5">
        <v>11.407142176534174</v>
      </c>
      <c r="OB109" s="4">
        <v>78315101.280000001</v>
      </c>
      <c r="OC109" s="4">
        <v>78315101.280000001</v>
      </c>
      <c r="OD109" s="4">
        <v>0</v>
      </c>
      <c r="OE109" s="4">
        <v>0</v>
      </c>
      <c r="OF109" s="4">
        <v>78315101.280000001</v>
      </c>
      <c r="OG109" s="4">
        <v>74499882.226785704</v>
      </c>
      <c r="OH109" s="4">
        <v>0</v>
      </c>
      <c r="OI109" s="4">
        <v>0</v>
      </c>
      <c r="OJ109" s="4">
        <v>74499882.226785704</v>
      </c>
      <c r="OK109" s="5">
        <v>0.95128373722490955</v>
      </c>
      <c r="OL109" s="4">
        <v>78486599.890000001</v>
      </c>
      <c r="OM109" s="4">
        <v>78486599.890000001</v>
      </c>
      <c r="ON109" s="4">
        <v>0</v>
      </c>
      <c r="OO109" s="4">
        <v>0</v>
      </c>
      <c r="OP109" s="4">
        <v>78486599.890000001</v>
      </c>
      <c r="OQ109" s="4">
        <v>74663026.06543538</v>
      </c>
      <c r="OR109" s="4">
        <v>0</v>
      </c>
      <c r="OS109" s="4">
        <v>0</v>
      </c>
      <c r="OT109" s="4">
        <v>74663026.06543538</v>
      </c>
      <c r="OU109" s="5">
        <v>0.95128373722490955</v>
      </c>
      <c r="OV109" s="4">
        <v>78363995.219999999</v>
      </c>
      <c r="OW109" s="4">
        <v>78363995.219999999</v>
      </c>
      <c r="OX109" s="4">
        <v>0</v>
      </c>
      <c r="OY109" s="4">
        <v>0</v>
      </c>
      <c r="OZ109" s="4">
        <v>78363995.219999999</v>
      </c>
      <c r="PA109" s="4">
        <v>74546394.236756548</v>
      </c>
      <c r="PB109" s="4">
        <v>0</v>
      </c>
      <c r="PC109" s="4">
        <v>0</v>
      </c>
      <c r="PD109" s="4">
        <v>74546394.236756548</v>
      </c>
      <c r="PE109" s="5">
        <v>0.95128373722490955</v>
      </c>
      <c r="PF109" s="4">
        <v>77976117.999999985</v>
      </c>
      <c r="PG109" s="4">
        <v>77976117.999999985</v>
      </c>
      <c r="PH109" s="4">
        <v>0</v>
      </c>
      <c r="PI109" s="4">
        <v>0</v>
      </c>
      <c r="PJ109" s="4">
        <v>77976117.999999985</v>
      </c>
      <c r="PK109" s="4">
        <v>74177412.94533053</v>
      </c>
      <c r="PL109" s="4">
        <v>0</v>
      </c>
      <c r="PM109" s="4">
        <v>0</v>
      </c>
      <c r="PN109" s="4">
        <v>74177412.94533053</v>
      </c>
      <c r="PO109" s="5">
        <v>0.95128373722490955</v>
      </c>
      <c r="PP109" s="4">
        <v>78109932.309999987</v>
      </c>
      <c r="PQ109" s="4">
        <v>78109932.309999987</v>
      </c>
      <c r="PR109" s="4">
        <v>0</v>
      </c>
      <c r="PS109" s="4">
        <v>0</v>
      </c>
      <c r="PT109" s="4">
        <v>78109932.309999987</v>
      </c>
      <c r="PU109" s="4">
        <v>74304708.3222415</v>
      </c>
      <c r="PV109" s="4">
        <v>0</v>
      </c>
      <c r="PW109" s="4">
        <v>0</v>
      </c>
      <c r="PX109" s="4">
        <v>74304708.3222415</v>
      </c>
      <c r="PY109" s="5">
        <v>0.95128373722490955</v>
      </c>
      <c r="PZ109" s="4">
        <v>77984399.99000001</v>
      </c>
      <c r="QA109" s="4">
        <v>77984399.99000001</v>
      </c>
      <c r="QB109" s="4">
        <v>0</v>
      </c>
      <c r="QC109" s="4">
        <v>0</v>
      </c>
      <c r="QD109" s="4">
        <v>77984399.99000001</v>
      </c>
      <c r="QE109" s="4">
        <v>74185291.467729405</v>
      </c>
      <c r="QF109" s="4">
        <v>0</v>
      </c>
      <c r="QG109" s="4">
        <v>0</v>
      </c>
      <c r="QH109" s="4">
        <v>74185291.467729405</v>
      </c>
      <c r="QI109" s="5">
        <v>0.95128373722490955</v>
      </c>
      <c r="QJ109" s="4">
        <v>78045026.530000001</v>
      </c>
      <c r="QK109" s="4">
        <v>78045026.530000001</v>
      </c>
      <c r="QL109" s="4">
        <v>0</v>
      </c>
      <c r="QM109" s="4">
        <v>0</v>
      </c>
      <c r="QN109" s="4">
        <v>78045026.530000001</v>
      </c>
      <c r="QO109" s="4">
        <v>74242964.509275615</v>
      </c>
      <c r="QP109" s="4">
        <v>0</v>
      </c>
      <c r="QQ109" s="4">
        <v>0</v>
      </c>
      <c r="QR109" s="4">
        <v>74242964.509275615</v>
      </c>
      <c r="QS109" s="5">
        <v>0.95128373722490955</v>
      </c>
      <c r="QT109" s="4">
        <v>78353004.36999999</v>
      </c>
      <c r="QU109" s="4">
        <v>78353004.36999999</v>
      </c>
      <c r="QV109" s="4">
        <v>0</v>
      </c>
      <c r="QW109" s="4">
        <v>0</v>
      </c>
      <c r="QX109" s="4">
        <v>78353004.36999999</v>
      </c>
      <c r="QY109" s="4">
        <v>74535938.819893256</v>
      </c>
      <c r="QZ109" s="4">
        <v>0</v>
      </c>
      <c r="RA109" s="4">
        <v>0</v>
      </c>
      <c r="RB109" s="4">
        <v>74535938.819893256</v>
      </c>
      <c r="RC109" s="5">
        <v>0.95128373722490955</v>
      </c>
      <c r="RD109" s="4">
        <v>78682011.820000023</v>
      </c>
      <c r="RE109" s="4">
        <v>78682011.820000023</v>
      </c>
      <c r="RF109" s="4">
        <v>0</v>
      </c>
      <c r="RG109" s="4">
        <v>0</v>
      </c>
      <c r="RH109" s="4">
        <v>78682011.820000023</v>
      </c>
      <c r="RI109" s="4">
        <v>74848918.256504133</v>
      </c>
      <c r="RJ109" s="4">
        <v>0</v>
      </c>
      <c r="RK109" s="4">
        <v>0</v>
      </c>
      <c r="RL109" s="4">
        <v>74848918.256504133</v>
      </c>
      <c r="RM109" s="5">
        <v>0.95128373722490955</v>
      </c>
      <c r="RN109" s="4">
        <v>81009681.650000006</v>
      </c>
      <c r="RO109" s="4">
        <v>81009681.650000006</v>
      </c>
      <c r="RP109" s="4">
        <v>0</v>
      </c>
      <c r="RQ109" s="4">
        <v>0</v>
      </c>
      <c r="RR109" s="4">
        <v>81009681.650000006</v>
      </c>
      <c r="RS109" s="4">
        <v>77063192.711412176</v>
      </c>
      <c r="RT109" s="4">
        <v>0</v>
      </c>
      <c r="RU109" s="4">
        <v>0</v>
      </c>
      <c r="RV109" s="4">
        <v>77063192.711412176</v>
      </c>
      <c r="RW109" s="5">
        <v>0.95128373722490955</v>
      </c>
      <c r="RX109" s="4">
        <v>81338615.5</v>
      </c>
      <c r="RY109" s="4">
        <v>81338615.5</v>
      </c>
      <c r="RZ109" s="4">
        <v>0</v>
      </c>
      <c r="SA109" s="4">
        <v>0</v>
      </c>
      <c r="SB109" s="4">
        <v>81338615.5</v>
      </c>
      <c r="SC109" s="4">
        <v>77376102.13353996</v>
      </c>
      <c r="SD109" s="4">
        <v>0</v>
      </c>
      <c r="SE109" s="4">
        <v>0</v>
      </c>
      <c r="SF109" s="4">
        <v>77376102.13353996</v>
      </c>
      <c r="SG109" s="5">
        <v>0.95128373722490955</v>
      </c>
      <c r="SH109" s="4">
        <v>81567988.36999999</v>
      </c>
      <c r="SI109" s="4">
        <v>81567988.36999999</v>
      </c>
      <c r="SJ109" s="4">
        <v>0</v>
      </c>
      <c r="SK109" s="4">
        <v>0</v>
      </c>
      <c r="SL109" s="4">
        <v>81567988.36999999</v>
      </c>
      <c r="SM109" s="4">
        <v>77594300.81453155</v>
      </c>
      <c r="SN109" s="4">
        <v>0</v>
      </c>
      <c r="SO109" s="4">
        <v>0</v>
      </c>
      <c r="SP109" s="4">
        <v>77594300.81453155</v>
      </c>
      <c r="SQ109" s="5">
        <v>0.95128373722490955</v>
      </c>
      <c r="SR109" s="4">
        <v>948232474.93000007</v>
      </c>
      <c r="SS109" s="4">
        <v>948232474.93000007</v>
      </c>
      <c r="ST109" s="4">
        <v>0</v>
      </c>
      <c r="SU109" s="4">
        <v>0</v>
      </c>
      <c r="SV109" s="4">
        <v>948232474.93000007</v>
      </c>
      <c r="SW109" s="4">
        <v>902038132.50943577</v>
      </c>
      <c r="SX109" s="4">
        <v>0</v>
      </c>
      <c r="SY109" s="4">
        <v>0</v>
      </c>
      <c r="SZ109" s="4">
        <v>902038132.50943577</v>
      </c>
      <c r="TA109" s="5">
        <v>11.415404846698912</v>
      </c>
      <c r="TB109" s="4">
        <v>81704815.916999996</v>
      </c>
      <c r="TC109" s="4">
        <v>81704815.916999996</v>
      </c>
    </row>
    <row r="110" spans="1:523" s="17" customFormat="1" x14ac:dyDescent="0.3">
      <c r="A110" s="19" t="s">
        <v>163</v>
      </c>
      <c r="B110" s="13">
        <v>187285214.88</v>
      </c>
      <c r="C110" s="13">
        <v>187285214.88</v>
      </c>
      <c r="D110" s="13">
        <v>-187285214.88</v>
      </c>
      <c r="E110" s="13">
        <v>0</v>
      </c>
      <c r="F110" s="13">
        <v>0</v>
      </c>
      <c r="G110" s="13">
        <v>178088744.90447256</v>
      </c>
      <c r="H110" s="13">
        <v>-178088744.90447256</v>
      </c>
      <c r="I110" s="13">
        <v>0</v>
      </c>
      <c r="J110" s="13">
        <v>0</v>
      </c>
      <c r="K110" s="14">
        <v>0.95089591038235499</v>
      </c>
      <c r="L110" s="13">
        <v>188084197.82999998</v>
      </c>
      <c r="M110" s="13">
        <v>188084197.82999998</v>
      </c>
      <c r="N110" s="13">
        <v>-188084197.82999998</v>
      </c>
      <c r="O110" s="13">
        <v>0</v>
      </c>
      <c r="P110" s="13">
        <v>0</v>
      </c>
      <c r="Q110" s="13">
        <v>178718497.79198375</v>
      </c>
      <c r="R110" s="13">
        <v>-178718497.79198375</v>
      </c>
      <c r="S110" s="13">
        <v>0</v>
      </c>
      <c r="T110" s="13">
        <v>0</v>
      </c>
      <c r="U110" s="14">
        <v>0.95020474794761101</v>
      </c>
      <c r="V110" s="13">
        <v>192767181.82999998</v>
      </c>
      <c r="W110" s="13">
        <v>192767181.82999998</v>
      </c>
      <c r="X110" s="13">
        <v>-192767181.82999998</v>
      </c>
      <c r="Y110" s="13">
        <v>0</v>
      </c>
      <c r="Z110" s="13">
        <v>0</v>
      </c>
      <c r="AA110" s="13">
        <v>183051469.12377524</v>
      </c>
      <c r="AB110" s="13">
        <v>-183051469.12377524</v>
      </c>
      <c r="AC110" s="13">
        <v>0</v>
      </c>
      <c r="AD110" s="13">
        <v>0</v>
      </c>
      <c r="AE110" s="14">
        <v>0.94959872000000001</v>
      </c>
      <c r="AF110" s="13">
        <v>194589247.77999997</v>
      </c>
      <c r="AG110" s="13">
        <v>194589247.77999997</v>
      </c>
      <c r="AH110" s="13">
        <v>-194589247.77999997</v>
      </c>
      <c r="AI110" s="13">
        <v>0</v>
      </c>
      <c r="AJ110" s="13">
        <v>0</v>
      </c>
      <c r="AK110" s="13">
        <v>184587124.99111816</v>
      </c>
      <c r="AL110" s="13">
        <v>-184587124.99111816</v>
      </c>
      <c r="AM110" s="13">
        <v>0</v>
      </c>
      <c r="AN110" s="13">
        <v>0</v>
      </c>
      <c r="AO110" s="14">
        <v>0.94859879000000003</v>
      </c>
      <c r="AP110" s="13">
        <v>193980179.24999997</v>
      </c>
      <c r="AQ110" s="13">
        <v>193980179.24999997</v>
      </c>
      <c r="AR110" s="13">
        <v>-193980179.24999997</v>
      </c>
      <c r="AS110" s="13">
        <v>0</v>
      </c>
      <c r="AT110" s="13">
        <v>0</v>
      </c>
      <c r="AU110" s="13">
        <v>183701276.24064106</v>
      </c>
      <c r="AV110" s="13">
        <v>-183701276.24064106</v>
      </c>
      <c r="AW110" s="13">
        <v>0</v>
      </c>
      <c r="AX110" s="13">
        <v>0</v>
      </c>
      <c r="AY110" s="14">
        <v>0.94701055000000001</v>
      </c>
      <c r="AZ110" s="13">
        <v>195572975.61000001</v>
      </c>
      <c r="BA110" s="13">
        <v>195572975.61000001</v>
      </c>
      <c r="BB110" s="13">
        <v>-195572975.61000001</v>
      </c>
      <c r="BC110" s="13">
        <v>0</v>
      </c>
      <c r="BD110" s="13">
        <v>0</v>
      </c>
      <c r="BE110" s="13">
        <v>185029974.83611271</v>
      </c>
      <c r="BF110" s="13">
        <v>-185029974.83611271</v>
      </c>
      <c r="BG110" s="13">
        <v>0</v>
      </c>
      <c r="BH110" s="13">
        <v>0</v>
      </c>
      <c r="BI110" s="14">
        <v>0.94609173000000002</v>
      </c>
      <c r="BJ110" s="13">
        <v>197758005.24000001</v>
      </c>
      <c r="BK110" s="13">
        <v>197758005.24000001</v>
      </c>
      <c r="BL110" s="13">
        <v>-197758005.24000001</v>
      </c>
      <c r="BM110" s="13">
        <v>0</v>
      </c>
      <c r="BN110" s="13">
        <v>0</v>
      </c>
      <c r="BO110" s="13">
        <v>187091140.15051976</v>
      </c>
      <c r="BP110" s="13">
        <v>-187091140.15051976</v>
      </c>
      <c r="BQ110" s="13">
        <v>0</v>
      </c>
      <c r="BR110" s="13">
        <v>0</v>
      </c>
      <c r="BS110" s="14">
        <v>0.94606102000000003</v>
      </c>
      <c r="BT110" s="13">
        <v>199750353.76000002</v>
      </c>
      <c r="BU110" s="13">
        <v>199750353.76000002</v>
      </c>
      <c r="BV110" s="13">
        <v>-199750353.76000002</v>
      </c>
      <c r="BW110" s="13">
        <v>0</v>
      </c>
      <c r="BX110" s="13">
        <v>0</v>
      </c>
      <c r="BY110" s="13">
        <v>188866206.67155981</v>
      </c>
      <c r="BZ110" s="13">
        <v>-188866206.67155981</v>
      </c>
      <c r="CA110" s="13">
        <v>0</v>
      </c>
      <c r="CB110" s="13">
        <v>0</v>
      </c>
      <c r="CC110" s="14">
        <v>0.94551125000000003</v>
      </c>
      <c r="CD110" s="13">
        <v>198052094.44</v>
      </c>
      <c r="CE110" s="13">
        <v>198052094.44</v>
      </c>
      <c r="CF110" s="13">
        <v>-198052094.44</v>
      </c>
      <c r="CG110" s="13">
        <v>0</v>
      </c>
      <c r="CH110" s="13">
        <v>0</v>
      </c>
      <c r="CI110" s="13">
        <v>186912931.2657446</v>
      </c>
      <c r="CJ110" s="13">
        <v>-186912931.2657446</v>
      </c>
      <c r="CK110" s="13">
        <v>0</v>
      </c>
      <c r="CL110" s="13">
        <v>0</v>
      </c>
      <c r="CM110" s="14">
        <v>0.94375639800350608</v>
      </c>
      <c r="CN110" s="13">
        <v>197416716.26109615</v>
      </c>
      <c r="CO110" s="13">
        <v>197416716.26109615</v>
      </c>
      <c r="CP110" s="13">
        <v>-197416716.26109615</v>
      </c>
      <c r="CQ110" s="13">
        <v>0</v>
      </c>
      <c r="CR110" s="13">
        <v>0</v>
      </c>
      <c r="CS110" s="13">
        <v>186292641.6307281</v>
      </c>
      <c r="CT110" s="13">
        <v>-186292641.6307281</v>
      </c>
      <c r="CU110" s="13">
        <v>0</v>
      </c>
      <c r="CV110" s="13">
        <v>0</v>
      </c>
      <c r="CW110" s="14">
        <v>0.94365181003387899</v>
      </c>
      <c r="CX110" s="13">
        <v>195314826.12722883</v>
      </c>
      <c r="CY110" s="13">
        <v>195314826.12722883</v>
      </c>
      <c r="CZ110" s="13">
        <v>-195314826.12722883</v>
      </c>
      <c r="DA110" s="13">
        <v>0</v>
      </c>
      <c r="DB110" s="13">
        <v>0</v>
      </c>
      <c r="DC110" s="13">
        <v>184340229.05586699</v>
      </c>
      <c r="DD110" s="13">
        <v>-184340229.05586699</v>
      </c>
      <c r="DE110" s="13">
        <v>0</v>
      </c>
      <c r="DF110" s="13">
        <v>0</v>
      </c>
      <c r="DG110" s="14">
        <v>0.94381073219596268</v>
      </c>
      <c r="DH110" s="13">
        <v>194705573.56832498</v>
      </c>
      <c r="DI110" s="13">
        <v>194705573.56832498</v>
      </c>
      <c r="DJ110" s="13">
        <v>-194705573.56832498</v>
      </c>
      <c r="DK110" s="13">
        <v>0</v>
      </c>
      <c r="DL110" s="13">
        <v>0</v>
      </c>
      <c r="DM110" s="13">
        <v>183771518.28873637</v>
      </c>
      <c r="DN110" s="13">
        <v>-183771518.28873637</v>
      </c>
      <c r="DO110" s="13">
        <v>0</v>
      </c>
      <c r="DP110" s="13">
        <v>0</v>
      </c>
      <c r="DQ110" s="14">
        <v>0.94384313155908861</v>
      </c>
      <c r="DR110" s="13">
        <v>2335276566.5766497</v>
      </c>
      <c r="DS110" s="13">
        <v>2335276566.5766497</v>
      </c>
      <c r="DT110" s="13">
        <v>-2335276566.5766497</v>
      </c>
      <c r="DU110" s="13">
        <v>0</v>
      </c>
      <c r="DV110" s="13">
        <v>0</v>
      </c>
      <c r="DW110" s="13">
        <v>2210451754.9512591</v>
      </c>
      <c r="DX110" s="13">
        <v>-2210451754.9512591</v>
      </c>
      <c r="DY110" s="13">
        <v>0</v>
      </c>
      <c r="DZ110" s="13">
        <v>0</v>
      </c>
      <c r="EA110" s="14">
        <v>11.359034790122402</v>
      </c>
      <c r="EB110" s="13">
        <v>194044048.46445766</v>
      </c>
      <c r="EC110" s="13">
        <v>194044048.46445766</v>
      </c>
      <c r="ED110" s="13">
        <v>-194044048.46445766</v>
      </c>
      <c r="EE110" s="13">
        <v>0</v>
      </c>
      <c r="EF110" s="13">
        <v>0</v>
      </c>
      <c r="EG110" s="13">
        <v>183187464.92139062</v>
      </c>
      <c r="EH110" s="13">
        <v>-183187464.92139062</v>
      </c>
      <c r="EI110" s="13">
        <v>0</v>
      </c>
      <c r="EJ110" s="13">
        <v>0</v>
      </c>
      <c r="EK110" s="14">
        <v>0.94405093261566531</v>
      </c>
      <c r="EL110" s="13">
        <v>195523748.24059033</v>
      </c>
      <c r="EM110" s="13">
        <v>195523748.24059033</v>
      </c>
      <c r="EN110" s="13">
        <v>-195523748.24059033</v>
      </c>
      <c r="EO110" s="13">
        <v>0</v>
      </c>
      <c r="EP110" s="13">
        <v>0</v>
      </c>
      <c r="EQ110" s="13">
        <v>184629399.42565653</v>
      </c>
      <c r="ER110" s="13">
        <v>-184629399.42565653</v>
      </c>
      <c r="ES110" s="13">
        <v>0</v>
      </c>
      <c r="ET110" s="13">
        <v>0</v>
      </c>
      <c r="EU110" s="14">
        <v>0.94428119902075325</v>
      </c>
      <c r="EV110" s="13">
        <v>195884134.46665001</v>
      </c>
      <c r="EW110" s="13">
        <v>195884134.46665001</v>
      </c>
      <c r="EX110" s="13">
        <v>-195884134.46665001</v>
      </c>
      <c r="EY110" s="13">
        <v>0</v>
      </c>
      <c r="EZ110" s="13">
        <v>0</v>
      </c>
      <c r="FA110" s="13">
        <v>184934491.47472864</v>
      </c>
      <c r="FB110" s="13">
        <v>-184934491.47472864</v>
      </c>
      <c r="FC110" s="13">
        <v>0</v>
      </c>
      <c r="FD110" s="13">
        <v>0</v>
      </c>
      <c r="FE110" s="14">
        <v>0.94410143005335845</v>
      </c>
      <c r="FF110" s="13">
        <v>197032041.82278267</v>
      </c>
      <c r="FG110" s="13">
        <v>197032041.82278267</v>
      </c>
      <c r="FH110" s="13">
        <v>-197032041.82278267</v>
      </c>
      <c r="FI110" s="13">
        <v>0</v>
      </c>
      <c r="FJ110" s="13">
        <v>0</v>
      </c>
      <c r="FK110" s="13">
        <v>185917551.62042055</v>
      </c>
      <c r="FL110" s="13">
        <v>-185917551.62042055</v>
      </c>
      <c r="FM110" s="13">
        <v>0</v>
      </c>
      <c r="FN110" s="13">
        <v>0</v>
      </c>
      <c r="FO110" s="14">
        <v>0.943590442957705</v>
      </c>
      <c r="FP110" s="13">
        <v>196787295.77387884</v>
      </c>
      <c r="FQ110" s="13">
        <v>196787295.77387884</v>
      </c>
      <c r="FR110" s="13">
        <v>-196787295.77387884</v>
      </c>
      <c r="FS110" s="13">
        <v>0</v>
      </c>
      <c r="FT110" s="13">
        <v>0</v>
      </c>
      <c r="FU110" s="13">
        <v>185644841.15959996</v>
      </c>
      <c r="FV110" s="13">
        <v>-185644841.15959996</v>
      </c>
      <c r="FW110" s="13">
        <v>0</v>
      </c>
      <c r="FX110" s="13">
        <v>0</v>
      </c>
      <c r="FY110" s="14">
        <v>0.94337818114497463</v>
      </c>
      <c r="FZ110" s="13">
        <v>195729884.34001151</v>
      </c>
      <c r="GA110" s="13">
        <v>195729884.34001151</v>
      </c>
      <c r="GB110" s="13">
        <v>-195729884.34001151</v>
      </c>
      <c r="GC110" s="13">
        <v>0</v>
      </c>
      <c r="GD110" s="13">
        <v>0</v>
      </c>
      <c r="GE110" s="13">
        <v>184612567.86134481</v>
      </c>
      <c r="GF110" s="13">
        <v>-184612567.86134481</v>
      </c>
      <c r="GG110" s="13">
        <v>0</v>
      </c>
      <c r="GH110" s="13">
        <v>0</v>
      </c>
      <c r="GI110" s="14">
        <v>0.94320072013451817</v>
      </c>
      <c r="GJ110" s="13">
        <v>193503939.52110767</v>
      </c>
      <c r="GK110" s="13">
        <v>193503939.52110767</v>
      </c>
      <c r="GL110" s="13">
        <v>-193503939.52110767</v>
      </c>
      <c r="GM110" s="13">
        <v>0</v>
      </c>
      <c r="GN110" s="13">
        <v>0</v>
      </c>
      <c r="GO110" s="13">
        <v>182467143.97038642</v>
      </c>
      <c r="GP110" s="13">
        <v>-182467143.97038642</v>
      </c>
      <c r="GQ110" s="13">
        <v>0</v>
      </c>
      <c r="GR110" s="13">
        <v>0</v>
      </c>
      <c r="GS110" s="14">
        <v>0.94296345811854987</v>
      </c>
      <c r="GT110" s="13">
        <v>192234195.73724037</v>
      </c>
      <c r="GU110" s="13">
        <v>192234195.73724037</v>
      </c>
      <c r="GV110" s="13">
        <v>-192234195.73724037</v>
      </c>
      <c r="GW110" s="13">
        <v>0</v>
      </c>
      <c r="GX110" s="13">
        <v>0</v>
      </c>
      <c r="GY110" s="13">
        <v>181099329.60261175</v>
      </c>
      <c r="GZ110" s="13">
        <v>-181099329.60261175</v>
      </c>
      <c r="HA110" s="13">
        <v>0</v>
      </c>
      <c r="HB110" s="13">
        <v>0</v>
      </c>
      <c r="HC110" s="14">
        <v>0.94207655879368846</v>
      </c>
      <c r="HD110" s="13">
        <v>194506637.83329999</v>
      </c>
      <c r="HE110" s="13">
        <v>194506637.83329999</v>
      </c>
      <c r="HF110" s="13">
        <v>-194506637.83329999</v>
      </c>
      <c r="HG110" s="13">
        <v>0</v>
      </c>
      <c r="HH110" s="13">
        <v>0</v>
      </c>
      <c r="HI110" s="13">
        <v>183487881.52899462</v>
      </c>
      <c r="HJ110" s="13">
        <v>-183487881.52899462</v>
      </c>
      <c r="HK110" s="13">
        <v>0</v>
      </c>
      <c r="HL110" s="13">
        <v>0</v>
      </c>
      <c r="HM110" s="14">
        <v>0.943350229961052</v>
      </c>
      <c r="HN110" s="13">
        <v>192576222.09253412</v>
      </c>
      <c r="HO110" s="13">
        <v>192576222.09253412</v>
      </c>
      <c r="HP110" s="13">
        <v>-192576222.09253412</v>
      </c>
      <c r="HQ110" s="13">
        <v>0</v>
      </c>
      <c r="HR110" s="13">
        <v>0</v>
      </c>
      <c r="HS110" s="13">
        <v>181640472.17849281</v>
      </c>
      <c r="HT110" s="13">
        <v>-181640472.17849281</v>
      </c>
      <c r="HU110" s="13">
        <v>0</v>
      </c>
      <c r="HV110" s="13">
        <v>0</v>
      </c>
      <c r="HW110" s="14">
        <v>0.94321339470048071</v>
      </c>
      <c r="HX110" s="13">
        <v>195190527.40664047</v>
      </c>
      <c r="HY110" s="13">
        <v>195190527.40664047</v>
      </c>
      <c r="HZ110" s="13">
        <v>-195190527.40664047</v>
      </c>
      <c r="IA110" s="13">
        <v>0</v>
      </c>
      <c r="IB110" s="13">
        <v>0</v>
      </c>
      <c r="IC110" s="13">
        <v>184074058.91727421</v>
      </c>
      <c r="ID110" s="13">
        <v>-184074058.91727421</v>
      </c>
      <c r="IE110" s="13">
        <v>0</v>
      </c>
      <c r="IF110" s="13">
        <v>0</v>
      </c>
      <c r="IG110" s="14">
        <v>0.94304811490053853</v>
      </c>
      <c r="IH110" s="13">
        <v>194851620.06545305</v>
      </c>
      <c r="II110" s="13">
        <v>194851620.06545305</v>
      </c>
      <c r="IJ110" s="13">
        <v>-194851620.06545305</v>
      </c>
      <c r="IK110" s="13">
        <v>0</v>
      </c>
      <c r="IL110" s="13">
        <v>0</v>
      </c>
      <c r="IM110" s="13">
        <v>183701468.4502196</v>
      </c>
      <c r="IN110" s="13">
        <v>-183701468.4502196</v>
      </c>
      <c r="IO110" s="13">
        <v>0</v>
      </c>
      <c r="IP110" s="13">
        <v>0</v>
      </c>
      <c r="IQ110" s="14">
        <v>0.94277619240995802</v>
      </c>
      <c r="IR110" s="13">
        <v>2337864295.7646465</v>
      </c>
      <c r="IS110" s="13">
        <v>2337864295.7646465</v>
      </c>
      <c r="IT110" s="13">
        <v>-2337864295.7646465</v>
      </c>
      <c r="IU110" s="13">
        <v>0</v>
      </c>
      <c r="IV110" s="13">
        <v>0</v>
      </c>
      <c r="IW110" s="13">
        <v>2205396671.1111207</v>
      </c>
      <c r="IX110" s="13">
        <v>-2205396671.1111207</v>
      </c>
      <c r="IY110" s="13">
        <v>0</v>
      </c>
      <c r="IZ110" s="13">
        <v>0</v>
      </c>
      <c r="JA110" s="14">
        <v>11.320030854811243</v>
      </c>
      <c r="JB110" s="13">
        <v>194501415.3795594</v>
      </c>
      <c r="JC110" s="13">
        <v>194501415.3795594</v>
      </c>
      <c r="JD110" s="13">
        <v>-194501415.3795594</v>
      </c>
      <c r="JE110" s="13">
        <v>0</v>
      </c>
      <c r="JF110" s="13">
        <v>0</v>
      </c>
      <c r="JG110" s="13">
        <v>183357558.04695871</v>
      </c>
      <c r="JH110" s="13">
        <v>-183357558.04695871</v>
      </c>
      <c r="JI110" s="13">
        <v>0</v>
      </c>
      <c r="JJ110" s="13">
        <v>0</v>
      </c>
      <c r="JK110" s="14">
        <v>0.94270552062125601</v>
      </c>
      <c r="JL110" s="13">
        <v>194151210.69366574</v>
      </c>
      <c r="JM110" s="13">
        <v>194151210.69366574</v>
      </c>
      <c r="JN110" s="13">
        <v>-194151210.69366574</v>
      </c>
      <c r="JO110" s="13">
        <v>0</v>
      </c>
      <c r="JP110" s="13">
        <v>0</v>
      </c>
      <c r="JQ110" s="13">
        <v>183119758.54668641</v>
      </c>
      <c r="JR110" s="13">
        <v>-183119758.54668641</v>
      </c>
      <c r="JS110" s="13">
        <v>0</v>
      </c>
      <c r="JT110" s="13">
        <v>0</v>
      </c>
      <c r="JU110" s="14">
        <v>0.94318113130705683</v>
      </c>
      <c r="JV110" s="13">
        <v>190297152.78685427</v>
      </c>
      <c r="JW110" s="13">
        <v>190297152.78685427</v>
      </c>
      <c r="JX110" s="13">
        <v>-190297152.78685427</v>
      </c>
      <c r="JY110" s="13">
        <v>0</v>
      </c>
      <c r="JZ110" s="13">
        <v>0</v>
      </c>
      <c r="KA110" s="13">
        <v>179567149.54569766</v>
      </c>
      <c r="KB110" s="13">
        <v>-179567149.54569766</v>
      </c>
      <c r="KC110" s="13">
        <v>0</v>
      </c>
      <c r="KD110" s="13">
        <v>0</v>
      </c>
      <c r="KE110" s="14">
        <v>0.94361448353788591</v>
      </c>
      <c r="KF110" s="13">
        <v>189996119.10096061</v>
      </c>
      <c r="KG110" s="13">
        <v>189996119.10096061</v>
      </c>
      <c r="KH110" s="13">
        <v>-189996119.10096061</v>
      </c>
      <c r="KI110" s="13">
        <v>0</v>
      </c>
      <c r="KJ110" s="13">
        <v>0</v>
      </c>
      <c r="KK110" s="13">
        <v>179354565.86525616</v>
      </c>
      <c r="KL110" s="13">
        <v>-179354565.86525616</v>
      </c>
      <c r="KM110" s="13">
        <v>0</v>
      </c>
      <c r="KN110" s="13">
        <v>0</v>
      </c>
      <c r="KO110" s="14">
        <v>0.94399068104096528</v>
      </c>
      <c r="KP110" s="13">
        <v>190076692.75977319</v>
      </c>
      <c r="KQ110" s="13">
        <v>190076692.75977319</v>
      </c>
      <c r="KR110" s="13">
        <v>-190076692.75977319</v>
      </c>
      <c r="KS110" s="13">
        <v>0</v>
      </c>
      <c r="KT110" s="13">
        <v>0</v>
      </c>
      <c r="KU110" s="13">
        <v>179483750.13396093</v>
      </c>
      <c r="KV110" s="13">
        <v>-179483750.13396093</v>
      </c>
      <c r="KW110" s="13">
        <v>0</v>
      </c>
      <c r="KX110" s="13">
        <v>0</v>
      </c>
      <c r="KY110" s="14">
        <v>0.9442701655210296</v>
      </c>
      <c r="KZ110" s="13">
        <v>189892321.07387954</v>
      </c>
      <c r="LA110" s="13">
        <v>189892321.07387954</v>
      </c>
      <c r="LB110" s="13">
        <v>-189892321.07387954</v>
      </c>
      <c r="LC110" s="13">
        <v>0</v>
      </c>
      <c r="LD110" s="13">
        <v>0</v>
      </c>
      <c r="LE110" s="13">
        <v>179379715.86788848</v>
      </c>
      <c r="LF110" s="13">
        <v>-179379715.86788848</v>
      </c>
      <c r="LG110" s="13">
        <v>0</v>
      </c>
      <c r="LH110" s="13">
        <v>0</v>
      </c>
      <c r="LI110" s="14">
        <v>0.9446391241807981</v>
      </c>
      <c r="LJ110" s="13">
        <v>189713896.73269212</v>
      </c>
      <c r="LK110" s="13">
        <v>189713896.73269212</v>
      </c>
      <c r="LL110" s="13">
        <v>-189713896.73269212</v>
      </c>
      <c r="LM110" s="13">
        <v>0</v>
      </c>
      <c r="LN110" s="13">
        <v>0</v>
      </c>
      <c r="LO110" s="13">
        <v>179291551.34296733</v>
      </c>
      <c r="LP110" s="13">
        <v>-179291551.34296733</v>
      </c>
      <c r="LQ110" s="13">
        <v>0</v>
      </c>
      <c r="LR110" s="13">
        <v>0</v>
      </c>
      <c r="LS110" s="14">
        <v>0.94506282581707801</v>
      </c>
      <c r="LT110" s="13">
        <v>189529525.04679847</v>
      </c>
      <c r="LU110" s="13">
        <v>189529525.04679847</v>
      </c>
      <c r="LV110" s="13">
        <v>-189529525.04679847</v>
      </c>
      <c r="LW110" s="13">
        <v>0</v>
      </c>
      <c r="LX110" s="13">
        <v>0</v>
      </c>
      <c r="LY110" s="13">
        <v>179204301.18514985</v>
      </c>
      <c r="LZ110" s="13">
        <v>-179204301.18514985</v>
      </c>
      <c r="MA110" s="13">
        <v>0</v>
      </c>
      <c r="MB110" s="13">
        <v>0</v>
      </c>
      <c r="MC110" s="14">
        <v>0.9455218185182539</v>
      </c>
      <c r="MD110" s="13">
        <v>189658917.87097788</v>
      </c>
      <c r="ME110" s="13">
        <v>189658917.87097788</v>
      </c>
      <c r="MF110" s="13">
        <v>-189658917.87097788</v>
      </c>
      <c r="MG110" s="13">
        <v>0</v>
      </c>
      <c r="MH110" s="13">
        <v>0</v>
      </c>
      <c r="MI110" s="13">
        <v>179415410.72313979</v>
      </c>
      <c r="MJ110" s="13">
        <v>-179415410.72313979</v>
      </c>
      <c r="MK110" s="13">
        <v>0</v>
      </c>
      <c r="ML110" s="13">
        <v>0</v>
      </c>
      <c r="MM110" s="14">
        <v>0.94598984712753342</v>
      </c>
      <c r="MN110" s="13">
        <v>190786355.27055633</v>
      </c>
      <c r="MO110" s="13">
        <v>190786355.27055633</v>
      </c>
      <c r="MP110" s="13">
        <v>-190786355.27055633</v>
      </c>
      <c r="MQ110" s="13">
        <v>0</v>
      </c>
      <c r="MR110" s="13">
        <v>0</v>
      </c>
      <c r="MS110" s="13">
        <v>180566279.83653653</v>
      </c>
      <c r="MT110" s="13">
        <v>-180566279.83653653</v>
      </c>
      <c r="MU110" s="13">
        <v>0</v>
      </c>
      <c r="MV110" s="13">
        <v>0</v>
      </c>
      <c r="MW110" s="14">
        <v>0.94643183250958074</v>
      </c>
      <c r="MX110" s="13">
        <v>190408316.27055633</v>
      </c>
      <c r="MY110" s="13">
        <v>190408316.27055633</v>
      </c>
      <c r="MZ110" s="13">
        <v>-190408316.27055633</v>
      </c>
      <c r="NA110" s="13">
        <v>0</v>
      </c>
      <c r="NB110" s="13">
        <v>0</v>
      </c>
      <c r="NC110" s="13">
        <v>180283338.71324947</v>
      </c>
      <c r="ND110" s="13">
        <v>-180283338.71324947</v>
      </c>
      <c r="NE110" s="13">
        <v>0</v>
      </c>
      <c r="NF110" s="13">
        <v>0</v>
      </c>
      <c r="NG110" s="14">
        <v>0.94682491943828762</v>
      </c>
      <c r="NH110" s="28">
        <v>190042472.27055633</v>
      </c>
      <c r="NI110" s="13">
        <v>190042472.27055633</v>
      </c>
      <c r="NJ110" s="28">
        <v>-190042472.27055633</v>
      </c>
      <c r="NK110" s="13">
        <v>0</v>
      </c>
      <c r="NL110" s="13">
        <v>0</v>
      </c>
      <c r="NM110" s="13">
        <v>179993325.68663067</v>
      </c>
      <c r="NN110" s="13">
        <v>-179993325.68663067</v>
      </c>
      <c r="NO110" s="13">
        <v>0</v>
      </c>
      <c r="NP110" s="13">
        <v>0</v>
      </c>
      <c r="NQ110" s="14">
        <v>0.94712157517284312</v>
      </c>
      <c r="NR110" s="13">
        <v>2289054395.2568302</v>
      </c>
      <c r="NS110" s="13">
        <v>2289054395.2568302</v>
      </c>
      <c r="NT110" s="13">
        <v>-2289054395.2568302</v>
      </c>
      <c r="NU110" s="13">
        <v>0</v>
      </c>
      <c r="NV110" s="13">
        <v>0</v>
      </c>
      <c r="NW110" s="13">
        <v>2163016705.494122</v>
      </c>
      <c r="NX110" s="13">
        <v>-2163016705.494122</v>
      </c>
      <c r="NY110" s="13">
        <v>0</v>
      </c>
      <c r="NZ110" s="13">
        <v>0</v>
      </c>
      <c r="OA110" s="14">
        <v>11.339353924792569</v>
      </c>
      <c r="OB110" s="13">
        <v>189664433.27055633</v>
      </c>
      <c r="OC110" s="13">
        <v>189664433.27055633</v>
      </c>
      <c r="OD110" s="13">
        <v>-189664433.27055633</v>
      </c>
      <c r="OE110" s="13">
        <v>0</v>
      </c>
      <c r="OF110" s="13">
        <v>0</v>
      </c>
      <c r="OG110" s="13">
        <v>179704009.44952819</v>
      </c>
      <c r="OH110" s="13">
        <v>-179704009.44952819</v>
      </c>
      <c r="OI110" s="13">
        <v>0</v>
      </c>
      <c r="OJ110" s="13">
        <v>0</v>
      </c>
      <c r="OK110" s="14">
        <v>0.94748396602741225</v>
      </c>
      <c r="OL110" s="13">
        <v>189286394.27055633</v>
      </c>
      <c r="OM110" s="13">
        <v>189286394.27055633</v>
      </c>
      <c r="ON110" s="13">
        <v>-189286394.27055633</v>
      </c>
      <c r="OO110" s="13">
        <v>0</v>
      </c>
      <c r="OP110" s="13">
        <v>0</v>
      </c>
      <c r="OQ110" s="13">
        <v>179339160.06560764</v>
      </c>
      <c r="OR110" s="13">
        <v>-179339160.06560764</v>
      </c>
      <c r="OS110" s="13">
        <v>0</v>
      </c>
      <c r="OT110" s="13">
        <v>0</v>
      </c>
      <c r="OU110" s="14">
        <v>0.94744876279522439</v>
      </c>
      <c r="OV110" s="13">
        <v>191614176.44989574</v>
      </c>
      <c r="OW110" s="13">
        <v>191614176.44989574</v>
      </c>
      <c r="OX110" s="13">
        <v>-191614176.44989574</v>
      </c>
      <c r="OY110" s="13">
        <v>0</v>
      </c>
      <c r="OZ110" s="13">
        <v>0</v>
      </c>
      <c r="PA110" s="13">
        <v>181539653.00932172</v>
      </c>
      <c r="PB110" s="13">
        <v>-181539653.00932172</v>
      </c>
      <c r="PC110" s="13">
        <v>0</v>
      </c>
      <c r="PD110" s="13">
        <v>0</v>
      </c>
      <c r="PE110" s="14">
        <v>0.94742287012773108</v>
      </c>
      <c r="PF110" s="13">
        <v>191856718.54028112</v>
      </c>
      <c r="PG110" s="13">
        <v>191856718.54028112</v>
      </c>
      <c r="PH110" s="13">
        <v>-191856718.54028112</v>
      </c>
      <c r="PI110" s="13">
        <v>0</v>
      </c>
      <c r="PJ110" s="13">
        <v>0</v>
      </c>
      <c r="PK110" s="13">
        <v>181765694.0306752</v>
      </c>
      <c r="PL110" s="13">
        <v>-181765694.0306752</v>
      </c>
      <c r="PM110" s="13">
        <v>0</v>
      </c>
      <c r="PN110" s="13">
        <v>0</v>
      </c>
      <c r="PO110" s="14">
        <v>0.94740333001428223</v>
      </c>
      <c r="PP110" s="13">
        <v>191344433.64521402</v>
      </c>
      <c r="PQ110" s="13">
        <v>191344433.64521402</v>
      </c>
      <c r="PR110" s="13">
        <v>-191344433.64521402</v>
      </c>
      <c r="PS110" s="13">
        <v>0</v>
      </c>
      <c r="PT110" s="13">
        <v>0</v>
      </c>
      <c r="PU110" s="13">
        <v>181276910.4466601</v>
      </c>
      <c r="PV110" s="13">
        <v>-181276910.4466601</v>
      </c>
      <c r="PW110" s="13">
        <v>0</v>
      </c>
      <c r="PX110" s="13">
        <v>0</v>
      </c>
      <c r="PY110" s="14">
        <v>0.94738533540400305</v>
      </c>
      <c r="PZ110" s="13">
        <v>190815072.25364465</v>
      </c>
      <c r="QA110" s="13">
        <v>190815072.25364465</v>
      </c>
      <c r="QB110" s="13">
        <v>-190815072.25364465</v>
      </c>
      <c r="QC110" s="13">
        <v>0</v>
      </c>
      <c r="QD110" s="13">
        <v>0</v>
      </c>
      <c r="QE110" s="13">
        <v>180771344.34360781</v>
      </c>
      <c r="QF110" s="13">
        <v>-180771344.34360781</v>
      </c>
      <c r="QG110" s="13">
        <v>0</v>
      </c>
      <c r="QH110" s="13">
        <v>0</v>
      </c>
      <c r="QI110" s="14">
        <v>0.94736407459109928</v>
      </c>
      <c r="QJ110" s="13">
        <v>190302787.35857749</v>
      </c>
      <c r="QK110" s="13">
        <v>190302787.35857749</v>
      </c>
      <c r="QL110" s="13">
        <v>-190302787.35857749</v>
      </c>
      <c r="QM110" s="13">
        <v>0</v>
      </c>
      <c r="QN110" s="13">
        <v>0</v>
      </c>
      <c r="QO110" s="13">
        <v>180281518.37264219</v>
      </c>
      <c r="QP110" s="13">
        <v>-180281518.37264219</v>
      </c>
      <c r="QQ110" s="13">
        <v>0</v>
      </c>
      <c r="QR110" s="13">
        <v>0</v>
      </c>
      <c r="QS110" s="14">
        <v>0.9473403982935219</v>
      </c>
      <c r="QT110" s="13">
        <v>189773425.96700811</v>
      </c>
      <c r="QU110" s="13">
        <v>189773425.96700811</v>
      </c>
      <c r="QV110" s="13">
        <v>-189773425.96700811</v>
      </c>
      <c r="QW110" s="13">
        <v>0</v>
      </c>
      <c r="QX110" s="13">
        <v>0</v>
      </c>
      <c r="QY110" s="13">
        <v>179775813.51058224</v>
      </c>
      <c r="QZ110" s="13">
        <v>-179775813.51058224</v>
      </c>
      <c r="RA110" s="13">
        <v>0</v>
      </c>
      <c r="RB110" s="13">
        <v>0</v>
      </c>
      <c r="RC110" s="14">
        <v>0.94731816425043647</v>
      </c>
      <c r="RD110" s="13">
        <v>185734896.57543877</v>
      </c>
      <c r="RE110" s="13">
        <v>185734896.57543877</v>
      </c>
      <c r="RF110" s="13">
        <v>-185734896.57543877</v>
      </c>
      <c r="RG110" s="13">
        <v>0</v>
      </c>
      <c r="RH110" s="13">
        <v>0</v>
      </c>
      <c r="RI110" s="13">
        <v>175945280.52757511</v>
      </c>
      <c r="RJ110" s="13">
        <v>-175945280.52757511</v>
      </c>
      <c r="RK110" s="13">
        <v>0</v>
      </c>
      <c r="RL110" s="13">
        <v>0</v>
      </c>
      <c r="RM110" s="14">
        <v>0.94729253237617905</v>
      </c>
      <c r="RN110" s="13">
        <v>184479567.68037161</v>
      </c>
      <c r="RO110" s="13">
        <v>184479567.68037161</v>
      </c>
      <c r="RP110" s="13">
        <v>-184479567.68037161</v>
      </c>
      <c r="RQ110" s="13">
        <v>0</v>
      </c>
      <c r="RR110" s="13">
        <v>0</v>
      </c>
      <c r="RS110" s="13">
        <v>174751101.20260587</v>
      </c>
      <c r="RT110" s="13">
        <v>-174751101.20260587</v>
      </c>
      <c r="RU110" s="13">
        <v>0</v>
      </c>
      <c r="RV110" s="13">
        <v>0</v>
      </c>
      <c r="RW110" s="14">
        <v>0.94726534434089071</v>
      </c>
      <c r="RX110" s="13">
        <v>183193265.28880224</v>
      </c>
      <c r="RY110" s="13">
        <v>183193265.28880224</v>
      </c>
      <c r="RZ110" s="13">
        <v>-183193265.28880224</v>
      </c>
      <c r="SA110" s="13">
        <v>0</v>
      </c>
      <c r="SB110" s="13">
        <v>0</v>
      </c>
      <c r="SC110" s="13">
        <v>173528103.18178451</v>
      </c>
      <c r="SD110" s="13">
        <v>-173528103.18178451</v>
      </c>
      <c r="SE110" s="13">
        <v>0</v>
      </c>
      <c r="SF110" s="13">
        <v>0</v>
      </c>
      <c r="SG110" s="14">
        <v>0.94724062540300979</v>
      </c>
      <c r="SH110" s="13">
        <v>181948456.39373511</v>
      </c>
      <c r="SI110" s="13">
        <v>181948456.39373511</v>
      </c>
      <c r="SJ110" s="13">
        <v>-181948456.39373511</v>
      </c>
      <c r="SK110" s="13">
        <v>0</v>
      </c>
      <c r="SL110" s="13">
        <v>0</v>
      </c>
      <c r="SM110" s="13">
        <v>172345142.32874781</v>
      </c>
      <c r="SN110" s="13">
        <v>-172345142.32874781</v>
      </c>
      <c r="SO110" s="13">
        <v>0</v>
      </c>
      <c r="SP110" s="13">
        <v>0</v>
      </c>
      <c r="SQ110" s="14">
        <v>0.94721959034263092</v>
      </c>
      <c r="SR110" s="13">
        <v>2260013627.6940813</v>
      </c>
      <c r="SS110" s="13">
        <v>2260013627.6940813</v>
      </c>
      <c r="ST110" s="13">
        <v>-2260013627.6940813</v>
      </c>
      <c r="SU110" s="13">
        <v>0</v>
      </c>
      <c r="SV110" s="13">
        <v>0</v>
      </c>
      <c r="SW110" s="13">
        <v>2141023730.4693384</v>
      </c>
      <c r="SX110" s="13">
        <v>-2141023730.4693384</v>
      </c>
      <c r="SY110" s="13">
        <v>0</v>
      </c>
      <c r="SZ110" s="13">
        <v>0</v>
      </c>
      <c r="TA110" s="14">
        <v>11.368184993966421</v>
      </c>
      <c r="TB110" s="13">
        <v>180662154.00216568</v>
      </c>
      <c r="TC110" s="13">
        <v>180662154.00216568</v>
      </c>
    </row>
    <row r="111" spans="1:523" s="17" customFormat="1" x14ac:dyDescent="0.3">
      <c r="A111" s="19" t="s">
        <v>164</v>
      </c>
      <c r="B111" s="13">
        <v>6330306.3600000003</v>
      </c>
      <c r="C111" s="13">
        <v>6330306.3600000003</v>
      </c>
      <c r="D111" s="13">
        <v>-6330306.3600000003</v>
      </c>
      <c r="E111" s="13">
        <v>0</v>
      </c>
      <c r="F111" s="13">
        <v>0</v>
      </c>
      <c r="G111" s="13">
        <v>6019462.4291914124</v>
      </c>
      <c r="H111" s="13">
        <v>-6019462.4291914124</v>
      </c>
      <c r="I111" s="13">
        <v>0</v>
      </c>
      <c r="J111" s="13">
        <v>0</v>
      </c>
      <c r="K111" s="14">
        <v>0.95089591038235499</v>
      </c>
      <c r="L111" s="13">
        <v>4123819.4000000004</v>
      </c>
      <c r="M111" s="13">
        <v>4123819.4000000004</v>
      </c>
      <c r="N111" s="13">
        <v>-4123819.4000000004</v>
      </c>
      <c r="O111" s="13">
        <v>0</v>
      </c>
      <c r="P111" s="13">
        <v>0</v>
      </c>
      <c r="Q111" s="13">
        <v>3918472.773558469</v>
      </c>
      <c r="R111" s="13">
        <v>-3918472.773558469</v>
      </c>
      <c r="S111" s="13">
        <v>0</v>
      </c>
      <c r="T111" s="13">
        <v>0</v>
      </c>
      <c r="U111" s="14">
        <v>0.95020474794761101</v>
      </c>
      <c r="V111" s="13">
        <v>2541931.62</v>
      </c>
      <c r="W111" s="13">
        <v>2541931.62</v>
      </c>
      <c r="X111" s="13">
        <v>-2541931.62</v>
      </c>
      <c r="Y111" s="13">
        <v>0</v>
      </c>
      <c r="Z111" s="13">
        <v>0</v>
      </c>
      <c r="AA111" s="13">
        <v>2413815.0126795266</v>
      </c>
      <c r="AB111" s="13">
        <v>-2413815.0126795266</v>
      </c>
      <c r="AC111" s="13">
        <v>0</v>
      </c>
      <c r="AD111" s="13">
        <v>0</v>
      </c>
      <c r="AE111" s="14">
        <v>0.94959872000000001</v>
      </c>
      <c r="AF111" s="13">
        <v>1173074.1000000001</v>
      </c>
      <c r="AG111" s="13">
        <v>1173074.1000000001</v>
      </c>
      <c r="AH111" s="13">
        <v>-1173074.1000000001</v>
      </c>
      <c r="AI111" s="13">
        <v>0</v>
      </c>
      <c r="AJ111" s="13">
        <v>0</v>
      </c>
      <c r="AK111" s="13">
        <v>1112776.6718403392</v>
      </c>
      <c r="AL111" s="13">
        <v>-1112776.6718403392</v>
      </c>
      <c r="AM111" s="13">
        <v>0</v>
      </c>
      <c r="AN111" s="13">
        <v>0</v>
      </c>
      <c r="AO111" s="14">
        <v>0.94859879000000003</v>
      </c>
      <c r="AP111" s="13">
        <v>-1155889.58</v>
      </c>
      <c r="AQ111" s="13">
        <v>-1155889.58</v>
      </c>
      <c r="AR111" s="13">
        <v>1155889.58</v>
      </c>
      <c r="AS111" s="13">
        <v>0</v>
      </c>
      <c r="AT111" s="13">
        <v>0</v>
      </c>
      <c r="AU111" s="13">
        <v>-1094639.6268950691</v>
      </c>
      <c r="AV111" s="13">
        <v>1094639.6268950691</v>
      </c>
      <c r="AW111" s="13">
        <v>0</v>
      </c>
      <c r="AX111" s="13">
        <v>0</v>
      </c>
      <c r="AY111" s="14">
        <v>0.94701055000000001</v>
      </c>
      <c r="AZ111" s="13">
        <v>-3383888.23</v>
      </c>
      <c r="BA111" s="13">
        <v>-3383888.23</v>
      </c>
      <c r="BB111" s="13">
        <v>3383888.23</v>
      </c>
      <c r="BC111" s="13">
        <v>0</v>
      </c>
      <c r="BD111" s="13">
        <v>0</v>
      </c>
      <c r="BE111" s="13">
        <v>-3201468.6696473379</v>
      </c>
      <c r="BF111" s="13">
        <v>3201468.6696473379</v>
      </c>
      <c r="BG111" s="13">
        <v>0</v>
      </c>
      <c r="BH111" s="13">
        <v>0</v>
      </c>
      <c r="BI111" s="14">
        <v>0.94609173000000002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13">
        <v>0</v>
      </c>
      <c r="BQ111" s="13">
        <v>0</v>
      </c>
      <c r="BR111" s="13">
        <v>0</v>
      </c>
      <c r="BS111" s="14">
        <v>0.94606102000000003</v>
      </c>
      <c r="BT111" s="13">
        <v>0</v>
      </c>
      <c r="BU111" s="13">
        <v>0</v>
      </c>
      <c r="BV111" s="13">
        <v>0</v>
      </c>
      <c r="BW111" s="13">
        <v>0</v>
      </c>
      <c r="BX111" s="13">
        <v>0</v>
      </c>
      <c r="BY111" s="13">
        <v>0</v>
      </c>
      <c r="BZ111" s="13">
        <v>0</v>
      </c>
      <c r="CA111" s="13">
        <v>0</v>
      </c>
      <c r="CB111" s="13">
        <v>0</v>
      </c>
      <c r="CC111" s="14">
        <v>0.94551125000000003</v>
      </c>
      <c r="CD111" s="13">
        <v>0</v>
      </c>
      <c r="CE111" s="13">
        <v>0</v>
      </c>
      <c r="CF111" s="13">
        <v>0</v>
      </c>
      <c r="CG111" s="13">
        <v>0</v>
      </c>
      <c r="CH111" s="13">
        <v>0</v>
      </c>
      <c r="CI111" s="13">
        <v>0</v>
      </c>
      <c r="CJ111" s="13">
        <v>0</v>
      </c>
      <c r="CK111" s="13">
        <v>0</v>
      </c>
      <c r="CL111" s="13">
        <v>0</v>
      </c>
      <c r="CM111" s="14">
        <v>0.94375639800350608</v>
      </c>
      <c r="CN111" s="13">
        <v>0</v>
      </c>
      <c r="CO111" s="13">
        <v>0</v>
      </c>
      <c r="CP111" s="13">
        <v>0</v>
      </c>
      <c r="CQ111" s="13">
        <v>0</v>
      </c>
      <c r="CR111" s="13">
        <v>0</v>
      </c>
      <c r="CS111" s="13">
        <v>0</v>
      </c>
      <c r="CT111" s="13">
        <v>0</v>
      </c>
      <c r="CU111" s="13">
        <v>0</v>
      </c>
      <c r="CV111" s="13">
        <v>0</v>
      </c>
      <c r="CW111" s="14">
        <v>0.94365181003387899</v>
      </c>
      <c r="CX111" s="13">
        <v>0</v>
      </c>
      <c r="CY111" s="13">
        <v>0</v>
      </c>
      <c r="CZ111" s="13">
        <v>0</v>
      </c>
      <c r="DA111" s="13">
        <v>0</v>
      </c>
      <c r="DB111" s="13">
        <v>0</v>
      </c>
      <c r="DC111" s="13">
        <v>0</v>
      </c>
      <c r="DD111" s="13">
        <v>0</v>
      </c>
      <c r="DE111" s="13">
        <v>0</v>
      </c>
      <c r="DF111" s="13">
        <v>0</v>
      </c>
      <c r="DG111" s="14">
        <v>0.94381073219596268</v>
      </c>
      <c r="DH111" s="13">
        <v>0</v>
      </c>
      <c r="DI111" s="13">
        <v>0</v>
      </c>
      <c r="DJ111" s="13">
        <v>0</v>
      </c>
      <c r="DK111" s="13">
        <v>0</v>
      </c>
      <c r="DL111" s="13">
        <v>0</v>
      </c>
      <c r="DM111" s="13">
        <v>0</v>
      </c>
      <c r="DN111" s="13">
        <v>0</v>
      </c>
      <c r="DO111" s="13">
        <v>0</v>
      </c>
      <c r="DP111" s="13">
        <v>0</v>
      </c>
      <c r="DQ111" s="14">
        <v>0.94384313155908861</v>
      </c>
      <c r="DR111" s="13">
        <v>9629353.6700000018</v>
      </c>
      <c r="DS111" s="13">
        <v>9629353.6700000018</v>
      </c>
      <c r="DT111" s="13">
        <v>-9629353.6700000018</v>
      </c>
      <c r="DU111" s="13">
        <v>0</v>
      </c>
      <c r="DV111" s="13">
        <v>0</v>
      </c>
      <c r="DW111" s="13">
        <v>9168418.5907273423</v>
      </c>
      <c r="DX111" s="13">
        <v>-9168418.5907273423</v>
      </c>
      <c r="DY111" s="13">
        <v>0</v>
      </c>
      <c r="DZ111" s="13">
        <v>0</v>
      </c>
      <c r="EA111" s="14">
        <v>11.359034790122402</v>
      </c>
      <c r="EB111" s="13">
        <v>0</v>
      </c>
      <c r="EC111" s="13">
        <v>0</v>
      </c>
      <c r="ED111" s="13">
        <v>0</v>
      </c>
      <c r="EE111" s="13">
        <v>0</v>
      </c>
      <c r="EF111" s="13">
        <v>0</v>
      </c>
      <c r="EG111" s="13">
        <v>0</v>
      </c>
      <c r="EH111" s="13">
        <v>0</v>
      </c>
      <c r="EI111" s="13">
        <v>0</v>
      </c>
      <c r="EJ111" s="13">
        <v>0</v>
      </c>
      <c r="EK111" s="14">
        <v>0.94405093261566531</v>
      </c>
      <c r="EL111" s="13">
        <v>0</v>
      </c>
      <c r="EM111" s="13">
        <v>0</v>
      </c>
      <c r="EN111" s="13">
        <v>0</v>
      </c>
      <c r="EO111" s="13">
        <v>0</v>
      </c>
      <c r="EP111" s="13">
        <v>0</v>
      </c>
      <c r="EQ111" s="13">
        <v>0</v>
      </c>
      <c r="ER111" s="13">
        <v>0</v>
      </c>
      <c r="ES111" s="13">
        <v>0</v>
      </c>
      <c r="ET111" s="13">
        <v>0</v>
      </c>
      <c r="EU111" s="14">
        <v>0.94428119902075325</v>
      </c>
      <c r="EV111" s="13">
        <v>0</v>
      </c>
      <c r="EW111" s="13">
        <v>0</v>
      </c>
      <c r="EX111" s="13">
        <v>0</v>
      </c>
      <c r="EY111" s="13">
        <v>0</v>
      </c>
      <c r="EZ111" s="13">
        <v>0</v>
      </c>
      <c r="FA111" s="13">
        <v>0</v>
      </c>
      <c r="FB111" s="13">
        <v>0</v>
      </c>
      <c r="FC111" s="13">
        <v>0</v>
      </c>
      <c r="FD111" s="13">
        <v>0</v>
      </c>
      <c r="FE111" s="14">
        <v>0.94410143005335845</v>
      </c>
      <c r="FF111" s="13">
        <v>0</v>
      </c>
      <c r="FG111" s="13">
        <v>0</v>
      </c>
      <c r="FH111" s="13">
        <v>0</v>
      </c>
      <c r="FI111" s="13">
        <v>0</v>
      </c>
      <c r="FJ111" s="13">
        <v>0</v>
      </c>
      <c r="FK111" s="13">
        <v>0</v>
      </c>
      <c r="FL111" s="13">
        <v>0</v>
      </c>
      <c r="FM111" s="13">
        <v>0</v>
      </c>
      <c r="FN111" s="13">
        <v>0</v>
      </c>
      <c r="FO111" s="14">
        <v>0.943590442957705</v>
      </c>
      <c r="FP111" s="13">
        <v>0</v>
      </c>
      <c r="FQ111" s="13">
        <v>0</v>
      </c>
      <c r="FR111" s="13">
        <v>0</v>
      </c>
      <c r="FS111" s="13">
        <v>0</v>
      </c>
      <c r="FT111" s="13">
        <v>0</v>
      </c>
      <c r="FU111" s="13">
        <v>0</v>
      </c>
      <c r="FV111" s="13">
        <v>0</v>
      </c>
      <c r="FW111" s="13">
        <v>0</v>
      </c>
      <c r="FX111" s="13">
        <v>0</v>
      </c>
      <c r="FY111" s="14">
        <v>0.94337818114497463</v>
      </c>
      <c r="FZ111" s="13">
        <v>0</v>
      </c>
      <c r="GA111" s="13">
        <v>0</v>
      </c>
      <c r="GB111" s="13">
        <v>0</v>
      </c>
      <c r="GC111" s="13">
        <v>0</v>
      </c>
      <c r="GD111" s="13">
        <v>0</v>
      </c>
      <c r="GE111" s="13">
        <v>0</v>
      </c>
      <c r="GF111" s="13">
        <v>0</v>
      </c>
      <c r="GG111" s="13">
        <v>0</v>
      </c>
      <c r="GH111" s="13">
        <v>0</v>
      </c>
      <c r="GI111" s="14">
        <v>0.94320072013451817</v>
      </c>
      <c r="GJ111" s="13">
        <v>0</v>
      </c>
      <c r="GK111" s="13">
        <v>0</v>
      </c>
      <c r="GL111" s="13">
        <v>0</v>
      </c>
      <c r="GM111" s="13">
        <v>0</v>
      </c>
      <c r="GN111" s="13">
        <v>0</v>
      </c>
      <c r="GO111" s="13">
        <v>0</v>
      </c>
      <c r="GP111" s="13">
        <v>0</v>
      </c>
      <c r="GQ111" s="13">
        <v>0</v>
      </c>
      <c r="GR111" s="13">
        <v>0</v>
      </c>
      <c r="GS111" s="14">
        <v>0.94296345811854987</v>
      </c>
      <c r="GT111" s="13">
        <v>0</v>
      </c>
      <c r="GU111" s="13">
        <v>0</v>
      </c>
      <c r="GV111" s="13">
        <v>0</v>
      </c>
      <c r="GW111" s="13">
        <v>0</v>
      </c>
      <c r="GX111" s="13">
        <v>0</v>
      </c>
      <c r="GY111" s="13">
        <v>0</v>
      </c>
      <c r="GZ111" s="13">
        <v>0</v>
      </c>
      <c r="HA111" s="13">
        <v>0</v>
      </c>
      <c r="HB111" s="13">
        <v>0</v>
      </c>
      <c r="HC111" s="14">
        <v>0.94207655879368846</v>
      </c>
      <c r="HD111" s="13">
        <v>0</v>
      </c>
      <c r="HE111" s="13">
        <v>0</v>
      </c>
      <c r="HF111" s="13">
        <v>0</v>
      </c>
      <c r="HG111" s="13">
        <v>0</v>
      </c>
      <c r="HH111" s="13">
        <v>0</v>
      </c>
      <c r="HI111" s="13">
        <v>0</v>
      </c>
      <c r="HJ111" s="13">
        <v>0</v>
      </c>
      <c r="HK111" s="13">
        <v>0</v>
      </c>
      <c r="HL111" s="13">
        <v>0</v>
      </c>
      <c r="HM111" s="14">
        <v>0.943350229961052</v>
      </c>
      <c r="HN111" s="13">
        <v>0</v>
      </c>
      <c r="HO111" s="13">
        <v>0</v>
      </c>
      <c r="HP111" s="13">
        <v>0</v>
      </c>
      <c r="HQ111" s="13">
        <v>0</v>
      </c>
      <c r="HR111" s="13">
        <v>0</v>
      </c>
      <c r="HS111" s="13">
        <v>0</v>
      </c>
      <c r="HT111" s="13">
        <v>0</v>
      </c>
      <c r="HU111" s="13">
        <v>0</v>
      </c>
      <c r="HV111" s="13">
        <v>0</v>
      </c>
      <c r="HW111" s="14">
        <v>0.94321339470048071</v>
      </c>
      <c r="HX111" s="13">
        <v>0</v>
      </c>
      <c r="HY111" s="13">
        <v>0</v>
      </c>
      <c r="HZ111" s="13">
        <v>0</v>
      </c>
      <c r="IA111" s="13">
        <v>0</v>
      </c>
      <c r="IB111" s="13">
        <v>0</v>
      </c>
      <c r="IC111" s="13">
        <v>0</v>
      </c>
      <c r="ID111" s="13">
        <v>0</v>
      </c>
      <c r="IE111" s="13">
        <v>0</v>
      </c>
      <c r="IF111" s="13">
        <v>0</v>
      </c>
      <c r="IG111" s="14">
        <v>0.94304811490053853</v>
      </c>
      <c r="IH111" s="13">
        <v>0</v>
      </c>
      <c r="II111" s="13">
        <v>0</v>
      </c>
      <c r="IJ111" s="13">
        <v>0</v>
      </c>
      <c r="IK111" s="13">
        <v>0</v>
      </c>
      <c r="IL111" s="13">
        <v>0</v>
      </c>
      <c r="IM111" s="13">
        <v>0</v>
      </c>
      <c r="IN111" s="13">
        <v>0</v>
      </c>
      <c r="IO111" s="13">
        <v>0</v>
      </c>
      <c r="IP111" s="13">
        <v>0</v>
      </c>
      <c r="IQ111" s="14">
        <v>0.94277619240995802</v>
      </c>
      <c r="IR111" s="13">
        <v>0</v>
      </c>
      <c r="IS111" s="13">
        <v>0</v>
      </c>
      <c r="IT111" s="13">
        <v>0</v>
      </c>
      <c r="IU111" s="13">
        <v>0</v>
      </c>
      <c r="IV111" s="13">
        <v>0</v>
      </c>
      <c r="IW111" s="13">
        <v>0</v>
      </c>
      <c r="IX111" s="13">
        <v>0</v>
      </c>
      <c r="IY111" s="13">
        <v>0</v>
      </c>
      <c r="IZ111" s="13">
        <v>0</v>
      </c>
      <c r="JA111" s="14">
        <v>11.320030854811243</v>
      </c>
      <c r="JB111" s="13">
        <v>0</v>
      </c>
      <c r="JC111" s="13">
        <v>0</v>
      </c>
      <c r="JD111" s="13">
        <v>0</v>
      </c>
      <c r="JE111" s="13">
        <v>0</v>
      </c>
      <c r="JF111" s="13">
        <v>0</v>
      </c>
      <c r="JG111" s="13">
        <v>0</v>
      </c>
      <c r="JH111" s="13">
        <v>0</v>
      </c>
      <c r="JI111" s="13">
        <v>0</v>
      </c>
      <c r="JJ111" s="13">
        <v>0</v>
      </c>
      <c r="JK111" s="14">
        <v>0.94270552062125601</v>
      </c>
      <c r="JL111" s="13">
        <v>0</v>
      </c>
      <c r="JM111" s="13">
        <v>0</v>
      </c>
      <c r="JN111" s="13">
        <v>0</v>
      </c>
      <c r="JO111" s="13">
        <v>0</v>
      </c>
      <c r="JP111" s="13">
        <v>0</v>
      </c>
      <c r="JQ111" s="13">
        <v>0</v>
      </c>
      <c r="JR111" s="13">
        <v>0</v>
      </c>
      <c r="JS111" s="13">
        <v>0</v>
      </c>
      <c r="JT111" s="13">
        <v>0</v>
      </c>
      <c r="JU111" s="14">
        <v>0.94318113130705683</v>
      </c>
      <c r="JV111" s="13">
        <v>0</v>
      </c>
      <c r="JW111" s="13">
        <v>0</v>
      </c>
      <c r="JX111" s="13">
        <v>0</v>
      </c>
      <c r="JY111" s="13">
        <v>0</v>
      </c>
      <c r="JZ111" s="13">
        <v>0</v>
      </c>
      <c r="KA111" s="13">
        <v>0</v>
      </c>
      <c r="KB111" s="13">
        <v>0</v>
      </c>
      <c r="KC111" s="13">
        <v>0</v>
      </c>
      <c r="KD111" s="13">
        <v>0</v>
      </c>
      <c r="KE111" s="14">
        <v>0.94361448353788591</v>
      </c>
      <c r="KF111" s="13">
        <v>0</v>
      </c>
      <c r="KG111" s="13">
        <v>0</v>
      </c>
      <c r="KH111" s="13">
        <v>0</v>
      </c>
      <c r="KI111" s="13">
        <v>0</v>
      </c>
      <c r="KJ111" s="13">
        <v>0</v>
      </c>
      <c r="KK111" s="13">
        <v>0</v>
      </c>
      <c r="KL111" s="13">
        <v>0</v>
      </c>
      <c r="KM111" s="13">
        <v>0</v>
      </c>
      <c r="KN111" s="13">
        <v>0</v>
      </c>
      <c r="KO111" s="14">
        <v>0.94399068104096528</v>
      </c>
      <c r="KP111" s="13">
        <v>0</v>
      </c>
      <c r="KQ111" s="13">
        <v>0</v>
      </c>
      <c r="KR111" s="13">
        <v>0</v>
      </c>
      <c r="KS111" s="13">
        <v>0</v>
      </c>
      <c r="KT111" s="13">
        <v>0</v>
      </c>
      <c r="KU111" s="13">
        <v>0</v>
      </c>
      <c r="KV111" s="13">
        <v>0</v>
      </c>
      <c r="KW111" s="13">
        <v>0</v>
      </c>
      <c r="KX111" s="13">
        <v>0</v>
      </c>
      <c r="KY111" s="14">
        <v>0.9442701655210296</v>
      </c>
      <c r="KZ111" s="13">
        <v>0</v>
      </c>
      <c r="LA111" s="13">
        <v>0</v>
      </c>
      <c r="LB111" s="13">
        <v>0</v>
      </c>
      <c r="LC111" s="13">
        <v>0</v>
      </c>
      <c r="LD111" s="13">
        <v>0</v>
      </c>
      <c r="LE111" s="13">
        <v>0</v>
      </c>
      <c r="LF111" s="13">
        <v>0</v>
      </c>
      <c r="LG111" s="13">
        <v>0</v>
      </c>
      <c r="LH111" s="13">
        <v>0</v>
      </c>
      <c r="LI111" s="14">
        <v>0.9446391241807981</v>
      </c>
      <c r="LJ111" s="13">
        <v>0</v>
      </c>
      <c r="LK111" s="13">
        <v>0</v>
      </c>
      <c r="LL111" s="13">
        <v>0</v>
      </c>
      <c r="LM111" s="13">
        <v>0</v>
      </c>
      <c r="LN111" s="13">
        <v>0</v>
      </c>
      <c r="LO111" s="13">
        <v>0</v>
      </c>
      <c r="LP111" s="13">
        <v>0</v>
      </c>
      <c r="LQ111" s="13">
        <v>0</v>
      </c>
      <c r="LR111" s="13">
        <v>0</v>
      </c>
      <c r="LS111" s="14">
        <v>0.94506282581707801</v>
      </c>
      <c r="LT111" s="13">
        <v>0</v>
      </c>
      <c r="LU111" s="13">
        <v>0</v>
      </c>
      <c r="LV111" s="13">
        <v>0</v>
      </c>
      <c r="LW111" s="13">
        <v>0</v>
      </c>
      <c r="LX111" s="13">
        <v>0</v>
      </c>
      <c r="LY111" s="13">
        <v>0</v>
      </c>
      <c r="LZ111" s="13">
        <v>0</v>
      </c>
      <c r="MA111" s="13">
        <v>0</v>
      </c>
      <c r="MB111" s="13">
        <v>0</v>
      </c>
      <c r="MC111" s="14">
        <v>0.9455218185182539</v>
      </c>
      <c r="MD111" s="13">
        <v>0</v>
      </c>
      <c r="ME111" s="13">
        <v>0</v>
      </c>
      <c r="MF111" s="13">
        <v>0</v>
      </c>
      <c r="MG111" s="13">
        <v>0</v>
      </c>
      <c r="MH111" s="13">
        <v>0</v>
      </c>
      <c r="MI111" s="13">
        <v>0</v>
      </c>
      <c r="MJ111" s="13">
        <v>0</v>
      </c>
      <c r="MK111" s="13">
        <v>0</v>
      </c>
      <c r="ML111" s="13">
        <v>0</v>
      </c>
      <c r="MM111" s="14">
        <v>0.94598984712753342</v>
      </c>
      <c r="MN111" s="13">
        <v>0</v>
      </c>
      <c r="MO111" s="13">
        <v>0</v>
      </c>
      <c r="MP111" s="13">
        <v>0</v>
      </c>
      <c r="MQ111" s="13">
        <v>0</v>
      </c>
      <c r="MR111" s="13">
        <v>0</v>
      </c>
      <c r="MS111" s="13">
        <v>0</v>
      </c>
      <c r="MT111" s="13">
        <v>0</v>
      </c>
      <c r="MU111" s="13">
        <v>0</v>
      </c>
      <c r="MV111" s="13">
        <v>0</v>
      </c>
      <c r="MW111" s="14">
        <v>0.94643183250958074</v>
      </c>
      <c r="MX111" s="13">
        <v>0</v>
      </c>
      <c r="MY111" s="13">
        <v>0</v>
      </c>
      <c r="MZ111" s="13">
        <v>0</v>
      </c>
      <c r="NA111" s="13">
        <v>0</v>
      </c>
      <c r="NB111" s="13">
        <v>0</v>
      </c>
      <c r="NC111" s="13">
        <v>0</v>
      </c>
      <c r="ND111" s="13">
        <v>0</v>
      </c>
      <c r="NE111" s="13">
        <v>0</v>
      </c>
      <c r="NF111" s="13">
        <v>0</v>
      </c>
      <c r="NG111" s="14">
        <v>0.94682491943828762</v>
      </c>
      <c r="NH111" s="28">
        <v>0</v>
      </c>
      <c r="NI111" s="13">
        <v>0</v>
      </c>
      <c r="NJ111" s="28">
        <v>0</v>
      </c>
      <c r="NK111" s="13">
        <v>0</v>
      </c>
      <c r="NL111" s="13">
        <v>0</v>
      </c>
      <c r="NM111" s="13">
        <v>0</v>
      </c>
      <c r="NN111" s="13">
        <v>0</v>
      </c>
      <c r="NO111" s="13">
        <v>0</v>
      </c>
      <c r="NP111" s="13">
        <v>0</v>
      </c>
      <c r="NQ111" s="14">
        <v>0.94712157517284312</v>
      </c>
      <c r="NR111" s="13">
        <v>0</v>
      </c>
      <c r="NS111" s="13">
        <v>0</v>
      </c>
      <c r="NT111" s="13">
        <v>0</v>
      </c>
      <c r="NU111" s="13">
        <v>0</v>
      </c>
      <c r="NV111" s="13">
        <v>0</v>
      </c>
      <c r="NW111" s="13">
        <v>0</v>
      </c>
      <c r="NX111" s="13">
        <v>0</v>
      </c>
      <c r="NY111" s="13">
        <v>0</v>
      </c>
      <c r="NZ111" s="13">
        <v>0</v>
      </c>
      <c r="OA111" s="14">
        <v>11.339353924792569</v>
      </c>
      <c r="OB111" s="13">
        <v>0</v>
      </c>
      <c r="OC111" s="13">
        <v>0</v>
      </c>
      <c r="OD111" s="13">
        <v>0</v>
      </c>
      <c r="OE111" s="13">
        <v>0</v>
      </c>
      <c r="OF111" s="13">
        <v>0</v>
      </c>
      <c r="OG111" s="13">
        <v>0</v>
      </c>
      <c r="OH111" s="13">
        <v>0</v>
      </c>
      <c r="OI111" s="13">
        <v>0</v>
      </c>
      <c r="OJ111" s="13">
        <v>0</v>
      </c>
      <c r="OK111" s="14">
        <v>0.94748396602741225</v>
      </c>
      <c r="OL111" s="13">
        <v>0</v>
      </c>
      <c r="OM111" s="13">
        <v>0</v>
      </c>
      <c r="ON111" s="13">
        <v>0</v>
      </c>
      <c r="OO111" s="13">
        <v>0</v>
      </c>
      <c r="OP111" s="13">
        <v>0</v>
      </c>
      <c r="OQ111" s="13">
        <v>0</v>
      </c>
      <c r="OR111" s="13">
        <v>0</v>
      </c>
      <c r="OS111" s="13">
        <v>0</v>
      </c>
      <c r="OT111" s="13">
        <v>0</v>
      </c>
      <c r="OU111" s="14">
        <v>0.94744876279522439</v>
      </c>
      <c r="OV111" s="13">
        <v>0</v>
      </c>
      <c r="OW111" s="13">
        <v>0</v>
      </c>
      <c r="OX111" s="13">
        <v>0</v>
      </c>
      <c r="OY111" s="13">
        <v>0</v>
      </c>
      <c r="OZ111" s="13">
        <v>0</v>
      </c>
      <c r="PA111" s="13">
        <v>0</v>
      </c>
      <c r="PB111" s="13">
        <v>0</v>
      </c>
      <c r="PC111" s="13">
        <v>0</v>
      </c>
      <c r="PD111" s="13">
        <v>0</v>
      </c>
      <c r="PE111" s="14">
        <v>0.94742287012773108</v>
      </c>
      <c r="PF111" s="13">
        <v>0</v>
      </c>
      <c r="PG111" s="13">
        <v>0</v>
      </c>
      <c r="PH111" s="13">
        <v>0</v>
      </c>
      <c r="PI111" s="13">
        <v>0</v>
      </c>
      <c r="PJ111" s="13">
        <v>0</v>
      </c>
      <c r="PK111" s="13">
        <v>0</v>
      </c>
      <c r="PL111" s="13">
        <v>0</v>
      </c>
      <c r="PM111" s="13">
        <v>0</v>
      </c>
      <c r="PN111" s="13">
        <v>0</v>
      </c>
      <c r="PO111" s="14">
        <v>0.94740333001428223</v>
      </c>
      <c r="PP111" s="13">
        <v>0</v>
      </c>
      <c r="PQ111" s="13">
        <v>0</v>
      </c>
      <c r="PR111" s="13">
        <v>0</v>
      </c>
      <c r="PS111" s="13">
        <v>0</v>
      </c>
      <c r="PT111" s="13">
        <v>0</v>
      </c>
      <c r="PU111" s="13">
        <v>0</v>
      </c>
      <c r="PV111" s="13">
        <v>0</v>
      </c>
      <c r="PW111" s="13">
        <v>0</v>
      </c>
      <c r="PX111" s="13">
        <v>0</v>
      </c>
      <c r="PY111" s="14">
        <v>0.94738533540400305</v>
      </c>
      <c r="PZ111" s="13">
        <v>0</v>
      </c>
      <c r="QA111" s="13">
        <v>0</v>
      </c>
      <c r="QB111" s="13">
        <v>0</v>
      </c>
      <c r="QC111" s="13">
        <v>0</v>
      </c>
      <c r="QD111" s="13">
        <v>0</v>
      </c>
      <c r="QE111" s="13">
        <v>0</v>
      </c>
      <c r="QF111" s="13">
        <v>0</v>
      </c>
      <c r="QG111" s="13">
        <v>0</v>
      </c>
      <c r="QH111" s="13">
        <v>0</v>
      </c>
      <c r="QI111" s="14">
        <v>0.94736407459109928</v>
      </c>
      <c r="QJ111" s="13">
        <v>0</v>
      </c>
      <c r="QK111" s="13">
        <v>0</v>
      </c>
      <c r="QL111" s="13">
        <v>0</v>
      </c>
      <c r="QM111" s="13">
        <v>0</v>
      </c>
      <c r="QN111" s="13">
        <v>0</v>
      </c>
      <c r="QO111" s="13">
        <v>0</v>
      </c>
      <c r="QP111" s="13">
        <v>0</v>
      </c>
      <c r="QQ111" s="13">
        <v>0</v>
      </c>
      <c r="QR111" s="13">
        <v>0</v>
      </c>
      <c r="QS111" s="14">
        <v>0.9473403982935219</v>
      </c>
      <c r="QT111" s="13">
        <v>0</v>
      </c>
      <c r="QU111" s="13">
        <v>0</v>
      </c>
      <c r="QV111" s="13">
        <v>0</v>
      </c>
      <c r="QW111" s="13">
        <v>0</v>
      </c>
      <c r="QX111" s="13">
        <v>0</v>
      </c>
      <c r="QY111" s="13">
        <v>0</v>
      </c>
      <c r="QZ111" s="13">
        <v>0</v>
      </c>
      <c r="RA111" s="13">
        <v>0</v>
      </c>
      <c r="RB111" s="13">
        <v>0</v>
      </c>
      <c r="RC111" s="14">
        <v>0.94731816425043647</v>
      </c>
      <c r="RD111" s="13">
        <v>0</v>
      </c>
      <c r="RE111" s="13">
        <v>0</v>
      </c>
      <c r="RF111" s="13">
        <v>0</v>
      </c>
      <c r="RG111" s="13">
        <v>0</v>
      </c>
      <c r="RH111" s="13">
        <v>0</v>
      </c>
      <c r="RI111" s="13">
        <v>0</v>
      </c>
      <c r="RJ111" s="13">
        <v>0</v>
      </c>
      <c r="RK111" s="13">
        <v>0</v>
      </c>
      <c r="RL111" s="13">
        <v>0</v>
      </c>
      <c r="RM111" s="14">
        <v>0.94729253237617905</v>
      </c>
      <c r="RN111" s="13">
        <v>0</v>
      </c>
      <c r="RO111" s="13">
        <v>0</v>
      </c>
      <c r="RP111" s="13">
        <v>0</v>
      </c>
      <c r="RQ111" s="13">
        <v>0</v>
      </c>
      <c r="RR111" s="13">
        <v>0</v>
      </c>
      <c r="RS111" s="13">
        <v>0</v>
      </c>
      <c r="RT111" s="13">
        <v>0</v>
      </c>
      <c r="RU111" s="13">
        <v>0</v>
      </c>
      <c r="RV111" s="13">
        <v>0</v>
      </c>
      <c r="RW111" s="14">
        <v>0.94726534434089071</v>
      </c>
      <c r="RX111" s="13">
        <v>0</v>
      </c>
      <c r="RY111" s="13">
        <v>0</v>
      </c>
      <c r="RZ111" s="13">
        <v>0</v>
      </c>
      <c r="SA111" s="13">
        <v>0</v>
      </c>
      <c r="SB111" s="13">
        <v>0</v>
      </c>
      <c r="SC111" s="13">
        <v>0</v>
      </c>
      <c r="SD111" s="13">
        <v>0</v>
      </c>
      <c r="SE111" s="13">
        <v>0</v>
      </c>
      <c r="SF111" s="13">
        <v>0</v>
      </c>
      <c r="SG111" s="14">
        <v>0.94724062540300979</v>
      </c>
      <c r="SH111" s="13">
        <v>0</v>
      </c>
      <c r="SI111" s="13">
        <v>0</v>
      </c>
      <c r="SJ111" s="13">
        <v>0</v>
      </c>
      <c r="SK111" s="13">
        <v>0</v>
      </c>
      <c r="SL111" s="13">
        <v>0</v>
      </c>
      <c r="SM111" s="13">
        <v>0</v>
      </c>
      <c r="SN111" s="13">
        <v>0</v>
      </c>
      <c r="SO111" s="13">
        <v>0</v>
      </c>
      <c r="SP111" s="13">
        <v>0</v>
      </c>
      <c r="SQ111" s="14">
        <v>0.94721959034263092</v>
      </c>
      <c r="SR111" s="13">
        <v>0</v>
      </c>
      <c r="SS111" s="13">
        <v>0</v>
      </c>
      <c r="ST111" s="13">
        <v>0</v>
      </c>
      <c r="SU111" s="13">
        <v>0</v>
      </c>
      <c r="SV111" s="13">
        <v>0</v>
      </c>
      <c r="SW111" s="13">
        <v>0</v>
      </c>
      <c r="SX111" s="13">
        <v>0</v>
      </c>
      <c r="SY111" s="13">
        <v>0</v>
      </c>
      <c r="SZ111" s="13">
        <v>0</v>
      </c>
      <c r="TA111" s="14">
        <v>11.368184993966421</v>
      </c>
      <c r="TB111" s="13">
        <v>0</v>
      </c>
      <c r="TC111" s="13">
        <v>0</v>
      </c>
    </row>
    <row r="112" spans="1:523" x14ac:dyDescent="0.3">
      <c r="A112" s="3" t="s">
        <v>165</v>
      </c>
      <c r="B112" s="4">
        <v>35880481.410000004</v>
      </c>
      <c r="C112" s="4">
        <v>35880481.410000004</v>
      </c>
      <c r="D112" s="4">
        <v>-35880481.410000004</v>
      </c>
      <c r="E112" s="4">
        <v>0</v>
      </c>
      <c r="F112" s="4">
        <v>0</v>
      </c>
      <c r="G112" s="4">
        <v>34144326.414507046</v>
      </c>
      <c r="H112" s="4">
        <v>-34144326.414507046</v>
      </c>
      <c r="I112" s="4">
        <v>0</v>
      </c>
      <c r="J112" s="4">
        <v>0</v>
      </c>
      <c r="K112" s="5">
        <v>0.95161282883431197</v>
      </c>
      <c r="L112" s="4">
        <v>35884341.370000005</v>
      </c>
      <c r="M112" s="4">
        <v>35884341.370000005</v>
      </c>
      <c r="N112" s="4">
        <v>-35884341.370000005</v>
      </c>
      <c r="O112" s="4">
        <v>0</v>
      </c>
      <c r="P112" s="4">
        <v>0</v>
      </c>
      <c r="Q112" s="4">
        <v>34132277.591965824</v>
      </c>
      <c r="R112" s="4">
        <v>-34132277.591965824</v>
      </c>
      <c r="S112" s="4">
        <v>0</v>
      </c>
      <c r="T112" s="4">
        <v>0</v>
      </c>
      <c r="U112" s="5">
        <v>0.95117469873645399</v>
      </c>
      <c r="V112" s="4">
        <v>35683959.410000004</v>
      </c>
      <c r="W112" s="4">
        <v>35683959.410000004</v>
      </c>
      <c r="X112" s="4">
        <v>-35683959.410000004</v>
      </c>
      <c r="Y112" s="4">
        <v>0</v>
      </c>
      <c r="Z112" s="4">
        <v>0</v>
      </c>
      <c r="AA112" s="4">
        <v>33925015.334414057</v>
      </c>
      <c r="AB112" s="4">
        <v>-33925015.334414057</v>
      </c>
      <c r="AC112" s="4">
        <v>0</v>
      </c>
      <c r="AD112" s="4">
        <v>0</v>
      </c>
      <c r="AE112" s="5">
        <v>0.95070770999999998</v>
      </c>
      <c r="AF112" s="4">
        <v>36058078.409999996</v>
      </c>
      <c r="AG112" s="4">
        <v>36058078.409999996</v>
      </c>
      <c r="AH112" s="4">
        <v>-36058078.409999996</v>
      </c>
      <c r="AI112" s="4">
        <v>0</v>
      </c>
      <c r="AJ112" s="4">
        <v>0</v>
      </c>
      <c r="AK112" s="4">
        <v>34263836.361095645</v>
      </c>
      <c r="AL112" s="4">
        <v>-34263836.361095645</v>
      </c>
      <c r="AM112" s="4">
        <v>0</v>
      </c>
      <c r="AN112" s="4">
        <v>0</v>
      </c>
      <c r="AO112" s="5">
        <v>0.95024021999999997</v>
      </c>
      <c r="AP112" s="4">
        <v>35767493.439999998</v>
      </c>
      <c r="AQ112" s="4">
        <v>35767493.439999998</v>
      </c>
      <c r="AR112" s="4">
        <v>-35767493.439999998</v>
      </c>
      <c r="AS112" s="4">
        <v>0</v>
      </c>
      <c r="AT112" s="4">
        <v>0</v>
      </c>
      <c r="AU112" s="4">
        <v>33971040.321931638</v>
      </c>
      <c r="AV112" s="4">
        <v>-33971040.321931638</v>
      </c>
      <c r="AW112" s="4">
        <v>0</v>
      </c>
      <c r="AX112" s="4">
        <v>0</v>
      </c>
      <c r="AY112" s="5">
        <v>0.94977414000000004</v>
      </c>
      <c r="AZ112" s="4">
        <v>34978367.039999999</v>
      </c>
      <c r="BA112" s="4">
        <v>34978367.039999999</v>
      </c>
      <c r="BB112" s="4">
        <v>-34978367.039999999</v>
      </c>
      <c r="BC112" s="4">
        <v>0</v>
      </c>
      <c r="BD112" s="4">
        <v>0</v>
      </c>
      <c r="BE112" s="4">
        <v>33205689.282404408</v>
      </c>
      <c r="BF112" s="4">
        <v>-33205689.282404408</v>
      </c>
      <c r="BG112" s="4">
        <v>0</v>
      </c>
      <c r="BH112" s="4">
        <v>0</v>
      </c>
      <c r="BI112" s="5">
        <v>0.94932074</v>
      </c>
      <c r="BJ112" s="4">
        <v>34932846.869999997</v>
      </c>
      <c r="BK112" s="4">
        <v>34932846.869999997</v>
      </c>
      <c r="BL112" s="4">
        <v>-34932846.869999997</v>
      </c>
      <c r="BM112" s="4">
        <v>0</v>
      </c>
      <c r="BN112" s="4">
        <v>0</v>
      </c>
      <c r="BO112" s="4">
        <v>33146358.724046201</v>
      </c>
      <c r="BP112" s="4">
        <v>-33146358.724046201</v>
      </c>
      <c r="BQ112" s="4">
        <v>0</v>
      </c>
      <c r="BR112" s="4">
        <v>0</v>
      </c>
      <c r="BS112" s="5">
        <v>0.94885936000000004</v>
      </c>
      <c r="BT112" s="4">
        <v>34894333.979999997</v>
      </c>
      <c r="BU112" s="4">
        <v>34894333.979999997</v>
      </c>
      <c r="BV112" s="4">
        <v>-34894333.979999997</v>
      </c>
      <c r="BW112" s="4">
        <v>0</v>
      </c>
      <c r="BX112" s="4">
        <v>0</v>
      </c>
      <c r="BY112" s="4">
        <v>33093447.52264905</v>
      </c>
      <c r="BZ112" s="4">
        <v>-33093447.52264905</v>
      </c>
      <c r="CA112" s="4">
        <v>0</v>
      </c>
      <c r="CB112" s="4">
        <v>0</v>
      </c>
      <c r="CC112" s="5">
        <v>0.94839028999999997</v>
      </c>
      <c r="CD112" s="4">
        <v>32939775.199999999</v>
      </c>
      <c r="CE112" s="4">
        <v>32939775.199999999</v>
      </c>
      <c r="CF112" s="4">
        <v>-32939775.199999999</v>
      </c>
      <c r="CG112" s="4">
        <v>0</v>
      </c>
      <c r="CH112" s="4">
        <v>0</v>
      </c>
      <c r="CI112" s="4">
        <v>31222362.847611152</v>
      </c>
      <c r="CJ112" s="4">
        <v>-31222362.847611152</v>
      </c>
      <c r="CK112" s="4">
        <v>0</v>
      </c>
      <c r="CL112" s="4">
        <v>0</v>
      </c>
      <c r="CM112" s="5">
        <v>0.94786204999999979</v>
      </c>
      <c r="CN112" s="4">
        <v>33323943.670000002</v>
      </c>
      <c r="CO112" s="4">
        <v>33323943.670000002</v>
      </c>
      <c r="CP112" s="4">
        <v>-33323943.670000002</v>
      </c>
      <c r="CQ112" s="4">
        <v>0</v>
      </c>
      <c r="CR112" s="4">
        <v>0</v>
      </c>
      <c r="CS112" s="4">
        <v>31570925.394460298</v>
      </c>
      <c r="CT112" s="4">
        <v>-31570925.394460298</v>
      </c>
      <c r="CU112" s="4">
        <v>0</v>
      </c>
      <c r="CV112" s="4">
        <v>0</v>
      </c>
      <c r="CW112" s="5">
        <v>0.94739463333333307</v>
      </c>
      <c r="CX112" s="4">
        <v>34127617.5</v>
      </c>
      <c r="CY112" s="4">
        <v>34127617.5</v>
      </c>
      <c r="CZ112" s="4">
        <v>-34127617.5</v>
      </c>
      <c r="DA112" s="4">
        <v>0</v>
      </c>
      <c r="DB112" s="4">
        <v>0</v>
      </c>
      <c r="DC112" s="4">
        <v>32316369.850739617</v>
      </c>
      <c r="DD112" s="4">
        <v>-32316369.850739617</v>
      </c>
      <c r="DE112" s="4">
        <v>0</v>
      </c>
      <c r="DF112" s="4">
        <v>0</v>
      </c>
      <c r="DG112" s="5">
        <v>0.94692721666666646</v>
      </c>
      <c r="DH112" s="4">
        <v>35527080.010000005</v>
      </c>
      <c r="DI112" s="4">
        <v>35527080.010000005</v>
      </c>
      <c r="DJ112" s="4">
        <v>-35527080.010000005</v>
      </c>
      <c r="DK112" s="4">
        <v>0</v>
      </c>
      <c r="DL112" s="4">
        <v>0</v>
      </c>
      <c r="DM112" s="4">
        <v>33624953.04084859</v>
      </c>
      <c r="DN112" s="4">
        <v>-33624953.04084859</v>
      </c>
      <c r="DO112" s="4">
        <v>0</v>
      </c>
      <c r="DP112" s="4">
        <v>0</v>
      </c>
      <c r="DQ112" s="5">
        <v>0.94645979999999963</v>
      </c>
      <c r="DR112" s="4">
        <v>419998318.31</v>
      </c>
      <c r="DS112" s="4">
        <v>419998318.31</v>
      </c>
      <c r="DT112" s="4">
        <v>-419998318.31</v>
      </c>
      <c r="DU112" s="4">
        <v>0</v>
      </c>
      <c r="DV112" s="4">
        <v>0</v>
      </c>
      <c r="DW112" s="4">
        <v>398616602.68667346</v>
      </c>
      <c r="DX112" s="4">
        <v>-398616602.68667346</v>
      </c>
      <c r="DY112" s="4">
        <v>0</v>
      </c>
      <c r="DZ112" s="4">
        <v>0</v>
      </c>
      <c r="EA112" s="5">
        <v>11.388723687570764</v>
      </c>
      <c r="EB112" s="4">
        <v>36649255.360000007</v>
      </c>
      <c r="EC112" s="4">
        <v>36649255.360000007</v>
      </c>
      <c r="ED112" s="4">
        <v>-36649255.360000007</v>
      </c>
      <c r="EE112" s="4">
        <v>0</v>
      </c>
      <c r="EF112" s="4">
        <v>0</v>
      </c>
      <c r="EG112" s="4">
        <v>34716915.907508478</v>
      </c>
      <c r="EH112" s="4">
        <v>-34716915.907508478</v>
      </c>
      <c r="EI112" s="4">
        <v>0</v>
      </c>
      <c r="EJ112" s="4">
        <v>0</v>
      </c>
      <c r="EK112" s="5">
        <v>0.94727479634959966</v>
      </c>
      <c r="EL112" s="4">
        <v>37647244.850000009</v>
      </c>
      <c r="EM112" s="4">
        <v>37647244.850000009</v>
      </c>
      <c r="EN112" s="4">
        <v>-37647244.850000009</v>
      </c>
      <c r="EO112" s="4">
        <v>0</v>
      </c>
      <c r="EP112" s="4">
        <v>0</v>
      </c>
      <c r="EQ112" s="4">
        <v>35651071.013314553</v>
      </c>
      <c r="ER112" s="4">
        <v>-35651071.013314553</v>
      </c>
      <c r="ES112" s="4">
        <v>0</v>
      </c>
      <c r="ET112" s="4">
        <v>0</v>
      </c>
      <c r="EU112" s="5">
        <v>0.94697689446760513</v>
      </c>
      <c r="EV112" s="4">
        <v>38447381.840000004</v>
      </c>
      <c r="EW112" s="4">
        <v>38447381.840000004</v>
      </c>
      <c r="EX112" s="4">
        <v>-38447381.840000004</v>
      </c>
      <c r="EY112" s="4">
        <v>0</v>
      </c>
      <c r="EZ112" s="4">
        <v>0</v>
      </c>
      <c r="FA112" s="4">
        <v>36398968.360442445</v>
      </c>
      <c r="FB112" s="4">
        <v>-36398968.360442445</v>
      </c>
      <c r="FC112" s="4">
        <v>0</v>
      </c>
      <c r="FD112" s="4">
        <v>0</v>
      </c>
      <c r="FE112" s="5">
        <v>0.94672163925018094</v>
      </c>
      <c r="FF112" s="4">
        <v>39268336.180000007</v>
      </c>
      <c r="FG112" s="4">
        <v>39268336.180000007</v>
      </c>
      <c r="FH112" s="4">
        <v>-39268336.180000007</v>
      </c>
      <c r="FI112" s="4">
        <v>0</v>
      </c>
      <c r="FJ112" s="4">
        <v>0</v>
      </c>
      <c r="FK112" s="4">
        <v>37140589.888537303</v>
      </c>
      <c r="FL112" s="4">
        <v>-37140589.888537303</v>
      </c>
      <c r="FM112" s="4">
        <v>0</v>
      </c>
      <c r="FN112" s="4">
        <v>0</v>
      </c>
      <c r="FO112" s="5">
        <v>0.9458152165727256</v>
      </c>
      <c r="FP112" s="4">
        <v>40126478.109999999</v>
      </c>
      <c r="FQ112" s="4">
        <v>40126478.109999999</v>
      </c>
      <c r="FR112" s="4">
        <v>-40126478.109999999</v>
      </c>
      <c r="FS112" s="4">
        <v>0</v>
      </c>
      <c r="FT112" s="4">
        <v>0</v>
      </c>
      <c r="FU112" s="4">
        <v>37925332.254982933</v>
      </c>
      <c r="FV112" s="4">
        <v>-37925332.254982933</v>
      </c>
      <c r="FW112" s="4">
        <v>0</v>
      </c>
      <c r="FX112" s="4">
        <v>0</v>
      </c>
      <c r="FY112" s="5">
        <v>0.94514480316505745</v>
      </c>
      <c r="FZ112" s="4">
        <v>42081811.829999998</v>
      </c>
      <c r="GA112" s="4">
        <v>42081811.829999998</v>
      </c>
      <c r="GB112" s="4">
        <v>-42081811.829999998</v>
      </c>
      <c r="GC112" s="4">
        <v>0</v>
      </c>
      <c r="GD112" s="4">
        <v>0</v>
      </c>
      <c r="GE112" s="4">
        <v>39758136.369178057</v>
      </c>
      <c r="GF112" s="4">
        <v>-39758136.369178057</v>
      </c>
      <c r="GG112" s="4">
        <v>0</v>
      </c>
      <c r="GH112" s="4">
        <v>0</v>
      </c>
      <c r="GI112" s="5">
        <v>0.94478195306302382</v>
      </c>
      <c r="GJ112" s="4">
        <v>43104994.219999991</v>
      </c>
      <c r="GK112" s="4">
        <v>43104994.219999991</v>
      </c>
      <c r="GL112" s="4">
        <v>-43104994.219999991</v>
      </c>
      <c r="GM112" s="4">
        <v>0</v>
      </c>
      <c r="GN112" s="4">
        <v>0</v>
      </c>
      <c r="GO112" s="4">
        <v>40711249.657211199</v>
      </c>
      <c r="GP112" s="4">
        <v>-40711249.657211199</v>
      </c>
      <c r="GQ112" s="4">
        <v>0</v>
      </c>
      <c r="GR112" s="4">
        <v>0</v>
      </c>
      <c r="GS112" s="5">
        <v>0.9444671178803189</v>
      </c>
      <c r="GT112" s="4">
        <v>43235899.960000001</v>
      </c>
      <c r="GU112" s="4">
        <v>43235899.960000001</v>
      </c>
      <c r="GV112" s="4">
        <v>-43235899.960000001</v>
      </c>
      <c r="GW112" s="4">
        <v>0</v>
      </c>
      <c r="GX112" s="4">
        <v>0</v>
      </c>
      <c r="GY112" s="4">
        <v>40817931.483521812</v>
      </c>
      <c r="GZ112" s="4">
        <v>-40817931.483521812</v>
      </c>
      <c r="HA112" s="4">
        <v>0</v>
      </c>
      <c r="HB112" s="4">
        <v>0</v>
      </c>
      <c r="HC112" s="5">
        <v>0.94407498216261976</v>
      </c>
      <c r="HD112" s="4">
        <v>43539563.909999996</v>
      </c>
      <c r="HE112" s="4">
        <v>43539563.909999996</v>
      </c>
      <c r="HF112" s="4">
        <v>-43539563.909999996</v>
      </c>
      <c r="HG112" s="4">
        <v>0</v>
      </c>
      <c r="HH112" s="4">
        <v>0</v>
      </c>
      <c r="HI112" s="4">
        <v>41090260.254702397</v>
      </c>
      <c r="HJ112" s="4">
        <v>-41090260.254702397</v>
      </c>
      <c r="HK112" s="4">
        <v>0</v>
      </c>
      <c r="HL112" s="4">
        <v>0</v>
      </c>
      <c r="HM112" s="5">
        <v>0.94374533331660093</v>
      </c>
      <c r="HN112" s="4">
        <v>44057245.079999998</v>
      </c>
      <c r="HO112" s="4">
        <v>44057245.079999998</v>
      </c>
      <c r="HP112" s="4">
        <v>-44057245.079999998</v>
      </c>
      <c r="HQ112" s="4">
        <v>0</v>
      </c>
      <c r="HR112" s="4">
        <v>0</v>
      </c>
      <c r="HS112" s="4">
        <v>41558344.996350542</v>
      </c>
      <c r="HT112" s="4">
        <v>-41558344.996350542</v>
      </c>
      <c r="HU112" s="4">
        <v>0</v>
      </c>
      <c r="HV112" s="4">
        <v>0</v>
      </c>
      <c r="HW112" s="5">
        <v>0.94328060959980797</v>
      </c>
      <c r="HX112" s="4">
        <v>43220667.410000004</v>
      </c>
      <c r="HY112" s="4">
        <v>43220667.410000004</v>
      </c>
      <c r="HZ112" s="4">
        <v>-43220667.410000004</v>
      </c>
      <c r="IA112" s="4">
        <v>0</v>
      </c>
      <c r="IB112" s="4">
        <v>0</v>
      </c>
      <c r="IC112" s="4">
        <v>40740458.442230448</v>
      </c>
      <c r="ID112" s="4">
        <v>-40740458.442230448</v>
      </c>
      <c r="IE112" s="4">
        <v>0</v>
      </c>
      <c r="IF112" s="4">
        <v>0</v>
      </c>
      <c r="IG112" s="5">
        <v>0.94261520896376283</v>
      </c>
      <c r="IH112" s="4">
        <v>41350275.250000007</v>
      </c>
      <c r="II112" s="4">
        <v>41350275.250000007</v>
      </c>
      <c r="IJ112" s="4">
        <v>-41350275.250000007</v>
      </c>
      <c r="IK112" s="4">
        <v>0</v>
      </c>
      <c r="IL112" s="4">
        <v>0</v>
      </c>
      <c r="IM112" s="4">
        <v>38984055.055298731</v>
      </c>
      <c r="IN112" s="4">
        <v>-38984055.055298731</v>
      </c>
      <c r="IO112" s="4">
        <v>0</v>
      </c>
      <c r="IP112" s="4">
        <v>0</v>
      </c>
      <c r="IQ112" s="5">
        <v>0.94277619240995802</v>
      </c>
      <c r="IR112" s="4">
        <v>492729154</v>
      </c>
      <c r="IS112" s="4">
        <v>492729154</v>
      </c>
      <c r="IT112" s="4">
        <v>-492729154</v>
      </c>
      <c r="IU112" s="4">
        <v>0</v>
      </c>
      <c r="IV112" s="4">
        <v>0</v>
      </c>
      <c r="IW112" s="4">
        <v>465493313.68327892</v>
      </c>
      <c r="IX112" s="4">
        <v>-465493313.68327892</v>
      </c>
      <c r="IY112" s="4">
        <v>0</v>
      </c>
      <c r="IZ112" s="4">
        <v>0</v>
      </c>
      <c r="JA112" s="5">
        <v>11.337674747201262</v>
      </c>
      <c r="JB112" s="4">
        <v>40869706.00999999</v>
      </c>
      <c r="JC112" s="4">
        <v>40869706.00999999</v>
      </c>
      <c r="JD112" s="4">
        <v>-40869706.00999999</v>
      </c>
      <c r="JE112" s="4">
        <v>0</v>
      </c>
      <c r="JF112" s="4">
        <v>0</v>
      </c>
      <c r="JG112" s="4">
        <v>38528097.481794715</v>
      </c>
      <c r="JH112" s="4">
        <v>-38528097.481794715</v>
      </c>
      <c r="JI112" s="4">
        <v>0</v>
      </c>
      <c r="JJ112" s="4">
        <v>0</v>
      </c>
      <c r="JK112" s="5">
        <v>0.94270552062125601</v>
      </c>
      <c r="JL112" s="4">
        <v>40355081.00999999</v>
      </c>
      <c r="JM112" s="4">
        <v>40355081.00999999</v>
      </c>
      <c r="JN112" s="4">
        <v>-40355081.00999999</v>
      </c>
      <c r="JO112" s="4">
        <v>0</v>
      </c>
      <c r="JP112" s="4">
        <v>0</v>
      </c>
      <c r="JQ112" s="4">
        <v>38062150.96099972</v>
      </c>
      <c r="JR112" s="4">
        <v>-38062150.96099972</v>
      </c>
      <c r="JS112" s="4">
        <v>0</v>
      </c>
      <c r="JT112" s="4">
        <v>0</v>
      </c>
      <c r="JU112" s="5">
        <v>0.94318113130705683</v>
      </c>
      <c r="JV112" s="4">
        <v>39635944.999999993</v>
      </c>
      <c r="JW112" s="4">
        <v>39635944.999999993</v>
      </c>
      <c r="JX112" s="4">
        <v>-39635944.999999993</v>
      </c>
      <c r="JY112" s="4">
        <v>0</v>
      </c>
      <c r="JZ112" s="4">
        <v>0</v>
      </c>
      <c r="KA112" s="4">
        <v>37401051.770711042</v>
      </c>
      <c r="KB112" s="4">
        <v>-37401051.770711042</v>
      </c>
      <c r="KC112" s="4">
        <v>0</v>
      </c>
      <c r="KD112" s="4">
        <v>0</v>
      </c>
      <c r="KE112" s="5">
        <v>0.94361448353788591</v>
      </c>
      <c r="KF112" s="4">
        <v>39107617.339999996</v>
      </c>
      <c r="KG112" s="4">
        <v>39107617.339999996</v>
      </c>
      <c r="KH112" s="4">
        <v>-39107617.339999996</v>
      </c>
      <c r="KI112" s="4">
        <v>0</v>
      </c>
      <c r="KJ112" s="4">
        <v>0</v>
      </c>
      <c r="KK112" s="4">
        <v>36917226.326676063</v>
      </c>
      <c r="KL112" s="4">
        <v>-36917226.326676063</v>
      </c>
      <c r="KM112" s="4">
        <v>0</v>
      </c>
      <c r="KN112" s="4">
        <v>0</v>
      </c>
      <c r="KO112" s="5">
        <v>0.94399068104096528</v>
      </c>
      <c r="KP112" s="4">
        <v>38440796.589999996</v>
      </c>
      <c r="KQ112" s="4">
        <v>38440796.589999996</v>
      </c>
      <c r="KR112" s="4">
        <v>-38440796.589999996</v>
      </c>
      <c r="KS112" s="4">
        <v>0</v>
      </c>
      <c r="KT112" s="4">
        <v>0</v>
      </c>
      <c r="KU112" s="4">
        <v>36298497.358799525</v>
      </c>
      <c r="KV112" s="4">
        <v>-36298497.358799525</v>
      </c>
      <c r="KW112" s="4">
        <v>0</v>
      </c>
      <c r="KX112" s="4">
        <v>0</v>
      </c>
      <c r="KY112" s="5">
        <v>0.9442701655210296</v>
      </c>
      <c r="KZ112" s="4">
        <v>36950335.460000001</v>
      </c>
      <c r="LA112" s="4">
        <v>36950335.460000001</v>
      </c>
      <c r="LB112" s="4">
        <v>-36950335.460000001</v>
      </c>
      <c r="LC112" s="4">
        <v>0</v>
      </c>
      <c r="LD112" s="4">
        <v>0</v>
      </c>
      <c r="LE112" s="4">
        <v>34904732.527121089</v>
      </c>
      <c r="LF112" s="4">
        <v>-34904732.527121089</v>
      </c>
      <c r="LG112" s="4">
        <v>0</v>
      </c>
      <c r="LH112" s="4">
        <v>0</v>
      </c>
      <c r="LI112" s="5">
        <v>0.9446391241807981</v>
      </c>
      <c r="LJ112" s="4">
        <v>36601049.329999998</v>
      </c>
      <c r="LK112" s="4">
        <v>36601049.329999998</v>
      </c>
      <c r="LL112" s="4">
        <v>-36601049.329999998</v>
      </c>
      <c r="LM112" s="4">
        <v>0</v>
      </c>
      <c r="LN112" s="4">
        <v>0</v>
      </c>
      <c r="LO112" s="4">
        <v>34590291.107680067</v>
      </c>
      <c r="LP112" s="4">
        <v>-34590291.107680067</v>
      </c>
      <c r="LQ112" s="4">
        <v>0</v>
      </c>
      <c r="LR112" s="4">
        <v>0</v>
      </c>
      <c r="LS112" s="5">
        <v>0.94506282581707801</v>
      </c>
      <c r="LT112" s="4">
        <v>36225118.460000001</v>
      </c>
      <c r="LU112" s="4">
        <v>36225118.460000001</v>
      </c>
      <c r="LV112" s="4">
        <v>-36225118.460000001</v>
      </c>
      <c r="LW112" s="4">
        <v>0</v>
      </c>
      <c r="LX112" s="4">
        <v>0</v>
      </c>
      <c r="LY112" s="4">
        <v>34251639.882338367</v>
      </c>
      <c r="LZ112" s="4">
        <v>-34251639.882338367</v>
      </c>
      <c r="MA112" s="4">
        <v>0</v>
      </c>
      <c r="MB112" s="4">
        <v>0</v>
      </c>
      <c r="MC112" s="5">
        <v>0.9455218185182539</v>
      </c>
      <c r="MD112" s="4">
        <v>35861159.030000001</v>
      </c>
      <c r="ME112" s="4">
        <v>35861159.030000001</v>
      </c>
      <c r="MF112" s="4">
        <v>-35861159.030000001</v>
      </c>
      <c r="MG112" s="4">
        <v>0</v>
      </c>
      <c r="MH112" s="4">
        <v>0</v>
      </c>
      <c r="MI112" s="4">
        <v>33924292.348605864</v>
      </c>
      <c r="MJ112" s="4">
        <v>-33924292.348605864</v>
      </c>
      <c r="MK112" s="4">
        <v>0</v>
      </c>
      <c r="ML112" s="4">
        <v>0</v>
      </c>
      <c r="MM112" s="5">
        <v>0.94598984712753342</v>
      </c>
      <c r="MN112" s="4">
        <v>35519909.260000005</v>
      </c>
      <c r="MO112" s="4">
        <v>35519909.260000005</v>
      </c>
      <c r="MP112" s="4">
        <v>-35519909.260000005</v>
      </c>
      <c r="MQ112" s="4">
        <v>0</v>
      </c>
      <c r="MR112" s="4">
        <v>0</v>
      </c>
      <c r="MS112" s="4">
        <v>33617172.81151583</v>
      </c>
      <c r="MT112" s="4">
        <v>-33617172.81151583</v>
      </c>
      <c r="MU112" s="4">
        <v>0</v>
      </c>
      <c r="MV112" s="4">
        <v>0</v>
      </c>
      <c r="MW112" s="5">
        <v>0.94643183250958074</v>
      </c>
      <c r="MX112" s="4">
        <v>35565994.600000001</v>
      </c>
      <c r="MY112" s="4">
        <v>35565994.600000001</v>
      </c>
      <c r="MZ112" s="4">
        <v>-35565994.600000001</v>
      </c>
      <c r="NA112" s="4">
        <v>0</v>
      </c>
      <c r="NB112" s="4">
        <v>0</v>
      </c>
      <c r="NC112" s="4">
        <v>33674769.971887574</v>
      </c>
      <c r="ND112" s="4">
        <v>-33674769.971887574</v>
      </c>
      <c r="NE112" s="4">
        <v>0</v>
      </c>
      <c r="NF112" s="4">
        <v>0</v>
      </c>
      <c r="NG112" s="5">
        <v>0.94682491943828762</v>
      </c>
      <c r="NH112" s="4">
        <v>35399614.359999999</v>
      </c>
      <c r="NI112" s="4">
        <v>35399614.359999999</v>
      </c>
      <c r="NJ112" s="4">
        <v>-35399614.359999999</v>
      </c>
      <c r="NK112" s="4">
        <v>0</v>
      </c>
      <c r="NL112" s="4">
        <v>0</v>
      </c>
      <c r="NM112" s="4">
        <v>33527738.513154395</v>
      </c>
      <c r="NN112" s="4">
        <v>-33527738.513154395</v>
      </c>
      <c r="NO112" s="4">
        <v>0</v>
      </c>
      <c r="NP112" s="4">
        <v>0</v>
      </c>
      <c r="NQ112" s="5">
        <v>0.94712157517284312</v>
      </c>
      <c r="NR112" s="4">
        <v>450532326.45000005</v>
      </c>
      <c r="NS112" s="4">
        <v>450532326.45000005</v>
      </c>
      <c r="NT112" s="4">
        <v>-450532326.45000005</v>
      </c>
      <c r="NU112" s="4">
        <v>0</v>
      </c>
      <c r="NV112" s="4">
        <v>0</v>
      </c>
      <c r="NW112" s="4">
        <v>425697661.06128424</v>
      </c>
      <c r="NX112" s="4">
        <v>-425697661.06128424</v>
      </c>
      <c r="NY112" s="4">
        <v>0</v>
      </c>
      <c r="NZ112" s="4">
        <v>0</v>
      </c>
      <c r="OA112" s="5">
        <v>11.339353924792569</v>
      </c>
      <c r="OB112" s="4">
        <v>35007297.189999998</v>
      </c>
      <c r="OC112" s="4">
        <v>35007297.189999998</v>
      </c>
      <c r="OD112" s="4">
        <v>-35007297.189999998</v>
      </c>
      <c r="OE112" s="4">
        <v>0</v>
      </c>
      <c r="OF112" s="4">
        <v>0</v>
      </c>
      <c r="OG112" s="4">
        <v>33168852.781481482</v>
      </c>
      <c r="OH112" s="4">
        <v>-33168852.781481482</v>
      </c>
      <c r="OI112" s="4">
        <v>0</v>
      </c>
      <c r="OJ112" s="4">
        <v>0</v>
      </c>
      <c r="OK112" s="5">
        <v>0.94748396602741225</v>
      </c>
      <c r="OL112" s="4">
        <v>34668082.07</v>
      </c>
      <c r="OM112" s="4">
        <v>34668082.07</v>
      </c>
      <c r="ON112" s="4">
        <v>-34668082.07</v>
      </c>
      <c r="OO112" s="4">
        <v>0</v>
      </c>
      <c r="OP112" s="4">
        <v>0</v>
      </c>
      <c r="OQ112" s="4">
        <v>32846231.465704802</v>
      </c>
      <c r="OR112" s="4">
        <v>-32846231.465704802</v>
      </c>
      <c r="OS112" s="4">
        <v>0</v>
      </c>
      <c r="OT112" s="4">
        <v>0</v>
      </c>
      <c r="OU112" s="5">
        <v>0.94744876279522439</v>
      </c>
      <c r="OV112" s="4">
        <v>34382793.959999993</v>
      </c>
      <c r="OW112" s="4">
        <v>34382793.959999993</v>
      </c>
      <c r="OX112" s="4">
        <v>-34382793.959999993</v>
      </c>
      <c r="OY112" s="4">
        <v>0</v>
      </c>
      <c r="OZ112" s="4">
        <v>0</v>
      </c>
      <c r="PA112" s="4">
        <v>32575045.336593609</v>
      </c>
      <c r="PB112" s="4">
        <v>-32575045.336593609</v>
      </c>
      <c r="PC112" s="4">
        <v>0</v>
      </c>
      <c r="PD112" s="4">
        <v>0</v>
      </c>
      <c r="PE112" s="5">
        <v>0.94742287012773108</v>
      </c>
      <c r="PF112" s="4">
        <v>34131968.099999994</v>
      </c>
      <c r="PG112" s="4">
        <v>34131968.099999994</v>
      </c>
      <c r="PH112" s="4">
        <v>-34131968.099999994</v>
      </c>
      <c r="PI112" s="4">
        <v>0</v>
      </c>
      <c r="PJ112" s="4">
        <v>0</v>
      </c>
      <c r="PK112" s="4">
        <v>32336740.237881247</v>
      </c>
      <c r="PL112" s="4">
        <v>-32336740.237881247</v>
      </c>
      <c r="PM112" s="4">
        <v>0</v>
      </c>
      <c r="PN112" s="4">
        <v>0</v>
      </c>
      <c r="PO112" s="5">
        <v>0.94740333001428223</v>
      </c>
      <c r="PP112" s="4">
        <v>33891844.289999992</v>
      </c>
      <c r="PQ112" s="4">
        <v>33891844.289999992</v>
      </c>
      <c r="PR112" s="4">
        <v>-33891844.289999992</v>
      </c>
      <c r="PS112" s="4">
        <v>0</v>
      </c>
      <c r="PT112" s="4">
        <v>0</v>
      </c>
      <c r="PU112" s="4">
        <v>32108636.270141888</v>
      </c>
      <c r="PV112" s="4">
        <v>-32108636.270141888</v>
      </c>
      <c r="PW112" s="4">
        <v>0</v>
      </c>
      <c r="PX112" s="4">
        <v>0</v>
      </c>
      <c r="PY112" s="5">
        <v>0.94738533540400305</v>
      </c>
      <c r="PZ112" s="4">
        <v>33615140.719999991</v>
      </c>
      <c r="QA112" s="4">
        <v>33615140.719999991</v>
      </c>
      <c r="QB112" s="4">
        <v>-33615140.719999991</v>
      </c>
      <c r="QC112" s="4">
        <v>0</v>
      </c>
      <c r="QD112" s="4">
        <v>0</v>
      </c>
      <c r="QE112" s="4">
        <v>31845776.680452369</v>
      </c>
      <c r="QF112" s="4">
        <v>-31845776.680452369</v>
      </c>
      <c r="QG112" s="4">
        <v>0</v>
      </c>
      <c r="QH112" s="4">
        <v>0</v>
      </c>
      <c r="QI112" s="5">
        <v>0.94736407459109928</v>
      </c>
      <c r="QJ112" s="4">
        <v>33423088.339999996</v>
      </c>
      <c r="QK112" s="4">
        <v>33423088.339999996</v>
      </c>
      <c r="QL112" s="4">
        <v>-33423088.339999996</v>
      </c>
      <c r="QM112" s="4">
        <v>0</v>
      </c>
      <c r="QN112" s="4">
        <v>0</v>
      </c>
      <c r="QO112" s="4">
        <v>31663041.820215166</v>
      </c>
      <c r="QP112" s="4">
        <v>-31663041.820215166</v>
      </c>
      <c r="QQ112" s="4">
        <v>0</v>
      </c>
      <c r="QR112" s="4">
        <v>0</v>
      </c>
      <c r="QS112" s="5">
        <v>0.9473403982935219</v>
      </c>
      <c r="QT112" s="4">
        <v>33195057.769999996</v>
      </c>
      <c r="QU112" s="4">
        <v>33195057.769999996</v>
      </c>
      <c r="QV112" s="4">
        <v>-33195057.769999996</v>
      </c>
      <c r="QW112" s="4">
        <v>0</v>
      </c>
      <c r="QX112" s="4">
        <v>0</v>
      </c>
      <c r="QY112" s="4">
        <v>31446281.188863583</v>
      </c>
      <c r="QZ112" s="4">
        <v>-31446281.188863583</v>
      </c>
      <c r="RA112" s="4">
        <v>0</v>
      </c>
      <c r="RB112" s="4">
        <v>0</v>
      </c>
      <c r="RC112" s="5">
        <v>0.94731816425043647</v>
      </c>
      <c r="RD112" s="4">
        <v>33115543.739999998</v>
      </c>
      <c r="RE112" s="4">
        <v>33115543.739999998</v>
      </c>
      <c r="RF112" s="4">
        <v>-33115543.739999998</v>
      </c>
      <c r="RG112" s="4">
        <v>0</v>
      </c>
      <c r="RH112" s="4">
        <v>0</v>
      </c>
      <c r="RI112" s="4">
        <v>31370107.290478721</v>
      </c>
      <c r="RJ112" s="4">
        <v>-31370107.290478721</v>
      </c>
      <c r="RK112" s="4">
        <v>0</v>
      </c>
      <c r="RL112" s="4">
        <v>0</v>
      </c>
      <c r="RM112" s="5">
        <v>0.94729253237617905</v>
      </c>
      <c r="RN112" s="4">
        <v>32616559.689999998</v>
      </c>
      <c r="RO112" s="4">
        <v>32616559.689999998</v>
      </c>
      <c r="RP112" s="4">
        <v>-32616559.689999998</v>
      </c>
      <c r="RQ112" s="4">
        <v>0</v>
      </c>
      <c r="RR112" s="4">
        <v>0</v>
      </c>
      <c r="RS112" s="4">
        <v>30896536.645963062</v>
      </c>
      <c r="RT112" s="4">
        <v>-30896536.645963062</v>
      </c>
      <c r="RU112" s="4">
        <v>0</v>
      </c>
      <c r="RV112" s="4">
        <v>0</v>
      </c>
      <c r="RW112" s="5">
        <v>0.94726534434089071</v>
      </c>
      <c r="RX112" s="4">
        <v>32451084.959999997</v>
      </c>
      <c r="RY112" s="4">
        <v>32451084.959999997</v>
      </c>
      <c r="RZ112" s="4">
        <v>-32451084.959999997</v>
      </c>
      <c r="SA112" s="4">
        <v>0</v>
      </c>
      <c r="SB112" s="4">
        <v>0</v>
      </c>
      <c r="SC112" s="4">
        <v>30738986.012516603</v>
      </c>
      <c r="SD112" s="4">
        <v>-30738986.012516603</v>
      </c>
      <c r="SE112" s="4">
        <v>0</v>
      </c>
      <c r="SF112" s="4">
        <v>0</v>
      </c>
      <c r="SG112" s="5">
        <v>0.94724062540300979</v>
      </c>
      <c r="SH112" s="4">
        <v>32358752.149999999</v>
      </c>
      <c r="SI112" s="4">
        <v>32358752.149999999</v>
      </c>
      <c r="SJ112" s="4">
        <v>-32358752.149999999</v>
      </c>
      <c r="SK112" s="4">
        <v>0</v>
      </c>
      <c r="SL112" s="4">
        <v>0</v>
      </c>
      <c r="SM112" s="4">
        <v>30650843.955521725</v>
      </c>
      <c r="SN112" s="4">
        <v>-30650843.955521725</v>
      </c>
      <c r="SO112" s="4">
        <v>0</v>
      </c>
      <c r="SP112" s="4">
        <v>0</v>
      </c>
      <c r="SQ112" s="5">
        <v>0.94721959034263092</v>
      </c>
      <c r="SR112" s="4">
        <v>402857212.97999996</v>
      </c>
      <c r="SS112" s="4">
        <v>402857212.97999996</v>
      </c>
      <c r="ST112" s="4">
        <v>-402857212.97999996</v>
      </c>
      <c r="SU112" s="4">
        <v>0</v>
      </c>
      <c r="SV112" s="4">
        <v>0</v>
      </c>
      <c r="SW112" s="4">
        <v>381647079.68581426</v>
      </c>
      <c r="SX112" s="4">
        <v>-381647079.68581426</v>
      </c>
      <c r="SY112" s="4">
        <v>0</v>
      </c>
      <c r="SZ112" s="4">
        <v>0</v>
      </c>
      <c r="TA112" s="5">
        <v>11.368184993966421</v>
      </c>
      <c r="TB112" s="4">
        <v>32415149.192199998</v>
      </c>
      <c r="TC112" s="4">
        <v>32415149.192199998</v>
      </c>
    </row>
    <row r="113" spans="1:523" s="17" customFormat="1" x14ac:dyDescent="0.3">
      <c r="A113" s="19" t="s">
        <v>166</v>
      </c>
      <c r="B113" s="13">
        <v>0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4">
        <v>1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4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4">
        <v>1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4">
        <v>1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4">
        <v>1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0</v>
      </c>
      <c r="BI113" s="14">
        <v>1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13">
        <v>0</v>
      </c>
      <c r="BQ113" s="13">
        <v>0</v>
      </c>
      <c r="BR113" s="13">
        <v>0</v>
      </c>
      <c r="BS113" s="14">
        <v>1</v>
      </c>
      <c r="BT113" s="13">
        <v>0</v>
      </c>
      <c r="BU113" s="13">
        <v>0</v>
      </c>
      <c r="BV113" s="13">
        <v>0</v>
      </c>
      <c r="BW113" s="13">
        <v>0</v>
      </c>
      <c r="BX113" s="13">
        <v>0</v>
      </c>
      <c r="BY113" s="13">
        <v>0</v>
      </c>
      <c r="BZ113" s="13">
        <v>0</v>
      </c>
      <c r="CA113" s="13">
        <v>0</v>
      </c>
      <c r="CB113" s="13">
        <v>0</v>
      </c>
      <c r="CC113" s="14">
        <v>1</v>
      </c>
      <c r="CD113" s="13">
        <v>0</v>
      </c>
      <c r="CE113" s="13">
        <v>0</v>
      </c>
      <c r="CF113" s="13">
        <v>0</v>
      </c>
      <c r="CG113" s="13">
        <v>0</v>
      </c>
      <c r="CH113" s="13">
        <v>0</v>
      </c>
      <c r="CI113" s="13">
        <v>0</v>
      </c>
      <c r="CJ113" s="13">
        <v>0</v>
      </c>
      <c r="CK113" s="13">
        <v>0</v>
      </c>
      <c r="CL113" s="13">
        <v>0</v>
      </c>
      <c r="CM113" s="14">
        <v>1</v>
      </c>
      <c r="CN113" s="13">
        <v>0</v>
      </c>
      <c r="CO113" s="13">
        <v>0</v>
      </c>
      <c r="CP113" s="13">
        <v>0</v>
      </c>
      <c r="CQ113" s="13">
        <v>0</v>
      </c>
      <c r="CR113" s="13">
        <v>0</v>
      </c>
      <c r="CS113" s="13">
        <v>0</v>
      </c>
      <c r="CT113" s="13">
        <v>0</v>
      </c>
      <c r="CU113" s="13">
        <v>0</v>
      </c>
      <c r="CV113" s="13">
        <v>0</v>
      </c>
      <c r="CW113" s="14">
        <v>1</v>
      </c>
      <c r="CX113" s="13">
        <v>0</v>
      </c>
      <c r="CY113" s="13">
        <v>0</v>
      </c>
      <c r="CZ113" s="13">
        <v>0</v>
      </c>
      <c r="DA113" s="13">
        <v>0</v>
      </c>
      <c r="DB113" s="13">
        <v>0</v>
      </c>
      <c r="DC113" s="13">
        <v>0</v>
      </c>
      <c r="DD113" s="13">
        <v>0</v>
      </c>
      <c r="DE113" s="13">
        <v>0</v>
      </c>
      <c r="DF113" s="13">
        <v>0</v>
      </c>
      <c r="DG113" s="14">
        <v>1</v>
      </c>
      <c r="DH113" s="13">
        <v>0</v>
      </c>
      <c r="DI113" s="13">
        <v>0</v>
      </c>
      <c r="DJ113" s="13">
        <v>0</v>
      </c>
      <c r="DK113" s="13">
        <v>0</v>
      </c>
      <c r="DL113" s="13">
        <v>0</v>
      </c>
      <c r="DM113" s="13">
        <v>0</v>
      </c>
      <c r="DN113" s="13">
        <v>0</v>
      </c>
      <c r="DO113" s="13">
        <v>0</v>
      </c>
      <c r="DP113" s="13">
        <v>0</v>
      </c>
      <c r="DQ113" s="14">
        <v>1</v>
      </c>
      <c r="DR113" s="13">
        <v>0</v>
      </c>
      <c r="DS113" s="13">
        <v>0</v>
      </c>
      <c r="DT113" s="13">
        <v>0</v>
      </c>
      <c r="DU113" s="13">
        <v>0</v>
      </c>
      <c r="DV113" s="13">
        <v>0</v>
      </c>
      <c r="DW113" s="13">
        <v>0</v>
      </c>
      <c r="DX113" s="13">
        <v>0</v>
      </c>
      <c r="DY113" s="13">
        <v>0</v>
      </c>
      <c r="DZ113" s="13">
        <v>0</v>
      </c>
      <c r="EA113" s="14">
        <v>12</v>
      </c>
      <c r="EB113" s="13">
        <v>0</v>
      </c>
      <c r="EC113" s="13">
        <v>0</v>
      </c>
      <c r="ED113" s="13">
        <v>0</v>
      </c>
      <c r="EE113" s="13">
        <v>0</v>
      </c>
      <c r="EF113" s="13">
        <v>0</v>
      </c>
      <c r="EG113" s="13">
        <v>0</v>
      </c>
      <c r="EH113" s="13">
        <v>0</v>
      </c>
      <c r="EI113" s="13">
        <v>0</v>
      </c>
      <c r="EJ113" s="13">
        <v>0</v>
      </c>
      <c r="EK113" s="14">
        <v>1</v>
      </c>
      <c r="EL113" s="13">
        <v>0</v>
      </c>
      <c r="EM113" s="13">
        <v>0</v>
      </c>
      <c r="EN113" s="13">
        <v>0</v>
      </c>
      <c r="EO113" s="13">
        <v>0</v>
      </c>
      <c r="EP113" s="13">
        <v>0</v>
      </c>
      <c r="EQ113" s="13">
        <v>0</v>
      </c>
      <c r="ER113" s="13">
        <v>0</v>
      </c>
      <c r="ES113" s="13">
        <v>0</v>
      </c>
      <c r="ET113" s="13">
        <v>0</v>
      </c>
      <c r="EU113" s="14">
        <v>1</v>
      </c>
      <c r="EV113" s="13">
        <v>0</v>
      </c>
      <c r="EW113" s="13">
        <v>0</v>
      </c>
      <c r="EX113" s="13">
        <v>0</v>
      </c>
      <c r="EY113" s="13">
        <v>0</v>
      </c>
      <c r="EZ113" s="13">
        <v>0</v>
      </c>
      <c r="FA113" s="13">
        <v>0</v>
      </c>
      <c r="FB113" s="13">
        <v>0</v>
      </c>
      <c r="FC113" s="13">
        <v>0</v>
      </c>
      <c r="FD113" s="13">
        <v>0</v>
      </c>
      <c r="FE113" s="14">
        <v>1</v>
      </c>
      <c r="FF113" s="13">
        <v>0</v>
      </c>
      <c r="FG113" s="13">
        <v>0</v>
      </c>
      <c r="FH113" s="13">
        <v>0</v>
      </c>
      <c r="FI113" s="13">
        <v>0</v>
      </c>
      <c r="FJ113" s="13">
        <v>0</v>
      </c>
      <c r="FK113" s="13">
        <v>0</v>
      </c>
      <c r="FL113" s="13">
        <v>0</v>
      </c>
      <c r="FM113" s="13">
        <v>0</v>
      </c>
      <c r="FN113" s="13">
        <v>0</v>
      </c>
      <c r="FO113" s="14">
        <v>1</v>
      </c>
      <c r="FP113" s="13">
        <v>0</v>
      </c>
      <c r="FQ113" s="13">
        <v>0</v>
      </c>
      <c r="FR113" s="13">
        <v>0</v>
      </c>
      <c r="FS113" s="13">
        <v>0</v>
      </c>
      <c r="FT113" s="13">
        <v>0</v>
      </c>
      <c r="FU113" s="13">
        <v>0</v>
      </c>
      <c r="FV113" s="13">
        <v>0</v>
      </c>
      <c r="FW113" s="13">
        <v>0</v>
      </c>
      <c r="FX113" s="13">
        <v>0</v>
      </c>
      <c r="FY113" s="14">
        <v>1</v>
      </c>
      <c r="FZ113" s="13">
        <v>0</v>
      </c>
      <c r="GA113" s="13">
        <v>0</v>
      </c>
      <c r="GB113" s="13">
        <v>0</v>
      </c>
      <c r="GC113" s="13">
        <v>0</v>
      </c>
      <c r="GD113" s="13">
        <v>0</v>
      </c>
      <c r="GE113" s="13">
        <v>0</v>
      </c>
      <c r="GF113" s="13">
        <v>0</v>
      </c>
      <c r="GG113" s="13">
        <v>0</v>
      </c>
      <c r="GH113" s="13">
        <v>0</v>
      </c>
      <c r="GI113" s="14">
        <v>1</v>
      </c>
      <c r="GJ113" s="13">
        <v>0</v>
      </c>
      <c r="GK113" s="13">
        <v>0</v>
      </c>
      <c r="GL113" s="13">
        <v>0</v>
      </c>
      <c r="GM113" s="13">
        <v>0</v>
      </c>
      <c r="GN113" s="13">
        <v>0</v>
      </c>
      <c r="GO113" s="13">
        <v>0</v>
      </c>
      <c r="GP113" s="13">
        <v>0</v>
      </c>
      <c r="GQ113" s="13">
        <v>0</v>
      </c>
      <c r="GR113" s="13">
        <v>0</v>
      </c>
      <c r="GS113" s="14">
        <v>1</v>
      </c>
      <c r="GT113" s="13">
        <v>0</v>
      </c>
      <c r="GU113" s="13">
        <v>0</v>
      </c>
      <c r="GV113" s="13">
        <v>0</v>
      </c>
      <c r="GW113" s="13">
        <v>0</v>
      </c>
      <c r="GX113" s="13">
        <v>0</v>
      </c>
      <c r="GY113" s="13">
        <v>0</v>
      </c>
      <c r="GZ113" s="13">
        <v>0</v>
      </c>
      <c r="HA113" s="13">
        <v>0</v>
      </c>
      <c r="HB113" s="13">
        <v>0</v>
      </c>
      <c r="HC113" s="14">
        <v>1</v>
      </c>
      <c r="HD113" s="13">
        <v>0</v>
      </c>
      <c r="HE113" s="13">
        <v>0</v>
      </c>
      <c r="HF113" s="13">
        <v>0</v>
      </c>
      <c r="HG113" s="13">
        <v>0</v>
      </c>
      <c r="HH113" s="13">
        <v>0</v>
      </c>
      <c r="HI113" s="13">
        <v>0</v>
      </c>
      <c r="HJ113" s="13">
        <v>0</v>
      </c>
      <c r="HK113" s="13">
        <v>0</v>
      </c>
      <c r="HL113" s="13">
        <v>0</v>
      </c>
      <c r="HM113" s="14">
        <v>1</v>
      </c>
      <c r="HN113" s="13">
        <v>0</v>
      </c>
      <c r="HO113" s="13">
        <v>0</v>
      </c>
      <c r="HP113" s="13">
        <v>0</v>
      </c>
      <c r="HQ113" s="13">
        <v>0</v>
      </c>
      <c r="HR113" s="13">
        <v>0</v>
      </c>
      <c r="HS113" s="13">
        <v>0</v>
      </c>
      <c r="HT113" s="13">
        <v>0</v>
      </c>
      <c r="HU113" s="13">
        <v>0</v>
      </c>
      <c r="HV113" s="13">
        <v>0</v>
      </c>
      <c r="HW113" s="14">
        <v>1</v>
      </c>
      <c r="HX113" s="13">
        <v>0</v>
      </c>
      <c r="HY113" s="13">
        <v>0</v>
      </c>
      <c r="HZ113" s="13">
        <v>0</v>
      </c>
      <c r="IA113" s="13">
        <v>0</v>
      </c>
      <c r="IB113" s="13">
        <v>0</v>
      </c>
      <c r="IC113" s="13">
        <v>0</v>
      </c>
      <c r="ID113" s="13">
        <v>0</v>
      </c>
      <c r="IE113" s="13">
        <v>0</v>
      </c>
      <c r="IF113" s="13">
        <v>0</v>
      </c>
      <c r="IG113" s="14">
        <v>1</v>
      </c>
      <c r="IH113" s="13">
        <v>0</v>
      </c>
      <c r="II113" s="13">
        <v>0</v>
      </c>
      <c r="IJ113" s="13">
        <v>0</v>
      </c>
      <c r="IK113" s="13">
        <v>0</v>
      </c>
      <c r="IL113" s="13">
        <v>0</v>
      </c>
      <c r="IM113" s="13">
        <v>0</v>
      </c>
      <c r="IN113" s="13">
        <v>0</v>
      </c>
      <c r="IO113" s="13">
        <v>0</v>
      </c>
      <c r="IP113" s="13">
        <v>0</v>
      </c>
      <c r="IQ113" s="14">
        <v>1</v>
      </c>
      <c r="IR113" s="13">
        <v>0</v>
      </c>
      <c r="IS113" s="13">
        <v>0</v>
      </c>
      <c r="IT113" s="13">
        <v>0</v>
      </c>
      <c r="IU113" s="13">
        <v>0</v>
      </c>
      <c r="IV113" s="13">
        <v>0</v>
      </c>
      <c r="IW113" s="13">
        <v>0</v>
      </c>
      <c r="IX113" s="13">
        <v>0</v>
      </c>
      <c r="IY113" s="13">
        <v>0</v>
      </c>
      <c r="IZ113" s="13">
        <v>0</v>
      </c>
      <c r="JA113" s="14">
        <v>12</v>
      </c>
      <c r="JB113" s="13">
        <v>0</v>
      </c>
      <c r="JC113" s="13">
        <v>0</v>
      </c>
      <c r="JD113" s="13">
        <v>0</v>
      </c>
      <c r="JE113" s="13">
        <v>0</v>
      </c>
      <c r="JF113" s="13">
        <v>0</v>
      </c>
      <c r="JG113" s="13">
        <v>0</v>
      </c>
      <c r="JH113" s="13">
        <v>0</v>
      </c>
      <c r="JI113" s="13">
        <v>0</v>
      </c>
      <c r="JJ113" s="13">
        <v>0</v>
      </c>
      <c r="JK113" s="14">
        <v>1</v>
      </c>
      <c r="JL113" s="13">
        <v>0</v>
      </c>
      <c r="JM113" s="13">
        <v>0</v>
      </c>
      <c r="JN113" s="13">
        <v>0</v>
      </c>
      <c r="JO113" s="13">
        <v>0</v>
      </c>
      <c r="JP113" s="13">
        <v>0</v>
      </c>
      <c r="JQ113" s="13">
        <v>0</v>
      </c>
      <c r="JR113" s="13">
        <v>0</v>
      </c>
      <c r="JS113" s="13">
        <v>0</v>
      </c>
      <c r="JT113" s="13">
        <v>0</v>
      </c>
      <c r="JU113" s="14">
        <v>1</v>
      </c>
      <c r="JV113" s="13">
        <v>0</v>
      </c>
      <c r="JW113" s="13">
        <v>0</v>
      </c>
      <c r="JX113" s="13">
        <v>0</v>
      </c>
      <c r="JY113" s="13">
        <v>0</v>
      </c>
      <c r="JZ113" s="13">
        <v>0</v>
      </c>
      <c r="KA113" s="13">
        <v>0</v>
      </c>
      <c r="KB113" s="13">
        <v>0</v>
      </c>
      <c r="KC113" s="13">
        <v>0</v>
      </c>
      <c r="KD113" s="13">
        <v>0</v>
      </c>
      <c r="KE113" s="14">
        <v>1</v>
      </c>
      <c r="KF113" s="13">
        <v>0</v>
      </c>
      <c r="KG113" s="13">
        <v>0</v>
      </c>
      <c r="KH113" s="13">
        <v>0</v>
      </c>
      <c r="KI113" s="13">
        <v>0</v>
      </c>
      <c r="KJ113" s="13">
        <v>0</v>
      </c>
      <c r="KK113" s="13">
        <v>0</v>
      </c>
      <c r="KL113" s="13">
        <v>0</v>
      </c>
      <c r="KM113" s="13">
        <v>0</v>
      </c>
      <c r="KN113" s="13">
        <v>0</v>
      </c>
      <c r="KO113" s="14">
        <v>1</v>
      </c>
      <c r="KP113" s="13">
        <v>0</v>
      </c>
      <c r="KQ113" s="13">
        <v>0</v>
      </c>
      <c r="KR113" s="13">
        <v>0</v>
      </c>
      <c r="KS113" s="13">
        <v>0</v>
      </c>
      <c r="KT113" s="13">
        <v>0</v>
      </c>
      <c r="KU113" s="13">
        <v>0</v>
      </c>
      <c r="KV113" s="13">
        <v>0</v>
      </c>
      <c r="KW113" s="13">
        <v>0</v>
      </c>
      <c r="KX113" s="13">
        <v>0</v>
      </c>
      <c r="KY113" s="14">
        <v>1</v>
      </c>
      <c r="KZ113" s="13">
        <v>0</v>
      </c>
      <c r="LA113" s="13">
        <v>0</v>
      </c>
      <c r="LB113" s="13">
        <v>0</v>
      </c>
      <c r="LC113" s="13">
        <v>0</v>
      </c>
      <c r="LD113" s="13">
        <v>0</v>
      </c>
      <c r="LE113" s="13">
        <v>0</v>
      </c>
      <c r="LF113" s="13">
        <v>0</v>
      </c>
      <c r="LG113" s="13">
        <v>0</v>
      </c>
      <c r="LH113" s="13">
        <v>0</v>
      </c>
      <c r="LI113" s="14">
        <v>1</v>
      </c>
      <c r="LJ113" s="13">
        <v>0</v>
      </c>
      <c r="LK113" s="13">
        <v>0</v>
      </c>
      <c r="LL113" s="13">
        <v>0</v>
      </c>
      <c r="LM113" s="13">
        <v>0</v>
      </c>
      <c r="LN113" s="13">
        <v>0</v>
      </c>
      <c r="LO113" s="13">
        <v>0</v>
      </c>
      <c r="LP113" s="13">
        <v>0</v>
      </c>
      <c r="LQ113" s="13">
        <v>0</v>
      </c>
      <c r="LR113" s="13">
        <v>0</v>
      </c>
      <c r="LS113" s="14">
        <v>1</v>
      </c>
      <c r="LT113" s="13">
        <v>0</v>
      </c>
      <c r="LU113" s="13">
        <v>0</v>
      </c>
      <c r="LV113" s="13">
        <v>0</v>
      </c>
      <c r="LW113" s="13">
        <v>0</v>
      </c>
      <c r="LX113" s="13">
        <v>0</v>
      </c>
      <c r="LY113" s="13">
        <v>0</v>
      </c>
      <c r="LZ113" s="13">
        <v>0</v>
      </c>
      <c r="MA113" s="13">
        <v>0</v>
      </c>
      <c r="MB113" s="13">
        <v>0</v>
      </c>
      <c r="MC113" s="14">
        <v>1</v>
      </c>
      <c r="MD113" s="13">
        <v>0</v>
      </c>
      <c r="ME113" s="13">
        <v>0</v>
      </c>
      <c r="MF113" s="13">
        <v>0</v>
      </c>
      <c r="MG113" s="13">
        <v>0</v>
      </c>
      <c r="MH113" s="13">
        <v>0</v>
      </c>
      <c r="MI113" s="13">
        <v>0</v>
      </c>
      <c r="MJ113" s="13">
        <v>0</v>
      </c>
      <c r="MK113" s="13">
        <v>0</v>
      </c>
      <c r="ML113" s="13">
        <v>0</v>
      </c>
      <c r="MM113" s="14">
        <v>1</v>
      </c>
      <c r="MN113" s="13">
        <v>0</v>
      </c>
      <c r="MO113" s="13">
        <v>0</v>
      </c>
      <c r="MP113" s="13">
        <v>0</v>
      </c>
      <c r="MQ113" s="13">
        <v>0</v>
      </c>
      <c r="MR113" s="13">
        <v>0</v>
      </c>
      <c r="MS113" s="13">
        <v>0</v>
      </c>
      <c r="MT113" s="13">
        <v>0</v>
      </c>
      <c r="MU113" s="13">
        <v>0</v>
      </c>
      <c r="MV113" s="13">
        <v>0</v>
      </c>
      <c r="MW113" s="14">
        <v>1</v>
      </c>
      <c r="MX113" s="13">
        <v>0</v>
      </c>
      <c r="MY113" s="13">
        <v>0</v>
      </c>
      <c r="MZ113" s="13">
        <v>0</v>
      </c>
      <c r="NA113" s="13">
        <v>0</v>
      </c>
      <c r="NB113" s="13">
        <v>0</v>
      </c>
      <c r="NC113" s="13">
        <v>0</v>
      </c>
      <c r="ND113" s="13">
        <v>0</v>
      </c>
      <c r="NE113" s="13">
        <v>0</v>
      </c>
      <c r="NF113" s="13">
        <v>0</v>
      </c>
      <c r="NG113" s="14">
        <v>1</v>
      </c>
      <c r="NH113" s="28">
        <v>0</v>
      </c>
      <c r="NI113" s="13">
        <v>0</v>
      </c>
      <c r="NJ113" s="28">
        <v>0</v>
      </c>
      <c r="NK113" s="13">
        <v>0</v>
      </c>
      <c r="NL113" s="13">
        <v>0</v>
      </c>
      <c r="NM113" s="13">
        <v>0</v>
      </c>
      <c r="NN113" s="13">
        <v>0</v>
      </c>
      <c r="NO113" s="13">
        <v>0</v>
      </c>
      <c r="NP113" s="13">
        <v>0</v>
      </c>
      <c r="NQ113" s="14">
        <v>1</v>
      </c>
      <c r="NR113" s="13">
        <v>0</v>
      </c>
      <c r="NS113" s="13">
        <v>0</v>
      </c>
      <c r="NT113" s="13">
        <v>0</v>
      </c>
      <c r="NU113" s="13">
        <v>0</v>
      </c>
      <c r="NV113" s="13">
        <v>0</v>
      </c>
      <c r="NW113" s="13">
        <v>0</v>
      </c>
      <c r="NX113" s="13">
        <v>0</v>
      </c>
      <c r="NY113" s="13">
        <v>0</v>
      </c>
      <c r="NZ113" s="13">
        <v>0</v>
      </c>
      <c r="OA113" s="14">
        <v>12</v>
      </c>
      <c r="OB113" s="13">
        <v>0</v>
      </c>
      <c r="OC113" s="13">
        <v>0</v>
      </c>
      <c r="OD113" s="13">
        <v>0</v>
      </c>
      <c r="OE113" s="13">
        <v>0</v>
      </c>
      <c r="OF113" s="13">
        <v>0</v>
      </c>
      <c r="OG113" s="13">
        <v>0</v>
      </c>
      <c r="OH113" s="13">
        <v>0</v>
      </c>
      <c r="OI113" s="13">
        <v>0</v>
      </c>
      <c r="OJ113" s="13">
        <v>0</v>
      </c>
      <c r="OK113" s="14">
        <v>1</v>
      </c>
      <c r="OL113" s="13">
        <v>0</v>
      </c>
      <c r="OM113" s="13">
        <v>0</v>
      </c>
      <c r="ON113" s="13">
        <v>0</v>
      </c>
      <c r="OO113" s="13">
        <v>0</v>
      </c>
      <c r="OP113" s="13">
        <v>0</v>
      </c>
      <c r="OQ113" s="13">
        <v>0</v>
      </c>
      <c r="OR113" s="13">
        <v>0</v>
      </c>
      <c r="OS113" s="13">
        <v>0</v>
      </c>
      <c r="OT113" s="13">
        <v>0</v>
      </c>
      <c r="OU113" s="14">
        <v>1</v>
      </c>
      <c r="OV113" s="13">
        <v>0</v>
      </c>
      <c r="OW113" s="13">
        <v>0</v>
      </c>
      <c r="OX113" s="13">
        <v>0</v>
      </c>
      <c r="OY113" s="13">
        <v>0</v>
      </c>
      <c r="OZ113" s="13">
        <v>0</v>
      </c>
      <c r="PA113" s="13">
        <v>0</v>
      </c>
      <c r="PB113" s="13">
        <v>0</v>
      </c>
      <c r="PC113" s="13">
        <v>0</v>
      </c>
      <c r="PD113" s="13">
        <v>0</v>
      </c>
      <c r="PE113" s="14">
        <v>1</v>
      </c>
      <c r="PF113" s="13">
        <v>0</v>
      </c>
      <c r="PG113" s="13">
        <v>0</v>
      </c>
      <c r="PH113" s="13">
        <v>0</v>
      </c>
      <c r="PI113" s="13">
        <v>0</v>
      </c>
      <c r="PJ113" s="13">
        <v>0</v>
      </c>
      <c r="PK113" s="13">
        <v>0</v>
      </c>
      <c r="PL113" s="13">
        <v>0</v>
      </c>
      <c r="PM113" s="13">
        <v>0</v>
      </c>
      <c r="PN113" s="13">
        <v>0</v>
      </c>
      <c r="PO113" s="14">
        <v>1</v>
      </c>
      <c r="PP113" s="13">
        <v>0</v>
      </c>
      <c r="PQ113" s="13">
        <v>0</v>
      </c>
      <c r="PR113" s="13">
        <v>0</v>
      </c>
      <c r="PS113" s="13">
        <v>0</v>
      </c>
      <c r="PT113" s="13">
        <v>0</v>
      </c>
      <c r="PU113" s="13">
        <v>0</v>
      </c>
      <c r="PV113" s="13">
        <v>0</v>
      </c>
      <c r="PW113" s="13">
        <v>0</v>
      </c>
      <c r="PX113" s="13">
        <v>0</v>
      </c>
      <c r="PY113" s="14">
        <v>1</v>
      </c>
      <c r="PZ113" s="13">
        <v>0</v>
      </c>
      <c r="QA113" s="13">
        <v>0</v>
      </c>
      <c r="QB113" s="13">
        <v>0</v>
      </c>
      <c r="QC113" s="13">
        <v>0</v>
      </c>
      <c r="QD113" s="13">
        <v>0</v>
      </c>
      <c r="QE113" s="13">
        <v>0</v>
      </c>
      <c r="QF113" s="13">
        <v>0</v>
      </c>
      <c r="QG113" s="13">
        <v>0</v>
      </c>
      <c r="QH113" s="13">
        <v>0</v>
      </c>
      <c r="QI113" s="14">
        <v>1</v>
      </c>
      <c r="QJ113" s="13">
        <v>0</v>
      </c>
      <c r="QK113" s="13">
        <v>0</v>
      </c>
      <c r="QL113" s="13">
        <v>0</v>
      </c>
      <c r="QM113" s="13">
        <v>0</v>
      </c>
      <c r="QN113" s="13">
        <v>0</v>
      </c>
      <c r="QO113" s="13">
        <v>0</v>
      </c>
      <c r="QP113" s="13">
        <v>0</v>
      </c>
      <c r="QQ113" s="13">
        <v>0</v>
      </c>
      <c r="QR113" s="13">
        <v>0</v>
      </c>
      <c r="QS113" s="14">
        <v>1</v>
      </c>
      <c r="QT113" s="13">
        <v>0</v>
      </c>
      <c r="QU113" s="13">
        <v>0</v>
      </c>
      <c r="QV113" s="13">
        <v>0</v>
      </c>
      <c r="QW113" s="13">
        <v>0</v>
      </c>
      <c r="QX113" s="13">
        <v>0</v>
      </c>
      <c r="QY113" s="13">
        <v>0</v>
      </c>
      <c r="QZ113" s="13">
        <v>0</v>
      </c>
      <c r="RA113" s="13">
        <v>0</v>
      </c>
      <c r="RB113" s="13">
        <v>0</v>
      </c>
      <c r="RC113" s="14">
        <v>1</v>
      </c>
      <c r="RD113" s="13">
        <v>0</v>
      </c>
      <c r="RE113" s="13">
        <v>0</v>
      </c>
      <c r="RF113" s="13">
        <v>0</v>
      </c>
      <c r="RG113" s="13">
        <v>0</v>
      </c>
      <c r="RH113" s="13">
        <v>0</v>
      </c>
      <c r="RI113" s="13">
        <v>0</v>
      </c>
      <c r="RJ113" s="13">
        <v>0</v>
      </c>
      <c r="RK113" s="13">
        <v>0</v>
      </c>
      <c r="RL113" s="13">
        <v>0</v>
      </c>
      <c r="RM113" s="14">
        <v>1</v>
      </c>
      <c r="RN113" s="13">
        <v>0</v>
      </c>
      <c r="RO113" s="13">
        <v>0</v>
      </c>
      <c r="RP113" s="13">
        <v>0</v>
      </c>
      <c r="RQ113" s="13">
        <v>0</v>
      </c>
      <c r="RR113" s="13">
        <v>0</v>
      </c>
      <c r="RS113" s="13">
        <v>0</v>
      </c>
      <c r="RT113" s="13">
        <v>0</v>
      </c>
      <c r="RU113" s="13">
        <v>0</v>
      </c>
      <c r="RV113" s="13">
        <v>0</v>
      </c>
      <c r="RW113" s="14">
        <v>1</v>
      </c>
      <c r="RX113" s="13">
        <v>0</v>
      </c>
      <c r="RY113" s="13">
        <v>0</v>
      </c>
      <c r="RZ113" s="13">
        <v>0</v>
      </c>
      <c r="SA113" s="13">
        <v>0</v>
      </c>
      <c r="SB113" s="13">
        <v>0</v>
      </c>
      <c r="SC113" s="13">
        <v>0</v>
      </c>
      <c r="SD113" s="13">
        <v>0</v>
      </c>
      <c r="SE113" s="13">
        <v>0</v>
      </c>
      <c r="SF113" s="13">
        <v>0</v>
      </c>
      <c r="SG113" s="14">
        <v>1</v>
      </c>
      <c r="SH113" s="13">
        <v>0</v>
      </c>
      <c r="SI113" s="13">
        <v>0</v>
      </c>
      <c r="SJ113" s="13">
        <v>0</v>
      </c>
      <c r="SK113" s="13">
        <v>0</v>
      </c>
      <c r="SL113" s="13">
        <v>0</v>
      </c>
      <c r="SM113" s="13">
        <v>0</v>
      </c>
      <c r="SN113" s="13">
        <v>0</v>
      </c>
      <c r="SO113" s="13">
        <v>0</v>
      </c>
      <c r="SP113" s="13">
        <v>0</v>
      </c>
      <c r="SQ113" s="14">
        <v>1</v>
      </c>
      <c r="SR113" s="13">
        <v>0</v>
      </c>
      <c r="SS113" s="13">
        <v>0</v>
      </c>
      <c r="ST113" s="13">
        <v>0</v>
      </c>
      <c r="SU113" s="13">
        <v>0</v>
      </c>
      <c r="SV113" s="13">
        <v>0</v>
      </c>
      <c r="SW113" s="13">
        <v>0</v>
      </c>
      <c r="SX113" s="13">
        <v>0</v>
      </c>
      <c r="SY113" s="13">
        <v>0</v>
      </c>
      <c r="SZ113" s="13">
        <v>0</v>
      </c>
      <c r="TA113" s="14">
        <v>12</v>
      </c>
      <c r="TB113" s="13">
        <v>0</v>
      </c>
      <c r="TC113" s="13">
        <v>0</v>
      </c>
    </row>
    <row r="114" spans="1:523" x14ac:dyDescent="0.3">
      <c r="A114" s="3" t="s">
        <v>167</v>
      </c>
      <c r="B114" s="4">
        <v>0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5">
        <v>1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5">
        <v>1</v>
      </c>
      <c r="V114" s="4">
        <v>0</v>
      </c>
      <c r="W114" s="4">
        <v>0</v>
      </c>
      <c r="X114" s="4">
        <v>0</v>
      </c>
      <c r="Y114" s="4">
        <v>0</v>
      </c>
      <c r="Z114" s="4">
        <v>0</v>
      </c>
      <c r="AA114" s="4">
        <v>0</v>
      </c>
      <c r="AB114" s="4">
        <v>0</v>
      </c>
      <c r="AC114" s="4">
        <v>0</v>
      </c>
      <c r="AD114" s="4">
        <v>0</v>
      </c>
      <c r="AE114" s="5">
        <v>1</v>
      </c>
      <c r="AF114" s="4">
        <v>0</v>
      </c>
      <c r="AG114" s="4">
        <v>0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5">
        <v>1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5">
        <v>1</v>
      </c>
      <c r="AZ114" s="4">
        <v>0</v>
      </c>
      <c r="BA114" s="4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4">
        <v>0</v>
      </c>
      <c r="BI114" s="5">
        <v>1</v>
      </c>
      <c r="BJ114" s="4">
        <v>0</v>
      </c>
      <c r="BK114" s="4">
        <v>0</v>
      </c>
      <c r="BL114" s="4">
        <v>0</v>
      </c>
      <c r="BM114" s="4">
        <v>0</v>
      </c>
      <c r="BN114" s="4">
        <v>0</v>
      </c>
      <c r="BO114" s="4">
        <v>0</v>
      </c>
      <c r="BP114" s="4">
        <v>0</v>
      </c>
      <c r="BQ114" s="4">
        <v>0</v>
      </c>
      <c r="BR114" s="4">
        <v>0</v>
      </c>
      <c r="BS114" s="5">
        <v>1</v>
      </c>
      <c r="BT114" s="4">
        <v>0</v>
      </c>
      <c r="BU114" s="4">
        <v>0</v>
      </c>
      <c r="BV114" s="4">
        <v>0</v>
      </c>
      <c r="BW114" s="4">
        <v>0</v>
      </c>
      <c r="BX114" s="4">
        <v>0</v>
      </c>
      <c r="BY114" s="4">
        <v>0</v>
      </c>
      <c r="BZ114" s="4">
        <v>0</v>
      </c>
      <c r="CA114" s="4">
        <v>0</v>
      </c>
      <c r="CB114" s="4">
        <v>0</v>
      </c>
      <c r="CC114" s="5">
        <v>1</v>
      </c>
      <c r="CD114" s="4">
        <v>0</v>
      </c>
      <c r="CE114" s="4">
        <v>0</v>
      </c>
      <c r="CF114" s="4">
        <v>0</v>
      </c>
      <c r="CG114" s="4">
        <v>0</v>
      </c>
      <c r="CH114" s="4">
        <v>0</v>
      </c>
      <c r="CI114" s="4">
        <v>0</v>
      </c>
      <c r="CJ114" s="4">
        <v>0</v>
      </c>
      <c r="CK114" s="4">
        <v>0</v>
      </c>
      <c r="CL114" s="4">
        <v>0</v>
      </c>
      <c r="CM114" s="5">
        <v>1</v>
      </c>
      <c r="CN114" s="4">
        <v>0</v>
      </c>
      <c r="CO114" s="4">
        <v>0</v>
      </c>
      <c r="CP114" s="4">
        <v>0</v>
      </c>
      <c r="CQ114" s="4">
        <v>0</v>
      </c>
      <c r="CR114" s="4">
        <v>0</v>
      </c>
      <c r="CS114" s="4">
        <v>0</v>
      </c>
      <c r="CT114" s="4">
        <v>0</v>
      </c>
      <c r="CU114" s="4">
        <v>0</v>
      </c>
      <c r="CV114" s="4">
        <v>0</v>
      </c>
      <c r="CW114" s="5">
        <v>1</v>
      </c>
      <c r="CX114" s="4">
        <v>0</v>
      </c>
      <c r="CY114" s="4">
        <v>0</v>
      </c>
      <c r="CZ114" s="4">
        <v>0</v>
      </c>
      <c r="DA114" s="4">
        <v>0</v>
      </c>
      <c r="DB114" s="4">
        <v>0</v>
      </c>
      <c r="DC114" s="4">
        <v>0</v>
      </c>
      <c r="DD114" s="4">
        <v>0</v>
      </c>
      <c r="DE114" s="4">
        <v>0</v>
      </c>
      <c r="DF114" s="4">
        <v>0</v>
      </c>
      <c r="DG114" s="5">
        <v>1</v>
      </c>
      <c r="DH114" s="4">
        <v>0</v>
      </c>
      <c r="DI114" s="4">
        <v>0</v>
      </c>
      <c r="DJ114" s="4">
        <v>0</v>
      </c>
      <c r="DK114" s="4">
        <v>0</v>
      </c>
      <c r="DL114" s="4">
        <v>0</v>
      </c>
      <c r="DM114" s="4">
        <v>0</v>
      </c>
      <c r="DN114" s="4">
        <v>0</v>
      </c>
      <c r="DO114" s="4">
        <v>0</v>
      </c>
      <c r="DP114" s="4">
        <v>0</v>
      </c>
      <c r="DQ114" s="5">
        <v>1</v>
      </c>
      <c r="DR114" s="4">
        <v>0</v>
      </c>
      <c r="DS114" s="4">
        <v>0</v>
      </c>
      <c r="DT114" s="4">
        <v>0</v>
      </c>
      <c r="DU114" s="4">
        <v>0</v>
      </c>
      <c r="DV114" s="4">
        <v>0</v>
      </c>
      <c r="DW114" s="4">
        <v>0</v>
      </c>
      <c r="DX114" s="4">
        <v>0</v>
      </c>
      <c r="DY114" s="4">
        <v>0</v>
      </c>
      <c r="DZ114" s="4">
        <v>0</v>
      </c>
      <c r="EA114" s="5">
        <v>12</v>
      </c>
      <c r="EB114" s="4">
        <v>0</v>
      </c>
      <c r="EC114" s="4">
        <v>0</v>
      </c>
      <c r="ED114" s="4">
        <v>0</v>
      </c>
      <c r="EE114" s="4">
        <v>0</v>
      </c>
      <c r="EF114" s="4">
        <v>0</v>
      </c>
      <c r="EG114" s="4">
        <v>0</v>
      </c>
      <c r="EH114" s="4">
        <v>0</v>
      </c>
      <c r="EI114" s="4">
        <v>0</v>
      </c>
      <c r="EJ114" s="4">
        <v>0</v>
      </c>
      <c r="EK114" s="5">
        <v>1</v>
      </c>
      <c r="EL114" s="4">
        <v>0</v>
      </c>
      <c r="EM114" s="4">
        <v>0</v>
      </c>
      <c r="EN114" s="4">
        <v>0</v>
      </c>
      <c r="EO114" s="4">
        <v>0</v>
      </c>
      <c r="EP114" s="4">
        <v>0</v>
      </c>
      <c r="EQ114" s="4">
        <v>0</v>
      </c>
      <c r="ER114" s="4">
        <v>0</v>
      </c>
      <c r="ES114" s="4">
        <v>0</v>
      </c>
      <c r="ET114" s="4">
        <v>0</v>
      </c>
      <c r="EU114" s="5">
        <v>1</v>
      </c>
      <c r="EV114" s="4">
        <v>0</v>
      </c>
      <c r="EW114" s="4">
        <v>0</v>
      </c>
      <c r="EX114" s="4">
        <v>0</v>
      </c>
      <c r="EY114" s="4">
        <v>0</v>
      </c>
      <c r="EZ114" s="4">
        <v>0</v>
      </c>
      <c r="FA114" s="4">
        <v>0</v>
      </c>
      <c r="FB114" s="4">
        <v>0</v>
      </c>
      <c r="FC114" s="4">
        <v>0</v>
      </c>
      <c r="FD114" s="4">
        <v>0</v>
      </c>
      <c r="FE114" s="5">
        <v>1</v>
      </c>
      <c r="FF114" s="4">
        <v>0</v>
      </c>
      <c r="FG114" s="4">
        <v>0</v>
      </c>
      <c r="FH114" s="4">
        <v>0</v>
      </c>
      <c r="FI114" s="4">
        <v>0</v>
      </c>
      <c r="FJ114" s="4">
        <v>0</v>
      </c>
      <c r="FK114" s="4">
        <v>0</v>
      </c>
      <c r="FL114" s="4">
        <v>0</v>
      </c>
      <c r="FM114" s="4">
        <v>0</v>
      </c>
      <c r="FN114" s="4">
        <v>0</v>
      </c>
      <c r="FO114" s="5">
        <v>1</v>
      </c>
      <c r="FP114" s="4">
        <v>0</v>
      </c>
      <c r="FQ114" s="4">
        <v>0</v>
      </c>
      <c r="FR114" s="4">
        <v>0</v>
      </c>
      <c r="FS114" s="4">
        <v>0</v>
      </c>
      <c r="FT114" s="4">
        <v>0</v>
      </c>
      <c r="FU114" s="4">
        <v>0</v>
      </c>
      <c r="FV114" s="4">
        <v>0</v>
      </c>
      <c r="FW114" s="4">
        <v>0</v>
      </c>
      <c r="FX114" s="4">
        <v>0</v>
      </c>
      <c r="FY114" s="5">
        <v>1</v>
      </c>
      <c r="FZ114" s="4">
        <v>0</v>
      </c>
      <c r="GA114" s="4">
        <v>0</v>
      </c>
      <c r="GB114" s="4">
        <v>0</v>
      </c>
      <c r="GC114" s="4">
        <v>0</v>
      </c>
      <c r="GD114" s="4">
        <v>0</v>
      </c>
      <c r="GE114" s="4">
        <v>0</v>
      </c>
      <c r="GF114" s="4">
        <v>0</v>
      </c>
      <c r="GG114" s="4">
        <v>0</v>
      </c>
      <c r="GH114" s="4">
        <v>0</v>
      </c>
      <c r="GI114" s="5">
        <v>1</v>
      </c>
      <c r="GJ114" s="4">
        <v>0</v>
      </c>
      <c r="GK114" s="4">
        <v>0</v>
      </c>
      <c r="GL114" s="4">
        <v>0</v>
      </c>
      <c r="GM114" s="4">
        <v>0</v>
      </c>
      <c r="GN114" s="4">
        <v>0</v>
      </c>
      <c r="GO114" s="4">
        <v>0</v>
      </c>
      <c r="GP114" s="4">
        <v>0</v>
      </c>
      <c r="GQ114" s="4">
        <v>0</v>
      </c>
      <c r="GR114" s="4">
        <v>0</v>
      </c>
      <c r="GS114" s="5">
        <v>1</v>
      </c>
      <c r="GT114" s="4">
        <v>0</v>
      </c>
      <c r="GU114" s="4">
        <v>0</v>
      </c>
      <c r="GV114" s="4">
        <v>0</v>
      </c>
      <c r="GW114" s="4">
        <v>0</v>
      </c>
      <c r="GX114" s="4">
        <v>0</v>
      </c>
      <c r="GY114" s="4">
        <v>0</v>
      </c>
      <c r="GZ114" s="4">
        <v>0</v>
      </c>
      <c r="HA114" s="4">
        <v>0</v>
      </c>
      <c r="HB114" s="4">
        <v>0</v>
      </c>
      <c r="HC114" s="5">
        <v>1</v>
      </c>
      <c r="HD114" s="4">
        <v>0</v>
      </c>
      <c r="HE114" s="4">
        <v>0</v>
      </c>
      <c r="HF114" s="4">
        <v>0</v>
      </c>
      <c r="HG114" s="4">
        <v>0</v>
      </c>
      <c r="HH114" s="4">
        <v>0</v>
      </c>
      <c r="HI114" s="4">
        <v>0</v>
      </c>
      <c r="HJ114" s="4">
        <v>0</v>
      </c>
      <c r="HK114" s="4">
        <v>0</v>
      </c>
      <c r="HL114" s="4">
        <v>0</v>
      </c>
      <c r="HM114" s="5">
        <v>1</v>
      </c>
      <c r="HN114" s="4">
        <v>0</v>
      </c>
      <c r="HO114" s="4">
        <v>0</v>
      </c>
      <c r="HP114" s="4">
        <v>0</v>
      </c>
      <c r="HQ114" s="4">
        <v>0</v>
      </c>
      <c r="HR114" s="4">
        <v>0</v>
      </c>
      <c r="HS114" s="4">
        <v>0</v>
      </c>
      <c r="HT114" s="4">
        <v>0</v>
      </c>
      <c r="HU114" s="4">
        <v>0</v>
      </c>
      <c r="HV114" s="4">
        <v>0</v>
      </c>
      <c r="HW114" s="5">
        <v>1</v>
      </c>
      <c r="HX114" s="4">
        <v>0</v>
      </c>
      <c r="HY114" s="4">
        <v>0</v>
      </c>
      <c r="HZ114" s="4">
        <v>0</v>
      </c>
      <c r="IA114" s="4">
        <v>0</v>
      </c>
      <c r="IB114" s="4">
        <v>0</v>
      </c>
      <c r="IC114" s="4">
        <v>0</v>
      </c>
      <c r="ID114" s="4">
        <v>0</v>
      </c>
      <c r="IE114" s="4">
        <v>0</v>
      </c>
      <c r="IF114" s="4">
        <v>0</v>
      </c>
      <c r="IG114" s="5">
        <v>1</v>
      </c>
      <c r="IH114" s="4">
        <v>0</v>
      </c>
      <c r="II114" s="4">
        <v>0</v>
      </c>
      <c r="IJ114" s="4">
        <v>0</v>
      </c>
      <c r="IK114" s="4">
        <v>0</v>
      </c>
      <c r="IL114" s="4">
        <v>0</v>
      </c>
      <c r="IM114" s="4">
        <v>0</v>
      </c>
      <c r="IN114" s="4">
        <v>0</v>
      </c>
      <c r="IO114" s="4">
        <v>0</v>
      </c>
      <c r="IP114" s="4">
        <v>0</v>
      </c>
      <c r="IQ114" s="5">
        <v>1</v>
      </c>
      <c r="IR114" s="4">
        <v>0</v>
      </c>
      <c r="IS114" s="4">
        <v>0</v>
      </c>
      <c r="IT114" s="4">
        <v>0</v>
      </c>
      <c r="IU114" s="4">
        <v>0</v>
      </c>
      <c r="IV114" s="4">
        <v>0</v>
      </c>
      <c r="IW114" s="4">
        <v>0</v>
      </c>
      <c r="IX114" s="4">
        <v>0</v>
      </c>
      <c r="IY114" s="4">
        <v>0</v>
      </c>
      <c r="IZ114" s="4">
        <v>0</v>
      </c>
      <c r="JA114" s="5">
        <v>12</v>
      </c>
      <c r="JB114" s="4">
        <v>0</v>
      </c>
      <c r="JC114" s="4">
        <v>0</v>
      </c>
      <c r="JD114" s="4">
        <v>0</v>
      </c>
      <c r="JE114" s="4">
        <v>0</v>
      </c>
      <c r="JF114" s="4">
        <v>0</v>
      </c>
      <c r="JG114" s="4">
        <v>0</v>
      </c>
      <c r="JH114" s="4">
        <v>0</v>
      </c>
      <c r="JI114" s="4">
        <v>0</v>
      </c>
      <c r="JJ114" s="4">
        <v>0</v>
      </c>
      <c r="JK114" s="5">
        <v>1</v>
      </c>
      <c r="JL114" s="4">
        <v>0</v>
      </c>
      <c r="JM114" s="4">
        <v>0</v>
      </c>
      <c r="JN114" s="4">
        <v>0</v>
      </c>
      <c r="JO114" s="4">
        <v>0</v>
      </c>
      <c r="JP114" s="4">
        <v>0</v>
      </c>
      <c r="JQ114" s="4">
        <v>0</v>
      </c>
      <c r="JR114" s="4">
        <v>0</v>
      </c>
      <c r="JS114" s="4">
        <v>0</v>
      </c>
      <c r="JT114" s="4">
        <v>0</v>
      </c>
      <c r="JU114" s="5">
        <v>1</v>
      </c>
      <c r="JV114" s="4">
        <v>0</v>
      </c>
      <c r="JW114" s="4">
        <v>0</v>
      </c>
      <c r="JX114" s="4">
        <v>0</v>
      </c>
      <c r="JY114" s="4">
        <v>0</v>
      </c>
      <c r="JZ114" s="4">
        <v>0</v>
      </c>
      <c r="KA114" s="4">
        <v>0</v>
      </c>
      <c r="KB114" s="4">
        <v>0</v>
      </c>
      <c r="KC114" s="4">
        <v>0</v>
      </c>
      <c r="KD114" s="4">
        <v>0</v>
      </c>
      <c r="KE114" s="5">
        <v>1</v>
      </c>
      <c r="KF114" s="4">
        <v>0</v>
      </c>
      <c r="KG114" s="4">
        <v>0</v>
      </c>
      <c r="KH114" s="4">
        <v>0</v>
      </c>
      <c r="KI114" s="4">
        <v>0</v>
      </c>
      <c r="KJ114" s="4">
        <v>0</v>
      </c>
      <c r="KK114" s="4">
        <v>0</v>
      </c>
      <c r="KL114" s="4">
        <v>0</v>
      </c>
      <c r="KM114" s="4">
        <v>0</v>
      </c>
      <c r="KN114" s="4">
        <v>0</v>
      </c>
      <c r="KO114" s="5">
        <v>1</v>
      </c>
      <c r="KP114" s="4">
        <v>0</v>
      </c>
      <c r="KQ114" s="4">
        <v>0</v>
      </c>
      <c r="KR114" s="4">
        <v>0</v>
      </c>
      <c r="KS114" s="4">
        <v>0</v>
      </c>
      <c r="KT114" s="4">
        <v>0</v>
      </c>
      <c r="KU114" s="4">
        <v>0</v>
      </c>
      <c r="KV114" s="4">
        <v>0</v>
      </c>
      <c r="KW114" s="4">
        <v>0</v>
      </c>
      <c r="KX114" s="4">
        <v>0</v>
      </c>
      <c r="KY114" s="5">
        <v>1</v>
      </c>
      <c r="KZ114" s="4">
        <v>0</v>
      </c>
      <c r="LA114" s="4">
        <v>0</v>
      </c>
      <c r="LB114" s="4">
        <v>0</v>
      </c>
      <c r="LC114" s="4">
        <v>0</v>
      </c>
      <c r="LD114" s="4">
        <v>0</v>
      </c>
      <c r="LE114" s="4">
        <v>0</v>
      </c>
      <c r="LF114" s="4">
        <v>0</v>
      </c>
      <c r="LG114" s="4">
        <v>0</v>
      </c>
      <c r="LH114" s="4">
        <v>0</v>
      </c>
      <c r="LI114" s="5">
        <v>1</v>
      </c>
      <c r="LJ114" s="4">
        <v>0</v>
      </c>
      <c r="LK114" s="4">
        <v>0</v>
      </c>
      <c r="LL114" s="4">
        <v>0</v>
      </c>
      <c r="LM114" s="4">
        <v>0</v>
      </c>
      <c r="LN114" s="4">
        <v>0</v>
      </c>
      <c r="LO114" s="4">
        <v>0</v>
      </c>
      <c r="LP114" s="4">
        <v>0</v>
      </c>
      <c r="LQ114" s="4">
        <v>0</v>
      </c>
      <c r="LR114" s="4">
        <v>0</v>
      </c>
      <c r="LS114" s="5">
        <v>1</v>
      </c>
      <c r="LT114" s="4">
        <v>0</v>
      </c>
      <c r="LU114" s="4">
        <v>0</v>
      </c>
      <c r="LV114" s="4">
        <v>0</v>
      </c>
      <c r="LW114" s="4">
        <v>0</v>
      </c>
      <c r="LX114" s="4">
        <v>0</v>
      </c>
      <c r="LY114" s="4">
        <v>0</v>
      </c>
      <c r="LZ114" s="4">
        <v>0</v>
      </c>
      <c r="MA114" s="4">
        <v>0</v>
      </c>
      <c r="MB114" s="4">
        <v>0</v>
      </c>
      <c r="MC114" s="5">
        <v>1</v>
      </c>
      <c r="MD114" s="4">
        <v>0</v>
      </c>
      <c r="ME114" s="4">
        <v>0</v>
      </c>
      <c r="MF114" s="4">
        <v>0</v>
      </c>
      <c r="MG114" s="4">
        <v>0</v>
      </c>
      <c r="MH114" s="4">
        <v>0</v>
      </c>
      <c r="MI114" s="4">
        <v>0</v>
      </c>
      <c r="MJ114" s="4">
        <v>0</v>
      </c>
      <c r="MK114" s="4">
        <v>0</v>
      </c>
      <c r="ML114" s="4">
        <v>0</v>
      </c>
      <c r="MM114" s="5">
        <v>1</v>
      </c>
      <c r="MN114" s="4">
        <v>0</v>
      </c>
      <c r="MO114" s="4">
        <v>0</v>
      </c>
      <c r="MP114" s="4">
        <v>0</v>
      </c>
      <c r="MQ114" s="4">
        <v>0</v>
      </c>
      <c r="MR114" s="4">
        <v>0</v>
      </c>
      <c r="MS114" s="4">
        <v>0</v>
      </c>
      <c r="MT114" s="4">
        <v>0</v>
      </c>
      <c r="MU114" s="4">
        <v>0</v>
      </c>
      <c r="MV114" s="4">
        <v>0</v>
      </c>
      <c r="MW114" s="5">
        <v>1</v>
      </c>
      <c r="MX114" s="4">
        <v>0</v>
      </c>
      <c r="MY114" s="4">
        <v>0</v>
      </c>
      <c r="MZ114" s="4">
        <v>0</v>
      </c>
      <c r="NA114" s="4">
        <v>0</v>
      </c>
      <c r="NB114" s="4">
        <v>0</v>
      </c>
      <c r="NC114" s="4">
        <v>0</v>
      </c>
      <c r="ND114" s="4">
        <v>0</v>
      </c>
      <c r="NE114" s="4">
        <v>0</v>
      </c>
      <c r="NF114" s="4">
        <v>0</v>
      </c>
      <c r="NG114" s="5">
        <v>1</v>
      </c>
      <c r="NH114" s="4">
        <v>0</v>
      </c>
      <c r="NI114" s="4">
        <v>0</v>
      </c>
      <c r="NJ114" s="4">
        <v>0</v>
      </c>
      <c r="NK114" s="4">
        <v>0</v>
      </c>
      <c r="NL114" s="4">
        <v>0</v>
      </c>
      <c r="NM114" s="4">
        <v>0</v>
      </c>
      <c r="NN114" s="4">
        <v>0</v>
      </c>
      <c r="NO114" s="4">
        <v>0</v>
      </c>
      <c r="NP114" s="4">
        <v>0</v>
      </c>
      <c r="NQ114" s="5">
        <v>1</v>
      </c>
      <c r="NR114" s="4">
        <v>0</v>
      </c>
      <c r="NS114" s="4">
        <v>0</v>
      </c>
      <c r="NT114" s="4">
        <v>0</v>
      </c>
      <c r="NU114" s="4">
        <v>0</v>
      </c>
      <c r="NV114" s="4">
        <v>0</v>
      </c>
      <c r="NW114" s="4">
        <v>0</v>
      </c>
      <c r="NX114" s="4">
        <v>0</v>
      </c>
      <c r="NY114" s="4">
        <v>0</v>
      </c>
      <c r="NZ114" s="4">
        <v>0</v>
      </c>
      <c r="OA114" s="5">
        <v>12</v>
      </c>
      <c r="OB114" s="4">
        <v>0</v>
      </c>
      <c r="OC114" s="4">
        <v>0</v>
      </c>
      <c r="OD114" s="4">
        <v>0</v>
      </c>
      <c r="OE114" s="4">
        <v>0</v>
      </c>
      <c r="OF114" s="4">
        <v>0</v>
      </c>
      <c r="OG114" s="4">
        <v>0</v>
      </c>
      <c r="OH114" s="4">
        <v>0</v>
      </c>
      <c r="OI114" s="4">
        <v>0</v>
      </c>
      <c r="OJ114" s="4">
        <v>0</v>
      </c>
      <c r="OK114" s="5">
        <v>1</v>
      </c>
      <c r="OL114" s="4">
        <v>0</v>
      </c>
      <c r="OM114" s="4">
        <v>0</v>
      </c>
      <c r="ON114" s="4">
        <v>0</v>
      </c>
      <c r="OO114" s="4">
        <v>0</v>
      </c>
      <c r="OP114" s="4">
        <v>0</v>
      </c>
      <c r="OQ114" s="4">
        <v>0</v>
      </c>
      <c r="OR114" s="4">
        <v>0</v>
      </c>
      <c r="OS114" s="4">
        <v>0</v>
      </c>
      <c r="OT114" s="4">
        <v>0</v>
      </c>
      <c r="OU114" s="5">
        <v>1</v>
      </c>
      <c r="OV114" s="4">
        <v>0</v>
      </c>
      <c r="OW114" s="4">
        <v>0</v>
      </c>
      <c r="OX114" s="4">
        <v>0</v>
      </c>
      <c r="OY114" s="4">
        <v>0</v>
      </c>
      <c r="OZ114" s="4">
        <v>0</v>
      </c>
      <c r="PA114" s="4">
        <v>0</v>
      </c>
      <c r="PB114" s="4">
        <v>0</v>
      </c>
      <c r="PC114" s="4">
        <v>0</v>
      </c>
      <c r="PD114" s="4">
        <v>0</v>
      </c>
      <c r="PE114" s="5">
        <v>1</v>
      </c>
      <c r="PF114" s="4">
        <v>0</v>
      </c>
      <c r="PG114" s="4">
        <v>0</v>
      </c>
      <c r="PH114" s="4">
        <v>0</v>
      </c>
      <c r="PI114" s="4">
        <v>0</v>
      </c>
      <c r="PJ114" s="4">
        <v>0</v>
      </c>
      <c r="PK114" s="4">
        <v>0</v>
      </c>
      <c r="PL114" s="4">
        <v>0</v>
      </c>
      <c r="PM114" s="4">
        <v>0</v>
      </c>
      <c r="PN114" s="4">
        <v>0</v>
      </c>
      <c r="PO114" s="5">
        <v>1</v>
      </c>
      <c r="PP114" s="4">
        <v>0</v>
      </c>
      <c r="PQ114" s="4">
        <v>0</v>
      </c>
      <c r="PR114" s="4">
        <v>0</v>
      </c>
      <c r="PS114" s="4">
        <v>0</v>
      </c>
      <c r="PT114" s="4">
        <v>0</v>
      </c>
      <c r="PU114" s="4">
        <v>0</v>
      </c>
      <c r="PV114" s="4">
        <v>0</v>
      </c>
      <c r="PW114" s="4">
        <v>0</v>
      </c>
      <c r="PX114" s="4">
        <v>0</v>
      </c>
      <c r="PY114" s="5">
        <v>1</v>
      </c>
      <c r="PZ114" s="4">
        <v>0</v>
      </c>
      <c r="QA114" s="4">
        <v>0</v>
      </c>
      <c r="QB114" s="4">
        <v>0</v>
      </c>
      <c r="QC114" s="4">
        <v>0</v>
      </c>
      <c r="QD114" s="4">
        <v>0</v>
      </c>
      <c r="QE114" s="4">
        <v>0</v>
      </c>
      <c r="QF114" s="4">
        <v>0</v>
      </c>
      <c r="QG114" s="4">
        <v>0</v>
      </c>
      <c r="QH114" s="4">
        <v>0</v>
      </c>
      <c r="QI114" s="5">
        <v>1</v>
      </c>
      <c r="QJ114" s="4">
        <v>0</v>
      </c>
      <c r="QK114" s="4">
        <v>0</v>
      </c>
      <c r="QL114" s="4">
        <v>0</v>
      </c>
      <c r="QM114" s="4">
        <v>0</v>
      </c>
      <c r="QN114" s="4">
        <v>0</v>
      </c>
      <c r="QO114" s="4">
        <v>0</v>
      </c>
      <c r="QP114" s="4">
        <v>0</v>
      </c>
      <c r="QQ114" s="4">
        <v>0</v>
      </c>
      <c r="QR114" s="4">
        <v>0</v>
      </c>
      <c r="QS114" s="5">
        <v>1</v>
      </c>
      <c r="QT114" s="4">
        <v>0</v>
      </c>
      <c r="QU114" s="4">
        <v>0</v>
      </c>
      <c r="QV114" s="4">
        <v>0</v>
      </c>
      <c r="QW114" s="4">
        <v>0</v>
      </c>
      <c r="QX114" s="4">
        <v>0</v>
      </c>
      <c r="QY114" s="4">
        <v>0</v>
      </c>
      <c r="QZ114" s="4">
        <v>0</v>
      </c>
      <c r="RA114" s="4">
        <v>0</v>
      </c>
      <c r="RB114" s="4">
        <v>0</v>
      </c>
      <c r="RC114" s="5">
        <v>1</v>
      </c>
      <c r="RD114" s="4">
        <v>0</v>
      </c>
      <c r="RE114" s="4">
        <v>0</v>
      </c>
      <c r="RF114" s="4">
        <v>0</v>
      </c>
      <c r="RG114" s="4">
        <v>0</v>
      </c>
      <c r="RH114" s="4">
        <v>0</v>
      </c>
      <c r="RI114" s="4">
        <v>0</v>
      </c>
      <c r="RJ114" s="4">
        <v>0</v>
      </c>
      <c r="RK114" s="4">
        <v>0</v>
      </c>
      <c r="RL114" s="4">
        <v>0</v>
      </c>
      <c r="RM114" s="5">
        <v>1</v>
      </c>
      <c r="RN114" s="4">
        <v>0</v>
      </c>
      <c r="RO114" s="4">
        <v>0</v>
      </c>
      <c r="RP114" s="4">
        <v>0</v>
      </c>
      <c r="RQ114" s="4">
        <v>0</v>
      </c>
      <c r="RR114" s="4">
        <v>0</v>
      </c>
      <c r="RS114" s="4">
        <v>0</v>
      </c>
      <c r="RT114" s="4">
        <v>0</v>
      </c>
      <c r="RU114" s="4">
        <v>0</v>
      </c>
      <c r="RV114" s="4">
        <v>0</v>
      </c>
      <c r="RW114" s="5">
        <v>1</v>
      </c>
      <c r="RX114" s="4">
        <v>0</v>
      </c>
      <c r="RY114" s="4">
        <v>0</v>
      </c>
      <c r="RZ114" s="4">
        <v>0</v>
      </c>
      <c r="SA114" s="4">
        <v>0</v>
      </c>
      <c r="SB114" s="4">
        <v>0</v>
      </c>
      <c r="SC114" s="4">
        <v>0</v>
      </c>
      <c r="SD114" s="4">
        <v>0</v>
      </c>
      <c r="SE114" s="4">
        <v>0</v>
      </c>
      <c r="SF114" s="4">
        <v>0</v>
      </c>
      <c r="SG114" s="5">
        <v>1</v>
      </c>
      <c r="SH114" s="4">
        <v>0</v>
      </c>
      <c r="SI114" s="4">
        <v>0</v>
      </c>
      <c r="SJ114" s="4">
        <v>0</v>
      </c>
      <c r="SK114" s="4">
        <v>0</v>
      </c>
      <c r="SL114" s="4">
        <v>0</v>
      </c>
      <c r="SM114" s="4">
        <v>0</v>
      </c>
      <c r="SN114" s="4">
        <v>0</v>
      </c>
      <c r="SO114" s="4">
        <v>0</v>
      </c>
      <c r="SP114" s="4">
        <v>0</v>
      </c>
      <c r="SQ114" s="5">
        <v>1</v>
      </c>
      <c r="SR114" s="4">
        <v>0</v>
      </c>
      <c r="SS114" s="4">
        <v>0</v>
      </c>
      <c r="ST114" s="4">
        <v>0</v>
      </c>
      <c r="SU114" s="4">
        <v>0</v>
      </c>
      <c r="SV114" s="4">
        <v>0</v>
      </c>
      <c r="SW114" s="4">
        <v>0</v>
      </c>
      <c r="SX114" s="4">
        <v>0</v>
      </c>
      <c r="SY114" s="4">
        <v>0</v>
      </c>
      <c r="SZ114" s="4">
        <v>0</v>
      </c>
      <c r="TA114" s="5">
        <v>12</v>
      </c>
      <c r="TB114" s="4">
        <v>0</v>
      </c>
      <c r="TC114" s="4">
        <v>0</v>
      </c>
    </row>
    <row r="115" spans="1:523" x14ac:dyDescent="0.3">
      <c r="A115" s="3" t="s">
        <v>168</v>
      </c>
      <c r="B115" s="4">
        <v>0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5">
        <v>0.95089591038235499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5">
        <v>0.95020474794761101</v>
      </c>
      <c r="V115" s="4">
        <v>0</v>
      </c>
      <c r="W115" s="4">
        <v>0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5">
        <v>0.94959872000000001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5">
        <v>0.94859879000000003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5">
        <v>0.94701055000000001</v>
      </c>
      <c r="AZ115" s="4">
        <v>0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0</v>
      </c>
      <c r="BH115" s="4">
        <v>0</v>
      </c>
      <c r="BI115" s="5">
        <v>0.94609173000000002</v>
      </c>
      <c r="BJ115" s="4">
        <v>0</v>
      </c>
      <c r="BK115" s="4">
        <v>0</v>
      </c>
      <c r="BL115" s="4">
        <v>0</v>
      </c>
      <c r="BM115" s="4">
        <v>0</v>
      </c>
      <c r="BN115" s="4">
        <v>0</v>
      </c>
      <c r="BO115" s="4">
        <v>0</v>
      </c>
      <c r="BP115" s="4">
        <v>0</v>
      </c>
      <c r="BQ115" s="4">
        <v>0</v>
      </c>
      <c r="BR115" s="4">
        <v>0</v>
      </c>
      <c r="BS115" s="5">
        <v>0.94606102000000003</v>
      </c>
      <c r="BT115" s="4">
        <v>0</v>
      </c>
      <c r="BU115" s="4">
        <v>0</v>
      </c>
      <c r="BV115" s="4">
        <v>0</v>
      </c>
      <c r="BW115" s="4">
        <v>0</v>
      </c>
      <c r="BX115" s="4">
        <v>0</v>
      </c>
      <c r="BY115" s="4">
        <v>0</v>
      </c>
      <c r="BZ115" s="4">
        <v>0</v>
      </c>
      <c r="CA115" s="4">
        <v>0</v>
      </c>
      <c r="CB115" s="4">
        <v>0</v>
      </c>
      <c r="CC115" s="5">
        <v>0.94551125000000003</v>
      </c>
      <c r="CD115" s="4">
        <v>0</v>
      </c>
      <c r="CE115" s="4">
        <v>0</v>
      </c>
      <c r="CF115" s="4">
        <v>0</v>
      </c>
      <c r="CG115" s="4">
        <v>0</v>
      </c>
      <c r="CH115" s="4">
        <v>0</v>
      </c>
      <c r="CI115" s="4">
        <v>0</v>
      </c>
      <c r="CJ115" s="4">
        <v>0</v>
      </c>
      <c r="CK115" s="4">
        <v>0</v>
      </c>
      <c r="CL115" s="4">
        <v>0</v>
      </c>
      <c r="CM115" s="5">
        <v>0.94375639800350608</v>
      </c>
      <c r="CN115" s="4">
        <v>0</v>
      </c>
      <c r="CO115" s="4">
        <v>0</v>
      </c>
      <c r="CP115" s="4">
        <v>0</v>
      </c>
      <c r="CQ115" s="4">
        <v>0</v>
      </c>
      <c r="CR115" s="4">
        <v>0</v>
      </c>
      <c r="CS115" s="4">
        <v>0</v>
      </c>
      <c r="CT115" s="4">
        <v>0</v>
      </c>
      <c r="CU115" s="4">
        <v>0</v>
      </c>
      <c r="CV115" s="4">
        <v>0</v>
      </c>
      <c r="CW115" s="5">
        <v>0.94365181003387899</v>
      </c>
      <c r="CX115" s="4">
        <v>0</v>
      </c>
      <c r="CY115" s="4">
        <v>0</v>
      </c>
      <c r="CZ115" s="4">
        <v>0</v>
      </c>
      <c r="DA115" s="4">
        <v>0</v>
      </c>
      <c r="DB115" s="4">
        <v>0</v>
      </c>
      <c r="DC115" s="4">
        <v>0</v>
      </c>
      <c r="DD115" s="4">
        <v>0</v>
      </c>
      <c r="DE115" s="4">
        <v>0</v>
      </c>
      <c r="DF115" s="4">
        <v>0</v>
      </c>
      <c r="DG115" s="5">
        <v>0.94381073219596268</v>
      </c>
      <c r="DH115" s="4">
        <v>0</v>
      </c>
      <c r="DI115" s="4">
        <v>0</v>
      </c>
      <c r="DJ115" s="4">
        <v>0</v>
      </c>
      <c r="DK115" s="4">
        <v>0</v>
      </c>
      <c r="DL115" s="4">
        <v>0</v>
      </c>
      <c r="DM115" s="4">
        <v>0</v>
      </c>
      <c r="DN115" s="4">
        <v>0</v>
      </c>
      <c r="DO115" s="4">
        <v>0</v>
      </c>
      <c r="DP115" s="4">
        <v>0</v>
      </c>
      <c r="DQ115" s="5">
        <v>0.94384313155908861</v>
      </c>
      <c r="DR115" s="4">
        <v>0</v>
      </c>
      <c r="DS115" s="4">
        <v>0</v>
      </c>
      <c r="DT115" s="4">
        <v>0</v>
      </c>
      <c r="DU115" s="4">
        <v>0</v>
      </c>
      <c r="DV115" s="4">
        <v>0</v>
      </c>
      <c r="DW115" s="4">
        <v>0</v>
      </c>
      <c r="DX115" s="4">
        <v>0</v>
      </c>
      <c r="DY115" s="4">
        <v>0</v>
      </c>
      <c r="DZ115" s="4">
        <v>0</v>
      </c>
      <c r="EA115" s="5">
        <v>11.359034790122402</v>
      </c>
      <c r="EB115" s="4">
        <v>0</v>
      </c>
      <c r="EC115" s="4">
        <v>0</v>
      </c>
      <c r="ED115" s="4">
        <v>0</v>
      </c>
      <c r="EE115" s="4">
        <v>0</v>
      </c>
      <c r="EF115" s="4">
        <v>0</v>
      </c>
      <c r="EG115" s="4">
        <v>0</v>
      </c>
      <c r="EH115" s="4">
        <v>0</v>
      </c>
      <c r="EI115" s="4">
        <v>0</v>
      </c>
      <c r="EJ115" s="4">
        <v>0</v>
      </c>
      <c r="EK115" s="5">
        <v>0.94405093261566531</v>
      </c>
      <c r="EL115" s="4">
        <v>0</v>
      </c>
      <c r="EM115" s="4">
        <v>0</v>
      </c>
      <c r="EN115" s="4">
        <v>0</v>
      </c>
      <c r="EO115" s="4">
        <v>0</v>
      </c>
      <c r="EP115" s="4">
        <v>0</v>
      </c>
      <c r="EQ115" s="4">
        <v>0</v>
      </c>
      <c r="ER115" s="4">
        <v>0</v>
      </c>
      <c r="ES115" s="4">
        <v>0</v>
      </c>
      <c r="ET115" s="4">
        <v>0</v>
      </c>
      <c r="EU115" s="5">
        <v>0.94428119902075325</v>
      </c>
      <c r="EV115" s="4">
        <v>0</v>
      </c>
      <c r="EW115" s="4">
        <v>0</v>
      </c>
      <c r="EX115" s="4">
        <v>0</v>
      </c>
      <c r="EY115" s="4">
        <v>0</v>
      </c>
      <c r="EZ115" s="4">
        <v>0</v>
      </c>
      <c r="FA115" s="4">
        <v>0</v>
      </c>
      <c r="FB115" s="4">
        <v>0</v>
      </c>
      <c r="FC115" s="4">
        <v>0</v>
      </c>
      <c r="FD115" s="4">
        <v>0</v>
      </c>
      <c r="FE115" s="5">
        <v>0.94410143005335845</v>
      </c>
      <c r="FF115" s="4">
        <v>0</v>
      </c>
      <c r="FG115" s="4">
        <v>0</v>
      </c>
      <c r="FH115" s="4">
        <v>0</v>
      </c>
      <c r="FI115" s="4">
        <v>0</v>
      </c>
      <c r="FJ115" s="4">
        <v>0</v>
      </c>
      <c r="FK115" s="4">
        <v>0</v>
      </c>
      <c r="FL115" s="4">
        <v>0</v>
      </c>
      <c r="FM115" s="4">
        <v>0</v>
      </c>
      <c r="FN115" s="4">
        <v>0</v>
      </c>
      <c r="FO115" s="5">
        <v>0.943590442957705</v>
      </c>
      <c r="FP115" s="4">
        <v>0</v>
      </c>
      <c r="FQ115" s="4">
        <v>0</v>
      </c>
      <c r="FR115" s="4">
        <v>0</v>
      </c>
      <c r="FS115" s="4">
        <v>0</v>
      </c>
      <c r="FT115" s="4">
        <v>0</v>
      </c>
      <c r="FU115" s="4">
        <v>0</v>
      </c>
      <c r="FV115" s="4">
        <v>0</v>
      </c>
      <c r="FW115" s="4">
        <v>0</v>
      </c>
      <c r="FX115" s="4">
        <v>0</v>
      </c>
      <c r="FY115" s="5">
        <v>0.94337818114497463</v>
      </c>
      <c r="FZ115" s="4">
        <v>0</v>
      </c>
      <c r="GA115" s="4">
        <v>0</v>
      </c>
      <c r="GB115" s="4">
        <v>0</v>
      </c>
      <c r="GC115" s="4">
        <v>0</v>
      </c>
      <c r="GD115" s="4">
        <v>0</v>
      </c>
      <c r="GE115" s="4">
        <v>0</v>
      </c>
      <c r="GF115" s="4">
        <v>0</v>
      </c>
      <c r="GG115" s="4">
        <v>0</v>
      </c>
      <c r="GH115" s="4">
        <v>0</v>
      </c>
      <c r="GI115" s="5">
        <v>0.94320072013451817</v>
      </c>
      <c r="GJ115" s="4">
        <v>0</v>
      </c>
      <c r="GK115" s="4">
        <v>0</v>
      </c>
      <c r="GL115" s="4">
        <v>0</v>
      </c>
      <c r="GM115" s="4">
        <v>0</v>
      </c>
      <c r="GN115" s="4">
        <v>0</v>
      </c>
      <c r="GO115" s="4">
        <v>0</v>
      </c>
      <c r="GP115" s="4">
        <v>0</v>
      </c>
      <c r="GQ115" s="4">
        <v>0</v>
      </c>
      <c r="GR115" s="4">
        <v>0</v>
      </c>
      <c r="GS115" s="5">
        <v>0.94296345811854987</v>
      </c>
      <c r="GT115" s="4">
        <v>0</v>
      </c>
      <c r="GU115" s="4">
        <v>0</v>
      </c>
      <c r="GV115" s="4">
        <v>0</v>
      </c>
      <c r="GW115" s="4">
        <v>0</v>
      </c>
      <c r="GX115" s="4">
        <v>0</v>
      </c>
      <c r="GY115" s="4">
        <v>0</v>
      </c>
      <c r="GZ115" s="4">
        <v>0</v>
      </c>
      <c r="HA115" s="4">
        <v>0</v>
      </c>
      <c r="HB115" s="4">
        <v>0</v>
      </c>
      <c r="HC115" s="5">
        <v>0.94207655879368846</v>
      </c>
      <c r="HD115" s="4">
        <v>0</v>
      </c>
      <c r="HE115" s="4">
        <v>0</v>
      </c>
      <c r="HF115" s="4">
        <v>0</v>
      </c>
      <c r="HG115" s="4">
        <v>0</v>
      </c>
      <c r="HH115" s="4">
        <v>0</v>
      </c>
      <c r="HI115" s="4">
        <v>0</v>
      </c>
      <c r="HJ115" s="4">
        <v>0</v>
      </c>
      <c r="HK115" s="4">
        <v>0</v>
      </c>
      <c r="HL115" s="4">
        <v>0</v>
      </c>
      <c r="HM115" s="5">
        <v>0.943350229961052</v>
      </c>
      <c r="HN115" s="4">
        <v>0</v>
      </c>
      <c r="HO115" s="4">
        <v>0</v>
      </c>
      <c r="HP115" s="4">
        <v>0</v>
      </c>
      <c r="HQ115" s="4">
        <v>0</v>
      </c>
      <c r="HR115" s="4">
        <v>0</v>
      </c>
      <c r="HS115" s="4">
        <v>0</v>
      </c>
      <c r="HT115" s="4">
        <v>0</v>
      </c>
      <c r="HU115" s="4">
        <v>0</v>
      </c>
      <c r="HV115" s="4">
        <v>0</v>
      </c>
      <c r="HW115" s="5">
        <v>0.94321339470048071</v>
      </c>
      <c r="HX115" s="4">
        <v>0</v>
      </c>
      <c r="HY115" s="4">
        <v>0</v>
      </c>
      <c r="HZ115" s="4">
        <v>0</v>
      </c>
      <c r="IA115" s="4">
        <v>0</v>
      </c>
      <c r="IB115" s="4">
        <v>0</v>
      </c>
      <c r="IC115" s="4">
        <v>0</v>
      </c>
      <c r="ID115" s="4">
        <v>0</v>
      </c>
      <c r="IE115" s="4">
        <v>0</v>
      </c>
      <c r="IF115" s="4">
        <v>0</v>
      </c>
      <c r="IG115" s="5">
        <v>0.94304811490053853</v>
      </c>
      <c r="IH115" s="4">
        <v>0</v>
      </c>
      <c r="II115" s="4">
        <v>0</v>
      </c>
      <c r="IJ115" s="4">
        <v>0</v>
      </c>
      <c r="IK115" s="4">
        <v>0</v>
      </c>
      <c r="IL115" s="4">
        <v>0</v>
      </c>
      <c r="IM115" s="4">
        <v>0</v>
      </c>
      <c r="IN115" s="4">
        <v>0</v>
      </c>
      <c r="IO115" s="4">
        <v>0</v>
      </c>
      <c r="IP115" s="4">
        <v>0</v>
      </c>
      <c r="IQ115" s="5">
        <v>0.94277619240995802</v>
      </c>
      <c r="IR115" s="4">
        <v>0</v>
      </c>
      <c r="IS115" s="4">
        <v>0</v>
      </c>
      <c r="IT115" s="4">
        <v>0</v>
      </c>
      <c r="IU115" s="4">
        <v>0</v>
      </c>
      <c r="IV115" s="4">
        <v>0</v>
      </c>
      <c r="IW115" s="4">
        <v>0</v>
      </c>
      <c r="IX115" s="4">
        <v>0</v>
      </c>
      <c r="IY115" s="4">
        <v>0</v>
      </c>
      <c r="IZ115" s="4">
        <v>0</v>
      </c>
      <c r="JA115" s="5">
        <v>11.320030854811243</v>
      </c>
      <c r="JB115" s="4">
        <v>0</v>
      </c>
      <c r="JC115" s="4">
        <v>0</v>
      </c>
      <c r="JD115" s="4">
        <v>0</v>
      </c>
      <c r="JE115" s="4">
        <v>0</v>
      </c>
      <c r="JF115" s="4">
        <v>0</v>
      </c>
      <c r="JG115" s="4">
        <v>0</v>
      </c>
      <c r="JH115" s="4">
        <v>0</v>
      </c>
      <c r="JI115" s="4">
        <v>0</v>
      </c>
      <c r="JJ115" s="4">
        <v>0</v>
      </c>
      <c r="JK115" s="5">
        <v>0.94270552062125601</v>
      </c>
      <c r="JL115" s="4">
        <v>0</v>
      </c>
      <c r="JM115" s="4">
        <v>0</v>
      </c>
      <c r="JN115" s="4">
        <v>0</v>
      </c>
      <c r="JO115" s="4">
        <v>0</v>
      </c>
      <c r="JP115" s="4">
        <v>0</v>
      </c>
      <c r="JQ115" s="4">
        <v>0</v>
      </c>
      <c r="JR115" s="4">
        <v>0</v>
      </c>
      <c r="JS115" s="4">
        <v>0</v>
      </c>
      <c r="JT115" s="4">
        <v>0</v>
      </c>
      <c r="JU115" s="5">
        <v>0.94318113130705683</v>
      </c>
      <c r="JV115" s="4">
        <v>0</v>
      </c>
      <c r="JW115" s="4">
        <v>0</v>
      </c>
      <c r="JX115" s="4">
        <v>0</v>
      </c>
      <c r="JY115" s="4">
        <v>0</v>
      </c>
      <c r="JZ115" s="4">
        <v>0</v>
      </c>
      <c r="KA115" s="4">
        <v>0</v>
      </c>
      <c r="KB115" s="4">
        <v>0</v>
      </c>
      <c r="KC115" s="4">
        <v>0</v>
      </c>
      <c r="KD115" s="4">
        <v>0</v>
      </c>
      <c r="KE115" s="5">
        <v>0.94361448353788591</v>
      </c>
      <c r="KF115" s="4">
        <v>0</v>
      </c>
      <c r="KG115" s="4">
        <v>0</v>
      </c>
      <c r="KH115" s="4">
        <v>0</v>
      </c>
      <c r="KI115" s="4">
        <v>0</v>
      </c>
      <c r="KJ115" s="4">
        <v>0</v>
      </c>
      <c r="KK115" s="4">
        <v>0</v>
      </c>
      <c r="KL115" s="4">
        <v>0</v>
      </c>
      <c r="KM115" s="4">
        <v>0</v>
      </c>
      <c r="KN115" s="4">
        <v>0</v>
      </c>
      <c r="KO115" s="5">
        <v>0.94399068104096528</v>
      </c>
      <c r="KP115" s="4">
        <v>0</v>
      </c>
      <c r="KQ115" s="4">
        <v>0</v>
      </c>
      <c r="KR115" s="4">
        <v>0</v>
      </c>
      <c r="KS115" s="4">
        <v>0</v>
      </c>
      <c r="KT115" s="4">
        <v>0</v>
      </c>
      <c r="KU115" s="4">
        <v>0</v>
      </c>
      <c r="KV115" s="4">
        <v>0</v>
      </c>
      <c r="KW115" s="4">
        <v>0</v>
      </c>
      <c r="KX115" s="4">
        <v>0</v>
      </c>
      <c r="KY115" s="5">
        <v>0.9442701655210296</v>
      </c>
      <c r="KZ115" s="4">
        <v>0</v>
      </c>
      <c r="LA115" s="4">
        <v>0</v>
      </c>
      <c r="LB115" s="4">
        <v>0</v>
      </c>
      <c r="LC115" s="4">
        <v>0</v>
      </c>
      <c r="LD115" s="4">
        <v>0</v>
      </c>
      <c r="LE115" s="4">
        <v>0</v>
      </c>
      <c r="LF115" s="4">
        <v>0</v>
      </c>
      <c r="LG115" s="4">
        <v>0</v>
      </c>
      <c r="LH115" s="4">
        <v>0</v>
      </c>
      <c r="LI115" s="5">
        <v>0.9446391241807981</v>
      </c>
      <c r="LJ115" s="4">
        <v>0</v>
      </c>
      <c r="LK115" s="4">
        <v>0</v>
      </c>
      <c r="LL115" s="4">
        <v>0</v>
      </c>
      <c r="LM115" s="4">
        <v>0</v>
      </c>
      <c r="LN115" s="4">
        <v>0</v>
      </c>
      <c r="LO115" s="4">
        <v>0</v>
      </c>
      <c r="LP115" s="4">
        <v>0</v>
      </c>
      <c r="LQ115" s="4">
        <v>0</v>
      </c>
      <c r="LR115" s="4">
        <v>0</v>
      </c>
      <c r="LS115" s="5">
        <v>0.94506282581707801</v>
      </c>
      <c r="LT115" s="4">
        <v>0</v>
      </c>
      <c r="LU115" s="4">
        <v>0</v>
      </c>
      <c r="LV115" s="4">
        <v>0</v>
      </c>
      <c r="LW115" s="4">
        <v>0</v>
      </c>
      <c r="LX115" s="4">
        <v>0</v>
      </c>
      <c r="LY115" s="4">
        <v>0</v>
      </c>
      <c r="LZ115" s="4">
        <v>0</v>
      </c>
      <c r="MA115" s="4">
        <v>0</v>
      </c>
      <c r="MB115" s="4">
        <v>0</v>
      </c>
      <c r="MC115" s="5">
        <v>0.9455218185182539</v>
      </c>
      <c r="MD115" s="4">
        <v>0</v>
      </c>
      <c r="ME115" s="4">
        <v>0</v>
      </c>
      <c r="MF115" s="4">
        <v>0</v>
      </c>
      <c r="MG115" s="4">
        <v>0</v>
      </c>
      <c r="MH115" s="4">
        <v>0</v>
      </c>
      <c r="MI115" s="4">
        <v>0</v>
      </c>
      <c r="MJ115" s="4">
        <v>0</v>
      </c>
      <c r="MK115" s="4">
        <v>0</v>
      </c>
      <c r="ML115" s="4">
        <v>0</v>
      </c>
      <c r="MM115" s="5">
        <v>0.94598984712753342</v>
      </c>
      <c r="MN115" s="4">
        <v>0</v>
      </c>
      <c r="MO115" s="4">
        <v>0</v>
      </c>
      <c r="MP115" s="4">
        <v>0</v>
      </c>
      <c r="MQ115" s="4">
        <v>0</v>
      </c>
      <c r="MR115" s="4">
        <v>0</v>
      </c>
      <c r="MS115" s="4">
        <v>0</v>
      </c>
      <c r="MT115" s="4">
        <v>0</v>
      </c>
      <c r="MU115" s="4">
        <v>0</v>
      </c>
      <c r="MV115" s="4">
        <v>0</v>
      </c>
      <c r="MW115" s="5">
        <v>0.94643183250958074</v>
      </c>
      <c r="MX115" s="4">
        <v>0</v>
      </c>
      <c r="MY115" s="4">
        <v>0</v>
      </c>
      <c r="MZ115" s="4">
        <v>0</v>
      </c>
      <c r="NA115" s="4">
        <v>0</v>
      </c>
      <c r="NB115" s="4">
        <v>0</v>
      </c>
      <c r="NC115" s="4">
        <v>0</v>
      </c>
      <c r="ND115" s="4">
        <v>0</v>
      </c>
      <c r="NE115" s="4">
        <v>0</v>
      </c>
      <c r="NF115" s="4">
        <v>0</v>
      </c>
      <c r="NG115" s="5">
        <v>0.94682491943828762</v>
      </c>
      <c r="NH115" s="4">
        <v>0</v>
      </c>
      <c r="NI115" s="4">
        <v>0</v>
      </c>
      <c r="NJ115" s="4">
        <v>0</v>
      </c>
      <c r="NK115" s="4">
        <v>0</v>
      </c>
      <c r="NL115" s="4">
        <v>0</v>
      </c>
      <c r="NM115" s="4">
        <v>0</v>
      </c>
      <c r="NN115" s="4">
        <v>0</v>
      </c>
      <c r="NO115" s="4">
        <v>0</v>
      </c>
      <c r="NP115" s="4">
        <v>0</v>
      </c>
      <c r="NQ115" s="5">
        <v>0.94712157517284312</v>
      </c>
      <c r="NR115" s="4">
        <v>0</v>
      </c>
      <c r="NS115" s="4">
        <v>0</v>
      </c>
      <c r="NT115" s="4">
        <v>0</v>
      </c>
      <c r="NU115" s="4">
        <v>0</v>
      </c>
      <c r="NV115" s="4">
        <v>0</v>
      </c>
      <c r="NW115" s="4">
        <v>0</v>
      </c>
      <c r="NX115" s="4">
        <v>0</v>
      </c>
      <c r="NY115" s="4">
        <v>0</v>
      </c>
      <c r="NZ115" s="4">
        <v>0</v>
      </c>
      <c r="OA115" s="5">
        <v>11.339353924792569</v>
      </c>
      <c r="OB115" s="4">
        <v>0</v>
      </c>
      <c r="OC115" s="4">
        <v>0</v>
      </c>
      <c r="OD115" s="4">
        <v>0</v>
      </c>
      <c r="OE115" s="4">
        <v>0</v>
      </c>
      <c r="OF115" s="4">
        <v>0</v>
      </c>
      <c r="OG115" s="4">
        <v>0</v>
      </c>
      <c r="OH115" s="4">
        <v>0</v>
      </c>
      <c r="OI115" s="4">
        <v>0</v>
      </c>
      <c r="OJ115" s="4">
        <v>0</v>
      </c>
      <c r="OK115" s="5">
        <v>0.94748396602741225</v>
      </c>
      <c r="OL115" s="4">
        <v>0</v>
      </c>
      <c r="OM115" s="4">
        <v>0</v>
      </c>
      <c r="ON115" s="4">
        <v>0</v>
      </c>
      <c r="OO115" s="4">
        <v>0</v>
      </c>
      <c r="OP115" s="4">
        <v>0</v>
      </c>
      <c r="OQ115" s="4">
        <v>0</v>
      </c>
      <c r="OR115" s="4">
        <v>0</v>
      </c>
      <c r="OS115" s="4">
        <v>0</v>
      </c>
      <c r="OT115" s="4">
        <v>0</v>
      </c>
      <c r="OU115" s="5">
        <v>0.94744876279522439</v>
      </c>
      <c r="OV115" s="4">
        <v>0</v>
      </c>
      <c r="OW115" s="4">
        <v>0</v>
      </c>
      <c r="OX115" s="4">
        <v>0</v>
      </c>
      <c r="OY115" s="4">
        <v>0</v>
      </c>
      <c r="OZ115" s="4">
        <v>0</v>
      </c>
      <c r="PA115" s="4">
        <v>0</v>
      </c>
      <c r="PB115" s="4">
        <v>0</v>
      </c>
      <c r="PC115" s="4">
        <v>0</v>
      </c>
      <c r="PD115" s="4">
        <v>0</v>
      </c>
      <c r="PE115" s="5">
        <v>0.94742287012773108</v>
      </c>
      <c r="PF115" s="4">
        <v>0</v>
      </c>
      <c r="PG115" s="4">
        <v>0</v>
      </c>
      <c r="PH115" s="4">
        <v>0</v>
      </c>
      <c r="PI115" s="4">
        <v>0</v>
      </c>
      <c r="PJ115" s="4">
        <v>0</v>
      </c>
      <c r="PK115" s="4">
        <v>0</v>
      </c>
      <c r="PL115" s="4">
        <v>0</v>
      </c>
      <c r="PM115" s="4">
        <v>0</v>
      </c>
      <c r="PN115" s="4">
        <v>0</v>
      </c>
      <c r="PO115" s="5">
        <v>0.94740333001428223</v>
      </c>
      <c r="PP115" s="4">
        <v>0</v>
      </c>
      <c r="PQ115" s="4">
        <v>0</v>
      </c>
      <c r="PR115" s="4">
        <v>0</v>
      </c>
      <c r="PS115" s="4">
        <v>0</v>
      </c>
      <c r="PT115" s="4">
        <v>0</v>
      </c>
      <c r="PU115" s="4">
        <v>0</v>
      </c>
      <c r="PV115" s="4">
        <v>0</v>
      </c>
      <c r="PW115" s="4">
        <v>0</v>
      </c>
      <c r="PX115" s="4">
        <v>0</v>
      </c>
      <c r="PY115" s="5">
        <v>0.94738533540400305</v>
      </c>
      <c r="PZ115" s="4">
        <v>0</v>
      </c>
      <c r="QA115" s="4">
        <v>0</v>
      </c>
      <c r="QB115" s="4">
        <v>0</v>
      </c>
      <c r="QC115" s="4">
        <v>0</v>
      </c>
      <c r="QD115" s="4">
        <v>0</v>
      </c>
      <c r="QE115" s="4">
        <v>0</v>
      </c>
      <c r="QF115" s="4">
        <v>0</v>
      </c>
      <c r="QG115" s="4">
        <v>0</v>
      </c>
      <c r="QH115" s="4">
        <v>0</v>
      </c>
      <c r="QI115" s="5">
        <v>0.94736407459109928</v>
      </c>
      <c r="QJ115" s="4">
        <v>0</v>
      </c>
      <c r="QK115" s="4">
        <v>0</v>
      </c>
      <c r="QL115" s="4">
        <v>0</v>
      </c>
      <c r="QM115" s="4">
        <v>0</v>
      </c>
      <c r="QN115" s="4">
        <v>0</v>
      </c>
      <c r="QO115" s="4">
        <v>0</v>
      </c>
      <c r="QP115" s="4">
        <v>0</v>
      </c>
      <c r="QQ115" s="4">
        <v>0</v>
      </c>
      <c r="QR115" s="4">
        <v>0</v>
      </c>
      <c r="QS115" s="5">
        <v>0.9473403982935219</v>
      </c>
      <c r="QT115" s="4">
        <v>0</v>
      </c>
      <c r="QU115" s="4">
        <v>0</v>
      </c>
      <c r="QV115" s="4">
        <v>0</v>
      </c>
      <c r="QW115" s="4">
        <v>0</v>
      </c>
      <c r="QX115" s="4">
        <v>0</v>
      </c>
      <c r="QY115" s="4">
        <v>0</v>
      </c>
      <c r="QZ115" s="4">
        <v>0</v>
      </c>
      <c r="RA115" s="4">
        <v>0</v>
      </c>
      <c r="RB115" s="4">
        <v>0</v>
      </c>
      <c r="RC115" s="5">
        <v>0.94731816425043647</v>
      </c>
      <c r="RD115" s="4">
        <v>0</v>
      </c>
      <c r="RE115" s="4">
        <v>0</v>
      </c>
      <c r="RF115" s="4">
        <v>0</v>
      </c>
      <c r="RG115" s="4">
        <v>0</v>
      </c>
      <c r="RH115" s="4">
        <v>0</v>
      </c>
      <c r="RI115" s="4">
        <v>0</v>
      </c>
      <c r="RJ115" s="4">
        <v>0</v>
      </c>
      <c r="RK115" s="4">
        <v>0</v>
      </c>
      <c r="RL115" s="4">
        <v>0</v>
      </c>
      <c r="RM115" s="5">
        <v>0.94729253237617905</v>
      </c>
      <c r="RN115" s="4">
        <v>0</v>
      </c>
      <c r="RO115" s="4">
        <v>0</v>
      </c>
      <c r="RP115" s="4">
        <v>0</v>
      </c>
      <c r="RQ115" s="4">
        <v>0</v>
      </c>
      <c r="RR115" s="4">
        <v>0</v>
      </c>
      <c r="RS115" s="4">
        <v>0</v>
      </c>
      <c r="RT115" s="4">
        <v>0</v>
      </c>
      <c r="RU115" s="4">
        <v>0</v>
      </c>
      <c r="RV115" s="4">
        <v>0</v>
      </c>
      <c r="RW115" s="5">
        <v>0.94726534434089071</v>
      </c>
      <c r="RX115" s="4">
        <v>0</v>
      </c>
      <c r="RY115" s="4">
        <v>0</v>
      </c>
      <c r="RZ115" s="4">
        <v>0</v>
      </c>
      <c r="SA115" s="4">
        <v>0</v>
      </c>
      <c r="SB115" s="4">
        <v>0</v>
      </c>
      <c r="SC115" s="4">
        <v>0</v>
      </c>
      <c r="SD115" s="4">
        <v>0</v>
      </c>
      <c r="SE115" s="4">
        <v>0</v>
      </c>
      <c r="SF115" s="4">
        <v>0</v>
      </c>
      <c r="SG115" s="5">
        <v>0.94724062540300979</v>
      </c>
      <c r="SH115" s="4">
        <v>0</v>
      </c>
      <c r="SI115" s="4">
        <v>0</v>
      </c>
      <c r="SJ115" s="4">
        <v>0</v>
      </c>
      <c r="SK115" s="4">
        <v>0</v>
      </c>
      <c r="SL115" s="4">
        <v>0</v>
      </c>
      <c r="SM115" s="4">
        <v>0</v>
      </c>
      <c r="SN115" s="4">
        <v>0</v>
      </c>
      <c r="SO115" s="4">
        <v>0</v>
      </c>
      <c r="SP115" s="4">
        <v>0</v>
      </c>
      <c r="SQ115" s="5">
        <v>0.94721959034263092</v>
      </c>
      <c r="SR115" s="4">
        <v>0</v>
      </c>
      <c r="SS115" s="4">
        <v>0</v>
      </c>
      <c r="ST115" s="4">
        <v>0</v>
      </c>
      <c r="SU115" s="4">
        <v>0</v>
      </c>
      <c r="SV115" s="4">
        <v>0</v>
      </c>
      <c r="SW115" s="4">
        <v>0</v>
      </c>
      <c r="SX115" s="4">
        <v>0</v>
      </c>
      <c r="SY115" s="4">
        <v>0</v>
      </c>
      <c r="SZ115" s="4">
        <v>0</v>
      </c>
      <c r="TA115" s="5">
        <v>11.368184993966421</v>
      </c>
      <c r="TB115" s="4">
        <v>0</v>
      </c>
      <c r="TC115" s="4">
        <v>0</v>
      </c>
    </row>
    <row r="116" spans="1:523" x14ac:dyDescent="0.3">
      <c r="A116" s="3" t="s">
        <v>169</v>
      </c>
      <c r="B116" s="4">
        <v>0</v>
      </c>
      <c r="C116" s="4">
        <v>0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5">
        <v>0.95089591038235499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5">
        <v>0.95020474794761101</v>
      </c>
      <c r="V116" s="4">
        <v>0</v>
      </c>
      <c r="W116" s="4">
        <v>0</v>
      </c>
      <c r="X116" s="4">
        <v>0</v>
      </c>
      <c r="Y116" s="4">
        <v>0</v>
      </c>
      <c r="Z116" s="4">
        <v>0</v>
      </c>
      <c r="AA116" s="4">
        <v>0</v>
      </c>
      <c r="AB116" s="4">
        <v>0</v>
      </c>
      <c r="AC116" s="4">
        <v>0</v>
      </c>
      <c r="AD116" s="4">
        <v>0</v>
      </c>
      <c r="AE116" s="5">
        <v>0.94959872000000001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5">
        <v>0.94859879000000003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5">
        <v>0.94701055000000001</v>
      </c>
      <c r="AZ116" s="4">
        <v>0</v>
      </c>
      <c r="BA116" s="4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4">
        <v>0</v>
      </c>
      <c r="BI116" s="5">
        <v>0.94609173000000002</v>
      </c>
      <c r="BJ116" s="4">
        <v>0</v>
      </c>
      <c r="BK116" s="4">
        <v>0</v>
      </c>
      <c r="BL116" s="4">
        <v>0</v>
      </c>
      <c r="BM116" s="4">
        <v>0</v>
      </c>
      <c r="BN116" s="4">
        <v>0</v>
      </c>
      <c r="BO116" s="4">
        <v>0</v>
      </c>
      <c r="BP116" s="4">
        <v>0</v>
      </c>
      <c r="BQ116" s="4">
        <v>0</v>
      </c>
      <c r="BR116" s="4">
        <v>0</v>
      </c>
      <c r="BS116" s="5">
        <v>0.94606102000000003</v>
      </c>
      <c r="BT116" s="4">
        <v>0</v>
      </c>
      <c r="BU116" s="4">
        <v>0</v>
      </c>
      <c r="BV116" s="4">
        <v>0</v>
      </c>
      <c r="BW116" s="4">
        <v>0</v>
      </c>
      <c r="BX116" s="4">
        <v>0</v>
      </c>
      <c r="BY116" s="4">
        <v>0</v>
      </c>
      <c r="BZ116" s="4">
        <v>0</v>
      </c>
      <c r="CA116" s="4">
        <v>0</v>
      </c>
      <c r="CB116" s="4">
        <v>0</v>
      </c>
      <c r="CC116" s="5">
        <v>0.94551125000000003</v>
      </c>
      <c r="CD116" s="4">
        <v>0</v>
      </c>
      <c r="CE116" s="4">
        <v>0</v>
      </c>
      <c r="CF116" s="4">
        <v>0</v>
      </c>
      <c r="CG116" s="4">
        <v>0</v>
      </c>
      <c r="CH116" s="4">
        <v>0</v>
      </c>
      <c r="CI116" s="4">
        <v>0</v>
      </c>
      <c r="CJ116" s="4">
        <v>0</v>
      </c>
      <c r="CK116" s="4">
        <v>0</v>
      </c>
      <c r="CL116" s="4">
        <v>0</v>
      </c>
      <c r="CM116" s="5">
        <v>0.94375639800350608</v>
      </c>
      <c r="CN116" s="4">
        <v>0</v>
      </c>
      <c r="CO116" s="4">
        <v>0</v>
      </c>
      <c r="CP116" s="4">
        <v>0</v>
      </c>
      <c r="CQ116" s="4">
        <v>0</v>
      </c>
      <c r="CR116" s="4">
        <v>0</v>
      </c>
      <c r="CS116" s="4">
        <v>0</v>
      </c>
      <c r="CT116" s="4">
        <v>0</v>
      </c>
      <c r="CU116" s="4">
        <v>0</v>
      </c>
      <c r="CV116" s="4">
        <v>0</v>
      </c>
      <c r="CW116" s="5">
        <v>0.94365181003387899</v>
      </c>
      <c r="CX116" s="4">
        <v>0</v>
      </c>
      <c r="CY116" s="4">
        <v>0</v>
      </c>
      <c r="CZ116" s="4">
        <v>0</v>
      </c>
      <c r="DA116" s="4">
        <v>0</v>
      </c>
      <c r="DB116" s="4">
        <v>0</v>
      </c>
      <c r="DC116" s="4">
        <v>0</v>
      </c>
      <c r="DD116" s="4">
        <v>0</v>
      </c>
      <c r="DE116" s="4">
        <v>0</v>
      </c>
      <c r="DF116" s="4">
        <v>0</v>
      </c>
      <c r="DG116" s="5">
        <v>0.94381073219596268</v>
      </c>
      <c r="DH116" s="4">
        <v>0</v>
      </c>
      <c r="DI116" s="4">
        <v>0</v>
      </c>
      <c r="DJ116" s="4">
        <v>0</v>
      </c>
      <c r="DK116" s="4">
        <v>0</v>
      </c>
      <c r="DL116" s="4">
        <v>0</v>
      </c>
      <c r="DM116" s="4">
        <v>0</v>
      </c>
      <c r="DN116" s="4">
        <v>0</v>
      </c>
      <c r="DO116" s="4">
        <v>0</v>
      </c>
      <c r="DP116" s="4">
        <v>0</v>
      </c>
      <c r="DQ116" s="5">
        <v>0.94384313155908861</v>
      </c>
      <c r="DR116" s="4">
        <v>0</v>
      </c>
      <c r="DS116" s="4">
        <v>0</v>
      </c>
      <c r="DT116" s="4">
        <v>0</v>
      </c>
      <c r="DU116" s="4">
        <v>0</v>
      </c>
      <c r="DV116" s="4">
        <v>0</v>
      </c>
      <c r="DW116" s="4">
        <v>0</v>
      </c>
      <c r="DX116" s="4">
        <v>0</v>
      </c>
      <c r="DY116" s="4">
        <v>0</v>
      </c>
      <c r="DZ116" s="4">
        <v>0</v>
      </c>
      <c r="EA116" s="5">
        <v>11.359034790122402</v>
      </c>
      <c r="EB116" s="4">
        <v>0</v>
      </c>
      <c r="EC116" s="4">
        <v>0</v>
      </c>
      <c r="ED116" s="4">
        <v>0</v>
      </c>
      <c r="EE116" s="4">
        <v>0</v>
      </c>
      <c r="EF116" s="4">
        <v>0</v>
      </c>
      <c r="EG116" s="4">
        <v>0</v>
      </c>
      <c r="EH116" s="4">
        <v>0</v>
      </c>
      <c r="EI116" s="4">
        <v>0</v>
      </c>
      <c r="EJ116" s="4">
        <v>0</v>
      </c>
      <c r="EK116" s="5">
        <v>0.94405093261566531</v>
      </c>
      <c r="EL116" s="4">
        <v>0</v>
      </c>
      <c r="EM116" s="4">
        <v>0</v>
      </c>
      <c r="EN116" s="4">
        <v>0</v>
      </c>
      <c r="EO116" s="4">
        <v>0</v>
      </c>
      <c r="EP116" s="4">
        <v>0</v>
      </c>
      <c r="EQ116" s="4">
        <v>0</v>
      </c>
      <c r="ER116" s="4">
        <v>0</v>
      </c>
      <c r="ES116" s="4">
        <v>0</v>
      </c>
      <c r="ET116" s="4">
        <v>0</v>
      </c>
      <c r="EU116" s="5">
        <v>0.94428119902075325</v>
      </c>
      <c r="EV116" s="4">
        <v>0</v>
      </c>
      <c r="EW116" s="4">
        <v>0</v>
      </c>
      <c r="EX116" s="4">
        <v>0</v>
      </c>
      <c r="EY116" s="4">
        <v>0</v>
      </c>
      <c r="EZ116" s="4">
        <v>0</v>
      </c>
      <c r="FA116" s="4">
        <v>0</v>
      </c>
      <c r="FB116" s="4">
        <v>0</v>
      </c>
      <c r="FC116" s="4">
        <v>0</v>
      </c>
      <c r="FD116" s="4">
        <v>0</v>
      </c>
      <c r="FE116" s="5">
        <v>0.94410143005335845</v>
      </c>
      <c r="FF116" s="4">
        <v>0</v>
      </c>
      <c r="FG116" s="4">
        <v>0</v>
      </c>
      <c r="FH116" s="4">
        <v>0</v>
      </c>
      <c r="FI116" s="4">
        <v>0</v>
      </c>
      <c r="FJ116" s="4">
        <v>0</v>
      </c>
      <c r="FK116" s="4">
        <v>0</v>
      </c>
      <c r="FL116" s="4">
        <v>0</v>
      </c>
      <c r="FM116" s="4">
        <v>0</v>
      </c>
      <c r="FN116" s="4">
        <v>0</v>
      </c>
      <c r="FO116" s="5">
        <v>0.943590442957705</v>
      </c>
      <c r="FP116" s="4">
        <v>0</v>
      </c>
      <c r="FQ116" s="4">
        <v>0</v>
      </c>
      <c r="FR116" s="4">
        <v>0</v>
      </c>
      <c r="FS116" s="4">
        <v>0</v>
      </c>
      <c r="FT116" s="4">
        <v>0</v>
      </c>
      <c r="FU116" s="4">
        <v>0</v>
      </c>
      <c r="FV116" s="4">
        <v>0</v>
      </c>
      <c r="FW116" s="4">
        <v>0</v>
      </c>
      <c r="FX116" s="4">
        <v>0</v>
      </c>
      <c r="FY116" s="5">
        <v>0.94337818114497463</v>
      </c>
      <c r="FZ116" s="4">
        <v>0</v>
      </c>
      <c r="GA116" s="4">
        <v>0</v>
      </c>
      <c r="GB116" s="4">
        <v>0</v>
      </c>
      <c r="GC116" s="4">
        <v>0</v>
      </c>
      <c r="GD116" s="4">
        <v>0</v>
      </c>
      <c r="GE116" s="4">
        <v>0</v>
      </c>
      <c r="GF116" s="4">
        <v>0</v>
      </c>
      <c r="GG116" s="4">
        <v>0</v>
      </c>
      <c r="GH116" s="4">
        <v>0</v>
      </c>
      <c r="GI116" s="5">
        <v>0.94320072013451817</v>
      </c>
      <c r="GJ116" s="4">
        <v>0</v>
      </c>
      <c r="GK116" s="4">
        <v>0</v>
      </c>
      <c r="GL116" s="4">
        <v>0</v>
      </c>
      <c r="GM116" s="4">
        <v>0</v>
      </c>
      <c r="GN116" s="4">
        <v>0</v>
      </c>
      <c r="GO116" s="4">
        <v>0</v>
      </c>
      <c r="GP116" s="4">
        <v>0</v>
      </c>
      <c r="GQ116" s="4">
        <v>0</v>
      </c>
      <c r="GR116" s="4">
        <v>0</v>
      </c>
      <c r="GS116" s="5">
        <v>0.94296345811854987</v>
      </c>
      <c r="GT116" s="4">
        <v>0</v>
      </c>
      <c r="GU116" s="4">
        <v>0</v>
      </c>
      <c r="GV116" s="4">
        <v>0</v>
      </c>
      <c r="GW116" s="4">
        <v>0</v>
      </c>
      <c r="GX116" s="4">
        <v>0</v>
      </c>
      <c r="GY116" s="4">
        <v>0</v>
      </c>
      <c r="GZ116" s="4">
        <v>0</v>
      </c>
      <c r="HA116" s="4">
        <v>0</v>
      </c>
      <c r="HB116" s="4">
        <v>0</v>
      </c>
      <c r="HC116" s="5">
        <v>0.94207655879368846</v>
      </c>
      <c r="HD116" s="4">
        <v>0</v>
      </c>
      <c r="HE116" s="4">
        <v>0</v>
      </c>
      <c r="HF116" s="4">
        <v>0</v>
      </c>
      <c r="HG116" s="4">
        <v>0</v>
      </c>
      <c r="HH116" s="4">
        <v>0</v>
      </c>
      <c r="HI116" s="4">
        <v>0</v>
      </c>
      <c r="HJ116" s="4">
        <v>0</v>
      </c>
      <c r="HK116" s="4">
        <v>0</v>
      </c>
      <c r="HL116" s="4">
        <v>0</v>
      </c>
      <c r="HM116" s="5">
        <v>0.943350229961052</v>
      </c>
      <c r="HN116" s="4">
        <v>0</v>
      </c>
      <c r="HO116" s="4">
        <v>0</v>
      </c>
      <c r="HP116" s="4">
        <v>0</v>
      </c>
      <c r="HQ116" s="4">
        <v>0</v>
      </c>
      <c r="HR116" s="4">
        <v>0</v>
      </c>
      <c r="HS116" s="4">
        <v>0</v>
      </c>
      <c r="HT116" s="4">
        <v>0</v>
      </c>
      <c r="HU116" s="4">
        <v>0</v>
      </c>
      <c r="HV116" s="4">
        <v>0</v>
      </c>
      <c r="HW116" s="5">
        <v>0.94321339470048071</v>
      </c>
      <c r="HX116" s="4">
        <v>0</v>
      </c>
      <c r="HY116" s="4">
        <v>0</v>
      </c>
      <c r="HZ116" s="4">
        <v>0</v>
      </c>
      <c r="IA116" s="4">
        <v>0</v>
      </c>
      <c r="IB116" s="4">
        <v>0</v>
      </c>
      <c r="IC116" s="4">
        <v>0</v>
      </c>
      <c r="ID116" s="4">
        <v>0</v>
      </c>
      <c r="IE116" s="4">
        <v>0</v>
      </c>
      <c r="IF116" s="4">
        <v>0</v>
      </c>
      <c r="IG116" s="5">
        <v>0.94304811490053853</v>
      </c>
      <c r="IH116" s="4">
        <v>0</v>
      </c>
      <c r="II116" s="4">
        <v>0</v>
      </c>
      <c r="IJ116" s="4">
        <v>0</v>
      </c>
      <c r="IK116" s="4">
        <v>0</v>
      </c>
      <c r="IL116" s="4">
        <v>0</v>
      </c>
      <c r="IM116" s="4">
        <v>0</v>
      </c>
      <c r="IN116" s="4">
        <v>0</v>
      </c>
      <c r="IO116" s="4">
        <v>0</v>
      </c>
      <c r="IP116" s="4">
        <v>0</v>
      </c>
      <c r="IQ116" s="5">
        <v>0.94277619240995802</v>
      </c>
      <c r="IR116" s="4">
        <v>0</v>
      </c>
      <c r="IS116" s="4">
        <v>0</v>
      </c>
      <c r="IT116" s="4">
        <v>0</v>
      </c>
      <c r="IU116" s="4">
        <v>0</v>
      </c>
      <c r="IV116" s="4">
        <v>0</v>
      </c>
      <c r="IW116" s="4">
        <v>0</v>
      </c>
      <c r="IX116" s="4">
        <v>0</v>
      </c>
      <c r="IY116" s="4">
        <v>0</v>
      </c>
      <c r="IZ116" s="4">
        <v>0</v>
      </c>
      <c r="JA116" s="5">
        <v>11.320030854811243</v>
      </c>
      <c r="JB116" s="4">
        <v>0</v>
      </c>
      <c r="JC116" s="4">
        <v>0</v>
      </c>
      <c r="JD116" s="4">
        <v>0</v>
      </c>
      <c r="JE116" s="4">
        <v>0</v>
      </c>
      <c r="JF116" s="4">
        <v>0</v>
      </c>
      <c r="JG116" s="4">
        <v>0</v>
      </c>
      <c r="JH116" s="4">
        <v>0</v>
      </c>
      <c r="JI116" s="4">
        <v>0</v>
      </c>
      <c r="JJ116" s="4">
        <v>0</v>
      </c>
      <c r="JK116" s="5">
        <v>0.94270552062125601</v>
      </c>
      <c r="JL116" s="4">
        <v>0</v>
      </c>
      <c r="JM116" s="4">
        <v>0</v>
      </c>
      <c r="JN116" s="4">
        <v>0</v>
      </c>
      <c r="JO116" s="4">
        <v>0</v>
      </c>
      <c r="JP116" s="4">
        <v>0</v>
      </c>
      <c r="JQ116" s="4">
        <v>0</v>
      </c>
      <c r="JR116" s="4">
        <v>0</v>
      </c>
      <c r="JS116" s="4">
        <v>0</v>
      </c>
      <c r="JT116" s="4">
        <v>0</v>
      </c>
      <c r="JU116" s="5">
        <v>0.94318113130705683</v>
      </c>
      <c r="JV116" s="4">
        <v>0</v>
      </c>
      <c r="JW116" s="4">
        <v>0</v>
      </c>
      <c r="JX116" s="4">
        <v>0</v>
      </c>
      <c r="JY116" s="4">
        <v>0</v>
      </c>
      <c r="JZ116" s="4">
        <v>0</v>
      </c>
      <c r="KA116" s="4">
        <v>0</v>
      </c>
      <c r="KB116" s="4">
        <v>0</v>
      </c>
      <c r="KC116" s="4">
        <v>0</v>
      </c>
      <c r="KD116" s="4">
        <v>0</v>
      </c>
      <c r="KE116" s="5">
        <v>0.94361448353788591</v>
      </c>
      <c r="KF116" s="4">
        <v>0</v>
      </c>
      <c r="KG116" s="4">
        <v>0</v>
      </c>
      <c r="KH116" s="4">
        <v>0</v>
      </c>
      <c r="KI116" s="4">
        <v>0</v>
      </c>
      <c r="KJ116" s="4">
        <v>0</v>
      </c>
      <c r="KK116" s="4">
        <v>0</v>
      </c>
      <c r="KL116" s="4">
        <v>0</v>
      </c>
      <c r="KM116" s="4">
        <v>0</v>
      </c>
      <c r="KN116" s="4">
        <v>0</v>
      </c>
      <c r="KO116" s="5">
        <v>0.94399068104096528</v>
      </c>
      <c r="KP116" s="4">
        <v>0</v>
      </c>
      <c r="KQ116" s="4">
        <v>0</v>
      </c>
      <c r="KR116" s="4">
        <v>0</v>
      </c>
      <c r="KS116" s="4">
        <v>0</v>
      </c>
      <c r="KT116" s="4">
        <v>0</v>
      </c>
      <c r="KU116" s="4">
        <v>0</v>
      </c>
      <c r="KV116" s="4">
        <v>0</v>
      </c>
      <c r="KW116" s="4">
        <v>0</v>
      </c>
      <c r="KX116" s="4">
        <v>0</v>
      </c>
      <c r="KY116" s="5">
        <v>0.9442701655210296</v>
      </c>
      <c r="KZ116" s="4">
        <v>0</v>
      </c>
      <c r="LA116" s="4">
        <v>0</v>
      </c>
      <c r="LB116" s="4">
        <v>0</v>
      </c>
      <c r="LC116" s="4">
        <v>0</v>
      </c>
      <c r="LD116" s="4">
        <v>0</v>
      </c>
      <c r="LE116" s="4">
        <v>0</v>
      </c>
      <c r="LF116" s="4">
        <v>0</v>
      </c>
      <c r="LG116" s="4">
        <v>0</v>
      </c>
      <c r="LH116" s="4">
        <v>0</v>
      </c>
      <c r="LI116" s="5">
        <v>0.9446391241807981</v>
      </c>
      <c r="LJ116" s="4">
        <v>0</v>
      </c>
      <c r="LK116" s="4">
        <v>0</v>
      </c>
      <c r="LL116" s="4">
        <v>0</v>
      </c>
      <c r="LM116" s="4">
        <v>0</v>
      </c>
      <c r="LN116" s="4">
        <v>0</v>
      </c>
      <c r="LO116" s="4">
        <v>0</v>
      </c>
      <c r="LP116" s="4">
        <v>0</v>
      </c>
      <c r="LQ116" s="4">
        <v>0</v>
      </c>
      <c r="LR116" s="4">
        <v>0</v>
      </c>
      <c r="LS116" s="5">
        <v>0.94506282581707801</v>
      </c>
      <c r="LT116" s="4">
        <v>0</v>
      </c>
      <c r="LU116" s="4">
        <v>0</v>
      </c>
      <c r="LV116" s="4">
        <v>0</v>
      </c>
      <c r="LW116" s="4">
        <v>0</v>
      </c>
      <c r="LX116" s="4">
        <v>0</v>
      </c>
      <c r="LY116" s="4">
        <v>0</v>
      </c>
      <c r="LZ116" s="4">
        <v>0</v>
      </c>
      <c r="MA116" s="4">
        <v>0</v>
      </c>
      <c r="MB116" s="4">
        <v>0</v>
      </c>
      <c r="MC116" s="5">
        <v>0.9455218185182539</v>
      </c>
      <c r="MD116" s="4">
        <v>0</v>
      </c>
      <c r="ME116" s="4">
        <v>0</v>
      </c>
      <c r="MF116" s="4">
        <v>0</v>
      </c>
      <c r="MG116" s="4">
        <v>0</v>
      </c>
      <c r="MH116" s="4">
        <v>0</v>
      </c>
      <c r="MI116" s="4">
        <v>0</v>
      </c>
      <c r="MJ116" s="4">
        <v>0</v>
      </c>
      <c r="MK116" s="4">
        <v>0</v>
      </c>
      <c r="ML116" s="4">
        <v>0</v>
      </c>
      <c r="MM116" s="5">
        <v>0.94598984712753342</v>
      </c>
      <c r="MN116" s="4">
        <v>0</v>
      </c>
      <c r="MO116" s="4">
        <v>0</v>
      </c>
      <c r="MP116" s="4">
        <v>0</v>
      </c>
      <c r="MQ116" s="4">
        <v>0</v>
      </c>
      <c r="MR116" s="4">
        <v>0</v>
      </c>
      <c r="MS116" s="4">
        <v>0</v>
      </c>
      <c r="MT116" s="4">
        <v>0</v>
      </c>
      <c r="MU116" s="4">
        <v>0</v>
      </c>
      <c r="MV116" s="4">
        <v>0</v>
      </c>
      <c r="MW116" s="5">
        <v>0.94643183250958074</v>
      </c>
      <c r="MX116" s="4">
        <v>0</v>
      </c>
      <c r="MY116" s="4">
        <v>0</v>
      </c>
      <c r="MZ116" s="4">
        <v>0</v>
      </c>
      <c r="NA116" s="4">
        <v>0</v>
      </c>
      <c r="NB116" s="4">
        <v>0</v>
      </c>
      <c r="NC116" s="4">
        <v>0</v>
      </c>
      <c r="ND116" s="4">
        <v>0</v>
      </c>
      <c r="NE116" s="4">
        <v>0</v>
      </c>
      <c r="NF116" s="4">
        <v>0</v>
      </c>
      <c r="NG116" s="5">
        <v>0.94682491943828762</v>
      </c>
      <c r="NH116" s="4">
        <v>0</v>
      </c>
      <c r="NI116" s="4">
        <v>0</v>
      </c>
      <c r="NJ116" s="4">
        <v>0</v>
      </c>
      <c r="NK116" s="4">
        <v>0</v>
      </c>
      <c r="NL116" s="4">
        <v>0</v>
      </c>
      <c r="NM116" s="4">
        <v>0</v>
      </c>
      <c r="NN116" s="4">
        <v>0</v>
      </c>
      <c r="NO116" s="4">
        <v>0</v>
      </c>
      <c r="NP116" s="4">
        <v>0</v>
      </c>
      <c r="NQ116" s="5">
        <v>0.94712157517284312</v>
      </c>
      <c r="NR116" s="4">
        <v>0</v>
      </c>
      <c r="NS116" s="4">
        <v>0</v>
      </c>
      <c r="NT116" s="4">
        <v>0</v>
      </c>
      <c r="NU116" s="4">
        <v>0</v>
      </c>
      <c r="NV116" s="4">
        <v>0</v>
      </c>
      <c r="NW116" s="4">
        <v>0</v>
      </c>
      <c r="NX116" s="4">
        <v>0</v>
      </c>
      <c r="NY116" s="4">
        <v>0</v>
      </c>
      <c r="NZ116" s="4">
        <v>0</v>
      </c>
      <c r="OA116" s="5">
        <v>11.339353924792569</v>
      </c>
      <c r="OB116" s="4">
        <v>0</v>
      </c>
      <c r="OC116" s="4">
        <v>0</v>
      </c>
      <c r="OD116" s="4">
        <v>0</v>
      </c>
      <c r="OE116" s="4">
        <v>0</v>
      </c>
      <c r="OF116" s="4">
        <v>0</v>
      </c>
      <c r="OG116" s="4">
        <v>0</v>
      </c>
      <c r="OH116" s="4">
        <v>0</v>
      </c>
      <c r="OI116" s="4">
        <v>0</v>
      </c>
      <c r="OJ116" s="4">
        <v>0</v>
      </c>
      <c r="OK116" s="5">
        <v>0.94748396602741225</v>
      </c>
      <c r="OL116" s="4">
        <v>0</v>
      </c>
      <c r="OM116" s="4">
        <v>0</v>
      </c>
      <c r="ON116" s="4">
        <v>0</v>
      </c>
      <c r="OO116" s="4">
        <v>0</v>
      </c>
      <c r="OP116" s="4">
        <v>0</v>
      </c>
      <c r="OQ116" s="4">
        <v>0</v>
      </c>
      <c r="OR116" s="4">
        <v>0</v>
      </c>
      <c r="OS116" s="4">
        <v>0</v>
      </c>
      <c r="OT116" s="4">
        <v>0</v>
      </c>
      <c r="OU116" s="5">
        <v>0.94744876279522439</v>
      </c>
      <c r="OV116" s="4">
        <v>0</v>
      </c>
      <c r="OW116" s="4">
        <v>0</v>
      </c>
      <c r="OX116" s="4">
        <v>0</v>
      </c>
      <c r="OY116" s="4">
        <v>0</v>
      </c>
      <c r="OZ116" s="4">
        <v>0</v>
      </c>
      <c r="PA116" s="4">
        <v>0</v>
      </c>
      <c r="PB116" s="4">
        <v>0</v>
      </c>
      <c r="PC116" s="4">
        <v>0</v>
      </c>
      <c r="PD116" s="4">
        <v>0</v>
      </c>
      <c r="PE116" s="5">
        <v>0.94742287012773108</v>
      </c>
      <c r="PF116" s="4">
        <v>0</v>
      </c>
      <c r="PG116" s="4">
        <v>0</v>
      </c>
      <c r="PH116" s="4">
        <v>0</v>
      </c>
      <c r="PI116" s="4">
        <v>0</v>
      </c>
      <c r="PJ116" s="4">
        <v>0</v>
      </c>
      <c r="PK116" s="4">
        <v>0</v>
      </c>
      <c r="PL116" s="4">
        <v>0</v>
      </c>
      <c r="PM116" s="4">
        <v>0</v>
      </c>
      <c r="PN116" s="4">
        <v>0</v>
      </c>
      <c r="PO116" s="5">
        <v>0.94740333001428223</v>
      </c>
      <c r="PP116" s="4">
        <v>0</v>
      </c>
      <c r="PQ116" s="4">
        <v>0</v>
      </c>
      <c r="PR116" s="4">
        <v>0</v>
      </c>
      <c r="PS116" s="4">
        <v>0</v>
      </c>
      <c r="PT116" s="4">
        <v>0</v>
      </c>
      <c r="PU116" s="4">
        <v>0</v>
      </c>
      <c r="PV116" s="4">
        <v>0</v>
      </c>
      <c r="PW116" s="4">
        <v>0</v>
      </c>
      <c r="PX116" s="4">
        <v>0</v>
      </c>
      <c r="PY116" s="5">
        <v>0.94738533540400305</v>
      </c>
      <c r="PZ116" s="4">
        <v>0</v>
      </c>
      <c r="QA116" s="4">
        <v>0</v>
      </c>
      <c r="QB116" s="4">
        <v>0</v>
      </c>
      <c r="QC116" s="4">
        <v>0</v>
      </c>
      <c r="QD116" s="4">
        <v>0</v>
      </c>
      <c r="QE116" s="4">
        <v>0</v>
      </c>
      <c r="QF116" s="4">
        <v>0</v>
      </c>
      <c r="QG116" s="4">
        <v>0</v>
      </c>
      <c r="QH116" s="4">
        <v>0</v>
      </c>
      <c r="QI116" s="5">
        <v>0.94736407459109928</v>
      </c>
      <c r="QJ116" s="4">
        <v>0</v>
      </c>
      <c r="QK116" s="4">
        <v>0</v>
      </c>
      <c r="QL116" s="4">
        <v>0</v>
      </c>
      <c r="QM116" s="4">
        <v>0</v>
      </c>
      <c r="QN116" s="4">
        <v>0</v>
      </c>
      <c r="QO116" s="4">
        <v>0</v>
      </c>
      <c r="QP116" s="4">
        <v>0</v>
      </c>
      <c r="QQ116" s="4">
        <v>0</v>
      </c>
      <c r="QR116" s="4">
        <v>0</v>
      </c>
      <c r="QS116" s="5">
        <v>0.9473403982935219</v>
      </c>
      <c r="QT116" s="4">
        <v>0</v>
      </c>
      <c r="QU116" s="4">
        <v>0</v>
      </c>
      <c r="QV116" s="4">
        <v>0</v>
      </c>
      <c r="QW116" s="4">
        <v>0</v>
      </c>
      <c r="QX116" s="4">
        <v>0</v>
      </c>
      <c r="QY116" s="4">
        <v>0</v>
      </c>
      <c r="QZ116" s="4">
        <v>0</v>
      </c>
      <c r="RA116" s="4">
        <v>0</v>
      </c>
      <c r="RB116" s="4">
        <v>0</v>
      </c>
      <c r="RC116" s="5">
        <v>0.94731816425043647</v>
      </c>
      <c r="RD116" s="4">
        <v>0</v>
      </c>
      <c r="RE116" s="4">
        <v>0</v>
      </c>
      <c r="RF116" s="4">
        <v>0</v>
      </c>
      <c r="RG116" s="4">
        <v>0</v>
      </c>
      <c r="RH116" s="4">
        <v>0</v>
      </c>
      <c r="RI116" s="4">
        <v>0</v>
      </c>
      <c r="RJ116" s="4">
        <v>0</v>
      </c>
      <c r="RK116" s="4">
        <v>0</v>
      </c>
      <c r="RL116" s="4">
        <v>0</v>
      </c>
      <c r="RM116" s="5">
        <v>0.94729253237617905</v>
      </c>
      <c r="RN116" s="4">
        <v>0</v>
      </c>
      <c r="RO116" s="4">
        <v>0</v>
      </c>
      <c r="RP116" s="4">
        <v>0</v>
      </c>
      <c r="RQ116" s="4">
        <v>0</v>
      </c>
      <c r="RR116" s="4">
        <v>0</v>
      </c>
      <c r="RS116" s="4">
        <v>0</v>
      </c>
      <c r="RT116" s="4">
        <v>0</v>
      </c>
      <c r="RU116" s="4">
        <v>0</v>
      </c>
      <c r="RV116" s="4">
        <v>0</v>
      </c>
      <c r="RW116" s="5">
        <v>0.94726534434089071</v>
      </c>
      <c r="RX116" s="4">
        <v>0</v>
      </c>
      <c r="RY116" s="4">
        <v>0</v>
      </c>
      <c r="RZ116" s="4">
        <v>0</v>
      </c>
      <c r="SA116" s="4">
        <v>0</v>
      </c>
      <c r="SB116" s="4">
        <v>0</v>
      </c>
      <c r="SC116" s="4">
        <v>0</v>
      </c>
      <c r="SD116" s="4">
        <v>0</v>
      </c>
      <c r="SE116" s="4">
        <v>0</v>
      </c>
      <c r="SF116" s="4">
        <v>0</v>
      </c>
      <c r="SG116" s="5">
        <v>0.94724062540300979</v>
      </c>
      <c r="SH116" s="4">
        <v>0</v>
      </c>
      <c r="SI116" s="4">
        <v>0</v>
      </c>
      <c r="SJ116" s="4">
        <v>0</v>
      </c>
      <c r="SK116" s="4">
        <v>0</v>
      </c>
      <c r="SL116" s="4">
        <v>0</v>
      </c>
      <c r="SM116" s="4">
        <v>0</v>
      </c>
      <c r="SN116" s="4">
        <v>0</v>
      </c>
      <c r="SO116" s="4">
        <v>0</v>
      </c>
      <c r="SP116" s="4">
        <v>0</v>
      </c>
      <c r="SQ116" s="5">
        <v>0.94721959034263092</v>
      </c>
      <c r="SR116" s="4">
        <v>0</v>
      </c>
      <c r="SS116" s="4">
        <v>0</v>
      </c>
      <c r="ST116" s="4">
        <v>0</v>
      </c>
      <c r="SU116" s="4">
        <v>0</v>
      </c>
      <c r="SV116" s="4">
        <v>0</v>
      </c>
      <c r="SW116" s="4">
        <v>0</v>
      </c>
      <c r="SX116" s="4">
        <v>0</v>
      </c>
      <c r="SY116" s="4">
        <v>0</v>
      </c>
      <c r="SZ116" s="4">
        <v>0</v>
      </c>
      <c r="TA116" s="5">
        <v>11.368184993966421</v>
      </c>
      <c r="TB116" s="4">
        <v>0</v>
      </c>
      <c r="TC116" s="4">
        <v>0</v>
      </c>
    </row>
    <row r="117" spans="1:523" s="17" customFormat="1" x14ac:dyDescent="0.3">
      <c r="A117" s="19" t="s">
        <v>170</v>
      </c>
      <c r="B117" s="13">
        <v>11753697.119999999</v>
      </c>
      <c r="C117" s="13">
        <v>11753697.119999999</v>
      </c>
      <c r="D117" s="13">
        <v>0</v>
      </c>
      <c r="E117" s="13">
        <v>0</v>
      </c>
      <c r="F117" s="13">
        <v>11753697.119999999</v>
      </c>
      <c r="G117" s="13">
        <v>11147916.155168286</v>
      </c>
      <c r="H117" s="13">
        <v>0</v>
      </c>
      <c r="I117" s="13">
        <v>0</v>
      </c>
      <c r="J117" s="13">
        <v>11147916.155168286</v>
      </c>
      <c r="K117" s="14">
        <v>0.94846039006731586</v>
      </c>
      <c r="L117" s="13">
        <v>11753697.119999999</v>
      </c>
      <c r="M117" s="13">
        <v>11753697.119999999</v>
      </c>
      <c r="N117" s="13">
        <v>0</v>
      </c>
      <c r="O117" s="13">
        <v>0</v>
      </c>
      <c r="P117" s="13">
        <v>11753697.119999999</v>
      </c>
      <c r="Q117" s="13">
        <v>11147916.155168286</v>
      </c>
      <c r="R117" s="13">
        <v>0</v>
      </c>
      <c r="S117" s="13">
        <v>0</v>
      </c>
      <c r="T117" s="13">
        <v>11147916.155168286</v>
      </c>
      <c r="U117" s="14">
        <v>0.94846039006731586</v>
      </c>
      <c r="V117" s="13">
        <v>11753697.119999999</v>
      </c>
      <c r="W117" s="13">
        <v>11753697.119999999</v>
      </c>
      <c r="X117" s="13">
        <v>0</v>
      </c>
      <c r="Y117" s="13">
        <v>0</v>
      </c>
      <c r="Z117" s="13">
        <v>11753697.119999999</v>
      </c>
      <c r="AA117" s="13">
        <v>11147916.155168286</v>
      </c>
      <c r="AB117" s="13">
        <v>0</v>
      </c>
      <c r="AC117" s="13">
        <v>0</v>
      </c>
      <c r="AD117" s="13">
        <v>11147916.155168286</v>
      </c>
      <c r="AE117" s="14">
        <v>0.94846039006731586</v>
      </c>
      <c r="AF117" s="13">
        <v>11753697.119999999</v>
      </c>
      <c r="AG117" s="13">
        <v>11753697.119999999</v>
      </c>
      <c r="AH117" s="13">
        <v>0</v>
      </c>
      <c r="AI117" s="13">
        <v>0</v>
      </c>
      <c r="AJ117" s="13">
        <v>11753697.119999999</v>
      </c>
      <c r="AK117" s="13">
        <v>11147916.155168286</v>
      </c>
      <c r="AL117" s="13">
        <v>0</v>
      </c>
      <c r="AM117" s="13">
        <v>0</v>
      </c>
      <c r="AN117" s="13">
        <v>11147916.155168286</v>
      </c>
      <c r="AO117" s="14">
        <v>0.94846039006731586</v>
      </c>
      <c r="AP117" s="13">
        <v>11753697.119999999</v>
      </c>
      <c r="AQ117" s="13">
        <v>11753697.119999999</v>
      </c>
      <c r="AR117" s="13">
        <v>0</v>
      </c>
      <c r="AS117" s="13">
        <v>0</v>
      </c>
      <c r="AT117" s="13">
        <v>11753697.119999999</v>
      </c>
      <c r="AU117" s="13">
        <v>11147916.155168286</v>
      </c>
      <c r="AV117" s="13">
        <v>0</v>
      </c>
      <c r="AW117" s="13">
        <v>0</v>
      </c>
      <c r="AX117" s="13">
        <v>11147916.155168286</v>
      </c>
      <c r="AY117" s="14">
        <v>0.94846039006731586</v>
      </c>
      <c r="AZ117" s="13">
        <v>11753697.119999999</v>
      </c>
      <c r="BA117" s="13">
        <v>11753697.119999999</v>
      </c>
      <c r="BB117" s="13">
        <v>0</v>
      </c>
      <c r="BC117" s="13">
        <v>0</v>
      </c>
      <c r="BD117" s="13">
        <v>11753697.119999999</v>
      </c>
      <c r="BE117" s="13">
        <v>11147916.155168286</v>
      </c>
      <c r="BF117" s="13">
        <v>0</v>
      </c>
      <c r="BG117" s="13">
        <v>0</v>
      </c>
      <c r="BH117" s="13">
        <v>11147916.155168286</v>
      </c>
      <c r="BI117" s="14">
        <v>0.94846039006731586</v>
      </c>
      <c r="BJ117" s="13">
        <v>11753697.119999999</v>
      </c>
      <c r="BK117" s="13">
        <v>11753697.119999999</v>
      </c>
      <c r="BL117" s="13">
        <v>0</v>
      </c>
      <c r="BM117" s="13">
        <v>0</v>
      </c>
      <c r="BN117" s="13">
        <v>11753697.119999999</v>
      </c>
      <c r="BO117" s="13">
        <v>11147916.155168286</v>
      </c>
      <c r="BP117" s="13">
        <v>0</v>
      </c>
      <c r="BQ117" s="13">
        <v>0</v>
      </c>
      <c r="BR117" s="13">
        <v>11147916.155168286</v>
      </c>
      <c r="BS117" s="14">
        <v>0.94846039006731586</v>
      </c>
      <c r="BT117" s="13">
        <v>11753697.119999999</v>
      </c>
      <c r="BU117" s="13">
        <v>11753697.119999999</v>
      </c>
      <c r="BV117" s="13">
        <v>0</v>
      </c>
      <c r="BW117" s="13">
        <v>0</v>
      </c>
      <c r="BX117" s="13">
        <v>11753697.119999999</v>
      </c>
      <c r="BY117" s="13">
        <v>11147916.155168286</v>
      </c>
      <c r="BZ117" s="13">
        <v>0</v>
      </c>
      <c r="CA117" s="13">
        <v>0</v>
      </c>
      <c r="CB117" s="13">
        <v>11147916.155168286</v>
      </c>
      <c r="CC117" s="14">
        <v>0.94846039006731586</v>
      </c>
      <c r="CD117" s="13">
        <v>11753697.119999999</v>
      </c>
      <c r="CE117" s="13">
        <v>11753697.119999999</v>
      </c>
      <c r="CF117" s="13">
        <v>0</v>
      </c>
      <c r="CG117" s="13">
        <v>0</v>
      </c>
      <c r="CH117" s="13">
        <v>11753697.119999999</v>
      </c>
      <c r="CI117" s="13">
        <v>11147916.155168286</v>
      </c>
      <c r="CJ117" s="13">
        <v>0</v>
      </c>
      <c r="CK117" s="13">
        <v>0</v>
      </c>
      <c r="CL117" s="13">
        <v>11147916.155168286</v>
      </c>
      <c r="CM117" s="14">
        <v>0.94846039006731586</v>
      </c>
      <c r="CN117" s="13">
        <v>11753696.929999998</v>
      </c>
      <c r="CO117" s="13">
        <v>11753696.929999998</v>
      </c>
      <c r="CP117" s="13">
        <v>0</v>
      </c>
      <c r="CQ117" s="13">
        <v>0</v>
      </c>
      <c r="CR117" s="13">
        <v>11753696.929999998</v>
      </c>
      <c r="CS117" s="13">
        <v>11147915.974960811</v>
      </c>
      <c r="CT117" s="13">
        <v>0</v>
      </c>
      <c r="CU117" s="13">
        <v>0</v>
      </c>
      <c r="CV117" s="13">
        <v>11147915.974960811</v>
      </c>
      <c r="CW117" s="14">
        <v>0.94846039006731586</v>
      </c>
      <c r="CX117" s="13">
        <v>11753696.739999998</v>
      </c>
      <c r="CY117" s="13">
        <v>11753696.739999998</v>
      </c>
      <c r="CZ117" s="13">
        <v>0</v>
      </c>
      <c r="DA117" s="13">
        <v>0</v>
      </c>
      <c r="DB117" s="13">
        <v>11753696.739999998</v>
      </c>
      <c r="DC117" s="13">
        <v>11147915.794753337</v>
      </c>
      <c r="DD117" s="13">
        <v>0</v>
      </c>
      <c r="DE117" s="13">
        <v>0</v>
      </c>
      <c r="DF117" s="13">
        <v>11147915.794753337</v>
      </c>
      <c r="DG117" s="14">
        <v>0.94846039006731586</v>
      </c>
      <c r="DH117" s="13">
        <v>11753696.549999999</v>
      </c>
      <c r="DI117" s="13">
        <v>11753696.549999999</v>
      </c>
      <c r="DJ117" s="13">
        <v>0</v>
      </c>
      <c r="DK117" s="13">
        <v>0</v>
      </c>
      <c r="DL117" s="13">
        <v>11753696.549999999</v>
      </c>
      <c r="DM117" s="13">
        <v>11147915.614545863</v>
      </c>
      <c r="DN117" s="13">
        <v>0</v>
      </c>
      <c r="DO117" s="13">
        <v>0</v>
      </c>
      <c r="DP117" s="13">
        <v>11147915.614545863</v>
      </c>
      <c r="DQ117" s="14">
        <v>0.94846039006731586</v>
      </c>
      <c r="DR117" s="13">
        <v>141044364.30000001</v>
      </c>
      <c r="DS117" s="13">
        <v>141044364.30000001</v>
      </c>
      <c r="DT117" s="13">
        <v>0</v>
      </c>
      <c r="DU117" s="13">
        <v>0</v>
      </c>
      <c r="DV117" s="13">
        <v>141044364.30000001</v>
      </c>
      <c r="DW117" s="13">
        <v>133774992.78077458</v>
      </c>
      <c r="DX117" s="13">
        <v>0</v>
      </c>
      <c r="DY117" s="13">
        <v>0</v>
      </c>
      <c r="DZ117" s="13">
        <v>133774992.78077458</v>
      </c>
      <c r="EA117" s="14">
        <v>11.381524680807791</v>
      </c>
      <c r="EB117" s="13">
        <v>11753696.359999999</v>
      </c>
      <c r="EC117" s="13">
        <v>11753696.359999999</v>
      </c>
      <c r="ED117" s="13">
        <v>0</v>
      </c>
      <c r="EE117" s="13">
        <v>0</v>
      </c>
      <c r="EF117" s="13">
        <v>11753696.359999999</v>
      </c>
      <c r="EG117" s="13">
        <v>11099097.674367271</v>
      </c>
      <c r="EH117" s="13">
        <v>0</v>
      </c>
      <c r="EI117" s="13">
        <v>0</v>
      </c>
      <c r="EJ117" s="13">
        <v>11099097.674367271</v>
      </c>
      <c r="EK117" s="14">
        <v>0.94430699368239179</v>
      </c>
      <c r="EL117" s="13">
        <v>11753696.17</v>
      </c>
      <c r="EM117" s="13">
        <v>11753696.17</v>
      </c>
      <c r="EN117" s="13">
        <v>0</v>
      </c>
      <c r="EO117" s="13">
        <v>0</v>
      </c>
      <c r="EP117" s="13">
        <v>11753696.17</v>
      </c>
      <c r="EQ117" s="13">
        <v>11099097.494948942</v>
      </c>
      <c r="ER117" s="13">
        <v>0</v>
      </c>
      <c r="ES117" s="13">
        <v>0</v>
      </c>
      <c r="ET117" s="13">
        <v>11099097.494948942</v>
      </c>
      <c r="EU117" s="14">
        <v>0.94430699368239179</v>
      </c>
      <c r="EV117" s="13">
        <v>11753695.98</v>
      </c>
      <c r="EW117" s="13">
        <v>11753695.98</v>
      </c>
      <c r="EX117" s="13">
        <v>0</v>
      </c>
      <c r="EY117" s="13">
        <v>0</v>
      </c>
      <c r="EZ117" s="13">
        <v>11753695.98</v>
      </c>
      <c r="FA117" s="13">
        <v>11099097.315530615</v>
      </c>
      <c r="FB117" s="13">
        <v>0</v>
      </c>
      <c r="FC117" s="13">
        <v>0</v>
      </c>
      <c r="FD117" s="13">
        <v>11099097.315530615</v>
      </c>
      <c r="FE117" s="14">
        <v>0.94430699368239179</v>
      </c>
      <c r="FF117" s="13">
        <v>11753695.790000001</v>
      </c>
      <c r="FG117" s="13">
        <v>11753695.790000001</v>
      </c>
      <c r="FH117" s="13">
        <v>0</v>
      </c>
      <c r="FI117" s="13">
        <v>0</v>
      </c>
      <c r="FJ117" s="13">
        <v>11753695.790000001</v>
      </c>
      <c r="FK117" s="13">
        <v>11099097.136112286</v>
      </c>
      <c r="FL117" s="13">
        <v>0</v>
      </c>
      <c r="FM117" s="13">
        <v>0</v>
      </c>
      <c r="FN117" s="13">
        <v>11099097.136112286</v>
      </c>
      <c r="FO117" s="14">
        <v>0.94430699368239179</v>
      </c>
      <c r="FP117" s="13">
        <v>11753695.600000001</v>
      </c>
      <c r="FQ117" s="13">
        <v>11753695.600000001</v>
      </c>
      <c r="FR117" s="13">
        <v>0</v>
      </c>
      <c r="FS117" s="13">
        <v>0</v>
      </c>
      <c r="FT117" s="13">
        <v>11753695.600000001</v>
      </c>
      <c r="FU117" s="13">
        <v>11099096.956693958</v>
      </c>
      <c r="FV117" s="13">
        <v>0</v>
      </c>
      <c r="FW117" s="13">
        <v>0</v>
      </c>
      <c r="FX117" s="13">
        <v>11099096.956693958</v>
      </c>
      <c r="FY117" s="14">
        <v>0.94430699368239179</v>
      </c>
      <c r="FZ117" s="13">
        <v>11753695.41</v>
      </c>
      <c r="GA117" s="13">
        <v>11753695.41</v>
      </c>
      <c r="GB117" s="13">
        <v>0</v>
      </c>
      <c r="GC117" s="13">
        <v>0</v>
      </c>
      <c r="GD117" s="13">
        <v>11753695.41</v>
      </c>
      <c r="GE117" s="13">
        <v>11099096.777275627</v>
      </c>
      <c r="GF117" s="13">
        <v>0</v>
      </c>
      <c r="GG117" s="13">
        <v>0</v>
      </c>
      <c r="GH117" s="13">
        <v>11099096.777275627</v>
      </c>
      <c r="GI117" s="14">
        <v>0.94430699368239179</v>
      </c>
      <c r="GJ117" s="13">
        <v>11753695.220000001</v>
      </c>
      <c r="GK117" s="13">
        <v>11753695.220000001</v>
      </c>
      <c r="GL117" s="13">
        <v>0</v>
      </c>
      <c r="GM117" s="13">
        <v>0</v>
      </c>
      <c r="GN117" s="13">
        <v>11753695.220000001</v>
      </c>
      <c r="GO117" s="13">
        <v>11099096.597857298</v>
      </c>
      <c r="GP117" s="13">
        <v>0</v>
      </c>
      <c r="GQ117" s="13">
        <v>0</v>
      </c>
      <c r="GR117" s="13">
        <v>11099096.597857298</v>
      </c>
      <c r="GS117" s="14">
        <v>0.94430699368239179</v>
      </c>
      <c r="GT117" s="13">
        <v>11753695.030000001</v>
      </c>
      <c r="GU117" s="13">
        <v>11753695.030000001</v>
      </c>
      <c r="GV117" s="13">
        <v>0</v>
      </c>
      <c r="GW117" s="13">
        <v>0</v>
      </c>
      <c r="GX117" s="13">
        <v>11753695.030000001</v>
      </c>
      <c r="GY117" s="13">
        <v>11099096.418438971</v>
      </c>
      <c r="GZ117" s="13">
        <v>0</v>
      </c>
      <c r="HA117" s="13">
        <v>0</v>
      </c>
      <c r="HB117" s="13">
        <v>11099096.418438971</v>
      </c>
      <c r="HC117" s="14">
        <v>0.94430699368239179</v>
      </c>
      <c r="HD117" s="13">
        <v>11753694.840000002</v>
      </c>
      <c r="HE117" s="13">
        <v>11753694.840000002</v>
      </c>
      <c r="HF117" s="13">
        <v>0</v>
      </c>
      <c r="HG117" s="13">
        <v>0</v>
      </c>
      <c r="HH117" s="13">
        <v>11753694.840000002</v>
      </c>
      <c r="HI117" s="13">
        <v>11099096.239020642</v>
      </c>
      <c r="HJ117" s="13">
        <v>0</v>
      </c>
      <c r="HK117" s="13">
        <v>0</v>
      </c>
      <c r="HL117" s="13">
        <v>11099096.239020642</v>
      </c>
      <c r="HM117" s="14">
        <v>0.94430699368239179</v>
      </c>
      <c r="HN117" s="13">
        <v>11753694.840000002</v>
      </c>
      <c r="HO117" s="13">
        <v>11753694.840000002</v>
      </c>
      <c r="HP117" s="13">
        <v>0</v>
      </c>
      <c r="HQ117" s="13">
        <v>0</v>
      </c>
      <c r="HR117" s="13">
        <v>11753694.840000002</v>
      </c>
      <c r="HS117" s="13">
        <v>11099096.239020642</v>
      </c>
      <c r="HT117" s="13">
        <v>0</v>
      </c>
      <c r="HU117" s="13">
        <v>0</v>
      </c>
      <c r="HV117" s="13">
        <v>11099096.239020642</v>
      </c>
      <c r="HW117" s="14">
        <v>0.94430699368239179</v>
      </c>
      <c r="HX117" s="13">
        <v>11753694.840000002</v>
      </c>
      <c r="HY117" s="13">
        <v>11753694.840000002</v>
      </c>
      <c r="HZ117" s="13">
        <v>0</v>
      </c>
      <c r="IA117" s="13">
        <v>0</v>
      </c>
      <c r="IB117" s="13">
        <v>11753694.840000002</v>
      </c>
      <c r="IC117" s="13">
        <v>11099096.239020642</v>
      </c>
      <c r="ID117" s="13">
        <v>0</v>
      </c>
      <c r="IE117" s="13">
        <v>0</v>
      </c>
      <c r="IF117" s="13">
        <v>11099096.239020642</v>
      </c>
      <c r="IG117" s="14">
        <v>0.94430699368239179</v>
      </c>
      <c r="IH117" s="13">
        <v>11753694.840000002</v>
      </c>
      <c r="II117" s="13">
        <v>11753694.840000002</v>
      </c>
      <c r="IJ117" s="13">
        <v>0</v>
      </c>
      <c r="IK117" s="13">
        <v>0</v>
      </c>
      <c r="IL117" s="13">
        <v>11753694.840000002</v>
      </c>
      <c r="IM117" s="13">
        <v>11099096.239020642</v>
      </c>
      <c r="IN117" s="13">
        <v>0</v>
      </c>
      <c r="IO117" s="13">
        <v>0</v>
      </c>
      <c r="IP117" s="13">
        <v>11099096.239020642</v>
      </c>
      <c r="IQ117" s="14">
        <v>0.94430699368239179</v>
      </c>
      <c r="IR117" s="13">
        <v>141044344.92000002</v>
      </c>
      <c r="IS117" s="13">
        <v>141044344.92000002</v>
      </c>
      <c r="IT117" s="13">
        <v>0</v>
      </c>
      <c r="IU117" s="13">
        <v>0</v>
      </c>
      <c r="IV117" s="13">
        <v>141044344.92000002</v>
      </c>
      <c r="IW117" s="13">
        <v>133189161.32730757</v>
      </c>
      <c r="IX117" s="13">
        <v>0</v>
      </c>
      <c r="IY117" s="13">
        <v>0</v>
      </c>
      <c r="IZ117" s="13">
        <v>133189161.32730757</v>
      </c>
      <c r="JA117" s="14">
        <v>11.331683924188702</v>
      </c>
      <c r="JB117" s="13">
        <v>11753694.840000002</v>
      </c>
      <c r="JC117" s="13">
        <v>11753694.840000002</v>
      </c>
      <c r="JD117" s="13">
        <v>0</v>
      </c>
      <c r="JE117" s="13">
        <v>0</v>
      </c>
      <c r="JF117" s="13">
        <v>11753694.840000002</v>
      </c>
      <c r="JG117" s="13">
        <v>11149407.959918568</v>
      </c>
      <c r="JH117" s="13">
        <v>0</v>
      </c>
      <c r="JI117" s="13">
        <v>0</v>
      </c>
      <c r="JJ117" s="13">
        <v>11149407.959918568</v>
      </c>
      <c r="JK117" s="14">
        <v>0.94858749624629246</v>
      </c>
      <c r="JL117" s="13">
        <v>11753694.840000002</v>
      </c>
      <c r="JM117" s="13">
        <v>11753694.840000002</v>
      </c>
      <c r="JN117" s="13">
        <v>0</v>
      </c>
      <c r="JO117" s="13">
        <v>0</v>
      </c>
      <c r="JP117" s="13">
        <v>11753694.840000002</v>
      </c>
      <c r="JQ117" s="13">
        <v>11149407.959918568</v>
      </c>
      <c r="JR117" s="13">
        <v>0</v>
      </c>
      <c r="JS117" s="13">
        <v>0</v>
      </c>
      <c r="JT117" s="13">
        <v>11149407.959918568</v>
      </c>
      <c r="JU117" s="14">
        <v>0.94858749624629246</v>
      </c>
      <c r="JV117" s="13">
        <v>11753694.840000002</v>
      </c>
      <c r="JW117" s="13">
        <v>11753694.840000002</v>
      </c>
      <c r="JX117" s="13">
        <v>0</v>
      </c>
      <c r="JY117" s="13">
        <v>0</v>
      </c>
      <c r="JZ117" s="13">
        <v>11753694.840000002</v>
      </c>
      <c r="KA117" s="13">
        <v>11149407.959918568</v>
      </c>
      <c r="KB117" s="13">
        <v>0</v>
      </c>
      <c r="KC117" s="13">
        <v>0</v>
      </c>
      <c r="KD117" s="13">
        <v>11149407.959918568</v>
      </c>
      <c r="KE117" s="14">
        <v>0.94858749624629246</v>
      </c>
      <c r="KF117" s="13">
        <v>11753694.840000002</v>
      </c>
      <c r="KG117" s="13">
        <v>11753694.840000002</v>
      </c>
      <c r="KH117" s="13">
        <v>0</v>
      </c>
      <c r="KI117" s="13">
        <v>0</v>
      </c>
      <c r="KJ117" s="13">
        <v>11753694.840000002</v>
      </c>
      <c r="KK117" s="13">
        <v>11149407.959918568</v>
      </c>
      <c r="KL117" s="13">
        <v>0</v>
      </c>
      <c r="KM117" s="13">
        <v>0</v>
      </c>
      <c r="KN117" s="13">
        <v>11149407.959918568</v>
      </c>
      <c r="KO117" s="14">
        <v>0.94858749624629246</v>
      </c>
      <c r="KP117" s="13">
        <v>11753694.840000002</v>
      </c>
      <c r="KQ117" s="13">
        <v>11753694.840000002</v>
      </c>
      <c r="KR117" s="13">
        <v>0</v>
      </c>
      <c r="KS117" s="13">
        <v>0</v>
      </c>
      <c r="KT117" s="13">
        <v>11753694.840000002</v>
      </c>
      <c r="KU117" s="13">
        <v>11149407.959918568</v>
      </c>
      <c r="KV117" s="13">
        <v>0</v>
      </c>
      <c r="KW117" s="13">
        <v>0</v>
      </c>
      <c r="KX117" s="13">
        <v>11149407.959918568</v>
      </c>
      <c r="KY117" s="14">
        <v>0.94858749624629246</v>
      </c>
      <c r="KZ117" s="13">
        <v>11753694.840000002</v>
      </c>
      <c r="LA117" s="13">
        <v>11753694.840000002</v>
      </c>
      <c r="LB117" s="13">
        <v>0</v>
      </c>
      <c r="LC117" s="13">
        <v>0</v>
      </c>
      <c r="LD117" s="13">
        <v>11753694.840000002</v>
      </c>
      <c r="LE117" s="13">
        <v>11149407.959918568</v>
      </c>
      <c r="LF117" s="13">
        <v>0</v>
      </c>
      <c r="LG117" s="13">
        <v>0</v>
      </c>
      <c r="LH117" s="13">
        <v>11149407.959918568</v>
      </c>
      <c r="LI117" s="14">
        <v>0.94858749624629246</v>
      </c>
      <c r="LJ117" s="13">
        <v>11753694.840000002</v>
      </c>
      <c r="LK117" s="13">
        <v>11753694.840000002</v>
      </c>
      <c r="LL117" s="13">
        <v>0</v>
      </c>
      <c r="LM117" s="13">
        <v>0</v>
      </c>
      <c r="LN117" s="13">
        <v>11753694.840000002</v>
      </c>
      <c r="LO117" s="13">
        <v>11149407.959918568</v>
      </c>
      <c r="LP117" s="13">
        <v>0</v>
      </c>
      <c r="LQ117" s="13">
        <v>0</v>
      </c>
      <c r="LR117" s="13">
        <v>11149407.959918568</v>
      </c>
      <c r="LS117" s="14">
        <v>0.94858749624629246</v>
      </c>
      <c r="LT117" s="13">
        <v>11753694.840000002</v>
      </c>
      <c r="LU117" s="13">
        <v>11753694.840000002</v>
      </c>
      <c r="LV117" s="13">
        <v>0</v>
      </c>
      <c r="LW117" s="13">
        <v>0</v>
      </c>
      <c r="LX117" s="13">
        <v>11753694.840000002</v>
      </c>
      <c r="LY117" s="13">
        <v>11149407.959918568</v>
      </c>
      <c r="LZ117" s="13">
        <v>0</v>
      </c>
      <c r="MA117" s="13">
        <v>0</v>
      </c>
      <c r="MB117" s="13">
        <v>11149407.959918568</v>
      </c>
      <c r="MC117" s="14">
        <v>0.94858749624629246</v>
      </c>
      <c r="MD117" s="13">
        <v>11753694.840000002</v>
      </c>
      <c r="ME117" s="13">
        <v>11753694.840000002</v>
      </c>
      <c r="MF117" s="13">
        <v>0</v>
      </c>
      <c r="MG117" s="13">
        <v>0</v>
      </c>
      <c r="MH117" s="13">
        <v>11753694.840000002</v>
      </c>
      <c r="MI117" s="13">
        <v>11149407.959918568</v>
      </c>
      <c r="MJ117" s="13">
        <v>0</v>
      </c>
      <c r="MK117" s="13">
        <v>0</v>
      </c>
      <c r="ML117" s="13">
        <v>11149407.959918568</v>
      </c>
      <c r="MM117" s="14">
        <v>0.94858749624629246</v>
      </c>
      <c r="MN117" s="13">
        <v>11753694.840000002</v>
      </c>
      <c r="MO117" s="13">
        <v>11753694.840000002</v>
      </c>
      <c r="MP117" s="13">
        <v>0</v>
      </c>
      <c r="MQ117" s="13">
        <v>0</v>
      </c>
      <c r="MR117" s="13">
        <v>11753694.840000002</v>
      </c>
      <c r="MS117" s="13">
        <v>11149407.959918568</v>
      </c>
      <c r="MT117" s="13">
        <v>0</v>
      </c>
      <c r="MU117" s="13">
        <v>0</v>
      </c>
      <c r="MV117" s="13">
        <v>11149407.959918568</v>
      </c>
      <c r="MW117" s="14">
        <v>0.94858749624629246</v>
      </c>
      <c r="MX117" s="13">
        <v>11753694.840000002</v>
      </c>
      <c r="MY117" s="13">
        <v>11753694.840000002</v>
      </c>
      <c r="MZ117" s="13">
        <v>0</v>
      </c>
      <c r="NA117" s="13">
        <v>0</v>
      </c>
      <c r="NB117" s="13">
        <v>11753694.840000002</v>
      </c>
      <c r="NC117" s="13">
        <v>11149407.959918568</v>
      </c>
      <c r="ND117" s="13">
        <v>0</v>
      </c>
      <c r="NE117" s="13">
        <v>0</v>
      </c>
      <c r="NF117" s="13">
        <v>11149407.959918568</v>
      </c>
      <c r="NG117" s="14">
        <v>0.94858749624629246</v>
      </c>
      <c r="NH117" s="28">
        <v>11753694.840000002</v>
      </c>
      <c r="NI117" s="13">
        <v>11753694.840000002</v>
      </c>
      <c r="NJ117" s="28">
        <v>0</v>
      </c>
      <c r="NK117" s="13">
        <v>0</v>
      </c>
      <c r="NL117" s="13">
        <v>11753694.840000002</v>
      </c>
      <c r="NM117" s="13">
        <v>11149407.959918568</v>
      </c>
      <c r="NN117" s="13">
        <v>0</v>
      </c>
      <c r="NO117" s="13">
        <v>0</v>
      </c>
      <c r="NP117" s="13">
        <v>11149407.959918568</v>
      </c>
      <c r="NQ117" s="14">
        <v>0.94858749624629246</v>
      </c>
      <c r="NR117" s="13">
        <v>141044338.08000001</v>
      </c>
      <c r="NS117" s="13">
        <v>141044338.08000001</v>
      </c>
      <c r="NT117" s="13">
        <v>0</v>
      </c>
      <c r="NU117" s="13">
        <v>0</v>
      </c>
      <c r="NV117" s="13">
        <v>141044338.08000001</v>
      </c>
      <c r="NW117" s="13">
        <v>133792895.51902284</v>
      </c>
      <c r="NX117" s="13">
        <v>0</v>
      </c>
      <c r="NY117" s="13">
        <v>0</v>
      </c>
      <c r="NZ117" s="13">
        <v>133792895.51902284</v>
      </c>
      <c r="OA117" s="14">
        <v>11.383049954955508</v>
      </c>
      <c r="OB117" s="13">
        <v>11753694.840000002</v>
      </c>
      <c r="OC117" s="13">
        <v>11753694.840000002</v>
      </c>
      <c r="OD117" s="13">
        <v>0</v>
      </c>
      <c r="OE117" s="13">
        <v>0</v>
      </c>
      <c r="OF117" s="13">
        <v>11753694.840000002</v>
      </c>
      <c r="OG117" s="13">
        <v>11150251.399249949</v>
      </c>
      <c r="OH117" s="13">
        <v>0</v>
      </c>
      <c r="OI117" s="13">
        <v>0</v>
      </c>
      <c r="OJ117" s="13">
        <v>11150251.399249949</v>
      </c>
      <c r="OK117" s="14">
        <v>0.94865925575195109</v>
      </c>
      <c r="OL117" s="13">
        <v>11753694.840000002</v>
      </c>
      <c r="OM117" s="13">
        <v>11753694.840000002</v>
      </c>
      <c r="ON117" s="13">
        <v>0</v>
      </c>
      <c r="OO117" s="13">
        <v>0</v>
      </c>
      <c r="OP117" s="13">
        <v>11753694.840000002</v>
      </c>
      <c r="OQ117" s="13">
        <v>11150251.399249949</v>
      </c>
      <c r="OR117" s="13">
        <v>0</v>
      </c>
      <c r="OS117" s="13">
        <v>0</v>
      </c>
      <c r="OT117" s="13">
        <v>11150251.399249949</v>
      </c>
      <c r="OU117" s="14">
        <v>0.94865925575195109</v>
      </c>
      <c r="OV117" s="13">
        <v>11753694.840000002</v>
      </c>
      <c r="OW117" s="13">
        <v>11753694.840000002</v>
      </c>
      <c r="OX117" s="13">
        <v>0</v>
      </c>
      <c r="OY117" s="13">
        <v>0</v>
      </c>
      <c r="OZ117" s="13">
        <v>11753694.840000002</v>
      </c>
      <c r="PA117" s="13">
        <v>11150251.399249949</v>
      </c>
      <c r="PB117" s="13">
        <v>0</v>
      </c>
      <c r="PC117" s="13">
        <v>0</v>
      </c>
      <c r="PD117" s="13">
        <v>11150251.399249949</v>
      </c>
      <c r="PE117" s="14">
        <v>0.94865925575195109</v>
      </c>
      <c r="PF117" s="13">
        <v>11753694.840000002</v>
      </c>
      <c r="PG117" s="13">
        <v>11753694.840000002</v>
      </c>
      <c r="PH117" s="13">
        <v>0</v>
      </c>
      <c r="PI117" s="13">
        <v>0</v>
      </c>
      <c r="PJ117" s="13">
        <v>11753694.840000002</v>
      </c>
      <c r="PK117" s="13">
        <v>11150251.399249949</v>
      </c>
      <c r="PL117" s="13">
        <v>0</v>
      </c>
      <c r="PM117" s="13">
        <v>0</v>
      </c>
      <c r="PN117" s="13">
        <v>11150251.399249949</v>
      </c>
      <c r="PO117" s="14">
        <v>0.94865925575195109</v>
      </c>
      <c r="PP117" s="13">
        <v>11753694.840000002</v>
      </c>
      <c r="PQ117" s="13">
        <v>11753694.840000002</v>
      </c>
      <c r="PR117" s="13">
        <v>0</v>
      </c>
      <c r="PS117" s="13">
        <v>0</v>
      </c>
      <c r="PT117" s="13">
        <v>11753694.840000002</v>
      </c>
      <c r="PU117" s="13">
        <v>11150251.399249949</v>
      </c>
      <c r="PV117" s="13">
        <v>0</v>
      </c>
      <c r="PW117" s="13">
        <v>0</v>
      </c>
      <c r="PX117" s="13">
        <v>11150251.399249949</v>
      </c>
      <c r="PY117" s="14">
        <v>0.94865925575195109</v>
      </c>
      <c r="PZ117" s="13">
        <v>11753694.840000002</v>
      </c>
      <c r="QA117" s="13">
        <v>11753694.840000002</v>
      </c>
      <c r="QB117" s="13">
        <v>0</v>
      </c>
      <c r="QC117" s="13">
        <v>0</v>
      </c>
      <c r="QD117" s="13">
        <v>11753694.840000002</v>
      </c>
      <c r="QE117" s="13">
        <v>11150251.399249949</v>
      </c>
      <c r="QF117" s="13">
        <v>0</v>
      </c>
      <c r="QG117" s="13">
        <v>0</v>
      </c>
      <c r="QH117" s="13">
        <v>11150251.399249949</v>
      </c>
      <c r="QI117" s="14">
        <v>0.94865925575195109</v>
      </c>
      <c r="QJ117" s="13">
        <v>11753694.840000002</v>
      </c>
      <c r="QK117" s="13">
        <v>11753694.840000002</v>
      </c>
      <c r="QL117" s="13">
        <v>0</v>
      </c>
      <c r="QM117" s="13">
        <v>0</v>
      </c>
      <c r="QN117" s="13">
        <v>11753694.840000002</v>
      </c>
      <c r="QO117" s="13">
        <v>11150251.399249949</v>
      </c>
      <c r="QP117" s="13">
        <v>0</v>
      </c>
      <c r="QQ117" s="13">
        <v>0</v>
      </c>
      <c r="QR117" s="13">
        <v>11150251.399249949</v>
      </c>
      <c r="QS117" s="14">
        <v>0.94865925575195109</v>
      </c>
      <c r="QT117" s="13">
        <v>11753694.840000002</v>
      </c>
      <c r="QU117" s="13">
        <v>11753694.840000002</v>
      </c>
      <c r="QV117" s="13">
        <v>0</v>
      </c>
      <c r="QW117" s="13">
        <v>0</v>
      </c>
      <c r="QX117" s="13">
        <v>11753694.840000002</v>
      </c>
      <c r="QY117" s="13">
        <v>11150251.399249949</v>
      </c>
      <c r="QZ117" s="13">
        <v>0</v>
      </c>
      <c r="RA117" s="13">
        <v>0</v>
      </c>
      <c r="RB117" s="13">
        <v>11150251.399249949</v>
      </c>
      <c r="RC117" s="14">
        <v>0.94865925575195109</v>
      </c>
      <c r="RD117" s="13">
        <v>11753694.840000002</v>
      </c>
      <c r="RE117" s="13">
        <v>11753694.840000002</v>
      </c>
      <c r="RF117" s="13">
        <v>0</v>
      </c>
      <c r="RG117" s="13">
        <v>0</v>
      </c>
      <c r="RH117" s="13">
        <v>11753694.840000002</v>
      </c>
      <c r="RI117" s="13">
        <v>11150251.399249949</v>
      </c>
      <c r="RJ117" s="13">
        <v>0</v>
      </c>
      <c r="RK117" s="13">
        <v>0</v>
      </c>
      <c r="RL117" s="13">
        <v>11150251.399249949</v>
      </c>
      <c r="RM117" s="14">
        <v>0.94865925575195109</v>
      </c>
      <c r="RN117" s="13">
        <v>11753694.840000002</v>
      </c>
      <c r="RO117" s="13">
        <v>11753694.840000002</v>
      </c>
      <c r="RP117" s="13">
        <v>0</v>
      </c>
      <c r="RQ117" s="13">
        <v>0</v>
      </c>
      <c r="RR117" s="13">
        <v>11753694.840000002</v>
      </c>
      <c r="RS117" s="13">
        <v>11150251.399249949</v>
      </c>
      <c r="RT117" s="13">
        <v>0</v>
      </c>
      <c r="RU117" s="13">
        <v>0</v>
      </c>
      <c r="RV117" s="13">
        <v>11150251.399249949</v>
      </c>
      <c r="RW117" s="14">
        <v>0.94865925575195109</v>
      </c>
      <c r="RX117" s="13">
        <v>11753694.840000002</v>
      </c>
      <c r="RY117" s="13">
        <v>11753694.840000002</v>
      </c>
      <c r="RZ117" s="13">
        <v>0</v>
      </c>
      <c r="SA117" s="13">
        <v>0</v>
      </c>
      <c r="SB117" s="13">
        <v>11753694.840000002</v>
      </c>
      <c r="SC117" s="13">
        <v>11150251.399249949</v>
      </c>
      <c r="SD117" s="13">
        <v>0</v>
      </c>
      <c r="SE117" s="13">
        <v>0</v>
      </c>
      <c r="SF117" s="13">
        <v>11150251.399249949</v>
      </c>
      <c r="SG117" s="14">
        <v>0.94865925575195109</v>
      </c>
      <c r="SH117" s="13">
        <v>11753694.840000002</v>
      </c>
      <c r="SI117" s="13">
        <v>11753694.840000002</v>
      </c>
      <c r="SJ117" s="13">
        <v>0</v>
      </c>
      <c r="SK117" s="13">
        <v>0</v>
      </c>
      <c r="SL117" s="13">
        <v>11753694.840000002</v>
      </c>
      <c r="SM117" s="13">
        <v>11150251.399249949</v>
      </c>
      <c r="SN117" s="13">
        <v>0</v>
      </c>
      <c r="SO117" s="13">
        <v>0</v>
      </c>
      <c r="SP117" s="13">
        <v>11150251.399249949</v>
      </c>
      <c r="SQ117" s="14">
        <v>0.94865925575195109</v>
      </c>
      <c r="SR117" s="13">
        <v>141044338.08000001</v>
      </c>
      <c r="SS117" s="13">
        <v>141044338.08000001</v>
      </c>
      <c r="ST117" s="13">
        <v>0</v>
      </c>
      <c r="SU117" s="13">
        <v>0</v>
      </c>
      <c r="SV117" s="13">
        <v>141044338.08000001</v>
      </c>
      <c r="SW117" s="13">
        <v>133803016.79099935</v>
      </c>
      <c r="SX117" s="13">
        <v>0</v>
      </c>
      <c r="SY117" s="13">
        <v>0</v>
      </c>
      <c r="SZ117" s="13">
        <v>133803016.79099935</v>
      </c>
      <c r="TA117" s="14">
        <v>11.383911069023412</v>
      </c>
      <c r="TB117" s="13">
        <v>11773284.331400003</v>
      </c>
      <c r="TC117" s="13">
        <v>11773284.331400003</v>
      </c>
    </row>
    <row r="118" spans="1:523" x14ac:dyDescent="0.3">
      <c r="A118" s="3" t="s">
        <v>171</v>
      </c>
      <c r="B118" s="4">
        <v>12719176.970000001</v>
      </c>
      <c r="C118" s="4">
        <v>12719176.970000001</v>
      </c>
      <c r="D118" s="4">
        <v>0</v>
      </c>
      <c r="E118" s="4">
        <v>0</v>
      </c>
      <c r="F118" s="4">
        <v>12719176.970000001</v>
      </c>
      <c r="G118" s="4">
        <v>12036281.943085758</v>
      </c>
      <c r="H118" s="4">
        <v>0</v>
      </c>
      <c r="I118" s="4">
        <v>0</v>
      </c>
      <c r="J118" s="4">
        <v>12036281.943085758</v>
      </c>
      <c r="K118" s="5">
        <v>0.94630981009817317</v>
      </c>
      <c r="L118" s="4">
        <v>12754080.279999999</v>
      </c>
      <c r="M118" s="4">
        <v>12754080.279999999</v>
      </c>
      <c r="N118" s="4">
        <v>0</v>
      </c>
      <c r="O118" s="4">
        <v>0</v>
      </c>
      <c r="P118" s="4">
        <v>12754080.279999999</v>
      </c>
      <c r="Q118" s="4">
        <v>12069311.287743654</v>
      </c>
      <c r="R118" s="4">
        <v>0</v>
      </c>
      <c r="S118" s="4">
        <v>0</v>
      </c>
      <c r="T118" s="4">
        <v>12069311.287743654</v>
      </c>
      <c r="U118" s="5">
        <v>0.94630981009817317</v>
      </c>
      <c r="V118" s="4">
        <v>11431639.389999999</v>
      </c>
      <c r="W118" s="4">
        <v>11431639.389999999</v>
      </c>
      <c r="X118" s="4">
        <v>0</v>
      </c>
      <c r="Y118" s="4">
        <v>0</v>
      </c>
      <c r="Z118" s="4">
        <v>11431639.389999999</v>
      </c>
      <c r="AA118" s="4">
        <v>10817872.500261694</v>
      </c>
      <c r="AB118" s="4">
        <v>0</v>
      </c>
      <c r="AC118" s="4">
        <v>0</v>
      </c>
      <c r="AD118" s="4">
        <v>10817872.500261694</v>
      </c>
      <c r="AE118" s="5">
        <v>0.94630981009817317</v>
      </c>
      <c r="AF118" s="4">
        <v>11109441.779999999</v>
      </c>
      <c r="AG118" s="4">
        <v>11109441.779999999</v>
      </c>
      <c r="AH118" s="4">
        <v>0</v>
      </c>
      <c r="AI118" s="4">
        <v>0</v>
      </c>
      <c r="AJ118" s="4">
        <v>11109441.779999999</v>
      </c>
      <c r="AK118" s="4">
        <v>10512973.74112851</v>
      </c>
      <c r="AL118" s="4">
        <v>0</v>
      </c>
      <c r="AM118" s="4">
        <v>0</v>
      </c>
      <c r="AN118" s="4">
        <v>10512973.74112851</v>
      </c>
      <c r="AO118" s="5">
        <v>0.94630981009817317</v>
      </c>
      <c r="AP118" s="4">
        <v>11665920.17</v>
      </c>
      <c r="AQ118" s="4">
        <v>11665920.17</v>
      </c>
      <c r="AR118" s="4">
        <v>0</v>
      </c>
      <c r="AS118" s="4">
        <v>0</v>
      </c>
      <c r="AT118" s="4">
        <v>11665920.17</v>
      </c>
      <c r="AU118" s="4">
        <v>11039574.700693147</v>
      </c>
      <c r="AV118" s="4">
        <v>0</v>
      </c>
      <c r="AW118" s="4">
        <v>0</v>
      </c>
      <c r="AX118" s="4">
        <v>11039574.700693147</v>
      </c>
      <c r="AY118" s="5">
        <v>0.94630981009817317</v>
      </c>
      <c r="AZ118" s="4">
        <v>11749350.860000001</v>
      </c>
      <c r="BA118" s="4">
        <v>11749350.860000001</v>
      </c>
      <c r="BB118" s="4">
        <v>0</v>
      </c>
      <c r="BC118" s="4">
        <v>0</v>
      </c>
      <c r="BD118" s="4">
        <v>11749350.860000001</v>
      </c>
      <c r="BE118" s="4">
        <v>11118525.981103409</v>
      </c>
      <c r="BF118" s="4">
        <v>0</v>
      </c>
      <c r="BG118" s="4">
        <v>0</v>
      </c>
      <c r="BH118" s="4">
        <v>11118525.981103409</v>
      </c>
      <c r="BI118" s="5">
        <v>0.94630981009817317</v>
      </c>
      <c r="BJ118" s="4">
        <v>11699746.43</v>
      </c>
      <c r="BK118" s="4">
        <v>11699746.43</v>
      </c>
      <c r="BL118" s="4">
        <v>0</v>
      </c>
      <c r="BM118" s="4">
        <v>0</v>
      </c>
      <c r="BN118" s="4">
        <v>11699746.43</v>
      </c>
      <c r="BO118" s="4">
        <v>11071584.822370078</v>
      </c>
      <c r="BP118" s="4">
        <v>0</v>
      </c>
      <c r="BQ118" s="4">
        <v>0</v>
      </c>
      <c r="BR118" s="4">
        <v>11071584.822370078</v>
      </c>
      <c r="BS118" s="5">
        <v>0.94630981009817317</v>
      </c>
      <c r="BT118" s="4">
        <v>11874717.670000002</v>
      </c>
      <c r="BU118" s="4">
        <v>11874717.670000002</v>
      </c>
      <c r="BV118" s="4">
        <v>0</v>
      </c>
      <c r="BW118" s="4">
        <v>0</v>
      </c>
      <c r="BX118" s="4">
        <v>11874717.670000002</v>
      </c>
      <c r="BY118" s="4">
        <v>11237161.823267123</v>
      </c>
      <c r="BZ118" s="4">
        <v>0</v>
      </c>
      <c r="CA118" s="4">
        <v>0</v>
      </c>
      <c r="CB118" s="4">
        <v>11237161.823267123</v>
      </c>
      <c r="CC118" s="5">
        <v>0.94630981009817317</v>
      </c>
      <c r="CD118" s="4">
        <v>12774011.590000002</v>
      </c>
      <c r="CE118" s="4">
        <v>12774011.590000002</v>
      </c>
      <c r="CF118" s="4">
        <v>0</v>
      </c>
      <c r="CG118" s="4">
        <v>0</v>
      </c>
      <c r="CH118" s="4">
        <v>12774011.590000002</v>
      </c>
      <c r="CI118" s="4">
        <v>12088172.481924765</v>
      </c>
      <c r="CJ118" s="4">
        <v>0</v>
      </c>
      <c r="CK118" s="4">
        <v>0</v>
      </c>
      <c r="CL118" s="4">
        <v>12088172.481924765</v>
      </c>
      <c r="CM118" s="5">
        <v>0.94630981009817317</v>
      </c>
      <c r="CN118" s="4">
        <v>12925246.720000003</v>
      </c>
      <c r="CO118" s="4">
        <v>12925246.720000003</v>
      </c>
      <c r="CP118" s="4">
        <v>0</v>
      </c>
      <c r="CQ118" s="4">
        <v>0</v>
      </c>
      <c r="CR118" s="4">
        <v>12925246.720000003</v>
      </c>
      <c r="CS118" s="4">
        <v>12231287.769075237</v>
      </c>
      <c r="CT118" s="4">
        <v>0</v>
      </c>
      <c r="CU118" s="4">
        <v>0</v>
      </c>
      <c r="CV118" s="4">
        <v>12231287.769075237</v>
      </c>
      <c r="CW118" s="5">
        <v>0.94630981009817317</v>
      </c>
      <c r="CX118" s="4">
        <v>12792548.350000003</v>
      </c>
      <c r="CY118" s="4">
        <v>12792548.350000003</v>
      </c>
      <c r="CZ118" s="4">
        <v>0</v>
      </c>
      <c r="DA118" s="4">
        <v>0</v>
      </c>
      <c r="DB118" s="4">
        <v>12792548.350000003</v>
      </c>
      <c r="DC118" s="4">
        <v>12105713.999760201</v>
      </c>
      <c r="DD118" s="4">
        <v>0</v>
      </c>
      <c r="DE118" s="4">
        <v>0</v>
      </c>
      <c r="DF118" s="4">
        <v>12105713.999760201</v>
      </c>
      <c r="DG118" s="5">
        <v>0.94630981009817317</v>
      </c>
      <c r="DH118" s="4">
        <v>12556417.760000002</v>
      </c>
      <c r="DI118" s="4">
        <v>12556417.760000002</v>
      </c>
      <c r="DJ118" s="4">
        <v>0</v>
      </c>
      <c r="DK118" s="4">
        <v>0</v>
      </c>
      <c r="DL118" s="4">
        <v>12556417.760000002</v>
      </c>
      <c r="DM118" s="4">
        <v>11882261.30597893</v>
      </c>
      <c r="DN118" s="4">
        <v>0</v>
      </c>
      <c r="DO118" s="4">
        <v>0</v>
      </c>
      <c r="DP118" s="4">
        <v>11882261.30597893</v>
      </c>
      <c r="DQ118" s="5">
        <v>0.94630981009817317</v>
      </c>
      <c r="DR118" s="4">
        <v>146052297.97</v>
      </c>
      <c r="DS118" s="4">
        <v>146052297.97</v>
      </c>
      <c r="DT118" s="4">
        <v>0</v>
      </c>
      <c r="DU118" s="4">
        <v>0</v>
      </c>
      <c r="DV118" s="4">
        <v>146052297.97</v>
      </c>
      <c r="DW118" s="4">
        <v>138210722.3563925</v>
      </c>
      <c r="DX118" s="4">
        <v>0</v>
      </c>
      <c r="DY118" s="4">
        <v>0</v>
      </c>
      <c r="DZ118" s="4">
        <v>138210722.3563925</v>
      </c>
      <c r="EA118" s="5">
        <v>11.355717721178076</v>
      </c>
      <c r="EB118" s="4">
        <v>12716815.480000002</v>
      </c>
      <c r="EC118" s="4">
        <v>12716815.480000002</v>
      </c>
      <c r="ED118" s="4">
        <v>0</v>
      </c>
      <c r="EE118" s="4">
        <v>0</v>
      </c>
      <c r="EF118" s="4">
        <v>12716815.480000002</v>
      </c>
      <c r="EG118" s="4">
        <v>12025502.724429939</v>
      </c>
      <c r="EH118" s="4">
        <v>0</v>
      </c>
      <c r="EI118" s="4">
        <v>0</v>
      </c>
      <c r="EJ118" s="4">
        <v>12025502.724429939</v>
      </c>
      <c r="EK118" s="5">
        <v>0.94563790308530427</v>
      </c>
      <c r="EL118" s="4">
        <v>12679790.500000002</v>
      </c>
      <c r="EM118" s="4">
        <v>12679790.500000002</v>
      </c>
      <c r="EN118" s="4">
        <v>0</v>
      </c>
      <c r="EO118" s="4">
        <v>0</v>
      </c>
      <c r="EP118" s="4">
        <v>12679790.500000002</v>
      </c>
      <c r="EQ118" s="4">
        <v>11990490.499980964</v>
      </c>
      <c r="ER118" s="4">
        <v>0</v>
      </c>
      <c r="ES118" s="4">
        <v>0</v>
      </c>
      <c r="ET118" s="4">
        <v>11990490.499980964</v>
      </c>
      <c r="EU118" s="5">
        <v>0.94563790308530427</v>
      </c>
      <c r="EV118" s="4">
        <v>12541766.859999999</v>
      </c>
      <c r="EW118" s="4">
        <v>12541766.859999999</v>
      </c>
      <c r="EX118" s="4">
        <v>0</v>
      </c>
      <c r="EY118" s="4">
        <v>0</v>
      </c>
      <c r="EZ118" s="4">
        <v>12541766.859999999</v>
      </c>
      <c r="FA118" s="4">
        <v>11859970.114475161</v>
      </c>
      <c r="FB118" s="4">
        <v>0</v>
      </c>
      <c r="FC118" s="4">
        <v>0</v>
      </c>
      <c r="FD118" s="4">
        <v>11859970.114475161</v>
      </c>
      <c r="FE118" s="5">
        <v>0.94563790308530427</v>
      </c>
      <c r="FF118" s="4">
        <v>12255595.49</v>
      </c>
      <c r="FG118" s="4">
        <v>12255595.49</v>
      </c>
      <c r="FH118" s="4">
        <v>0</v>
      </c>
      <c r="FI118" s="4">
        <v>0</v>
      </c>
      <c r="FJ118" s="4">
        <v>12255595.49</v>
      </c>
      <c r="FK118" s="4">
        <v>11589355.620225312</v>
      </c>
      <c r="FL118" s="4">
        <v>0</v>
      </c>
      <c r="FM118" s="4">
        <v>0</v>
      </c>
      <c r="FN118" s="4">
        <v>11589355.620225312</v>
      </c>
      <c r="FO118" s="5">
        <v>0.94563790308530427</v>
      </c>
      <c r="FP118" s="4">
        <v>12278398.350000001</v>
      </c>
      <c r="FQ118" s="4">
        <v>12278398.350000001</v>
      </c>
      <c r="FR118" s="4">
        <v>0</v>
      </c>
      <c r="FS118" s="4">
        <v>0</v>
      </c>
      <c r="FT118" s="4">
        <v>12278398.350000001</v>
      </c>
      <c r="FU118" s="4">
        <v>11610918.868940061</v>
      </c>
      <c r="FV118" s="4">
        <v>0</v>
      </c>
      <c r="FW118" s="4">
        <v>0</v>
      </c>
      <c r="FX118" s="4">
        <v>11610918.868940061</v>
      </c>
      <c r="FY118" s="5">
        <v>0.94563790308530427</v>
      </c>
      <c r="FZ118" s="4">
        <v>12146997.860000001</v>
      </c>
      <c r="GA118" s="4">
        <v>12146997.860000001</v>
      </c>
      <c r="GB118" s="4">
        <v>0</v>
      </c>
      <c r="GC118" s="4">
        <v>0</v>
      </c>
      <c r="GD118" s="4">
        <v>12146997.860000001</v>
      </c>
      <c r="GE118" s="4">
        <v>11486661.58511208</v>
      </c>
      <c r="GF118" s="4">
        <v>0</v>
      </c>
      <c r="GG118" s="4">
        <v>0</v>
      </c>
      <c r="GH118" s="4">
        <v>11486661.58511208</v>
      </c>
      <c r="GI118" s="5">
        <v>0.94563790308530427</v>
      </c>
      <c r="GJ118" s="4">
        <v>11844291.010000002</v>
      </c>
      <c r="GK118" s="4">
        <v>11844291.010000002</v>
      </c>
      <c r="GL118" s="4">
        <v>0</v>
      </c>
      <c r="GM118" s="4">
        <v>0</v>
      </c>
      <c r="GN118" s="4">
        <v>11844291.010000002</v>
      </c>
      <c r="GO118" s="4">
        <v>11200410.514228523</v>
      </c>
      <c r="GP118" s="4">
        <v>0</v>
      </c>
      <c r="GQ118" s="4">
        <v>0</v>
      </c>
      <c r="GR118" s="4">
        <v>11200410.514228523</v>
      </c>
      <c r="GS118" s="5">
        <v>0.94563790308530427</v>
      </c>
      <c r="GT118" s="4">
        <v>11489602.570000002</v>
      </c>
      <c r="GU118" s="4">
        <v>11489602.570000002</v>
      </c>
      <c r="GV118" s="4">
        <v>0</v>
      </c>
      <c r="GW118" s="4">
        <v>0</v>
      </c>
      <c r="GX118" s="4">
        <v>11489602.570000002</v>
      </c>
      <c r="GY118" s="4">
        <v>10865003.681578325</v>
      </c>
      <c r="GZ118" s="4">
        <v>0</v>
      </c>
      <c r="HA118" s="4">
        <v>0</v>
      </c>
      <c r="HB118" s="4">
        <v>10865003.681578325</v>
      </c>
      <c r="HC118" s="5">
        <v>0.94563790308530427</v>
      </c>
      <c r="HD118" s="4">
        <v>10202128.450000001</v>
      </c>
      <c r="HE118" s="4">
        <v>10202128.450000001</v>
      </c>
      <c r="HF118" s="4">
        <v>0</v>
      </c>
      <c r="HG118" s="4">
        <v>0</v>
      </c>
      <c r="HH118" s="4">
        <v>10202128.450000001</v>
      </c>
      <c r="HI118" s="4">
        <v>9647519.3544649258</v>
      </c>
      <c r="HJ118" s="4">
        <v>0</v>
      </c>
      <c r="HK118" s="4">
        <v>0</v>
      </c>
      <c r="HL118" s="4">
        <v>9647519.3544649258</v>
      </c>
      <c r="HM118" s="5">
        <v>0.94563790308530427</v>
      </c>
      <c r="HN118" s="4">
        <v>9882908.0300000012</v>
      </c>
      <c r="HO118" s="4">
        <v>9882908.0300000012</v>
      </c>
      <c r="HP118" s="4">
        <v>0</v>
      </c>
      <c r="HQ118" s="4">
        <v>0</v>
      </c>
      <c r="HR118" s="4">
        <v>9882908.0300000012</v>
      </c>
      <c r="HS118" s="4">
        <v>9345652.4258741159</v>
      </c>
      <c r="HT118" s="4">
        <v>0</v>
      </c>
      <c r="HU118" s="4">
        <v>0</v>
      </c>
      <c r="HV118" s="4">
        <v>9345652.4258741159</v>
      </c>
      <c r="HW118" s="5">
        <v>0.94563790308530427</v>
      </c>
      <c r="HX118" s="4">
        <v>9920838.2600000016</v>
      </c>
      <c r="HY118" s="4">
        <v>9920838.2600000016</v>
      </c>
      <c r="HZ118" s="4">
        <v>0</v>
      </c>
      <c r="IA118" s="4">
        <v>0</v>
      </c>
      <c r="IB118" s="4">
        <v>9920838.2600000016</v>
      </c>
      <c r="IC118" s="4">
        <v>9381520.6890348606</v>
      </c>
      <c r="ID118" s="4">
        <v>0</v>
      </c>
      <c r="IE118" s="4">
        <v>0</v>
      </c>
      <c r="IF118" s="4">
        <v>9381520.6890348606</v>
      </c>
      <c r="IG118" s="5">
        <v>0.94563790308530427</v>
      </c>
      <c r="IH118" s="4">
        <v>9863582.6000000015</v>
      </c>
      <c r="II118" s="4">
        <v>9863582.6000000015</v>
      </c>
      <c r="IJ118" s="4">
        <v>0</v>
      </c>
      <c r="IK118" s="4">
        <v>0</v>
      </c>
      <c r="IL118" s="4">
        <v>9863582.6000000015</v>
      </c>
      <c r="IM118" s="4">
        <v>9327377.5667726956</v>
      </c>
      <c r="IN118" s="4">
        <v>0</v>
      </c>
      <c r="IO118" s="4">
        <v>0</v>
      </c>
      <c r="IP118" s="4">
        <v>9327377.5667726956</v>
      </c>
      <c r="IQ118" s="5">
        <v>0.94563790308530427</v>
      </c>
      <c r="IR118" s="4">
        <v>137822715.46000004</v>
      </c>
      <c r="IS118" s="4">
        <v>137822715.46000004</v>
      </c>
      <c r="IT118" s="4">
        <v>0</v>
      </c>
      <c r="IU118" s="4">
        <v>0</v>
      </c>
      <c r="IV118" s="4">
        <v>137822715.46000004</v>
      </c>
      <c r="IW118" s="4">
        <v>130330383.64511697</v>
      </c>
      <c r="IX118" s="4">
        <v>0</v>
      </c>
      <c r="IY118" s="4">
        <v>0</v>
      </c>
      <c r="IZ118" s="4">
        <v>130330383.64511697</v>
      </c>
      <c r="JA118" s="5">
        <v>11.347654837023649</v>
      </c>
      <c r="JB118" s="4">
        <v>9520278.8800000008</v>
      </c>
      <c r="JC118" s="4">
        <v>9520278.8800000008</v>
      </c>
      <c r="JD118" s="4">
        <v>0</v>
      </c>
      <c r="JE118" s="4">
        <v>0</v>
      </c>
      <c r="JF118" s="4">
        <v>9520278.8800000008</v>
      </c>
      <c r="JG118" s="4">
        <v>9049931.2287012972</v>
      </c>
      <c r="JH118" s="4">
        <v>0</v>
      </c>
      <c r="JI118" s="4">
        <v>0</v>
      </c>
      <c r="JJ118" s="4">
        <v>9049931.2287012972</v>
      </c>
      <c r="JK118" s="5">
        <v>0.95059518137784804</v>
      </c>
      <c r="JL118" s="4">
        <v>9530413.9000000022</v>
      </c>
      <c r="JM118" s="4">
        <v>9530413.9000000022</v>
      </c>
      <c r="JN118" s="4">
        <v>0</v>
      </c>
      <c r="JO118" s="4">
        <v>0</v>
      </c>
      <c r="JP118" s="4">
        <v>9530413.9000000022</v>
      </c>
      <c r="JQ118" s="4">
        <v>9059565.5298764668</v>
      </c>
      <c r="JR118" s="4">
        <v>0</v>
      </c>
      <c r="JS118" s="4">
        <v>0</v>
      </c>
      <c r="JT118" s="4">
        <v>9059565.5298764668</v>
      </c>
      <c r="JU118" s="5">
        <v>0.95059518137784804</v>
      </c>
      <c r="JV118" s="4">
        <v>10843659.490000002</v>
      </c>
      <c r="JW118" s="4">
        <v>10843659.490000002</v>
      </c>
      <c r="JX118" s="4">
        <v>0</v>
      </c>
      <c r="JY118" s="4">
        <v>0</v>
      </c>
      <c r="JZ118" s="4">
        <v>10843659.490000002</v>
      </c>
      <c r="KA118" s="4">
        <v>10307930.459696176</v>
      </c>
      <c r="KB118" s="4">
        <v>0</v>
      </c>
      <c r="KC118" s="4">
        <v>0</v>
      </c>
      <c r="KD118" s="4">
        <v>10307930.459696176</v>
      </c>
      <c r="KE118" s="5">
        <v>0.95059518137784804</v>
      </c>
      <c r="KF118" s="4">
        <v>10560339.770000001</v>
      </c>
      <c r="KG118" s="4">
        <v>10560339.770000001</v>
      </c>
      <c r="KH118" s="4">
        <v>0</v>
      </c>
      <c r="KI118" s="4">
        <v>0</v>
      </c>
      <c r="KJ118" s="4">
        <v>10560339.770000001</v>
      </c>
      <c r="KK118" s="4">
        <v>10038608.099074854</v>
      </c>
      <c r="KL118" s="4">
        <v>0</v>
      </c>
      <c r="KM118" s="4">
        <v>0</v>
      </c>
      <c r="KN118" s="4">
        <v>10038608.099074854</v>
      </c>
      <c r="KO118" s="5">
        <v>0.95059518137784804</v>
      </c>
      <c r="KP118" s="4">
        <v>10221774.370000001</v>
      </c>
      <c r="KQ118" s="4">
        <v>10221774.370000001</v>
      </c>
      <c r="KR118" s="4">
        <v>0</v>
      </c>
      <c r="KS118" s="4">
        <v>0</v>
      </c>
      <c r="KT118" s="4">
        <v>10221774.370000001</v>
      </c>
      <c r="KU118" s="4">
        <v>9716769.461253589</v>
      </c>
      <c r="KV118" s="4">
        <v>0</v>
      </c>
      <c r="KW118" s="4">
        <v>0</v>
      </c>
      <c r="KX118" s="4">
        <v>9716769.461253589</v>
      </c>
      <c r="KY118" s="5">
        <v>0.95059518137784804</v>
      </c>
      <c r="KZ118" s="4">
        <v>10199002.210000001</v>
      </c>
      <c r="LA118" s="4">
        <v>10199002.210000001</v>
      </c>
      <c r="LB118" s="4">
        <v>0</v>
      </c>
      <c r="LC118" s="4">
        <v>0</v>
      </c>
      <c r="LD118" s="4">
        <v>10199002.210000001</v>
      </c>
      <c r="LE118" s="4">
        <v>9695122.3556880243</v>
      </c>
      <c r="LF118" s="4">
        <v>0</v>
      </c>
      <c r="LG118" s="4">
        <v>0</v>
      </c>
      <c r="LH118" s="4">
        <v>9695122.3556880243</v>
      </c>
      <c r="LI118" s="5">
        <v>0.95059518137784804</v>
      </c>
      <c r="LJ118" s="4">
        <v>10215921.450000003</v>
      </c>
      <c r="LK118" s="4">
        <v>10215921.450000003</v>
      </c>
      <c r="LL118" s="4">
        <v>0</v>
      </c>
      <c r="LM118" s="4">
        <v>0</v>
      </c>
      <c r="LN118" s="4">
        <v>10215921.450000003</v>
      </c>
      <c r="LO118" s="4">
        <v>9711205.7037046012</v>
      </c>
      <c r="LP118" s="4">
        <v>0</v>
      </c>
      <c r="LQ118" s="4">
        <v>0</v>
      </c>
      <c r="LR118" s="4">
        <v>9711205.7037046012</v>
      </c>
      <c r="LS118" s="5">
        <v>0.95059518137784804</v>
      </c>
      <c r="LT118" s="4">
        <v>10211575.690000001</v>
      </c>
      <c r="LU118" s="4">
        <v>10211575.690000001</v>
      </c>
      <c r="LV118" s="4">
        <v>0</v>
      </c>
      <c r="LW118" s="4">
        <v>0</v>
      </c>
      <c r="LX118" s="4">
        <v>10211575.690000001</v>
      </c>
      <c r="LY118" s="4">
        <v>9707074.6451891754</v>
      </c>
      <c r="LZ118" s="4">
        <v>0</v>
      </c>
      <c r="MA118" s="4">
        <v>0</v>
      </c>
      <c r="MB118" s="4">
        <v>9707074.6451891754</v>
      </c>
      <c r="MC118" s="5">
        <v>0.95059518137784804</v>
      </c>
      <c r="MD118" s="4">
        <v>10143031.890000001</v>
      </c>
      <c r="ME118" s="4">
        <v>10143031.890000001</v>
      </c>
      <c r="MF118" s="4">
        <v>0</v>
      </c>
      <c r="MG118" s="4">
        <v>0</v>
      </c>
      <c r="MH118" s="4">
        <v>10143031.890000001</v>
      </c>
      <c r="MI118" s="4">
        <v>9641917.2391958479</v>
      </c>
      <c r="MJ118" s="4">
        <v>0</v>
      </c>
      <c r="MK118" s="4">
        <v>0</v>
      </c>
      <c r="ML118" s="4">
        <v>9641917.2391958479</v>
      </c>
      <c r="MM118" s="5">
        <v>0.95059518137784804</v>
      </c>
      <c r="MN118" s="4">
        <v>9892628.8200000003</v>
      </c>
      <c r="MO118" s="4">
        <v>9892628.8200000003</v>
      </c>
      <c r="MP118" s="4">
        <v>0</v>
      </c>
      <c r="MQ118" s="4">
        <v>0</v>
      </c>
      <c r="MR118" s="4">
        <v>9892628.8200000003</v>
      </c>
      <c r="MS118" s="4">
        <v>9403885.2874516267</v>
      </c>
      <c r="MT118" s="4">
        <v>0</v>
      </c>
      <c r="MU118" s="4">
        <v>0</v>
      </c>
      <c r="MV118" s="4">
        <v>9403885.2874516267</v>
      </c>
      <c r="MW118" s="5">
        <v>0.95059518137784804</v>
      </c>
      <c r="MX118" s="4">
        <v>9762730.0700000022</v>
      </c>
      <c r="MY118" s="4">
        <v>9762730.0700000022</v>
      </c>
      <c r="MZ118" s="4">
        <v>0</v>
      </c>
      <c r="NA118" s="4">
        <v>0</v>
      </c>
      <c r="NB118" s="4">
        <v>9762730.0700000022</v>
      </c>
      <c r="NC118" s="4">
        <v>9280404.161634624</v>
      </c>
      <c r="ND118" s="4">
        <v>0</v>
      </c>
      <c r="NE118" s="4">
        <v>0</v>
      </c>
      <c r="NF118" s="4">
        <v>9280404.161634624</v>
      </c>
      <c r="NG118" s="5">
        <v>0.95059518137784804</v>
      </c>
      <c r="NH118" s="4">
        <v>9741268.1000000015</v>
      </c>
      <c r="NI118" s="4">
        <v>9741268.1000000015</v>
      </c>
      <c r="NJ118" s="4">
        <v>0</v>
      </c>
      <c r="NK118" s="4">
        <v>0</v>
      </c>
      <c r="NL118" s="4">
        <v>9741268.1000000015</v>
      </c>
      <c r="NM118" s="4">
        <v>9260002.516369747</v>
      </c>
      <c r="NN118" s="4">
        <v>0</v>
      </c>
      <c r="NO118" s="4">
        <v>0</v>
      </c>
      <c r="NP118" s="4">
        <v>9260002.516369747</v>
      </c>
      <c r="NQ118" s="5">
        <v>0.95059518137784804</v>
      </c>
      <c r="NR118" s="4">
        <v>120842624.64000005</v>
      </c>
      <c r="NS118" s="4">
        <v>120842624.64000005</v>
      </c>
      <c r="NT118" s="4">
        <v>0</v>
      </c>
      <c r="NU118" s="4">
        <v>0</v>
      </c>
      <c r="NV118" s="4">
        <v>120842624.64000005</v>
      </c>
      <c r="NW118" s="4">
        <v>114872416.68783604</v>
      </c>
      <c r="NX118" s="4">
        <v>0</v>
      </c>
      <c r="NY118" s="4">
        <v>0</v>
      </c>
      <c r="NZ118" s="4">
        <v>114872416.68783604</v>
      </c>
      <c r="OA118" s="5">
        <v>11.407142176534174</v>
      </c>
      <c r="OB118" s="4">
        <v>9812943.1399999987</v>
      </c>
      <c r="OC118" s="4">
        <v>9812943.1399999987</v>
      </c>
      <c r="OD118" s="4">
        <v>0</v>
      </c>
      <c r="OE118" s="4">
        <v>0</v>
      </c>
      <c r="OF118" s="4">
        <v>9812943.1399999987</v>
      </c>
      <c r="OG118" s="4">
        <v>9334893.2233947385</v>
      </c>
      <c r="OH118" s="4">
        <v>0</v>
      </c>
      <c r="OI118" s="4">
        <v>0</v>
      </c>
      <c r="OJ118" s="4">
        <v>9334893.2233947385</v>
      </c>
      <c r="OK118" s="5">
        <v>0.95128373722490955</v>
      </c>
      <c r="OL118" s="4">
        <v>9502453.540000001</v>
      </c>
      <c r="OM118" s="4">
        <v>9502453.540000001</v>
      </c>
      <c r="ON118" s="4">
        <v>0</v>
      </c>
      <c r="OO118" s="4">
        <v>0</v>
      </c>
      <c r="OP118" s="4">
        <v>9502453.540000001</v>
      </c>
      <c r="OQ118" s="4">
        <v>9039529.5163372718</v>
      </c>
      <c r="OR118" s="4">
        <v>0</v>
      </c>
      <c r="OS118" s="4">
        <v>0</v>
      </c>
      <c r="OT118" s="4">
        <v>9039529.5163372718</v>
      </c>
      <c r="OU118" s="5">
        <v>0.95128373722490955</v>
      </c>
      <c r="OV118" s="4">
        <v>8124414.2500000009</v>
      </c>
      <c r="OW118" s="4">
        <v>8124414.2500000009</v>
      </c>
      <c r="OX118" s="4">
        <v>0</v>
      </c>
      <c r="OY118" s="4">
        <v>0</v>
      </c>
      <c r="OZ118" s="4">
        <v>8124414.2500000009</v>
      </c>
      <c r="PA118" s="4">
        <v>7728623.1505033113</v>
      </c>
      <c r="PB118" s="4">
        <v>0</v>
      </c>
      <c r="PC118" s="4">
        <v>0</v>
      </c>
      <c r="PD118" s="4">
        <v>7728623.1505033113</v>
      </c>
      <c r="PE118" s="5">
        <v>0.95128373722490955</v>
      </c>
      <c r="PF118" s="4">
        <v>8260095.080000001</v>
      </c>
      <c r="PG118" s="4">
        <v>8260095.080000001</v>
      </c>
      <c r="PH118" s="4">
        <v>0</v>
      </c>
      <c r="PI118" s="4">
        <v>0</v>
      </c>
      <c r="PJ118" s="4">
        <v>8260095.080000001</v>
      </c>
      <c r="PK118" s="4">
        <v>7857694.1175354896</v>
      </c>
      <c r="PL118" s="4">
        <v>0</v>
      </c>
      <c r="PM118" s="4">
        <v>0</v>
      </c>
      <c r="PN118" s="4">
        <v>7857694.1175354896</v>
      </c>
      <c r="PO118" s="5">
        <v>0.95128373722490955</v>
      </c>
      <c r="PP118" s="4">
        <v>8333373.0999999996</v>
      </c>
      <c r="PQ118" s="4">
        <v>8333373.0999999996</v>
      </c>
      <c r="PR118" s="4">
        <v>0</v>
      </c>
      <c r="PS118" s="4">
        <v>0</v>
      </c>
      <c r="PT118" s="4">
        <v>8333373.0999999996</v>
      </c>
      <c r="PU118" s="4">
        <v>7927402.3062575292</v>
      </c>
      <c r="PV118" s="4">
        <v>0</v>
      </c>
      <c r="PW118" s="4">
        <v>0</v>
      </c>
      <c r="PX118" s="4">
        <v>7927402.3062575292</v>
      </c>
      <c r="PY118" s="5">
        <v>0.95128373722490955</v>
      </c>
      <c r="PZ118" s="4">
        <v>8360606.9300000006</v>
      </c>
      <c r="QA118" s="4">
        <v>8360606.9300000006</v>
      </c>
      <c r="QB118" s="4">
        <v>0</v>
      </c>
      <c r="QC118" s="4">
        <v>0</v>
      </c>
      <c r="QD118" s="4">
        <v>8360606.9300000006</v>
      </c>
      <c r="QE118" s="4">
        <v>7953309.4058388788</v>
      </c>
      <c r="QF118" s="4">
        <v>0</v>
      </c>
      <c r="QG118" s="4">
        <v>0</v>
      </c>
      <c r="QH118" s="4">
        <v>7953309.4058388788</v>
      </c>
      <c r="QI118" s="5">
        <v>0.95128373722490955</v>
      </c>
      <c r="QJ118" s="4">
        <v>8400887.8399999999</v>
      </c>
      <c r="QK118" s="4">
        <v>8400887.8399999999</v>
      </c>
      <c r="QL118" s="4">
        <v>0</v>
      </c>
      <c r="QM118" s="4">
        <v>0</v>
      </c>
      <c r="QN118" s="4">
        <v>8400887.8399999999</v>
      </c>
      <c r="QO118" s="4">
        <v>7991627.9804424979</v>
      </c>
      <c r="QP118" s="4">
        <v>0</v>
      </c>
      <c r="QQ118" s="4">
        <v>0</v>
      </c>
      <c r="QR118" s="4">
        <v>7991627.9804424979</v>
      </c>
      <c r="QS118" s="5">
        <v>0.95128373722490955</v>
      </c>
      <c r="QT118" s="4">
        <v>8469113.1499999985</v>
      </c>
      <c r="QU118" s="4">
        <v>8469113.1499999985</v>
      </c>
      <c r="QV118" s="4">
        <v>0</v>
      </c>
      <c r="QW118" s="4">
        <v>0</v>
      </c>
      <c r="QX118" s="4">
        <v>8469113.1499999985</v>
      </c>
      <c r="QY118" s="4">
        <v>8056529.6083126245</v>
      </c>
      <c r="QZ118" s="4">
        <v>0</v>
      </c>
      <c r="RA118" s="4">
        <v>0</v>
      </c>
      <c r="RB118" s="4">
        <v>8056529.6083126245</v>
      </c>
      <c r="RC118" s="5">
        <v>0.95128373722490955</v>
      </c>
      <c r="RD118" s="4">
        <v>8895345.370000001</v>
      </c>
      <c r="RE118" s="4">
        <v>8895345.370000001</v>
      </c>
      <c r="RF118" s="4">
        <v>0</v>
      </c>
      <c r="RG118" s="4">
        <v>0</v>
      </c>
      <c r="RH118" s="4">
        <v>8895345.370000001</v>
      </c>
      <c r="RI118" s="4">
        <v>8461997.3874798976</v>
      </c>
      <c r="RJ118" s="4">
        <v>0</v>
      </c>
      <c r="RK118" s="4">
        <v>0</v>
      </c>
      <c r="RL118" s="4">
        <v>8461997.3874798976</v>
      </c>
      <c r="RM118" s="5">
        <v>0.95128373722490955</v>
      </c>
      <c r="RN118" s="4">
        <v>10474783.809999999</v>
      </c>
      <c r="RO118" s="4">
        <v>10474783.809999999</v>
      </c>
      <c r="RP118" s="4">
        <v>0</v>
      </c>
      <c r="RQ118" s="4">
        <v>0</v>
      </c>
      <c r="RR118" s="4">
        <v>10474783.809999999</v>
      </c>
      <c r="RS118" s="4">
        <v>9964491.4893997759</v>
      </c>
      <c r="RT118" s="4">
        <v>0</v>
      </c>
      <c r="RU118" s="4">
        <v>0</v>
      </c>
      <c r="RV118" s="4">
        <v>9964491.4893997759</v>
      </c>
      <c r="RW118" s="5">
        <v>0.95128373722490955</v>
      </c>
      <c r="RX118" s="4">
        <v>10633407.510000002</v>
      </c>
      <c r="RY118" s="4">
        <v>10633407.510000002</v>
      </c>
      <c r="RZ118" s="4">
        <v>0</v>
      </c>
      <c r="SA118" s="4">
        <v>0</v>
      </c>
      <c r="SB118" s="4">
        <v>10633407.510000002</v>
      </c>
      <c r="SC118" s="4">
        <v>10115387.635548221</v>
      </c>
      <c r="SD118" s="4">
        <v>0</v>
      </c>
      <c r="SE118" s="4">
        <v>0</v>
      </c>
      <c r="SF118" s="4">
        <v>10115387.635548221</v>
      </c>
      <c r="SG118" s="5">
        <v>0.95128373722490955</v>
      </c>
      <c r="SH118" s="4">
        <v>10678965.18</v>
      </c>
      <c r="SI118" s="4">
        <v>10678965.18</v>
      </c>
      <c r="SJ118" s="4">
        <v>0</v>
      </c>
      <c r="SK118" s="4">
        <v>0</v>
      </c>
      <c r="SL118" s="4">
        <v>10678965.18</v>
      </c>
      <c r="SM118" s="4">
        <v>10158725.906125078</v>
      </c>
      <c r="SN118" s="4">
        <v>0</v>
      </c>
      <c r="SO118" s="4">
        <v>0</v>
      </c>
      <c r="SP118" s="4">
        <v>10158725.906125078</v>
      </c>
      <c r="SQ118" s="5">
        <v>0.95128373722490955</v>
      </c>
      <c r="SR118" s="4">
        <v>109946388.90000001</v>
      </c>
      <c r="SS118" s="4">
        <v>109946388.90000001</v>
      </c>
      <c r="ST118" s="4">
        <v>0</v>
      </c>
      <c r="SU118" s="4">
        <v>0</v>
      </c>
      <c r="SV118" s="4">
        <v>109946388.90000001</v>
      </c>
      <c r="SW118" s="4">
        <v>104590211.72717533</v>
      </c>
      <c r="SX118" s="4">
        <v>0</v>
      </c>
      <c r="SY118" s="4">
        <v>0</v>
      </c>
      <c r="SZ118" s="4">
        <v>104590211.72717533</v>
      </c>
      <c r="TA118" s="5">
        <v>11.415404846698912</v>
      </c>
      <c r="TB118" s="4">
        <v>10692648.988800002</v>
      </c>
      <c r="TC118" s="4">
        <v>10692648.988800002</v>
      </c>
    </row>
    <row r="119" spans="1:523" x14ac:dyDescent="0.3">
      <c r="A119" s="3" t="s">
        <v>172</v>
      </c>
      <c r="B119" s="4">
        <v>56338648.510000005</v>
      </c>
      <c r="C119" s="4">
        <v>56338648.510000005</v>
      </c>
      <c r="D119" s="4">
        <v>0</v>
      </c>
      <c r="E119" s="4">
        <v>0</v>
      </c>
      <c r="F119" s="4">
        <v>56338648.510000005</v>
      </c>
      <c r="G119" s="4">
        <v>53313815.772685833</v>
      </c>
      <c r="H119" s="4">
        <v>0</v>
      </c>
      <c r="I119" s="4">
        <v>0</v>
      </c>
      <c r="J119" s="4">
        <v>53313815.772685833</v>
      </c>
      <c r="K119" s="5">
        <v>0.94630981009817317</v>
      </c>
      <c r="L119" s="4">
        <v>55979954.110000007</v>
      </c>
      <c r="M119" s="4">
        <v>55979954.110000007</v>
      </c>
      <c r="N119" s="4">
        <v>0</v>
      </c>
      <c r="O119" s="4">
        <v>0</v>
      </c>
      <c r="P119" s="4">
        <v>55979954.110000007</v>
      </c>
      <c r="Q119" s="4">
        <v>52974379.743138552</v>
      </c>
      <c r="R119" s="4">
        <v>0</v>
      </c>
      <c r="S119" s="4">
        <v>0</v>
      </c>
      <c r="T119" s="4">
        <v>52974379.743138552</v>
      </c>
      <c r="U119" s="5">
        <v>0.94630981009817317</v>
      </c>
      <c r="V119" s="4">
        <v>52621714.070000015</v>
      </c>
      <c r="W119" s="4">
        <v>52621714.070000015</v>
      </c>
      <c r="X119" s="4">
        <v>0</v>
      </c>
      <c r="Y119" s="4">
        <v>0</v>
      </c>
      <c r="Z119" s="4">
        <v>52621714.070000015</v>
      </c>
      <c r="AA119" s="4">
        <v>49796444.248622082</v>
      </c>
      <c r="AB119" s="4">
        <v>0</v>
      </c>
      <c r="AC119" s="4">
        <v>0</v>
      </c>
      <c r="AD119" s="4">
        <v>49796444.248622082</v>
      </c>
      <c r="AE119" s="5">
        <v>0.94630981009817317</v>
      </c>
      <c r="AF119" s="4">
        <v>52612500.380000003</v>
      </c>
      <c r="AG119" s="4">
        <v>52612500.380000003</v>
      </c>
      <c r="AH119" s="4">
        <v>0</v>
      </c>
      <c r="AI119" s="4">
        <v>0</v>
      </c>
      <c r="AJ119" s="4">
        <v>52612500.380000003</v>
      </c>
      <c r="AK119" s="4">
        <v>49787725.243387863</v>
      </c>
      <c r="AL119" s="4">
        <v>0</v>
      </c>
      <c r="AM119" s="4">
        <v>0</v>
      </c>
      <c r="AN119" s="4">
        <v>49787725.243387863</v>
      </c>
      <c r="AO119" s="5">
        <v>0.94630981009817317</v>
      </c>
      <c r="AP119" s="4">
        <v>53758922.320000008</v>
      </c>
      <c r="AQ119" s="4">
        <v>53758922.320000008</v>
      </c>
      <c r="AR119" s="4">
        <v>0</v>
      </c>
      <c r="AS119" s="4">
        <v>0</v>
      </c>
      <c r="AT119" s="4">
        <v>53758922.320000008</v>
      </c>
      <c r="AU119" s="4">
        <v>50872595.571721651</v>
      </c>
      <c r="AV119" s="4">
        <v>0</v>
      </c>
      <c r="AW119" s="4">
        <v>0</v>
      </c>
      <c r="AX119" s="4">
        <v>50872595.571721651</v>
      </c>
      <c r="AY119" s="5">
        <v>0.94630981009817317</v>
      </c>
      <c r="AZ119" s="4">
        <v>53642186.359999999</v>
      </c>
      <c r="BA119" s="4">
        <v>53642186.359999999</v>
      </c>
      <c r="BB119" s="4">
        <v>0</v>
      </c>
      <c r="BC119" s="4">
        <v>0</v>
      </c>
      <c r="BD119" s="4">
        <v>53642186.359999999</v>
      </c>
      <c r="BE119" s="4">
        <v>50762127.187582411</v>
      </c>
      <c r="BF119" s="4">
        <v>0</v>
      </c>
      <c r="BG119" s="4">
        <v>0</v>
      </c>
      <c r="BH119" s="4">
        <v>50762127.187582411</v>
      </c>
      <c r="BI119" s="5">
        <v>0.94630981009817317</v>
      </c>
      <c r="BJ119" s="4">
        <v>53975809.890000001</v>
      </c>
      <c r="BK119" s="4">
        <v>53975809.890000001</v>
      </c>
      <c r="BL119" s="4">
        <v>0</v>
      </c>
      <c r="BM119" s="4">
        <v>0</v>
      </c>
      <c r="BN119" s="4">
        <v>53975809.890000001</v>
      </c>
      <c r="BO119" s="4">
        <v>51077838.406900994</v>
      </c>
      <c r="BP119" s="4">
        <v>0</v>
      </c>
      <c r="BQ119" s="4">
        <v>0</v>
      </c>
      <c r="BR119" s="4">
        <v>51077838.406900994</v>
      </c>
      <c r="BS119" s="5">
        <v>0.94630981009817317</v>
      </c>
      <c r="BT119" s="4">
        <v>54172864.449999996</v>
      </c>
      <c r="BU119" s="4">
        <v>54172864.449999996</v>
      </c>
      <c r="BV119" s="4">
        <v>0</v>
      </c>
      <c r="BW119" s="4">
        <v>0</v>
      </c>
      <c r="BX119" s="4">
        <v>54172864.449999996</v>
      </c>
      <c r="BY119" s="4">
        <v>51264313.070153572</v>
      </c>
      <c r="BZ119" s="4">
        <v>0</v>
      </c>
      <c r="CA119" s="4">
        <v>0</v>
      </c>
      <c r="CB119" s="4">
        <v>51264313.070153572</v>
      </c>
      <c r="CC119" s="5">
        <v>0.94630981009817317</v>
      </c>
      <c r="CD119" s="4">
        <v>53724436.119999997</v>
      </c>
      <c r="CE119" s="4">
        <v>53724436.119999997</v>
      </c>
      <c r="CF119" s="4">
        <v>0</v>
      </c>
      <c r="CG119" s="4">
        <v>0</v>
      </c>
      <c r="CH119" s="4">
        <v>53724436.119999997</v>
      </c>
      <c r="CI119" s="4">
        <v>50839960.942348629</v>
      </c>
      <c r="CJ119" s="4">
        <v>0</v>
      </c>
      <c r="CK119" s="4">
        <v>0</v>
      </c>
      <c r="CL119" s="4">
        <v>50839960.942348629</v>
      </c>
      <c r="CM119" s="5">
        <v>0.94630981009817317</v>
      </c>
      <c r="CN119" s="4">
        <v>51382402.279999994</v>
      </c>
      <c r="CO119" s="4">
        <v>51382402.279999994</v>
      </c>
      <c r="CP119" s="4">
        <v>0</v>
      </c>
      <c r="CQ119" s="4">
        <v>0</v>
      </c>
      <c r="CR119" s="4">
        <v>51382402.279999994</v>
      </c>
      <c r="CS119" s="4">
        <v>48623671.343974732</v>
      </c>
      <c r="CT119" s="4">
        <v>0</v>
      </c>
      <c r="CU119" s="4">
        <v>0</v>
      </c>
      <c r="CV119" s="4">
        <v>48623671.343974732</v>
      </c>
      <c r="CW119" s="5">
        <v>0.94630981009817317</v>
      </c>
      <c r="CX119" s="4">
        <v>52335837.010000005</v>
      </c>
      <c r="CY119" s="4">
        <v>52335837.010000005</v>
      </c>
      <c r="CZ119" s="4">
        <v>0</v>
      </c>
      <c r="DA119" s="4">
        <v>0</v>
      </c>
      <c r="DB119" s="4">
        <v>52335837.010000005</v>
      </c>
      <c r="DC119" s="4">
        <v>49525915.982262045</v>
      </c>
      <c r="DD119" s="4">
        <v>0</v>
      </c>
      <c r="DE119" s="4">
        <v>0</v>
      </c>
      <c r="DF119" s="4">
        <v>49525915.982262045</v>
      </c>
      <c r="DG119" s="5">
        <v>0.94630981009817317</v>
      </c>
      <c r="DH119" s="4">
        <v>51338018.469999999</v>
      </c>
      <c r="DI119" s="4">
        <v>51338018.469999999</v>
      </c>
      <c r="DJ119" s="4">
        <v>0</v>
      </c>
      <c r="DK119" s="4">
        <v>0</v>
      </c>
      <c r="DL119" s="4">
        <v>51338018.469999999</v>
      </c>
      <c r="DM119" s="4">
        <v>48581670.509162202</v>
      </c>
      <c r="DN119" s="4">
        <v>0</v>
      </c>
      <c r="DO119" s="4">
        <v>0</v>
      </c>
      <c r="DP119" s="4">
        <v>48581670.509162202</v>
      </c>
      <c r="DQ119" s="5">
        <v>0.94630981009817317</v>
      </c>
      <c r="DR119" s="4">
        <v>641883293.97000003</v>
      </c>
      <c r="DS119" s="4">
        <v>641883293.97000003</v>
      </c>
      <c r="DT119" s="4">
        <v>0</v>
      </c>
      <c r="DU119" s="4">
        <v>0</v>
      </c>
      <c r="DV119" s="4">
        <v>641883293.97000003</v>
      </c>
      <c r="DW119" s="4">
        <v>607420458.02194047</v>
      </c>
      <c r="DX119" s="4">
        <v>0</v>
      </c>
      <c r="DY119" s="4">
        <v>0</v>
      </c>
      <c r="DZ119" s="4">
        <v>607420458.02194047</v>
      </c>
      <c r="EA119" s="5">
        <v>11.355717721178076</v>
      </c>
      <c r="EB119" s="4">
        <v>51183927.920000009</v>
      </c>
      <c r="EC119" s="4">
        <v>51183927.920000009</v>
      </c>
      <c r="ED119" s="4">
        <v>0</v>
      </c>
      <c r="EE119" s="4">
        <v>0</v>
      </c>
      <c r="EF119" s="4">
        <v>51183927.920000009</v>
      </c>
      <c r="EG119" s="4">
        <v>48401462.269938171</v>
      </c>
      <c r="EH119" s="4">
        <v>0</v>
      </c>
      <c r="EI119" s="4">
        <v>0</v>
      </c>
      <c r="EJ119" s="4">
        <v>48401462.269938171</v>
      </c>
      <c r="EK119" s="5">
        <v>0.94563790308530427</v>
      </c>
      <c r="EL119" s="4">
        <v>51832072.779999994</v>
      </c>
      <c r="EM119" s="4">
        <v>51832072.779999994</v>
      </c>
      <c r="EN119" s="4">
        <v>0</v>
      </c>
      <c r="EO119" s="4">
        <v>0</v>
      </c>
      <c r="EP119" s="4">
        <v>51832072.779999994</v>
      </c>
      <c r="EQ119" s="4">
        <v>49014372.61624407</v>
      </c>
      <c r="ER119" s="4">
        <v>0</v>
      </c>
      <c r="ES119" s="4">
        <v>0</v>
      </c>
      <c r="ET119" s="4">
        <v>49014372.61624407</v>
      </c>
      <c r="EU119" s="5">
        <v>0.94563790308530427</v>
      </c>
      <c r="EV119" s="4">
        <v>50740347.810000002</v>
      </c>
      <c r="EW119" s="4">
        <v>50740347.810000002</v>
      </c>
      <c r="EX119" s="4">
        <v>0</v>
      </c>
      <c r="EY119" s="4">
        <v>0</v>
      </c>
      <c r="EZ119" s="4">
        <v>50740347.810000002</v>
      </c>
      <c r="FA119" s="4">
        <v>47981996.104867414</v>
      </c>
      <c r="FB119" s="4">
        <v>0</v>
      </c>
      <c r="FC119" s="4">
        <v>0</v>
      </c>
      <c r="FD119" s="4">
        <v>47981996.104867414</v>
      </c>
      <c r="FE119" s="5">
        <v>0.94563790308530427</v>
      </c>
      <c r="FF119" s="4">
        <v>48826528.789999999</v>
      </c>
      <c r="FG119" s="4">
        <v>48826528.789999999</v>
      </c>
      <c r="FH119" s="4">
        <v>0</v>
      </c>
      <c r="FI119" s="4">
        <v>0</v>
      </c>
      <c r="FJ119" s="4">
        <v>48826528.789999999</v>
      </c>
      <c r="FK119" s="4">
        <v>46172216.299909838</v>
      </c>
      <c r="FL119" s="4">
        <v>0</v>
      </c>
      <c r="FM119" s="4">
        <v>0</v>
      </c>
      <c r="FN119" s="4">
        <v>46172216.299909838</v>
      </c>
      <c r="FO119" s="5">
        <v>0.94563790308530427</v>
      </c>
      <c r="FP119" s="4">
        <v>49278495.200000003</v>
      </c>
      <c r="FQ119" s="4">
        <v>49278495.200000003</v>
      </c>
      <c r="FR119" s="4">
        <v>0</v>
      </c>
      <c r="FS119" s="4">
        <v>0</v>
      </c>
      <c r="FT119" s="4">
        <v>49278495.200000003</v>
      </c>
      <c r="FU119" s="4">
        <v>46599612.868127234</v>
      </c>
      <c r="FV119" s="4">
        <v>0</v>
      </c>
      <c r="FW119" s="4">
        <v>0</v>
      </c>
      <c r="FX119" s="4">
        <v>46599612.868127234</v>
      </c>
      <c r="FY119" s="5">
        <v>0.94563790308530427</v>
      </c>
      <c r="FZ119" s="4">
        <v>49354400.520000003</v>
      </c>
      <c r="GA119" s="4">
        <v>49354400.520000003</v>
      </c>
      <c r="GB119" s="4">
        <v>0</v>
      </c>
      <c r="GC119" s="4">
        <v>0</v>
      </c>
      <c r="GD119" s="4">
        <v>49354400.520000003</v>
      </c>
      <c r="GE119" s="4">
        <v>46671391.815765053</v>
      </c>
      <c r="GF119" s="4">
        <v>0</v>
      </c>
      <c r="GG119" s="4">
        <v>0</v>
      </c>
      <c r="GH119" s="4">
        <v>46671391.815765053</v>
      </c>
      <c r="GI119" s="5">
        <v>0.94563790308530427</v>
      </c>
      <c r="GJ119" s="4">
        <v>48772049.409999996</v>
      </c>
      <c r="GK119" s="4">
        <v>48772049.409999996</v>
      </c>
      <c r="GL119" s="4">
        <v>0</v>
      </c>
      <c r="GM119" s="4">
        <v>0</v>
      </c>
      <c r="GN119" s="4">
        <v>48772049.409999996</v>
      </c>
      <c r="GO119" s="4">
        <v>46120698.533245251</v>
      </c>
      <c r="GP119" s="4">
        <v>0</v>
      </c>
      <c r="GQ119" s="4">
        <v>0</v>
      </c>
      <c r="GR119" s="4">
        <v>46120698.533245251</v>
      </c>
      <c r="GS119" s="5">
        <v>0.94563790308530427</v>
      </c>
      <c r="GT119" s="4">
        <v>48522824.690000005</v>
      </c>
      <c r="GU119" s="4">
        <v>48522824.690000005</v>
      </c>
      <c r="GV119" s="4">
        <v>0</v>
      </c>
      <c r="GW119" s="4">
        <v>0</v>
      </c>
      <c r="GX119" s="4">
        <v>48522824.690000005</v>
      </c>
      <c r="GY119" s="4">
        <v>45885022.191627435</v>
      </c>
      <c r="GZ119" s="4">
        <v>0</v>
      </c>
      <c r="HA119" s="4">
        <v>0</v>
      </c>
      <c r="HB119" s="4">
        <v>45885022.191627435</v>
      </c>
      <c r="HC119" s="5">
        <v>0.94563790308530427</v>
      </c>
      <c r="HD119" s="4">
        <v>46654973.100000001</v>
      </c>
      <c r="HE119" s="4">
        <v>46654973.100000001</v>
      </c>
      <c r="HF119" s="4">
        <v>0</v>
      </c>
      <c r="HG119" s="4">
        <v>0</v>
      </c>
      <c r="HH119" s="4">
        <v>46654973.100000001</v>
      </c>
      <c r="HI119" s="4">
        <v>44118710.930785276</v>
      </c>
      <c r="HJ119" s="4">
        <v>0</v>
      </c>
      <c r="HK119" s="4">
        <v>0</v>
      </c>
      <c r="HL119" s="4">
        <v>44118710.930785276</v>
      </c>
      <c r="HM119" s="5">
        <v>0.94563790308530427</v>
      </c>
      <c r="HN119" s="4">
        <v>47280391.240000002</v>
      </c>
      <c r="HO119" s="4">
        <v>47280391.240000002</v>
      </c>
      <c r="HP119" s="4">
        <v>0</v>
      </c>
      <c r="HQ119" s="4">
        <v>0</v>
      </c>
      <c r="HR119" s="4">
        <v>47280391.240000002</v>
      </c>
      <c r="HS119" s="4">
        <v>44710130.02924639</v>
      </c>
      <c r="HT119" s="4">
        <v>0</v>
      </c>
      <c r="HU119" s="4">
        <v>0</v>
      </c>
      <c r="HV119" s="4">
        <v>44710130.02924639</v>
      </c>
      <c r="HW119" s="5">
        <v>0.94563790308530427</v>
      </c>
      <c r="HX119" s="4">
        <v>47480148.079999998</v>
      </c>
      <c r="HY119" s="4">
        <v>47480148.079999998</v>
      </c>
      <c r="HZ119" s="4">
        <v>0</v>
      </c>
      <c r="IA119" s="4">
        <v>0</v>
      </c>
      <c r="IB119" s="4">
        <v>47480148.079999998</v>
      </c>
      <c r="IC119" s="4">
        <v>44899027.668550931</v>
      </c>
      <c r="ID119" s="4">
        <v>0</v>
      </c>
      <c r="IE119" s="4">
        <v>0</v>
      </c>
      <c r="IF119" s="4">
        <v>44899027.668550931</v>
      </c>
      <c r="IG119" s="5">
        <v>0.94563790308530427</v>
      </c>
      <c r="IH119" s="4">
        <v>47657191.129999995</v>
      </c>
      <c r="II119" s="4">
        <v>47657191.129999995</v>
      </c>
      <c r="IJ119" s="4">
        <v>0</v>
      </c>
      <c r="IK119" s="4">
        <v>0</v>
      </c>
      <c r="IL119" s="4">
        <v>47657191.129999995</v>
      </c>
      <c r="IM119" s="4">
        <v>45066446.287108757</v>
      </c>
      <c r="IN119" s="4">
        <v>0</v>
      </c>
      <c r="IO119" s="4">
        <v>0</v>
      </c>
      <c r="IP119" s="4">
        <v>45066446.287108757</v>
      </c>
      <c r="IQ119" s="5">
        <v>0.94563790308530427</v>
      </c>
      <c r="IR119" s="4">
        <v>587583350.66999996</v>
      </c>
      <c r="IS119" s="4">
        <v>587583350.66999996</v>
      </c>
      <c r="IT119" s="4">
        <v>0</v>
      </c>
      <c r="IU119" s="4">
        <v>0</v>
      </c>
      <c r="IV119" s="4">
        <v>587583350.66999996</v>
      </c>
      <c r="IW119" s="4">
        <v>555641087.61541581</v>
      </c>
      <c r="IX119" s="4">
        <v>0</v>
      </c>
      <c r="IY119" s="4">
        <v>0</v>
      </c>
      <c r="IZ119" s="4">
        <v>555641087.61541581</v>
      </c>
      <c r="JA119" s="5">
        <v>11.347654837023649</v>
      </c>
      <c r="JB119" s="4">
        <v>47958921.389999993</v>
      </c>
      <c r="JC119" s="4">
        <v>47958921.389999993</v>
      </c>
      <c r="JD119" s="4">
        <v>0</v>
      </c>
      <c r="JE119" s="4">
        <v>0</v>
      </c>
      <c r="JF119" s="4">
        <v>47958921.389999993</v>
      </c>
      <c r="JG119" s="4">
        <v>45589519.577413</v>
      </c>
      <c r="JH119" s="4">
        <v>0</v>
      </c>
      <c r="JI119" s="4">
        <v>0</v>
      </c>
      <c r="JJ119" s="4">
        <v>45589519.577413</v>
      </c>
      <c r="JK119" s="5">
        <v>0.95059518137784804</v>
      </c>
      <c r="JL119" s="4">
        <v>48069600.740000002</v>
      </c>
      <c r="JM119" s="4">
        <v>48069600.740000002</v>
      </c>
      <c r="JN119" s="4">
        <v>0</v>
      </c>
      <c r="JO119" s="4">
        <v>0</v>
      </c>
      <c r="JP119" s="4">
        <v>48069600.740000002</v>
      </c>
      <c r="JQ119" s="4">
        <v>45694730.834201038</v>
      </c>
      <c r="JR119" s="4">
        <v>0</v>
      </c>
      <c r="JS119" s="4">
        <v>0</v>
      </c>
      <c r="JT119" s="4">
        <v>45694730.834201038</v>
      </c>
      <c r="JU119" s="5">
        <v>0.95059518137784804</v>
      </c>
      <c r="JV119" s="4">
        <v>48904029.200000003</v>
      </c>
      <c r="JW119" s="4">
        <v>48904029.200000003</v>
      </c>
      <c r="JX119" s="4">
        <v>0</v>
      </c>
      <c r="JY119" s="4">
        <v>0</v>
      </c>
      <c r="JZ119" s="4">
        <v>48904029.200000003</v>
      </c>
      <c r="KA119" s="4">
        <v>46487934.507481582</v>
      </c>
      <c r="KB119" s="4">
        <v>0</v>
      </c>
      <c r="KC119" s="4">
        <v>0</v>
      </c>
      <c r="KD119" s="4">
        <v>46487934.507481582</v>
      </c>
      <c r="KE119" s="5">
        <v>0.95059518137784804</v>
      </c>
      <c r="KF119" s="4">
        <v>48070781.670000002</v>
      </c>
      <c r="KG119" s="4">
        <v>48070781.670000002</v>
      </c>
      <c r="KH119" s="4">
        <v>0</v>
      </c>
      <c r="KI119" s="4">
        <v>0</v>
      </c>
      <c r="KJ119" s="4">
        <v>48070781.670000002</v>
      </c>
      <c r="KK119" s="4">
        <v>45695853.420568585</v>
      </c>
      <c r="KL119" s="4">
        <v>0</v>
      </c>
      <c r="KM119" s="4">
        <v>0</v>
      </c>
      <c r="KN119" s="4">
        <v>45695853.420568585</v>
      </c>
      <c r="KO119" s="5">
        <v>0.95059518137784804</v>
      </c>
      <c r="KP119" s="4">
        <v>48256334.310000002</v>
      </c>
      <c r="KQ119" s="4">
        <v>48256334.310000002</v>
      </c>
      <c r="KR119" s="4">
        <v>0</v>
      </c>
      <c r="KS119" s="4">
        <v>0</v>
      </c>
      <c r="KT119" s="4">
        <v>48256334.310000002</v>
      </c>
      <c r="KU119" s="4">
        <v>45872238.866044521</v>
      </c>
      <c r="KV119" s="4">
        <v>0</v>
      </c>
      <c r="KW119" s="4">
        <v>0</v>
      </c>
      <c r="KX119" s="4">
        <v>45872238.866044521</v>
      </c>
      <c r="KY119" s="5">
        <v>0.95059518137784804</v>
      </c>
      <c r="KZ119" s="4">
        <v>48264504.460000001</v>
      </c>
      <c r="LA119" s="4">
        <v>48264504.460000001</v>
      </c>
      <c r="LB119" s="4">
        <v>0</v>
      </c>
      <c r="LC119" s="4">
        <v>0</v>
      </c>
      <c r="LD119" s="4">
        <v>48264504.460000001</v>
      </c>
      <c r="LE119" s="4">
        <v>45880005.371265657</v>
      </c>
      <c r="LF119" s="4">
        <v>0</v>
      </c>
      <c r="LG119" s="4">
        <v>0</v>
      </c>
      <c r="LH119" s="4">
        <v>45880005.371265657</v>
      </c>
      <c r="LI119" s="5">
        <v>0.95059518137784804</v>
      </c>
      <c r="LJ119" s="4">
        <v>48310001.549999997</v>
      </c>
      <c r="LK119" s="4">
        <v>48310001.549999997</v>
      </c>
      <c r="LL119" s="4">
        <v>0</v>
      </c>
      <c r="LM119" s="4">
        <v>0</v>
      </c>
      <c r="LN119" s="4">
        <v>48310001.549999997</v>
      </c>
      <c r="LO119" s="4">
        <v>45923254.685786366</v>
      </c>
      <c r="LP119" s="4">
        <v>0</v>
      </c>
      <c r="LQ119" s="4">
        <v>0</v>
      </c>
      <c r="LR119" s="4">
        <v>45923254.685786366</v>
      </c>
      <c r="LS119" s="5">
        <v>0.95059518137784804</v>
      </c>
      <c r="LT119" s="4">
        <v>48445756.480000004</v>
      </c>
      <c r="LU119" s="4">
        <v>48445756.480000004</v>
      </c>
      <c r="LV119" s="4">
        <v>0</v>
      </c>
      <c r="LW119" s="4">
        <v>0</v>
      </c>
      <c r="LX119" s="4">
        <v>48445756.480000004</v>
      </c>
      <c r="LY119" s="4">
        <v>46052302.668092661</v>
      </c>
      <c r="LZ119" s="4">
        <v>0</v>
      </c>
      <c r="MA119" s="4">
        <v>0</v>
      </c>
      <c r="MB119" s="4">
        <v>46052302.668092661</v>
      </c>
      <c r="MC119" s="5">
        <v>0.95059518137784804</v>
      </c>
      <c r="MD119" s="4">
        <v>48726858.959999993</v>
      </c>
      <c r="ME119" s="4">
        <v>48726858.959999993</v>
      </c>
      <c r="MF119" s="4">
        <v>0</v>
      </c>
      <c r="MG119" s="4">
        <v>0</v>
      </c>
      <c r="MH119" s="4">
        <v>48726858.959999993</v>
      </c>
      <c r="MI119" s="4">
        <v>46319517.331054017</v>
      </c>
      <c r="MJ119" s="4">
        <v>0</v>
      </c>
      <c r="MK119" s="4">
        <v>0</v>
      </c>
      <c r="ML119" s="4">
        <v>46319517.331054017</v>
      </c>
      <c r="MM119" s="5">
        <v>0.95059518137784804</v>
      </c>
      <c r="MN119" s="4">
        <v>49124127.249999993</v>
      </c>
      <c r="MO119" s="4">
        <v>49124127.249999993</v>
      </c>
      <c r="MP119" s="4">
        <v>0</v>
      </c>
      <c r="MQ119" s="4">
        <v>0</v>
      </c>
      <c r="MR119" s="4">
        <v>49124127.249999993</v>
      </c>
      <c r="MS119" s="4">
        <v>46697158.65324223</v>
      </c>
      <c r="MT119" s="4">
        <v>0</v>
      </c>
      <c r="MU119" s="4">
        <v>0</v>
      </c>
      <c r="MV119" s="4">
        <v>46697158.65324223</v>
      </c>
      <c r="MW119" s="5">
        <v>0.95059518137784804</v>
      </c>
      <c r="MX119" s="4">
        <v>49394897.489999995</v>
      </c>
      <c r="MY119" s="4">
        <v>49394897.489999995</v>
      </c>
      <c r="MZ119" s="4">
        <v>0</v>
      </c>
      <c r="NA119" s="4">
        <v>0</v>
      </c>
      <c r="NB119" s="4">
        <v>49394897.489999995</v>
      </c>
      <c r="NC119" s="4">
        <v>46954551.538646758</v>
      </c>
      <c r="ND119" s="4">
        <v>0</v>
      </c>
      <c r="NE119" s="4">
        <v>0</v>
      </c>
      <c r="NF119" s="4">
        <v>46954551.538646758</v>
      </c>
      <c r="NG119" s="5">
        <v>0.95059518137784804</v>
      </c>
      <c r="NH119" s="4">
        <v>49339303.560000002</v>
      </c>
      <c r="NI119" s="4">
        <v>49339303.560000002</v>
      </c>
      <c r="NJ119" s="4">
        <v>0</v>
      </c>
      <c r="NK119" s="4">
        <v>0</v>
      </c>
      <c r="NL119" s="4">
        <v>49339303.560000002</v>
      </c>
      <c r="NM119" s="4">
        <v>46901704.216674909</v>
      </c>
      <c r="NN119" s="4">
        <v>0</v>
      </c>
      <c r="NO119" s="4">
        <v>0</v>
      </c>
      <c r="NP119" s="4">
        <v>46901704.216674909</v>
      </c>
      <c r="NQ119" s="5">
        <v>0.95059518137784804</v>
      </c>
      <c r="NR119" s="4">
        <v>582865117.05999994</v>
      </c>
      <c r="NS119" s="4">
        <v>582865117.05999994</v>
      </c>
      <c r="NT119" s="4">
        <v>0</v>
      </c>
      <c r="NU119" s="4">
        <v>0</v>
      </c>
      <c r="NV119" s="4">
        <v>582865117.05999994</v>
      </c>
      <c r="NW119" s="4">
        <v>554068771.67047131</v>
      </c>
      <c r="NX119" s="4">
        <v>0</v>
      </c>
      <c r="NY119" s="4">
        <v>0</v>
      </c>
      <c r="NZ119" s="4">
        <v>554068771.67047131</v>
      </c>
      <c r="OA119" s="5">
        <v>11.407142176534174</v>
      </c>
      <c r="OB119" s="4">
        <v>49571754.840000004</v>
      </c>
      <c r="OC119" s="4">
        <v>49571754.840000004</v>
      </c>
      <c r="OD119" s="4">
        <v>0</v>
      </c>
      <c r="OE119" s="4">
        <v>0</v>
      </c>
      <c r="OF119" s="4">
        <v>49571754.840000004</v>
      </c>
      <c r="OG119" s="4">
        <v>47156804.204992205</v>
      </c>
      <c r="OH119" s="4">
        <v>0</v>
      </c>
      <c r="OI119" s="4">
        <v>0</v>
      </c>
      <c r="OJ119" s="4">
        <v>47156804.204992205</v>
      </c>
      <c r="OK119" s="5">
        <v>0.95128373722490955</v>
      </c>
      <c r="OL119" s="4">
        <v>49001505.939999998</v>
      </c>
      <c r="OM119" s="4">
        <v>49001505.939999998</v>
      </c>
      <c r="ON119" s="4">
        <v>0</v>
      </c>
      <c r="OO119" s="4">
        <v>0</v>
      </c>
      <c r="OP119" s="4">
        <v>49001505.939999998</v>
      </c>
      <c r="OQ119" s="4">
        <v>46614335.700251803</v>
      </c>
      <c r="OR119" s="4">
        <v>0</v>
      </c>
      <c r="OS119" s="4">
        <v>0</v>
      </c>
      <c r="OT119" s="4">
        <v>46614335.700251803</v>
      </c>
      <c r="OU119" s="5">
        <v>0.95128373722490955</v>
      </c>
      <c r="OV119" s="4">
        <v>48264677.609999999</v>
      </c>
      <c r="OW119" s="4">
        <v>48264677.609999999</v>
      </c>
      <c r="OX119" s="4">
        <v>0</v>
      </c>
      <c r="OY119" s="4">
        <v>0</v>
      </c>
      <c r="OZ119" s="4">
        <v>48264677.609999999</v>
      </c>
      <c r="PA119" s="4">
        <v>45913402.892796218</v>
      </c>
      <c r="PB119" s="4">
        <v>0</v>
      </c>
      <c r="PC119" s="4">
        <v>0</v>
      </c>
      <c r="PD119" s="4">
        <v>45913402.892796218</v>
      </c>
      <c r="PE119" s="5">
        <v>0.95128373722490955</v>
      </c>
      <c r="PF119" s="4">
        <v>48486322.229999997</v>
      </c>
      <c r="PG119" s="4">
        <v>48486322.229999997</v>
      </c>
      <c r="PH119" s="4">
        <v>0</v>
      </c>
      <c r="PI119" s="4">
        <v>0</v>
      </c>
      <c r="PJ119" s="4">
        <v>48486322.229999997</v>
      </c>
      <c r="PK119" s="4">
        <v>46124249.815245606</v>
      </c>
      <c r="PL119" s="4">
        <v>0</v>
      </c>
      <c r="PM119" s="4">
        <v>0</v>
      </c>
      <c r="PN119" s="4">
        <v>46124249.815245606</v>
      </c>
      <c r="PO119" s="5">
        <v>0.95128373722490955</v>
      </c>
      <c r="PP119" s="4">
        <v>48363665.969999991</v>
      </c>
      <c r="PQ119" s="4">
        <v>48363665.969999991</v>
      </c>
      <c r="PR119" s="4">
        <v>0</v>
      </c>
      <c r="PS119" s="4">
        <v>0</v>
      </c>
      <c r="PT119" s="4">
        <v>48363665.969999991</v>
      </c>
      <c r="PU119" s="4">
        <v>46007568.909838773</v>
      </c>
      <c r="PV119" s="4">
        <v>0</v>
      </c>
      <c r="PW119" s="4">
        <v>0</v>
      </c>
      <c r="PX119" s="4">
        <v>46007568.909838773</v>
      </c>
      <c r="PY119" s="5">
        <v>0.95128373722490955</v>
      </c>
      <c r="PZ119" s="4">
        <v>48324416.829999998</v>
      </c>
      <c r="QA119" s="4">
        <v>48324416.829999998</v>
      </c>
      <c r="QB119" s="4">
        <v>0</v>
      </c>
      <c r="QC119" s="4">
        <v>0</v>
      </c>
      <c r="QD119" s="4">
        <v>48324416.829999998</v>
      </c>
      <c r="QE119" s="4">
        <v>45970231.841256715</v>
      </c>
      <c r="QF119" s="4">
        <v>0</v>
      </c>
      <c r="QG119" s="4">
        <v>0</v>
      </c>
      <c r="QH119" s="4">
        <v>45970231.841256715</v>
      </c>
      <c r="QI119" s="5">
        <v>0.95128373722490955</v>
      </c>
      <c r="QJ119" s="4">
        <v>48578697.460000001</v>
      </c>
      <c r="QK119" s="4">
        <v>48578697.460000001</v>
      </c>
      <c r="QL119" s="4">
        <v>0</v>
      </c>
      <c r="QM119" s="4">
        <v>0</v>
      </c>
      <c r="QN119" s="4">
        <v>48578697.460000001</v>
      </c>
      <c r="QO119" s="4">
        <v>46212124.869267024</v>
      </c>
      <c r="QP119" s="4">
        <v>0</v>
      </c>
      <c r="QQ119" s="4">
        <v>0</v>
      </c>
      <c r="QR119" s="4">
        <v>46212124.869267024</v>
      </c>
      <c r="QS119" s="5">
        <v>0.95128373722490955</v>
      </c>
      <c r="QT119" s="4">
        <v>49130523</v>
      </c>
      <c r="QU119" s="4">
        <v>49130523</v>
      </c>
      <c r="QV119" s="4">
        <v>0</v>
      </c>
      <c r="QW119" s="4">
        <v>0</v>
      </c>
      <c r="QX119" s="4">
        <v>49130523</v>
      </c>
      <c r="QY119" s="4">
        <v>46737067.531254373</v>
      </c>
      <c r="QZ119" s="4">
        <v>0</v>
      </c>
      <c r="RA119" s="4">
        <v>0</v>
      </c>
      <c r="RB119" s="4">
        <v>46737067.531254373</v>
      </c>
      <c r="RC119" s="5">
        <v>0.95128373722490955</v>
      </c>
      <c r="RD119" s="4">
        <v>48778867.730000004</v>
      </c>
      <c r="RE119" s="4">
        <v>48778867.730000004</v>
      </c>
      <c r="RF119" s="4">
        <v>0</v>
      </c>
      <c r="RG119" s="4">
        <v>0</v>
      </c>
      <c r="RH119" s="4">
        <v>48778867.730000004</v>
      </c>
      <c r="RI119" s="4">
        <v>46402543.591793947</v>
      </c>
      <c r="RJ119" s="4">
        <v>0</v>
      </c>
      <c r="RK119" s="4">
        <v>0</v>
      </c>
      <c r="RL119" s="4">
        <v>46402543.591793947</v>
      </c>
      <c r="RM119" s="5">
        <v>0.95128373722490955</v>
      </c>
      <c r="RN119" s="4">
        <v>49637035.859999999</v>
      </c>
      <c r="RO119" s="4">
        <v>49637035.859999999</v>
      </c>
      <c r="RP119" s="4">
        <v>0</v>
      </c>
      <c r="RQ119" s="4">
        <v>0</v>
      </c>
      <c r="RR119" s="4">
        <v>49637035.859999999</v>
      </c>
      <c r="RS119" s="4">
        <v>47218904.977667652</v>
      </c>
      <c r="RT119" s="4">
        <v>0</v>
      </c>
      <c r="RU119" s="4">
        <v>0</v>
      </c>
      <c r="RV119" s="4">
        <v>47218904.977667652</v>
      </c>
      <c r="RW119" s="5">
        <v>0.95128373722490955</v>
      </c>
      <c r="RX119" s="4">
        <v>49715295.68</v>
      </c>
      <c r="RY119" s="4">
        <v>49715295.68</v>
      </c>
      <c r="RZ119" s="4">
        <v>0</v>
      </c>
      <c r="SA119" s="4">
        <v>0</v>
      </c>
      <c r="SB119" s="4">
        <v>49715295.68</v>
      </c>
      <c r="SC119" s="4">
        <v>47293352.271711804</v>
      </c>
      <c r="SD119" s="4">
        <v>0</v>
      </c>
      <c r="SE119" s="4">
        <v>0</v>
      </c>
      <c r="SF119" s="4">
        <v>47293352.271711804</v>
      </c>
      <c r="SG119" s="5">
        <v>0.95128373722490955</v>
      </c>
      <c r="SH119" s="4">
        <v>49802962.179999992</v>
      </c>
      <c r="SI119" s="4">
        <v>49802962.179999992</v>
      </c>
      <c r="SJ119" s="4">
        <v>0</v>
      </c>
      <c r="SK119" s="4">
        <v>0</v>
      </c>
      <c r="SL119" s="4">
        <v>49802962.179999992</v>
      </c>
      <c r="SM119" s="4">
        <v>47376747.987461224</v>
      </c>
      <c r="SN119" s="4">
        <v>0</v>
      </c>
      <c r="SO119" s="4">
        <v>0</v>
      </c>
      <c r="SP119" s="4">
        <v>47376747.987461224</v>
      </c>
      <c r="SQ119" s="5">
        <v>0.95128373722490955</v>
      </c>
      <c r="SR119" s="4">
        <v>587655725.32999992</v>
      </c>
      <c r="SS119" s="4">
        <v>587655725.32999992</v>
      </c>
      <c r="ST119" s="4">
        <v>0</v>
      </c>
      <c r="SU119" s="4">
        <v>0</v>
      </c>
      <c r="SV119" s="4">
        <v>587655725.32999992</v>
      </c>
      <c r="SW119" s="4">
        <v>559027334.59353733</v>
      </c>
      <c r="SX119" s="4">
        <v>0</v>
      </c>
      <c r="SY119" s="4">
        <v>0</v>
      </c>
      <c r="SZ119" s="4">
        <v>559027334.59353733</v>
      </c>
      <c r="TA119" s="5">
        <v>11.415404846698912</v>
      </c>
      <c r="TB119" s="4">
        <v>49877275.654399998</v>
      </c>
      <c r="TC119" s="4">
        <v>49877275.654399998</v>
      </c>
    </row>
    <row r="120" spans="1:523" x14ac:dyDescent="0.3">
      <c r="A120" s="3" t="s">
        <v>173</v>
      </c>
      <c r="B120" s="4">
        <v>0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5">
        <v>0.95371182475037297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5">
        <v>0.95331219954756097</v>
      </c>
      <c r="V120" s="4">
        <v>0</v>
      </c>
      <c r="W120" s="4">
        <v>0</v>
      </c>
      <c r="X120" s="4">
        <v>0</v>
      </c>
      <c r="Y120" s="4">
        <v>0</v>
      </c>
      <c r="Z120" s="4">
        <v>0</v>
      </c>
      <c r="AA120" s="4">
        <v>0</v>
      </c>
      <c r="AB120" s="4">
        <v>0</v>
      </c>
      <c r="AC120" s="4">
        <v>0</v>
      </c>
      <c r="AD120" s="4">
        <v>0</v>
      </c>
      <c r="AE120" s="5">
        <v>0.95300932000000005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5">
        <v>0.95272948000000002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5">
        <v>0.95238579999999995</v>
      </c>
      <c r="AZ120" s="4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  <c r="BI120" s="5">
        <v>0.95202783000000002</v>
      </c>
      <c r="BJ120" s="4">
        <v>0</v>
      </c>
      <c r="BK120" s="4">
        <v>0</v>
      </c>
      <c r="BL120" s="4">
        <v>0</v>
      </c>
      <c r="BM120" s="4">
        <v>0</v>
      </c>
      <c r="BN120" s="4">
        <v>0</v>
      </c>
      <c r="BO120" s="4">
        <v>0</v>
      </c>
      <c r="BP120" s="4">
        <v>0</v>
      </c>
      <c r="BQ120" s="4">
        <v>0</v>
      </c>
      <c r="BR120" s="4">
        <v>0</v>
      </c>
      <c r="BS120" s="5">
        <v>0.95175270000000001</v>
      </c>
      <c r="BT120" s="4">
        <v>0</v>
      </c>
      <c r="BU120" s="4">
        <v>0</v>
      </c>
      <c r="BV120" s="4">
        <v>0</v>
      </c>
      <c r="BW120" s="4">
        <v>0</v>
      </c>
      <c r="BX120" s="4">
        <v>0</v>
      </c>
      <c r="BY120" s="4">
        <v>0</v>
      </c>
      <c r="BZ120" s="4">
        <v>0</v>
      </c>
      <c r="CA120" s="4">
        <v>0</v>
      </c>
      <c r="CB120" s="4">
        <v>0</v>
      </c>
      <c r="CC120" s="5">
        <v>0.95143882999999996</v>
      </c>
      <c r="CD120" s="4">
        <v>0</v>
      </c>
      <c r="CE120" s="4">
        <v>0</v>
      </c>
      <c r="CF120" s="4">
        <v>0</v>
      </c>
      <c r="CG120" s="4">
        <v>0</v>
      </c>
      <c r="CH120" s="4">
        <v>0</v>
      </c>
      <c r="CI120" s="4">
        <v>0</v>
      </c>
      <c r="CJ120" s="4">
        <v>0</v>
      </c>
      <c r="CK120" s="4">
        <v>0</v>
      </c>
      <c r="CL120" s="4">
        <v>0</v>
      </c>
      <c r="CM120" s="5">
        <v>0.94375639800350608</v>
      </c>
      <c r="CN120" s="4">
        <v>0</v>
      </c>
      <c r="CO120" s="4">
        <v>0</v>
      </c>
      <c r="CP120" s="4">
        <v>0</v>
      </c>
      <c r="CQ120" s="4">
        <v>0</v>
      </c>
      <c r="CR120" s="4">
        <v>0</v>
      </c>
      <c r="CS120" s="4">
        <v>0</v>
      </c>
      <c r="CT120" s="4">
        <v>0</v>
      </c>
      <c r="CU120" s="4">
        <v>0</v>
      </c>
      <c r="CV120" s="4">
        <v>0</v>
      </c>
      <c r="CW120" s="5">
        <v>0.94365181003387899</v>
      </c>
      <c r="CX120" s="4">
        <v>0</v>
      </c>
      <c r="CY120" s="4">
        <v>0</v>
      </c>
      <c r="CZ120" s="4">
        <v>0</v>
      </c>
      <c r="DA120" s="4">
        <v>0</v>
      </c>
      <c r="DB120" s="4">
        <v>0</v>
      </c>
      <c r="DC120" s="4">
        <v>0</v>
      </c>
      <c r="DD120" s="4">
        <v>0</v>
      </c>
      <c r="DE120" s="4">
        <v>0</v>
      </c>
      <c r="DF120" s="4">
        <v>0</v>
      </c>
      <c r="DG120" s="5">
        <v>0.94381073219596268</v>
      </c>
      <c r="DH120" s="4">
        <v>0</v>
      </c>
      <c r="DI120" s="4">
        <v>0</v>
      </c>
      <c r="DJ120" s="4">
        <v>0</v>
      </c>
      <c r="DK120" s="4">
        <v>0</v>
      </c>
      <c r="DL120" s="4">
        <v>0</v>
      </c>
      <c r="DM120" s="4">
        <v>0</v>
      </c>
      <c r="DN120" s="4">
        <v>0</v>
      </c>
      <c r="DO120" s="4">
        <v>0</v>
      </c>
      <c r="DP120" s="4">
        <v>0</v>
      </c>
      <c r="DQ120" s="5">
        <v>0.94384313155908861</v>
      </c>
      <c r="DR120" s="4">
        <v>0</v>
      </c>
      <c r="DS120" s="4">
        <v>0</v>
      </c>
      <c r="DT120" s="4">
        <v>0</v>
      </c>
      <c r="DU120" s="4">
        <v>0</v>
      </c>
      <c r="DV120" s="4">
        <v>0</v>
      </c>
      <c r="DW120" s="4">
        <v>0</v>
      </c>
      <c r="DX120" s="4">
        <v>0</v>
      </c>
      <c r="DY120" s="4">
        <v>0</v>
      </c>
      <c r="DZ120" s="4">
        <v>0</v>
      </c>
      <c r="EA120" s="5">
        <v>11.395430056090369</v>
      </c>
      <c r="EB120" s="4">
        <v>0</v>
      </c>
      <c r="EC120" s="4">
        <v>0</v>
      </c>
      <c r="ED120" s="4">
        <v>0</v>
      </c>
      <c r="EE120" s="4">
        <v>0</v>
      </c>
      <c r="EF120" s="4">
        <v>0</v>
      </c>
      <c r="EG120" s="4">
        <v>0</v>
      </c>
      <c r="EH120" s="4">
        <v>0</v>
      </c>
      <c r="EI120" s="4">
        <v>0</v>
      </c>
      <c r="EJ120" s="4">
        <v>0</v>
      </c>
      <c r="EK120" s="5">
        <v>0.94405093261566531</v>
      </c>
      <c r="EL120" s="4">
        <v>0</v>
      </c>
      <c r="EM120" s="4">
        <v>0</v>
      </c>
      <c r="EN120" s="4">
        <v>0</v>
      </c>
      <c r="EO120" s="4">
        <v>0</v>
      </c>
      <c r="EP120" s="4">
        <v>0</v>
      </c>
      <c r="EQ120" s="4">
        <v>0</v>
      </c>
      <c r="ER120" s="4">
        <v>0</v>
      </c>
      <c r="ES120" s="4">
        <v>0</v>
      </c>
      <c r="ET120" s="4">
        <v>0</v>
      </c>
      <c r="EU120" s="5">
        <v>0.94428119902075325</v>
      </c>
      <c r="EV120" s="4">
        <v>0</v>
      </c>
      <c r="EW120" s="4">
        <v>0</v>
      </c>
      <c r="EX120" s="4">
        <v>0</v>
      </c>
      <c r="EY120" s="4">
        <v>0</v>
      </c>
      <c r="EZ120" s="4">
        <v>0</v>
      </c>
      <c r="FA120" s="4">
        <v>0</v>
      </c>
      <c r="FB120" s="4">
        <v>0</v>
      </c>
      <c r="FC120" s="4">
        <v>0</v>
      </c>
      <c r="FD120" s="4">
        <v>0</v>
      </c>
      <c r="FE120" s="5">
        <v>0.94410143005335845</v>
      </c>
      <c r="FF120" s="4">
        <v>0</v>
      </c>
      <c r="FG120" s="4">
        <v>0</v>
      </c>
      <c r="FH120" s="4">
        <v>0</v>
      </c>
      <c r="FI120" s="4">
        <v>0</v>
      </c>
      <c r="FJ120" s="4">
        <v>0</v>
      </c>
      <c r="FK120" s="4">
        <v>0</v>
      </c>
      <c r="FL120" s="4">
        <v>0</v>
      </c>
      <c r="FM120" s="4">
        <v>0</v>
      </c>
      <c r="FN120" s="4">
        <v>0</v>
      </c>
      <c r="FO120" s="5">
        <v>0.943590442957705</v>
      </c>
      <c r="FP120" s="4">
        <v>0</v>
      </c>
      <c r="FQ120" s="4">
        <v>0</v>
      </c>
      <c r="FR120" s="4">
        <v>0</v>
      </c>
      <c r="FS120" s="4">
        <v>0</v>
      </c>
      <c r="FT120" s="4">
        <v>0</v>
      </c>
      <c r="FU120" s="4">
        <v>0</v>
      </c>
      <c r="FV120" s="4">
        <v>0</v>
      </c>
      <c r="FW120" s="4">
        <v>0</v>
      </c>
      <c r="FX120" s="4">
        <v>0</v>
      </c>
      <c r="FY120" s="5">
        <v>0.94337818114497463</v>
      </c>
      <c r="FZ120" s="4">
        <v>0</v>
      </c>
      <c r="GA120" s="4">
        <v>0</v>
      </c>
      <c r="GB120" s="4">
        <v>0</v>
      </c>
      <c r="GC120" s="4">
        <v>0</v>
      </c>
      <c r="GD120" s="4">
        <v>0</v>
      </c>
      <c r="GE120" s="4">
        <v>0</v>
      </c>
      <c r="GF120" s="4">
        <v>0</v>
      </c>
      <c r="GG120" s="4">
        <v>0</v>
      </c>
      <c r="GH120" s="4">
        <v>0</v>
      </c>
      <c r="GI120" s="5">
        <v>0.94320072013451817</v>
      </c>
      <c r="GJ120" s="4">
        <v>0</v>
      </c>
      <c r="GK120" s="4">
        <v>0</v>
      </c>
      <c r="GL120" s="4">
        <v>0</v>
      </c>
      <c r="GM120" s="4">
        <v>0</v>
      </c>
      <c r="GN120" s="4">
        <v>0</v>
      </c>
      <c r="GO120" s="4">
        <v>0</v>
      </c>
      <c r="GP120" s="4">
        <v>0</v>
      </c>
      <c r="GQ120" s="4">
        <v>0</v>
      </c>
      <c r="GR120" s="4">
        <v>0</v>
      </c>
      <c r="GS120" s="5">
        <v>0.94296345811854987</v>
      </c>
      <c r="GT120" s="4">
        <v>0</v>
      </c>
      <c r="GU120" s="4">
        <v>0</v>
      </c>
      <c r="GV120" s="4">
        <v>0</v>
      </c>
      <c r="GW120" s="4">
        <v>0</v>
      </c>
      <c r="GX120" s="4">
        <v>0</v>
      </c>
      <c r="GY120" s="4">
        <v>0</v>
      </c>
      <c r="GZ120" s="4">
        <v>0</v>
      </c>
      <c r="HA120" s="4">
        <v>0</v>
      </c>
      <c r="HB120" s="4">
        <v>0</v>
      </c>
      <c r="HC120" s="5">
        <v>0.94207655879368846</v>
      </c>
      <c r="HD120" s="4">
        <v>0</v>
      </c>
      <c r="HE120" s="4">
        <v>0</v>
      </c>
      <c r="HF120" s="4">
        <v>0</v>
      </c>
      <c r="HG120" s="4">
        <v>0</v>
      </c>
      <c r="HH120" s="4">
        <v>0</v>
      </c>
      <c r="HI120" s="4">
        <v>0</v>
      </c>
      <c r="HJ120" s="4">
        <v>0</v>
      </c>
      <c r="HK120" s="4">
        <v>0</v>
      </c>
      <c r="HL120" s="4">
        <v>0</v>
      </c>
      <c r="HM120" s="5">
        <v>0.943350229961052</v>
      </c>
      <c r="HN120" s="4">
        <v>0</v>
      </c>
      <c r="HO120" s="4">
        <v>0</v>
      </c>
      <c r="HP120" s="4">
        <v>0</v>
      </c>
      <c r="HQ120" s="4">
        <v>0</v>
      </c>
      <c r="HR120" s="4">
        <v>0</v>
      </c>
      <c r="HS120" s="4">
        <v>0</v>
      </c>
      <c r="HT120" s="4">
        <v>0</v>
      </c>
      <c r="HU120" s="4">
        <v>0</v>
      </c>
      <c r="HV120" s="4">
        <v>0</v>
      </c>
      <c r="HW120" s="5">
        <v>0.94321339470048071</v>
      </c>
      <c r="HX120" s="4">
        <v>0</v>
      </c>
      <c r="HY120" s="4">
        <v>0</v>
      </c>
      <c r="HZ120" s="4">
        <v>0</v>
      </c>
      <c r="IA120" s="4">
        <v>0</v>
      </c>
      <c r="IB120" s="4">
        <v>0</v>
      </c>
      <c r="IC120" s="4">
        <v>0</v>
      </c>
      <c r="ID120" s="4">
        <v>0</v>
      </c>
      <c r="IE120" s="4">
        <v>0</v>
      </c>
      <c r="IF120" s="4">
        <v>0</v>
      </c>
      <c r="IG120" s="5">
        <v>0.94304811490053853</v>
      </c>
      <c r="IH120" s="4">
        <v>0</v>
      </c>
      <c r="II120" s="4">
        <v>0</v>
      </c>
      <c r="IJ120" s="4">
        <v>0</v>
      </c>
      <c r="IK120" s="4">
        <v>0</v>
      </c>
      <c r="IL120" s="4">
        <v>0</v>
      </c>
      <c r="IM120" s="4">
        <v>0</v>
      </c>
      <c r="IN120" s="4">
        <v>0</v>
      </c>
      <c r="IO120" s="4">
        <v>0</v>
      </c>
      <c r="IP120" s="4">
        <v>0</v>
      </c>
      <c r="IQ120" s="5">
        <v>0.94277619240995802</v>
      </c>
      <c r="IR120" s="4">
        <v>0</v>
      </c>
      <c r="IS120" s="4">
        <v>0</v>
      </c>
      <c r="IT120" s="4">
        <v>0</v>
      </c>
      <c r="IU120" s="4">
        <v>0</v>
      </c>
      <c r="IV120" s="4">
        <v>0</v>
      </c>
      <c r="IW120" s="4">
        <v>0</v>
      </c>
      <c r="IX120" s="4">
        <v>0</v>
      </c>
      <c r="IY120" s="4">
        <v>0</v>
      </c>
      <c r="IZ120" s="4">
        <v>0</v>
      </c>
      <c r="JA120" s="5">
        <v>11.320030854811243</v>
      </c>
      <c r="JB120" s="4">
        <v>0</v>
      </c>
      <c r="JC120" s="4">
        <v>0</v>
      </c>
      <c r="JD120" s="4">
        <v>0</v>
      </c>
      <c r="JE120" s="4">
        <v>0</v>
      </c>
      <c r="JF120" s="4">
        <v>0</v>
      </c>
      <c r="JG120" s="4">
        <v>0</v>
      </c>
      <c r="JH120" s="4">
        <v>0</v>
      </c>
      <c r="JI120" s="4">
        <v>0</v>
      </c>
      <c r="JJ120" s="4">
        <v>0</v>
      </c>
      <c r="JK120" s="5">
        <v>0.94270552062125601</v>
      </c>
      <c r="JL120" s="4">
        <v>0</v>
      </c>
      <c r="JM120" s="4">
        <v>0</v>
      </c>
      <c r="JN120" s="4">
        <v>0</v>
      </c>
      <c r="JO120" s="4">
        <v>0</v>
      </c>
      <c r="JP120" s="4">
        <v>0</v>
      </c>
      <c r="JQ120" s="4">
        <v>0</v>
      </c>
      <c r="JR120" s="4">
        <v>0</v>
      </c>
      <c r="JS120" s="4">
        <v>0</v>
      </c>
      <c r="JT120" s="4">
        <v>0</v>
      </c>
      <c r="JU120" s="5">
        <v>0.94318113130705683</v>
      </c>
      <c r="JV120" s="4">
        <v>0</v>
      </c>
      <c r="JW120" s="4">
        <v>0</v>
      </c>
      <c r="JX120" s="4">
        <v>0</v>
      </c>
      <c r="JY120" s="4">
        <v>0</v>
      </c>
      <c r="JZ120" s="4">
        <v>0</v>
      </c>
      <c r="KA120" s="4">
        <v>0</v>
      </c>
      <c r="KB120" s="4">
        <v>0</v>
      </c>
      <c r="KC120" s="4">
        <v>0</v>
      </c>
      <c r="KD120" s="4">
        <v>0</v>
      </c>
      <c r="KE120" s="5">
        <v>0.94361448353788591</v>
      </c>
      <c r="KF120" s="4">
        <v>0</v>
      </c>
      <c r="KG120" s="4">
        <v>0</v>
      </c>
      <c r="KH120" s="4">
        <v>0</v>
      </c>
      <c r="KI120" s="4">
        <v>0</v>
      </c>
      <c r="KJ120" s="4">
        <v>0</v>
      </c>
      <c r="KK120" s="4">
        <v>0</v>
      </c>
      <c r="KL120" s="4">
        <v>0</v>
      </c>
      <c r="KM120" s="4">
        <v>0</v>
      </c>
      <c r="KN120" s="4">
        <v>0</v>
      </c>
      <c r="KO120" s="5">
        <v>0.94399068104096528</v>
      </c>
      <c r="KP120" s="4">
        <v>0</v>
      </c>
      <c r="KQ120" s="4">
        <v>0</v>
      </c>
      <c r="KR120" s="4">
        <v>0</v>
      </c>
      <c r="KS120" s="4">
        <v>0</v>
      </c>
      <c r="KT120" s="4">
        <v>0</v>
      </c>
      <c r="KU120" s="4">
        <v>0</v>
      </c>
      <c r="KV120" s="4">
        <v>0</v>
      </c>
      <c r="KW120" s="4">
        <v>0</v>
      </c>
      <c r="KX120" s="4">
        <v>0</v>
      </c>
      <c r="KY120" s="5">
        <v>0.9442701655210296</v>
      </c>
      <c r="KZ120" s="4">
        <v>0</v>
      </c>
      <c r="LA120" s="4">
        <v>0</v>
      </c>
      <c r="LB120" s="4">
        <v>0</v>
      </c>
      <c r="LC120" s="4">
        <v>0</v>
      </c>
      <c r="LD120" s="4">
        <v>0</v>
      </c>
      <c r="LE120" s="4">
        <v>0</v>
      </c>
      <c r="LF120" s="4">
        <v>0</v>
      </c>
      <c r="LG120" s="4">
        <v>0</v>
      </c>
      <c r="LH120" s="4">
        <v>0</v>
      </c>
      <c r="LI120" s="5">
        <v>0.9446391241807981</v>
      </c>
      <c r="LJ120" s="4">
        <v>0</v>
      </c>
      <c r="LK120" s="4">
        <v>0</v>
      </c>
      <c r="LL120" s="4">
        <v>0</v>
      </c>
      <c r="LM120" s="4">
        <v>0</v>
      </c>
      <c r="LN120" s="4">
        <v>0</v>
      </c>
      <c r="LO120" s="4">
        <v>0</v>
      </c>
      <c r="LP120" s="4">
        <v>0</v>
      </c>
      <c r="LQ120" s="4">
        <v>0</v>
      </c>
      <c r="LR120" s="4">
        <v>0</v>
      </c>
      <c r="LS120" s="5">
        <v>0.94506282581707801</v>
      </c>
      <c r="LT120" s="4">
        <v>0</v>
      </c>
      <c r="LU120" s="4">
        <v>0</v>
      </c>
      <c r="LV120" s="4">
        <v>0</v>
      </c>
      <c r="LW120" s="4">
        <v>0</v>
      </c>
      <c r="LX120" s="4">
        <v>0</v>
      </c>
      <c r="LY120" s="4">
        <v>0</v>
      </c>
      <c r="LZ120" s="4">
        <v>0</v>
      </c>
      <c r="MA120" s="4">
        <v>0</v>
      </c>
      <c r="MB120" s="4">
        <v>0</v>
      </c>
      <c r="MC120" s="5">
        <v>0.9455218185182539</v>
      </c>
      <c r="MD120" s="4">
        <v>0</v>
      </c>
      <c r="ME120" s="4">
        <v>0</v>
      </c>
      <c r="MF120" s="4">
        <v>0</v>
      </c>
      <c r="MG120" s="4">
        <v>0</v>
      </c>
      <c r="MH120" s="4">
        <v>0</v>
      </c>
      <c r="MI120" s="4">
        <v>0</v>
      </c>
      <c r="MJ120" s="4">
        <v>0</v>
      </c>
      <c r="MK120" s="4">
        <v>0</v>
      </c>
      <c r="ML120" s="4">
        <v>0</v>
      </c>
      <c r="MM120" s="5">
        <v>0.94598984712753342</v>
      </c>
      <c r="MN120" s="4">
        <v>0</v>
      </c>
      <c r="MO120" s="4">
        <v>0</v>
      </c>
      <c r="MP120" s="4">
        <v>0</v>
      </c>
      <c r="MQ120" s="4">
        <v>0</v>
      </c>
      <c r="MR120" s="4">
        <v>0</v>
      </c>
      <c r="MS120" s="4">
        <v>0</v>
      </c>
      <c r="MT120" s="4">
        <v>0</v>
      </c>
      <c r="MU120" s="4">
        <v>0</v>
      </c>
      <c r="MV120" s="4">
        <v>0</v>
      </c>
      <c r="MW120" s="5">
        <v>0.94643183250958074</v>
      </c>
      <c r="MX120" s="4">
        <v>0</v>
      </c>
      <c r="MY120" s="4">
        <v>0</v>
      </c>
      <c r="MZ120" s="4">
        <v>0</v>
      </c>
      <c r="NA120" s="4">
        <v>0</v>
      </c>
      <c r="NB120" s="4">
        <v>0</v>
      </c>
      <c r="NC120" s="4">
        <v>0</v>
      </c>
      <c r="ND120" s="4">
        <v>0</v>
      </c>
      <c r="NE120" s="4">
        <v>0</v>
      </c>
      <c r="NF120" s="4">
        <v>0</v>
      </c>
      <c r="NG120" s="5">
        <v>0.94682491943828762</v>
      </c>
      <c r="NH120" s="4">
        <v>0</v>
      </c>
      <c r="NI120" s="4">
        <v>0</v>
      </c>
      <c r="NJ120" s="4">
        <v>0</v>
      </c>
      <c r="NK120" s="4">
        <v>0</v>
      </c>
      <c r="NL120" s="4">
        <v>0</v>
      </c>
      <c r="NM120" s="4">
        <v>0</v>
      </c>
      <c r="NN120" s="4">
        <v>0</v>
      </c>
      <c r="NO120" s="4">
        <v>0</v>
      </c>
      <c r="NP120" s="4">
        <v>0</v>
      </c>
      <c r="NQ120" s="5">
        <v>0.94712157517284312</v>
      </c>
      <c r="NR120" s="4">
        <v>0</v>
      </c>
      <c r="NS120" s="4">
        <v>0</v>
      </c>
      <c r="NT120" s="4">
        <v>0</v>
      </c>
      <c r="NU120" s="4">
        <v>0</v>
      </c>
      <c r="NV120" s="4">
        <v>0</v>
      </c>
      <c r="NW120" s="4">
        <v>0</v>
      </c>
      <c r="NX120" s="4">
        <v>0</v>
      </c>
      <c r="NY120" s="4">
        <v>0</v>
      </c>
      <c r="NZ120" s="4">
        <v>0</v>
      </c>
      <c r="OA120" s="5">
        <v>11.339353924792569</v>
      </c>
      <c r="OB120" s="4">
        <v>0</v>
      </c>
      <c r="OC120" s="4">
        <v>0</v>
      </c>
      <c r="OD120" s="4">
        <v>0</v>
      </c>
      <c r="OE120" s="4">
        <v>0</v>
      </c>
      <c r="OF120" s="4">
        <v>0</v>
      </c>
      <c r="OG120" s="4">
        <v>0</v>
      </c>
      <c r="OH120" s="4">
        <v>0</v>
      </c>
      <c r="OI120" s="4">
        <v>0</v>
      </c>
      <c r="OJ120" s="4">
        <v>0</v>
      </c>
      <c r="OK120" s="5">
        <v>0.94748396602741225</v>
      </c>
      <c r="OL120" s="4">
        <v>0</v>
      </c>
      <c r="OM120" s="4">
        <v>0</v>
      </c>
      <c r="ON120" s="4">
        <v>0</v>
      </c>
      <c r="OO120" s="4">
        <v>0</v>
      </c>
      <c r="OP120" s="4">
        <v>0</v>
      </c>
      <c r="OQ120" s="4">
        <v>0</v>
      </c>
      <c r="OR120" s="4">
        <v>0</v>
      </c>
      <c r="OS120" s="4">
        <v>0</v>
      </c>
      <c r="OT120" s="4">
        <v>0</v>
      </c>
      <c r="OU120" s="5">
        <v>0.94744876279522439</v>
      </c>
      <c r="OV120" s="4">
        <v>0</v>
      </c>
      <c r="OW120" s="4">
        <v>0</v>
      </c>
      <c r="OX120" s="4">
        <v>0</v>
      </c>
      <c r="OY120" s="4">
        <v>0</v>
      </c>
      <c r="OZ120" s="4">
        <v>0</v>
      </c>
      <c r="PA120" s="4">
        <v>0</v>
      </c>
      <c r="PB120" s="4">
        <v>0</v>
      </c>
      <c r="PC120" s="4">
        <v>0</v>
      </c>
      <c r="PD120" s="4">
        <v>0</v>
      </c>
      <c r="PE120" s="5">
        <v>0.94742287012773108</v>
      </c>
      <c r="PF120" s="4">
        <v>0</v>
      </c>
      <c r="PG120" s="4">
        <v>0</v>
      </c>
      <c r="PH120" s="4">
        <v>0</v>
      </c>
      <c r="PI120" s="4">
        <v>0</v>
      </c>
      <c r="PJ120" s="4">
        <v>0</v>
      </c>
      <c r="PK120" s="4">
        <v>0</v>
      </c>
      <c r="PL120" s="4">
        <v>0</v>
      </c>
      <c r="PM120" s="4">
        <v>0</v>
      </c>
      <c r="PN120" s="4">
        <v>0</v>
      </c>
      <c r="PO120" s="5">
        <v>0.94740333001428223</v>
      </c>
      <c r="PP120" s="4">
        <v>0</v>
      </c>
      <c r="PQ120" s="4">
        <v>0</v>
      </c>
      <c r="PR120" s="4">
        <v>0</v>
      </c>
      <c r="PS120" s="4">
        <v>0</v>
      </c>
      <c r="PT120" s="4">
        <v>0</v>
      </c>
      <c r="PU120" s="4">
        <v>0</v>
      </c>
      <c r="PV120" s="4">
        <v>0</v>
      </c>
      <c r="PW120" s="4">
        <v>0</v>
      </c>
      <c r="PX120" s="4">
        <v>0</v>
      </c>
      <c r="PY120" s="5">
        <v>0.94738533540400305</v>
      </c>
      <c r="PZ120" s="4">
        <v>0</v>
      </c>
      <c r="QA120" s="4">
        <v>0</v>
      </c>
      <c r="QB120" s="4">
        <v>0</v>
      </c>
      <c r="QC120" s="4">
        <v>0</v>
      </c>
      <c r="QD120" s="4">
        <v>0</v>
      </c>
      <c r="QE120" s="4">
        <v>0</v>
      </c>
      <c r="QF120" s="4">
        <v>0</v>
      </c>
      <c r="QG120" s="4">
        <v>0</v>
      </c>
      <c r="QH120" s="4">
        <v>0</v>
      </c>
      <c r="QI120" s="5">
        <v>0.94736407459109928</v>
      </c>
      <c r="QJ120" s="4">
        <v>0</v>
      </c>
      <c r="QK120" s="4">
        <v>0</v>
      </c>
      <c r="QL120" s="4">
        <v>0</v>
      </c>
      <c r="QM120" s="4">
        <v>0</v>
      </c>
      <c r="QN120" s="4">
        <v>0</v>
      </c>
      <c r="QO120" s="4">
        <v>0</v>
      </c>
      <c r="QP120" s="4">
        <v>0</v>
      </c>
      <c r="QQ120" s="4">
        <v>0</v>
      </c>
      <c r="QR120" s="4">
        <v>0</v>
      </c>
      <c r="QS120" s="5">
        <v>0.9473403982935219</v>
      </c>
      <c r="QT120" s="4">
        <v>0</v>
      </c>
      <c r="QU120" s="4">
        <v>0</v>
      </c>
      <c r="QV120" s="4">
        <v>0</v>
      </c>
      <c r="QW120" s="4">
        <v>0</v>
      </c>
      <c r="QX120" s="4">
        <v>0</v>
      </c>
      <c r="QY120" s="4">
        <v>0</v>
      </c>
      <c r="QZ120" s="4">
        <v>0</v>
      </c>
      <c r="RA120" s="4">
        <v>0</v>
      </c>
      <c r="RB120" s="4">
        <v>0</v>
      </c>
      <c r="RC120" s="5">
        <v>0.94731816425043647</v>
      </c>
      <c r="RD120" s="4">
        <v>0</v>
      </c>
      <c r="RE120" s="4">
        <v>0</v>
      </c>
      <c r="RF120" s="4">
        <v>0</v>
      </c>
      <c r="RG120" s="4">
        <v>0</v>
      </c>
      <c r="RH120" s="4">
        <v>0</v>
      </c>
      <c r="RI120" s="4">
        <v>0</v>
      </c>
      <c r="RJ120" s="4">
        <v>0</v>
      </c>
      <c r="RK120" s="4">
        <v>0</v>
      </c>
      <c r="RL120" s="4">
        <v>0</v>
      </c>
      <c r="RM120" s="5">
        <v>0.94729253237617905</v>
      </c>
      <c r="RN120" s="4">
        <v>0</v>
      </c>
      <c r="RO120" s="4">
        <v>0</v>
      </c>
      <c r="RP120" s="4">
        <v>0</v>
      </c>
      <c r="RQ120" s="4">
        <v>0</v>
      </c>
      <c r="RR120" s="4">
        <v>0</v>
      </c>
      <c r="RS120" s="4">
        <v>0</v>
      </c>
      <c r="RT120" s="4">
        <v>0</v>
      </c>
      <c r="RU120" s="4">
        <v>0</v>
      </c>
      <c r="RV120" s="4">
        <v>0</v>
      </c>
      <c r="RW120" s="5">
        <v>0.94726534434089071</v>
      </c>
      <c r="RX120" s="4">
        <v>0</v>
      </c>
      <c r="RY120" s="4">
        <v>0</v>
      </c>
      <c r="RZ120" s="4">
        <v>0</v>
      </c>
      <c r="SA120" s="4">
        <v>0</v>
      </c>
      <c r="SB120" s="4">
        <v>0</v>
      </c>
      <c r="SC120" s="4">
        <v>0</v>
      </c>
      <c r="SD120" s="4">
        <v>0</v>
      </c>
      <c r="SE120" s="4">
        <v>0</v>
      </c>
      <c r="SF120" s="4">
        <v>0</v>
      </c>
      <c r="SG120" s="5">
        <v>0.94724062540300979</v>
      </c>
      <c r="SH120" s="4">
        <v>0</v>
      </c>
      <c r="SI120" s="4">
        <v>0</v>
      </c>
      <c r="SJ120" s="4">
        <v>0</v>
      </c>
      <c r="SK120" s="4">
        <v>0</v>
      </c>
      <c r="SL120" s="4">
        <v>0</v>
      </c>
      <c r="SM120" s="4">
        <v>0</v>
      </c>
      <c r="SN120" s="4">
        <v>0</v>
      </c>
      <c r="SO120" s="4">
        <v>0</v>
      </c>
      <c r="SP120" s="4">
        <v>0</v>
      </c>
      <c r="SQ120" s="5">
        <v>0.94721959034263092</v>
      </c>
      <c r="SR120" s="4">
        <v>0</v>
      </c>
      <c r="SS120" s="4">
        <v>0</v>
      </c>
      <c r="ST120" s="4">
        <v>0</v>
      </c>
      <c r="SU120" s="4">
        <v>0</v>
      </c>
      <c r="SV120" s="4">
        <v>0</v>
      </c>
      <c r="SW120" s="4">
        <v>0</v>
      </c>
      <c r="SX120" s="4">
        <v>0</v>
      </c>
      <c r="SY120" s="4">
        <v>0</v>
      </c>
      <c r="SZ120" s="4">
        <v>0</v>
      </c>
      <c r="TA120" s="5">
        <v>11.368184993966421</v>
      </c>
      <c r="TB120" s="4">
        <v>0</v>
      </c>
      <c r="TC120" s="4">
        <v>0</v>
      </c>
    </row>
    <row r="121" spans="1:523" x14ac:dyDescent="0.3">
      <c r="A121" s="3" t="s">
        <v>174</v>
      </c>
      <c r="B121" s="4">
        <v>616025.12999999989</v>
      </c>
      <c r="C121" s="4">
        <v>616025.12999999989</v>
      </c>
      <c r="D121" s="4">
        <v>0</v>
      </c>
      <c r="E121" s="4">
        <v>0</v>
      </c>
      <c r="F121" s="4">
        <v>616025.12999999989</v>
      </c>
      <c r="G121" s="4">
        <v>582950.62378600228</v>
      </c>
      <c r="H121" s="4">
        <v>0</v>
      </c>
      <c r="I121" s="4">
        <v>0</v>
      </c>
      <c r="J121" s="4">
        <v>582950.62378600228</v>
      </c>
      <c r="K121" s="5">
        <v>0.94630981009817317</v>
      </c>
      <c r="L121" s="4">
        <v>645561.22999999986</v>
      </c>
      <c r="M121" s="4">
        <v>645561.22999999986</v>
      </c>
      <c r="N121" s="4">
        <v>0</v>
      </c>
      <c r="O121" s="4">
        <v>0</v>
      </c>
      <c r="P121" s="4">
        <v>645561.22999999986</v>
      </c>
      <c r="Q121" s="4">
        <v>610900.92496804299</v>
      </c>
      <c r="R121" s="4">
        <v>0</v>
      </c>
      <c r="S121" s="4">
        <v>0</v>
      </c>
      <c r="T121" s="4">
        <v>610900.92496804299</v>
      </c>
      <c r="U121" s="5">
        <v>0.94630981009817317</v>
      </c>
      <c r="V121" s="4">
        <v>559927.19999999995</v>
      </c>
      <c r="W121" s="4">
        <v>559927.19999999995</v>
      </c>
      <c r="X121" s="4">
        <v>0</v>
      </c>
      <c r="Y121" s="4">
        <v>0</v>
      </c>
      <c r="Z121" s="4">
        <v>559927.19999999995</v>
      </c>
      <c r="AA121" s="4">
        <v>529864.60230080178</v>
      </c>
      <c r="AB121" s="4">
        <v>0</v>
      </c>
      <c r="AC121" s="4">
        <v>0</v>
      </c>
      <c r="AD121" s="4">
        <v>529864.60230080178</v>
      </c>
      <c r="AE121" s="5">
        <v>0.94630981009817317</v>
      </c>
      <c r="AF121" s="4">
        <v>490091.65999999992</v>
      </c>
      <c r="AG121" s="4">
        <v>490091.65999999992</v>
      </c>
      <c r="AH121" s="4">
        <v>0</v>
      </c>
      <c r="AI121" s="4">
        <v>0</v>
      </c>
      <c r="AJ121" s="4">
        <v>490091.65999999992</v>
      </c>
      <c r="AK121" s="4">
        <v>463778.54570529837</v>
      </c>
      <c r="AL121" s="4">
        <v>0</v>
      </c>
      <c r="AM121" s="4">
        <v>0</v>
      </c>
      <c r="AN121" s="4">
        <v>463778.54570529837</v>
      </c>
      <c r="AO121" s="5">
        <v>0.94630981009817317</v>
      </c>
      <c r="AP121" s="4">
        <v>450852.68999999994</v>
      </c>
      <c r="AQ121" s="4">
        <v>450852.68999999994</v>
      </c>
      <c r="AR121" s="4">
        <v>0</v>
      </c>
      <c r="AS121" s="4">
        <v>0</v>
      </c>
      <c r="AT121" s="4">
        <v>450852.68999999994</v>
      </c>
      <c r="AU121" s="4">
        <v>426646.32345615048</v>
      </c>
      <c r="AV121" s="4">
        <v>0</v>
      </c>
      <c r="AW121" s="4">
        <v>0</v>
      </c>
      <c r="AX121" s="4">
        <v>426646.32345615048</v>
      </c>
      <c r="AY121" s="5">
        <v>0.94630981009817317</v>
      </c>
      <c r="AZ121" s="4">
        <v>414274.62999999995</v>
      </c>
      <c r="BA121" s="4">
        <v>414274.62999999995</v>
      </c>
      <c r="BB121" s="4">
        <v>0</v>
      </c>
      <c r="BC121" s="4">
        <v>0</v>
      </c>
      <c r="BD121" s="4">
        <v>414274.62999999995</v>
      </c>
      <c r="BE121" s="4">
        <v>392032.14644379087</v>
      </c>
      <c r="BF121" s="4">
        <v>0</v>
      </c>
      <c r="BG121" s="4">
        <v>0</v>
      </c>
      <c r="BH121" s="4">
        <v>392032.14644379087</v>
      </c>
      <c r="BI121" s="5">
        <v>0.94630981009817317</v>
      </c>
      <c r="BJ121" s="4">
        <v>458829.89999999997</v>
      </c>
      <c r="BK121" s="4">
        <v>458829.89999999997</v>
      </c>
      <c r="BL121" s="4">
        <v>0</v>
      </c>
      <c r="BM121" s="4">
        <v>0</v>
      </c>
      <c r="BN121" s="4">
        <v>458829.89999999997</v>
      </c>
      <c r="BO121" s="4">
        <v>434195.23553636373</v>
      </c>
      <c r="BP121" s="4">
        <v>0</v>
      </c>
      <c r="BQ121" s="4">
        <v>0</v>
      </c>
      <c r="BR121" s="4">
        <v>434195.23553636373</v>
      </c>
      <c r="BS121" s="5">
        <v>0.94630981009817317</v>
      </c>
      <c r="BT121" s="4">
        <v>475010.72999999992</v>
      </c>
      <c r="BU121" s="4">
        <v>475010.72999999992</v>
      </c>
      <c r="BV121" s="4">
        <v>0</v>
      </c>
      <c r="BW121" s="4">
        <v>0</v>
      </c>
      <c r="BX121" s="4">
        <v>475010.72999999992</v>
      </c>
      <c r="BY121" s="4">
        <v>449507.31370089453</v>
      </c>
      <c r="BZ121" s="4">
        <v>0</v>
      </c>
      <c r="CA121" s="4">
        <v>0</v>
      </c>
      <c r="CB121" s="4">
        <v>449507.31370089453</v>
      </c>
      <c r="CC121" s="5">
        <v>0.94630981009817317</v>
      </c>
      <c r="CD121" s="4">
        <v>446426.73</v>
      </c>
      <c r="CE121" s="4">
        <v>446426.73</v>
      </c>
      <c r="CF121" s="4">
        <v>0</v>
      </c>
      <c r="CG121" s="4">
        <v>0</v>
      </c>
      <c r="CH121" s="4">
        <v>446426.73</v>
      </c>
      <c r="CI121" s="4">
        <v>422457.99408904841</v>
      </c>
      <c r="CJ121" s="4">
        <v>0</v>
      </c>
      <c r="CK121" s="4">
        <v>0</v>
      </c>
      <c r="CL121" s="4">
        <v>422457.99408904841</v>
      </c>
      <c r="CM121" s="5">
        <v>0.94630981009817317</v>
      </c>
      <c r="CN121" s="4">
        <v>206082.69</v>
      </c>
      <c r="CO121" s="4">
        <v>206082.69</v>
      </c>
      <c r="CP121" s="4">
        <v>0</v>
      </c>
      <c r="CQ121" s="4">
        <v>0</v>
      </c>
      <c r="CR121" s="4">
        <v>206082.69</v>
      </c>
      <c r="CS121" s="4">
        <v>195018.0712384207</v>
      </c>
      <c r="CT121" s="4">
        <v>0</v>
      </c>
      <c r="CU121" s="4">
        <v>0</v>
      </c>
      <c r="CV121" s="4">
        <v>195018.0712384207</v>
      </c>
      <c r="CW121" s="5">
        <v>0.94630981009817317</v>
      </c>
      <c r="CX121" s="4">
        <v>215745.63999999996</v>
      </c>
      <c r="CY121" s="4">
        <v>215745.63999999996</v>
      </c>
      <c r="CZ121" s="4">
        <v>0</v>
      </c>
      <c r="DA121" s="4">
        <v>0</v>
      </c>
      <c r="DB121" s="4">
        <v>215745.63999999996</v>
      </c>
      <c r="DC121" s="4">
        <v>204162.21561790878</v>
      </c>
      <c r="DD121" s="4">
        <v>0</v>
      </c>
      <c r="DE121" s="4">
        <v>0</v>
      </c>
      <c r="DF121" s="4">
        <v>204162.21561790878</v>
      </c>
      <c r="DG121" s="5">
        <v>0.94630981009817317</v>
      </c>
      <c r="DH121" s="4">
        <v>217529.87</v>
      </c>
      <c r="DI121" s="4">
        <v>217529.87</v>
      </c>
      <c r="DJ121" s="4">
        <v>0</v>
      </c>
      <c r="DK121" s="4">
        <v>0</v>
      </c>
      <c r="DL121" s="4">
        <v>217529.87</v>
      </c>
      <c r="DM121" s="4">
        <v>205850.6499703803</v>
      </c>
      <c r="DN121" s="4">
        <v>0</v>
      </c>
      <c r="DO121" s="4">
        <v>0</v>
      </c>
      <c r="DP121" s="4">
        <v>205850.6499703803</v>
      </c>
      <c r="DQ121" s="5">
        <v>0.94630981009817317</v>
      </c>
      <c r="DR121" s="4">
        <v>5196358.0999999996</v>
      </c>
      <c r="DS121" s="4">
        <v>5196358.0999999996</v>
      </c>
      <c r="DT121" s="4">
        <v>0</v>
      </c>
      <c r="DU121" s="4">
        <v>0</v>
      </c>
      <c r="DV121" s="4">
        <v>5196358.0999999996</v>
      </c>
      <c r="DW121" s="4">
        <v>4917364.6468131039</v>
      </c>
      <c r="DX121" s="4">
        <v>0</v>
      </c>
      <c r="DY121" s="4">
        <v>0</v>
      </c>
      <c r="DZ121" s="4">
        <v>4917364.6468131039</v>
      </c>
      <c r="EA121" s="5">
        <v>11.355717721178076</v>
      </c>
      <c r="EB121" s="4">
        <v>187217.86</v>
      </c>
      <c r="EC121" s="4">
        <v>187217.86</v>
      </c>
      <c r="ED121" s="4">
        <v>0</v>
      </c>
      <c r="EE121" s="4">
        <v>0</v>
      </c>
      <c r="EF121" s="4">
        <v>187217.86</v>
      </c>
      <c r="EG121" s="4">
        <v>177040.30455051805</v>
      </c>
      <c r="EH121" s="4">
        <v>0</v>
      </c>
      <c r="EI121" s="4">
        <v>0</v>
      </c>
      <c r="EJ121" s="4">
        <v>177040.30455051805</v>
      </c>
      <c r="EK121" s="5">
        <v>0.94563790308530427</v>
      </c>
      <c r="EL121" s="4">
        <v>151725.72</v>
      </c>
      <c r="EM121" s="4">
        <v>151725.72</v>
      </c>
      <c r="EN121" s="4">
        <v>0</v>
      </c>
      <c r="EO121" s="4">
        <v>0</v>
      </c>
      <c r="EP121" s="4">
        <v>151725.72</v>
      </c>
      <c r="EQ121" s="4">
        <v>143477.591704908</v>
      </c>
      <c r="ER121" s="4">
        <v>0</v>
      </c>
      <c r="ES121" s="4">
        <v>0</v>
      </c>
      <c r="ET121" s="4">
        <v>143477.591704908</v>
      </c>
      <c r="EU121" s="5">
        <v>0.94563790308530427</v>
      </c>
      <c r="EV121" s="4">
        <v>173944.71000000002</v>
      </c>
      <c r="EW121" s="4">
        <v>173944.71000000002</v>
      </c>
      <c r="EX121" s="4">
        <v>0</v>
      </c>
      <c r="EY121" s="4">
        <v>0</v>
      </c>
      <c r="EZ121" s="4">
        <v>173944.71000000002</v>
      </c>
      <c r="FA121" s="4">
        <v>164488.71081718139</v>
      </c>
      <c r="FB121" s="4">
        <v>0</v>
      </c>
      <c r="FC121" s="4">
        <v>0</v>
      </c>
      <c r="FD121" s="4">
        <v>164488.71081718139</v>
      </c>
      <c r="FE121" s="5">
        <v>0.94563790308530427</v>
      </c>
      <c r="FF121" s="4">
        <v>210275.80000000005</v>
      </c>
      <c r="FG121" s="4">
        <v>210275.80000000005</v>
      </c>
      <c r="FH121" s="4">
        <v>0</v>
      </c>
      <c r="FI121" s="4">
        <v>0</v>
      </c>
      <c r="FJ121" s="4">
        <v>210275.80000000005</v>
      </c>
      <c r="FK121" s="4">
        <v>198844.76658158487</v>
      </c>
      <c r="FL121" s="4">
        <v>0</v>
      </c>
      <c r="FM121" s="4">
        <v>0</v>
      </c>
      <c r="FN121" s="4">
        <v>198844.76658158487</v>
      </c>
      <c r="FO121" s="5">
        <v>0.94563790308530427</v>
      </c>
      <c r="FP121" s="4">
        <v>192831.72000000003</v>
      </c>
      <c r="FQ121" s="4">
        <v>192831.72000000003</v>
      </c>
      <c r="FR121" s="4">
        <v>0</v>
      </c>
      <c r="FS121" s="4">
        <v>0</v>
      </c>
      <c r="FT121" s="4">
        <v>192831.72000000003</v>
      </c>
      <c r="FU121" s="4">
        <v>182348.98334913256</v>
      </c>
      <c r="FV121" s="4">
        <v>0</v>
      </c>
      <c r="FW121" s="4">
        <v>0</v>
      </c>
      <c r="FX121" s="4">
        <v>182348.98334913256</v>
      </c>
      <c r="FY121" s="5">
        <v>0.94563790308530427</v>
      </c>
      <c r="FZ121" s="4">
        <v>194466.13</v>
      </c>
      <c r="GA121" s="4">
        <v>194466.13</v>
      </c>
      <c r="GB121" s="4">
        <v>0</v>
      </c>
      <c r="GC121" s="4">
        <v>0</v>
      </c>
      <c r="GD121" s="4">
        <v>194466.13</v>
      </c>
      <c r="GE121" s="4">
        <v>183894.54339431418</v>
      </c>
      <c r="GF121" s="4">
        <v>0</v>
      </c>
      <c r="GG121" s="4">
        <v>0</v>
      </c>
      <c r="GH121" s="4">
        <v>183894.54339431418</v>
      </c>
      <c r="GI121" s="5">
        <v>0.94563790308530427</v>
      </c>
      <c r="GJ121" s="4">
        <v>195470.87</v>
      </c>
      <c r="GK121" s="4">
        <v>195470.87</v>
      </c>
      <c r="GL121" s="4">
        <v>0</v>
      </c>
      <c r="GM121" s="4">
        <v>0</v>
      </c>
      <c r="GN121" s="4">
        <v>195470.87</v>
      </c>
      <c r="GO121" s="4">
        <v>184844.66362106011</v>
      </c>
      <c r="GP121" s="4">
        <v>0</v>
      </c>
      <c r="GQ121" s="4">
        <v>0</v>
      </c>
      <c r="GR121" s="4">
        <v>184844.66362106011</v>
      </c>
      <c r="GS121" s="5">
        <v>0.94563790308530427</v>
      </c>
      <c r="GT121" s="4">
        <v>205096.09000000003</v>
      </c>
      <c r="GU121" s="4">
        <v>205096.09000000003</v>
      </c>
      <c r="GV121" s="4">
        <v>0</v>
      </c>
      <c r="GW121" s="4">
        <v>0</v>
      </c>
      <c r="GX121" s="4">
        <v>205096.09000000003</v>
      </c>
      <c r="GY121" s="4">
        <v>193946.63647859485</v>
      </c>
      <c r="GZ121" s="4">
        <v>0</v>
      </c>
      <c r="HA121" s="4">
        <v>0</v>
      </c>
      <c r="HB121" s="4">
        <v>193946.63647859485</v>
      </c>
      <c r="HC121" s="5">
        <v>0.94563790308530427</v>
      </c>
      <c r="HD121" s="4">
        <v>269302.63999999996</v>
      </c>
      <c r="HE121" s="4">
        <v>269302.63999999996</v>
      </c>
      <c r="HF121" s="4">
        <v>0</v>
      </c>
      <c r="HG121" s="4">
        <v>0</v>
      </c>
      <c r="HH121" s="4">
        <v>269302.63999999996</v>
      </c>
      <c r="HI121" s="4">
        <v>254662.78378493653</v>
      </c>
      <c r="HJ121" s="4">
        <v>0</v>
      </c>
      <c r="HK121" s="4">
        <v>0</v>
      </c>
      <c r="HL121" s="4">
        <v>254662.78378493653</v>
      </c>
      <c r="HM121" s="5">
        <v>0.94563790308530427</v>
      </c>
      <c r="HN121" s="4">
        <v>366554.86</v>
      </c>
      <c r="HO121" s="4">
        <v>366554.86</v>
      </c>
      <c r="HP121" s="4">
        <v>0</v>
      </c>
      <c r="HQ121" s="4">
        <v>0</v>
      </c>
      <c r="HR121" s="4">
        <v>366554.86</v>
      </c>
      <c r="HS121" s="4">
        <v>346628.16917612724</v>
      </c>
      <c r="HT121" s="4">
        <v>0</v>
      </c>
      <c r="HU121" s="4">
        <v>0</v>
      </c>
      <c r="HV121" s="4">
        <v>346628.16917612724</v>
      </c>
      <c r="HW121" s="5">
        <v>0.94563790308530427</v>
      </c>
      <c r="HX121" s="4">
        <v>364967.23</v>
      </c>
      <c r="HY121" s="4">
        <v>364967.23</v>
      </c>
      <c r="HZ121" s="4">
        <v>0</v>
      </c>
      <c r="IA121" s="4">
        <v>0</v>
      </c>
      <c r="IB121" s="4">
        <v>364967.23</v>
      </c>
      <c r="IC121" s="4">
        <v>345126.84607205191</v>
      </c>
      <c r="ID121" s="4">
        <v>0</v>
      </c>
      <c r="IE121" s="4">
        <v>0</v>
      </c>
      <c r="IF121" s="4">
        <v>345126.84607205191</v>
      </c>
      <c r="IG121" s="5">
        <v>0.94563790308530427</v>
      </c>
      <c r="IH121" s="4">
        <v>383476.52</v>
      </c>
      <c r="II121" s="4">
        <v>383476.52</v>
      </c>
      <c r="IJ121" s="4">
        <v>0</v>
      </c>
      <c r="IK121" s="4">
        <v>0</v>
      </c>
      <c r="IL121" s="4">
        <v>383476.52</v>
      </c>
      <c r="IM121" s="4">
        <v>362629.93225524976</v>
      </c>
      <c r="IN121" s="4">
        <v>0</v>
      </c>
      <c r="IO121" s="4">
        <v>0</v>
      </c>
      <c r="IP121" s="4">
        <v>362629.93225524976</v>
      </c>
      <c r="IQ121" s="5">
        <v>0.94563790308530427</v>
      </c>
      <c r="IR121" s="4">
        <v>2895330.15</v>
      </c>
      <c r="IS121" s="4">
        <v>2895330.15</v>
      </c>
      <c r="IT121" s="4">
        <v>0</v>
      </c>
      <c r="IU121" s="4">
        <v>0</v>
      </c>
      <c r="IV121" s="4">
        <v>2895330.15</v>
      </c>
      <c r="IW121" s="4">
        <v>2737933.9317856594</v>
      </c>
      <c r="IX121" s="4">
        <v>0</v>
      </c>
      <c r="IY121" s="4">
        <v>0</v>
      </c>
      <c r="IZ121" s="4">
        <v>2737933.9317856594</v>
      </c>
      <c r="JA121" s="5">
        <v>11.347654837023649</v>
      </c>
      <c r="JB121" s="4">
        <v>390478.19999999995</v>
      </c>
      <c r="JC121" s="4">
        <v>390478.19999999995</v>
      </c>
      <c r="JD121" s="4">
        <v>0</v>
      </c>
      <c r="JE121" s="4">
        <v>0</v>
      </c>
      <c r="JF121" s="4">
        <v>390478.19999999995</v>
      </c>
      <c r="JG121" s="4">
        <v>371186.69535309559</v>
      </c>
      <c r="JH121" s="4">
        <v>0</v>
      </c>
      <c r="JI121" s="4">
        <v>0</v>
      </c>
      <c r="JJ121" s="4">
        <v>371186.69535309559</v>
      </c>
      <c r="JK121" s="5">
        <v>0.95059518137784804</v>
      </c>
      <c r="JL121" s="4">
        <v>396283.43</v>
      </c>
      <c r="JM121" s="4">
        <v>396283.43</v>
      </c>
      <c r="JN121" s="4">
        <v>0</v>
      </c>
      <c r="JO121" s="4">
        <v>0</v>
      </c>
      <c r="JP121" s="4">
        <v>396283.43</v>
      </c>
      <c r="JQ121" s="4">
        <v>376705.11901788577</v>
      </c>
      <c r="JR121" s="4">
        <v>0</v>
      </c>
      <c r="JS121" s="4">
        <v>0</v>
      </c>
      <c r="JT121" s="4">
        <v>376705.11901788577</v>
      </c>
      <c r="JU121" s="5">
        <v>0.95059518137784804</v>
      </c>
      <c r="JV121" s="4">
        <v>401988.65999999992</v>
      </c>
      <c r="JW121" s="4">
        <v>401988.65999999992</v>
      </c>
      <c r="JX121" s="4">
        <v>0</v>
      </c>
      <c r="JY121" s="4">
        <v>0</v>
      </c>
      <c r="JZ121" s="4">
        <v>401988.65999999992</v>
      </c>
      <c r="KA121" s="4">
        <v>382128.48316453799</v>
      </c>
      <c r="KB121" s="4">
        <v>0</v>
      </c>
      <c r="KC121" s="4">
        <v>0</v>
      </c>
      <c r="KD121" s="4">
        <v>382128.48316453799</v>
      </c>
      <c r="KE121" s="5">
        <v>0.95059518137784804</v>
      </c>
      <c r="KF121" s="4">
        <v>353344.13999999996</v>
      </c>
      <c r="KG121" s="4">
        <v>353344.13999999996</v>
      </c>
      <c r="KH121" s="4">
        <v>0</v>
      </c>
      <c r="KI121" s="4">
        <v>0</v>
      </c>
      <c r="KJ121" s="4">
        <v>353344.13999999996</v>
      </c>
      <c r="KK121" s="4">
        <v>335887.23685209971</v>
      </c>
      <c r="KL121" s="4">
        <v>0</v>
      </c>
      <c r="KM121" s="4">
        <v>0</v>
      </c>
      <c r="KN121" s="4">
        <v>335887.23685209971</v>
      </c>
      <c r="KO121" s="5">
        <v>0.95059518137784804</v>
      </c>
      <c r="KP121" s="4">
        <v>359049.37</v>
      </c>
      <c r="KQ121" s="4">
        <v>359049.37</v>
      </c>
      <c r="KR121" s="4">
        <v>0</v>
      </c>
      <c r="KS121" s="4">
        <v>0</v>
      </c>
      <c r="KT121" s="4">
        <v>359049.37</v>
      </c>
      <c r="KU121" s="4">
        <v>341310.60099875205</v>
      </c>
      <c r="KV121" s="4">
        <v>0</v>
      </c>
      <c r="KW121" s="4">
        <v>0</v>
      </c>
      <c r="KX121" s="4">
        <v>341310.60099875205</v>
      </c>
      <c r="KY121" s="5">
        <v>0.95059518137784804</v>
      </c>
      <c r="KZ121" s="4">
        <v>364754.6</v>
      </c>
      <c r="LA121" s="4">
        <v>364754.6</v>
      </c>
      <c r="LB121" s="4">
        <v>0</v>
      </c>
      <c r="LC121" s="4">
        <v>0</v>
      </c>
      <c r="LD121" s="4">
        <v>364754.6</v>
      </c>
      <c r="LE121" s="4">
        <v>346733.96514540439</v>
      </c>
      <c r="LF121" s="4">
        <v>0</v>
      </c>
      <c r="LG121" s="4">
        <v>0</v>
      </c>
      <c r="LH121" s="4">
        <v>346733.96514540439</v>
      </c>
      <c r="LI121" s="5">
        <v>0.95059518137784804</v>
      </c>
      <c r="LJ121" s="4">
        <v>297952</v>
      </c>
      <c r="LK121" s="4">
        <v>297952</v>
      </c>
      <c r="LL121" s="4">
        <v>0</v>
      </c>
      <c r="LM121" s="4">
        <v>0</v>
      </c>
      <c r="LN121" s="4">
        <v>297952</v>
      </c>
      <c r="LO121" s="4">
        <v>283231.7354818926</v>
      </c>
      <c r="LP121" s="4">
        <v>0</v>
      </c>
      <c r="LQ121" s="4">
        <v>0</v>
      </c>
      <c r="LR121" s="4">
        <v>283231.7354818926</v>
      </c>
      <c r="LS121" s="5">
        <v>0.95059518137784804</v>
      </c>
      <c r="LT121" s="4">
        <v>297049.12</v>
      </c>
      <c r="LU121" s="4">
        <v>297049.12</v>
      </c>
      <c r="LV121" s="4">
        <v>0</v>
      </c>
      <c r="LW121" s="4">
        <v>0</v>
      </c>
      <c r="LX121" s="4">
        <v>297049.12</v>
      </c>
      <c r="LY121" s="4">
        <v>282373.46210453013</v>
      </c>
      <c r="LZ121" s="4">
        <v>0</v>
      </c>
      <c r="MA121" s="4">
        <v>0</v>
      </c>
      <c r="MB121" s="4">
        <v>282373.46210453013</v>
      </c>
      <c r="MC121" s="5">
        <v>0.95059518137784804</v>
      </c>
      <c r="MD121" s="4">
        <v>240130.16999999998</v>
      </c>
      <c r="ME121" s="4">
        <v>240130.16999999998</v>
      </c>
      <c r="MF121" s="4">
        <v>0</v>
      </c>
      <c r="MG121" s="4">
        <v>0</v>
      </c>
      <c r="MH121" s="4">
        <v>240130.16999999998</v>
      </c>
      <c r="MI121" s="4">
        <v>228266.58250544348</v>
      </c>
      <c r="MJ121" s="4">
        <v>0</v>
      </c>
      <c r="MK121" s="4">
        <v>0</v>
      </c>
      <c r="ML121" s="4">
        <v>228266.58250544348</v>
      </c>
      <c r="MM121" s="5">
        <v>0.95059518137784804</v>
      </c>
      <c r="MN121" s="4">
        <v>146713.56</v>
      </c>
      <c r="MO121" s="4">
        <v>146713.56</v>
      </c>
      <c r="MP121" s="4">
        <v>0</v>
      </c>
      <c r="MQ121" s="4">
        <v>0</v>
      </c>
      <c r="MR121" s="4">
        <v>146713.56</v>
      </c>
      <c r="MS121" s="4">
        <v>139465.20317878979</v>
      </c>
      <c r="MT121" s="4">
        <v>0</v>
      </c>
      <c r="MU121" s="4">
        <v>0</v>
      </c>
      <c r="MV121" s="4">
        <v>139465.20317878979</v>
      </c>
      <c r="MW121" s="5">
        <v>0.95059518137784804</v>
      </c>
      <c r="MX121" s="4">
        <v>116324.06</v>
      </c>
      <c r="MY121" s="4">
        <v>116324.06</v>
      </c>
      <c r="MZ121" s="4">
        <v>0</v>
      </c>
      <c r="NA121" s="4">
        <v>0</v>
      </c>
      <c r="NB121" s="4">
        <v>116324.06</v>
      </c>
      <c r="NC121" s="4">
        <v>110577.09091430767</v>
      </c>
      <c r="ND121" s="4">
        <v>0</v>
      </c>
      <c r="NE121" s="4">
        <v>0</v>
      </c>
      <c r="NF121" s="4">
        <v>110577.09091430767</v>
      </c>
      <c r="NG121" s="5">
        <v>0.95059518137784804</v>
      </c>
      <c r="NH121" s="4">
        <v>104021.72</v>
      </c>
      <c r="NI121" s="4">
        <v>104021.72</v>
      </c>
      <c r="NJ121" s="4">
        <v>0</v>
      </c>
      <c r="NK121" s="4">
        <v>0</v>
      </c>
      <c r="NL121" s="4">
        <v>104021.72</v>
      </c>
      <c r="NM121" s="4">
        <v>98882.545790635719</v>
      </c>
      <c r="NN121" s="4">
        <v>0</v>
      </c>
      <c r="NO121" s="4">
        <v>0</v>
      </c>
      <c r="NP121" s="4">
        <v>98882.545790635719</v>
      </c>
      <c r="NQ121" s="5">
        <v>0.95059518137784804</v>
      </c>
      <c r="NR121" s="4">
        <v>3468089.0300000003</v>
      </c>
      <c r="NS121" s="4">
        <v>3468089.0300000003</v>
      </c>
      <c r="NT121" s="4">
        <v>0</v>
      </c>
      <c r="NU121" s="4">
        <v>0</v>
      </c>
      <c r="NV121" s="4">
        <v>3468089.0300000003</v>
      </c>
      <c r="NW121" s="4">
        <v>3296748.720507375</v>
      </c>
      <c r="NX121" s="4">
        <v>0</v>
      </c>
      <c r="NY121" s="4">
        <v>0</v>
      </c>
      <c r="NZ121" s="4">
        <v>3296748.720507375</v>
      </c>
      <c r="OA121" s="5">
        <v>11.407142176534174</v>
      </c>
      <c r="OB121" s="4">
        <v>104167.67</v>
      </c>
      <c r="OC121" s="4">
        <v>104167.67</v>
      </c>
      <c r="OD121" s="4">
        <v>0</v>
      </c>
      <c r="OE121" s="4">
        <v>0</v>
      </c>
      <c r="OF121" s="4">
        <v>104167.67</v>
      </c>
      <c r="OG121" s="4">
        <v>99093.01041561109</v>
      </c>
      <c r="OH121" s="4">
        <v>0</v>
      </c>
      <c r="OI121" s="4">
        <v>0</v>
      </c>
      <c r="OJ121" s="4">
        <v>99093.01041561109</v>
      </c>
      <c r="OK121" s="5">
        <v>0.95128373722490955</v>
      </c>
      <c r="OL121" s="4">
        <v>111217.74999999999</v>
      </c>
      <c r="OM121" s="4">
        <v>111217.74999999999</v>
      </c>
      <c r="ON121" s="4">
        <v>0</v>
      </c>
      <c r="OO121" s="4">
        <v>0</v>
      </c>
      <c r="OP121" s="4">
        <v>111217.74999999999</v>
      </c>
      <c r="OQ121" s="4">
        <v>105799.63686574568</v>
      </c>
      <c r="OR121" s="4">
        <v>0</v>
      </c>
      <c r="OS121" s="4">
        <v>0</v>
      </c>
      <c r="OT121" s="4">
        <v>105799.63686574568</v>
      </c>
      <c r="OU121" s="5">
        <v>0.95128373722490955</v>
      </c>
      <c r="OV121" s="4">
        <v>138980.26999999999</v>
      </c>
      <c r="OW121" s="4">
        <v>138980.26999999999</v>
      </c>
      <c r="OX121" s="4">
        <v>0</v>
      </c>
      <c r="OY121" s="4">
        <v>0</v>
      </c>
      <c r="OZ121" s="4">
        <v>138980.26999999999</v>
      </c>
      <c r="PA121" s="4">
        <v>132209.67064612696</v>
      </c>
      <c r="PB121" s="4">
        <v>0</v>
      </c>
      <c r="PC121" s="4">
        <v>0</v>
      </c>
      <c r="PD121" s="4">
        <v>132209.67064612696</v>
      </c>
      <c r="PE121" s="5">
        <v>0.95128373722490955</v>
      </c>
      <c r="PF121" s="4">
        <v>242690.44000000006</v>
      </c>
      <c r="PG121" s="4">
        <v>242690.44000000006</v>
      </c>
      <c r="PH121" s="4">
        <v>0</v>
      </c>
      <c r="PI121" s="4">
        <v>0</v>
      </c>
      <c r="PJ121" s="4">
        <v>242690.44000000006</v>
      </c>
      <c r="PK121" s="4">
        <v>230867.46875195773</v>
      </c>
      <c r="PL121" s="4">
        <v>0</v>
      </c>
      <c r="PM121" s="4">
        <v>0</v>
      </c>
      <c r="PN121" s="4">
        <v>230867.46875195773</v>
      </c>
      <c r="PO121" s="5">
        <v>0.95128373722490955</v>
      </c>
      <c r="PP121" s="4">
        <v>242836.39000000004</v>
      </c>
      <c r="PQ121" s="4">
        <v>242836.39000000004</v>
      </c>
      <c r="PR121" s="4">
        <v>0</v>
      </c>
      <c r="PS121" s="4">
        <v>0</v>
      </c>
      <c r="PT121" s="4">
        <v>242836.39000000004</v>
      </c>
      <c r="PU121" s="4">
        <v>231006.30861340571</v>
      </c>
      <c r="PV121" s="4">
        <v>0</v>
      </c>
      <c r="PW121" s="4">
        <v>0</v>
      </c>
      <c r="PX121" s="4">
        <v>231006.30861340571</v>
      </c>
      <c r="PY121" s="5">
        <v>0.95128373722490955</v>
      </c>
      <c r="PZ121" s="4">
        <v>242982.34000000003</v>
      </c>
      <c r="QA121" s="4">
        <v>242982.34000000003</v>
      </c>
      <c r="QB121" s="4">
        <v>0</v>
      </c>
      <c r="QC121" s="4">
        <v>0</v>
      </c>
      <c r="QD121" s="4">
        <v>242982.34000000003</v>
      </c>
      <c r="QE121" s="4">
        <v>231145.14847485366</v>
      </c>
      <c r="QF121" s="4">
        <v>0</v>
      </c>
      <c r="QG121" s="4">
        <v>0</v>
      </c>
      <c r="QH121" s="4">
        <v>231145.14847485366</v>
      </c>
      <c r="QI121" s="5">
        <v>0.95128373722490955</v>
      </c>
      <c r="QJ121" s="4">
        <v>243130.40000000002</v>
      </c>
      <c r="QK121" s="4">
        <v>243130.40000000002</v>
      </c>
      <c r="QL121" s="4">
        <v>0</v>
      </c>
      <c r="QM121" s="4">
        <v>0</v>
      </c>
      <c r="QN121" s="4">
        <v>243130.40000000002</v>
      </c>
      <c r="QO121" s="4">
        <v>231285.99554498718</v>
      </c>
      <c r="QP121" s="4">
        <v>0</v>
      </c>
      <c r="QQ121" s="4">
        <v>0</v>
      </c>
      <c r="QR121" s="4">
        <v>231285.99554498718</v>
      </c>
      <c r="QS121" s="5">
        <v>0.95128373722490955</v>
      </c>
      <c r="QT121" s="4">
        <v>243276.35</v>
      </c>
      <c r="QU121" s="4">
        <v>243276.35</v>
      </c>
      <c r="QV121" s="4">
        <v>0</v>
      </c>
      <c r="QW121" s="4">
        <v>0</v>
      </c>
      <c r="QX121" s="4">
        <v>243276.35</v>
      </c>
      <c r="QY121" s="4">
        <v>231424.83540643513</v>
      </c>
      <c r="QZ121" s="4">
        <v>0</v>
      </c>
      <c r="RA121" s="4">
        <v>0</v>
      </c>
      <c r="RB121" s="4">
        <v>231424.83540643513</v>
      </c>
      <c r="RC121" s="5">
        <v>0.95128373722490955</v>
      </c>
      <c r="RD121" s="4">
        <v>243424.41</v>
      </c>
      <c r="RE121" s="4">
        <v>243424.41</v>
      </c>
      <c r="RF121" s="4">
        <v>0</v>
      </c>
      <c r="RG121" s="4">
        <v>0</v>
      </c>
      <c r="RH121" s="4">
        <v>243424.41</v>
      </c>
      <c r="RI121" s="4">
        <v>231565.68247656865</v>
      </c>
      <c r="RJ121" s="4">
        <v>0</v>
      </c>
      <c r="RK121" s="4">
        <v>0</v>
      </c>
      <c r="RL121" s="4">
        <v>231565.68247656865</v>
      </c>
      <c r="RM121" s="5">
        <v>0.95128373722490955</v>
      </c>
      <c r="RN121" s="4">
        <v>243570.36</v>
      </c>
      <c r="RO121" s="4">
        <v>243570.36</v>
      </c>
      <c r="RP121" s="4">
        <v>0</v>
      </c>
      <c r="RQ121" s="4">
        <v>0</v>
      </c>
      <c r="RR121" s="4">
        <v>243570.36</v>
      </c>
      <c r="RS121" s="4">
        <v>231704.5223380166</v>
      </c>
      <c r="RT121" s="4">
        <v>0</v>
      </c>
      <c r="RU121" s="4">
        <v>0</v>
      </c>
      <c r="RV121" s="4">
        <v>231704.5223380166</v>
      </c>
      <c r="RW121" s="5">
        <v>0.95128373722490955</v>
      </c>
      <c r="RX121" s="4">
        <v>243718.41999999998</v>
      </c>
      <c r="RY121" s="4">
        <v>243718.41999999998</v>
      </c>
      <c r="RZ121" s="4">
        <v>0</v>
      </c>
      <c r="SA121" s="4">
        <v>0</v>
      </c>
      <c r="SB121" s="4">
        <v>243718.41999999998</v>
      </c>
      <c r="SC121" s="4">
        <v>231845.36940815012</v>
      </c>
      <c r="SD121" s="4">
        <v>0</v>
      </c>
      <c r="SE121" s="4">
        <v>0</v>
      </c>
      <c r="SF121" s="4">
        <v>231845.36940815012</v>
      </c>
      <c r="SG121" s="5">
        <v>0.95128373722490955</v>
      </c>
      <c r="SH121" s="4">
        <v>243864.36999999997</v>
      </c>
      <c r="SI121" s="4">
        <v>243864.36999999997</v>
      </c>
      <c r="SJ121" s="4">
        <v>0</v>
      </c>
      <c r="SK121" s="4">
        <v>0</v>
      </c>
      <c r="SL121" s="4">
        <v>243864.36999999997</v>
      </c>
      <c r="SM121" s="4">
        <v>231984.2092695981</v>
      </c>
      <c r="SN121" s="4">
        <v>0</v>
      </c>
      <c r="SO121" s="4">
        <v>0</v>
      </c>
      <c r="SP121" s="4">
        <v>231984.2092695981</v>
      </c>
      <c r="SQ121" s="5">
        <v>0.95128373722490955</v>
      </c>
      <c r="SR121" s="4">
        <v>2543859.1700000004</v>
      </c>
      <c r="SS121" s="4">
        <v>2543859.1700000004</v>
      </c>
      <c r="ST121" s="4">
        <v>0</v>
      </c>
      <c r="SU121" s="4">
        <v>0</v>
      </c>
      <c r="SV121" s="4">
        <v>2543859.1700000004</v>
      </c>
      <c r="SW121" s="4">
        <v>2419931.8582114568</v>
      </c>
      <c r="SX121" s="4">
        <v>0</v>
      </c>
      <c r="SY121" s="4">
        <v>0</v>
      </c>
      <c r="SZ121" s="4">
        <v>2419931.8582114568</v>
      </c>
      <c r="TA121" s="5">
        <v>11.415404846698912</v>
      </c>
      <c r="TB121" s="4">
        <v>244039.49459999998</v>
      </c>
      <c r="TC121" s="4">
        <v>244039.49459999998</v>
      </c>
    </row>
    <row r="122" spans="1:523" x14ac:dyDescent="0.3">
      <c r="A122" s="3" t="s">
        <v>175</v>
      </c>
      <c r="B122" s="4">
        <v>70242705.900000006</v>
      </c>
      <c r="C122" s="4">
        <v>70242705.900000006</v>
      </c>
      <c r="D122" s="4">
        <v>0</v>
      </c>
      <c r="E122" s="4">
        <v>0</v>
      </c>
      <c r="F122" s="4">
        <v>70242705.900000006</v>
      </c>
      <c r="G122" s="4">
        <v>66471361.681010835</v>
      </c>
      <c r="H122" s="4">
        <v>0</v>
      </c>
      <c r="I122" s="4">
        <v>0</v>
      </c>
      <c r="J122" s="4">
        <v>66471361.681010835</v>
      </c>
      <c r="K122" s="5">
        <v>0.94630981009817317</v>
      </c>
      <c r="L122" s="4">
        <v>70826586.260000005</v>
      </c>
      <c r="M122" s="4">
        <v>70826586.260000005</v>
      </c>
      <c r="N122" s="4">
        <v>0</v>
      </c>
      <c r="O122" s="4">
        <v>0</v>
      </c>
      <c r="P122" s="4">
        <v>70826586.260000005</v>
      </c>
      <c r="Q122" s="4">
        <v>67023893.393602483</v>
      </c>
      <c r="R122" s="4">
        <v>0</v>
      </c>
      <c r="S122" s="4">
        <v>0</v>
      </c>
      <c r="T122" s="4">
        <v>67023893.393602483</v>
      </c>
      <c r="U122" s="5">
        <v>0.94630981009817317</v>
      </c>
      <c r="V122" s="4">
        <v>71394918.539999992</v>
      </c>
      <c r="W122" s="4">
        <v>71394918.539999992</v>
      </c>
      <c r="X122" s="4">
        <v>0</v>
      </c>
      <c r="Y122" s="4">
        <v>0</v>
      </c>
      <c r="Z122" s="4">
        <v>71394918.539999992</v>
      </c>
      <c r="AA122" s="4">
        <v>67561711.80556193</v>
      </c>
      <c r="AB122" s="4">
        <v>0</v>
      </c>
      <c r="AC122" s="4">
        <v>0</v>
      </c>
      <c r="AD122" s="4">
        <v>67561711.80556193</v>
      </c>
      <c r="AE122" s="5">
        <v>0.94630981009817317</v>
      </c>
      <c r="AF122" s="4">
        <v>65517716.479999997</v>
      </c>
      <c r="AG122" s="4">
        <v>65517716.479999997</v>
      </c>
      <c r="AH122" s="4">
        <v>0</v>
      </c>
      <c r="AI122" s="4">
        <v>0</v>
      </c>
      <c r="AJ122" s="4">
        <v>65517716.479999997</v>
      </c>
      <c r="AK122" s="4">
        <v>62000057.840254746</v>
      </c>
      <c r="AL122" s="4">
        <v>0</v>
      </c>
      <c r="AM122" s="4">
        <v>0</v>
      </c>
      <c r="AN122" s="4">
        <v>62000057.840254746</v>
      </c>
      <c r="AO122" s="5">
        <v>0.94630981009817317</v>
      </c>
      <c r="AP122" s="4">
        <v>70757740.300000012</v>
      </c>
      <c r="AQ122" s="4">
        <v>70757740.300000012</v>
      </c>
      <c r="AR122" s="4">
        <v>0</v>
      </c>
      <c r="AS122" s="4">
        <v>0</v>
      </c>
      <c r="AT122" s="4">
        <v>70757740.300000012</v>
      </c>
      <c r="AU122" s="4">
        <v>66958743.786268868</v>
      </c>
      <c r="AV122" s="4">
        <v>0</v>
      </c>
      <c r="AW122" s="4">
        <v>0</v>
      </c>
      <c r="AX122" s="4">
        <v>66958743.786268868</v>
      </c>
      <c r="AY122" s="5">
        <v>0.94630981009817317</v>
      </c>
      <c r="AZ122" s="4">
        <v>68242844.789999992</v>
      </c>
      <c r="BA122" s="4">
        <v>68242844.789999992</v>
      </c>
      <c r="BB122" s="4">
        <v>0</v>
      </c>
      <c r="BC122" s="4">
        <v>0</v>
      </c>
      <c r="BD122" s="4">
        <v>68242844.789999992</v>
      </c>
      <c r="BE122" s="4">
        <v>64578873.493783996</v>
      </c>
      <c r="BF122" s="4">
        <v>0</v>
      </c>
      <c r="BG122" s="4">
        <v>0</v>
      </c>
      <c r="BH122" s="4">
        <v>64578873.493783996</v>
      </c>
      <c r="BI122" s="5">
        <v>0.94630981009817317</v>
      </c>
      <c r="BJ122" s="4">
        <v>67536686.180000007</v>
      </c>
      <c r="BK122" s="4">
        <v>67536686.180000007</v>
      </c>
      <c r="BL122" s="4">
        <v>0</v>
      </c>
      <c r="BM122" s="4">
        <v>0</v>
      </c>
      <c r="BN122" s="4">
        <v>67536686.180000007</v>
      </c>
      <c r="BO122" s="4">
        <v>63910628.673655726</v>
      </c>
      <c r="BP122" s="4">
        <v>0</v>
      </c>
      <c r="BQ122" s="4">
        <v>0</v>
      </c>
      <c r="BR122" s="4">
        <v>63910628.673655726</v>
      </c>
      <c r="BS122" s="5">
        <v>0.94630981009817317</v>
      </c>
      <c r="BT122" s="4">
        <v>69769330.590000004</v>
      </c>
      <c r="BU122" s="4">
        <v>69769330.590000004</v>
      </c>
      <c r="BV122" s="4">
        <v>0</v>
      </c>
      <c r="BW122" s="4">
        <v>0</v>
      </c>
      <c r="BX122" s="4">
        <v>69769330.590000004</v>
      </c>
      <c r="BY122" s="4">
        <v>66023401.981299564</v>
      </c>
      <c r="BZ122" s="4">
        <v>0</v>
      </c>
      <c r="CA122" s="4">
        <v>0</v>
      </c>
      <c r="CB122" s="4">
        <v>66023401.981299564</v>
      </c>
      <c r="CC122" s="5">
        <v>0.94630981009817317</v>
      </c>
      <c r="CD122" s="4">
        <v>63874206.670000002</v>
      </c>
      <c r="CE122" s="4">
        <v>63874206.670000002</v>
      </c>
      <c r="CF122" s="4">
        <v>0</v>
      </c>
      <c r="CG122" s="4">
        <v>0</v>
      </c>
      <c r="CH122" s="4">
        <v>63874206.670000002</v>
      </c>
      <c r="CI122" s="4">
        <v>60444788.384059168</v>
      </c>
      <c r="CJ122" s="4">
        <v>0</v>
      </c>
      <c r="CK122" s="4">
        <v>0</v>
      </c>
      <c r="CL122" s="4">
        <v>60444788.384059168</v>
      </c>
      <c r="CM122" s="5">
        <v>0.94630981009817317</v>
      </c>
      <c r="CN122" s="4">
        <v>66845910.659999996</v>
      </c>
      <c r="CO122" s="4">
        <v>66845910.659999996</v>
      </c>
      <c r="CP122" s="4">
        <v>0</v>
      </c>
      <c r="CQ122" s="4">
        <v>0</v>
      </c>
      <c r="CR122" s="4">
        <v>66845910.659999996</v>
      </c>
      <c r="CS122" s="4">
        <v>63256941.022504047</v>
      </c>
      <c r="CT122" s="4">
        <v>0</v>
      </c>
      <c r="CU122" s="4">
        <v>0</v>
      </c>
      <c r="CV122" s="4">
        <v>63256941.022504047</v>
      </c>
      <c r="CW122" s="5">
        <v>0.94630981009817317</v>
      </c>
      <c r="CX122" s="4">
        <v>71795364.890000001</v>
      </c>
      <c r="CY122" s="4">
        <v>71795364.890000001</v>
      </c>
      <c r="CZ122" s="4">
        <v>0</v>
      </c>
      <c r="DA122" s="4">
        <v>0</v>
      </c>
      <c r="DB122" s="4">
        <v>71795364.890000001</v>
      </c>
      <c r="DC122" s="4">
        <v>67940658.114984944</v>
      </c>
      <c r="DD122" s="4">
        <v>0</v>
      </c>
      <c r="DE122" s="4">
        <v>0</v>
      </c>
      <c r="DF122" s="4">
        <v>67940658.114984944</v>
      </c>
      <c r="DG122" s="5">
        <v>0.94630981009817317</v>
      </c>
      <c r="DH122" s="4">
        <v>70564123.159999996</v>
      </c>
      <c r="DI122" s="4">
        <v>70564123.159999996</v>
      </c>
      <c r="DJ122" s="4">
        <v>0</v>
      </c>
      <c r="DK122" s="4">
        <v>0</v>
      </c>
      <c r="DL122" s="4">
        <v>70564123.159999996</v>
      </c>
      <c r="DM122" s="4">
        <v>66775521.987283699</v>
      </c>
      <c r="DN122" s="4">
        <v>0</v>
      </c>
      <c r="DO122" s="4">
        <v>0</v>
      </c>
      <c r="DP122" s="4">
        <v>66775521.987283699</v>
      </c>
      <c r="DQ122" s="5">
        <v>0.94630981009817317</v>
      </c>
      <c r="DR122" s="4">
        <v>827368134.41999984</v>
      </c>
      <c r="DS122" s="4">
        <v>827368134.41999984</v>
      </c>
      <c r="DT122" s="4">
        <v>0</v>
      </c>
      <c r="DU122" s="4">
        <v>0</v>
      </c>
      <c r="DV122" s="4">
        <v>827368134.41999984</v>
      </c>
      <c r="DW122" s="4">
        <v>782946582.16427016</v>
      </c>
      <c r="DX122" s="4">
        <v>0</v>
      </c>
      <c r="DY122" s="4">
        <v>0</v>
      </c>
      <c r="DZ122" s="4">
        <v>782946582.16427016</v>
      </c>
      <c r="EA122" s="5">
        <v>11.355717721178076</v>
      </c>
      <c r="EB122" s="4">
        <v>70418548.660000011</v>
      </c>
      <c r="EC122" s="4">
        <v>70418548.660000011</v>
      </c>
      <c r="ED122" s="4">
        <v>0</v>
      </c>
      <c r="EE122" s="4">
        <v>0</v>
      </c>
      <c r="EF122" s="4">
        <v>70418548.660000011</v>
      </c>
      <c r="EG122" s="4">
        <v>66590448.693152875</v>
      </c>
      <c r="EH122" s="4">
        <v>0</v>
      </c>
      <c r="EI122" s="4">
        <v>0</v>
      </c>
      <c r="EJ122" s="4">
        <v>66590448.693152875</v>
      </c>
      <c r="EK122" s="5">
        <v>0.94563790308530427</v>
      </c>
      <c r="EL122" s="4">
        <v>70931894.939999998</v>
      </c>
      <c r="EM122" s="4">
        <v>70931894.939999998</v>
      </c>
      <c r="EN122" s="4">
        <v>0</v>
      </c>
      <c r="EO122" s="4">
        <v>0</v>
      </c>
      <c r="EP122" s="4">
        <v>70931894.939999998</v>
      </c>
      <c r="EQ122" s="4">
        <v>67075888.392928705</v>
      </c>
      <c r="ER122" s="4">
        <v>0</v>
      </c>
      <c r="ES122" s="4">
        <v>0</v>
      </c>
      <c r="ET122" s="4">
        <v>67075888.392928705</v>
      </c>
      <c r="EU122" s="5">
        <v>0.94563790308530427</v>
      </c>
      <c r="EV122" s="4">
        <v>70986156.020000011</v>
      </c>
      <c r="EW122" s="4">
        <v>70986156.020000011</v>
      </c>
      <c r="EX122" s="4">
        <v>0</v>
      </c>
      <c r="EY122" s="4">
        <v>0</v>
      </c>
      <c r="EZ122" s="4">
        <v>70986156.020000011</v>
      </c>
      <c r="FA122" s="4">
        <v>67127199.726839066</v>
      </c>
      <c r="FB122" s="4">
        <v>0</v>
      </c>
      <c r="FC122" s="4">
        <v>0</v>
      </c>
      <c r="FD122" s="4">
        <v>67127199.726839066</v>
      </c>
      <c r="FE122" s="5">
        <v>0.94563790308530427</v>
      </c>
      <c r="FF122" s="4">
        <v>79182084.270000011</v>
      </c>
      <c r="FG122" s="4">
        <v>79182084.270000011</v>
      </c>
      <c r="FH122" s="4">
        <v>0</v>
      </c>
      <c r="FI122" s="4">
        <v>0</v>
      </c>
      <c r="FJ122" s="4">
        <v>79182084.270000011</v>
      </c>
      <c r="FK122" s="4">
        <v>74877580.131006658</v>
      </c>
      <c r="FL122" s="4">
        <v>0</v>
      </c>
      <c r="FM122" s="4">
        <v>0</v>
      </c>
      <c r="FN122" s="4">
        <v>74877580.131006658</v>
      </c>
      <c r="FO122" s="5">
        <v>0.94563790308530427</v>
      </c>
      <c r="FP122" s="4">
        <v>81185440.819999993</v>
      </c>
      <c r="FQ122" s="4">
        <v>81185440.819999993</v>
      </c>
      <c r="FR122" s="4">
        <v>0</v>
      </c>
      <c r="FS122" s="4">
        <v>0</v>
      </c>
      <c r="FT122" s="4">
        <v>81185440.819999993</v>
      </c>
      <c r="FU122" s="4">
        <v>76772030.01808086</v>
      </c>
      <c r="FV122" s="4">
        <v>0</v>
      </c>
      <c r="FW122" s="4">
        <v>0</v>
      </c>
      <c r="FX122" s="4">
        <v>76772030.01808086</v>
      </c>
      <c r="FY122" s="5">
        <v>0.94563790308530427</v>
      </c>
      <c r="FZ122" s="4">
        <v>81938144.219999999</v>
      </c>
      <c r="GA122" s="4">
        <v>81938144.219999999</v>
      </c>
      <c r="GB122" s="4">
        <v>0</v>
      </c>
      <c r="GC122" s="4">
        <v>0</v>
      </c>
      <c r="GD122" s="4">
        <v>81938144.219999999</v>
      </c>
      <c r="GE122" s="4">
        <v>77483814.882902041</v>
      </c>
      <c r="GF122" s="4">
        <v>0</v>
      </c>
      <c r="GG122" s="4">
        <v>0</v>
      </c>
      <c r="GH122" s="4">
        <v>77483814.882902041</v>
      </c>
      <c r="GI122" s="5">
        <v>0.94563790308530427</v>
      </c>
      <c r="GJ122" s="4">
        <v>82477471.360000014</v>
      </c>
      <c r="GK122" s="4">
        <v>82477471.360000014</v>
      </c>
      <c r="GL122" s="4">
        <v>0</v>
      </c>
      <c r="GM122" s="4">
        <v>0</v>
      </c>
      <c r="GN122" s="4">
        <v>82477471.360000014</v>
      </c>
      <c r="GO122" s="4">
        <v>77993823.068648651</v>
      </c>
      <c r="GP122" s="4">
        <v>0</v>
      </c>
      <c r="GQ122" s="4">
        <v>0</v>
      </c>
      <c r="GR122" s="4">
        <v>77993823.068648651</v>
      </c>
      <c r="GS122" s="5">
        <v>0.94563790308530427</v>
      </c>
      <c r="GT122" s="4">
        <v>82538592.390000001</v>
      </c>
      <c r="GU122" s="4">
        <v>82538592.390000001</v>
      </c>
      <c r="GV122" s="4">
        <v>0</v>
      </c>
      <c r="GW122" s="4">
        <v>0</v>
      </c>
      <c r="GX122" s="4">
        <v>82538592.390000001</v>
      </c>
      <c r="GY122" s="4">
        <v>78051621.431292251</v>
      </c>
      <c r="GZ122" s="4">
        <v>0</v>
      </c>
      <c r="HA122" s="4">
        <v>0</v>
      </c>
      <c r="HB122" s="4">
        <v>78051621.431292251</v>
      </c>
      <c r="HC122" s="5">
        <v>0.94563790308530427</v>
      </c>
      <c r="HD122" s="4">
        <v>88468499.790000007</v>
      </c>
      <c r="HE122" s="4">
        <v>88468499.790000007</v>
      </c>
      <c r="HF122" s="4">
        <v>0</v>
      </c>
      <c r="HG122" s="4">
        <v>0</v>
      </c>
      <c r="HH122" s="4">
        <v>88468499.790000007</v>
      </c>
      <c r="HI122" s="4">
        <v>83659166.630518287</v>
      </c>
      <c r="HJ122" s="4">
        <v>0</v>
      </c>
      <c r="HK122" s="4">
        <v>0</v>
      </c>
      <c r="HL122" s="4">
        <v>83659166.630518287</v>
      </c>
      <c r="HM122" s="5">
        <v>0.94563790308530427</v>
      </c>
      <c r="HN122" s="4">
        <v>86918731.730000004</v>
      </c>
      <c r="HO122" s="4">
        <v>86918731.730000004</v>
      </c>
      <c r="HP122" s="4">
        <v>0</v>
      </c>
      <c r="HQ122" s="4">
        <v>0</v>
      </c>
      <c r="HR122" s="4">
        <v>86918731.730000004</v>
      </c>
      <c r="HS122" s="4">
        <v>82193647.21199131</v>
      </c>
      <c r="HT122" s="4">
        <v>0</v>
      </c>
      <c r="HU122" s="4">
        <v>0</v>
      </c>
      <c r="HV122" s="4">
        <v>82193647.21199131</v>
      </c>
      <c r="HW122" s="5">
        <v>0.94563790308530427</v>
      </c>
      <c r="HX122" s="4">
        <v>82447495.160000011</v>
      </c>
      <c r="HY122" s="4">
        <v>82447495.160000011</v>
      </c>
      <c r="HZ122" s="4">
        <v>0</v>
      </c>
      <c r="IA122" s="4">
        <v>0</v>
      </c>
      <c r="IB122" s="4">
        <v>82447495.160000011</v>
      </c>
      <c r="IC122" s="4">
        <v>77965476.43773818</v>
      </c>
      <c r="ID122" s="4">
        <v>0</v>
      </c>
      <c r="IE122" s="4">
        <v>0</v>
      </c>
      <c r="IF122" s="4">
        <v>77965476.43773818</v>
      </c>
      <c r="IG122" s="5">
        <v>0.94563790308530427</v>
      </c>
      <c r="IH122" s="4">
        <v>80686059.140000015</v>
      </c>
      <c r="II122" s="4">
        <v>80686059.140000015</v>
      </c>
      <c r="IJ122" s="4">
        <v>0</v>
      </c>
      <c r="IK122" s="4">
        <v>0</v>
      </c>
      <c r="IL122" s="4">
        <v>80686059.140000015</v>
      </c>
      <c r="IM122" s="4">
        <v>76299795.773366466</v>
      </c>
      <c r="IN122" s="4">
        <v>0</v>
      </c>
      <c r="IO122" s="4">
        <v>0</v>
      </c>
      <c r="IP122" s="4">
        <v>76299795.773366466</v>
      </c>
      <c r="IQ122" s="5">
        <v>0.94563790308530427</v>
      </c>
      <c r="IR122" s="4">
        <v>958179118.5</v>
      </c>
      <c r="IS122" s="4">
        <v>958179118.5</v>
      </c>
      <c r="IT122" s="4">
        <v>0</v>
      </c>
      <c r="IU122" s="4">
        <v>0</v>
      </c>
      <c r="IV122" s="4">
        <v>958179118.5</v>
      </c>
      <c r="IW122" s="4">
        <v>906090492.39846528</v>
      </c>
      <c r="IX122" s="4">
        <v>0</v>
      </c>
      <c r="IY122" s="4">
        <v>0</v>
      </c>
      <c r="IZ122" s="4">
        <v>906090492.39846528</v>
      </c>
      <c r="JA122" s="5">
        <v>11.347654837023649</v>
      </c>
      <c r="JB122" s="4">
        <v>81262720.040000021</v>
      </c>
      <c r="JC122" s="4">
        <v>81262720.040000021</v>
      </c>
      <c r="JD122" s="4">
        <v>0</v>
      </c>
      <c r="JE122" s="4">
        <v>0</v>
      </c>
      <c r="JF122" s="4">
        <v>81262720.040000021</v>
      </c>
      <c r="JG122" s="4">
        <v>77247950.095681101</v>
      </c>
      <c r="JH122" s="4">
        <v>0</v>
      </c>
      <c r="JI122" s="4">
        <v>0</v>
      </c>
      <c r="JJ122" s="4">
        <v>77247950.095681101</v>
      </c>
      <c r="JK122" s="5">
        <v>0.95059518137784804</v>
      </c>
      <c r="JL122" s="4">
        <v>80926774.940000013</v>
      </c>
      <c r="JM122" s="4">
        <v>80926774.940000013</v>
      </c>
      <c r="JN122" s="4">
        <v>0</v>
      </c>
      <c r="JO122" s="4">
        <v>0</v>
      </c>
      <c r="JP122" s="4">
        <v>80926774.940000013</v>
      </c>
      <c r="JQ122" s="4">
        <v>76928602.302413598</v>
      </c>
      <c r="JR122" s="4">
        <v>0</v>
      </c>
      <c r="JS122" s="4">
        <v>0</v>
      </c>
      <c r="JT122" s="4">
        <v>76928602.302413598</v>
      </c>
      <c r="JU122" s="5">
        <v>0.95059518137784804</v>
      </c>
      <c r="JV122" s="4">
        <v>81599284.480000019</v>
      </c>
      <c r="JW122" s="4">
        <v>81599284.480000019</v>
      </c>
      <c r="JX122" s="4">
        <v>0</v>
      </c>
      <c r="JY122" s="4">
        <v>0</v>
      </c>
      <c r="JZ122" s="4">
        <v>81599284.480000019</v>
      </c>
      <c r="KA122" s="4">
        <v>77567886.630568236</v>
      </c>
      <c r="KB122" s="4">
        <v>0</v>
      </c>
      <c r="KC122" s="4">
        <v>0</v>
      </c>
      <c r="KD122" s="4">
        <v>77567886.630568236</v>
      </c>
      <c r="KE122" s="5">
        <v>0.95059518137784804</v>
      </c>
      <c r="KF122" s="4">
        <v>78834396.540000021</v>
      </c>
      <c r="KG122" s="4">
        <v>78834396.540000021</v>
      </c>
      <c r="KH122" s="4">
        <v>0</v>
      </c>
      <c r="KI122" s="4">
        <v>0</v>
      </c>
      <c r="KJ122" s="4">
        <v>78834396.540000021</v>
      </c>
      <c r="KK122" s="4">
        <v>74939597.477754518</v>
      </c>
      <c r="KL122" s="4">
        <v>0</v>
      </c>
      <c r="KM122" s="4">
        <v>0</v>
      </c>
      <c r="KN122" s="4">
        <v>74939597.477754518</v>
      </c>
      <c r="KO122" s="5">
        <v>0.95059518137784804</v>
      </c>
      <c r="KP122" s="4">
        <v>78391120.130000025</v>
      </c>
      <c r="KQ122" s="4">
        <v>78391120.130000025</v>
      </c>
      <c r="KR122" s="4">
        <v>0</v>
      </c>
      <c r="KS122" s="4">
        <v>0</v>
      </c>
      <c r="KT122" s="4">
        <v>78391120.130000025</v>
      </c>
      <c r="KU122" s="4">
        <v>74518221.058390051</v>
      </c>
      <c r="KV122" s="4">
        <v>0</v>
      </c>
      <c r="KW122" s="4">
        <v>0</v>
      </c>
      <c r="KX122" s="4">
        <v>74518221.058390051</v>
      </c>
      <c r="KY122" s="5">
        <v>0.95059518137784804</v>
      </c>
      <c r="KZ122" s="4">
        <v>78575048.24000001</v>
      </c>
      <c r="LA122" s="4">
        <v>78575048.24000001</v>
      </c>
      <c r="LB122" s="4">
        <v>0</v>
      </c>
      <c r="LC122" s="4">
        <v>0</v>
      </c>
      <c r="LD122" s="4">
        <v>78575048.24000001</v>
      </c>
      <c r="LE122" s="4">
        <v>74693062.233475968</v>
      </c>
      <c r="LF122" s="4">
        <v>0</v>
      </c>
      <c r="LG122" s="4">
        <v>0</v>
      </c>
      <c r="LH122" s="4">
        <v>74693062.233475968</v>
      </c>
      <c r="LI122" s="5">
        <v>0.95059518137784804</v>
      </c>
      <c r="LJ122" s="4">
        <v>79170894.190000027</v>
      </c>
      <c r="LK122" s="4">
        <v>79170894.190000027</v>
      </c>
      <c r="LL122" s="4">
        <v>0</v>
      </c>
      <c r="LM122" s="4">
        <v>0</v>
      </c>
      <c r="LN122" s="4">
        <v>79170894.190000027</v>
      </c>
      <c r="LO122" s="4">
        <v>75259470.522389486</v>
      </c>
      <c r="LP122" s="4">
        <v>0</v>
      </c>
      <c r="LQ122" s="4">
        <v>0</v>
      </c>
      <c r="LR122" s="4">
        <v>75259470.522389486</v>
      </c>
      <c r="LS122" s="5">
        <v>0.95059518137784804</v>
      </c>
      <c r="LT122" s="4">
        <v>79732715.240000024</v>
      </c>
      <c r="LU122" s="4">
        <v>79732715.240000024</v>
      </c>
      <c r="LV122" s="4">
        <v>0</v>
      </c>
      <c r="LW122" s="4">
        <v>0</v>
      </c>
      <c r="LX122" s="4">
        <v>79732715.240000024</v>
      </c>
      <c r="LY122" s="4">
        <v>75793534.905316129</v>
      </c>
      <c r="LZ122" s="4">
        <v>0</v>
      </c>
      <c r="MA122" s="4">
        <v>0</v>
      </c>
      <c r="MB122" s="4">
        <v>75793534.905316129</v>
      </c>
      <c r="MC122" s="5">
        <v>0.95059518137784804</v>
      </c>
      <c r="MD122" s="4">
        <v>81263705.230000004</v>
      </c>
      <c r="ME122" s="4">
        <v>81263705.230000004</v>
      </c>
      <c r="MF122" s="4">
        <v>0</v>
      </c>
      <c r="MG122" s="4">
        <v>0</v>
      </c>
      <c r="MH122" s="4">
        <v>81263705.230000004</v>
      </c>
      <c r="MI122" s="4">
        <v>77248886.61254783</v>
      </c>
      <c r="MJ122" s="4">
        <v>0</v>
      </c>
      <c r="MK122" s="4">
        <v>0</v>
      </c>
      <c r="ML122" s="4">
        <v>77248886.61254783</v>
      </c>
      <c r="MM122" s="5">
        <v>0.95059518137784804</v>
      </c>
      <c r="MN122" s="4">
        <v>84152827.420000017</v>
      </c>
      <c r="MO122" s="4">
        <v>84152827.420000017</v>
      </c>
      <c r="MP122" s="4">
        <v>0</v>
      </c>
      <c r="MQ122" s="4">
        <v>0</v>
      </c>
      <c r="MR122" s="4">
        <v>84152827.420000017</v>
      </c>
      <c r="MS122" s="4">
        <v>79995272.244773656</v>
      </c>
      <c r="MT122" s="4">
        <v>0</v>
      </c>
      <c r="MU122" s="4">
        <v>0</v>
      </c>
      <c r="MV122" s="4">
        <v>79995272.244773656</v>
      </c>
      <c r="MW122" s="5">
        <v>0.95059518137784804</v>
      </c>
      <c r="MX122" s="4">
        <v>84637459.24000001</v>
      </c>
      <c r="MY122" s="4">
        <v>84637459.24000001</v>
      </c>
      <c r="MZ122" s="4">
        <v>0</v>
      </c>
      <c r="NA122" s="4">
        <v>0</v>
      </c>
      <c r="NB122" s="4">
        <v>84637459.24000001</v>
      </c>
      <c r="NC122" s="4">
        <v>80455960.917608023</v>
      </c>
      <c r="ND122" s="4">
        <v>0</v>
      </c>
      <c r="NE122" s="4">
        <v>0</v>
      </c>
      <c r="NF122" s="4">
        <v>80455960.917608023</v>
      </c>
      <c r="NG122" s="5">
        <v>0.95059518137784804</v>
      </c>
      <c r="NH122" s="4">
        <v>87668029.440000013</v>
      </c>
      <c r="NI122" s="4">
        <v>87668029.440000013</v>
      </c>
      <c r="NJ122" s="4">
        <v>0</v>
      </c>
      <c r="NK122" s="4">
        <v>0</v>
      </c>
      <c r="NL122" s="4">
        <v>87668029.440000013</v>
      </c>
      <c r="NM122" s="4">
        <v>83336806.346555337</v>
      </c>
      <c r="NN122" s="4">
        <v>0</v>
      </c>
      <c r="NO122" s="4">
        <v>0</v>
      </c>
      <c r="NP122" s="4">
        <v>83336806.346555337</v>
      </c>
      <c r="NQ122" s="5">
        <v>0.95059518137784804</v>
      </c>
      <c r="NR122" s="4">
        <v>976214975.13000035</v>
      </c>
      <c r="NS122" s="4">
        <v>976214975.13000035</v>
      </c>
      <c r="NT122" s="4">
        <v>0</v>
      </c>
      <c r="NU122" s="4">
        <v>0</v>
      </c>
      <c r="NV122" s="4">
        <v>976214975.13000035</v>
      </c>
      <c r="NW122" s="4">
        <v>927985251.34747398</v>
      </c>
      <c r="NX122" s="4">
        <v>0</v>
      </c>
      <c r="NY122" s="4">
        <v>0</v>
      </c>
      <c r="NZ122" s="4">
        <v>927985251.34747398</v>
      </c>
      <c r="OA122" s="5">
        <v>11.407142176534174</v>
      </c>
      <c r="OB122" s="4">
        <v>87835436.359999999</v>
      </c>
      <c r="OC122" s="4">
        <v>87835436.359999999</v>
      </c>
      <c r="OD122" s="4">
        <v>0</v>
      </c>
      <c r="OE122" s="4">
        <v>0</v>
      </c>
      <c r="OF122" s="4">
        <v>87835436.359999999</v>
      </c>
      <c r="OG122" s="4">
        <v>83556422.161321506</v>
      </c>
      <c r="OH122" s="4">
        <v>0</v>
      </c>
      <c r="OI122" s="4">
        <v>0</v>
      </c>
      <c r="OJ122" s="4">
        <v>83556422.161321506</v>
      </c>
      <c r="OK122" s="5">
        <v>0.95128373722490955</v>
      </c>
      <c r="OL122" s="4">
        <v>87920356.629999995</v>
      </c>
      <c r="OM122" s="4">
        <v>87920356.629999995</v>
      </c>
      <c r="ON122" s="4">
        <v>0</v>
      </c>
      <c r="OO122" s="4">
        <v>0</v>
      </c>
      <c r="OP122" s="4">
        <v>87920356.629999995</v>
      </c>
      <c r="OQ122" s="4">
        <v>83637205.433133245</v>
      </c>
      <c r="OR122" s="4">
        <v>0</v>
      </c>
      <c r="OS122" s="4">
        <v>0</v>
      </c>
      <c r="OT122" s="4">
        <v>83637205.433133245</v>
      </c>
      <c r="OU122" s="5">
        <v>0.95128373722490955</v>
      </c>
      <c r="OV122" s="4">
        <v>87874847.800000012</v>
      </c>
      <c r="OW122" s="4">
        <v>87874847.800000012</v>
      </c>
      <c r="OX122" s="4">
        <v>0</v>
      </c>
      <c r="OY122" s="4">
        <v>0</v>
      </c>
      <c r="OZ122" s="4">
        <v>87874847.800000012</v>
      </c>
      <c r="PA122" s="4">
        <v>83593913.623254135</v>
      </c>
      <c r="PB122" s="4">
        <v>0</v>
      </c>
      <c r="PC122" s="4">
        <v>0</v>
      </c>
      <c r="PD122" s="4">
        <v>83593913.623254135</v>
      </c>
      <c r="PE122" s="5">
        <v>0.95128373722490955</v>
      </c>
      <c r="PF122" s="4">
        <v>84589672.189999998</v>
      </c>
      <c r="PG122" s="4">
        <v>84589672.189999998</v>
      </c>
      <c r="PH122" s="4">
        <v>0</v>
      </c>
      <c r="PI122" s="4">
        <v>0</v>
      </c>
      <c r="PJ122" s="4">
        <v>84589672.189999998</v>
      </c>
      <c r="PK122" s="4">
        <v>80468779.49153319</v>
      </c>
      <c r="PL122" s="4">
        <v>0</v>
      </c>
      <c r="PM122" s="4">
        <v>0</v>
      </c>
      <c r="PN122" s="4">
        <v>80468779.49153319</v>
      </c>
      <c r="PO122" s="5">
        <v>0.95128373722490955</v>
      </c>
      <c r="PP122" s="4">
        <v>84379384.540000007</v>
      </c>
      <c r="PQ122" s="4">
        <v>84379384.540000007</v>
      </c>
      <c r="PR122" s="4">
        <v>0</v>
      </c>
      <c r="PS122" s="4">
        <v>0</v>
      </c>
      <c r="PT122" s="4">
        <v>84379384.540000007</v>
      </c>
      <c r="PU122" s="4">
        <v>80268736.269948959</v>
      </c>
      <c r="PV122" s="4">
        <v>0</v>
      </c>
      <c r="PW122" s="4">
        <v>0</v>
      </c>
      <c r="PX122" s="4">
        <v>80268736.269948959</v>
      </c>
      <c r="PY122" s="5">
        <v>0.95128373722490955</v>
      </c>
      <c r="PZ122" s="4">
        <v>84170655.540000007</v>
      </c>
      <c r="QA122" s="4">
        <v>84170655.540000007</v>
      </c>
      <c r="QB122" s="4">
        <v>0</v>
      </c>
      <c r="QC122" s="4">
        <v>0</v>
      </c>
      <c r="QD122" s="4">
        <v>84170655.540000007</v>
      </c>
      <c r="QE122" s="4">
        <v>80070175.76676175</v>
      </c>
      <c r="QF122" s="4">
        <v>0</v>
      </c>
      <c r="QG122" s="4">
        <v>0</v>
      </c>
      <c r="QH122" s="4">
        <v>80070175.76676175</v>
      </c>
      <c r="QI122" s="5">
        <v>0.95128373722490955</v>
      </c>
      <c r="QJ122" s="4">
        <v>84470182.560000002</v>
      </c>
      <c r="QK122" s="4">
        <v>84470182.560000002</v>
      </c>
      <c r="QL122" s="4">
        <v>0</v>
      </c>
      <c r="QM122" s="4">
        <v>0</v>
      </c>
      <c r="QN122" s="4">
        <v>84470182.560000002</v>
      </c>
      <c r="QO122" s="4">
        <v>80355110.949747175</v>
      </c>
      <c r="QP122" s="4">
        <v>0</v>
      </c>
      <c r="QQ122" s="4">
        <v>0</v>
      </c>
      <c r="QR122" s="4">
        <v>80355110.949747175</v>
      </c>
      <c r="QS122" s="5">
        <v>0.95128373722490955</v>
      </c>
      <c r="QT122" s="4">
        <v>84563862.070000008</v>
      </c>
      <c r="QU122" s="4">
        <v>84563862.070000008</v>
      </c>
      <c r="QV122" s="4">
        <v>0</v>
      </c>
      <c r="QW122" s="4">
        <v>0</v>
      </c>
      <c r="QX122" s="4">
        <v>84563862.070000008</v>
      </c>
      <c r="QY122" s="4">
        <v>80444226.744121388</v>
      </c>
      <c r="QZ122" s="4">
        <v>0</v>
      </c>
      <c r="RA122" s="4">
        <v>0</v>
      </c>
      <c r="RB122" s="4">
        <v>80444226.744121388</v>
      </c>
      <c r="RC122" s="5">
        <v>0.95128373722490955</v>
      </c>
      <c r="RD122" s="4">
        <v>85070369.629999995</v>
      </c>
      <c r="RE122" s="4">
        <v>85070369.629999995</v>
      </c>
      <c r="RF122" s="4">
        <v>0</v>
      </c>
      <c r="RG122" s="4">
        <v>0</v>
      </c>
      <c r="RH122" s="4">
        <v>85070369.629999995</v>
      </c>
      <c r="RI122" s="4">
        <v>80926059.148730844</v>
      </c>
      <c r="RJ122" s="4">
        <v>0</v>
      </c>
      <c r="RK122" s="4">
        <v>0</v>
      </c>
      <c r="RL122" s="4">
        <v>80926059.148730844</v>
      </c>
      <c r="RM122" s="5">
        <v>0.95128373722490955</v>
      </c>
      <c r="RN122" s="4">
        <v>83368435.87999998</v>
      </c>
      <c r="RO122" s="4">
        <v>83368435.87999998</v>
      </c>
      <c r="RP122" s="4">
        <v>0</v>
      </c>
      <c r="RQ122" s="4">
        <v>0</v>
      </c>
      <c r="RR122" s="4">
        <v>83368435.87999998</v>
      </c>
      <c r="RS122" s="4">
        <v>79307037.250521615</v>
      </c>
      <c r="RT122" s="4">
        <v>0</v>
      </c>
      <c r="RU122" s="4">
        <v>0</v>
      </c>
      <c r="RV122" s="4">
        <v>79307037.250521615</v>
      </c>
      <c r="RW122" s="5">
        <v>0.95128373722490955</v>
      </c>
      <c r="RX122" s="4">
        <v>83609773.570000008</v>
      </c>
      <c r="RY122" s="4">
        <v>83609773.570000008</v>
      </c>
      <c r="RZ122" s="4">
        <v>0</v>
      </c>
      <c r="SA122" s="4">
        <v>0</v>
      </c>
      <c r="SB122" s="4">
        <v>83609773.570000008</v>
      </c>
      <c r="SC122" s="4">
        <v>79536617.870198071</v>
      </c>
      <c r="SD122" s="4">
        <v>0</v>
      </c>
      <c r="SE122" s="4">
        <v>0</v>
      </c>
      <c r="SF122" s="4">
        <v>79536617.870198071</v>
      </c>
      <c r="SG122" s="5">
        <v>0.95128373722490955</v>
      </c>
      <c r="SH122" s="4">
        <v>83646833.150000006</v>
      </c>
      <c r="SI122" s="4">
        <v>83646833.150000006</v>
      </c>
      <c r="SJ122" s="4">
        <v>0</v>
      </c>
      <c r="SK122" s="4">
        <v>0</v>
      </c>
      <c r="SL122" s="4">
        <v>83646833.150000006</v>
      </c>
      <c r="SM122" s="4">
        <v>79571872.045960456</v>
      </c>
      <c r="SN122" s="4">
        <v>0</v>
      </c>
      <c r="SO122" s="4">
        <v>0</v>
      </c>
      <c r="SP122" s="4">
        <v>79571872.045960456</v>
      </c>
      <c r="SQ122" s="5">
        <v>0.95128373722490955</v>
      </c>
      <c r="SR122" s="4">
        <v>1021499809.9200002</v>
      </c>
      <c r="SS122" s="4">
        <v>1021499809.9200002</v>
      </c>
      <c r="ST122" s="4">
        <v>0</v>
      </c>
      <c r="SU122" s="4">
        <v>0</v>
      </c>
      <c r="SV122" s="4">
        <v>1021499809.9200002</v>
      </c>
      <c r="SW122" s="4">
        <v>971736156.75523257</v>
      </c>
      <c r="SX122" s="4">
        <v>0</v>
      </c>
      <c r="SY122" s="4">
        <v>0</v>
      </c>
      <c r="SZ122" s="4">
        <v>971736156.75523257</v>
      </c>
      <c r="TA122" s="5">
        <v>11.415404846698912</v>
      </c>
      <c r="TB122" s="4">
        <v>83774847.088400006</v>
      </c>
      <c r="TC122" s="4">
        <v>83774847.088400006</v>
      </c>
    </row>
    <row r="123" spans="1:523" x14ac:dyDescent="0.3">
      <c r="A123" s="3" t="s">
        <v>176</v>
      </c>
      <c r="B123" s="4">
        <v>86711.12000000001</v>
      </c>
      <c r="C123" s="4">
        <v>86711.12000000001</v>
      </c>
      <c r="D123" s="4">
        <v>-86711.12000000001</v>
      </c>
      <c r="E123" s="4">
        <v>0</v>
      </c>
      <c r="F123" s="4">
        <v>0</v>
      </c>
      <c r="G123" s="4">
        <v>82697.42048134857</v>
      </c>
      <c r="H123" s="4">
        <v>-82697.42048134857</v>
      </c>
      <c r="I123" s="4">
        <v>0</v>
      </c>
      <c r="J123" s="4">
        <v>0</v>
      </c>
      <c r="K123" s="5">
        <v>0.95371182475037297</v>
      </c>
      <c r="L123" s="4">
        <v>102260.69</v>
      </c>
      <c r="M123" s="4">
        <v>102260.69</v>
      </c>
      <c r="N123" s="4">
        <v>-102260.69</v>
      </c>
      <c r="O123" s="4">
        <v>0</v>
      </c>
      <c r="P123" s="4">
        <v>0</v>
      </c>
      <c r="Q123" s="4">
        <v>97486.363311151275</v>
      </c>
      <c r="R123" s="4">
        <v>-97486.363311151275</v>
      </c>
      <c r="S123" s="4">
        <v>0</v>
      </c>
      <c r="T123" s="4">
        <v>0</v>
      </c>
      <c r="U123" s="5">
        <v>0.95331219954756097</v>
      </c>
      <c r="V123" s="4">
        <v>101189.57</v>
      </c>
      <c r="W123" s="4">
        <v>101189.57</v>
      </c>
      <c r="X123" s="4">
        <v>-101189.57</v>
      </c>
      <c r="Y123" s="4">
        <v>0</v>
      </c>
      <c r="Z123" s="4">
        <v>0</v>
      </c>
      <c r="AA123" s="4">
        <v>96434.603296792411</v>
      </c>
      <c r="AB123" s="4">
        <v>-96434.603296792411</v>
      </c>
      <c r="AC123" s="4">
        <v>0</v>
      </c>
      <c r="AD123" s="4">
        <v>0</v>
      </c>
      <c r="AE123" s="5">
        <v>0.95300932000000005</v>
      </c>
      <c r="AF123" s="4">
        <v>97771.32</v>
      </c>
      <c r="AG123" s="4">
        <v>97771.32</v>
      </c>
      <c r="AH123" s="4">
        <v>-97771.32</v>
      </c>
      <c r="AI123" s="4">
        <v>0</v>
      </c>
      <c r="AJ123" s="4">
        <v>0</v>
      </c>
      <c r="AK123" s="4">
        <v>93149.618862513613</v>
      </c>
      <c r="AL123" s="4">
        <v>-93149.618862513613</v>
      </c>
      <c r="AM123" s="4">
        <v>0</v>
      </c>
      <c r="AN123" s="4">
        <v>0</v>
      </c>
      <c r="AO123" s="5">
        <v>0.95272948000000002</v>
      </c>
      <c r="AP123" s="4">
        <v>96199.22</v>
      </c>
      <c r="AQ123" s="4">
        <v>96199.22</v>
      </c>
      <c r="AR123" s="4">
        <v>-96199.22</v>
      </c>
      <c r="AS123" s="4">
        <v>0</v>
      </c>
      <c r="AT123" s="4">
        <v>0</v>
      </c>
      <c r="AU123" s="4">
        <v>91618.771099075995</v>
      </c>
      <c r="AV123" s="4">
        <v>-91618.771099075995</v>
      </c>
      <c r="AW123" s="4">
        <v>0</v>
      </c>
      <c r="AX123" s="4">
        <v>0</v>
      </c>
      <c r="AY123" s="5">
        <v>0.95238579999999995</v>
      </c>
      <c r="AZ123" s="4">
        <v>92651.13</v>
      </c>
      <c r="BA123" s="4">
        <v>92651.13</v>
      </c>
      <c r="BB123" s="4">
        <v>-92651.13</v>
      </c>
      <c r="BC123" s="4">
        <v>0</v>
      </c>
      <c r="BD123" s="4">
        <v>0</v>
      </c>
      <c r="BE123" s="4">
        <v>88206.454240947904</v>
      </c>
      <c r="BF123" s="4">
        <v>-88206.454240947904</v>
      </c>
      <c r="BG123" s="4">
        <v>0</v>
      </c>
      <c r="BH123" s="4">
        <v>0</v>
      </c>
      <c r="BI123" s="5">
        <v>0.95202783000000002</v>
      </c>
      <c r="BJ123" s="4">
        <v>87829.75</v>
      </c>
      <c r="BK123" s="4">
        <v>87829.75</v>
      </c>
      <c r="BL123" s="4">
        <v>-87829.75</v>
      </c>
      <c r="BM123" s="4">
        <v>0</v>
      </c>
      <c r="BN123" s="4">
        <v>0</v>
      </c>
      <c r="BO123" s="4">
        <v>83592.201702824997</v>
      </c>
      <c r="BP123" s="4">
        <v>-83592.201702824997</v>
      </c>
      <c r="BQ123" s="4">
        <v>0</v>
      </c>
      <c r="BR123" s="4">
        <v>0</v>
      </c>
      <c r="BS123" s="5">
        <v>0.95175270000000001</v>
      </c>
      <c r="BT123" s="4">
        <v>77557.27</v>
      </c>
      <c r="BU123" s="4">
        <v>77557.27</v>
      </c>
      <c r="BV123" s="4">
        <v>-77557.27</v>
      </c>
      <c r="BW123" s="4">
        <v>0</v>
      </c>
      <c r="BX123" s="4">
        <v>0</v>
      </c>
      <c r="BY123" s="4">
        <v>73790.998226794094</v>
      </c>
      <c r="BZ123" s="4">
        <v>-73790.998226794094</v>
      </c>
      <c r="CA123" s="4">
        <v>0</v>
      </c>
      <c r="CB123" s="4">
        <v>0</v>
      </c>
      <c r="CC123" s="5">
        <v>0.95143882999999996</v>
      </c>
      <c r="CD123" s="4">
        <v>495151.59</v>
      </c>
      <c r="CE123" s="4">
        <v>495151.59</v>
      </c>
      <c r="CF123" s="4">
        <v>-495151.59</v>
      </c>
      <c r="CG123" s="4">
        <v>0</v>
      </c>
      <c r="CH123" s="4">
        <v>0</v>
      </c>
      <c r="CI123" s="4">
        <v>467302.48104410886</v>
      </c>
      <c r="CJ123" s="4">
        <v>-467302.48104410886</v>
      </c>
      <c r="CK123" s="4">
        <v>0</v>
      </c>
      <c r="CL123" s="4">
        <v>0</v>
      </c>
      <c r="CM123" s="5">
        <v>0.94375639800350608</v>
      </c>
      <c r="CN123" s="4">
        <v>1227364.1900000002</v>
      </c>
      <c r="CO123" s="4">
        <v>1227364.1900000002</v>
      </c>
      <c r="CP123" s="4">
        <v>-1227364.1900000002</v>
      </c>
      <c r="CQ123" s="4">
        <v>0</v>
      </c>
      <c r="CR123" s="4">
        <v>0</v>
      </c>
      <c r="CS123" s="4">
        <v>1158204.4394642659</v>
      </c>
      <c r="CT123" s="4">
        <v>-1158204.4394642659</v>
      </c>
      <c r="CU123" s="4">
        <v>0</v>
      </c>
      <c r="CV123" s="4">
        <v>0</v>
      </c>
      <c r="CW123" s="5">
        <v>0.94365181003387899</v>
      </c>
      <c r="CX123" s="4">
        <v>1640542.4900000002</v>
      </c>
      <c r="CY123" s="4">
        <v>1640542.4900000002</v>
      </c>
      <c r="CZ123" s="4">
        <v>-1640542.4900000002</v>
      </c>
      <c r="DA123" s="4">
        <v>0</v>
      </c>
      <c r="DB123" s="4">
        <v>0</v>
      </c>
      <c r="DC123" s="4">
        <v>1548361.6086854879</v>
      </c>
      <c r="DD123" s="4">
        <v>-1548361.6086854879</v>
      </c>
      <c r="DE123" s="4">
        <v>0</v>
      </c>
      <c r="DF123" s="4">
        <v>0</v>
      </c>
      <c r="DG123" s="5">
        <v>0.94381073219596268</v>
      </c>
      <c r="DH123" s="4">
        <v>1856086.4800000002</v>
      </c>
      <c r="DI123" s="4">
        <v>1856086.4800000002</v>
      </c>
      <c r="DJ123" s="4">
        <v>-1856086.4800000002</v>
      </c>
      <c r="DK123" s="4">
        <v>0</v>
      </c>
      <c r="DL123" s="4">
        <v>0</v>
      </c>
      <c r="DM123" s="4">
        <v>1751854.475727686</v>
      </c>
      <c r="DN123" s="4">
        <v>-1751854.475727686</v>
      </c>
      <c r="DO123" s="4">
        <v>0</v>
      </c>
      <c r="DP123" s="4">
        <v>0</v>
      </c>
      <c r="DQ123" s="5">
        <v>0.94384313155908861</v>
      </c>
      <c r="DR123" s="4">
        <v>5961314.8200000012</v>
      </c>
      <c r="DS123" s="4">
        <v>5961314.8200000012</v>
      </c>
      <c r="DT123" s="4">
        <v>-5961314.8200000012</v>
      </c>
      <c r="DU123" s="4">
        <v>0</v>
      </c>
      <c r="DV123" s="4">
        <v>0</v>
      </c>
      <c r="DW123" s="4">
        <v>5632699.4361429978</v>
      </c>
      <c r="DX123" s="4">
        <v>-5632699.4361429978</v>
      </c>
      <c r="DY123" s="4">
        <v>0</v>
      </c>
      <c r="DZ123" s="4">
        <v>0</v>
      </c>
      <c r="EA123" s="5">
        <v>11.395430056090369</v>
      </c>
      <c r="EB123" s="4">
        <v>1857634.2200000002</v>
      </c>
      <c r="EC123" s="4">
        <v>1857634.2200000002</v>
      </c>
      <c r="ED123" s="4">
        <v>-1857634.2200000002</v>
      </c>
      <c r="EE123" s="4">
        <v>0</v>
      </c>
      <c r="EF123" s="4">
        <v>0</v>
      </c>
      <c r="EG123" s="4">
        <v>1753701.3178497741</v>
      </c>
      <c r="EH123" s="4">
        <v>-1753701.3178497741</v>
      </c>
      <c r="EI123" s="4">
        <v>0</v>
      </c>
      <c r="EJ123" s="4">
        <v>0</v>
      </c>
      <c r="EK123" s="5">
        <v>0.94405093261566531</v>
      </c>
      <c r="EL123" s="4">
        <v>1842084.6500000001</v>
      </c>
      <c r="EM123" s="4">
        <v>1842084.6500000001</v>
      </c>
      <c r="EN123" s="4">
        <v>-1842084.6500000001</v>
      </c>
      <c r="EO123" s="4">
        <v>0</v>
      </c>
      <c r="EP123" s="4">
        <v>0</v>
      </c>
      <c r="EQ123" s="4">
        <v>1739445.9019997248</v>
      </c>
      <c r="ER123" s="4">
        <v>-1739445.9019997248</v>
      </c>
      <c r="ES123" s="4">
        <v>0</v>
      </c>
      <c r="ET123" s="4">
        <v>0</v>
      </c>
      <c r="EU123" s="5">
        <v>0.94428119902075325</v>
      </c>
      <c r="EV123" s="4">
        <v>1838149.6300000001</v>
      </c>
      <c r="EW123" s="4">
        <v>1838149.6300000001</v>
      </c>
      <c r="EX123" s="4">
        <v>-1838149.6300000001</v>
      </c>
      <c r="EY123" s="4">
        <v>0</v>
      </c>
      <c r="EZ123" s="4">
        <v>0</v>
      </c>
      <c r="FA123" s="4">
        <v>1735399.6943350518</v>
      </c>
      <c r="FB123" s="4">
        <v>-1735399.6943350518</v>
      </c>
      <c r="FC123" s="4">
        <v>0</v>
      </c>
      <c r="FD123" s="4">
        <v>0</v>
      </c>
      <c r="FE123" s="5">
        <v>0.94410143005335845</v>
      </c>
      <c r="FF123" s="4">
        <v>1838022.8</v>
      </c>
      <c r="FG123" s="4">
        <v>1838022.8</v>
      </c>
      <c r="FH123" s="4">
        <v>-1838022.8</v>
      </c>
      <c r="FI123" s="4">
        <v>0</v>
      </c>
      <c r="FJ123" s="4">
        <v>0</v>
      </c>
      <c r="FK123" s="4">
        <v>1734340.7480183612</v>
      </c>
      <c r="FL123" s="4">
        <v>-1734340.7480183612</v>
      </c>
      <c r="FM123" s="4">
        <v>0</v>
      </c>
      <c r="FN123" s="4">
        <v>0</v>
      </c>
      <c r="FO123" s="5">
        <v>0.943590442957705</v>
      </c>
      <c r="FP123" s="4">
        <v>1838022.8</v>
      </c>
      <c r="FQ123" s="4">
        <v>1838022.8</v>
      </c>
      <c r="FR123" s="4">
        <v>-1838022.8</v>
      </c>
      <c r="FS123" s="4">
        <v>0</v>
      </c>
      <c r="FT123" s="4">
        <v>0</v>
      </c>
      <c r="FU123" s="4">
        <v>1733950.6059669936</v>
      </c>
      <c r="FV123" s="4">
        <v>-1733950.6059669936</v>
      </c>
      <c r="FW123" s="4">
        <v>0</v>
      </c>
      <c r="FX123" s="4">
        <v>0</v>
      </c>
      <c r="FY123" s="5">
        <v>0.94337818114497463</v>
      </c>
      <c r="FZ123" s="4">
        <v>1838022.8</v>
      </c>
      <c r="GA123" s="4">
        <v>1838022.8</v>
      </c>
      <c r="GB123" s="4">
        <v>-1838022.8</v>
      </c>
      <c r="GC123" s="4">
        <v>0</v>
      </c>
      <c r="GD123" s="4">
        <v>0</v>
      </c>
      <c r="GE123" s="4">
        <v>1733624.4285836634</v>
      </c>
      <c r="GF123" s="4">
        <v>-1733624.4285836634</v>
      </c>
      <c r="GG123" s="4">
        <v>0</v>
      </c>
      <c r="GH123" s="4">
        <v>0</v>
      </c>
      <c r="GI123" s="5">
        <v>0.94320072013451817</v>
      </c>
      <c r="GJ123" s="4">
        <v>1837764.46</v>
      </c>
      <c r="GK123" s="4">
        <v>1837764.46</v>
      </c>
      <c r="GL123" s="4">
        <v>-1837764.46</v>
      </c>
      <c r="GM123" s="4">
        <v>0</v>
      </c>
      <c r="GN123" s="4">
        <v>0</v>
      </c>
      <c r="GO123" s="4">
        <v>1732944.7304089693</v>
      </c>
      <c r="GP123" s="4">
        <v>-1732944.7304089693</v>
      </c>
      <c r="GQ123" s="4">
        <v>0</v>
      </c>
      <c r="GR123" s="4">
        <v>0</v>
      </c>
      <c r="GS123" s="5">
        <v>0.94296345811854987</v>
      </c>
      <c r="GT123" s="4">
        <v>1836572.82</v>
      </c>
      <c r="GU123" s="4">
        <v>1836572.82</v>
      </c>
      <c r="GV123" s="4">
        <v>-1836572.82</v>
      </c>
      <c r="GW123" s="4">
        <v>0</v>
      </c>
      <c r="GX123" s="4">
        <v>0</v>
      </c>
      <c r="GY123" s="4">
        <v>1730192.2022396203</v>
      </c>
      <c r="GZ123" s="4">
        <v>-1730192.2022396203</v>
      </c>
      <c r="HA123" s="4">
        <v>0</v>
      </c>
      <c r="HB123" s="4">
        <v>0</v>
      </c>
      <c r="HC123" s="5">
        <v>0.94207655879368846</v>
      </c>
      <c r="HD123" s="4">
        <v>1404284.94</v>
      </c>
      <c r="HE123" s="4">
        <v>1404284.94</v>
      </c>
      <c r="HF123" s="4">
        <v>-1404284.94</v>
      </c>
      <c r="HG123" s="4">
        <v>0</v>
      </c>
      <c r="HH123" s="4">
        <v>0</v>
      </c>
      <c r="HI123" s="4">
        <v>1324732.521079842</v>
      </c>
      <c r="HJ123" s="4">
        <v>-1324732.521079842</v>
      </c>
      <c r="HK123" s="4">
        <v>0</v>
      </c>
      <c r="HL123" s="4">
        <v>0</v>
      </c>
      <c r="HM123" s="5">
        <v>0.943350229961052</v>
      </c>
      <c r="HN123" s="4">
        <v>658367.51</v>
      </c>
      <c r="HO123" s="4">
        <v>658367.51</v>
      </c>
      <c r="HP123" s="4">
        <v>-658367.51</v>
      </c>
      <c r="HQ123" s="4">
        <v>0</v>
      </c>
      <c r="HR123" s="4">
        <v>0</v>
      </c>
      <c r="HS123" s="4">
        <v>620981.05406760273</v>
      </c>
      <c r="HT123" s="4">
        <v>-620981.05406760273</v>
      </c>
      <c r="HU123" s="4">
        <v>0</v>
      </c>
      <c r="HV123" s="4">
        <v>0</v>
      </c>
      <c r="HW123" s="5">
        <v>0.94321339470048071</v>
      </c>
      <c r="HX123" s="4">
        <v>257057.80000000002</v>
      </c>
      <c r="HY123" s="4">
        <v>257057.80000000002</v>
      </c>
      <c r="HZ123" s="4">
        <v>-257057.80000000002</v>
      </c>
      <c r="IA123" s="4">
        <v>0</v>
      </c>
      <c r="IB123" s="4">
        <v>0</v>
      </c>
      <c r="IC123" s="4">
        <v>242417.87371047967</v>
      </c>
      <c r="ID123" s="4">
        <v>-242417.87371047967</v>
      </c>
      <c r="IE123" s="4">
        <v>0</v>
      </c>
      <c r="IF123" s="4">
        <v>0</v>
      </c>
      <c r="IG123" s="5">
        <v>0.94304811490053853</v>
      </c>
      <c r="IH123" s="4">
        <v>29490.980000000003</v>
      </c>
      <c r="II123" s="4">
        <v>29490.980000000003</v>
      </c>
      <c r="IJ123" s="4">
        <v>-29490.980000000003</v>
      </c>
      <c r="IK123" s="4">
        <v>0</v>
      </c>
      <c r="IL123" s="4">
        <v>0</v>
      </c>
      <c r="IM123" s="4">
        <v>27803.393834838225</v>
      </c>
      <c r="IN123" s="4">
        <v>-27803.393834838225</v>
      </c>
      <c r="IO123" s="4">
        <v>0</v>
      </c>
      <c r="IP123" s="4">
        <v>0</v>
      </c>
      <c r="IQ123" s="5">
        <v>0.94277619240995802</v>
      </c>
      <c r="IR123" s="4">
        <v>17075475.41</v>
      </c>
      <c r="IS123" s="4">
        <v>17075475.41</v>
      </c>
      <c r="IT123" s="4">
        <v>-17075475.41</v>
      </c>
      <c r="IU123" s="4">
        <v>0</v>
      </c>
      <c r="IV123" s="4">
        <v>0</v>
      </c>
      <c r="IW123" s="4">
        <v>16109534.472094921</v>
      </c>
      <c r="IX123" s="4">
        <v>-16109534.472094921</v>
      </c>
      <c r="IY123" s="4">
        <v>0</v>
      </c>
      <c r="IZ123" s="4">
        <v>0</v>
      </c>
      <c r="JA123" s="5">
        <v>11.320030854811243</v>
      </c>
      <c r="JB123" s="4">
        <v>29490.980000000003</v>
      </c>
      <c r="JC123" s="4">
        <v>29490.980000000003</v>
      </c>
      <c r="JD123" s="4">
        <v>-29490.980000000003</v>
      </c>
      <c r="JE123" s="4">
        <v>0</v>
      </c>
      <c r="JF123" s="4">
        <v>0</v>
      </c>
      <c r="JG123" s="4">
        <v>27801.309654531051</v>
      </c>
      <c r="JH123" s="4">
        <v>-27801.309654531051</v>
      </c>
      <c r="JI123" s="4">
        <v>0</v>
      </c>
      <c r="JJ123" s="4">
        <v>0</v>
      </c>
      <c r="JK123" s="5">
        <v>0.94270552062125601</v>
      </c>
      <c r="JL123" s="4">
        <v>29490.980000000003</v>
      </c>
      <c r="JM123" s="4">
        <v>29490.980000000003</v>
      </c>
      <c r="JN123" s="4">
        <v>-29490.980000000003</v>
      </c>
      <c r="JO123" s="4">
        <v>0</v>
      </c>
      <c r="JP123" s="4">
        <v>0</v>
      </c>
      <c r="JQ123" s="4">
        <v>27815.335879753791</v>
      </c>
      <c r="JR123" s="4">
        <v>-27815.335879753791</v>
      </c>
      <c r="JS123" s="4">
        <v>0</v>
      </c>
      <c r="JT123" s="4">
        <v>0</v>
      </c>
      <c r="JU123" s="5">
        <v>0.94318113130705683</v>
      </c>
      <c r="JV123" s="4">
        <v>31352.920000000002</v>
      </c>
      <c r="JW123" s="4">
        <v>31352.920000000002</v>
      </c>
      <c r="JX123" s="4">
        <v>-31352.920000000002</v>
      </c>
      <c r="JY123" s="4">
        <v>0</v>
      </c>
      <c r="JZ123" s="4">
        <v>0</v>
      </c>
      <c r="KA123" s="4">
        <v>29585.069413204656</v>
      </c>
      <c r="KB123" s="4">
        <v>-29585.069413204656</v>
      </c>
      <c r="KC123" s="4">
        <v>0</v>
      </c>
      <c r="KD123" s="4">
        <v>0</v>
      </c>
      <c r="KE123" s="5">
        <v>0.94361448353788591</v>
      </c>
      <c r="KF123" s="4">
        <v>31352.920000000002</v>
      </c>
      <c r="KG123" s="4">
        <v>31352.920000000002</v>
      </c>
      <c r="KH123" s="4">
        <v>-31352.920000000002</v>
      </c>
      <c r="KI123" s="4">
        <v>0</v>
      </c>
      <c r="KJ123" s="4">
        <v>0</v>
      </c>
      <c r="KK123" s="4">
        <v>29596.864303422903</v>
      </c>
      <c r="KL123" s="4">
        <v>-29596.864303422903</v>
      </c>
      <c r="KM123" s="4">
        <v>0</v>
      </c>
      <c r="KN123" s="4">
        <v>0</v>
      </c>
      <c r="KO123" s="5">
        <v>0.94399068104096528</v>
      </c>
      <c r="KP123" s="4">
        <v>31352.920000000002</v>
      </c>
      <c r="KQ123" s="4">
        <v>31352.920000000002</v>
      </c>
      <c r="KR123" s="4">
        <v>-31352.920000000002</v>
      </c>
      <c r="KS123" s="4">
        <v>0</v>
      </c>
      <c r="KT123" s="4">
        <v>0</v>
      </c>
      <c r="KU123" s="4">
        <v>29605.626957967601</v>
      </c>
      <c r="KV123" s="4">
        <v>-29605.626957967601</v>
      </c>
      <c r="KW123" s="4">
        <v>0</v>
      </c>
      <c r="KX123" s="4">
        <v>0</v>
      </c>
      <c r="KY123" s="5">
        <v>0.9442701655210296</v>
      </c>
      <c r="KZ123" s="4">
        <v>31352.920000000002</v>
      </c>
      <c r="LA123" s="4">
        <v>31352.920000000002</v>
      </c>
      <c r="LB123" s="4">
        <v>-31352.920000000002</v>
      </c>
      <c r="LC123" s="4">
        <v>0</v>
      </c>
      <c r="LD123" s="4">
        <v>0</v>
      </c>
      <c r="LE123" s="4">
        <v>29617.194889310631</v>
      </c>
      <c r="LF123" s="4">
        <v>-29617.194889310631</v>
      </c>
      <c r="LG123" s="4">
        <v>0</v>
      </c>
      <c r="LH123" s="4">
        <v>0</v>
      </c>
      <c r="LI123" s="5">
        <v>0.9446391241807981</v>
      </c>
      <c r="LJ123" s="4">
        <v>31352.920000000006</v>
      </c>
      <c r="LK123" s="4">
        <v>31352.920000000006</v>
      </c>
      <c r="LL123" s="4">
        <v>-31352.920000000006</v>
      </c>
      <c r="LM123" s="4">
        <v>0</v>
      </c>
      <c r="LN123" s="4">
        <v>0</v>
      </c>
      <c r="LO123" s="4">
        <v>29630.479172816787</v>
      </c>
      <c r="LP123" s="4">
        <v>-29630.479172816787</v>
      </c>
      <c r="LQ123" s="4">
        <v>0</v>
      </c>
      <c r="LR123" s="4">
        <v>0</v>
      </c>
      <c r="LS123" s="5">
        <v>0.94506282581707801</v>
      </c>
      <c r="LT123" s="4">
        <v>31352.920000000006</v>
      </c>
      <c r="LU123" s="4">
        <v>31352.920000000006</v>
      </c>
      <c r="LV123" s="4">
        <v>-31352.920000000006</v>
      </c>
      <c r="LW123" s="4">
        <v>0</v>
      </c>
      <c r="LX123" s="4">
        <v>0</v>
      </c>
      <c r="LY123" s="4">
        <v>29644.869934257338</v>
      </c>
      <c r="LZ123" s="4">
        <v>-29644.869934257338</v>
      </c>
      <c r="MA123" s="4">
        <v>0</v>
      </c>
      <c r="MB123" s="4">
        <v>0</v>
      </c>
      <c r="MC123" s="5">
        <v>0.9455218185182539</v>
      </c>
      <c r="MD123" s="4">
        <v>31352.920000000002</v>
      </c>
      <c r="ME123" s="4">
        <v>31352.920000000002</v>
      </c>
      <c r="MF123" s="4">
        <v>-31352.920000000002</v>
      </c>
      <c r="MG123" s="4">
        <v>0</v>
      </c>
      <c r="MH123" s="4">
        <v>0</v>
      </c>
      <c r="MI123" s="4">
        <v>29659.543997801786</v>
      </c>
      <c r="MJ123" s="4">
        <v>-29659.543997801786</v>
      </c>
      <c r="MK123" s="4">
        <v>0</v>
      </c>
      <c r="ML123" s="4">
        <v>0</v>
      </c>
      <c r="MM123" s="5">
        <v>0.94598984712753342</v>
      </c>
      <c r="MN123" s="4">
        <v>31352.920000000002</v>
      </c>
      <c r="MO123" s="4">
        <v>31352.920000000002</v>
      </c>
      <c r="MP123" s="4">
        <v>-31352.920000000002</v>
      </c>
      <c r="MQ123" s="4">
        <v>0</v>
      </c>
      <c r="MR123" s="4">
        <v>0</v>
      </c>
      <c r="MS123" s="4">
        <v>29673.401530126284</v>
      </c>
      <c r="MT123" s="4">
        <v>-29673.401530126284</v>
      </c>
      <c r="MU123" s="4">
        <v>0</v>
      </c>
      <c r="MV123" s="4">
        <v>0</v>
      </c>
      <c r="MW123" s="5">
        <v>0.94643183250958074</v>
      </c>
      <c r="MX123" s="4">
        <v>12334.36</v>
      </c>
      <c r="MY123" s="4">
        <v>12334.36</v>
      </c>
      <c r="MZ123" s="4">
        <v>-12334.36</v>
      </c>
      <c r="NA123" s="4">
        <v>0</v>
      </c>
      <c r="NB123" s="4">
        <v>0</v>
      </c>
      <c r="NC123" s="4">
        <v>11678.479413322837</v>
      </c>
      <c r="ND123" s="4">
        <v>-11678.479413322837</v>
      </c>
      <c r="NE123" s="4">
        <v>0</v>
      </c>
      <c r="NF123" s="4">
        <v>0</v>
      </c>
      <c r="NG123" s="5">
        <v>0.94682491943828762</v>
      </c>
      <c r="NH123" s="4">
        <v>17837.52</v>
      </c>
      <c r="NI123" s="4">
        <v>17837.52</v>
      </c>
      <c r="NJ123" s="4">
        <v>-17837.52</v>
      </c>
      <c r="NK123" s="4">
        <v>0</v>
      </c>
      <c r="NL123" s="4">
        <v>0</v>
      </c>
      <c r="NM123" s="4">
        <v>16894.300039577094</v>
      </c>
      <c r="NN123" s="4">
        <v>-16894.300039577094</v>
      </c>
      <c r="NO123" s="4">
        <v>0</v>
      </c>
      <c r="NP123" s="4">
        <v>0</v>
      </c>
      <c r="NQ123" s="5">
        <v>0.94712157517284312</v>
      </c>
      <c r="NR123" s="4">
        <v>339977.2</v>
      </c>
      <c r="NS123" s="4">
        <v>339977.2</v>
      </c>
      <c r="NT123" s="4">
        <v>-339977.2</v>
      </c>
      <c r="NU123" s="4">
        <v>0</v>
      </c>
      <c r="NV123" s="4">
        <v>0</v>
      </c>
      <c r="NW123" s="4">
        <v>321202.47518609278</v>
      </c>
      <c r="NX123" s="4">
        <v>-321202.47518609278</v>
      </c>
      <c r="NY123" s="4">
        <v>0</v>
      </c>
      <c r="NZ123" s="4">
        <v>0</v>
      </c>
      <c r="OA123" s="5">
        <v>11.339353924792569</v>
      </c>
      <c r="OB123" s="4">
        <v>23341.070000000003</v>
      </c>
      <c r="OC123" s="4">
        <v>23341.070000000003</v>
      </c>
      <c r="OD123" s="4">
        <v>-23341.070000000003</v>
      </c>
      <c r="OE123" s="4">
        <v>0</v>
      </c>
      <c r="OF123" s="4">
        <v>0</v>
      </c>
      <c r="OG123" s="4">
        <v>22115.289574923456</v>
      </c>
      <c r="OH123" s="4">
        <v>-22115.289574923456</v>
      </c>
      <c r="OI123" s="4">
        <v>0</v>
      </c>
      <c r="OJ123" s="4">
        <v>0</v>
      </c>
      <c r="OK123" s="5">
        <v>0.94748396602741225</v>
      </c>
      <c r="OL123" s="4">
        <v>28844.620000000003</v>
      </c>
      <c r="OM123" s="4">
        <v>28844.620000000003</v>
      </c>
      <c r="ON123" s="4">
        <v>-28844.620000000003</v>
      </c>
      <c r="OO123" s="4">
        <v>0</v>
      </c>
      <c r="OP123" s="4">
        <v>0</v>
      </c>
      <c r="OQ123" s="4">
        <v>27328.799532298388</v>
      </c>
      <c r="OR123" s="4">
        <v>-27328.799532298388</v>
      </c>
      <c r="OS123" s="4">
        <v>0</v>
      </c>
      <c r="OT123" s="4">
        <v>0</v>
      </c>
      <c r="OU123" s="5">
        <v>0.94744876279522439</v>
      </c>
      <c r="OV123" s="4">
        <v>34348.170000000013</v>
      </c>
      <c r="OW123" s="4">
        <v>34348.170000000013</v>
      </c>
      <c r="OX123" s="4">
        <v>-34348.170000000013</v>
      </c>
      <c r="OY123" s="4">
        <v>0</v>
      </c>
      <c r="OZ123" s="4">
        <v>0</v>
      </c>
      <c r="PA123" s="4">
        <v>32542.241805035243</v>
      </c>
      <c r="PB123" s="4">
        <v>-32542.241805035243</v>
      </c>
      <c r="PC123" s="4">
        <v>0</v>
      </c>
      <c r="PD123" s="4">
        <v>0</v>
      </c>
      <c r="PE123" s="5">
        <v>0.94742287012773108</v>
      </c>
      <c r="PF123" s="4">
        <v>39851.720000000016</v>
      </c>
      <c r="PG123" s="4">
        <v>39851.720000000016</v>
      </c>
      <c r="PH123" s="4">
        <v>-39851.720000000016</v>
      </c>
      <c r="PI123" s="4">
        <v>0</v>
      </c>
      <c r="PJ123" s="4">
        <v>0</v>
      </c>
      <c r="PK123" s="4">
        <v>37755.652234796784</v>
      </c>
      <c r="PL123" s="4">
        <v>-37755.652234796784</v>
      </c>
      <c r="PM123" s="4">
        <v>0</v>
      </c>
      <c r="PN123" s="4">
        <v>0</v>
      </c>
      <c r="PO123" s="5">
        <v>0.94740333001428223</v>
      </c>
      <c r="PP123" s="4">
        <v>45355.270000000019</v>
      </c>
      <c r="PQ123" s="4">
        <v>45355.270000000019</v>
      </c>
      <c r="PR123" s="4">
        <v>-45355.270000000019</v>
      </c>
      <c r="PS123" s="4">
        <v>0</v>
      </c>
      <c r="PT123" s="4">
        <v>0</v>
      </c>
      <c r="PU123" s="4">
        <v>42968.917681289138</v>
      </c>
      <c r="PV123" s="4">
        <v>-42968.917681289138</v>
      </c>
      <c r="PW123" s="4">
        <v>0</v>
      </c>
      <c r="PX123" s="4">
        <v>0</v>
      </c>
      <c r="PY123" s="5">
        <v>0.94738533540400305</v>
      </c>
      <c r="PZ123" s="4">
        <v>50858.820000000007</v>
      </c>
      <c r="QA123" s="4">
        <v>50858.820000000007</v>
      </c>
      <c r="QB123" s="4">
        <v>-50858.820000000007</v>
      </c>
      <c r="QC123" s="4">
        <v>0</v>
      </c>
      <c r="QD123" s="4">
        <v>0</v>
      </c>
      <c r="QE123" s="4">
        <v>48181.818944095299</v>
      </c>
      <c r="QF123" s="4">
        <v>-48181.818944095299</v>
      </c>
      <c r="QG123" s="4">
        <v>0</v>
      </c>
      <c r="QH123" s="4">
        <v>0</v>
      </c>
      <c r="QI123" s="5">
        <v>0.94736407459109928</v>
      </c>
      <c r="QJ123" s="4">
        <v>56362.37000000001</v>
      </c>
      <c r="QK123" s="4">
        <v>56362.37000000001</v>
      </c>
      <c r="QL123" s="4">
        <v>-56362.37000000001</v>
      </c>
      <c r="QM123" s="4">
        <v>0</v>
      </c>
      <c r="QN123" s="4">
        <v>0</v>
      </c>
      <c r="QO123" s="4">
        <v>53394.350044566861</v>
      </c>
      <c r="QP123" s="4">
        <v>-53394.350044566861</v>
      </c>
      <c r="QQ123" s="4">
        <v>0</v>
      </c>
      <c r="QR123" s="4">
        <v>0</v>
      </c>
      <c r="QS123" s="5">
        <v>0.9473403982935219</v>
      </c>
      <c r="QT123" s="4">
        <v>61865.91</v>
      </c>
      <c r="QU123" s="4">
        <v>61865.91</v>
      </c>
      <c r="QV123" s="4">
        <v>-61865.91</v>
      </c>
      <c r="QW123" s="4">
        <v>0</v>
      </c>
      <c r="QX123" s="4">
        <v>0</v>
      </c>
      <c r="QY123" s="4">
        <v>58606.70029088272</v>
      </c>
      <c r="QZ123" s="4">
        <v>-58606.70029088272</v>
      </c>
      <c r="RA123" s="4">
        <v>0</v>
      </c>
      <c r="RB123" s="4">
        <v>0</v>
      </c>
      <c r="RC123" s="5">
        <v>0.94731816425043647</v>
      </c>
      <c r="RD123" s="4">
        <v>67369.450000000012</v>
      </c>
      <c r="RE123" s="4">
        <v>67369.450000000012</v>
      </c>
      <c r="RF123" s="4">
        <v>-67369.450000000012</v>
      </c>
      <c r="RG123" s="4">
        <v>0</v>
      </c>
      <c r="RH123" s="4">
        <v>0</v>
      </c>
      <c r="RI123" s="4">
        <v>63818.576895290389</v>
      </c>
      <c r="RJ123" s="4">
        <v>-63818.576895290389</v>
      </c>
      <c r="RK123" s="4">
        <v>0</v>
      </c>
      <c r="RL123" s="4">
        <v>0</v>
      </c>
      <c r="RM123" s="5">
        <v>0.94729253237617905</v>
      </c>
      <c r="RN123" s="4">
        <v>72872.990000000005</v>
      </c>
      <c r="RO123" s="4">
        <v>72872.990000000005</v>
      </c>
      <c r="RP123" s="4">
        <v>-72872.990000000005</v>
      </c>
      <c r="RQ123" s="4">
        <v>0</v>
      </c>
      <c r="RR123" s="4">
        <v>0</v>
      </c>
      <c r="RS123" s="4">
        <v>69030.057965500295</v>
      </c>
      <c r="RT123" s="4">
        <v>-69030.057965500295</v>
      </c>
      <c r="RU123" s="4">
        <v>0</v>
      </c>
      <c r="RV123" s="4">
        <v>0</v>
      </c>
      <c r="RW123" s="5">
        <v>0.94726534434089071</v>
      </c>
      <c r="RX123" s="4">
        <v>72873.37000000001</v>
      </c>
      <c r="RY123" s="4">
        <v>72873.37000000001</v>
      </c>
      <c r="RZ123" s="4">
        <v>-72873.37000000001</v>
      </c>
      <c r="SA123" s="4">
        <v>0</v>
      </c>
      <c r="SB123" s="4">
        <v>0</v>
      </c>
      <c r="SC123" s="4">
        <v>69028.616574024942</v>
      </c>
      <c r="SD123" s="4">
        <v>-69028.616574024942</v>
      </c>
      <c r="SE123" s="4">
        <v>0</v>
      </c>
      <c r="SF123" s="4">
        <v>0</v>
      </c>
      <c r="SG123" s="5">
        <v>0.94724062540300979</v>
      </c>
      <c r="SH123" s="4">
        <v>72873.72</v>
      </c>
      <c r="SI123" s="4">
        <v>72873.72</v>
      </c>
      <c r="SJ123" s="4">
        <v>-72873.72</v>
      </c>
      <c r="SK123" s="4">
        <v>0</v>
      </c>
      <c r="SL123" s="4">
        <v>0</v>
      </c>
      <c r="SM123" s="4">
        <v>69027.415205143596</v>
      </c>
      <c r="SN123" s="4">
        <v>-69027.415205143596</v>
      </c>
      <c r="SO123" s="4">
        <v>0</v>
      </c>
      <c r="SP123" s="4">
        <v>0</v>
      </c>
      <c r="SQ123" s="5">
        <v>0.94721959034263092</v>
      </c>
      <c r="SR123" s="4">
        <v>626817.4800000001</v>
      </c>
      <c r="SS123" s="4">
        <v>626817.4800000001</v>
      </c>
      <c r="ST123" s="4">
        <v>-626817.4800000001</v>
      </c>
      <c r="SU123" s="4">
        <v>0</v>
      </c>
      <c r="SV123" s="4">
        <v>0</v>
      </c>
      <c r="SW123" s="4">
        <v>593798.43674784712</v>
      </c>
      <c r="SX123" s="4">
        <v>-593798.43674784712</v>
      </c>
      <c r="SY123" s="4">
        <v>0</v>
      </c>
      <c r="SZ123" s="4">
        <v>0</v>
      </c>
      <c r="TA123" s="5">
        <v>11.368184993966421</v>
      </c>
      <c r="TB123" s="4">
        <v>73244.745800000019</v>
      </c>
      <c r="TC123" s="4">
        <v>73244.745800000019</v>
      </c>
    </row>
    <row r="124" spans="1:523" x14ac:dyDescent="0.3">
      <c r="A124" s="3" t="s">
        <v>177</v>
      </c>
      <c r="B124" s="4">
        <v>-1187677.1100000001</v>
      </c>
      <c r="C124" s="4">
        <v>-1187677.1100000001</v>
      </c>
      <c r="D124" s="4">
        <v>1187677.1100000001</v>
      </c>
      <c r="E124" s="4">
        <v>0</v>
      </c>
      <c r="F124" s="4">
        <v>0</v>
      </c>
      <c r="G124" s="4">
        <v>-1187677.1100000001</v>
      </c>
      <c r="H124" s="4">
        <v>1187677.1100000001</v>
      </c>
      <c r="I124" s="4">
        <v>0</v>
      </c>
      <c r="J124" s="4">
        <v>0</v>
      </c>
      <c r="K124" s="5">
        <v>1</v>
      </c>
      <c r="L124" s="4">
        <v>-1171591.9400000002</v>
      </c>
      <c r="M124" s="4">
        <v>-1171591.9400000002</v>
      </c>
      <c r="N124" s="4">
        <v>1171591.9400000002</v>
      </c>
      <c r="O124" s="4">
        <v>0</v>
      </c>
      <c r="P124" s="4">
        <v>0</v>
      </c>
      <c r="Q124" s="4">
        <v>-1171591.9400000002</v>
      </c>
      <c r="R124" s="4">
        <v>1171591.9400000002</v>
      </c>
      <c r="S124" s="4">
        <v>0</v>
      </c>
      <c r="T124" s="4">
        <v>0</v>
      </c>
      <c r="U124" s="5">
        <v>1</v>
      </c>
      <c r="V124" s="4">
        <v>-1178982.23</v>
      </c>
      <c r="W124" s="4">
        <v>-1178982.23</v>
      </c>
      <c r="X124" s="4">
        <v>1178982.23</v>
      </c>
      <c r="Y124" s="4">
        <v>0</v>
      </c>
      <c r="Z124" s="4">
        <v>0</v>
      </c>
      <c r="AA124" s="4">
        <v>-1178982.23</v>
      </c>
      <c r="AB124" s="4">
        <v>1178982.23</v>
      </c>
      <c r="AC124" s="4">
        <v>0</v>
      </c>
      <c r="AD124" s="4">
        <v>0</v>
      </c>
      <c r="AE124" s="5">
        <v>1</v>
      </c>
      <c r="AF124" s="4">
        <v>-1187873.9100000001</v>
      </c>
      <c r="AG124" s="4">
        <v>-1187873.9100000001</v>
      </c>
      <c r="AH124" s="4">
        <v>1187873.9100000001</v>
      </c>
      <c r="AI124" s="4">
        <v>0</v>
      </c>
      <c r="AJ124" s="4">
        <v>0</v>
      </c>
      <c r="AK124" s="4">
        <v>-1187873.9100000001</v>
      </c>
      <c r="AL124" s="4">
        <v>1187873.9100000001</v>
      </c>
      <c r="AM124" s="4">
        <v>0</v>
      </c>
      <c r="AN124" s="4">
        <v>0</v>
      </c>
      <c r="AO124" s="5">
        <v>1</v>
      </c>
      <c r="AP124" s="4">
        <v>-1187390.07</v>
      </c>
      <c r="AQ124" s="4">
        <v>-1187390.07</v>
      </c>
      <c r="AR124" s="4">
        <v>1187390.07</v>
      </c>
      <c r="AS124" s="4">
        <v>0</v>
      </c>
      <c r="AT124" s="4">
        <v>0</v>
      </c>
      <c r="AU124" s="4">
        <v>-1187390.07</v>
      </c>
      <c r="AV124" s="4">
        <v>1187390.07</v>
      </c>
      <c r="AW124" s="4">
        <v>0</v>
      </c>
      <c r="AX124" s="4">
        <v>0</v>
      </c>
      <c r="AY124" s="5">
        <v>1</v>
      </c>
      <c r="AZ124" s="4">
        <v>-2784.77</v>
      </c>
      <c r="BA124" s="4">
        <v>-2784.77</v>
      </c>
      <c r="BB124" s="4">
        <v>2784.77</v>
      </c>
      <c r="BC124" s="4">
        <v>0</v>
      </c>
      <c r="BD124" s="4">
        <v>0</v>
      </c>
      <c r="BE124" s="4">
        <v>-2784.77</v>
      </c>
      <c r="BF124" s="4">
        <v>2784.77</v>
      </c>
      <c r="BG124" s="4">
        <v>0</v>
      </c>
      <c r="BH124" s="4">
        <v>0</v>
      </c>
      <c r="BI124" s="5">
        <v>1</v>
      </c>
      <c r="BJ124" s="4">
        <v>-1013.04</v>
      </c>
      <c r="BK124" s="4">
        <v>-1013.04</v>
      </c>
      <c r="BL124" s="4">
        <v>1013.04</v>
      </c>
      <c r="BM124" s="4">
        <v>0</v>
      </c>
      <c r="BN124" s="4">
        <v>0</v>
      </c>
      <c r="BO124" s="4">
        <v>-1013.04</v>
      </c>
      <c r="BP124" s="4">
        <v>1013.04</v>
      </c>
      <c r="BQ124" s="4">
        <v>0</v>
      </c>
      <c r="BR124" s="4">
        <v>0</v>
      </c>
      <c r="BS124" s="5">
        <v>1</v>
      </c>
      <c r="BT124" s="4">
        <v>2806.96</v>
      </c>
      <c r="BU124" s="4">
        <v>2806.96</v>
      </c>
      <c r="BV124" s="4">
        <v>-2806.96</v>
      </c>
      <c r="BW124" s="4">
        <v>0</v>
      </c>
      <c r="BX124" s="4">
        <v>0</v>
      </c>
      <c r="BY124" s="4">
        <v>2806.96</v>
      </c>
      <c r="BZ124" s="4">
        <v>-2806.96</v>
      </c>
      <c r="CA124" s="4">
        <v>0</v>
      </c>
      <c r="CB124" s="4">
        <v>0</v>
      </c>
      <c r="CC124" s="5">
        <v>1</v>
      </c>
      <c r="CD124" s="4">
        <v>2806.96</v>
      </c>
      <c r="CE124" s="4">
        <v>2806.96</v>
      </c>
      <c r="CF124" s="4">
        <v>-2806.96</v>
      </c>
      <c r="CG124" s="4">
        <v>0</v>
      </c>
      <c r="CH124" s="4">
        <v>0</v>
      </c>
      <c r="CI124" s="4">
        <v>2806.96</v>
      </c>
      <c r="CJ124" s="4">
        <v>-2806.96</v>
      </c>
      <c r="CK124" s="4">
        <v>0</v>
      </c>
      <c r="CL124" s="4">
        <v>0</v>
      </c>
      <c r="CM124" s="5">
        <v>1</v>
      </c>
      <c r="CN124" s="4">
        <v>4196.96</v>
      </c>
      <c r="CO124" s="4">
        <v>4196.96</v>
      </c>
      <c r="CP124" s="4">
        <v>-4196.96</v>
      </c>
      <c r="CQ124" s="4">
        <v>0</v>
      </c>
      <c r="CR124" s="4">
        <v>0</v>
      </c>
      <c r="CS124" s="4">
        <v>4196.96</v>
      </c>
      <c r="CT124" s="4">
        <v>-4196.96</v>
      </c>
      <c r="CU124" s="4">
        <v>0</v>
      </c>
      <c r="CV124" s="4">
        <v>0</v>
      </c>
      <c r="CW124" s="5">
        <v>1</v>
      </c>
      <c r="CX124" s="4">
        <v>1464.1700000000003</v>
      </c>
      <c r="CY124" s="4">
        <v>1464.1700000000003</v>
      </c>
      <c r="CZ124" s="4">
        <v>-1464.1700000000003</v>
      </c>
      <c r="DA124" s="4">
        <v>0</v>
      </c>
      <c r="DB124" s="4">
        <v>0</v>
      </c>
      <c r="DC124" s="4">
        <v>1464.1700000000003</v>
      </c>
      <c r="DD124" s="4">
        <v>-1464.1700000000003</v>
      </c>
      <c r="DE124" s="4">
        <v>0</v>
      </c>
      <c r="DF124" s="4">
        <v>0</v>
      </c>
      <c r="DG124" s="5">
        <v>1</v>
      </c>
      <c r="DH124" s="4">
        <v>1464.1700000000003</v>
      </c>
      <c r="DI124" s="4">
        <v>1464.1700000000003</v>
      </c>
      <c r="DJ124" s="4">
        <v>-1464.1700000000003</v>
      </c>
      <c r="DK124" s="4">
        <v>0</v>
      </c>
      <c r="DL124" s="4">
        <v>0</v>
      </c>
      <c r="DM124" s="4">
        <v>1464.1700000000003</v>
      </c>
      <c r="DN124" s="4">
        <v>-1464.1700000000003</v>
      </c>
      <c r="DO124" s="4">
        <v>0</v>
      </c>
      <c r="DP124" s="4">
        <v>0</v>
      </c>
      <c r="DQ124" s="5">
        <v>1</v>
      </c>
      <c r="DR124" s="4">
        <v>-5904573.8500000006</v>
      </c>
      <c r="DS124" s="4">
        <v>-5904573.8500000006</v>
      </c>
      <c r="DT124" s="4">
        <v>5904573.8500000006</v>
      </c>
      <c r="DU124" s="4">
        <v>0</v>
      </c>
      <c r="DV124" s="4">
        <v>0</v>
      </c>
      <c r="DW124" s="4">
        <v>-5904573.8500000006</v>
      </c>
      <c r="DX124" s="4">
        <v>5904573.8500000006</v>
      </c>
      <c r="DY124" s="4">
        <v>0</v>
      </c>
      <c r="DZ124" s="4">
        <v>0</v>
      </c>
      <c r="EA124" s="5">
        <v>12</v>
      </c>
      <c r="EB124" s="4">
        <v>0</v>
      </c>
      <c r="EC124" s="4">
        <v>0</v>
      </c>
      <c r="ED124" s="4">
        <v>0</v>
      </c>
      <c r="EE124" s="4">
        <v>0</v>
      </c>
      <c r="EF124" s="4">
        <v>0</v>
      </c>
      <c r="EG124" s="4">
        <v>0</v>
      </c>
      <c r="EH124" s="4">
        <v>0</v>
      </c>
      <c r="EI124" s="4">
        <v>0</v>
      </c>
      <c r="EJ124" s="4">
        <v>0</v>
      </c>
      <c r="EK124" s="5">
        <v>1</v>
      </c>
      <c r="EL124" s="4">
        <v>0</v>
      </c>
      <c r="EM124" s="4">
        <v>0</v>
      </c>
      <c r="EN124" s="4">
        <v>0</v>
      </c>
      <c r="EO124" s="4">
        <v>0</v>
      </c>
      <c r="EP124" s="4">
        <v>0</v>
      </c>
      <c r="EQ124" s="4">
        <v>0</v>
      </c>
      <c r="ER124" s="4">
        <v>0</v>
      </c>
      <c r="ES124" s="4">
        <v>0</v>
      </c>
      <c r="ET124" s="4">
        <v>0</v>
      </c>
      <c r="EU124" s="5">
        <v>1</v>
      </c>
      <c r="EV124" s="4">
        <v>-9378.84</v>
      </c>
      <c r="EW124" s="4">
        <v>-9378.84</v>
      </c>
      <c r="EX124" s="4">
        <v>9378.84</v>
      </c>
      <c r="EY124" s="4">
        <v>0</v>
      </c>
      <c r="EZ124" s="4">
        <v>0</v>
      </c>
      <c r="FA124" s="4">
        <v>-9378.84</v>
      </c>
      <c r="FB124" s="4">
        <v>9378.84</v>
      </c>
      <c r="FC124" s="4">
        <v>0</v>
      </c>
      <c r="FD124" s="4">
        <v>0</v>
      </c>
      <c r="FE124" s="5">
        <v>1</v>
      </c>
      <c r="FF124" s="4">
        <v>0</v>
      </c>
      <c r="FG124" s="4">
        <v>0</v>
      </c>
      <c r="FH124" s="4">
        <v>0</v>
      </c>
      <c r="FI124" s="4">
        <v>0</v>
      </c>
      <c r="FJ124" s="4">
        <v>0</v>
      </c>
      <c r="FK124" s="4">
        <v>0</v>
      </c>
      <c r="FL124" s="4">
        <v>0</v>
      </c>
      <c r="FM124" s="4">
        <v>0</v>
      </c>
      <c r="FN124" s="4">
        <v>0</v>
      </c>
      <c r="FO124" s="5">
        <v>1</v>
      </c>
      <c r="FP124" s="4">
        <v>0</v>
      </c>
      <c r="FQ124" s="4">
        <v>0</v>
      </c>
      <c r="FR124" s="4">
        <v>0</v>
      </c>
      <c r="FS124" s="4">
        <v>0</v>
      </c>
      <c r="FT124" s="4">
        <v>0</v>
      </c>
      <c r="FU124" s="4">
        <v>0</v>
      </c>
      <c r="FV124" s="4">
        <v>0</v>
      </c>
      <c r="FW124" s="4">
        <v>0</v>
      </c>
      <c r="FX124" s="4">
        <v>0</v>
      </c>
      <c r="FY124" s="5">
        <v>1</v>
      </c>
      <c r="FZ124" s="4">
        <v>0</v>
      </c>
      <c r="GA124" s="4">
        <v>0</v>
      </c>
      <c r="GB124" s="4">
        <v>0</v>
      </c>
      <c r="GC124" s="4">
        <v>0</v>
      </c>
      <c r="GD124" s="4">
        <v>0</v>
      </c>
      <c r="GE124" s="4">
        <v>0</v>
      </c>
      <c r="GF124" s="4">
        <v>0</v>
      </c>
      <c r="GG124" s="4">
        <v>0</v>
      </c>
      <c r="GH124" s="4">
        <v>0</v>
      </c>
      <c r="GI124" s="5">
        <v>1</v>
      </c>
      <c r="GJ124" s="4">
        <v>0</v>
      </c>
      <c r="GK124" s="4">
        <v>0</v>
      </c>
      <c r="GL124" s="4">
        <v>0</v>
      </c>
      <c r="GM124" s="4">
        <v>0</v>
      </c>
      <c r="GN124" s="4">
        <v>0</v>
      </c>
      <c r="GO124" s="4">
        <v>0</v>
      </c>
      <c r="GP124" s="4">
        <v>0</v>
      </c>
      <c r="GQ124" s="4">
        <v>0</v>
      </c>
      <c r="GR124" s="4">
        <v>0</v>
      </c>
      <c r="GS124" s="5">
        <v>1</v>
      </c>
      <c r="GT124" s="4">
        <v>0</v>
      </c>
      <c r="GU124" s="4">
        <v>0</v>
      </c>
      <c r="GV124" s="4">
        <v>0</v>
      </c>
      <c r="GW124" s="4">
        <v>0</v>
      </c>
      <c r="GX124" s="4">
        <v>0</v>
      </c>
      <c r="GY124" s="4">
        <v>0</v>
      </c>
      <c r="GZ124" s="4">
        <v>0</v>
      </c>
      <c r="HA124" s="4">
        <v>0</v>
      </c>
      <c r="HB124" s="4">
        <v>0</v>
      </c>
      <c r="HC124" s="5">
        <v>1</v>
      </c>
      <c r="HD124" s="4">
        <v>0</v>
      </c>
      <c r="HE124" s="4">
        <v>0</v>
      </c>
      <c r="HF124" s="4">
        <v>0</v>
      </c>
      <c r="HG124" s="4">
        <v>0</v>
      </c>
      <c r="HH124" s="4">
        <v>0</v>
      </c>
      <c r="HI124" s="4">
        <v>0</v>
      </c>
      <c r="HJ124" s="4">
        <v>0</v>
      </c>
      <c r="HK124" s="4">
        <v>0</v>
      </c>
      <c r="HL124" s="4">
        <v>0</v>
      </c>
      <c r="HM124" s="5">
        <v>1</v>
      </c>
      <c r="HN124" s="4">
        <v>0</v>
      </c>
      <c r="HO124" s="4">
        <v>0</v>
      </c>
      <c r="HP124" s="4">
        <v>0</v>
      </c>
      <c r="HQ124" s="4">
        <v>0</v>
      </c>
      <c r="HR124" s="4">
        <v>0</v>
      </c>
      <c r="HS124" s="4">
        <v>0</v>
      </c>
      <c r="HT124" s="4">
        <v>0</v>
      </c>
      <c r="HU124" s="4">
        <v>0</v>
      </c>
      <c r="HV124" s="4">
        <v>0</v>
      </c>
      <c r="HW124" s="5">
        <v>1</v>
      </c>
      <c r="HX124" s="4">
        <v>0</v>
      </c>
      <c r="HY124" s="4">
        <v>0</v>
      </c>
      <c r="HZ124" s="4">
        <v>0</v>
      </c>
      <c r="IA124" s="4">
        <v>0</v>
      </c>
      <c r="IB124" s="4">
        <v>0</v>
      </c>
      <c r="IC124" s="4">
        <v>0</v>
      </c>
      <c r="ID124" s="4">
        <v>0</v>
      </c>
      <c r="IE124" s="4">
        <v>0</v>
      </c>
      <c r="IF124" s="4">
        <v>0</v>
      </c>
      <c r="IG124" s="5">
        <v>1</v>
      </c>
      <c r="IH124" s="4">
        <v>0</v>
      </c>
      <c r="II124" s="4">
        <v>0</v>
      </c>
      <c r="IJ124" s="4">
        <v>0</v>
      </c>
      <c r="IK124" s="4">
        <v>0</v>
      </c>
      <c r="IL124" s="4">
        <v>0</v>
      </c>
      <c r="IM124" s="4">
        <v>0</v>
      </c>
      <c r="IN124" s="4">
        <v>0</v>
      </c>
      <c r="IO124" s="4">
        <v>0</v>
      </c>
      <c r="IP124" s="4">
        <v>0</v>
      </c>
      <c r="IQ124" s="5">
        <v>1</v>
      </c>
      <c r="IR124" s="4">
        <v>-9378.84</v>
      </c>
      <c r="IS124" s="4">
        <v>-9378.84</v>
      </c>
      <c r="IT124" s="4">
        <v>9378.84</v>
      </c>
      <c r="IU124" s="4">
        <v>0</v>
      </c>
      <c r="IV124" s="4">
        <v>0</v>
      </c>
      <c r="IW124" s="4">
        <v>-9378.84</v>
      </c>
      <c r="IX124" s="4">
        <v>9378.84</v>
      </c>
      <c r="IY124" s="4">
        <v>0</v>
      </c>
      <c r="IZ124" s="4">
        <v>0</v>
      </c>
      <c r="JA124" s="5">
        <v>12</v>
      </c>
      <c r="JB124" s="4">
        <v>0</v>
      </c>
      <c r="JC124" s="4">
        <v>0</v>
      </c>
      <c r="JD124" s="4">
        <v>0</v>
      </c>
      <c r="JE124" s="4">
        <v>0</v>
      </c>
      <c r="JF124" s="4">
        <v>0</v>
      </c>
      <c r="JG124" s="4">
        <v>0</v>
      </c>
      <c r="JH124" s="4">
        <v>0</v>
      </c>
      <c r="JI124" s="4">
        <v>0</v>
      </c>
      <c r="JJ124" s="4">
        <v>0</v>
      </c>
      <c r="JK124" s="5">
        <v>1</v>
      </c>
      <c r="JL124" s="4">
        <v>0</v>
      </c>
      <c r="JM124" s="4">
        <v>0</v>
      </c>
      <c r="JN124" s="4">
        <v>0</v>
      </c>
      <c r="JO124" s="4">
        <v>0</v>
      </c>
      <c r="JP124" s="4">
        <v>0</v>
      </c>
      <c r="JQ124" s="4">
        <v>0</v>
      </c>
      <c r="JR124" s="4">
        <v>0</v>
      </c>
      <c r="JS124" s="4">
        <v>0</v>
      </c>
      <c r="JT124" s="4">
        <v>0</v>
      </c>
      <c r="JU124" s="5">
        <v>1</v>
      </c>
      <c r="JV124" s="4">
        <v>0</v>
      </c>
      <c r="JW124" s="4">
        <v>0</v>
      </c>
      <c r="JX124" s="4">
        <v>0</v>
      </c>
      <c r="JY124" s="4">
        <v>0</v>
      </c>
      <c r="JZ124" s="4">
        <v>0</v>
      </c>
      <c r="KA124" s="4">
        <v>0</v>
      </c>
      <c r="KB124" s="4">
        <v>0</v>
      </c>
      <c r="KC124" s="4">
        <v>0</v>
      </c>
      <c r="KD124" s="4">
        <v>0</v>
      </c>
      <c r="KE124" s="5">
        <v>1</v>
      </c>
      <c r="KF124" s="4">
        <v>0</v>
      </c>
      <c r="KG124" s="4">
        <v>0</v>
      </c>
      <c r="KH124" s="4">
        <v>0</v>
      </c>
      <c r="KI124" s="4">
        <v>0</v>
      </c>
      <c r="KJ124" s="4">
        <v>0</v>
      </c>
      <c r="KK124" s="4">
        <v>0</v>
      </c>
      <c r="KL124" s="4">
        <v>0</v>
      </c>
      <c r="KM124" s="4">
        <v>0</v>
      </c>
      <c r="KN124" s="4">
        <v>0</v>
      </c>
      <c r="KO124" s="5">
        <v>1</v>
      </c>
      <c r="KP124" s="4">
        <v>0</v>
      </c>
      <c r="KQ124" s="4">
        <v>0</v>
      </c>
      <c r="KR124" s="4">
        <v>0</v>
      </c>
      <c r="KS124" s="4">
        <v>0</v>
      </c>
      <c r="KT124" s="4">
        <v>0</v>
      </c>
      <c r="KU124" s="4">
        <v>0</v>
      </c>
      <c r="KV124" s="4">
        <v>0</v>
      </c>
      <c r="KW124" s="4">
        <v>0</v>
      </c>
      <c r="KX124" s="4">
        <v>0</v>
      </c>
      <c r="KY124" s="5">
        <v>1</v>
      </c>
      <c r="KZ124" s="4">
        <v>0</v>
      </c>
      <c r="LA124" s="4">
        <v>0</v>
      </c>
      <c r="LB124" s="4">
        <v>0</v>
      </c>
      <c r="LC124" s="4">
        <v>0</v>
      </c>
      <c r="LD124" s="4">
        <v>0</v>
      </c>
      <c r="LE124" s="4">
        <v>0</v>
      </c>
      <c r="LF124" s="4">
        <v>0</v>
      </c>
      <c r="LG124" s="4">
        <v>0</v>
      </c>
      <c r="LH124" s="4">
        <v>0</v>
      </c>
      <c r="LI124" s="5">
        <v>1</v>
      </c>
      <c r="LJ124" s="4">
        <v>0</v>
      </c>
      <c r="LK124" s="4">
        <v>0</v>
      </c>
      <c r="LL124" s="4">
        <v>0</v>
      </c>
      <c r="LM124" s="4">
        <v>0</v>
      </c>
      <c r="LN124" s="4">
        <v>0</v>
      </c>
      <c r="LO124" s="4">
        <v>0</v>
      </c>
      <c r="LP124" s="4">
        <v>0</v>
      </c>
      <c r="LQ124" s="4">
        <v>0</v>
      </c>
      <c r="LR124" s="4">
        <v>0</v>
      </c>
      <c r="LS124" s="5">
        <v>1</v>
      </c>
      <c r="LT124" s="4">
        <v>0</v>
      </c>
      <c r="LU124" s="4">
        <v>0</v>
      </c>
      <c r="LV124" s="4">
        <v>0</v>
      </c>
      <c r="LW124" s="4">
        <v>0</v>
      </c>
      <c r="LX124" s="4">
        <v>0</v>
      </c>
      <c r="LY124" s="4">
        <v>0</v>
      </c>
      <c r="LZ124" s="4">
        <v>0</v>
      </c>
      <c r="MA124" s="4">
        <v>0</v>
      </c>
      <c r="MB124" s="4">
        <v>0</v>
      </c>
      <c r="MC124" s="5">
        <v>1</v>
      </c>
      <c r="MD124" s="4">
        <v>0</v>
      </c>
      <c r="ME124" s="4">
        <v>0</v>
      </c>
      <c r="MF124" s="4">
        <v>0</v>
      </c>
      <c r="MG124" s="4">
        <v>0</v>
      </c>
      <c r="MH124" s="4">
        <v>0</v>
      </c>
      <c r="MI124" s="4">
        <v>0</v>
      </c>
      <c r="MJ124" s="4">
        <v>0</v>
      </c>
      <c r="MK124" s="4">
        <v>0</v>
      </c>
      <c r="ML124" s="4">
        <v>0</v>
      </c>
      <c r="MM124" s="5">
        <v>1</v>
      </c>
      <c r="MN124" s="4">
        <v>0</v>
      </c>
      <c r="MO124" s="4">
        <v>0</v>
      </c>
      <c r="MP124" s="4">
        <v>0</v>
      </c>
      <c r="MQ124" s="4">
        <v>0</v>
      </c>
      <c r="MR124" s="4">
        <v>0</v>
      </c>
      <c r="MS124" s="4">
        <v>0</v>
      </c>
      <c r="MT124" s="4">
        <v>0</v>
      </c>
      <c r="MU124" s="4">
        <v>0</v>
      </c>
      <c r="MV124" s="4">
        <v>0</v>
      </c>
      <c r="MW124" s="5">
        <v>1</v>
      </c>
      <c r="MX124" s="4">
        <v>0</v>
      </c>
      <c r="MY124" s="4">
        <v>0</v>
      </c>
      <c r="MZ124" s="4">
        <v>0</v>
      </c>
      <c r="NA124" s="4">
        <v>0</v>
      </c>
      <c r="NB124" s="4">
        <v>0</v>
      </c>
      <c r="NC124" s="4">
        <v>0</v>
      </c>
      <c r="ND124" s="4">
        <v>0</v>
      </c>
      <c r="NE124" s="4">
        <v>0</v>
      </c>
      <c r="NF124" s="4">
        <v>0</v>
      </c>
      <c r="NG124" s="5">
        <v>1</v>
      </c>
      <c r="NH124" s="4">
        <v>0</v>
      </c>
      <c r="NI124" s="4">
        <v>0</v>
      </c>
      <c r="NJ124" s="4">
        <v>0</v>
      </c>
      <c r="NK124" s="4">
        <v>0</v>
      </c>
      <c r="NL124" s="4">
        <v>0</v>
      </c>
      <c r="NM124" s="4">
        <v>0</v>
      </c>
      <c r="NN124" s="4">
        <v>0</v>
      </c>
      <c r="NO124" s="4">
        <v>0</v>
      </c>
      <c r="NP124" s="4">
        <v>0</v>
      </c>
      <c r="NQ124" s="5">
        <v>1</v>
      </c>
      <c r="NR124" s="4">
        <v>0</v>
      </c>
      <c r="NS124" s="4">
        <v>0</v>
      </c>
      <c r="NT124" s="4">
        <v>0</v>
      </c>
      <c r="NU124" s="4">
        <v>0</v>
      </c>
      <c r="NV124" s="4">
        <v>0</v>
      </c>
      <c r="NW124" s="4">
        <v>0</v>
      </c>
      <c r="NX124" s="4">
        <v>0</v>
      </c>
      <c r="NY124" s="4">
        <v>0</v>
      </c>
      <c r="NZ124" s="4">
        <v>0</v>
      </c>
      <c r="OA124" s="5">
        <v>12</v>
      </c>
      <c r="OB124" s="4">
        <v>0</v>
      </c>
      <c r="OC124" s="4">
        <v>0</v>
      </c>
      <c r="OD124" s="4">
        <v>0</v>
      </c>
      <c r="OE124" s="4">
        <v>0</v>
      </c>
      <c r="OF124" s="4">
        <v>0</v>
      </c>
      <c r="OG124" s="4">
        <v>0</v>
      </c>
      <c r="OH124" s="4">
        <v>0</v>
      </c>
      <c r="OI124" s="4">
        <v>0</v>
      </c>
      <c r="OJ124" s="4">
        <v>0</v>
      </c>
      <c r="OK124" s="5">
        <v>1</v>
      </c>
      <c r="OL124" s="4">
        <v>0</v>
      </c>
      <c r="OM124" s="4">
        <v>0</v>
      </c>
      <c r="ON124" s="4">
        <v>0</v>
      </c>
      <c r="OO124" s="4">
        <v>0</v>
      </c>
      <c r="OP124" s="4">
        <v>0</v>
      </c>
      <c r="OQ124" s="4">
        <v>0</v>
      </c>
      <c r="OR124" s="4">
        <v>0</v>
      </c>
      <c r="OS124" s="4">
        <v>0</v>
      </c>
      <c r="OT124" s="4">
        <v>0</v>
      </c>
      <c r="OU124" s="5">
        <v>1</v>
      </c>
      <c r="OV124" s="4">
        <v>0</v>
      </c>
      <c r="OW124" s="4">
        <v>0</v>
      </c>
      <c r="OX124" s="4">
        <v>0</v>
      </c>
      <c r="OY124" s="4">
        <v>0</v>
      </c>
      <c r="OZ124" s="4">
        <v>0</v>
      </c>
      <c r="PA124" s="4">
        <v>0</v>
      </c>
      <c r="PB124" s="4">
        <v>0</v>
      </c>
      <c r="PC124" s="4">
        <v>0</v>
      </c>
      <c r="PD124" s="4">
        <v>0</v>
      </c>
      <c r="PE124" s="5">
        <v>1</v>
      </c>
      <c r="PF124" s="4">
        <v>0</v>
      </c>
      <c r="PG124" s="4">
        <v>0</v>
      </c>
      <c r="PH124" s="4">
        <v>0</v>
      </c>
      <c r="PI124" s="4">
        <v>0</v>
      </c>
      <c r="PJ124" s="4">
        <v>0</v>
      </c>
      <c r="PK124" s="4">
        <v>0</v>
      </c>
      <c r="PL124" s="4">
        <v>0</v>
      </c>
      <c r="PM124" s="4">
        <v>0</v>
      </c>
      <c r="PN124" s="4">
        <v>0</v>
      </c>
      <c r="PO124" s="5">
        <v>1</v>
      </c>
      <c r="PP124" s="4">
        <v>0</v>
      </c>
      <c r="PQ124" s="4">
        <v>0</v>
      </c>
      <c r="PR124" s="4">
        <v>0</v>
      </c>
      <c r="PS124" s="4">
        <v>0</v>
      </c>
      <c r="PT124" s="4">
        <v>0</v>
      </c>
      <c r="PU124" s="4">
        <v>0</v>
      </c>
      <c r="PV124" s="4">
        <v>0</v>
      </c>
      <c r="PW124" s="4">
        <v>0</v>
      </c>
      <c r="PX124" s="4">
        <v>0</v>
      </c>
      <c r="PY124" s="5">
        <v>1</v>
      </c>
      <c r="PZ124" s="4">
        <v>0</v>
      </c>
      <c r="QA124" s="4">
        <v>0</v>
      </c>
      <c r="QB124" s="4">
        <v>0</v>
      </c>
      <c r="QC124" s="4">
        <v>0</v>
      </c>
      <c r="QD124" s="4">
        <v>0</v>
      </c>
      <c r="QE124" s="4">
        <v>0</v>
      </c>
      <c r="QF124" s="4">
        <v>0</v>
      </c>
      <c r="QG124" s="4">
        <v>0</v>
      </c>
      <c r="QH124" s="4">
        <v>0</v>
      </c>
      <c r="QI124" s="5">
        <v>1</v>
      </c>
      <c r="QJ124" s="4">
        <v>0</v>
      </c>
      <c r="QK124" s="4">
        <v>0</v>
      </c>
      <c r="QL124" s="4">
        <v>0</v>
      </c>
      <c r="QM124" s="4">
        <v>0</v>
      </c>
      <c r="QN124" s="4">
        <v>0</v>
      </c>
      <c r="QO124" s="4">
        <v>0</v>
      </c>
      <c r="QP124" s="4">
        <v>0</v>
      </c>
      <c r="QQ124" s="4">
        <v>0</v>
      </c>
      <c r="QR124" s="4">
        <v>0</v>
      </c>
      <c r="QS124" s="5">
        <v>1</v>
      </c>
      <c r="QT124" s="4">
        <v>0</v>
      </c>
      <c r="QU124" s="4">
        <v>0</v>
      </c>
      <c r="QV124" s="4">
        <v>0</v>
      </c>
      <c r="QW124" s="4">
        <v>0</v>
      </c>
      <c r="QX124" s="4">
        <v>0</v>
      </c>
      <c r="QY124" s="4">
        <v>0</v>
      </c>
      <c r="QZ124" s="4">
        <v>0</v>
      </c>
      <c r="RA124" s="4">
        <v>0</v>
      </c>
      <c r="RB124" s="4">
        <v>0</v>
      </c>
      <c r="RC124" s="5">
        <v>1</v>
      </c>
      <c r="RD124" s="4">
        <v>0</v>
      </c>
      <c r="RE124" s="4">
        <v>0</v>
      </c>
      <c r="RF124" s="4">
        <v>0</v>
      </c>
      <c r="RG124" s="4">
        <v>0</v>
      </c>
      <c r="RH124" s="4">
        <v>0</v>
      </c>
      <c r="RI124" s="4">
        <v>0</v>
      </c>
      <c r="RJ124" s="4">
        <v>0</v>
      </c>
      <c r="RK124" s="4">
        <v>0</v>
      </c>
      <c r="RL124" s="4">
        <v>0</v>
      </c>
      <c r="RM124" s="5">
        <v>1</v>
      </c>
      <c r="RN124" s="4">
        <v>0</v>
      </c>
      <c r="RO124" s="4">
        <v>0</v>
      </c>
      <c r="RP124" s="4">
        <v>0</v>
      </c>
      <c r="RQ124" s="4">
        <v>0</v>
      </c>
      <c r="RR124" s="4">
        <v>0</v>
      </c>
      <c r="RS124" s="4">
        <v>0</v>
      </c>
      <c r="RT124" s="4">
        <v>0</v>
      </c>
      <c r="RU124" s="4">
        <v>0</v>
      </c>
      <c r="RV124" s="4">
        <v>0</v>
      </c>
      <c r="RW124" s="5">
        <v>1</v>
      </c>
      <c r="RX124" s="4">
        <v>0</v>
      </c>
      <c r="RY124" s="4">
        <v>0</v>
      </c>
      <c r="RZ124" s="4">
        <v>0</v>
      </c>
      <c r="SA124" s="4">
        <v>0</v>
      </c>
      <c r="SB124" s="4">
        <v>0</v>
      </c>
      <c r="SC124" s="4">
        <v>0</v>
      </c>
      <c r="SD124" s="4">
        <v>0</v>
      </c>
      <c r="SE124" s="4">
        <v>0</v>
      </c>
      <c r="SF124" s="4">
        <v>0</v>
      </c>
      <c r="SG124" s="5">
        <v>1</v>
      </c>
      <c r="SH124" s="4">
        <v>0</v>
      </c>
      <c r="SI124" s="4">
        <v>0</v>
      </c>
      <c r="SJ124" s="4">
        <v>0</v>
      </c>
      <c r="SK124" s="4">
        <v>0</v>
      </c>
      <c r="SL124" s="4">
        <v>0</v>
      </c>
      <c r="SM124" s="4">
        <v>0</v>
      </c>
      <c r="SN124" s="4">
        <v>0</v>
      </c>
      <c r="SO124" s="4">
        <v>0</v>
      </c>
      <c r="SP124" s="4">
        <v>0</v>
      </c>
      <c r="SQ124" s="5">
        <v>1</v>
      </c>
      <c r="SR124" s="4">
        <v>0</v>
      </c>
      <c r="SS124" s="4">
        <v>0</v>
      </c>
      <c r="ST124" s="4">
        <v>0</v>
      </c>
      <c r="SU124" s="4">
        <v>0</v>
      </c>
      <c r="SV124" s="4">
        <v>0</v>
      </c>
      <c r="SW124" s="4">
        <v>0</v>
      </c>
      <c r="SX124" s="4">
        <v>0</v>
      </c>
      <c r="SY124" s="4">
        <v>0</v>
      </c>
      <c r="SZ124" s="4">
        <v>0</v>
      </c>
      <c r="TA124" s="5">
        <v>12</v>
      </c>
      <c r="TB124" s="4">
        <v>0</v>
      </c>
      <c r="TC124" s="4">
        <v>0</v>
      </c>
    </row>
    <row r="125" spans="1:523" x14ac:dyDescent="0.3">
      <c r="A125" s="3" t="s">
        <v>178</v>
      </c>
      <c r="B125" s="4">
        <v>-59694.38</v>
      </c>
      <c r="C125" s="4">
        <v>-59694.38</v>
      </c>
      <c r="D125" s="4">
        <v>0</v>
      </c>
      <c r="E125" s="4">
        <v>0</v>
      </c>
      <c r="F125" s="4">
        <v>-59694.38</v>
      </c>
      <c r="G125" s="4">
        <v>0</v>
      </c>
      <c r="H125" s="4">
        <v>0</v>
      </c>
      <c r="I125" s="4">
        <v>0</v>
      </c>
      <c r="J125" s="4">
        <v>0</v>
      </c>
      <c r="K125" s="5">
        <v>0</v>
      </c>
      <c r="L125" s="4">
        <v>-59694.38</v>
      </c>
      <c r="M125" s="4">
        <v>-59694.38</v>
      </c>
      <c r="N125" s="4">
        <v>0</v>
      </c>
      <c r="O125" s="4">
        <v>0</v>
      </c>
      <c r="P125" s="4">
        <v>-59694.38</v>
      </c>
      <c r="Q125" s="4">
        <v>0</v>
      </c>
      <c r="R125" s="4">
        <v>0</v>
      </c>
      <c r="S125" s="4">
        <v>0</v>
      </c>
      <c r="T125" s="4">
        <v>0</v>
      </c>
      <c r="U125" s="5">
        <v>0</v>
      </c>
      <c r="V125" s="4">
        <v>-59694.38</v>
      </c>
      <c r="W125" s="4">
        <v>-59694.38</v>
      </c>
      <c r="X125" s="4">
        <v>0</v>
      </c>
      <c r="Y125" s="4">
        <v>0</v>
      </c>
      <c r="Z125" s="4">
        <v>-59694.38</v>
      </c>
      <c r="AA125" s="4">
        <v>0</v>
      </c>
      <c r="AB125" s="4">
        <v>0</v>
      </c>
      <c r="AC125" s="4">
        <v>0</v>
      </c>
      <c r="AD125" s="4">
        <v>0</v>
      </c>
      <c r="AE125" s="5">
        <v>0</v>
      </c>
      <c r="AF125" s="4">
        <v>-59694.38</v>
      </c>
      <c r="AG125" s="4">
        <v>-59694.38</v>
      </c>
      <c r="AH125" s="4">
        <v>0</v>
      </c>
      <c r="AI125" s="4">
        <v>0</v>
      </c>
      <c r="AJ125" s="4">
        <v>-59694.38</v>
      </c>
      <c r="AK125" s="4">
        <v>0</v>
      </c>
      <c r="AL125" s="4">
        <v>0</v>
      </c>
      <c r="AM125" s="4">
        <v>0</v>
      </c>
      <c r="AN125" s="4">
        <v>0</v>
      </c>
      <c r="AO125" s="5">
        <v>0</v>
      </c>
      <c r="AP125" s="4">
        <v>-59694.38</v>
      </c>
      <c r="AQ125" s="4">
        <v>-59694.38</v>
      </c>
      <c r="AR125" s="4">
        <v>0</v>
      </c>
      <c r="AS125" s="4">
        <v>0</v>
      </c>
      <c r="AT125" s="4">
        <v>-59694.38</v>
      </c>
      <c r="AU125" s="4">
        <v>0</v>
      </c>
      <c r="AV125" s="4">
        <v>0</v>
      </c>
      <c r="AW125" s="4">
        <v>0</v>
      </c>
      <c r="AX125" s="4">
        <v>0</v>
      </c>
      <c r="AY125" s="5">
        <v>0</v>
      </c>
      <c r="AZ125" s="4">
        <v>35.299999999999955</v>
      </c>
      <c r="BA125" s="4">
        <v>35.299999999999955</v>
      </c>
      <c r="BB125" s="4">
        <v>0</v>
      </c>
      <c r="BC125" s="4">
        <v>0</v>
      </c>
      <c r="BD125" s="4">
        <v>35.299999999999955</v>
      </c>
      <c r="BE125" s="4">
        <v>0</v>
      </c>
      <c r="BF125" s="4">
        <v>0</v>
      </c>
      <c r="BG125" s="4">
        <v>0</v>
      </c>
      <c r="BH125" s="4">
        <v>0</v>
      </c>
      <c r="BI125" s="5">
        <v>0</v>
      </c>
      <c r="BJ125" s="4">
        <v>35.299999999999955</v>
      </c>
      <c r="BK125" s="4">
        <v>35.299999999999955</v>
      </c>
      <c r="BL125" s="4">
        <v>0</v>
      </c>
      <c r="BM125" s="4">
        <v>0</v>
      </c>
      <c r="BN125" s="4">
        <v>35.299999999999955</v>
      </c>
      <c r="BO125" s="4">
        <v>0</v>
      </c>
      <c r="BP125" s="4">
        <v>0</v>
      </c>
      <c r="BQ125" s="4">
        <v>0</v>
      </c>
      <c r="BR125" s="4">
        <v>0</v>
      </c>
      <c r="BS125" s="5">
        <v>0</v>
      </c>
      <c r="BT125" s="4">
        <v>35.299999999999955</v>
      </c>
      <c r="BU125" s="4">
        <v>35.299999999999955</v>
      </c>
      <c r="BV125" s="4">
        <v>0</v>
      </c>
      <c r="BW125" s="4">
        <v>0</v>
      </c>
      <c r="BX125" s="4">
        <v>35.299999999999955</v>
      </c>
      <c r="BY125" s="4">
        <v>0</v>
      </c>
      <c r="BZ125" s="4">
        <v>0</v>
      </c>
      <c r="CA125" s="4">
        <v>0</v>
      </c>
      <c r="CB125" s="4">
        <v>0</v>
      </c>
      <c r="CC125" s="5">
        <v>0</v>
      </c>
      <c r="CD125" s="4">
        <v>35.299999999999955</v>
      </c>
      <c r="CE125" s="4">
        <v>35.299999999999955</v>
      </c>
      <c r="CF125" s="4">
        <v>0</v>
      </c>
      <c r="CG125" s="4">
        <v>0</v>
      </c>
      <c r="CH125" s="4">
        <v>35.299999999999955</v>
      </c>
      <c r="CI125" s="4">
        <v>0</v>
      </c>
      <c r="CJ125" s="4">
        <v>0</v>
      </c>
      <c r="CK125" s="4">
        <v>0</v>
      </c>
      <c r="CL125" s="4">
        <v>0</v>
      </c>
      <c r="CM125" s="5">
        <v>0</v>
      </c>
      <c r="CN125" s="4">
        <v>35.299999999999955</v>
      </c>
      <c r="CO125" s="4">
        <v>35.299999999999955</v>
      </c>
      <c r="CP125" s="4">
        <v>0</v>
      </c>
      <c r="CQ125" s="4">
        <v>0</v>
      </c>
      <c r="CR125" s="4">
        <v>35.299999999999955</v>
      </c>
      <c r="CS125" s="4">
        <v>0</v>
      </c>
      <c r="CT125" s="4">
        <v>0</v>
      </c>
      <c r="CU125" s="4">
        <v>0</v>
      </c>
      <c r="CV125" s="4">
        <v>0</v>
      </c>
      <c r="CW125" s="5">
        <v>0</v>
      </c>
      <c r="CX125" s="4">
        <v>1628.09</v>
      </c>
      <c r="CY125" s="4">
        <v>1628.09</v>
      </c>
      <c r="CZ125" s="4">
        <v>0</v>
      </c>
      <c r="DA125" s="4">
        <v>0</v>
      </c>
      <c r="DB125" s="4">
        <v>1628.09</v>
      </c>
      <c r="DC125" s="4">
        <v>0</v>
      </c>
      <c r="DD125" s="4">
        <v>0</v>
      </c>
      <c r="DE125" s="4">
        <v>0</v>
      </c>
      <c r="DF125" s="4">
        <v>0</v>
      </c>
      <c r="DG125" s="5">
        <v>0</v>
      </c>
      <c r="DH125" s="4">
        <v>1628.09</v>
      </c>
      <c r="DI125" s="4">
        <v>1628.09</v>
      </c>
      <c r="DJ125" s="4">
        <v>0</v>
      </c>
      <c r="DK125" s="4">
        <v>0</v>
      </c>
      <c r="DL125" s="4">
        <v>1628.09</v>
      </c>
      <c r="DM125" s="4">
        <v>0</v>
      </c>
      <c r="DN125" s="4">
        <v>0</v>
      </c>
      <c r="DO125" s="4">
        <v>0</v>
      </c>
      <c r="DP125" s="4">
        <v>0</v>
      </c>
      <c r="DQ125" s="5">
        <v>0</v>
      </c>
      <c r="DR125" s="4">
        <v>-295039.21999999997</v>
      </c>
      <c r="DS125" s="4">
        <v>-295039.21999999997</v>
      </c>
      <c r="DT125" s="4">
        <v>0</v>
      </c>
      <c r="DU125" s="4">
        <v>0</v>
      </c>
      <c r="DV125" s="4">
        <v>-295039.21999999997</v>
      </c>
      <c r="DW125" s="4">
        <v>0</v>
      </c>
      <c r="DX125" s="4">
        <v>0</v>
      </c>
      <c r="DY125" s="4">
        <v>0</v>
      </c>
      <c r="DZ125" s="4">
        <v>0</v>
      </c>
      <c r="EA125" s="5">
        <v>0</v>
      </c>
      <c r="EB125" s="4">
        <v>0</v>
      </c>
      <c r="EC125" s="4">
        <v>0</v>
      </c>
      <c r="ED125" s="4">
        <v>0</v>
      </c>
      <c r="EE125" s="4">
        <v>0</v>
      </c>
      <c r="EF125" s="4">
        <v>0</v>
      </c>
      <c r="EG125" s="4">
        <v>0</v>
      </c>
      <c r="EH125" s="4">
        <v>0</v>
      </c>
      <c r="EI125" s="4">
        <v>0</v>
      </c>
      <c r="EJ125" s="4">
        <v>0</v>
      </c>
      <c r="EK125" s="5">
        <v>0</v>
      </c>
      <c r="EL125" s="4">
        <v>0</v>
      </c>
      <c r="EM125" s="4">
        <v>0</v>
      </c>
      <c r="EN125" s="4">
        <v>0</v>
      </c>
      <c r="EO125" s="4">
        <v>0</v>
      </c>
      <c r="EP125" s="4">
        <v>0</v>
      </c>
      <c r="EQ125" s="4">
        <v>0</v>
      </c>
      <c r="ER125" s="4">
        <v>0</v>
      </c>
      <c r="ES125" s="4">
        <v>0</v>
      </c>
      <c r="ET125" s="4">
        <v>0</v>
      </c>
      <c r="EU125" s="5">
        <v>0</v>
      </c>
      <c r="EV125" s="4">
        <v>0</v>
      </c>
      <c r="EW125" s="4">
        <v>0</v>
      </c>
      <c r="EX125" s="4">
        <v>0</v>
      </c>
      <c r="EY125" s="4">
        <v>0</v>
      </c>
      <c r="EZ125" s="4">
        <v>0</v>
      </c>
      <c r="FA125" s="4">
        <v>0</v>
      </c>
      <c r="FB125" s="4">
        <v>0</v>
      </c>
      <c r="FC125" s="4">
        <v>0</v>
      </c>
      <c r="FD125" s="4">
        <v>0</v>
      </c>
      <c r="FE125" s="5">
        <v>0</v>
      </c>
      <c r="FF125" s="4">
        <v>0</v>
      </c>
      <c r="FG125" s="4">
        <v>0</v>
      </c>
      <c r="FH125" s="4">
        <v>0</v>
      </c>
      <c r="FI125" s="4">
        <v>0</v>
      </c>
      <c r="FJ125" s="4">
        <v>0</v>
      </c>
      <c r="FK125" s="4">
        <v>0</v>
      </c>
      <c r="FL125" s="4">
        <v>0</v>
      </c>
      <c r="FM125" s="4">
        <v>0</v>
      </c>
      <c r="FN125" s="4">
        <v>0</v>
      </c>
      <c r="FO125" s="5">
        <v>0</v>
      </c>
      <c r="FP125" s="4">
        <v>0</v>
      </c>
      <c r="FQ125" s="4">
        <v>0</v>
      </c>
      <c r="FR125" s="4">
        <v>0</v>
      </c>
      <c r="FS125" s="4">
        <v>0</v>
      </c>
      <c r="FT125" s="4">
        <v>0</v>
      </c>
      <c r="FU125" s="4">
        <v>0</v>
      </c>
      <c r="FV125" s="4">
        <v>0</v>
      </c>
      <c r="FW125" s="4">
        <v>0</v>
      </c>
      <c r="FX125" s="4">
        <v>0</v>
      </c>
      <c r="FY125" s="5">
        <v>0</v>
      </c>
      <c r="FZ125" s="4">
        <v>0</v>
      </c>
      <c r="GA125" s="4">
        <v>0</v>
      </c>
      <c r="GB125" s="4">
        <v>0</v>
      </c>
      <c r="GC125" s="4">
        <v>0</v>
      </c>
      <c r="GD125" s="4">
        <v>0</v>
      </c>
      <c r="GE125" s="4">
        <v>0</v>
      </c>
      <c r="GF125" s="4">
        <v>0</v>
      </c>
      <c r="GG125" s="4">
        <v>0</v>
      </c>
      <c r="GH125" s="4">
        <v>0</v>
      </c>
      <c r="GI125" s="5">
        <v>0</v>
      </c>
      <c r="GJ125" s="4">
        <v>0</v>
      </c>
      <c r="GK125" s="4">
        <v>0</v>
      </c>
      <c r="GL125" s="4">
        <v>0</v>
      </c>
      <c r="GM125" s="4">
        <v>0</v>
      </c>
      <c r="GN125" s="4">
        <v>0</v>
      </c>
      <c r="GO125" s="4">
        <v>0</v>
      </c>
      <c r="GP125" s="4">
        <v>0</v>
      </c>
      <c r="GQ125" s="4">
        <v>0</v>
      </c>
      <c r="GR125" s="4">
        <v>0</v>
      </c>
      <c r="GS125" s="5">
        <v>0</v>
      </c>
      <c r="GT125" s="4">
        <v>0</v>
      </c>
      <c r="GU125" s="4">
        <v>0</v>
      </c>
      <c r="GV125" s="4">
        <v>0</v>
      </c>
      <c r="GW125" s="4">
        <v>0</v>
      </c>
      <c r="GX125" s="4">
        <v>0</v>
      </c>
      <c r="GY125" s="4">
        <v>0</v>
      </c>
      <c r="GZ125" s="4">
        <v>0</v>
      </c>
      <c r="HA125" s="4">
        <v>0</v>
      </c>
      <c r="HB125" s="4">
        <v>0</v>
      </c>
      <c r="HC125" s="5">
        <v>0</v>
      </c>
      <c r="HD125" s="4">
        <v>0</v>
      </c>
      <c r="HE125" s="4">
        <v>0</v>
      </c>
      <c r="HF125" s="4">
        <v>0</v>
      </c>
      <c r="HG125" s="4">
        <v>0</v>
      </c>
      <c r="HH125" s="4">
        <v>0</v>
      </c>
      <c r="HI125" s="4">
        <v>0</v>
      </c>
      <c r="HJ125" s="4">
        <v>0</v>
      </c>
      <c r="HK125" s="4">
        <v>0</v>
      </c>
      <c r="HL125" s="4">
        <v>0</v>
      </c>
      <c r="HM125" s="5">
        <v>0</v>
      </c>
      <c r="HN125" s="4">
        <v>0</v>
      </c>
      <c r="HO125" s="4">
        <v>0</v>
      </c>
      <c r="HP125" s="4">
        <v>0</v>
      </c>
      <c r="HQ125" s="4">
        <v>0</v>
      </c>
      <c r="HR125" s="4">
        <v>0</v>
      </c>
      <c r="HS125" s="4">
        <v>0</v>
      </c>
      <c r="HT125" s="4">
        <v>0</v>
      </c>
      <c r="HU125" s="4">
        <v>0</v>
      </c>
      <c r="HV125" s="4">
        <v>0</v>
      </c>
      <c r="HW125" s="5">
        <v>0</v>
      </c>
      <c r="HX125" s="4">
        <v>0</v>
      </c>
      <c r="HY125" s="4">
        <v>0</v>
      </c>
      <c r="HZ125" s="4">
        <v>0</v>
      </c>
      <c r="IA125" s="4">
        <v>0</v>
      </c>
      <c r="IB125" s="4">
        <v>0</v>
      </c>
      <c r="IC125" s="4">
        <v>0</v>
      </c>
      <c r="ID125" s="4">
        <v>0</v>
      </c>
      <c r="IE125" s="4">
        <v>0</v>
      </c>
      <c r="IF125" s="4">
        <v>0</v>
      </c>
      <c r="IG125" s="5">
        <v>0</v>
      </c>
      <c r="IH125" s="4">
        <v>0</v>
      </c>
      <c r="II125" s="4">
        <v>0</v>
      </c>
      <c r="IJ125" s="4">
        <v>0</v>
      </c>
      <c r="IK125" s="4">
        <v>0</v>
      </c>
      <c r="IL125" s="4">
        <v>0</v>
      </c>
      <c r="IM125" s="4">
        <v>0</v>
      </c>
      <c r="IN125" s="4">
        <v>0</v>
      </c>
      <c r="IO125" s="4">
        <v>0</v>
      </c>
      <c r="IP125" s="4">
        <v>0</v>
      </c>
      <c r="IQ125" s="5">
        <v>0</v>
      </c>
      <c r="IR125" s="4">
        <v>0</v>
      </c>
      <c r="IS125" s="4">
        <v>0</v>
      </c>
      <c r="IT125" s="4">
        <v>0</v>
      </c>
      <c r="IU125" s="4">
        <v>0</v>
      </c>
      <c r="IV125" s="4">
        <v>0</v>
      </c>
      <c r="IW125" s="4">
        <v>0</v>
      </c>
      <c r="IX125" s="4">
        <v>0</v>
      </c>
      <c r="IY125" s="4">
        <v>0</v>
      </c>
      <c r="IZ125" s="4">
        <v>0</v>
      </c>
      <c r="JA125" s="5">
        <v>0</v>
      </c>
      <c r="JB125" s="4">
        <v>0</v>
      </c>
      <c r="JC125" s="4">
        <v>0</v>
      </c>
      <c r="JD125" s="4">
        <v>0</v>
      </c>
      <c r="JE125" s="4">
        <v>0</v>
      </c>
      <c r="JF125" s="4">
        <v>0</v>
      </c>
      <c r="JG125" s="4">
        <v>0</v>
      </c>
      <c r="JH125" s="4">
        <v>0</v>
      </c>
      <c r="JI125" s="4">
        <v>0</v>
      </c>
      <c r="JJ125" s="4">
        <v>0</v>
      </c>
      <c r="JK125" s="5">
        <v>0</v>
      </c>
      <c r="JL125" s="4">
        <v>0</v>
      </c>
      <c r="JM125" s="4">
        <v>0</v>
      </c>
      <c r="JN125" s="4">
        <v>0</v>
      </c>
      <c r="JO125" s="4">
        <v>0</v>
      </c>
      <c r="JP125" s="4">
        <v>0</v>
      </c>
      <c r="JQ125" s="4">
        <v>0</v>
      </c>
      <c r="JR125" s="4">
        <v>0</v>
      </c>
      <c r="JS125" s="4">
        <v>0</v>
      </c>
      <c r="JT125" s="4">
        <v>0</v>
      </c>
      <c r="JU125" s="5">
        <v>0</v>
      </c>
      <c r="JV125" s="4">
        <v>0</v>
      </c>
      <c r="JW125" s="4">
        <v>0</v>
      </c>
      <c r="JX125" s="4">
        <v>0</v>
      </c>
      <c r="JY125" s="4">
        <v>0</v>
      </c>
      <c r="JZ125" s="4">
        <v>0</v>
      </c>
      <c r="KA125" s="4">
        <v>0</v>
      </c>
      <c r="KB125" s="4">
        <v>0</v>
      </c>
      <c r="KC125" s="4">
        <v>0</v>
      </c>
      <c r="KD125" s="4">
        <v>0</v>
      </c>
      <c r="KE125" s="5">
        <v>0</v>
      </c>
      <c r="KF125" s="4">
        <v>0</v>
      </c>
      <c r="KG125" s="4">
        <v>0</v>
      </c>
      <c r="KH125" s="4">
        <v>0</v>
      </c>
      <c r="KI125" s="4">
        <v>0</v>
      </c>
      <c r="KJ125" s="4">
        <v>0</v>
      </c>
      <c r="KK125" s="4">
        <v>0</v>
      </c>
      <c r="KL125" s="4">
        <v>0</v>
      </c>
      <c r="KM125" s="4">
        <v>0</v>
      </c>
      <c r="KN125" s="4">
        <v>0</v>
      </c>
      <c r="KO125" s="5">
        <v>0</v>
      </c>
      <c r="KP125" s="4">
        <v>0</v>
      </c>
      <c r="KQ125" s="4">
        <v>0</v>
      </c>
      <c r="KR125" s="4">
        <v>0</v>
      </c>
      <c r="KS125" s="4">
        <v>0</v>
      </c>
      <c r="KT125" s="4">
        <v>0</v>
      </c>
      <c r="KU125" s="4">
        <v>0</v>
      </c>
      <c r="KV125" s="4">
        <v>0</v>
      </c>
      <c r="KW125" s="4">
        <v>0</v>
      </c>
      <c r="KX125" s="4">
        <v>0</v>
      </c>
      <c r="KY125" s="5">
        <v>0</v>
      </c>
      <c r="KZ125" s="4">
        <v>0</v>
      </c>
      <c r="LA125" s="4">
        <v>0</v>
      </c>
      <c r="LB125" s="4">
        <v>0</v>
      </c>
      <c r="LC125" s="4">
        <v>0</v>
      </c>
      <c r="LD125" s="4">
        <v>0</v>
      </c>
      <c r="LE125" s="4">
        <v>0</v>
      </c>
      <c r="LF125" s="4">
        <v>0</v>
      </c>
      <c r="LG125" s="4">
        <v>0</v>
      </c>
      <c r="LH125" s="4">
        <v>0</v>
      </c>
      <c r="LI125" s="5">
        <v>0</v>
      </c>
      <c r="LJ125" s="4">
        <v>0</v>
      </c>
      <c r="LK125" s="4">
        <v>0</v>
      </c>
      <c r="LL125" s="4">
        <v>0</v>
      </c>
      <c r="LM125" s="4">
        <v>0</v>
      </c>
      <c r="LN125" s="4">
        <v>0</v>
      </c>
      <c r="LO125" s="4">
        <v>0</v>
      </c>
      <c r="LP125" s="4">
        <v>0</v>
      </c>
      <c r="LQ125" s="4">
        <v>0</v>
      </c>
      <c r="LR125" s="4">
        <v>0</v>
      </c>
      <c r="LS125" s="5">
        <v>0</v>
      </c>
      <c r="LT125" s="4">
        <v>0</v>
      </c>
      <c r="LU125" s="4">
        <v>0</v>
      </c>
      <c r="LV125" s="4">
        <v>0</v>
      </c>
      <c r="LW125" s="4">
        <v>0</v>
      </c>
      <c r="LX125" s="4">
        <v>0</v>
      </c>
      <c r="LY125" s="4">
        <v>0</v>
      </c>
      <c r="LZ125" s="4">
        <v>0</v>
      </c>
      <c r="MA125" s="4">
        <v>0</v>
      </c>
      <c r="MB125" s="4">
        <v>0</v>
      </c>
      <c r="MC125" s="5">
        <v>0</v>
      </c>
      <c r="MD125" s="4">
        <v>0</v>
      </c>
      <c r="ME125" s="4">
        <v>0</v>
      </c>
      <c r="MF125" s="4">
        <v>0</v>
      </c>
      <c r="MG125" s="4">
        <v>0</v>
      </c>
      <c r="MH125" s="4">
        <v>0</v>
      </c>
      <c r="MI125" s="4">
        <v>0</v>
      </c>
      <c r="MJ125" s="4">
        <v>0</v>
      </c>
      <c r="MK125" s="4">
        <v>0</v>
      </c>
      <c r="ML125" s="4">
        <v>0</v>
      </c>
      <c r="MM125" s="5">
        <v>0</v>
      </c>
      <c r="MN125" s="4">
        <v>0</v>
      </c>
      <c r="MO125" s="4">
        <v>0</v>
      </c>
      <c r="MP125" s="4">
        <v>0</v>
      </c>
      <c r="MQ125" s="4">
        <v>0</v>
      </c>
      <c r="MR125" s="4">
        <v>0</v>
      </c>
      <c r="MS125" s="4">
        <v>0</v>
      </c>
      <c r="MT125" s="4">
        <v>0</v>
      </c>
      <c r="MU125" s="4">
        <v>0</v>
      </c>
      <c r="MV125" s="4">
        <v>0</v>
      </c>
      <c r="MW125" s="5">
        <v>0</v>
      </c>
      <c r="MX125" s="4">
        <v>0</v>
      </c>
      <c r="MY125" s="4">
        <v>0</v>
      </c>
      <c r="MZ125" s="4">
        <v>0</v>
      </c>
      <c r="NA125" s="4">
        <v>0</v>
      </c>
      <c r="NB125" s="4">
        <v>0</v>
      </c>
      <c r="NC125" s="4">
        <v>0</v>
      </c>
      <c r="ND125" s="4">
        <v>0</v>
      </c>
      <c r="NE125" s="4">
        <v>0</v>
      </c>
      <c r="NF125" s="4">
        <v>0</v>
      </c>
      <c r="NG125" s="5">
        <v>0</v>
      </c>
      <c r="NH125" s="4">
        <v>0</v>
      </c>
      <c r="NI125" s="4">
        <v>0</v>
      </c>
      <c r="NJ125" s="4">
        <v>0</v>
      </c>
      <c r="NK125" s="4">
        <v>0</v>
      </c>
      <c r="NL125" s="4">
        <v>0</v>
      </c>
      <c r="NM125" s="4">
        <v>0</v>
      </c>
      <c r="NN125" s="4">
        <v>0</v>
      </c>
      <c r="NO125" s="4">
        <v>0</v>
      </c>
      <c r="NP125" s="4">
        <v>0</v>
      </c>
      <c r="NQ125" s="5">
        <v>0</v>
      </c>
      <c r="NR125" s="4">
        <v>0</v>
      </c>
      <c r="NS125" s="4">
        <v>0</v>
      </c>
      <c r="NT125" s="4">
        <v>0</v>
      </c>
      <c r="NU125" s="4">
        <v>0</v>
      </c>
      <c r="NV125" s="4">
        <v>0</v>
      </c>
      <c r="NW125" s="4">
        <v>0</v>
      </c>
      <c r="NX125" s="4">
        <v>0</v>
      </c>
      <c r="NY125" s="4">
        <v>0</v>
      </c>
      <c r="NZ125" s="4">
        <v>0</v>
      </c>
      <c r="OA125" s="5">
        <v>0</v>
      </c>
      <c r="OB125" s="4">
        <v>0</v>
      </c>
      <c r="OC125" s="4">
        <v>0</v>
      </c>
      <c r="OD125" s="4">
        <v>0</v>
      </c>
      <c r="OE125" s="4">
        <v>0</v>
      </c>
      <c r="OF125" s="4">
        <v>0</v>
      </c>
      <c r="OG125" s="4">
        <v>0</v>
      </c>
      <c r="OH125" s="4">
        <v>0</v>
      </c>
      <c r="OI125" s="4">
        <v>0</v>
      </c>
      <c r="OJ125" s="4">
        <v>0</v>
      </c>
      <c r="OK125" s="5">
        <v>0</v>
      </c>
      <c r="OL125" s="4">
        <v>0</v>
      </c>
      <c r="OM125" s="4">
        <v>0</v>
      </c>
      <c r="ON125" s="4">
        <v>0</v>
      </c>
      <c r="OO125" s="4">
        <v>0</v>
      </c>
      <c r="OP125" s="4">
        <v>0</v>
      </c>
      <c r="OQ125" s="4">
        <v>0</v>
      </c>
      <c r="OR125" s="4">
        <v>0</v>
      </c>
      <c r="OS125" s="4">
        <v>0</v>
      </c>
      <c r="OT125" s="4">
        <v>0</v>
      </c>
      <c r="OU125" s="5">
        <v>0</v>
      </c>
      <c r="OV125" s="4">
        <v>0</v>
      </c>
      <c r="OW125" s="4">
        <v>0</v>
      </c>
      <c r="OX125" s="4">
        <v>0</v>
      </c>
      <c r="OY125" s="4">
        <v>0</v>
      </c>
      <c r="OZ125" s="4">
        <v>0</v>
      </c>
      <c r="PA125" s="4">
        <v>0</v>
      </c>
      <c r="PB125" s="4">
        <v>0</v>
      </c>
      <c r="PC125" s="4">
        <v>0</v>
      </c>
      <c r="PD125" s="4">
        <v>0</v>
      </c>
      <c r="PE125" s="5">
        <v>0</v>
      </c>
      <c r="PF125" s="4">
        <v>0</v>
      </c>
      <c r="PG125" s="4">
        <v>0</v>
      </c>
      <c r="PH125" s="4">
        <v>0</v>
      </c>
      <c r="PI125" s="4">
        <v>0</v>
      </c>
      <c r="PJ125" s="4">
        <v>0</v>
      </c>
      <c r="PK125" s="4">
        <v>0</v>
      </c>
      <c r="PL125" s="4">
        <v>0</v>
      </c>
      <c r="PM125" s="4">
        <v>0</v>
      </c>
      <c r="PN125" s="4">
        <v>0</v>
      </c>
      <c r="PO125" s="5">
        <v>0</v>
      </c>
      <c r="PP125" s="4">
        <v>0</v>
      </c>
      <c r="PQ125" s="4">
        <v>0</v>
      </c>
      <c r="PR125" s="4">
        <v>0</v>
      </c>
      <c r="PS125" s="4">
        <v>0</v>
      </c>
      <c r="PT125" s="4">
        <v>0</v>
      </c>
      <c r="PU125" s="4">
        <v>0</v>
      </c>
      <c r="PV125" s="4">
        <v>0</v>
      </c>
      <c r="PW125" s="4">
        <v>0</v>
      </c>
      <c r="PX125" s="4">
        <v>0</v>
      </c>
      <c r="PY125" s="5">
        <v>0</v>
      </c>
      <c r="PZ125" s="4">
        <v>0</v>
      </c>
      <c r="QA125" s="4">
        <v>0</v>
      </c>
      <c r="QB125" s="4">
        <v>0</v>
      </c>
      <c r="QC125" s="4">
        <v>0</v>
      </c>
      <c r="QD125" s="4">
        <v>0</v>
      </c>
      <c r="QE125" s="4">
        <v>0</v>
      </c>
      <c r="QF125" s="4">
        <v>0</v>
      </c>
      <c r="QG125" s="4">
        <v>0</v>
      </c>
      <c r="QH125" s="4">
        <v>0</v>
      </c>
      <c r="QI125" s="5">
        <v>0</v>
      </c>
      <c r="QJ125" s="4">
        <v>0</v>
      </c>
      <c r="QK125" s="4">
        <v>0</v>
      </c>
      <c r="QL125" s="4">
        <v>0</v>
      </c>
      <c r="QM125" s="4">
        <v>0</v>
      </c>
      <c r="QN125" s="4">
        <v>0</v>
      </c>
      <c r="QO125" s="4">
        <v>0</v>
      </c>
      <c r="QP125" s="4">
        <v>0</v>
      </c>
      <c r="QQ125" s="4">
        <v>0</v>
      </c>
      <c r="QR125" s="4">
        <v>0</v>
      </c>
      <c r="QS125" s="5">
        <v>0</v>
      </c>
      <c r="QT125" s="4">
        <v>0</v>
      </c>
      <c r="QU125" s="4">
        <v>0</v>
      </c>
      <c r="QV125" s="4">
        <v>0</v>
      </c>
      <c r="QW125" s="4">
        <v>0</v>
      </c>
      <c r="QX125" s="4">
        <v>0</v>
      </c>
      <c r="QY125" s="4">
        <v>0</v>
      </c>
      <c r="QZ125" s="4">
        <v>0</v>
      </c>
      <c r="RA125" s="4">
        <v>0</v>
      </c>
      <c r="RB125" s="4">
        <v>0</v>
      </c>
      <c r="RC125" s="5">
        <v>0</v>
      </c>
      <c r="RD125" s="4">
        <v>0</v>
      </c>
      <c r="RE125" s="4">
        <v>0</v>
      </c>
      <c r="RF125" s="4">
        <v>0</v>
      </c>
      <c r="RG125" s="4">
        <v>0</v>
      </c>
      <c r="RH125" s="4">
        <v>0</v>
      </c>
      <c r="RI125" s="4">
        <v>0</v>
      </c>
      <c r="RJ125" s="4">
        <v>0</v>
      </c>
      <c r="RK125" s="4">
        <v>0</v>
      </c>
      <c r="RL125" s="4">
        <v>0</v>
      </c>
      <c r="RM125" s="5">
        <v>0</v>
      </c>
      <c r="RN125" s="4">
        <v>0</v>
      </c>
      <c r="RO125" s="4">
        <v>0</v>
      </c>
      <c r="RP125" s="4">
        <v>0</v>
      </c>
      <c r="RQ125" s="4">
        <v>0</v>
      </c>
      <c r="RR125" s="4">
        <v>0</v>
      </c>
      <c r="RS125" s="4">
        <v>0</v>
      </c>
      <c r="RT125" s="4">
        <v>0</v>
      </c>
      <c r="RU125" s="4">
        <v>0</v>
      </c>
      <c r="RV125" s="4">
        <v>0</v>
      </c>
      <c r="RW125" s="5">
        <v>0</v>
      </c>
      <c r="RX125" s="4">
        <v>0</v>
      </c>
      <c r="RY125" s="4">
        <v>0</v>
      </c>
      <c r="RZ125" s="4">
        <v>0</v>
      </c>
      <c r="SA125" s="4">
        <v>0</v>
      </c>
      <c r="SB125" s="4">
        <v>0</v>
      </c>
      <c r="SC125" s="4">
        <v>0</v>
      </c>
      <c r="SD125" s="4">
        <v>0</v>
      </c>
      <c r="SE125" s="4">
        <v>0</v>
      </c>
      <c r="SF125" s="4">
        <v>0</v>
      </c>
      <c r="SG125" s="5">
        <v>0</v>
      </c>
      <c r="SH125" s="4">
        <v>0</v>
      </c>
      <c r="SI125" s="4">
        <v>0</v>
      </c>
      <c r="SJ125" s="4">
        <v>0</v>
      </c>
      <c r="SK125" s="4">
        <v>0</v>
      </c>
      <c r="SL125" s="4">
        <v>0</v>
      </c>
      <c r="SM125" s="4">
        <v>0</v>
      </c>
      <c r="SN125" s="4">
        <v>0</v>
      </c>
      <c r="SO125" s="4">
        <v>0</v>
      </c>
      <c r="SP125" s="4">
        <v>0</v>
      </c>
      <c r="SQ125" s="5">
        <v>0</v>
      </c>
      <c r="SR125" s="4">
        <v>0</v>
      </c>
      <c r="SS125" s="4">
        <v>0</v>
      </c>
      <c r="ST125" s="4">
        <v>0</v>
      </c>
      <c r="SU125" s="4">
        <v>0</v>
      </c>
      <c r="SV125" s="4">
        <v>0</v>
      </c>
      <c r="SW125" s="4">
        <v>0</v>
      </c>
      <c r="SX125" s="4">
        <v>0</v>
      </c>
      <c r="SY125" s="4">
        <v>0</v>
      </c>
      <c r="SZ125" s="4">
        <v>0</v>
      </c>
      <c r="TA125" s="5">
        <v>0</v>
      </c>
      <c r="TB125" s="4">
        <v>0</v>
      </c>
      <c r="TC125" s="4">
        <v>0</v>
      </c>
    </row>
    <row r="126" spans="1:523" x14ac:dyDescent="0.3">
      <c r="A126" s="3" t="s">
        <v>179</v>
      </c>
      <c r="B126" s="4">
        <v>0</v>
      </c>
      <c r="C126" s="4">
        <v>0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5">
        <v>0.94630981009817317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5">
        <v>0.94630981009817317</v>
      </c>
      <c r="V126" s="4">
        <v>0</v>
      </c>
      <c r="W126" s="4">
        <v>0</v>
      </c>
      <c r="X126" s="4">
        <v>0</v>
      </c>
      <c r="Y126" s="4">
        <v>0</v>
      </c>
      <c r="Z126" s="4">
        <v>0</v>
      </c>
      <c r="AA126" s="4">
        <v>0</v>
      </c>
      <c r="AB126" s="4">
        <v>0</v>
      </c>
      <c r="AC126" s="4">
        <v>0</v>
      </c>
      <c r="AD126" s="4">
        <v>0</v>
      </c>
      <c r="AE126" s="5">
        <v>0.94630981009817317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5">
        <v>0.94630981009817317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5">
        <v>0.94630981009817317</v>
      </c>
      <c r="AZ126" s="4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5">
        <v>0.94630981009817317</v>
      </c>
      <c r="BJ126" s="4">
        <v>0</v>
      </c>
      <c r="BK126" s="4">
        <v>0</v>
      </c>
      <c r="BL126" s="4">
        <v>0</v>
      </c>
      <c r="BM126" s="4">
        <v>0</v>
      </c>
      <c r="BN126" s="4">
        <v>0</v>
      </c>
      <c r="BO126" s="4">
        <v>0</v>
      </c>
      <c r="BP126" s="4">
        <v>0</v>
      </c>
      <c r="BQ126" s="4">
        <v>0</v>
      </c>
      <c r="BR126" s="4">
        <v>0</v>
      </c>
      <c r="BS126" s="5">
        <v>0.94630981009817317</v>
      </c>
      <c r="BT126" s="4">
        <v>0</v>
      </c>
      <c r="BU126" s="4">
        <v>0</v>
      </c>
      <c r="BV126" s="4">
        <v>0</v>
      </c>
      <c r="BW126" s="4">
        <v>0</v>
      </c>
      <c r="BX126" s="4">
        <v>0</v>
      </c>
      <c r="BY126" s="4">
        <v>0</v>
      </c>
      <c r="BZ126" s="4">
        <v>0</v>
      </c>
      <c r="CA126" s="4">
        <v>0</v>
      </c>
      <c r="CB126" s="4">
        <v>0</v>
      </c>
      <c r="CC126" s="5">
        <v>0.94630981009817317</v>
      </c>
      <c r="CD126" s="4">
        <v>0</v>
      </c>
      <c r="CE126" s="4">
        <v>0</v>
      </c>
      <c r="CF126" s="4">
        <v>0</v>
      </c>
      <c r="CG126" s="4">
        <v>0</v>
      </c>
      <c r="CH126" s="4">
        <v>0</v>
      </c>
      <c r="CI126" s="4">
        <v>0</v>
      </c>
      <c r="CJ126" s="4">
        <v>0</v>
      </c>
      <c r="CK126" s="4">
        <v>0</v>
      </c>
      <c r="CL126" s="4">
        <v>0</v>
      </c>
      <c r="CM126" s="5">
        <v>0.94630981009817317</v>
      </c>
      <c r="CN126" s="4">
        <v>0</v>
      </c>
      <c r="CO126" s="4">
        <v>0</v>
      </c>
      <c r="CP126" s="4">
        <v>0</v>
      </c>
      <c r="CQ126" s="4">
        <v>0</v>
      </c>
      <c r="CR126" s="4">
        <v>0</v>
      </c>
      <c r="CS126" s="4">
        <v>0</v>
      </c>
      <c r="CT126" s="4">
        <v>0</v>
      </c>
      <c r="CU126" s="4">
        <v>0</v>
      </c>
      <c r="CV126" s="4">
        <v>0</v>
      </c>
      <c r="CW126" s="5">
        <v>0.94630981009817317</v>
      </c>
      <c r="CX126" s="4">
        <v>0</v>
      </c>
      <c r="CY126" s="4">
        <v>0</v>
      </c>
      <c r="CZ126" s="4">
        <v>0</v>
      </c>
      <c r="DA126" s="4">
        <v>0</v>
      </c>
      <c r="DB126" s="4">
        <v>0</v>
      </c>
      <c r="DC126" s="4">
        <v>0</v>
      </c>
      <c r="DD126" s="4">
        <v>0</v>
      </c>
      <c r="DE126" s="4">
        <v>0</v>
      </c>
      <c r="DF126" s="4">
        <v>0</v>
      </c>
      <c r="DG126" s="5">
        <v>0.94630981009817317</v>
      </c>
      <c r="DH126" s="4">
        <v>0</v>
      </c>
      <c r="DI126" s="4">
        <v>0</v>
      </c>
      <c r="DJ126" s="4">
        <v>0</v>
      </c>
      <c r="DK126" s="4">
        <v>0</v>
      </c>
      <c r="DL126" s="4">
        <v>0</v>
      </c>
      <c r="DM126" s="4">
        <v>0</v>
      </c>
      <c r="DN126" s="4">
        <v>0</v>
      </c>
      <c r="DO126" s="4">
        <v>0</v>
      </c>
      <c r="DP126" s="4">
        <v>0</v>
      </c>
      <c r="DQ126" s="5">
        <v>0.94630981009817317</v>
      </c>
      <c r="DR126" s="4">
        <v>0</v>
      </c>
      <c r="DS126" s="4">
        <v>0</v>
      </c>
      <c r="DT126" s="4">
        <v>0</v>
      </c>
      <c r="DU126" s="4">
        <v>0</v>
      </c>
      <c r="DV126" s="4">
        <v>0</v>
      </c>
      <c r="DW126" s="4">
        <v>0</v>
      </c>
      <c r="DX126" s="4">
        <v>0</v>
      </c>
      <c r="DY126" s="4">
        <v>0</v>
      </c>
      <c r="DZ126" s="4">
        <v>0</v>
      </c>
      <c r="EA126" s="5">
        <v>11.355717721178076</v>
      </c>
      <c r="EB126" s="4">
        <v>0</v>
      </c>
      <c r="EC126" s="4">
        <v>0</v>
      </c>
      <c r="ED126" s="4">
        <v>0</v>
      </c>
      <c r="EE126" s="4">
        <v>0</v>
      </c>
      <c r="EF126" s="4">
        <v>0</v>
      </c>
      <c r="EG126" s="4">
        <v>0</v>
      </c>
      <c r="EH126" s="4">
        <v>0</v>
      </c>
      <c r="EI126" s="4">
        <v>0</v>
      </c>
      <c r="EJ126" s="4">
        <v>0</v>
      </c>
      <c r="EK126" s="5">
        <v>0.94563790308530427</v>
      </c>
      <c r="EL126" s="4">
        <v>0</v>
      </c>
      <c r="EM126" s="4">
        <v>0</v>
      </c>
      <c r="EN126" s="4">
        <v>0</v>
      </c>
      <c r="EO126" s="4">
        <v>0</v>
      </c>
      <c r="EP126" s="4">
        <v>0</v>
      </c>
      <c r="EQ126" s="4">
        <v>0</v>
      </c>
      <c r="ER126" s="4">
        <v>0</v>
      </c>
      <c r="ES126" s="4">
        <v>0</v>
      </c>
      <c r="ET126" s="4">
        <v>0</v>
      </c>
      <c r="EU126" s="5">
        <v>0.94563790308530427</v>
      </c>
      <c r="EV126" s="4">
        <v>0</v>
      </c>
      <c r="EW126" s="4">
        <v>0</v>
      </c>
      <c r="EX126" s="4">
        <v>0</v>
      </c>
      <c r="EY126" s="4">
        <v>0</v>
      </c>
      <c r="EZ126" s="4">
        <v>0</v>
      </c>
      <c r="FA126" s="4">
        <v>0</v>
      </c>
      <c r="FB126" s="4">
        <v>0</v>
      </c>
      <c r="FC126" s="4">
        <v>0</v>
      </c>
      <c r="FD126" s="4">
        <v>0</v>
      </c>
      <c r="FE126" s="5">
        <v>0.94563790308530427</v>
      </c>
      <c r="FF126" s="4">
        <v>0</v>
      </c>
      <c r="FG126" s="4">
        <v>0</v>
      </c>
      <c r="FH126" s="4">
        <v>0</v>
      </c>
      <c r="FI126" s="4">
        <v>0</v>
      </c>
      <c r="FJ126" s="4">
        <v>0</v>
      </c>
      <c r="FK126" s="4">
        <v>0</v>
      </c>
      <c r="FL126" s="4">
        <v>0</v>
      </c>
      <c r="FM126" s="4">
        <v>0</v>
      </c>
      <c r="FN126" s="4">
        <v>0</v>
      </c>
      <c r="FO126" s="5">
        <v>0.94563790308530427</v>
      </c>
      <c r="FP126" s="4">
        <v>0</v>
      </c>
      <c r="FQ126" s="4">
        <v>0</v>
      </c>
      <c r="FR126" s="4">
        <v>0</v>
      </c>
      <c r="FS126" s="4">
        <v>0</v>
      </c>
      <c r="FT126" s="4">
        <v>0</v>
      </c>
      <c r="FU126" s="4">
        <v>0</v>
      </c>
      <c r="FV126" s="4">
        <v>0</v>
      </c>
      <c r="FW126" s="4">
        <v>0</v>
      </c>
      <c r="FX126" s="4">
        <v>0</v>
      </c>
      <c r="FY126" s="5">
        <v>0.94563790308530427</v>
      </c>
      <c r="FZ126" s="4">
        <v>0</v>
      </c>
      <c r="GA126" s="4">
        <v>0</v>
      </c>
      <c r="GB126" s="4">
        <v>0</v>
      </c>
      <c r="GC126" s="4">
        <v>0</v>
      </c>
      <c r="GD126" s="4">
        <v>0</v>
      </c>
      <c r="GE126" s="4">
        <v>0</v>
      </c>
      <c r="GF126" s="4">
        <v>0</v>
      </c>
      <c r="GG126" s="4">
        <v>0</v>
      </c>
      <c r="GH126" s="4">
        <v>0</v>
      </c>
      <c r="GI126" s="5">
        <v>0.94563790308530427</v>
      </c>
      <c r="GJ126" s="4">
        <v>0</v>
      </c>
      <c r="GK126" s="4">
        <v>0</v>
      </c>
      <c r="GL126" s="4">
        <v>0</v>
      </c>
      <c r="GM126" s="4">
        <v>0</v>
      </c>
      <c r="GN126" s="4">
        <v>0</v>
      </c>
      <c r="GO126" s="4">
        <v>0</v>
      </c>
      <c r="GP126" s="4">
        <v>0</v>
      </c>
      <c r="GQ126" s="4">
        <v>0</v>
      </c>
      <c r="GR126" s="4">
        <v>0</v>
      </c>
      <c r="GS126" s="5">
        <v>0.94563790308530427</v>
      </c>
      <c r="GT126" s="4">
        <v>0</v>
      </c>
      <c r="GU126" s="4">
        <v>0</v>
      </c>
      <c r="GV126" s="4">
        <v>0</v>
      </c>
      <c r="GW126" s="4">
        <v>0</v>
      </c>
      <c r="GX126" s="4">
        <v>0</v>
      </c>
      <c r="GY126" s="4">
        <v>0</v>
      </c>
      <c r="GZ126" s="4">
        <v>0</v>
      </c>
      <c r="HA126" s="4">
        <v>0</v>
      </c>
      <c r="HB126" s="4">
        <v>0</v>
      </c>
      <c r="HC126" s="5">
        <v>0.94563790308530427</v>
      </c>
      <c r="HD126" s="4">
        <v>0</v>
      </c>
      <c r="HE126" s="4">
        <v>0</v>
      </c>
      <c r="HF126" s="4">
        <v>0</v>
      </c>
      <c r="HG126" s="4">
        <v>0</v>
      </c>
      <c r="HH126" s="4">
        <v>0</v>
      </c>
      <c r="HI126" s="4">
        <v>0</v>
      </c>
      <c r="HJ126" s="4">
        <v>0</v>
      </c>
      <c r="HK126" s="4">
        <v>0</v>
      </c>
      <c r="HL126" s="4">
        <v>0</v>
      </c>
      <c r="HM126" s="5">
        <v>0.94563790308530427</v>
      </c>
      <c r="HN126" s="4">
        <v>0</v>
      </c>
      <c r="HO126" s="4">
        <v>0</v>
      </c>
      <c r="HP126" s="4">
        <v>0</v>
      </c>
      <c r="HQ126" s="4">
        <v>0</v>
      </c>
      <c r="HR126" s="4">
        <v>0</v>
      </c>
      <c r="HS126" s="4">
        <v>0</v>
      </c>
      <c r="HT126" s="4">
        <v>0</v>
      </c>
      <c r="HU126" s="4">
        <v>0</v>
      </c>
      <c r="HV126" s="4">
        <v>0</v>
      </c>
      <c r="HW126" s="5">
        <v>0.94563790308530427</v>
      </c>
      <c r="HX126" s="4">
        <v>0</v>
      </c>
      <c r="HY126" s="4">
        <v>0</v>
      </c>
      <c r="HZ126" s="4">
        <v>0</v>
      </c>
      <c r="IA126" s="4">
        <v>0</v>
      </c>
      <c r="IB126" s="4">
        <v>0</v>
      </c>
      <c r="IC126" s="4">
        <v>0</v>
      </c>
      <c r="ID126" s="4">
        <v>0</v>
      </c>
      <c r="IE126" s="4">
        <v>0</v>
      </c>
      <c r="IF126" s="4">
        <v>0</v>
      </c>
      <c r="IG126" s="5">
        <v>0.94563790308530427</v>
      </c>
      <c r="IH126" s="4">
        <v>0</v>
      </c>
      <c r="II126" s="4">
        <v>0</v>
      </c>
      <c r="IJ126" s="4">
        <v>0</v>
      </c>
      <c r="IK126" s="4">
        <v>0</v>
      </c>
      <c r="IL126" s="4">
        <v>0</v>
      </c>
      <c r="IM126" s="4">
        <v>0</v>
      </c>
      <c r="IN126" s="4">
        <v>0</v>
      </c>
      <c r="IO126" s="4">
        <v>0</v>
      </c>
      <c r="IP126" s="4">
        <v>0</v>
      </c>
      <c r="IQ126" s="5">
        <v>0.94563790308530427</v>
      </c>
      <c r="IR126" s="4">
        <v>0</v>
      </c>
      <c r="IS126" s="4">
        <v>0</v>
      </c>
      <c r="IT126" s="4">
        <v>0</v>
      </c>
      <c r="IU126" s="4">
        <v>0</v>
      </c>
      <c r="IV126" s="4">
        <v>0</v>
      </c>
      <c r="IW126" s="4">
        <v>0</v>
      </c>
      <c r="IX126" s="4">
        <v>0</v>
      </c>
      <c r="IY126" s="4">
        <v>0</v>
      </c>
      <c r="IZ126" s="4">
        <v>0</v>
      </c>
      <c r="JA126" s="5">
        <v>11.347654837023649</v>
      </c>
      <c r="JB126" s="4">
        <v>0</v>
      </c>
      <c r="JC126" s="4">
        <v>0</v>
      </c>
      <c r="JD126" s="4">
        <v>0</v>
      </c>
      <c r="JE126" s="4">
        <v>0</v>
      </c>
      <c r="JF126" s="4">
        <v>0</v>
      </c>
      <c r="JG126" s="4">
        <v>0</v>
      </c>
      <c r="JH126" s="4">
        <v>0</v>
      </c>
      <c r="JI126" s="4">
        <v>0</v>
      </c>
      <c r="JJ126" s="4">
        <v>0</v>
      </c>
      <c r="JK126" s="5">
        <v>0.95059518137784804</v>
      </c>
      <c r="JL126" s="4">
        <v>0</v>
      </c>
      <c r="JM126" s="4">
        <v>0</v>
      </c>
      <c r="JN126" s="4">
        <v>0</v>
      </c>
      <c r="JO126" s="4">
        <v>0</v>
      </c>
      <c r="JP126" s="4">
        <v>0</v>
      </c>
      <c r="JQ126" s="4">
        <v>0</v>
      </c>
      <c r="JR126" s="4">
        <v>0</v>
      </c>
      <c r="JS126" s="4">
        <v>0</v>
      </c>
      <c r="JT126" s="4">
        <v>0</v>
      </c>
      <c r="JU126" s="5">
        <v>0.95059518137784804</v>
      </c>
      <c r="JV126" s="4">
        <v>0</v>
      </c>
      <c r="JW126" s="4">
        <v>0</v>
      </c>
      <c r="JX126" s="4">
        <v>0</v>
      </c>
      <c r="JY126" s="4">
        <v>0</v>
      </c>
      <c r="JZ126" s="4">
        <v>0</v>
      </c>
      <c r="KA126" s="4">
        <v>0</v>
      </c>
      <c r="KB126" s="4">
        <v>0</v>
      </c>
      <c r="KC126" s="4">
        <v>0</v>
      </c>
      <c r="KD126" s="4">
        <v>0</v>
      </c>
      <c r="KE126" s="5">
        <v>0.95059518137784804</v>
      </c>
      <c r="KF126" s="4">
        <v>0</v>
      </c>
      <c r="KG126" s="4">
        <v>0</v>
      </c>
      <c r="KH126" s="4">
        <v>0</v>
      </c>
      <c r="KI126" s="4">
        <v>0</v>
      </c>
      <c r="KJ126" s="4">
        <v>0</v>
      </c>
      <c r="KK126" s="4">
        <v>0</v>
      </c>
      <c r="KL126" s="4">
        <v>0</v>
      </c>
      <c r="KM126" s="4">
        <v>0</v>
      </c>
      <c r="KN126" s="4">
        <v>0</v>
      </c>
      <c r="KO126" s="5">
        <v>0.95059518137784804</v>
      </c>
      <c r="KP126" s="4">
        <v>0</v>
      </c>
      <c r="KQ126" s="4">
        <v>0</v>
      </c>
      <c r="KR126" s="4">
        <v>0</v>
      </c>
      <c r="KS126" s="4">
        <v>0</v>
      </c>
      <c r="KT126" s="4">
        <v>0</v>
      </c>
      <c r="KU126" s="4">
        <v>0</v>
      </c>
      <c r="KV126" s="4">
        <v>0</v>
      </c>
      <c r="KW126" s="4">
        <v>0</v>
      </c>
      <c r="KX126" s="4">
        <v>0</v>
      </c>
      <c r="KY126" s="5">
        <v>0.95059518137784804</v>
      </c>
      <c r="KZ126" s="4">
        <v>0</v>
      </c>
      <c r="LA126" s="4">
        <v>0</v>
      </c>
      <c r="LB126" s="4">
        <v>0</v>
      </c>
      <c r="LC126" s="4">
        <v>0</v>
      </c>
      <c r="LD126" s="4">
        <v>0</v>
      </c>
      <c r="LE126" s="4">
        <v>0</v>
      </c>
      <c r="LF126" s="4">
        <v>0</v>
      </c>
      <c r="LG126" s="4">
        <v>0</v>
      </c>
      <c r="LH126" s="4">
        <v>0</v>
      </c>
      <c r="LI126" s="5">
        <v>0.95059518137784804</v>
      </c>
      <c r="LJ126" s="4">
        <v>0</v>
      </c>
      <c r="LK126" s="4">
        <v>0</v>
      </c>
      <c r="LL126" s="4">
        <v>0</v>
      </c>
      <c r="LM126" s="4">
        <v>0</v>
      </c>
      <c r="LN126" s="4">
        <v>0</v>
      </c>
      <c r="LO126" s="4">
        <v>0</v>
      </c>
      <c r="LP126" s="4">
        <v>0</v>
      </c>
      <c r="LQ126" s="4">
        <v>0</v>
      </c>
      <c r="LR126" s="4">
        <v>0</v>
      </c>
      <c r="LS126" s="5">
        <v>0.95059518137784804</v>
      </c>
      <c r="LT126" s="4">
        <v>0</v>
      </c>
      <c r="LU126" s="4">
        <v>0</v>
      </c>
      <c r="LV126" s="4">
        <v>0</v>
      </c>
      <c r="LW126" s="4">
        <v>0</v>
      </c>
      <c r="LX126" s="4">
        <v>0</v>
      </c>
      <c r="LY126" s="4">
        <v>0</v>
      </c>
      <c r="LZ126" s="4">
        <v>0</v>
      </c>
      <c r="MA126" s="4">
        <v>0</v>
      </c>
      <c r="MB126" s="4">
        <v>0</v>
      </c>
      <c r="MC126" s="5">
        <v>0.95059518137784804</v>
      </c>
      <c r="MD126" s="4">
        <v>0</v>
      </c>
      <c r="ME126" s="4">
        <v>0</v>
      </c>
      <c r="MF126" s="4">
        <v>0</v>
      </c>
      <c r="MG126" s="4">
        <v>0</v>
      </c>
      <c r="MH126" s="4">
        <v>0</v>
      </c>
      <c r="MI126" s="4">
        <v>0</v>
      </c>
      <c r="MJ126" s="4">
        <v>0</v>
      </c>
      <c r="MK126" s="4">
        <v>0</v>
      </c>
      <c r="ML126" s="4">
        <v>0</v>
      </c>
      <c r="MM126" s="5">
        <v>0.95059518137784804</v>
      </c>
      <c r="MN126" s="4">
        <v>0</v>
      </c>
      <c r="MO126" s="4">
        <v>0</v>
      </c>
      <c r="MP126" s="4">
        <v>0</v>
      </c>
      <c r="MQ126" s="4">
        <v>0</v>
      </c>
      <c r="MR126" s="4">
        <v>0</v>
      </c>
      <c r="MS126" s="4">
        <v>0</v>
      </c>
      <c r="MT126" s="4">
        <v>0</v>
      </c>
      <c r="MU126" s="4">
        <v>0</v>
      </c>
      <c r="MV126" s="4">
        <v>0</v>
      </c>
      <c r="MW126" s="5">
        <v>0.95059518137784804</v>
      </c>
      <c r="MX126" s="4">
        <v>0</v>
      </c>
      <c r="MY126" s="4">
        <v>0</v>
      </c>
      <c r="MZ126" s="4">
        <v>0</v>
      </c>
      <c r="NA126" s="4">
        <v>0</v>
      </c>
      <c r="NB126" s="4">
        <v>0</v>
      </c>
      <c r="NC126" s="4">
        <v>0</v>
      </c>
      <c r="ND126" s="4">
        <v>0</v>
      </c>
      <c r="NE126" s="4">
        <v>0</v>
      </c>
      <c r="NF126" s="4">
        <v>0</v>
      </c>
      <c r="NG126" s="5">
        <v>0.95059518137784804</v>
      </c>
      <c r="NH126" s="4">
        <v>0</v>
      </c>
      <c r="NI126" s="4">
        <v>0</v>
      </c>
      <c r="NJ126" s="4">
        <v>0</v>
      </c>
      <c r="NK126" s="4">
        <v>0</v>
      </c>
      <c r="NL126" s="4">
        <v>0</v>
      </c>
      <c r="NM126" s="4">
        <v>0</v>
      </c>
      <c r="NN126" s="4">
        <v>0</v>
      </c>
      <c r="NO126" s="4">
        <v>0</v>
      </c>
      <c r="NP126" s="4">
        <v>0</v>
      </c>
      <c r="NQ126" s="5">
        <v>0.95059518137784804</v>
      </c>
      <c r="NR126" s="4">
        <v>0</v>
      </c>
      <c r="NS126" s="4">
        <v>0</v>
      </c>
      <c r="NT126" s="4">
        <v>0</v>
      </c>
      <c r="NU126" s="4">
        <v>0</v>
      </c>
      <c r="NV126" s="4">
        <v>0</v>
      </c>
      <c r="NW126" s="4">
        <v>0</v>
      </c>
      <c r="NX126" s="4">
        <v>0</v>
      </c>
      <c r="NY126" s="4">
        <v>0</v>
      </c>
      <c r="NZ126" s="4">
        <v>0</v>
      </c>
      <c r="OA126" s="5">
        <v>11.407142176534174</v>
      </c>
      <c r="OB126" s="4">
        <v>0</v>
      </c>
      <c r="OC126" s="4">
        <v>0</v>
      </c>
      <c r="OD126" s="4">
        <v>0</v>
      </c>
      <c r="OE126" s="4">
        <v>0</v>
      </c>
      <c r="OF126" s="4">
        <v>0</v>
      </c>
      <c r="OG126" s="4">
        <v>0</v>
      </c>
      <c r="OH126" s="4">
        <v>0</v>
      </c>
      <c r="OI126" s="4">
        <v>0</v>
      </c>
      <c r="OJ126" s="4">
        <v>0</v>
      </c>
      <c r="OK126" s="5">
        <v>0.95128373722490955</v>
      </c>
      <c r="OL126" s="4">
        <v>0</v>
      </c>
      <c r="OM126" s="4">
        <v>0</v>
      </c>
      <c r="ON126" s="4">
        <v>0</v>
      </c>
      <c r="OO126" s="4">
        <v>0</v>
      </c>
      <c r="OP126" s="4">
        <v>0</v>
      </c>
      <c r="OQ126" s="4">
        <v>0</v>
      </c>
      <c r="OR126" s="4">
        <v>0</v>
      </c>
      <c r="OS126" s="4">
        <v>0</v>
      </c>
      <c r="OT126" s="4">
        <v>0</v>
      </c>
      <c r="OU126" s="5">
        <v>0.95128373722490955</v>
      </c>
      <c r="OV126" s="4">
        <v>0</v>
      </c>
      <c r="OW126" s="4">
        <v>0</v>
      </c>
      <c r="OX126" s="4">
        <v>0</v>
      </c>
      <c r="OY126" s="4">
        <v>0</v>
      </c>
      <c r="OZ126" s="4">
        <v>0</v>
      </c>
      <c r="PA126" s="4">
        <v>0</v>
      </c>
      <c r="PB126" s="4">
        <v>0</v>
      </c>
      <c r="PC126" s="4">
        <v>0</v>
      </c>
      <c r="PD126" s="4">
        <v>0</v>
      </c>
      <c r="PE126" s="5">
        <v>0.95128373722490955</v>
      </c>
      <c r="PF126" s="4">
        <v>0</v>
      </c>
      <c r="PG126" s="4">
        <v>0</v>
      </c>
      <c r="PH126" s="4">
        <v>0</v>
      </c>
      <c r="PI126" s="4">
        <v>0</v>
      </c>
      <c r="PJ126" s="4">
        <v>0</v>
      </c>
      <c r="PK126" s="4">
        <v>0</v>
      </c>
      <c r="PL126" s="4">
        <v>0</v>
      </c>
      <c r="PM126" s="4">
        <v>0</v>
      </c>
      <c r="PN126" s="4">
        <v>0</v>
      </c>
      <c r="PO126" s="5">
        <v>0.95128373722490955</v>
      </c>
      <c r="PP126" s="4">
        <v>0</v>
      </c>
      <c r="PQ126" s="4">
        <v>0</v>
      </c>
      <c r="PR126" s="4">
        <v>0</v>
      </c>
      <c r="PS126" s="4">
        <v>0</v>
      </c>
      <c r="PT126" s="4">
        <v>0</v>
      </c>
      <c r="PU126" s="4">
        <v>0</v>
      </c>
      <c r="PV126" s="4">
        <v>0</v>
      </c>
      <c r="PW126" s="4">
        <v>0</v>
      </c>
      <c r="PX126" s="4">
        <v>0</v>
      </c>
      <c r="PY126" s="5">
        <v>0.95128373722490955</v>
      </c>
      <c r="PZ126" s="4">
        <v>0</v>
      </c>
      <c r="QA126" s="4">
        <v>0</v>
      </c>
      <c r="QB126" s="4">
        <v>0</v>
      </c>
      <c r="QC126" s="4">
        <v>0</v>
      </c>
      <c r="QD126" s="4">
        <v>0</v>
      </c>
      <c r="QE126" s="4">
        <v>0</v>
      </c>
      <c r="QF126" s="4">
        <v>0</v>
      </c>
      <c r="QG126" s="4">
        <v>0</v>
      </c>
      <c r="QH126" s="4">
        <v>0</v>
      </c>
      <c r="QI126" s="5">
        <v>0.95128373722490955</v>
      </c>
      <c r="QJ126" s="4">
        <v>0</v>
      </c>
      <c r="QK126" s="4">
        <v>0</v>
      </c>
      <c r="QL126" s="4">
        <v>0</v>
      </c>
      <c r="QM126" s="4">
        <v>0</v>
      </c>
      <c r="QN126" s="4">
        <v>0</v>
      </c>
      <c r="QO126" s="4">
        <v>0</v>
      </c>
      <c r="QP126" s="4">
        <v>0</v>
      </c>
      <c r="QQ126" s="4">
        <v>0</v>
      </c>
      <c r="QR126" s="4">
        <v>0</v>
      </c>
      <c r="QS126" s="5">
        <v>0.95128373722490955</v>
      </c>
      <c r="QT126" s="4">
        <v>0</v>
      </c>
      <c r="QU126" s="4">
        <v>0</v>
      </c>
      <c r="QV126" s="4">
        <v>0</v>
      </c>
      <c r="QW126" s="4">
        <v>0</v>
      </c>
      <c r="QX126" s="4">
        <v>0</v>
      </c>
      <c r="QY126" s="4">
        <v>0</v>
      </c>
      <c r="QZ126" s="4">
        <v>0</v>
      </c>
      <c r="RA126" s="4">
        <v>0</v>
      </c>
      <c r="RB126" s="4">
        <v>0</v>
      </c>
      <c r="RC126" s="5">
        <v>0.95128373722490955</v>
      </c>
      <c r="RD126" s="4">
        <v>0</v>
      </c>
      <c r="RE126" s="4">
        <v>0</v>
      </c>
      <c r="RF126" s="4">
        <v>0</v>
      </c>
      <c r="RG126" s="4">
        <v>0</v>
      </c>
      <c r="RH126" s="4">
        <v>0</v>
      </c>
      <c r="RI126" s="4">
        <v>0</v>
      </c>
      <c r="RJ126" s="4">
        <v>0</v>
      </c>
      <c r="RK126" s="4">
        <v>0</v>
      </c>
      <c r="RL126" s="4">
        <v>0</v>
      </c>
      <c r="RM126" s="5">
        <v>0.95128373722490955</v>
      </c>
      <c r="RN126" s="4">
        <v>0</v>
      </c>
      <c r="RO126" s="4">
        <v>0</v>
      </c>
      <c r="RP126" s="4">
        <v>0</v>
      </c>
      <c r="RQ126" s="4">
        <v>0</v>
      </c>
      <c r="RR126" s="4">
        <v>0</v>
      </c>
      <c r="RS126" s="4">
        <v>0</v>
      </c>
      <c r="RT126" s="4">
        <v>0</v>
      </c>
      <c r="RU126" s="4">
        <v>0</v>
      </c>
      <c r="RV126" s="4">
        <v>0</v>
      </c>
      <c r="RW126" s="5">
        <v>0.95128373722490955</v>
      </c>
      <c r="RX126" s="4">
        <v>0</v>
      </c>
      <c r="RY126" s="4">
        <v>0</v>
      </c>
      <c r="RZ126" s="4">
        <v>0</v>
      </c>
      <c r="SA126" s="4">
        <v>0</v>
      </c>
      <c r="SB126" s="4">
        <v>0</v>
      </c>
      <c r="SC126" s="4">
        <v>0</v>
      </c>
      <c r="SD126" s="4">
        <v>0</v>
      </c>
      <c r="SE126" s="4">
        <v>0</v>
      </c>
      <c r="SF126" s="4">
        <v>0</v>
      </c>
      <c r="SG126" s="5">
        <v>0.95128373722490955</v>
      </c>
      <c r="SH126" s="4">
        <v>0</v>
      </c>
      <c r="SI126" s="4">
        <v>0</v>
      </c>
      <c r="SJ126" s="4">
        <v>0</v>
      </c>
      <c r="SK126" s="4">
        <v>0</v>
      </c>
      <c r="SL126" s="4">
        <v>0</v>
      </c>
      <c r="SM126" s="4">
        <v>0</v>
      </c>
      <c r="SN126" s="4">
        <v>0</v>
      </c>
      <c r="SO126" s="4">
        <v>0</v>
      </c>
      <c r="SP126" s="4">
        <v>0</v>
      </c>
      <c r="SQ126" s="5">
        <v>0.95128373722490955</v>
      </c>
      <c r="SR126" s="4">
        <v>0</v>
      </c>
      <c r="SS126" s="4">
        <v>0</v>
      </c>
      <c r="ST126" s="4">
        <v>0</v>
      </c>
      <c r="SU126" s="4">
        <v>0</v>
      </c>
      <c r="SV126" s="4">
        <v>0</v>
      </c>
      <c r="SW126" s="4">
        <v>0</v>
      </c>
      <c r="SX126" s="4">
        <v>0</v>
      </c>
      <c r="SY126" s="4">
        <v>0</v>
      </c>
      <c r="SZ126" s="4">
        <v>0</v>
      </c>
      <c r="TA126" s="5">
        <v>11.415404846698912</v>
      </c>
      <c r="TB126" s="4">
        <v>0</v>
      </c>
      <c r="TC126" s="4">
        <v>0</v>
      </c>
    </row>
    <row r="127" spans="1:523" x14ac:dyDescent="0.3">
      <c r="A127" s="3" t="s">
        <v>180</v>
      </c>
      <c r="B127" s="4">
        <v>58271840.479999997</v>
      </c>
      <c r="C127" s="4">
        <v>58271840.479999997</v>
      </c>
      <c r="D127" s="4">
        <v>0</v>
      </c>
      <c r="E127" s="4">
        <v>0</v>
      </c>
      <c r="F127" s="4">
        <v>58271840.479999997</v>
      </c>
      <c r="G127" s="4">
        <v>55268532.551601201</v>
      </c>
      <c r="H127" s="4">
        <v>0</v>
      </c>
      <c r="I127" s="4">
        <v>0</v>
      </c>
      <c r="J127" s="4">
        <v>55268532.551601201</v>
      </c>
      <c r="K127" s="5">
        <v>0.94846039006731586</v>
      </c>
      <c r="L127" s="4">
        <v>63052905.300000012</v>
      </c>
      <c r="M127" s="4">
        <v>63052905.300000012</v>
      </c>
      <c r="N127" s="4">
        <v>0</v>
      </c>
      <c r="O127" s="4">
        <v>0</v>
      </c>
      <c r="P127" s="4">
        <v>63052905.300000012</v>
      </c>
      <c r="Q127" s="4">
        <v>59803183.15571554</v>
      </c>
      <c r="R127" s="4">
        <v>0</v>
      </c>
      <c r="S127" s="4">
        <v>0</v>
      </c>
      <c r="T127" s="4">
        <v>59803183.15571554</v>
      </c>
      <c r="U127" s="5">
        <v>0.94846039006731586</v>
      </c>
      <c r="V127" s="4">
        <v>75299364.770000011</v>
      </c>
      <c r="W127" s="4">
        <v>75299364.770000011</v>
      </c>
      <c r="X127" s="4">
        <v>0</v>
      </c>
      <c r="Y127" s="4">
        <v>0</v>
      </c>
      <c r="Z127" s="4">
        <v>75299364.770000011</v>
      </c>
      <c r="AA127" s="4">
        <v>71418464.881575316</v>
      </c>
      <c r="AB127" s="4">
        <v>0</v>
      </c>
      <c r="AC127" s="4">
        <v>0</v>
      </c>
      <c r="AD127" s="4">
        <v>71418464.881575316</v>
      </c>
      <c r="AE127" s="5">
        <v>0.94846039006731586</v>
      </c>
      <c r="AF127" s="4">
        <v>82596391.070000008</v>
      </c>
      <c r="AG127" s="4">
        <v>82596391.070000008</v>
      </c>
      <c r="AH127" s="4">
        <v>0</v>
      </c>
      <c r="AI127" s="4">
        <v>0</v>
      </c>
      <c r="AJ127" s="4">
        <v>82596391.070000008</v>
      </c>
      <c r="AK127" s="4">
        <v>78339405.292404771</v>
      </c>
      <c r="AL127" s="4">
        <v>0</v>
      </c>
      <c r="AM127" s="4">
        <v>0</v>
      </c>
      <c r="AN127" s="4">
        <v>78339405.292404771</v>
      </c>
      <c r="AO127" s="5">
        <v>0.94846039006731586</v>
      </c>
      <c r="AP127" s="4">
        <v>83197347.230000004</v>
      </c>
      <c r="AQ127" s="4">
        <v>83197347.230000004</v>
      </c>
      <c r="AR127" s="4">
        <v>0</v>
      </c>
      <c r="AS127" s="4">
        <v>0</v>
      </c>
      <c r="AT127" s="4">
        <v>83197347.230000004</v>
      </c>
      <c r="AU127" s="4">
        <v>78909388.406331718</v>
      </c>
      <c r="AV127" s="4">
        <v>0</v>
      </c>
      <c r="AW127" s="4">
        <v>0</v>
      </c>
      <c r="AX127" s="4">
        <v>78909388.406331718</v>
      </c>
      <c r="AY127" s="5">
        <v>0.94846039006731586</v>
      </c>
      <c r="AZ127" s="4">
        <v>83176273.719999999</v>
      </c>
      <c r="BA127" s="4">
        <v>83176273.719999999</v>
      </c>
      <c r="BB127" s="4">
        <v>0</v>
      </c>
      <c r="BC127" s="4">
        <v>0</v>
      </c>
      <c r="BD127" s="4">
        <v>83176273.719999999</v>
      </c>
      <c r="BE127" s="4">
        <v>78889401.016817033</v>
      </c>
      <c r="BF127" s="4">
        <v>0</v>
      </c>
      <c r="BG127" s="4">
        <v>0</v>
      </c>
      <c r="BH127" s="4">
        <v>78889401.016817033</v>
      </c>
      <c r="BI127" s="5">
        <v>0.94846039006731586</v>
      </c>
      <c r="BJ127" s="4">
        <v>82432819.719999999</v>
      </c>
      <c r="BK127" s="4">
        <v>82432819.719999999</v>
      </c>
      <c r="BL127" s="4">
        <v>0</v>
      </c>
      <c r="BM127" s="4">
        <v>0</v>
      </c>
      <c r="BN127" s="4">
        <v>82432819.719999999</v>
      </c>
      <c r="BO127" s="4">
        <v>78184264.345979929</v>
      </c>
      <c r="BP127" s="4">
        <v>0</v>
      </c>
      <c r="BQ127" s="4">
        <v>0</v>
      </c>
      <c r="BR127" s="4">
        <v>78184264.345979929</v>
      </c>
      <c r="BS127" s="5">
        <v>0.94846039006731586</v>
      </c>
      <c r="BT127" s="4">
        <v>77301107.540000007</v>
      </c>
      <c r="BU127" s="4">
        <v>77301107.540000007</v>
      </c>
      <c r="BV127" s="4">
        <v>0</v>
      </c>
      <c r="BW127" s="4">
        <v>0</v>
      </c>
      <c r="BX127" s="4">
        <v>77301107.540000007</v>
      </c>
      <c r="BY127" s="4">
        <v>73317038.610023931</v>
      </c>
      <c r="BZ127" s="4">
        <v>0</v>
      </c>
      <c r="CA127" s="4">
        <v>0</v>
      </c>
      <c r="CB127" s="4">
        <v>73317038.610023931</v>
      </c>
      <c r="CC127" s="5">
        <v>0.94846039006731586</v>
      </c>
      <c r="CD127" s="4">
        <v>77226562.25</v>
      </c>
      <c r="CE127" s="4">
        <v>77226562.25</v>
      </c>
      <c r="CF127" s="4">
        <v>0</v>
      </c>
      <c r="CG127" s="4">
        <v>0</v>
      </c>
      <c r="CH127" s="4">
        <v>77226562.25</v>
      </c>
      <c r="CI127" s="4">
        <v>73246335.355192855</v>
      </c>
      <c r="CJ127" s="4">
        <v>0</v>
      </c>
      <c r="CK127" s="4">
        <v>0</v>
      </c>
      <c r="CL127" s="4">
        <v>73246335.355192855</v>
      </c>
      <c r="CM127" s="5">
        <v>0.94846039006731586</v>
      </c>
      <c r="CN127" s="4">
        <v>85431440.420000002</v>
      </c>
      <c r="CO127" s="4">
        <v>85431440.420000002</v>
      </c>
      <c r="CP127" s="4">
        <v>0</v>
      </c>
      <c r="CQ127" s="4">
        <v>0</v>
      </c>
      <c r="CR127" s="4">
        <v>85431440.420000002</v>
      </c>
      <c r="CS127" s="4">
        <v>81028337.30476585</v>
      </c>
      <c r="CT127" s="4">
        <v>0</v>
      </c>
      <c r="CU127" s="4">
        <v>0</v>
      </c>
      <c r="CV127" s="4">
        <v>81028337.30476585</v>
      </c>
      <c r="CW127" s="5">
        <v>0.94846039006731586</v>
      </c>
      <c r="CX127" s="4">
        <v>79353612.179999992</v>
      </c>
      <c r="CY127" s="4">
        <v>79353612.179999992</v>
      </c>
      <c r="CZ127" s="4">
        <v>0</v>
      </c>
      <c r="DA127" s="4">
        <v>0</v>
      </c>
      <c r="DB127" s="4">
        <v>79353612.179999992</v>
      </c>
      <c r="DC127" s="4">
        <v>75263757.961493298</v>
      </c>
      <c r="DD127" s="4">
        <v>0</v>
      </c>
      <c r="DE127" s="4">
        <v>0</v>
      </c>
      <c r="DF127" s="4">
        <v>75263757.961493298</v>
      </c>
      <c r="DG127" s="5">
        <v>0.94846039006731586</v>
      </c>
      <c r="DH127" s="4">
        <v>80858539.939999998</v>
      </c>
      <c r="DI127" s="4">
        <v>80858539.939999998</v>
      </c>
      <c r="DJ127" s="4">
        <v>0</v>
      </c>
      <c r="DK127" s="4">
        <v>0</v>
      </c>
      <c r="DL127" s="4">
        <v>80858539.939999998</v>
      </c>
      <c r="DM127" s="4">
        <v>76691122.331766039</v>
      </c>
      <c r="DN127" s="4">
        <v>0</v>
      </c>
      <c r="DO127" s="4">
        <v>0</v>
      </c>
      <c r="DP127" s="4">
        <v>76691122.331766039</v>
      </c>
      <c r="DQ127" s="5">
        <v>0.94846039006731586</v>
      </c>
      <c r="DR127" s="4">
        <v>928198204.61999989</v>
      </c>
      <c r="DS127" s="4">
        <v>928198204.61999989</v>
      </c>
      <c r="DT127" s="4">
        <v>0</v>
      </c>
      <c r="DU127" s="4">
        <v>0</v>
      </c>
      <c r="DV127" s="4">
        <v>928198204.61999989</v>
      </c>
      <c r="DW127" s="4">
        <v>880359231.21366739</v>
      </c>
      <c r="DX127" s="4">
        <v>0</v>
      </c>
      <c r="DY127" s="4">
        <v>0</v>
      </c>
      <c r="DZ127" s="4">
        <v>880359231.21366739</v>
      </c>
      <c r="EA127" s="5">
        <v>11.381524680807791</v>
      </c>
      <c r="EB127" s="4">
        <v>83350186.049999982</v>
      </c>
      <c r="EC127" s="4">
        <v>83350186.049999982</v>
      </c>
      <c r="ED127" s="4">
        <v>0</v>
      </c>
      <c r="EE127" s="4">
        <v>0</v>
      </c>
      <c r="EF127" s="4">
        <v>83350186.049999982</v>
      </c>
      <c r="EG127" s="4">
        <v>78708163.61174351</v>
      </c>
      <c r="EH127" s="4">
        <v>0</v>
      </c>
      <c r="EI127" s="4">
        <v>0</v>
      </c>
      <c r="EJ127" s="4">
        <v>78708163.61174351</v>
      </c>
      <c r="EK127" s="5">
        <v>0.94430699368239179</v>
      </c>
      <c r="EL127" s="4">
        <v>82774480.010000005</v>
      </c>
      <c r="EM127" s="4">
        <v>82774480.010000005</v>
      </c>
      <c r="EN127" s="4">
        <v>0</v>
      </c>
      <c r="EO127" s="4">
        <v>0</v>
      </c>
      <c r="EP127" s="4">
        <v>82774480.010000005</v>
      </c>
      <c r="EQ127" s="4">
        <v>78164520.371866345</v>
      </c>
      <c r="ER127" s="4">
        <v>0</v>
      </c>
      <c r="ES127" s="4">
        <v>0</v>
      </c>
      <c r="ET127" s="4">
        <v>78164520.371866345</v>
      </c>
      <c r="EU127" s="5">
        <v>0.94430699368239179</v>
      </c>
      <c r="EV127" s="4">
        <v>88275175.480000004</v>
      </c>
      <c r="EW127" s="4">
        <v>88275175.480000004</v>
      </c>
      <c r="EX127" s="4">
        <v>0</v>
      </c>
      <c r="EY127" s="4">
        <v>0</v>
      </c>
      <c r="EZ127" s="4">
        <v>88275175.480000004</v>
      </c>
      <c r="FA127" s="4">
        <v>83358865.574304387</v>
      </c>
      <c r="FB127" s="4">
        <v>0</v>
      </c>
      <c r="FC127" s="4">
        <v>0</v>
      </c>
      <c r="FD127" s="4">
        <v>83358865.574304387</v>
      </c>
      <c r="FE127" s="5">
        <v>0.94430699368239179</v>
      </c>
      <c r="FF127" s="4">
        <v>84814678.850000009</v>
      </c>
      <c r="FG127" s="4">
        <v>84814678.850000009</v>
      </c>
      <c r="FH127" s="4">
        <v>0</v>
      </c>
      <c r="FI127" s="4">
        <v>0</v>
      </c>
      <c r="FJ127" s="4">
        <v>84814678.850000009</v>
      </c>
      <c r="FK127" s="4">
        <v>80091094.404981047</v>
      </c>
      <c r="FL127" s="4">
        <v>0</v>
      </c>
      <c r="FM127" s="4">
        <v>0</v>
      </c>
      <c r="FN127" s="4">
        <v>80091094.404981047</v>
      </c>
      <c r="FO127" s="5">
        <v>0.94430699368239179</v>
      </c>
      <c r="FP127" s="4">
        <v>85306865.760000005</v>
      </c>
      <c r="FQ127" s="4">
        <v>85306865.760000005</v>
      </c>
      <c r="FR127" s="4">
        <v>0</v>
      </c>
      <c r="FS127" s="4">
        <v>0</v>
      </c>
      <c r="FT127" s="4">
        <v>85306865.760000005</v>
      </c>
      <c r="FU127" s="4">
        <v>80555869.946292967</v>
      </c>
      <c r="FV127" s="4">
        <v>0</v>
      </c>
      <c r="FW127" s="4">
        <v>0</v>
      </c>
      <c r="FX127" s="4">
        <v>80555869.946292967</v>
      </c>
      <c r="FY127" s="5">
        <v>0.94430699368239179</v>
      </c>
      <c r="FZ127" s="4">
        <v>87405291.76000002</v>
      </c>
      <c r="GA127" s="4">
        <v>87405291.76000002</v>
      </c>
      <c r="GB127" s="4">
        <v>0</v>
      </c>
      <c r="GC127" s="4">
        <v>0</v>
      </c>
      <c r="GD127" s="4">
        <v>87405291.76000002</v>
      </c>
      <c r="GE127" s="4">
        <v>82537428.293817952</v>
      </c>
      <c r="GF127" s="4">
        <v>0</v>
      </c>
      <c r="GG127" s="4">
        <v>0</v>
      </c>
      <c r="GH127" s="4">
        <v>82537428.293817952</v>
      </c>
      <c r="GI127" s="5">
        <v>0.94430699368239179</v>
      </c>
      <c r="GJ127" s="4">
        <v>90607167.730000019</v>
      </c>
      <c r="GK127" s="4">
        <v>90607167.730000019</v>
      </c>
      <c r="GL127" s="4">
        <v>0</v>
      </c>
      <c r="GM127" s="4">
        <v>0</v>
      </c>
      <c r="GN127" s="4">
        <v>90607167.730000019</v>
      </c>
      <c r="GO127" s="4">
        <v>85560982.165192544</v>
      </c>
      <c r="GP127" s="4">
        <v>0</v>
      </c>
      <c r="GQ127" s="4">
        <v>0</v>
      </c>
      <c r="GR127" s="4">
        <v>85560982.165192544</v>
      </c>
      <c r="GS127" s="5">
        <v>0.94430699368239179</v>
      </c>
      <c r="GT127" s="4">
        <v>95293397.180000007</v>
      </c>
      <c r="GU127" s="4">
        <v>95293397.180000007</v>
      </c>
      <c r="GV127" s="4">
        <v>0</v>
      </c>
      <c r="GW127" s="4">
        <v>0</v>
      </c>
      <c r="GX127" s="4">
        <v>95293397.180000007</v>
      </c>
      <c r="GY127" s="4">
        <v>89986221.408827916</v>
      </c>
      <c r="GZ127" s="4">
        <v>0</v>
      </c>
      <c r="HA127" s="4">
        <v>0</v>
      </c>
      <c r="HB127" s="4">
        <v>89986221.408827916</v>
      </c>
      <c r="HC127" s="5">
        <v>0.94430699368239179</v>
      </c>
      <c r="HD127" s="4">
        <v>100688828.54000002</v>
      </c>
      <c r="HE127" s="4">
        <v>100688828.54000002</v>
      </c>
      <c r="HF127" s="4">
        <v>0</v>
      </c>
      <c r="HG127" s="4">
        <v>0</v>
      </c>
      <c r="HH127" s="4">
        <v>100688828.54000002</v>
      </c>
      <c r="HI127" s="4">
        <v>95081164.976009235</v>
      </c>
      <c r="HJ127" s="4">
        <v>0</v>
      </c>
      <c r="HK127" s="4">
        <v>0</v>
      </c>
      <c r="HL127" s="4">
        <v>95081164.976009235</v>
      </c>
      <c r="HM127" s="5">
        <v>0.94430699368239179</v>
      </c>
      <c r="HN127" s="4">
        <v>99012998.070000023</v>
      </c>
      <c r="HO127" s="4">
        <v>99012998.070000023</v>
      </c>
      <c r="HP127" s="4">
        <v>0</v>
      </c>
      <c r="HQ127" s="4">
        <v>0</v>
      </c>
      <c r="HR127" s="4">
        <v>99012998.070000023</v>
      </c>
      <c r="HS127" s="4">
        <v>93498666.542962179</v>
      </c>
      <c r="HT127" s="4">
        <v>0</v>
      </c>
      <c r="HU127" s="4">
        <v>0</v>
      </c>
      <c r="HV127" s="4">
        <v>93498666.542962179</v>
      </c>
      <c r="HW127" s="5">
        <v>0.94430699368239179</v>
      </c>
      <c r="HX127" s="4">
        <v>106078151.71000004</v>
      </c>
      <c r="HY127" s="4">
        <v>106078151.71000004</v>
      </c>
      <c r="HZ127" s="4">
        <v>0</v>
      </c>
      <c r="IA127" s="4">
        <v>0</v>
      </c>
      <c r="IB127" s="4">
        <v>106078151.71000004</v>
      </c>
      <c r="IC127" s="4">
        <v>100170340.5366548</v>
      </c>
      <c r="ID127" s="4">
        <v>0</v>
      </c>
      <c r="IE127" s="4">
        <v>0</v>
      </c>
      <c r="IF127" s="4">
        <v>100170340.5366548</v>
      </c>
      <c r="IG127" s="5">
        <v>0.94430699368239179</v>
      </c>
      <c r="IH127" s="4">
        <v>102904683.30000003</v>
      </c>
      <c r="II127" s="4">
        <v>102904683.30000003</v>
      </c>
      <c r="IJ127" s="4">
        <v>0</v>
      </c>
      <c r="IK127" s="4">
        <v>0</v>
      </c>
      <c r="IL127" s="4">
        <v>102904683.30000003</v>
      </c>
      <c r="IM127" s="4">
        <v>97173612.122861654</v>
      </c>
      <c r="IN127" s="4">
        <v>0</v>
      </c>
      <c r="IO127" s="4">
        <v>0</v>
      </c>
      <c r="IP127" s="4">
        <v>97173612.122861654</v>
      </c>
      <c r="IQ127" s="5">
        <v>0.94430699368239179</v>
      </c>
      <c r="IR127" s="4">
        <v>1106511904.4400003</v>
      </c>
      <c r="IS127" s="4">
        <v>1106511904.4400003</v>
      </c>
      <c r="IT127" s="4">
        <v>0</v>
      </c>
      <c r="IU127" s="4">
        <v>0</v>
      </c>
      <c r="IV127" s="4">
        <v>1106511904.4400003</v>
      </c>
      <c r="IW127" s="4">
        <v>1044886929.9555146</v>
      </c>
      <c r="IX127" s="4">
        <v>0</v>
      </c>
      <c r="IY127" s="4">
        <v>0</v>
      </c>
      <c r="IZ127" s="4">
        <v>1044886929.9555146</v>
      </c>
      <c r="JA127" s="5">
        <v>11.331683924188702</v>
      </c>
      <c r="JB127" s="4">
        <v>102092454.06000003</v>
      </c>
      <c r="JC127" s="4">
        <v>102092454.06000003</v>
      </c>
      <c r="JD127" s="4">
        <v>0</v>
      </c>
      <c r="JE127" s="4">
        <v>-3685224.8344130702</v>
      </c>
      <c r="JF127" s="4">
        <v>98407229.225586966</v>
      </c>
      <c r="JG127" s="4">
        <v>96843625.382415071</v>
      </c>
      <c r="JH127" s="4">
        <v>0</v>
      </c>
      <c r="JI127" s="4">
        <v>-3495758.1987805506</v>
      </c>
      <c r="JJ127" s="4">
        <v>93347867.18363452</v>
      </c>
      <c r="JK127" s="5">
        <v>0.94858749624629246</v>
      </c>
      <c r="JL127" s="4">
        <v>98767031.380000025</v>
      </c>
      <c r="JM127" s="4">
        <v>98767031.380000025</v>
      </c>
      <c r="JN127" s="4">
        <v>0</v>
      </c>
      <c r="JO127" s="4">
        <v>-7370449.6688261405</v>
      </c>
      <c r="JP127" s="4">
        <v>91396581.711173892</v>
      </c>
      <c r="JQ127" s="4">
        <v>93689171.008433223</v>
      </c>
      <c r="JR127" s="4">
        <v>0</v>
      </c>
      <c r="JS127" s="4">
        <v>-6991516.3975611012</v>
      </c>
      <c r="JT127" s="4">
        <v>86697654.61087212</v>
      </c>
      <c r="JU127" s="5">
        <v>0.94858749624629246</v>
      </c>
      <c r="JV127" s="4">
        <v>78596455.770000026</v>
      </c>
      <c r="JW127" s="4">
        <v>78596455.770000026</v>
      </c>
      <c r="JX127" s="4">
        <v>0</v>
      </c>
      <c r="JY127" s="4">
        <v>-10746090.87297938</v>
      </c>
      <c r="JZ127" s="4">
        <v>67850364.897020638</v>
      </c>
      <c r="KA127" s="4">
        <v>74555615.192696795</v>
      </c>
      <c r="KB127" s="4">
        <v>0</v>
      </c>
      <c r="KC127" s="4">
        <v>-10193607.435634639</v>
      </c>
      <c r="KD127" s="4">
        <v>64362007.757062152</v>
      </c>
      <c r="KE127" s="5">
        <v>0.94858749624629246</v>
      </c>
      <c r="KF127" s="4">
        <v>77388909.420000017</v>
      </c>
      <c r="KG127" s="4">
        <v>77388909.420000017</v>
      </c>
      <c r="KH127" s="4">
        <v>0</v>
      </c>
      <c r="KI127" s="4">
        <v>-14189865.604419541</v>
      </c>
      <c r="KJ127" s="4">
        <v>63199043.815580472</v>
      </c>
      <c r="KK127" s="4">
        <v>73410151.823948935</v>
      </c>
      <c r="KL127" s="4">
        <v>0</v>
      </c>
      <c r="KM127" s="4">
        <v>-13460329.085767711</v>
      </c>
      <c r="KN127" s="4">
        <v>59949822.738181226</v>
      </c>
      <c r="KO127" s="5">
        <v>0.94858749624629246</v>
      </c>
      <c r="KP127" s="4">
        <v>78084982.88000001</v>
      </c>
      <c r="KQ127" s="4">
        <v>78084982.88000001</v>
      </c>
      <c r="KR127" s="4">
        <v>0</v>
      </c>
      <c r="KS127" s="4">
        <v>-17289282.740428559</v>
      </c>
      <c r="KT127" s="4">
        <v>60795700.139571451</v>
      </c>
      <c r="KU127" s="4">
        <v>74070438.404573828</v>
      </c>
      <c r="KV127" s="4">
        <v>0</v>
      </c>
      <c r="KW127" s="4">
        <v>-16400397.426637359</v>
      </c>
      <c r="KX127" s="4">
        <v>57670040.977936469</v>
      </c>
      <c r="KY127" s="5">
        <v>0.94858749624629246</v>
      </c>
      <c r="KZ127" s="4">
        <v>77640877.850000024</v>
      </c>
      <c r="LA127" s="4">
        <v>77640877.850000024</v>
      </c>
      <c r="LB127" s="4">
        <v>0</v>
      </c>
      <c r="LC127" s="4">
        <v>-20388699.876437582</v>
      </c>
      <c r="LD127" s="4">
        <v>57252177.973562442</v>
      </c>
      <c r="LE127" s="4">
        <v>73649165.926095754</v>
      </c>
      <c r="LF127" s="4">
        <v>0</v>
      </c>
      <c r="LG127" s="4">
        <v>-19340465.767507005</v>
      </c>
      <c r="LH127" s="4">
        <v>54308700.158588752</v>
      </c>
      <c r="LI127" s="5">
        <v>0.94858749624629246</v>
      </c>
      <c r="LJ127" s="4">
        <v>78061278.940000027</v>
      </c>
      <c r="LK127" s="4">
        <v>78061278.940000027</v>
      </c>
      <c r="LL127" s="4">
        <v>0</v>
      </c>
      <c r="LM127" s="4">
        <v>-23488117.012446601</v>
      </c>
      <c r="LN127" s="4">
        <v>54573161.92755343</v>
      </c>
      <c r="LO127" s="4">
        <v>74047953.143478066</v>
      </c>
      <c r="LP127" s="4">
        <v>0</v>
      </c>
      <c r="LQ127" s="4">
        <v>-22280534.108376656</v>
      </c>
      <c r="LR127" s="4">
        <v>51767419.035101414</v>
      </c>
      <c r="LS127" s="5">
        <v>0.94858749624629246</v>
      </c>
      <c r="LT127" s="4">
        <v>77557352.110000014</v>
      </c>
      <c r="LU127" s="4">
        <v>77557352.110000014</v>
      </c>
      <c r="LV127" s="4">
        <v>0</v>
      </c>
      <c r="LW127" s="4">
        <v>-26587534.14845562</v>
      </c>
      <c r="LX127" s="4">
        <v>50969817.961544394</v>
      </c>
      <c r="LY127" s="4">
        <v>73569934.45351702</v>
      </c>
      <c r="LZ127" s="4">
        <v>0</v>
      </c>
      <c r="MA127" s="4">
        <v>-25220602.449246306</v>
      </c>
      <c r="MB127" s="4">
        <v>48349332.004270718</v>
      </c>
      <c r="MC127" s="5">
        <v>0.94858749624629246</v>
      </c>
      <c r="MD127" s="4">
        <v>78954873.64000003</v>
      </c>
      <c r="ME127" s="4">
        <v>78954873.64000003</v>
      </c>
      <c r="MF127" s="4">
        <v>0</v>
      </c>
      <c r="MG127" s="4">
        <v>-29686951.284464639</v>
      </c>
      <c r="MH127" s="4">
        <v>49267922.355535388</v>
      </c>
      <c r="MI127" s="4">
        <v>74895605.902610019</v>
      </c>
      <c r="MJ127" s="4">
        <v>0</v>
      </c>
      <c r="MK127" s="4">
        <v>-28160670.790115956</v>
      </c>
      <c r="ML127" s="4">
        <v>46734935.112494066</v>
      </c>
      <c r="MM127" s="5">
        <v>0.94858749624629246</v>
      </c>
      <c r="MN127" s="4">
        <v>82281457.890000015</v>
      </c>
      <c r="MO127" s="4">
        <v>82281457.890000015</v>
      </c>
      <c r="MP127" s="4">
        <v>0</v>
      </c>
      <c r="MQ127" s="4">
        <v>-32659337.417680357</v>
      </c>
      <c r="MR127" s="4">
        <v>49622120.472319663</v>
      </c>
      <c r="MS127" s="4">
        <v>78051162.127369866</v>
      </c>
      <c r="MT127" s="4">
        <v>0</v>
      </c>
      <c r="MU127" s="4">
        <v>-30980239.110100251</v>
      </c>
      <c r="MV127" s="4">
        <v>47070923.017269611</v>
      </c>
      <c r="MW127" s="5">
        <v>0.94858749624629246</v>
      </c>
      <c r="MX127" s="4">
        <v>84377714.060000017</v>
      </c>
      <c r="MY127" s="4">
        <v>84377714.060000017</v>
      </c>
      <c r="MZ127" s="4">
        <v>0</v>
      </c>
      <c r="NA127" s="4">
        <v>-36280888.614645295</v>
      </c>
      <c r="NB127" s="4">
        <v>48096825.445354722</v>
      </c>
      <c r="NC127" s="4">
        <v>80039644.519161001</v>
      </c>
      <c r="ND127" s="4">
        <v>0</v>
      </c>
      <c r="NE127" s="4">
        <v>-34415597.292556986</v>
      </c>
      <c r="NF127" s="4">
        <v>45624047.226604015</v>
      </c>
      <c r="NG127" s="5">
        <v>0.94858749624629246</v>
      </c>
      <c r="NH127" s="4">
        <v>84301296.589999989</v>
      </c>
      <c r="NI127" s="4">
        <v>84301296.589999989</v>
      </c>
      <c r="NJ127" s="4">
        <v>0</v>
      </c>
      <c r="NK127" s="4">
        <v>-39902439.811610237</v>
      </c>
      <c r="NL127" s="4">
        <v>44398856.778389752</v>
      </c>
      <c r="NM127" s="4">
        <v>79967155.862624198</v>
      </c>
      <c r="NN127" s="4">
        <v>0</v>
      </c>
      <c r="NO127" s="4">
        <v>-37850955.475013711</v>
      </c>
      <c r="NP127" s="4">
        <v>42116200.387610488</v>
      </c>
      <c r="NQ127" s="5">
        <v>0.94858749624629246</v>
      </c>
      <c r="NR127" s="4">
        <v>998104684.59000027</v>
      </c>
      <c r="NS127" s="4">
        <v>998104684.59000027</v>
      </c>
      <c r="NT127" s="4">
        <v>0</v>
      </c>
      <c r="NU127" s="4">
        <v>-262274881.88680702</v>
      </c>
      <c r="NV127" s="4">
        <v>735829802.70319319</v>
      </c>
      <c r="NW127" s="4">
        <v>946789623.74692369</v>
      </c>
      <c r="NX127" s="4">
        <v>0</v>
      </c>
      <c r="NY127" s="4">
        <v>-248790673.53729823</v>
      </c>
      <c r="NZ127" s="4">
        <v>697998950.20962548</v>
      </c>
      <c r="OA127" s="5">
        <v>11.383049954955508</v>
      </c>
      <c r="OB127" s="4">
        <v>86926642.159999996</v>
      </c>
      <c r="OC127" s="4">
        <v>86926642.159999996</v>
      </c>
      <c r="OD127" s="4">
        <v>0</v>
      </c>
      <c r="OE127" s="4">
        <v>-39838766.174162105</v>
      </c>
      <c r="OF127" s="4">
        <v>47087875.985837892</v>
      </c>
      <c r="OG127" s="4">
        <v>82463763.656521767</v>
      </c>
      <c r="OH127" s="4">
        <v>0</v>
      </c>
      <c r="OI127" s="4">
        <v>-37793414.268856622</v>
      </c>
      <c r="OJ127" s="4">
        <v>44670349.387665145</v>
      </c>
      <c r="OK127" s="5">
        <v>0.94865925575195109</v>
      </c>
      <c r="OL127" s="4">
        <v>91962117.590000018</v>
      </c>
      <c r="OM127" s="4">
        <v>91962117.590000018</v>
      </c>
      <c r="ON127" s="4">
        <v>0</v>
      </c>
      <c r="OO127" s="4">
        <v>-39775092.536713973</v>
      </c>
      <c r="OP127" s="4">
        <v>52187025.053286046</v>
      </c>
      <c r="OQ127" s="4">
        <v>87240714.030302823</v>
      </c>
      <c r="OR127" s="4">
        <v>0</v>
      </c>
      <c r="OS127" s="4">
        <v>-37733009.683344059</v>
      </c>
      <c r="OT127" s="4">
        <v>49507704.346958764</v>
      </c>
      <c r="OU127" s="5">
        <v>0.94865925575195109</v>
      </c>
      <c r="OV127" s="4">
        <v>111669204.26000002</v>
      </c>
      <c r="OW127" s="4">
        <v>111669204.26000002</v>
      </c>
      <c r="OX127" s="4">
        <v>0</v>
      </c>
      <c r="OY127" s="4">
        <v>-40021002.529525675</v>
      </c>
      <c r="OZ127" s="4">
        <v>71648201.730474353</v>
      </c>
      <c r="PA127" s="4">
        <v>105936024.20370422</v>
      </c>
      <c r="PB127" s="4">
        <v>0</v>
      </c>
      <c r="PC127" s="4">
        <v>-37966294.474106774</v>
      </c>
      <c r="PD127" s="4">
        <v>67969729.729597449</v>
      </c>
      <c r="PE127" s="5">
        <v>0.94865925575195109</v>
      </c>
      <c r="PF127" s="4">
        <v>112285187.63</v>
      </c>
      <c r="PG127" s="4">
        <v>112285187.63</v>
      </c>
      <c r="PH127" s="4">
        <v>0</v>
      </c>
      <c r="PI127" s="4">
        <v>-40477777.501654245</v>
      </c>
      <c r="PJ127" s="4">
        <v>71807410.128345758</v>
      </c>
      <c r="PK127" s="4">
        <v>106520382.52904399</v>
      </c>
      <c r="PL127" s="4">
        <v>0</v>
      </c>
      <c r="PM127" s="4">
        <v>-38399618.279212378</v>
      </c>
      <c r="PN127" s="4">
        <v>68120764.249831617</v>
      </c>
      <c r="PO127" s="5">
        <v>0.94865925575195109</v>
      </c>
      <c r="PP127" s="4">
        <v>113138223.39000002</v>
      </c>
      <c r="PQ127" s="4">
        <v>113138223.39000002</v>
      </c>
      <c r="PR127" s="4">
        <v>0</v>
      </c>
      <c r="PS127" s="4">
        <v>-41347154.104000434</v>
      </c>
      <c r="PT127" s="4">
        <v>71791069.285999581</v>
      </c>
      <c r="PU127" s="4">
        <v>107329622.7982554</v>
      </c>
      <c r="PV127" s="4">
        <v>0</v>
      </c>
      <c r="PW127" s="4">
        <v>-39224360.439762279</v>
      </c>
      <c r="PX127" s="4">
        <v>68105262.358493119</v>
      </c>
      <c r="PY127" s="5">
        <v>0.94865925575195109</v>
      </c>
      <c r="PZ127" s="4">
        <v>112419421.23</v>
      </c>
      <c r="QA127" s="4">
        <v>112419421.23</v>
      </c>
      <c r="QB127" s="4">
        <v>0</v>
      </c>
      <c r="QC127" s="4">
        <v>-42216530.706346631</v>
      </c>
      <c r="QD127" s="4">
        <v>70202890.523653373</v>
      </c>
      <c r="QE127" s="4">
        <v>106647724.4761169</v>
      </c>
      <c r="QF127" s="4">
        <v>0</v>
      </c>
      <c r="QG127" s="4">
        <v>-40049102.600312181</v>
      </c>
      <c r="QH127" s="4">
        <v>66598621.875804715</v>
      </c>
      <c r="QI127" s="5">
        <v>0.94865925575195109</v>
      </c>
      <c r="QJ127" s="4">
        <v>112739949.99000001</v>
      </c>
      <c r="QK127" s="4">
        <v>112739949.99000001</v>
      </c>
      <c r="QL127" s="4">
        <v>0</v>
      </c>
      <c r="QM127" s="4">
        <v>-43085907.30869282</v>
      </c>
      <c r="QN127" s="4">
        <v>69654042.681307197</v>
      </c>
      <c r="QO127" s="4">
        <v>106951797.0510256</v>
      </c>
      <c r="QP127" s="4">
        <v>0</v>
      </c>
      <c r="QQ127" s="4">
        <v>-40873844.760862075</v>
      </c>
      <c r="QR127" s="4">
        <v>66077952.290163524</v>
      </c>
      <c r="QS127" s="5">
        <v>0.94865925575195109</v>
      </c>
      <c r="QT127" s="4">
        <v>112662713.22999999</v>
      </c>
      <c r="QU127" s="4">
        <v>112662713.22999999</v>
      </c>
      <c r="QV127" s="4">
        <v>0</v>
      </c>
      <c r="QW127" s="4">
        <v>-43955283.91103901</v>
      </c>
      <c r="QX127" s="4">
        <v>68707429.31896098</v>
      </c>
      <c r="QY127" s="4">
        <v>106878525.68376729</v>
      </c>
      <c r="QZ127" s="4">
        <v>0</v>
      </c>
      <c r="RA127" s="4">
        <v>-41698586.921411969</v>
      </c>
      <c r="RB127" s="4">
        <v>65179938.76235532</v>
      </c>
      <c r="RC127" s="5">
        <v>0.94865925575195109</v>
      </c>
      <c r="RD127" s="4">
        <v>109009181.12999998</v>
      </c>
      <c r="RE127" s="4">
        <v>109009181.12999998</v>
      </c>
      <c r="RF127" s="4">
        <v>0</v>
      </c>
      <c r="RG127" s="4">
        <v>-44519394.573582366</v>
      </c>
      <c r="RH127" s="4">
        <v>64489786.556417614</v>
      </c>
      <c r="RI127" s="4">
        <v>103412568.64091541</v>
      </c>
      <c r="RJ127" s="4">
        <v>0</v>
      </c>
      <c r="RK127" s="4">
        <v>-42233735.722702093</v>
      </c>
      <c r="RL127" s="4">
        <v>61178832.918213315</v>
      </c>
      <c r="RM127" s="5">
        <v>0.94865925575195109</v>
      </c>
      <c r="RN127" s="4">
        <v>86934029.140000015</v>
      </c>
      <c r="RO127" s="4">
        <v>86934029.140000015</v>
      </c>
      <c r="RP127" s="4">
        <v>0</v>
      </c>
      <c r="RQ127" s="4">
        <v>-45260646.335930988</v>
      </c>
      <c r="RR127" s="4">
        <v>41673382.804069027</v>
      </c>
      <c r="RS127" s="4">
        <v>82470771.383470848</v>
      </c>
      <c r="RT127" s="4">
        <v>0</v>
      </c>
      <c r="RU127" s="4">
        <v>-42936931.06789656</v>
      </c>
      <c r="RV127" s="4">
        <v>39533840.315574288</v>
      </c>
      <c r="RW127" s="5">
        <v>0.94865925575195109</v>
      </c>
      <c r="RX127" s="4">
        <v>86782107.849999994</v>
      </c>
      <c r="RY127" s="4">
        <v>86782107.849999994</v>
      </c>
      <c r="RZ127" s="4">
        <v>0</v>
      </c>
      <c r="SA127" s="4">
        <v>-46315969.858039163</v>
      </c>
      <c r="SB127" s="4">
        <v>40466137.991960831</v>
      </c>
      <c r="SC127" s="4">
        <v>82326649.845566541</v>
      </c>
      <c r="SD127" s="4">
        <v>0</v>
      </c>
      <c r="SE127" s="4">
        <v>-43938073.494957224</v>
      </c>
      <c r="SF127" s="4">
        <v>38388576.350609317</v>
      </c>
      <c r="SG127" s="5">
        <v>0.94865925575195109</v>
      </c>
      <c r="SH127" s="4">
        <v>91165449.900000006</v>
      </c>
      <c r="SI127" s="4">
        <v>91165449.900000006</v>
      </c>
      <c r="SJ127" s="4">
        <v>0</v>
      </c>
      <c r="SK127" s="4">
        <v>-47371293.38014733</v>
      </c>
      <c r="SL127" s="4">
        <v>43794156.519852675</v>
      </c>
      <c r="SM127" s="4">
        <v>86484947.852425784</v>
      </c>
      <c r="SN127" s="4">
        <v>0</v>
      </c>
      <c r="SO127" s="4">
        <v>-44939215.922017887</v>
      </c>
      <c r="SP127" s="4">
        <v>41545731.930407897</v>
      </c>
      <c r="SQ127" s="5">
        <v>0.94865925575195109</v>
      </c>
      <c r="SR127" s="4">
        <v>1227694227.5</v>
      </c>
      <c r="SS127" s="4">
        <v>1227694227.5</v>
      </c>
      <c r="ST127" s="4">
        <v>0</v>
      </c>
      <c r="SU127" s="4">
        <v>-514184818.91983467</v>
      </c>
      <c r="SV127" s="4">
        <v>713509408.58016539</v>
      </c>
      <c r="SW127" s="4">
        <v>1164663492.1511166</v>
      </c>
      <c r="SX127" s="4">
        <v>0</v>
      </c>
      <c r="SY127" s="4">
        <v>-487786187.63544202</v>
      </c>
      <c r="SZ127" s="4">
        <v>676877304.51567447</v>
      </c>
      <c r="TA127" s="5">
        <v>11.383911069023412</v>
      </c>
      <c r="TB127" s="4">
        <v>91422866.36680001</v>
      </c>
      <c r="TC127" s="4">
        <v>91422866.36680001</v>
      </c>
    </row>
    <row r="128" spans="1:523" x14ac:dyDescent="0.3">
      <c r="A128" s="3" t="s">
        <v>181</v>
      </c>
      <c r="B128" s="4">
        <v>8986322.620000001</v>
      </c>
      <c r="C128" s="4">
        <v>8986322.620000001</v>
      </c>
      <c r="D128" s="4">
        <v>0</v>
      </c>
      <c r="E128" s="4">
        <v>0</v>
      </c>
      <c r="F128" s="4">
        <v>8986322.620000001</v>
      </c>
      <c r="G128" s="4">
        <v>8503845.2520131189</v>
      </c>
      <c r="H128" s="4">
        <v>0</v>
      </c>
      <c r="I128" s="4">
        <v>0</v>
      </c>
      <c r="J128" s="4">
        <v>8503845.2520131189</v>
      </c>
      <c r="K128" s="5">
        <v>0.94630981009817317</v>
      </c>
      <c r="L128" s="4">
        <v>9040646.9100000001</v>
      </c>
      <c r="M128" s="4">
        <v>9040646.9100000001</v>
      </c>
      <c r="N128" s="4">
        <v>0</v>
      </c>
      <c r="O128" s="4">
        <v>0</v>
      </c>
      <c r="P128" s="4">
        <v>9040646.9100000001</v>
      </c>
      <c r="Q128" s="4">
        <v>8555252.8605667353</v>
      </c>
      <c r="R128" s="4">
        <v>0</v>
      </c>
      <c r="S128" s="4">
        <v>0</v>
      </c>
      <c r="T128" s="4">
        <v>8555252.8605667353</v>
      </c>
      <c r="U128" s="5">
        <v>0.94630981009817317</v>
      </c>
      <c r="V128" s="4">
        <v>9172642.9299999997</v>
      </c>
      <c r="W128" s="4">
        <v>9172642.9299999997</v>
      </c>
      <c r="X128" s="4">
        <v>0</v>
      </c>
      <c r="Y128" s="4">
        <v>0</v>
      </c>
      <c r="Z128" s="4">
        <v>9172642.9299999997</v>
      </c>
      <c r="AA128" s="4">
        <v>8680161.9891866501</v>
      </c>
      <c r="AB128" s="4">
        <v>0</v>
      </c>
      <c r="AC128" s="4">
        <v>0</v>
      </c>
      <c r="AD128" s="4">
        <v>8680161.9891866501</v>
      </c>
      <c r="AE128" s="5">
        <v>0.94630981009817317</v>
      </c>
      <c r="AF128" s="4">
        <v>10002225.000000002</v>
      </c>
      <c r="AG128" s="4">
        <v>10002225.000000002</v>
      </c>
      <c r="AH128" s="4">
        <v>0</v>
      </c>
      <c r="AI128" s="4">
        <v>0</v>
      </c>
      <c r="AJ128" s="4">
        <v>10002225.000000002</v>
      </c>
      <c r="AK128" s="4">
        <v>9465203.6403092016</v>
      </c>
      <c r="AL128" s="4">
        <v>0</v>
      </c>
      <c r="AM128" s="4">
        <v>0</v>
      </c>
      <c r="AN128" s="4">
        <v>9465203.6403092016</v>
      </c>
      <c r="AO128" s="5">
        <v>0.94630981009817317</v>
      </c>
      <c r="AP128" s="4">
        <v>9908860.4500000011</v>
      </c>
      <c r="AQ128" s="4">
        <v>9908860.4500000011</v>
      </c>
      <c r="AR128" s="4">
        <v>0</v>
      </c>
      <c r="AS128" s="4">
        <v>0</v>
      </c>
      <c r="AT128" s="4">
        <v>9908860.4500000011</v>
      </c>
      <c r="AU128" s="4">
        <v>9376851.8507288005</v>
      </c>
      <c r="AV128" s="4">
        <v>0</v>
      </c>
      <c r="AW128" s="4">
        <v>0</v>
      </c>
      <c r="AX128" s="4">
        <v>9376851.8507288005</v>
      </c>
      <c r="AY128" s="5">
        <v>0.94630981009817317</v>
      </c>
      <c r="AZ128" s="4">
        <v>9348677.6099999994</v>
      </c>
      <c r="BA128" s="4">
        <v>9348677.6099999994</v>
      </c>
      <c r="BB128" s="4">
        <v>0</v>
      </c>
      <c r="BC128" s="4">
        <v>0</v>
      </c>
      <c r="BD128" s="4">
        <v>9348677.6099999994</v>
      </c>
      <c r="BE128" s="4">
        <v>8846745.3337881435</v>
      </c>
      <c r="BF128" s="4">
        <v>0</v>
      </c>
      <c r="BG128" s="4">
        <v>0</v>
      </c>
      <c r="BH128" s="4">
        <v>8846745.3337881435</v>
      </c>
      <c r="BI128" s="5">
        <v>0.94630981009817317</v>
      </c>
      <c r="BJ128" s="4">
        <v>7400072.3399999999</v>
      </c>
      <c r="BK128" s="4">
        <v>7400072.3399999999</v>
      </c>
      <c r="BL128" s="4">
        <v>0</v>
      </c>
      <c r="BM128" s="4">
        <v>0</v>
      </c>
      <c r="BN128" s="4">
        <v>7400072.3399999999</v>
      </c>
      <c r="BO128" s="4">
        <v>7002761.050778144</v>
      </c>
      <c r="BP128" s="4">
        <v>0</v>
      </c>
      <c r="BQ128" s="4">
        <v>0</v>
      </c>
      <c r="BR128" s="4">
        <v>7002761.050778144</v>
      </c>
      <c r="BS128" s="5">
        <v>0.94630981009817317</v>
      </c>
      <c r="BT128" s="4">
        <v>5539446.25</v>
      </c>
      <c r="BU128" s="4">
        <v>5539446.25</v>
      </c>
      <c r="BV128" s="4">
        <v>0</v>
      </c>
      <c r="BW128" s="4">
        <v>0</v>
      </c>
      <c r="BX128" s="4">
        <v>5539446.25</v>
      </c>
      <c r="BY128" s="4">
        <v>5242032.3288865378</v>
      </c>
      <c r="BZ128" s="4">
        <v>0</v>
      </c>
      <c r="CA128" s="4">
        <v>0</v>
      </c>
      <c r="CB128" s="4">
        <v>5242032.3288865378</v>
      </c>
      <c r="CC128" s="5">
        <v>0.94630981009817317</v>
      </c>
      <c r="CD128" s="4">
        <v>4931436.7300000004</v>
      </c>
      <c r="CE128" s="4">
        <v>4931436.7300000004</v>
      </c>
      <c r="CF128" s="4">
        <v>0</v>
      </c>
      <c r="CG128" s="4">
        <v>0</v>
      </c>
      <c r="CH128" s="4">
        <v>4931436.7300000004</v>
      </c>
      <c r="CI128" s="4">
        <v>4666666.9554774566</v>
      </c>
      <c r="CJ128" s="4">
        <v>0</v>
      </c>
      <c r="CK128" s="4">
        <v>0</v>
      </c>
      <c r="CL128" s="4">
        <v>4666666.9554774566</v>
      </c>
      <c r="CM128" s="5">
        <v>0.94630981009817317</v>
      </c>
      <c r="CN128" s="4">
        <v>6735660.8799999999</v>
      </c>
      <c r="CO128" s="4">
        <v>6735660.8799999999</v>
      </c>
      <c r="CP128" s="4">
        <v>0</v>
      </c>
      <c r="CQ128" s="4">
        <v>0</v>
      </c>
      <c r="CR128" s="4">
        <v>6735660.8799999999</v>
      </c>
      <c r="CS128" s="4">
        <v>6374021.9682384934</v>
      </c>
      <c r="CT128" s="4">
        <v>0</v>
      </c>
      <c r="CU128" s="4">
        <v>0</v>
      </c>
      <c r="CV128" s="4">
        <v>6374021.9682384934</v>
      </c>
      <c r="CW128" s="5">
        <v>0.94630981009817317</v>
      </c>
      <c r="CX128" s="4">
        <v>7135563.7400000002</v>
      </c>
      <c r="CY128" s="4">
        <v>7135563.7400000002</v>
      </c>
      <c r="CZ128" s="4">
        <v>0</v>
      </c>
      <c r="DA128" s="4">
        <v>0</v>
      </c>
      <c r="DB128" s="4">
        <v>7135563.7400000002</v>
      </c>
      <c r="DC128" s="4">
        <v>6752453.96774281</v>
      </c>
      <c r="DD128" s="4">
        <v>0</v>
      </c>
      <c r="DE128" s="4">
        <v>0</v>
      </c>
      <c r="DF128" s="4">
        <v>6752453.96774281</v>
      </c>
      <c r="DG128" s="5">
        <v>0.94630981009817317</v>
      </c>
      <c r="DH128" s="4">
        <v>7064700.8600000003</v>
      </c>
      <c r="DI128" s="4">
        <v>7064700.8600000003</v>
      </c>
      <c r="DJ128" s="4">
        <v>0</v>
      </c>
      <c r="DK128" s="4">
        <v>0</v>
      </c>
      <c r="DL128" s="4">
        <v>7064700.8600000003</v>
      </c>
      <c r="DM128" s="4">
        <v>6685395.7292270008</v>
      </c>
      <c r="DN128" s="4">
        <v>0</v>
      </c>
      <c r="DO128" s="4">
        <v>0</v>
      </c>
      <c r="DP128" s="4">
        <v>6685395.7292270008</v>
      </c>
      <c r="DQ128" s="5">
        <v>0.94630981009817317</v>
      </c>
      <c r="DR128" s="4">
        <v>95266256.319999993</v>
      </c>
      <c r="DS128" s="4">
        <v>95266256.319999993</v>
      </c>
      <c r="DT128" s="4">
        <v>0</v>
      </c>
      <c r="DU128" s="4">
        <v>0</v>
      </c>
      <c r="DV128" s="4">
        <v>95266256.319999993</v>
      </c>
      <c r="DW128" s="4">
        <v>90151392.926943094</v>
      </c>
      <c r="DX128" s="4">
        <v>0</v>
      </c>
      <c r="DY128" s="4">
        <v>0</v>
      </c>
      <c r="DZ128" s="4">
        <v>90151392.926943094</v>
      </c>
      <c r="EA128" s="5">
        <v>11.355717721178076</v>
      </c>
      <c r="EB128" s="4">
        <v>7201856.6199999992</v>
      </c>
      <c r="EC128" s="4">
        <v>7201856.6199999992</v>
      </c>
      <c r="ED128" s="4">
        <v>0</v>
      </c>
      <c r="EE128" s="4">
        <v>0</v>
      </c>
      <c r="EF128" s="4">
        <v>7201856.6199999992</v>
      </c>
      <c r="EG128" s="4">
        <v>6810348.592457816</v>
      </c>
      <c r="EH128" s="4">
        <v>0</v>
      </c>
      <c r="EI128" s="4">
        <v>0</v>
      </c>
      <c r="EJ128" s="4">
        <v>6810348.592457816</v>
      </c>
      <c r="EK128" s="5">
        <v>0.94563790308530427</v>
      </c>
      <c r="EL128" s="4">
        <v>7481250.2799999993</v>
      </c>
      <c r="EM128" s="4">
        <v>7481250.2799999993</v>
      </c>
      <c r="EN128" s="4">
        <v>0</v>
      </c>
      <c r="EO128" s="4">
        <v>0</v>
      </c>
      <c r="EP128" s="4">
        <v>7481250.2799999993</v>
      </c>
      <c r="EQ128" s="4">
        <v>7074553.827235545</v>
      </c>
      <c r="ER128" s="4">
        <v>0</v>
      </c>
      <c r="ES128" s="4">
        <v>0</v>
      </c>
      <c r="ET128" s="4">
        <v>7074553.827235545</v>
      </c>
      <c r="EU128" s="5">
        <v>0.94563790308530427</v>
      </c>
      <c r="EV128" s="4">
        <v>7323493.9000000004</v>
      </c>
      <c r="EW128" s="4">
        <v>7323493.9000000004</v>
      </c>
      <c r="EX128" s="4">
        <v>0</v>
      </c>
      <c r="EY128" s="4">
        <v>0</v>
      </c>
      <c r="EZ128" s="4">
        <v>7323493.9000000004</v>
      </c>
      <c r="FA128" s="4">
        <v>6925373.4148540171</v>
      </c>
      <c r="FB128" s="4">
        <v>0</v>
      </c>
      <c r="FC128" s="4">
        <v>0</v>
      </c>
      <c r="FD128" s="4">
        <v>6925373.4148540171</v>
      </c>
      <c r="FE128" s="5">
        <v>0.94563790308530427</v>
      </c>
      <c r="FF128" s="4">
        <v>6986053.75</v>
      </c>
      <c r="FG128" s="4">
        <v>6986053.75</v>
      </c>
      <c r="FH128" s="4">
        <v>0</v>
      </c>
      <c r="FI128" s="4">
        <v>0</v>
      </c>
      <c r="FJ128" s="4">
        <v>6986053.75</v>
      </c>
      <c r="FK128" s="4">
        <v>6606277.2189912265</v>
      </c>
      <c r="FL128" s="4">
        <v>0</v>
      </c>
      <c r="FM128" s="4">
        <v>0</v>
      </c>
      <c r="FN128" s="4">
        <v>6606277.2189912265</v>
      </c>
      <c r="FO128" s="5">
        <v>0.94563790308530427</v>
      </c>
      <c r="FP128" s="4">
        <v>7195934.5299999993</v>
      </c>
      <c r="FQ128" s="4">
        <v>7195934.5299999993</v>
      </c>
      <c r="FR128" s="4">
        <v>0</v>
      </c>
      <c r="FS128" s="4">
        <v>0</v>
      </c>
      <c r="FT128" s="4">
        <v>7195934.5299999993</v>
      </c>
      <c r="FU128" s="4">
        <v>6804748.4396883342</v>
      </c>
      <c r="FV128" s="4">
        <v>0</v>
      </c>
      <c r="FW128" s="4">
        <v>0</v>
      </c>
      <c r="FX128" s="4">
        <v>6804748.4396883342</v>
      </c>
      <c r="FY128" s="5">
        <v>0.94563790308530427</v>
      </c>
      <c r="FZ128" s="4">
        <v>7592012.6899999995</v>
      </c>
      <c r="GA128" s="4">
        <v>7592012.6899999995</v>
      </c>
      <c r="GB128" s="4">
        <v>0</v>
      </c>
      <c r="GC128" s="4">
        <v>0</v>
      </c>
      <c r="GD128" s="4">
        <v>7592012.6899999995</v>
      </c>
      <c r="GE128" s="4">
        <v>7179294.9603686193</v>
      </c>
      <c r="GF128" s="4">
        <v>0</v>
      </c>
      <c r="GG128" s="4">
        <v>0</v>
      </c>
      <c r="GH128" s="4">
        <v>7179294.9603686193</v>
      </c>
      <c r="GI128" s="5">
        <v>0.94563790308530427</v>
      </c>
      <c r="GJ128" s="4">
        <v>7746987.4300000006</v>
      </c>
      <c r="GK128" s="4">
        <v>7746987.4300000006</v>
      </c>
      <c r="GL128" s="4">
        <v>0</v>
      </c>
      <c r="GM128" s="4">
        <v>0</v>
      </c>
      <c r="GN128" s="4">
        <v>7746987.4300000006</v>
      </c>
      <c r="GO128" s="4">
        <v>7325844.9485334111</v>
      </c>
      <c r="GP128" s="4">
        <v>0</v>
      </c>
      <c r="GQ128" s="4">
        <v>0</v>
      </c>
      <c r="GR128" s="4">
        <v>7325844.9485334111</v>
      </c>
      <c r="GS128" s="5">
        <v>0.94563790308530427</v>
      </c>
      <c r="GT128" s="4">
        <v>7880036.6200000001</v>
      </c>
      <c r="GU128" s="4">
        <v>7880036.6200000001</v>
      </c>
      <c r="GV128" s="4">
        <v>0</v>
      </c>
      <c r="GW128" s="4">
        <v>0</v>
      </c>
      <c r="GX128" s="4">
        <v>7880036.6200000001</v>
      </c>
      <c r="GY128" s="4">
        <v>7451661.3055722089</v>
      </c>
      <c r="GZ128" s="4">
        <v>0</v>
      </c>
      <c r="HA128" s="4">
        <v>0</v>
      </c>
      <c r="HB128" s="4">
        <v>7451661.3055722089</v>
      </c>
      <c r="HC128" s="5">
        <v>0.94563790308530427</v>
      </c>
      <c r="HD128" s="4">
        <v>8678044.25</v>
      </c>
      <c r="HE128" s="4">
        <v>8678044.25</v>
      </c>
      <c r="HF128" s="4">
        <v>0</v>
      </c>
      <c r="HG128" s="4">
        <v>0</v>
      </c>
      <c r="HH128" s="4">
        <v>8678044.25</v>
      </c>
      <c r="HI128" s="4">
        <v>8206287.5674514817</v>
      </c>
      <c r="HJ128" s="4">
        <v>0</v>
      </c>
      <c r="HK128" s="4">
        <v>0</v>
      </c>
      <c r="HL128" s="4">
        <v>8206287.5674514817</v>
      </c>
      <c r="HM128" s="5">
        <v>0.94563790308530427</v>
      </c>
      <c r="HN128" s="4">
        <v>10631575.940000001</v>
      </c>
      <c r="HO128" s="4">
        <v>10631575.940000001</v>
      </c>
      <c r="HP128" s="4">
        <v>0</v>
      </c>
      <c r="HQ128" s="4">
        <v>0</v>
      </c>
      <c r="HR128" s="4">
        <v>10631575.940000001</v>
      </c>
      <c r="HS128" s="4">
        <v>10053621.178393774</v>
      </c>
      <c r="HT128" s="4">
        <v>0</v>
      </c>
      <c r="HU128" s="4">
        <v>0</v>
      </c>
      <c r="HV128" s="4">
        <v>10053621.178393774</v>
      </c>
      <c r="HW128" s="5">
        <v>0.94563790308530427</v>
      </c>
      <c r="HX128" s="4">
        <v>10437500.770000001</v>
      </c>
      <c r="HY128" s="4">
        <v>10437500.770000001</v>
      </c>
      <c r="HZ128" s="4">
        <v>0</v>
      </c>
      <c r="IA128" s="4">
        <v>0</v>
      </c>
      <c r="IB128" s="4">
        <v>10437500.770000001</v>
      </c>
      <c r="IC128" s="4">
        <v>9870096.3415940497</v>
      </c>
      <c r="ID128" s="4">
        <v>0</v>
      </c>
      <c r="IE128" s="4">
        <v>0</v>
      </c>
      <c r="IF128" s="4">
        <v>9870096.3415940497</v>
      </c>
      <c r="IG128" s="5">
        <v>0.94563790308530427</v>
      </c>
      <c r="IH128" s="4">
        <v>10286032.210000001</v>
      </c>
      <c r="II128" s="4">
        <v>10286032.210000001</v>
      </c>
      <c r="IJ128" s="4">
        <v>0</v>
      </c>
      <c r="IK128" s="4">
        <v>0</v>
      </c>
      <c r="IL128" s="4">
        <v>10286032.210000001</v>
      </c>
      <c r="IM128" s="4">
        <v>9726861.9301322997</v>
      </c>
      <c r="IN128" s="4">
        <v>0</v>
      </c>
      <c r="IO128" s="4">
        <v>0</v>
      </c>
      <c r="IP128" s="4">
        <v>9726861.9301322997</v>
      </c>
      <c r="IQ128" s="5">
        <v>0.94563790308530427</v>
      </c>
      <c r="IR128" s="4">
        <v>99440778.98999998</v>
      </c>
      <c r="IS128" s="4">
        <v>99440778.98999998</v>
      </c>
      <c r="IT128" s="4">
        <v>0</v>
      </c>
      <c r="IU128" s="4">
        <v>0</v>
      </c>
      <c r="IV128" s="4">
        <v>99440778.98999998</v>
      </c>
      <c r="IW128" s="4">
        <v>94034969.72527279</v>
      </c>
      <c r="IX128" s="4">
        <v>0</v>
      </c>
      <c r="IY128" s="4">
        <v>0</v>
      </c>
      <c r="IZ128" s="4">
        <v>94034969.72527279</v>
      </c>
      <c r="JA128" s="5">
        <v>11.347654837023649</v>
      </c>
      <c r="JB128" s="4">
        <v>10429731.67</v>
      </c>
      <c r="JC128" s="4">
        <v>10429731.67</v>
      </c>
      <c r="JD128" s="4">
        <v>0</v>
      </c>
      <c r="JE128" s="4">
        <v>0</v>
      </c>
      <c r="JF128" s="4">
        <v>10429731.67</v>
      </c>
      <c r="JG128" s="4">
        <v>9914452.6685659364</v>
      </c>
      <c r="JH128" s="4">
        <v>0</v>
      </c>
      <c r="JI128" s="4">
        <v>0</v>
      </c>
      <c r="JJ128" s="4">
        <v>9914452.6685659364</v>
      </c>
      <c r="JK128" s="5">
        <v>0.95059518137784804</v>
      </c>
      <c r="JL128" s="4">
        <v>11188774.760000002</v>
      </c>
      <c r="JM128" s="4">
        <v>11188774.760000002</v>
      </c>
      <c r="JN128" s="4">
        <v>0</v>
      </c>
      <c r="JO128" s="4">
        <v>0</v>
      </c>
      <c r="JP128" s="4">
        <v>11188774.760000002</v>
      </c>
      <c r="JQ128" s="4">
        <v>10635995.37237809</v>
      </c>
      <c r="JR128" s="4">
        <v>0</v>
      </c>
      <c r="JS128" s="4">
        <v>0</v>
      </c>
      <c r="JT128" s="4">
        <v>10635995.37237809</v>
      </c>
      <c r="JU128" s="5">
        <v>0.95059518137784804</v>
      </c>
      <c r="JV128" s="4">
        <v>12820302.810000001</v>
      </c>
      <c r="JW128" s="4">
        <v>12820302.810000001</v>
      </c>
      <c r="JX128" s="4">
        <v>0</v>
      </c>
      <c r="JY128" s="4">
        <v>0</v>
      </c>
      <c r="JZ128" s="4">
        <v>12820302.810000001</v>
      </c>
      <c r="KA128" s="4">
        <v>12186918.074990885</v>
      </c>
      <c r="KB128" s="4">
        <v>0</v>
      </c>
      <c r="KC128" s="4">
        <v>0</v>
      </c>
      <c r="KD128" s="4">
        <v>12186918.074990885</v>
      </c>
      <c r="KE128" s="5">
        <v>0.95059518137784804</v>
      </c>
      <c r="KF128" s="4">
        <v>13044258.4</v>
      </c>
      <c r="KG128" s="4">
        <v>13044258.4</v>
      </c>
      <c r="KH128" s="4">
        <v>0</v>
      </c>
      <c r="KI128" s="4">
        <v>0</v>
      </c>
      <c r="KJ128" s="4">
        <v>13044258.4</v>
      </c>
      <c r="KK128" s="4">
        <v>12399809.179687519</v>
      </c>
      <c r="KL128" s="4">
        <v>0</v>
      </c>
      <c r="KM128" s="4">
        <v>0</v>
      </c>
      <c r="KN128" s="4">
        <v>12399809.179687519</v>
      </c>
      <c r="KO128" s="5">
        <v>0.95059518137784804</v>
      </c>
      <c r="KP128" s="4">
        <v>12980658.260000002</v>
      </c>
      <c r="KQ128" s="4">
        <v>12980658.260000002</v>
      </c>
      <c r="KR128" s="4">
        <v>0</v>
      </c>
      <c r="KS128" s="4">
        <v>0</v>
      </c>
      <c r="KT128" s="4">
        <v>12980658.260000002</v>
      </c>
      <c r="KU128" s="4">
        <v>12339351.193068562</v>
      </c>
      <c r="KV128" s="4">
        <v>0</v>
      </c>
      <c r="KW128" s="4">
        <v>0</v>
      </c>
      <c r="KX128" s="4">
        <v>12339351.193068562</v>
      </c>
      <c r="KY128" s="5">
        <v>0.95059518137784804</v>
      </c>
      <c r="KZ128" s="4">
        <v>13036444.260000002</v>
      </c>
      <c r="LA128" s="4">
        <v>13036444.260000002</v>
      </c>
      <c r="LB128" s="4">
        <v>0</v>
      </c>
      <c r="LC128" s="4">
        <v>0</v>
      </c>
      <c r="LD128" s="4">
        <v>13036444.260000002</v>
      </c>
      <c r="LE128" s="4">
        <v>12392381.095856907</v>
      </c>
      <c r="LF128" s="4">
        <v>0</v>
      </c>
      <c r="LG128" s="4">
        <v>0</v>
      </c>
      <c r="LH128" s="4">
        <v>12392381.095856907</v>
      </c>
      <c r="LI128" s="5">
        <v>0.95059518137784804</v>
      </c>
      <c r="LJ128" s="4">
        <v>12966178.73</v>
      </c>
      <c r="LK128" s="4">
        <v>12966178.73</v>
      </c>
      <c r="LL128" s="4">
        <v>0</v>
      </c>
      <c r="LM128" s="4">
        <v>0</v>
      </c>
      <c r="LN128" s="4">
        <v>12966178.73</v>
      </c>
      <c r="LO128" s="4">
        <v>12325587.021621946</v>
      </c>
      <c r="LP128" s="4">
        <v>0</v>
      </c>
      <c r="LQ128" s="4">
        <v>0</v>
      </c>
      <c r="LR128" s="4">
        <v>12325587.021621946</v>
      </c>
      <c r="LS128" s="5">
        <v>0.95059518137784804</v>
      </c>
      <c r="LT128" s="4">
        <v>12840741.690000001</v>
      </c>
      <c r="LU128" s="4">
        <v>12840741.690000001</v>
      </c>
      <c r="LV128" s="4">
        <v>0</v>
      </c>
      <c r="LW128" s="4">
        <v>0</v>
      </c>
      <c r="LX128" s="4">
        <v>12840741.690000001</v>
      </c>
      <c r="LY128" s="4">
        <v>12206347.175831646</v>
      </c>
      <c r="LZ128" s="4">
        <v>0</v>
      </c>
      <c r="MA128" s="4">
        <v>0</v>
      </c>
      <c r="MB128" s="4">
        <v>12206347.175831646</v>
      </c>
      <c r="MC128" s="5">
        <v>0.95059518137784804</v>
      </c>
      <c r="MD128" s="4">
        <v>12164062.140000001</v>
      </c>
      <c r="ME128" s="4">
        <v>12164062.140000001</v>
      </c>
      <c r="MF128" s="4">
        <v>0</v>
      </c>
      <c r="MG128" s="4">
        <v>0</v>
      </c>
      <c r="MH128" s="4">
        <v>12164062.140000001</v>
      </c>
      <c r="MI128" s="4">
        <v>11563098.856264714</v>
      </c>
      <c r="MJ128" s="4">
        <v>0</v>
      </c>
      <c r="MK128" s="4">
        <v>0</v>
      </c>
      <c r="ML128" s="4">
        <v>11563098.856264714</v>
      </c>
      <c r="MM128" s="5">
        <v>0.95059518137784804</v>
      </c>
      <c r="MN128" s="4">
        <v>8716995.6899999995</v>
      </c>
      <c r="MO128" s="4">
        <v>8716995.6899999995</v>
      </c>
      <c r="MP128" s="4">
        <v>0</v>
      </c>
      <c r="MQ128" s="4">
        <v>0</v>
      </c>
      <c r="MR128" s="4">
        <v>8716995.6899999995</v>
      </c>
      <c r="MS128" s="4">
        <v>8286334.0990054691</v>
      </c>
      <c r="MT128" s="4">
        <v>0</v>
      </c>
      <c r="MU128" s="4">
        <v>0</v>
      </c>
      <c r="MV128" s="4">
        <v>8286334.0990054691</v>
      </c>
      <c r="MW128" s="5">
        <v>0.95059518137784804</v>
      </c>
      <c r="MX128" s="4">
        <v>8423357.2400000002</v>
      </c>
      <c r="MY128" s="4">
        <v>8423357.2400000002</v>
      </c>
      <c r="MZ128" s="4">
        <v>0</v>
      </c>
      <c r="NA128" s="4">
        <v>0</v>
      </c>
      <c r="NB128" s="4">
        <v>8423357.2400000002</v>
      </c>
      <c r="NC128" s="4">
        <v>8007202.8033682099</v>
      </c>
      <c r="ND128" s="4">
        <v>0</v>
      </c>
      <c r="NE128" s="4">
        <v>0</v>
      </c>
      <c r="NF128" s="4">
        <v>8007202.8033682099</v>
      </c>
      <c r="NG128" s="5">
        <v>0.95059518137784804</v>
      </c>
      <c r="NH128" s="4">
        <v>8282053.2199999997</v>
      </c>
      <c r="NI128" s="4">
        <v>8282053.2199999997</v>
      </c>
      <c r="NJ128" s="4">
        <v>0</v>
      </c>
      <c r="NK128" s="4">
        <v>0</v>
      </c>
      <c r="NL128" s="4">
        <v>8282053.2199999997</v>
      </c>
      <c r="NM128" s="4">
        <v>7872879.88284689</v>
      </c>
      <c r="NN128" s="4">
        <v>0</v>
      </c>
      <c r="NO128" s="4">
        <v>0</v>
      </c>
      <c r="NP128" s="4">
        <v>7872879.88284689</v>
      </c>
      <c r="NQ128" s="5">
        <v>0.95059518137784804</v>
      </c>
      <c r="NR128" s="4">
        <v>136893558.87</v>
      </c>
      <c r="NS128" s="4">
        <v>136893558.87</v>
      </c>
      <c r="NT128" s="4">
        <v>0</v>
      </c>
      <c r="NU128" s="4">
        <v>0</v>
      </c>
      <c r="NV128" s="4">
        <v>136893558.87</v>
      </c>
      <c r="NW128" s="4">
        <v>130130357.42348677</v>
      </c>
      <c r="NX128" s="4">
        <v>0</v>
      </c>
      <c r="NY128" s="4">
        <v>0</v>
      </c>
      <c r="NZ128" s="4">
        <v>130130357.42348677</v>
      </c>
      <c r="OA128" s="5">
        <v>11.407142176534174</v>
      </c>
      <c r="OB128" s="4">
        <v>8184286.3099999996</v>
      </c>
      <c r="OC128" s="4">
        <v>8184286.3099999996</v>
      </c>
      <c r="OD128" s="4">
        <v>0</v>
      </c>
      <c r="OE128" s="4">
        <v>0</v>
      </c>
      <c r="OF128" s="4">
        <v>8184286.3099999996</v>
      </c>
      <c r="OG128" s="4">
        <v>7785578.4674954647</v>
      </c>
      <c r="OH128" s="4">
        <v>0</v>
      </c>
      <c r="OI128" s="4">
        <v>0</v>
      </c>
      <c r="OJ128" s="4">
        <v>7785578.4674954647</v>
      </c>
      <c r="OK128" s="5">
        <v>0.95128373722490955</v>
      </c>
      <c r="OL128" s="4">
        <v>7556160.1099999994</v>
      </c>
      <c r="OM128" s="4">
        <v>7556160.1099999994</v>
      </c>
      <c r="ON128" s="4">
        <v>0</v>
      </c>
      <c r="OO128" s="4">
        <v>0</v>
      </c>
      <c r="OP128" s="4">
        <v>7556160.1099999994</v>
      </c>
      <c r="OQ128" s="4">
        <v>7188052.2285105828</v>
      </c>
      <c r="OR128" s="4">
        <v>0</v>
      </c>
      <c r="OS128" s="4">
        <v>0</v>
      </c>
      <c r="OT128" s="4">
        <v>7188052.2285105828</v>
      </c>
      <c r="OU128" s="5">
        <v>0.95128373722490955</v>
      </c>
      <c r="OV128" s="4">
        <v>6605434.8399999999</v>
      </c>
      <c r="OW128" s="4">
        <v>6605434.8399999999</v>
      </c>
      <c r="OX128" s="4">
        <v>0</v>
      </c>
      <c r="OY128" s="4">
        <v>0</v>
      </c>
      <c r="OZ128" s="4">
        <v>6605434.8399999999</v>
      </c>
      <c r="PA128" s="4">
        <v>6283642.740590822</v>
      </c>
      <c r="PB128" s="4">
        <v>0</v>
      </c>
      <c r="PC128" s="4">
        <v>0</v>
      </c>
      <c r="PD128" s="4">
        <v>6283642.740590822</v>
      </c>
      <c r="PE128" s="5">
        <v>0.95128373722490955</v>
      </c>
      <c r="PF128" s="4">
        <v>9969579.370000001</v>
      </c>
      <c r="PG128" s="4">
        <v>9969579.370000001</v>
      </c>
      <c r="PH128" s="4">
        <v>0</v>
      </c>
      <c r="PI128" s="4">
        <v>0</v>
      </c>
      <c r="PJ128" s="4">
        <v>9969579.370000001</v>
      </c>
      <c r="PK128" s="4">
        <v>9483898.7216539606</v>
      </c>
      <c r="PL128" s="4">
        <v>0</v>
      </c>
      <c r="PM128" s="4">
        <v>0</v>
      </c>
      <c r="PN128" s="4">
        <v>9483898.7216539606</v>
      </c>
      <c r="PO128" s="5">
        <v>0.95128373722490955</v>
      </c>
      <c r="PP128" s="4">
        <v>10147943.65</v>
      </c>
      <c r="PQ128" s="4">
        <v>10147943.65</v>
      </c>
      <c r="PR128" s="4">
        <v>0</v>
      </c>
      <c r="PS128" s="4">
        <v>0</v>
      </c>
      <c r="PT128" s="4">
        <v>10147943.65</v>
      </c>
      <c r="PU128" s="4">
        <v>9653573.7605197895</v>
      </c>
      <c r="PV128" s="4">
        <v>0</v>
      </c>
      <c r="PW128" s="4">
        <v>0</v>
      </c>
      <c r="PX128" s="4">
        <v>9653573.7605197895</v>
      </c>
      <c r="PY128" s="5">
        <v>0.95128373722490955</v>
      </c>
      <c r="PZ128" s="4">
        <v>10076409.08</v>
      </c>
      <c r="QA128" s="4">
        <v>10076409.08</v>
      </c>
      <c r="QB128" s="4">
        <v>0</v>
      </c>
      <c r="QC128" s="4">
        <v>0</v>
      </c>
      <c r="QD128" s="4">
        <v>10076409.08</v>
      </c>
      <c r="QE128" s="4">
        <v>9585524.0874294136</v>
      </c>
      <c r="QF128" s="4">
        <v>0</v>
      </c>
      <c r="QG128" s="4">
        <v>0</v>
      </c>
      <c r="QH128" s="4">
        <v>9585524.0874294136</v>
      </c>
      <c r="QI128" s="5">
        <v>0.95128373722490955</v>
      </c>
      <c r="QJ128" s="4">
        <v>10115002.59</v>
      </c>
      <c r="QK128" s="4">
        <v>10115002.59</v>
      </c>
      <c r="QL128" s="4">
        <v>0</v>
      </c>
      <c r="QM128" s="4">
        <v>0</v>
      </c>
      <c r="QN128" s="4">
        <v>10115002.59</v>
      </c>
      <c r="QO128" s="4">
        <v>9622237.4658548385</v>
      </c>
      <c r="QP128" s="4">
        <v>0</v>
      </c>
      <c r="QQ128" s="4">
        <v>0</v>
      </c>
      <c r="QR128" s="4">
        <v>9622237.4658548385</v>
      </c>
      <c r="QS128" s="5">
        <v>0.95128373722490955</v>
      </c>
      <c r="QT128" s="4">
        <v>10131751.5</v>
      </c>
      <c r="QU128" s="4">
        <v>10131751.5</v>
      </c>
      <c r="QV128" s="4">
        <v>0</v>
      </c>
      <c r="QW128" s="4">
        <v>0</v>
      </c>
      <c r="QX128" s="4">
        <v>10131751.5</v>
      </c>
      <c r="QY128" s="4">
        <v>9638170.4315540828</v>
      </c>
      <c r="QZ128" s="4">
        <v>0</v>
      </c>
      <c r="RA128" s="4">
        <v>0</v>
      </c>
      <c r="RB128" s="4">
        <v>9638170.4315540828</v>
      </c>
      <c r="RC128" s="5">
        <v>0.95128373722490955</v>
      </c>
      <c r="RD128" s="4">
        <v>10285747.67</v>
      </c>
      <c r="RE128" s="4">
        <v>10285747.67</v>
      </c>
      <c r="RF128" s="4">
        <v>0</v>
      </c>
      <c r="RG128" s="4">
        <v>0</v>
      </c>
      <c r="RH128" s="4">
        <v>10285747.67</v>
      </c>
      <c r="RI128" s="4">
        <v>9784664.4836700056</v>
      </c>
      <c r="RJ128" s="4">
        <v>0</v>
      </c>
      <c r="RK128" s="4">
        <v>0</v>
      </c>
      <c r="RL128" s="4">
        <v>9784664.4836700056</v>
      </c>
      <c r="RM128" s="5">
        <v>0.95128373722490955</v>
      </c>
      <c r="RN128" s="4">
        <v>11244212.209999999</v>
      </c>
      <c r="RO128" s="4">
        <v>11244212.209999999</v>
      </c>
      <c r="RP128" s="4">
        <v>0</v>
      </c>
      <c r="RQ128" s="4">
        <v>0</v>
      </c>
      <c r="RR128" s="4">
        <v>11244212.209999999</v>
      </c>
      <c r="RS128" s="4">
        <v>10696436.213278759</v>
      </c>
      <c r="RT128" s="4">
        <v>0</v>
      </c>
      <c r="RU128" s="4">
        <v>0</v>
      </c>
      <c r="RV128" s="4">
        <v>10696436.213278759</v>
      </c>
      <c r="RW128" s="5">
        <v>0.95128373722490955</v>
      </c>
      <c r="RX128" s="4">
        <v>11250208</v>
      </c>
      <c r="RY128" s="4">
        <v>11250208</v>
      </c>
      <c r="RZ128" s="4">
        <v>0</v>
      </c>
      <c r="SA128" s="4">
        <v>0</v>
      </c>
      <c r="SB128" s="4">
        <v>11250208</v>
      </c>
      <c r="SC128" s="4">
        <v>10702139.910797575</v>
      </c>
      <c r="SD128" s="4">
        <v>0</v>
      </c>
      <c r="SE128" s="4">
        <v>0</v>
      </c>
      <c r="SF128" s="4">
        <v>10702139.910797575</v>
      </c>
      <c r="SG128" s="5">
        <v>0.95128373722490955</v>
      </c>
      <c r="SH128" s="4">
        <v>11232051.85</v>
      </c>
      <c r="SI128" s="4">
        <v>11232051.85</v>
      </c>
      <c r="SJ128" s="4">
        <v>0</v>
      </c>
      <c r="SK128" s="4">
        <v>0</v>
      </c>
      <c r="SL128" s="4">
        <v>11232051.85</v>
      </c>
      <c r="SM128" s="4">
        <v>10684868.260571958</v>
      </c>
      <c r="SN128" s="4">
        <v>0</v>
      </c>
      <c r="SO128" s="4">
        <v>0</v>
      </c>
      <c r="SP128" s="4">
        <v>10684868.260571958</v>
      </c>
      <c r="SQ128" s="5">
        <v>0.95128373722490955</v>
      </c>
      <c r="SR128" s="4">
        <v>116798787.17999999</v>
      </c>
      <c r="SS128" s="4">
        <v>116798787.17999999</v>
      </c>
      <c r="ST128" s="4">
        <v>0</v>
      </c>
      <c r="SU128" s="4">
        <v>0</v>
      </c>
      <c r="SV128" s="4">
        <v>116798787.17999999</v>
      </c>
      <c r="SW128" s="4">
        <v>111108786.77192725</v>
      </c>
      <c r="SX128" s="4">
        <v>0</v>
      </c>
      <c r="SY128" s="4">
        <v>0</v>
      </c>
      <c r="SZ128" s="4">
        <v>111108786.77192725</v>
      </c>
      <c r="TA128" s="5">
        <v>11.415404846698912</v>
      </c>
      <c r="TB128" s="4">
        <v>11241242.817</v>
      </c>
      <c r="TC128" s="4">
        <v>11241242.817</v>
      </c>
    </row>
    <row r="129" spans="1:523" x14ac:dyDescent="0.3">
      <c r="A129" s="3" t="s">
        <v>182</v>
      </c>
      <c r="B129" s="4">
        <v>1631038.6100000003</v>
      </c>
      <c r="C129" s="4">
        <v>1631038.6100000003</v>
      </c>
      <c r="D129" s="4">
        <v>-1631038.6100000003</v>
      </c>
      <c r="E129" s="4">
        <v>0</v>
      </c>
      <c r="F129" s="4">
        <v>0</v>
      </c>
      <c r="G129" s="4">
        <v>1555540.8089814123</v>
      </c>
      <c r="H129" s="4">
        <v>-1555540.8089814123</v>
      </c>
      <c r="I129" s="4">
        <v>0</v>
      </c>
      <c r="J129" s="4">
        <v>0</v>
      </c>
      <c r="K129" s="5">
        <v>0.95371182475037297</v>
      </c>
      <c r="L129" s="4">
        <v>4098973.79</v>
      </c>
      <c r="M129" s="4">
        <v>4098973.79</v>
      </c>
      <c r="N129" s="4">
        <v>-4098973.79</v>
      </c>
      <c r="O129" s="4">
        <v>0</v>
      </c>
      <c r="P129" s="4">
        <v>0</v>
      </c>
      <c r="Q129" s="4">
        <v>3907601.7196327024</v>
      </c>
      <c r="R129" s="4">
        <v>-3907601.7196327024</v>
      </c>
      <c r="S129" s="4">
        <v>0</v>
      </c>
      <c r="T129" s="4">
        <v>0</v>
      </c>
      <c r="U129" s="5">
        <v>0.95331219954756097</v>
      </c>
      <c r="V129" s="4">
        <v>6063891.0100000007</v>
      </c>
      <c r="W129" s="4">
        <v>6063891.0100000007</v>
      </c>
      <c r="X129" s="4">
        <v>-6063891.0100000007</v>
      </c>
      <c r="Y129" s="4">
        <v>0</v>
      </c>
      <c r="Z129" s="4">
        <v>0</v>
      </c>
      <c r="AA129" s="4">
        <v>5778944.6479942137</v>
      </c>
      <c r="AB129" s="4">
        <v>-5778944.6479942137</v>
      </c>
      <c r="AC129" s="4">
        <v>0</v>
      </c>
      <c r="AD129" s="4">
        <v>0</v>
      </c>
      <c r="AE129" s="5">
        <v>0.95300932000000005</v>
      </c>
      <c r="AF129" s="4">
        <v>7476958.9299999997</v>
      </c>
      <c r="AG129" s="4">
        <v>7476958.9299999997</v>
      </c>
      <c r="AH129" s="4">
        <v>-7476958.9299999997</v>
      </c>
      <c r="AI129" s="4">
        <v>0</v>
      </c>
      <c r="AJ129" s="4">
        <v>0</v>
      </c>
      <c r="AK129" s="4">
        <v>7123519.193360256</v>
      </c>
      <c r="AL129" s="4">
        <v>-7123519.193360256</v>
      </c>
      <c r="AM129" s="4">
        <v>0</v>
      </c>
      <c r="AN129" s="4">
        <v>0</v>
      </c>
      <c r="AO129" s="5">
        <v>0.95272948000000002</v>
      </c>
      <c r="AP129" s="4">
        <v>10046574.320000002</v>
      </c>
      <c r="AQ129" s="4">
        <v>10046574.320000002</v>
      </c>
      <c r="AR129" s="4">
        <v>-10046574.320000002</v>
      </c>
      <c r="AS129" s="4">
        <v>0</v>
      </c>
      <c r="AT129" s="4">
        <v>0</v>
      </c>
      <c r="AU129" s="4">
        <v>9568214.7210126575</v>
      </c>
      <c r="AV129" s="4">
        <v>-9568214.7210126575</v>
      </c>
      <c r="AW129" s="4">
        <v>0</v>
      </c>
      <c r="AX129" s="4">
        <v>0</v>
      </c>
      <c r="AY129" s="5">
        <v>0.95238579999999995</v>
      </c>
      <c r="AZ129" s="4">
        <v>13594412.610000003</v>
      </c>
      <c r="BA129" s="4">
        <v>13594412.610000003</v>
      </c>
      <c r="BB129" s="4">
        <v>-13594412.610000003</v>
      </c>
      <c r="BC129" s="4">
        <v>0</v>
      </c>
      <c r="BD129" s="4">
        <v>0</v>
      </c>
      <c r="BE129" s="4">
        <v>12942259.13722294</v>
      </c>
      <c r="BF129" s="4">
        <v>-12942259.13722294</v>
      </c>
      <c r="BG129" s="4">
        <v>0</v>
      </c>
      <c r="BH129" s="4">
        <v>0</v>
      </c>
      <c r="BI129" s="5">
        <v>0.95202783000000002</v>
      </c>
      <c r="BJ129" s="4">
        <v>16799147.710000001</v>
      </c>
      <c r="BK129" s="4">
        <v>16799147.710000001</v>
      </c>
      <c r="BL129" s="4">
        <v>-16799147.710000001</v>
      </c>
      <c r="BM129" s="4">
        <v>0</v>
      </c>
      <c r="BN129" s="4">
        <v>0</v>
      </c>
      <c r="BO129" s="4">
        <v>15988634.190691318</v>
      </c>
      <c r="BP129" s="4">
        <v>-15988634.190691318</v>
      </c>
      <c r="BQ129" s="4">
        <v>0</v>
      </c>
      <c r="BR129" s="4">
        <v>0</v>
      </c>
      <c r="BS129" s="5">
        <v>0.95175270000000001</v>
      </c>
      <c r="BT129" s="4">
        <v>19240697.259999998</v>
      </c>
      <c r="BU129" s="4">
        <v>19240697.259999998</v>
      </c>
      <c r="BV129" s="4">
        <v>-19240697.259999998</v>
      </c>
      <c r="BW129" s="4">
        <v>0</v>
      </c>
      <c r="BX129" s="4">
        <v>0</v>
      </c>
      <c r="BY129" s="4">
        <v>18306346.489438605</v>
      </c>
      <c r="BZ129" s="4">
        <v>-18306346.489438605</v>
      </c>
      <c r="CA129" s="4">
        <v>0</v>
      </c>
      <c r="CB129" s="4">
        <v>0</v>
      </c>
      <c r="CC129" s="5">
        <v>0.95143882999999996</v>
      </c>
      <c r="CD129" s="4">
        <v>21249580.289999999</v>
      </c>
      <c r="CE129" s="4">
        <v>21249580.289999999</v>
      </c>
      <c r="CF129" s="4">
        <v>-21249580.289999999</v>
      </c>
      <c r="CG129" s="4">
        <v>0</v>
      </c>
      <c r="CH129" s="4">
        <v>0</v>
      </c>
      <c r="CI129" s="4">
        <v>20054427.353576697</v>
      </c>
      <c r="CJ129" s="4">
        <v>-20054427.353576697</v>
      </c>
      <c r="CK129" s="4">
        <v>0</v>
      </c>
      <c r="CL129" s="4">
        <v>0</v>
      </c>
      <c r="CM129" s="5">
        <v>0.94375639800350608</v>
      </c>
      <c r="CN129" s="4">
        <v>22856264.059999999</v>
      </c>
      <c r="CO129" s="4">
        <v>22856264.059999999</v>
      </c>
      <c r="CP129" s="4">
        <v>-22856264.059999999</v>
      </c>
      <c r="CQ129" s="4">
        <v>0</v>
      </c>
      <c r="CR129" s="4">
        <v>0</v>
      </c>
      <c r="CS129" s="4">
        <v>21568354.950831294</v>
      </c>
      <c r="CT129" s="4">
        <v>-21568354.950831294</v>
      </c>
      <c r="CU129" s="4">
        <v>0</v>
      </c>
      <c r="CV129" s="4">
        <v>0</v>
      </c>
      <c r="CW129" s="5">
        <v>0.94365181003387899</v>
      </c>
      <c r="CX129" s="4">
        <v>25192555.260000002</v>
      </c>
      <c r="CY129" s="4">
        <v>25192555.260000002</v>
      </c>
      <c r="CZ129" s="4">
        <v>-25192555.260000002</v>
      </c>
      <c r="DA129" s="4">
        <v>0</v>
      </c>
      <c r="DB129" s="4">
        <v>0</v>
      </c>
      <c r="DC129" s="4">
        <v>23777004.025827851</v>
      </c>
      <c r="DD129" s="4">
        <v>-23777004.025827851</v>
      </c>
      <c r="DE129" s="4">
        <v>0</v>
      </c>
      <c r="DF129" s="4">
        <v>0</v>
      </c>
      <c r="DG129" s="5">
        <v>0.94381073219596268</v>
      </c>
      <c r="DH129" s="4">
        <v>27774988.969999995</v>
      </c>
      <c r="DI129" s="4">
        <v>27774988.969999995</v>
      </c>
      <c r="DJ129" s="4">
        <v>-27774988.969999995</v>
      </c>
      <c r="DK129" s="4">
        <v>0</v>
      </c>
      <c r="DL129" s="4">
        <v>0</v>
      </c>
      <c r="DM129" s="4">
        <v>26215232.56846394</v>
      </c>
      <c r="DN129" s="4">
        <v>-26215232.56846394</v>
      </c>
      <c r="DO129" s="4">
        <v>0</v>
      </c>
      <c r="DP129" s="4">
        <v>0</v>
      </c>
      <c r="DQ129" s="5">
        <v>0.94384313155908861</v>
      </c>
      <c r="DR129" s="4">
        <v>176025082.81999999</v>
      </c>
      <c r="DS129" s="4">
        <v>176025082.81999999</v>
      </c>
      <c r="DT129" s="4">
        <v>-176025082.81999999</v>
      </c>
      <c r="DU129" s="4">
        <v>0</v>
      </c>
      <c r="DV129" s="4">
        <v>0</v>
      </c>
      <c r="DW129" s="4">
        <v>166786079.8070339</v>
      </c>
      <c r="DX129" s="4">
        <v>-166786079.8070339</v>
      </c>
      <c r="DY129" s="4">
        <v>0</v>
      </c>
      <c r="DZ129" s="4">
        <v>0</v>
      </c>
      <c r="EA129" s="5">
        <v>11.395430056090369</v>
      </c>
      <c r="EB129" s="4">
        <v>27721779.339999996</v>
      </c>
      <c r="EC129" s="4">
        <v>27721779.339999996</v>
      </c>
      <c r="ED129" s="4">
        <v>-27721779.339999996</v>
      </c>
      <c r="EE129" s="4">
        <v>0</v>
      </c>
      <c r="EF129" s="4">
        <v>0</v>
      </c>
      <c r="EG129" s="4">
        <v>26170771.639692679</v>
      </c>
      <c r="EH129" s="4">
        <v>-26170771.639692679</v>
      </c>
      <c r="EI129" s="4">
        <v>0</v>
      </c>
      <c r="EJ129" s="4">
        <v>0</v>
      </c>
      <c r="EK129" s="5">
        <v>0.94405093261566531</v>
      </c>
      <c r="EL129" s="4">
        <v>25420876.949999996</v>
      </c>
      <c r="EM129" s="4">
        <v>25420876.949999996</v>
      </c>
      <c r="EN129" s="4">
        <v>-25420876.949999996</v>
      </c>
      <c r="EO129" s="4">
        <v>0</v>
      </c>
      <c r="EP129" s="4">
        <v>0</v>
      </c>
      <c r="EQ129" s="4">
        <v>24004456.166505024</v>
      </c>
      <c r="ER129" s="4">
        <v>-24004456.166505024</v>
      </c>
      <c r="ES129" s="4">
        <v>0</v>
      </c>
      <c r="ET129" s="4">
        <v>0</v>
      </c>
      <c r="EU129" s="5">
        <v>0.94428119902075325</v>
      </c>
      <c r="EV129" s="4">
        <v>27895580.940000001</v>
      </c>
      <c r="EW129" s="4">
        <v>27895580.940000001</v>
      </c>
      <c r="EX129" s="4">
        <v>-27895580.940000001</v>
      </c>
      <c r="EY129" s="4">
        <v>0</v>
      </c>
      <c r="EZ129" s="4">
        <v>0</v>
      </c>
      <c r="FA129" s="4">
        <v>26336257.857623212</v>
      </c>
      <c r="FB129" s="4">
        <v>-26336257.857623212</v>
      </c>
      <c r="FC129" s="4">
        <v>0</v>
      </c>
      <c r="FD129" s="4">
        <v>0</v>
      </c>
      <c r="FE129" s="5">
        <v>0.94410143005335845</v>
      </c>
      <c r="FF129" s="4">
        <v>31045961.400000002</v>
      </c>
      <c r="FG129" s="4">
        <v>31045961.400000002</v>
      </c>
      <c r="FH129" s="4">
        <v>-31045961.400000002</v>
      </c>
      <c r="FI129" s="4">
        <v>0</v>
      </c>
      <c r="FJ129" s="4">
        <v>0</v>
      </c>
      <c r="FK129" s="4">
        <v>29294672.469473813</v>
      </c>
      <c r="FL129" s="4">
        <v>-29294672.469473813</v>
      </c>
      <c r="FM129" s="4">
        <v>0</v>
      </c>
      <c r="FN129" s="4">
        <v>0</v>
      </c>
      <c r="FO129" s="5">
        <v>0.943590442957705</v>
      </c>
      <c r="FP129" s="4">
        <v>32922314.559999999</v>
      </c>
      <c r="FQ129" s="4">
        <v>32922314.559999999</v>
      </c>
      <c r="FR129" s="4">
        <v>-32922314.559999999</v>
      </c>
      <c r="FS129" s="4">
        <v>0</v>
      </c>
      <c r="FT129" s="4">
        <v>0</v>
      </c>
      <c r="FU129" s="4">
        <v>31058193.228695516</v>
      </c>
      <c r="FV129" s="4">
        <v>-31058193.228695516</v>
      </c>
      <c r="FW129" s="4">
        <v>0</v>
      </c>
      <c r="FX129" s="4">
        <v>0</v>
      </c>
      <c r="FY129" s="5">
        <v>0.94337818114497463</v>
      </c>
      <c r="FZ129" s="4">
        <v>33541866.199999999</v>
      </c>
      <c r="GA129" s="4">
        <v>33541866.199999999</v>
      </c>
      <c r="GB129" s="4">
        <v>-33541866.199999999</v>
      </c>
      <c r="GC129" s="4">
        <v>0</v>
      </c>
      <c r="GD129" s="4">
        <v>0</v>
      </c>
      <c r="GE129" s="4">
        <v>31636712.354495652</v>
      </c>
      <c r="GF129" s="4">
        <v>-31636712.354495652</v>
      </c>
      <c r="GG129" s="4">
        <v>0</v>
      </c>
      <c r="GH129" s="4">
        <v>0</v>
      </c>
      <c r="GI129" s="5">
        <v>0.94320072013451817</v>
      </c>
      <c r="GJ129" s="4">
        <v>34704797.789999999</v>
      </c>
      <c r="GK129" s="4">
        <v>34704797.789999999</v>
      </c>
      <c r="GL129" s="4">
        <v>-34704797.789999999</v>
      </c>
      <c r="GM129" s="4">
        <v>0</v>
      </c>
      <c r="GN129" s="4">
        <v>0</v>
      </c>
      <c r="GO129" s="4">
        <v>32725356.137363408</v>
      </c>
      <c r="GP129" s="4">
        <v>-32725356.137363408</v>
      </c>
      <c r="GQ129" s="4">
        <v>0</v>
      </c>
      <c r="GR129" s="4">
        <v>0</v>
      </c>
      <c r="GS129" s="5">
        <v>0.94296345811854987</v>
      </c>
      <c r="GT129" s="4">
        <v>36433791.989999995</v>
      </c>
      <c r="GU129" s="4">
        <v>36433791.989999995</v>
      </c>
      <c r="GV129" s="4">
        <v>-36433791.989999995</v>
      </c>
      <c r="GW129" s="4">
        <v>0</v>
      </c>
      <c r="GX129" s="4">
        <v>0</v>
      </c>
      <c r="GY129" s="4">
        <v>34323421.381744243</v>
      </c>
      <c r="GZ129" s="4">
        <v>-34323421.381744243</v>
      </c>
      <c r="HA129" s="4">
        <v>0</v>
      </c>
      <c r="HB129" s="4">
        <v>0</v>
      </c>
      <c r="HC129" s="5">
        <v>0.94207655879368846</v>
      </c>
      <c r="HD129" s="4">
        <v>34395529.829999998</v>
      </c>
      <c r="HE129" s="4">
        <v>34395529.829999998</v>
      </c>
      <c r="HF129" s="4">
        <v>-34395529.829999998</v>
      </c>
      <c r="HG129" s="4">
        <v>0</v>
      </c>
      <c r="HH129" s="4">
        <v>0</v>
      </c>
      <c r="HI129" s="4">
        <v>32447030.974762723</v>
      </c>
      <c r="HJ129" s="4">
        <v>-32447030.974762723</v>
      </c>
      <c r="HK129" s="4">
        <v>0</v>
      </c>
      <c r="HL129" s="4">
        <v>0</v>
      </c>
      <c r="HM129" s="5">
        <v>0.943350229961052</v>
      </c>
      <c r="HN129" s="4">
        <v>32926061.829999998</v>
      </c>
      <c r="HO129" s="4">
        <v>32926061.829999998</v>
      </c>
      <c r="HP129" s="4">
        <v>-32926061.829999998</v>
      </c>
      <c r="HQ129" s="4">
        <v>0</v>
      </c>
      <c r="HR129" s="4">
        <v>0</v>
      </c>
      <c r="HS129" s="4">
        <v>31056302.552792221</v>
      </c>
      <c r="HT129" s="4">
        <v>-31056302.552792221</v>
      </c>
      <c r="HU129" s="4">
        <v>0</v>
      </c>
      <c r="HV129" s="4">
        <v>0</v>
      </c>
      <c r="HW129" s="5">
        <v>0.94321339470048071</v>
      </c>
      <c r="HX129" s="4">
        <v>30734582.879999999</v>
      </c>
      <c r="HY129" s="4">
        <v>30734582.879999999</v>
      </c>
      <c r="HZ129" s="4">
        <v>-30734582.879999999</v>
      </c>
      <c r="IA129" s="4">
        <v>0</v>
      </c>
      <c r="IB129" s="4">
        <v>0</v>
      </c>
      <c r="IC129" s="4">
        <v>28984190.447238363</v>
      </c>
      <c r="ID129" s="4">
        <v>-28984190.447238363</v>
      </c>
      <c r="IE129" s="4">
        <v>0</v>
      </c>
      <c r="IF129" s="4">
        <v>0</v>
      </c>
      <c r="IG129" s="5">
        <v>0.94304811490053853</v>
      </c>
      <c r="IH129" s="4">
        <v>28136800</v>
      </c>
      <c r="II129" s="4">
        <v>28136800</v>
      </c>
      <c r="IJ129" s="4">
        <v>-28136800</v>
      </c>
      <c r="IK129" s="4">
        <v>0</v>
      </c>
      <c r="IL129" s="4">
        <v>0</v>
      </c>
      <c r="IM129" s="4">
        <v>26526705.170600507</v>
      </c>
      <c r="IN129" s="4">
        <v>-26526705.170600507</v>
      </c>
      <c r="IO129" s="4">
        <v>0</v>
      </c>
      <c r="IP129" s="4">
        <v>0</v>
      </c>
      <c r="IQ129" s="5">
        <v>0.94277619240995802</v>
      </c>
      <c r="IR129" s="4">
        <v>375879943.70999992</v>
      </c>
      <c r="IS129" s="4">
        <v>375879943.70999992</v>
      </c>
      <c r="IT129" s="4">
        <v>-375879943.70999992</v>
      </c>
      <c r="IU129" s="4">
        <v>0</v>
      </c>
      <c r="IV129" s="4">
        <v>0</v>
      </c>
      <c r="IW129" s="4">
        <v>354564070.38098735</v>
      </c>
      <c r="IX129" s="4">
        <v>-354564070.38098735</v>
      </c>
      <c r="IY129" s="4">
        <v>0</v>
      </c>
      <c r="IZ129" s="4">
        <v>0</v>
      </c>
      <c r="JA129" s="5">
        <v>11.320030854811243</v>
      </c>
      <c r="JB129" s="4">
        <v>28116800</v>
      </c>
      <c r="JC129" s="4">
        <v>28116800</v>
      </c>
      <c r="JD129" s="4">
        <v>-28116800</v>
      </c>
      <c r="JE129" s="4">
        <v>0</v>
      </c>
      <c r="JF129" s="4">
        <v>0</v>
      </c>
      <c r="JG129" s="4">
        <v>26505862.582203731</v>
      </c>
      <c r="JH129" s="4">
        <v>-26505862.582203731</v>
      </c>
      <c r="JI129" s="4">
        <v>0</v>
      </c>
      <c r="JJ129" s="4">
        <v>0</v>
      </c>
      <c r="JK129" s="5">
        <v>0.94270552062125601</v>
      </c>
      <c r="JL129" s="4">
        <v>28091800</v>
      </c>
      <c r="JM129" s="4">
        <v>28091800</v>
      </c>
      <c r="JN129" s="4">
        <v>-28091800</v>
      </c>
      <c r="JO129" s="4">
        <v>0</v>
      </c>
      <c r="JP129" s="4">
        <v>0</v>
      </c>
      <c r="JQ129" s="4">
        <v>26495655.70445158</v>
      </c>
      <c r="JR129" s="4">
        <v>-26495655.70445158</v>
      </c>
      <c r="JS129" s="4">
        <v>0</v>
      </c>
      <c r="JT129" s="4">
        <v>0</v>
      </c>
      <c r="JU129" s="5">
        <v>0.94318113130705683</v>
      </c>
      <c r="JV129" s="4">
        <v>27728467</v>
      </c>
      <c r="JW129" s="4">
        <v>27728467</v>
      </c>
      <c r="JX129" s="4">
        <v>-27728467</v>
      </c>
      <c r="JY129" s="4">
        <v>0</v>
      </c>
      <c r="JZ129" s="4">
        <v>0</v>
      </c>
      <c r="KA129" s="4">
        <v>26164983.067502312</v>
      </c>
      <c r="KB129" s="4">
        <v>-26164983.067502312</v>
      </c>
      <c r="KC129" s="4">
        <v>0</v>
      </c>
      <c r="KD129" s="4">
        <v>0</v>
      </c>
      <c r="KE129" s="5">
        <v>0.94361448353788591</v>
      </c>
      <c r="KF129" s="4">
        <v>27470133</v>
      </c>
      <c r="KG129" s="4">
        <v>27470133</v>
      </c>
      <c r="KH129" s="4">
        <v>-27470133</v>
      </c>
      <c r="KI129" s="4">
        <v>0</v>
      </c>
      <c r="KJ129" s="4">
        <v>0</v>
      </c>
      <c r="KK129" s="4">
        <v>25931549.558955897</v>
      </c>
      <c r="KL129" s="4">
        <v>-25931549.558955897</v>
      </c>
      <c r="KM129" s="4">
        <v>0</v>
      </c>
      <c r="KN129" s="4">
        <v>0</v>
      </c>
      <c r="KO129" s="5">
        <v>0.94399068104096528</v>
      </c>
      <c r="KP129" s="4">
        <v>27161800</v>
      </c>
      <c r="KQ129" s="4">
        <v>27161800</v>
      </c>
      <c r="KR129" s="4">
        <v>-27161800</v>
      </c>
      <c r="KS129" s="4">
        <v>0</v>
      </c>
      <c r="KT129" s="4">
        <v>0</v>
      </c>
      <c r="KU129" s="4">
        <v>25648077.381849103</v>
      </c>
      <c r="KV129" s="4">
        <v>-25648077.381849103</v>
      </c>
      <c r="KW129" s="4">
        <v>0</v>
      </c>
      <c r="KX129" s="4">
        <v>0</v>
      </c>
      <c r="KY129" s="5">
        <v>0.9442701655210296</v>
      </c>
      <c r="KZ129" s="4">
        <v>27161800</v>
      </c>
      <c r="LA129" s="4">
        <v>27161800</v>
      </c>
      <c r="LB129" s="4">
        <v>-27161800</v>
      </c>
      <c r="LC129" s="4">
        <v>0</v>
      </c>
      <c r="LD129" s="4">
        <v>0</v>
      </c>
      <c r="LE129" s="4">
        <v>25658098.963174</v>
      </c>
      <c r="LF129" s="4">
        <v>-25658098.963174</v>
      </c>
      <c r="LG129" s="4">
        <v>0</v>
      </c>
      <c r="LH129" s="4">
        <v>0</v>
      </c>
      <c r="LI129" s="5">
        <v>0.9446391241807981</v>
      </c>
      <c r="LJ129" s="4">
        <v>27161800</v>
      </c>
      <c r="LK129" s="4">
        <v>27161800</v>
      </c>
      <c r="LL129" s="4">
        <v>-27161800</v>
      </c>
      <c r="LM129" s="4">
        <v>0</v>
      </c>
      <c r="LN129" s="4">
        <v>0</v>
      </c>
      <c r="LO129" s="4">
        <v>25669607.46227831</v>
      </c>
      <c r="LP129" s="4">
        <v>-25669607.46227831</v>
      </c>
      <c r="LQ129" s="4">
        <v>0</v>
      </c>
      <c r="LR129" s="4">
        <v>0</v>
      </c>
      <c r="LS129" s="5">
        <v>0.94506282581707801</v>
      </c>
      <c r="LT129" s="4">
        <v>27161800</v>
      </c>
      <c r="LU129" s="4">
        <v>27161800</v>
      </c>
      <c r="LV129" s="4">
        <v>-27161800</v>
      </c>
      <c r="LW129" s="4">
        <v>0</v>
      </c>
      <c r="LX129" s="4">
        <v>0</v>
      </c>
      <c r="LY129" s="4">
        <v>25682074.53022911</v>
      </c>
      <c r="LZ129" s="4">
        <v>-25682074.53022911</v>
      </c>
      <c r="MA129" s="4">
        <v>0</v>
      </c>
      <c r="MB129" s="4">
        <v>0</v>
      </c>
      <c r="MC129" s="5">
        <v>0.9455218185182539</v>
      </c>
      <c r="MD129" s="4">
        <v>27161800</v>
      </c>
      <c r="ME129" s="4">
        <v>27161800</v>
      </c>
      <c r="MF129" s="4">
        <v>-27161800</v>
      </c>
      <c r="MG129" s="4">
        <v>0</v>
      </c>
      <c r="MH129" s="4">
        <v>0</v>
      </c>
      <c r="MI129" s="4">
        <v>25694787.029708639</v>
      </c>
      <c r="MJ129" s="4">
        <v>-25694787.029708639</v>
      </c>
      <c r="MK129" s="4">
        <v>0</v>
      </c>
      <c r="ML129" s="4">
        <v>0</v>
      </c>
      <c r="MM129" s="5">
        <v>0.94598984712753342</v>
      </c>
      <c r="MN129" s="4">
        <v>27161800</v>
      </c>
      <c r="MO129" s="4">
        <v>27161800</v>
      </c>
      <c r="MP129" s="4">
        <v>-27161800</v>
      </c>
      <c r="MQ129" s="4">
        <v>0</v>
      </c>
      <c r="MR129" s="4">
        <v>0</v>
      </c>
      <c r="MS129" s="4">
        <v>25706792.148258731</v>
      </c>
      <c r="MT129" s="4">
        <v>-25706792.148258731</v>
      </c>
      <c r="MU129" s="4">
        <v>0</v>
      </c>
      <c r="MV129" s="4">
        <v>0</v>
      </c>
      <c r="MW129" s="5">
        <v>0.94643183250958074</v>
      </c>
      <c r="MX129" s="4">
        <v>27161800</v>
      </c>
      <c r="MY129" s="4">
        <v>27161800</v>
      </c>
      <c r="MZ129" s="4">
        <v>-27161800</v>
      </c>
      <c r="NA129" s="4">
        <v>0</v>
      </c>
      <c r="NB129" s="4">
        <v>0</v>
      </c>
      <c r="NC129" s="4">
        <v>25717469.096798882</v>
      </c>
      <c r="ND129" s="4">
        <v>-25717469.096798882</v>
      </c>
      <c r="NE129" s="4">
        <v>0</v>
      </c>
      <c r="NF129" s="4">
        <v>0</v>
      </c>
      <c r="NG129" s="5">
        <v>0.94682491943828762</v>
      </c>
      <c r="NH129" s="4">
        <v>27161800</v>
      </c>
      <c r="NI129" s="4">
        <v>27161800</v>
      </c>
      <c r="NJ129" s="4">
        <v>-27161800</v>
      </c>
      <c r="NK129" s="4">
        <v>0</v>
      </c>
      <c r="NL129" s="4">
        <v>0</v>
      </c>
      <c r="NM129" s="4">
        <v>25725526.80052973</v>
      </c>
      <c r="NN129" s="4">
        <v>-25725526.80052973</v>
      </c>
      <c r="NO129" s="4">
        <v>0</v>
      </c>
      <c r="NP129" s="4">
        <v>0</v>
      </c>
      <c r="NQ129" s="5">
        <v>0.94712157517284312</v>
      </c>
      <c r="NR129" s="4">
        <v>328701600</v>
      </c>
      <c r="NS129" s="4">
        <v>328701600</v>
      </c>
      <c r="NT129" s="4">
        <v>-328701600</v>
      </c>
      <c r="NU129" s="4">
        <v>0</v>
      </c>
      <c r="NV129" s="4">
        <v>0</v>
      </c>
      <c r="NW129" s="4">
        <v>310600484.32594007</v>
      </c>
      <c r="NX129" s="4">
        <v>-310600484.32594007</v>
      </c>
      <c r="NY129" s="4">
        <v>0</v>
      </c>
      <c r="NZ129" s="4">
        <v>0</v>
      </c>
      <c r="OA129" s="5">
        <v>11.339353924792569</v>
      </c>
      <c r="OB129" s="4">
        <v>27028500</v>
      </c>
      <c r="OC129" s="4">
        <v>27028500</v>
      </c>
      <c r="OD129" s="4">
        <v>-27028500</v>
      </c>
      <c r="OE129" s="4">
        <v>0</v>
      </c>
      <c r="OF129" s="4">
        <v>0</v>
      </c>
      <c r="OG129" s="4">
        <v>25609070.375771914</v>
      </c>
      <c r="OH129" s="4">
        <v>-25609070.375771914</v>
      </c>
      <c r="OI129" s="4">
        <v>0</v>
      </c>
      <c r="OJ129" s="4">
        <v>0</v>
      </c>
      <c r="OK129" s="5">
        <v>0.94748396602741225</v>
      </c>
      <c r="OL129" s="4">
        <v>26895200</v>
      </c>
      <c r="OM129" s="4">
        <v>26895200</v>
      </c>
      <c r="ON129" s="4">
        <v>-26895200</v>
      </c>
      <c r="OO129" s="4">
        <v>0</v>
      </c>
      <c r="OP129" s="4">
        <v>0</v>
      </c>
      <c r="OQ129" s="4">
        <v>25481823.965130121</v>
      </c>
      <c r="OR129" s="4">
        <v>-25481823.965130121</v>
      </c>
      <c r="OS129" s="4">
        <v>0</v>
      </c>
      <c r="OT129" s="4">
        <v>0</v>
      </c>
      <c r="OU129" s="5">
        <v>0.94744876279522439</v>
      </c>
      <c r="OV129" s="4">
        <v>22661900</v>
      </c>
      <c r="OW129" s="4">
        <v>22661900</v>
      </c>
      <c r="OX129" s="4">
        <v>-22661900</v>
      </c>
      <c r="OY129" s="4">
        <v>0</v>
      </c>
      <c r="OZ129" s="4">
        <v>0</v>
      </c>
      <c r="PA129" s="4">
        <v>21470402.340547629</v>
      </c>
      <c r="PB129" s="4">
        <v>-21470402.340547629</v>
      </c>
      <c r="PC129" s="4">
        <v>0</v>
      </c>
      <c r="PD129" s="4">
        <v>0</v>
      </c>
      <c r="PE129" s="5">
        <v>0.94742287012773108</v>
      </c>
      <c r="PF129" s="4">
        <v>18378600</v>
      </c>
      <c r="PG129" s="4">
        <v>18378600</v>
      </c>
      <c r="PH129" s="4">
        <v>-18378600</v>
      </c>
      <c r="PI129" s="4">
        <v>0</v>
      </c>
      <c r="PJ129" s="4">
        <v>0</v>
      </c>
      <c r="PK129" s="4">
        <v>17411946.841000486</v>
      </c>
      <c r="PL129" s="4">
        <v>-17411946.841000486</v>
      </c>
      <c r="PM129" s="4">
        <v>0</v>
      </c>
      <c r="PN129" s="4">
        <v>0</v>
      </c>
      <c r="PO129" s="5">
        <v>0.94740333001428223</v>
      </c>
      <c r="PP129" s="4">
        <v>14145300</v>
      </c>
      <c r="PQ129" s="4">
        <v>14145300</v>
      </c>
      <c r="PR129" s="4">
        <v>-14145300</v>
      </c>
      <c r="PS129" s="4">
        <v>0</v>
      </c>
      <c r="PT129" s="4">
        <v>0</v>
      </c>
      <c r="PU129" s="4">
        <v>13401049.784890244</v>
      </c>
      <c r="PV129" s="4">
        <v>-13401049.784890244</v>
      </c>
      <c r="PW129" s="4">
        <v>0</v>
      </c>
      <c r="PX129" s="4">
        <v>0</v>
      </c>
      <c r="PY129" s="5">
        <v>0.94738533540400305</v>
      </c>
      <c r="PZ129" s="4">
        <v>9912000</v>
      </c>
      <c r="QA129" s="4">
        <v>9912000</v>
      </c>
      <c r="QB129" s="4">
        <v>-9912000</v>
      </c>
      <c r="QC129" s="4">
        <v>0</v>
      </c>
      <c r="QD129" s="4">
        <v>0</v>
      </c>
      <c r="QE129" s="4">
        <v>9390272.7073469758</v>
      </c>
      <c r="QF129" s="4">
        <v>-9390272.7073469758</v>
      </c>
      <c r="QG129" s="4">
        <v>0</v>
      </c>
      <c r="QH129" s="4">
        <v>0</v>
      </c>
      <c r="QI129" s="5">
        <v>0.94736407459109928</v>
      </c>
      <c r="QJ129" s="4">
        <v>5595000</v>
      </c>
      <c r="QK129" s="4">
        <v>5595000</v>
      </c>
      <c r="QL129" s="4">
        <v>-5595000</v>
      </c>
      <c r="QM129" s="4">
        <v>0</v>
      </c>
      <c r="QN129" s="4">
        <v>0</v>
      </c>
      <c r="QO129" s="4">
        <v>5300369.5284522548</v>
      </c>
      <c r="QP129" s="4">
        <v>-5300369.5284522548</v>
      </c>
      <c r="QQ129" s="4">
        <v>0</v>
      </c>
      <c r="QR129" s="4">
        <v>0</v>
      </c>
      <c r="QS129" s="5">
        <v>0.9473403982935219</v>
      </c>
      <c r="QT129" s="4">
        <v>1278000</v>
      </c>
      <c r="QU129" s="4">
        <v>1278000</v>
      </c>
      <c r="QV129" s="4">
        <v>-1278000</v>
      </c>
      <c r="QW129" s="4">
        <v>0</v>
      </c>
      <c r="QX129" s="4">
        <v>0</v>
      </c>
      <c r="QY129" s="4">
        <v>1210672.6139120578</v>
      </c>
      <c r="QZ129" s="4">
        <v>-1210672.6139120578</v>
      </c>
      <c r="RA129" s="4">
        <v>0</v>
      </c>
      <c r="RB129" s="4">
        <v>0</v>
      </c>
      <c r="RC129" s="5">
        <v>0.94731816425043647</v>
      </c>
      <c r="RD129" s="4">
        <v>1111000</v>
      </c>
      <c r="RE129" s="4">
        <v>1111000</v>
      </c>
      <c r="RF129" s="4">
        <v>-1111000</v>
      </c>
      <c r="RG129" s="4">
        <v>0</v>
      </c>
      <c r="RH129" s="4">
        <v>0</v>
      </c>
      <c r="RI129" s="4">
        <v>1052442.0034699349</v>
      </c>
      <c r="RJ129" s="4">
        <v>-1052442.0034699349</v>
      </c>
      <c r="RK129" s="4">
        <v>0</v>
      </c>
      <c r="RL129" s="4">
        <v>0</v>
      </c>
      <c r="RM129" s="5">
        <v>0.94729253237617905</v>
      </c>
      <c r="RN129" s="4">
        <v>944000</v>
      </c>
      <c r="RO129" s="4">
        <v>944000</v>
      </c>
      <c r="RP129" s="4">
        <v>-944000</v>
      </c>
      <c r="RQ129" s="4">
        <v>0</v>
      </c>
      <c r="RR129" s="4">
        <v>0</v>
      </c>
      <c r="RS129" s="4">
        <v>894218.48505780089</v>
      </c>
      <c r="RT129" s="4">
        <v>-894218.48505780089</v>
      </c>
      <c r="RU129" s="4">
        <v>0</v>
      </c>
      <c r="RV129" s="4">
        <v>0</v>
      </c>
      <c r="RW129" s="5">
        <v>0.94726534434089071</v>
      </c>
      <c r="RX129" s="4">
        <v>777000</v>
      </c>
      <c r="RY129" s="4">
        <v>777000</v>
      </c>
      <c r="RZ129" s="4">
        <v>-777000</v>
      </c>
      <c r="SA129" s="4">
        <v>0</v>
      </c>
      <c r="SB129" s="4">
        <v>0</v>
      </c>
      <c r="SC129" s="4">
        <v>736005.96593813866</v>
      </c>
      <c r="SD129" s="4">
        <v>-736005.96593813866</v>
      </c>
      <c r="SE129" s="4">
        <v>0</v>
      </c>
      <c r="SF129" s="4">
        <v>0</v>
      </c>
      <c r="SG129" s="5">
        <v>0.94724062540300979</v>
      </c>
      <c r="SH129" s="4">
        <v>610000</v>
      </c>
      <c r="SI129" s="4">
        <v>610000</v>
      </c>
      <c r="SJ129" s="4">
        <v>-610000</v>
      </c>
      <c r="SK129" s="4">
        <v>0</v>
      </c>
      <c r="SL129" s="4">
        <v>0</v>
      </c>
      <c r="SM129" s="4">
        <v>577803.95010900486</v>
      </c>
      <c r="SN129" s="4">
        <v>-577803.95010900486</v>
      </c>
      <c r="SO129" s="4">
        <v>0</v>
      </c>
      <c r="SP129" s="4">
        <v>0</v>
      </c>
      <c r="SQ129" s="5">
        <v>0.94721959034263092</v>
      </c>
      <c r="SR129" s="4">
        <v>129336500</v>
      </c>
      <c r="SS129" s="4">
        <v>129336500</v>
      </c>
      <c r="ST129" s="4">
        <v>-129336500</v>
      </c>
      <c r="SU129" s="4">
        <v>0</v>
      </c>
      <c r="SV129" s="4">
        <v>0</v>
      </c>
      <c r="SW129" s="4">
        <v>122536078.56162654</v>
      </c>
      <c r="SX129" s="4">
        <v>-122536078.56162654</v>
      </c>
      <c r="SY129" s="4">
        <v>0</v>
      </c>
      <c r="SZ129" s="4">
        <v>0</v>
      </c>
      <c r="TA129" s="5">
        <v>11.368184993966421</v>
      </c>
      <c r="TB129" s="4">
        <v>610200</v>
      </c>
      <c r="TC129" s="4">
        <v>610200</v>
      </c>
    </row>
    <row r="130" spans="1:523" x14ac:dyDescent="0.3">
      <c r="A130" s="3" t="s">
        <v>183</v>
      </c>
      <c r="B130" s="4">
        <v>123833.66</v>
      </c>
      <c r="C130" s="4">
        <v>123833.66</v>
      </c>
      <c r="D130" s="4">
        <v>-123833.66</v>
      </c>
      <c r="E130" s="4">
        <v>0</v>
      </c>
      <c r="F130" s="4">
        <v>0</v>
      </c>
      <c r="G130" s="4">
        <v>117841.69949750639</v>
      </c>
      <c r="H130" s="4">
        <v>-117841.69949750639</v>
      </c>
      <c r="I130" s="4">
        <v>0</v>
      </c>
      <c r="J130" s="4">
        <v>0</v>
      </c>
      <c r="K130" s="5">
        <v>0.95161282883431197</v>
      </c>
      <c r="L130" s="4">
        <v>123833.66</v>
      </c>
      <c r="M130" s="4">
        <v>123833.66</v>
      </c>
      <c r="N130" s="4">
        <v>-123833.66</v>
      </c>
      <c r="O130" s="4">
        <v>0</v>
      </c>
      <c r="P130" s="4">
        <v>0</v>
      </c>
      <c r="Q130" s="4">
        <v>117787.44424393248</v>
      </c>
      <c r="R130" s="4">
        <v>-117787.44424393248</v>
      </c>
      <c r="S130" s="4">
        <v>0</v>
      </c>
      <c r="T130" s="4">
        <v>0</v>
      </c>
      <c r="U130" s="5">
        <v>0.95117469873645399</v>
      </c>
      <c r="V130" s="4">
        <v>3342</v>
      </c>
      <c r="W130" s="4">
        <v>3342</v>
      </c>
      <c r="X130" s="4">
        <v>-3342</v>
      </c>
      <c r="Y130" s="4">
        <v>0</v>
      </c>
      <c r="Z130" s="4">
        <v>0</v>
      </c>
      <c r="AA130" s="4">
        <v>3177.2651668200001</v>
      </c>
      <c r="AB130" s="4">
        <v>-3177.2651668200001</v>
      </c>
      <c r="AC130" s="4">
        <v>0</v>
      </c>
      <c r="AD130" s="4">
        <v>0</v>
      </c>
      <c r="AE130" s="5">
        <v>0.95070770999999998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5">
        <v>0.95024021999999997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5">
        <v>0.94977414000000004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5">
        <v>0.94932074</v>
      </c>
      <c r="BJ130" s="4">
        <v>0</v>
      </c>
      <c r="BK130" s="4">
        <v>0</v>
      </c>
      <c r="BL130" s="4">
        <v>0</v>
      </c>
      <c r="BM130" s="4">
        <v>0</v>
      </c>
      <c r="BN130" s="4">
        <v>0</v>
      </c>
      <c r="BO130" s="4">
        <v>0</v>
      </c>
      <c r="BP130" s="4">
        <v>0</v>
      </c>
      <c r="BQ130" s="4">
        <v>0</v>
      </c>
      <c r="BR130" s="4">
        <v>0</v>
      </c>
      <c r="BS130" s="5">
        <v>0.94885936000000004</v>
      </c>
      <c r="BT130" s="4">
        <v>0</v>
      </c>
      <c r="BU130" s="4">
        <v>0</v>
      </c>
      <c r="BV130" s="4">
        <v>0</v>
      </c>
      <c r="BW130" s="4">
        <v>0</v>
      </c>
      <c r="BX130" s="4">
        <v>0</v>
      </c>
      <c r="BY130" s="4">
        <v>0</v>
      </c>
      <c r="BZ130" s="4">
        <v>0</v>
      </c>
      <c r="CA130" s="4">
        <v>0</v>
      </c>
      <c r="CB130" s="4">
        <v>0</v>
      </c>
      <c r="CC130" s="5">
        <v>0.94839028999999997</v>
      </c>
      <c r="CD130" s="4">
        <v>0</v>
      </c>
      <c r="CE130" s="4">
        <v>0</v>
      </c>
      <c r="CF130" s="4">
        <v>0</v>
      </c>
      <c r="CG130" s="4">
        <v>0</v>
      </c>
      <c r="CH130" s="4">
        <v>0</v>
      </c>
      <c r="CI130" s="4">
        <v>0</v>
      </c>
      <c r="CJ130" s="4">
        <v>0</v>
      </c>
      <c r="CK130" s="4">
        <v>0</v>
      </c>
      <c r="CL130" s="4">
        <v>0</v>
      </c>
      <c r="CM130" s="5">
        <v>0.94786204999999979</v>
      </c>
      <c r="CN130" s="4">
        <v>0</v>
      </c>
      <c r="CO130" s="4">
        <v>0</v>
      </c>
      <c r="CP130" s="4">
        <v>0</v>
      </c>
      <c r="CQ130" s="4">
        <v>0</v>
      </c>
      <c r="CR130" s="4">
        <v>0</v>
      </c>
      <c r="CS130" s="4">
        <v>0</v>
      </c>
      <c r="CT130" s="4">
        <v>0</v>
      </c>
      <c r="CU130" s="4">
        <v>0</v>
      </c>
      <c r="CV130" s="4">
        <v>0</v>
      </c>
      <c r="CW130" s="5">
        <v>0.94739463333333307</v>
      </c>
      <c r="CX130" s="4">
        <v>0</v>
      </c>
      <c r="CY130" s="4">
        <v>0</v>
      </c>
      <c r="CZ130" s="4">
        <v>0</v>
      </c>
      <c r="DA130" s="4">
        <v>0</v>
      </c>
      <c r="DB130" s="4">
        <v>0</v>
      </c>
      <c r="DC130" s="4">
        <v>0</v>
      </c>
      <c r="DD130" s="4">
        <v>0</v>
      </c>
      <c r="DE130" s="4">
        <v>0</v>
      </c>
      <c r="DF130" s="4">
        <v>0</v>
      </c>
      <c r="DG130" s="5">
        <v>0.94692721666666646</v>
      </c>
      <c r="DH130" s="4">
        <v>0</v>
      </c>
      <c r="DI130" s="4">
        <v>0</v>
      </c>
      <c r="DJ130" s="4">
        <v>0</v>
      </c>
      <c r="DK130" s="4">
        <v>0</v>
      </c>
      <c r="DL130" s="4">
        <v>0</v>
      </c>
      <c r="DM130" s="4">
        <v>0</v>
      </c>
      <c r="DN130" s="4">
        <v>0</v>
      </c>
      <c r="DO130" s="4">
        <v>0</v>
      </c>
      <c r="DP130" s="4">
        <v>0</v>
      </c>
      <c r="DQ130" s="5">
        <v>0.94645979999999963</v>
      </c>
      <c r="DR130" s="4">
        <v>251009.32</v>
      </c>
      <c r="DS130" s="4">
        <v>251009.32</v>
      </c>
      <c r="DT130" s="4">
        <v>-251009.32</v>
      </c>
      <c r="DU130" s="4">
        <v>0</v>
      </c>
      <c r="DV130" s="4">
        <v>0</v>
      </c>
      <c r="DW130" s="4">
        <v>238806.40890825886</v>
      </c>
      <c r="DX130" s="4">
        <v>-238806.40890825886</v>
      </c>
      <c r="DY130" s="4">
        <v>0</v>
      </c>
      <c r="DZ130" s="4">
        <v>0</v>
      </c>
      <c r="EA130" s="5">
        <v>11.388723687570764</v>
      </c>
      <c r="EB130" s="4">
        <v>0</v>
      </c>
      <c r="EC130" s="4">
        <v>0</v>
      </c>
      <c r="ED130" s="4">
        <v>0</v>
      </c>
      <c r="EE130" s="4">
        <v>0</v>
      </c>
      <c r="EF130" s="4">
        <v>0</v>
      </c>
      <c r="EG130" s="4">
        <v>0</v>
      </c>
      <c r="EH130" s="4">
        <v>0</v>
      </c>
      <c r="EI130" s="4">
        <v>0</v>
      </c>
      <c r="EJ130" s="4">
        <v>0</v>
      </c>
      <c r="EK130" s="5">
        <v>0.94727479634959966</v>
      </c>
      <c r="EL130" s="4">
        <v>0</v>
      </c>
      <c r="EM130" s="4">
        <v>0</v>
      </c>
      <c r="EN130" s="4">
        <v>0</v>
      </c>
      <c r="EO130" s="4">
        <v>0</v>
      </c>
      <c r="EP130" s="4">
        <v>0</v>
      </c>
      <c r="EQ130" s="4">
        <v>0</v>
      </c>
      <c r="ER130" s="4">
        <v>0</v>
      </c>
      <c r="ES130" s="4">
        <v>0</v>
      </c>
      <c r="ET130" s="4">
        <v>0</v>
      </c>
      <c r="EU130" s="5">
        <v>0.94697689446760513</v>
      </c>
      <c r="EV130" s="4">
        <v>0</v>
      </c>
      <c r="EW130" s="4">
        <v>0</v>
      </c>
      <c r="EX130" s="4">
        <v>0</v>
      </c>
      <c r="EY130" s="4">
        <v>0</v>
      </c>
      <c r="EZ130" s="4">
        <v>0</v>
      </c>
      <c r="FA130" s="4">
        <v>0</v>
      </c>
      <c r="FB130" s="4">
        <v>0</v>
      </c>
      <c r="FC130" s="4">
        <v>0</v>
      </c>
      <c r="FD130" s="4">
        <v>0</v>
      </c>
      <c r="FE130" s="5">
        <v>0.94672163925018094</v>
      </c>
      <c r="FF130" s="4">
        <v>0</v>
      </c>
      <c r="FG130" s="4">
        <v>0</v>
      </c>
      <c r="FH130" s="4">
        <v>0</v>
      </c>
      <c r="FI130" s="4">
        <v>0</v>
      </c>
      <c r="FJ130" s="4">
        <v>0</v>
      </c>
      <c r="FK130" s="4">
        <v>0</v>
      </c>
      <c r="FL130" s="4">
        <v>0</v>
      </c>
      <c r="FM130" s="4">
        <v>0</v>
      </c>
      <c r="FN130" s="4">
        <v>0</v>
      </c>
      <c r="FO130" s="5">
        <v>0.9458152165727256</v>
      </c>
      <c r="FP130" s="4">
        <v>0</v>
      </c>
      <c r="FQ130" s="4">
        <v>0</v>
      </c>
      <c r="FR130" s="4">
        <v>0</v>
      </c>
      <c r="FS130" s="4">
        <v>0</v>
      </c>
      <c r="FT130" s="4">
        <v>0</v>
      </c>
      <c r="FU130" s="4">
        <v>0</v>
      </c>
      <c r="FV130" s="4">
        <v>0</v>
      </c>
      <c r="FW130" s="4">
        <v>0</v>
      </c>
      <c r="FX130" s="4">
        <v>0</v>
      </c>
      <c r="FY130" s="5">
        <v>0.94514480316505745</v>
      </c>
      <c r="FZ130" s="4">
        <v>0</v>
      </c>
      <c r="GA130" s="4">
        <v>0</v>
      </c>
      <c r="GB130" s="4">
        <v>0</v>
      </c>
      <c r="GC130" s="4">
        <v>0</v>
      </c>
      <c r="GD130" s="4">
        <v>0</v>
      </c>
      <c r="GE130" s="4">
        <v>0</v>
      </c>
      <c r="GF130" s="4">
        <v>0</v>
      </c>
      <c r="GG130" s="4">
        <v>0</v>
      </c>
      <c r="GH130" s="4">
        <v>0</v>
      </c>
      <c r="GI130" s="5">
        <v>0.94478195306302382</v>
      </c>
      <c r="GJ130" s="4">
        <v>0</v>
      </c>
      <c r="GK130" s="4">
        <v>0</v>
      </c>
      <c r="GL130" s="4">
        <v>0</v>
      </c>
      <c r="GM130" s="4">
        <v>0</v>
      </c>
      <c r="GN130" s="4">
        <v>0</v>
      </c>
      <c r="GO130" s="4">
        <v>0</v>
      </c>
      <c r="GP130" s="4">
        <v>0</v>
      </c>
      <c r="GQ130" s="4">
        <v>0</v>
      </c>
      <c r="GR130" s="4">
        <v>0</v>
      </c>
      <c r="GS130" s="5">
        <v>0.9444671178803189</v>
      </c>
      <c r="GT130" s="4">
        <v>0</v>
      </c>
      <c r="GU130" s="4">
        <v>0</v>
      </c>
      <c r="GV130" s="4">
        <v>0</v>
      </c>
      <c r="GW130" s="4">
        <v>0</v>
      </c>
      <c r="GX130" s="4">
        <v>0</v>
      </c>
      <c r="GY130" s="4">
        <v>0</v>
      </c>
      <c r="GZ130" s="4">
        <v>0</v>
      </c>
      <c r="HA130" s="4">
        <v>0</v>
      </c>
      <c r="HB130" s="4">
        <v>0</v>
      </c>
      <c r="HC130" s="5">
        <v>0.94407498216261976</v>
      </c>
      <c r="HD130" s="4">
        <v>0</v>
      </c>
      <c r="HE130" s="4">
        <v>0</v>
      </c>
      <c r="HF130" s="4">
        <v>0</v>
      </c>
      <c r="HG130" s="4">
        <v>0</v>
      </c>
      <c r="HH130" s="4">
        <v>0</v>
      </c>
      <c r="HI130" s="4">
        <v>0</v>
      </c>
      <c r="HJ130" s="4">
        <v>0</v>
      </c>
      <c r="HK130" s="4">
        <v>0</v>
      </c>
      <c r="HL130" s="4">
        <v>0</v>
      </c>
      <c r="HM130" s="5">
        <v>0.94374533331660093</v>
      </c>
      <c r="HN130" s="4">
        <v>0</v>
      </c>
      <c r="HO130" s="4">
        <v>0</v>
      </c>
      <c r="HP130" s="4">
        <v>0</v>
      </c>
      <c r="HQ130" s="4">
        <v>0</v>
      </c>
      <c r="HR130" s="4">
        <v>0</v>
      </c>
      <c r="HS130" s="4">
        <v>0</v>
      </c>
      <c r="HT130" s="4">
        <v>0</v>
      </c>
      <c r="HU130" s="4">
        <v>0</v>
      </c>
      <c r="HV130" s="4">
        <v>0</v>
      </c>
      <c r="HW130" s="5">
        <v>0.94328060959980797</v>
      </c>
      <c r="HX130" s="4">
        <v>0</v>
      </c>
      <c r="HY130" s="4">
        <v>0</v>
      </c>
      <c r="HZ130" s="4">
        <v>0</v>
      </c>
      <c r="IA130" s="4">
        <v>0</v>
      </c>
      <c r="IB130" s="4">
        <v>0</v>
      </c>
      <c r="IC130" s="4">
        <v>0</v>
      </c>
      <c r="ID130" s="4">
        <v>0</v>
      </c>
      <c r="IE130" s="4">
        <v>0</v>
      </c>
      <c r="IF130" s="4">
        <v>0</v>
      </c>
      <c r="IG130" s="5">
        <v>0.94261520896376283</v>
      </c>
      <c r="IH130" s="4">
        <v>0</v>
      </c>
      <c r="II130" s="4">
        <v>0</v>
      </c>
      <c r="IJ130" s="4">
        <v>0</v>
      </c>
      <c r="IK130" s="4">
        <v>0</v>
      </c>
      <c r="IL130" s="4">
        <v>0</v>
      </c>
      <c r="IM130" s="4">
        <v>0</v>
      </c>
      <c r="IN130" s="4">
        <v>0</v>
      </c>
      <c r="IO130" s="4">
        <v>0</v>
      </c>
      <c r="IP130" s="4">
        <v>0</v>
      </c>
      <c r="IQ130" s="5">
        <v>0.94277619240995802</v>
      </c>
      <c r="IR130" s="4">
        <v>0</v>
      </c>
      <c r="IS130" s="4">
        <v>0</v>
      </c>
      <c r="IT130" s="4">
        <v>0</v>
      </c>
      <c r="IU130" s="4">
        <v>0</v>
      </c>
      <c r="IV130" s="4">
        <v>0</v>
      </c>
      <c r="IW130" s="4">
        <v>0</v>
      </c>
      <c r="IX130" s="4">
        <v>0</v>
      </c>
      <c r="IY130" s="4">
        <v>0</v>
      </c>
      <c r="IZ130" s="4">
        <v>0</v>
      </c>
      <c r="JA130" s="5">
        <v>11.337674747201262</v>
      </c>
      <c r="JB130" s="4">
        <v>0</v>
      </c>
      <c r="JC130" s="4">
        <v>0</v>
      </c>
      <c r="JD130" s="4">
        <v>0</v>
      </c>
      <c r="JE130" s="4">
        <v>0</v>
      </c>
      <c r="JF130" s="4">
        <v>0</v>
      </c>
      <c r="JG130" s="4">
        <v>0</v>
      </c>
      <c r="JH130" s="4">
        <v>0</v>
      </c>
      <c r="JI130" s="4">
        <v>0</v>
      </c>
      <c r="JJ130" s="4">
        <v>0</v>
      </c>
      <c r="JK130" s="5">
        <v>0.94270552062125601</v>
      </c>
      <c r="JL130" s="4">
        <v>0</v>
      </c>
      <c r="JM130" s="4">
        <v>0</v>
      </c>
      <c r="JN130" s="4">
        <v>0</v>
      </c>
      <c r="JO130" s="4">
        <v>0</v>
      </c>
      <c r="JP130" s="4">
        <v>0</v>
      </c>
      <c r="JQ130" s="4">
        <v>0</v>
      </c>
      <c r="JR130" s="4">
        <v>0</v>
      </c>
      <c r="JS130" s="4">
        <v>0</v>
      </c>
      <c r="JT130" s="4">
        <v>0</v>
      </c>
      <c r="JU130" s="5">
        <v>0.94318113130705683</v>
      </c>
      <c r="JV130" s="4">
        <v>0</v>
      </c>
      <c r="JW130" s="4">
        <v>0</v>
      </c>
      <c r="JX130" s="4">
        <v>0</v>
      </c>
      <c r="JY130" s="4">
        <v>0</v>
      </c>
      <c r="JZ130" s="4">
        <v>0</v>
      </c>
      <c r="KA130" s="4">
        <v>0</v>
      </c>
      <c r="KB130" s="4">
        <v>0</v>
      </c>
      <c r="KC130" s="4">
        <v>0</v>
      </c>
      <c r="KD130" s="4">
        <v>0</v>
      </c>
      <c r="KE130" s="5">
        <v>0.94361448353788591</v>
      </c>
      <c r="KF130" s="4">
        <v>0</v>
      </c>
      <c r="KG130" s="4">
        <v>0</v>
      </c>
      <c r="KH130" s="4">
        <v>0</v>
      </c>
      <c r="KI130" s="4">
        <v>0</v>
      </c>
      <c r="KJ130" s="4">
        <v>0</v>
      </c>
      <c r="KK130" s="4">
        <v>0</v>
      </c>
      <c r="KL130" s="4">
        <v>0</v>
      </c>
      <c r="KM130" s="4">
        <v>0</v>
      </c>
      <c r="KN130" s="4">
        <v>0</v>
      </c>
      <c r="KO130" s="5">
        <v>0.94399068104096528</v>
      </c>
      <c r="KP130" s="4">
        <v>0</v>
      </c>
      <c r="KQ130" s="4">
        <v>0</v>
      </c>
      <c r="KR130" s="4">
        <v>0</v>
      </c>
      <c r="KS130" s="4">
        <v>0</v>
      </c>
      <c r="KT130" s="4">
        <v>0</v>
      </c>
      <c r="KU130" s="4">
        <v>0</v>
      </c>
      <c r="KV130" s="4">
        <v>0</v>
      </c>
      <c r="KW130" s="4">
        <v>0</v>
      </c>
      <c r="KX130" s="4">
        <v>0</v>
      </c>
      <c r="KY130" s="5">
        <v>0.9442701655210296</v>
      </c>
      <c r="KZ130" s="4">
        <v>0</v>
      </c>
      <c r="LA130" s="4">
        <v>0</v>
      </c>
      <c r="LB130" s="4">
        <v>0</v>
      </c>
      <c r="LC130" s="4">
        <v>0</v>
      </c>
      <c r="LD130" s="4">
        <v>0</v>
      </c>
      <c r="LE130" s="4">
        <v>0</v>
      </c>
      <c r="LF130" s="4">
        <v>0</v>
      </c>
      <c r="LG130" s="4">
        <v>0</v>
      </c>
      <c r="LH130" s="4">
        <v>0</v>
      </c>
      <c r="LI130" s="5">
        <v>0.9446391241807981</v>
      </c>
      <c r="LJ130" s="4">
        <v>0</v>
      </c>
      <c r="LK130" s="4">
        <v>0</v>
      </c>
      <c r="LL130" s="4">
        <v>0</v>
      </c>
      <c r="LM130" s="4">
        <v>0</v>
      </c>
      <c r="LN130" s="4">
        <v>0</v>
      </c>
      <c r="LO130" s="4">
        <v>0</v>
      </c>
      <c r="LP130" s="4">
        <v>0</v>
      </c>
      <c r="LQ130" s="4">
        <v>0</v>
      </c>
      <c r="LR130" s="4">
        <v>0</v>
      </c>
      <c r="LS130" s="5">
        <v>0.94506282581707801</v>
      </c>
      <c r="LT130" s="4">
        <v>0</v>
      </c>
      <c r="LU130" s="4">
        <v>0</v>
      </c>
      <c r="LV130" s="4">
        <v>0</v>
      </c>
      <c r="LW130" s="4">
        <v>0</v>
      </c>
      <c r="LX130" s="4">
        <v>0</v>
      </c>
      <c r="LY130" s="4">
        <v>0</v>
      </c>
      <c r="LZ130" s="4">
        <v>0</v>
      </c>
      <c r="MA130" s="4">
        <v>0</v>
      </c>
      <c r="MB130" s="4">
        <v>0</v>
      </c>
      <c r="MC130" s="5">
        <v>0.9455218185182539</v>
      </c>
      <c r="MD130" s="4">
        <v>0</v>
      </c>
      <c r="ME130" s="4">
        <v>0</v>
      </c>
      <c r="MF130" s="4">
        <v>0</v>
      </c>
      <c r="MG130" s="4">
        <v>0</v>
      </c>
      <c r="MH130" s="4">
        <v>0</v>
      </c>
      <c r="MI130" s="4">
        <v>0</v>
      </c>
      <c r="MJ130" s="4">
        <v>0</v>
      </c>
      <c r="MK130" s="4">
        <v>0</v>
      </c>
      <c r="ML130" s="4">
        <v>0</v>
      </c>
      <c r="MM130" s="5">
        <v>0.94598984712753342</v>
      </c>
      <c r="MN130" s="4">
        <v>0</v>
      </c>
      <c r="MO130" s="4">
        <v>0</v>
      </c>
      <c r="MP130" s="4">
        <v>0</v>
      </c>
      <c r="MQ130" s="4">
        <v>0</v>
      </c>
      <c r="MR130" s="4">
        <v>0</v>
      </c>
      <c r="MS130" s="4">
        <v>0</v>
      </c>
      <c r="MT130" s="4">
        <v>0</v>
      </c>
      <c r="MU130" s="4">
        <v>0</v>
      </c>
      <c r="MV130" s="4">
        <v>0</v>
      </c>
      <c r="MW130" s="5">
        <v>0.94643183250958074</v>
      </c>
      <c r="MX130" s="4">
        <v>0</v>
      </c>
      <c r="MY130" s="4">
        <v>0</v>
      </c>
      <c r="MZ130" s="4">
        <v>0</v>
      </c>
      <c r="NA130" s="4">
        <v>0</v>
      </c>
      <c r="NB130" s="4">
        <v>0</v>
      </c>
      <c r="NC130" s="4">
        <v>0</v>
      </c>
      <c r="ND130" s="4">
        <v>0</v>
      </c>
      <c r="NE130" s="4">
        <v>0</v>
      </c>
      <c r="NF130" s="4">
        <v>0</v>
      </c>
      <c r="NG130" s="5">
        <v>0.94682491943828762</v>
      </c>
      <c r="NH130" s="4">
        <v>0</v>
      </c>
      <c r="NI130" s="4">
        <v>0</v>
      </c>
      <c r="NJ130" s="4">
        <v>0</v>
      </c>
      <c r="NK130" s="4">
        <v>0</v>
      </c>
      <c r="NL130" s="4">
        <v>0</v>
      </c>
      <c r="NM130" s="4">
        <v>0</v>
      </c>
      <c r="NN130" s="4">
        <v>0</v>
      </c>
      <c r="NO130" s="4">
        <v>0</v>
      </c>
      <c r="NP130" s="4">
        <v>0</v>
      </c>
      <c r="NQ130" s="5">
        <v>0.94712157517284312</v>
      </c>
      <c r="NR130" s="4">
        <v>0</v>
      </c>
      <c r="NS130" s="4">
        <v>0</v>
      </c>
      <c r="NT130" s="4">
        <v>0</v>
      </c>
      <c r="NU130" s="4">
        <v>0</v>
      </c>
      <c r="NV130" s="4">
        <v>0</v>
      </c>
      <c r="NW130" s="4">
        <v>0</v>
      </c>
      <c r="NX130" s="4">
        <v>0</v>
      </c>
      <c r="NY130" s="4">
        <v>0</v>
      </c>
      <c r="NZ130" s="4">
        <v>0</v>
      </c>
      <c r="OA130" s="5">
        <v>11.339353924792569</v>
      </c>
      <c r="OB130" s="4">
        <v>0</v>
      </c>
      <c r="OC130" s="4">
        <v>0</v>
      </c>
      <c r="OD130" s="4">
        <v>0</v>
      </c>
      <c r="OE130" s="4">
        <v>0</v>
      </c>
      <c r="OF130" s="4">
        <v>0</v>
      </c>
      <c r="OG130" s="4">
        <v>0</v>
      </c>
      <c r="OH130" s="4">
        <v>0</v>
      </c>
      <c r="OI130" s="4">
        <v>0</v>
      </c>
      <c r="OJ130" s="4">
        <v>0</v>
      </c>
      <c r="OK130" s="5">
        <v>0.94748396602741225</v>
      </c>
      <c r="OL130" s="4">
        <v>0</v>
      </c>
      <c r="OM130" s="4">
        <v>0</v>
      </c>
      <c r="ON130" s="4">
        <v>0</v>
      </c>
      <c r="OO130" s="4">
        <v>0</v>
      </c>
      <c r="OP130" s="4">
        <v>0</v>
      </c>
      <c r="OQ130" s="4">
        <v>0</v>
      </c>
      <c r="OR130" s="4">
        <v>0</v>
      </c>
      <c r="OS130" s="4">
        <v>0</v>
      </c>
      <c r="OT130" s="4">
        <v>0</v>
      </c>
      <c r="OU130" s="5">
        <v>0.94744876279522439</v>
      </c>
      <c r="OV130" s="4">
        <v>0</v>
      </c>
      <c r="OW130" s="4">
        <v>0</v>
      </c>
      <c r="OX130" s="4">
        <v>0</v>
      </c>
      <c r="OY130" s="4">
        <v>0</v>
      </c>
      <c r="OZ130" s="4">
        <v>0</v>
      </c>
      <c r="PA130" s="4">
        <v>0</v>
      </c>
      <c r="PB130" s="4">
        <v>0</v>
      </c>
      <c r="PC130" s="4">
        <v>0</v>
      </c>
      <c r="PD130" s="4">
        <v>0</v>
      </c>
      <c r="PE130" s="5">
        <v>0.94742287012773108</v>
      </c>
      <c r="PF130" s="4">
        <v>0</v>
      </c>
      <c r="PG130" s="4">
        <v>0</v>
      </c>
      <c r="PH130" s="4">
        <v>0</v>
      </c>
      <c r="PI130" s="4">
        <v>0</v>
      </c>
      <c r="PJ130" s="4">
        <v>0</v>
      </c>
      <c r="PK130" s="4">
        <v>0</v>
      </c>
      <c r="PL130" s="4">
        <v>0</v>
      </c>
      <c r="PM130" s="4">
        <v>0</v>
      </c>
      <c r="PN130" s="4">
        <v>0</v>
      </c>
      <c r="PO130" s="5">
        <v>0.94740333001428223</v>
      </c>
      <c r="PP130" s="4">
        <v>0</v>
      </c>
      <c r="PQ130" s="4">
        <v>0</v>
      </c>
      <c r="PR130" s="4">
        <v>0</v>
      </c>
      <c r="PS130" s="4">
        <v>0</v>
      </c>
      <c r="PT130" s="4">
        <v>0</v>
      </c>
      <c r="PU130" s="4">
        <v>0</v>
      </c>
      <c r="PV130" s="4">
        <v>0</v>
      </c>
      <c r="PW130" s="4">
        <v>0</v>
      </c>
      <c r="PX130" s="4">
        <v>0</v>
      </c>
      <c r="PY130" s="5">
        <v>0.94738533540400305</v>
      </c>
      <c r="PZ130" s="4">
        <v>0</v>
      </c>
      <c r="QA130" s="4">
        <v>0</v>
      </c>
      <c r="QB130" s="4">
        <v>0</v>
      </c>
      <c r="QC130" s="4">
        <v>0</v>
      </c>
      <c r="QD130" s="4">
        <v>0</v>
      </c>
      <c r="QE130" s="4">
        <v>0</v>
      </c>
      <c r="QF130" s="4">
        <v>0</v>
      </c>
      <c r="QG130" s="4">
        <v>0</v>
      </c>
      <c r="QH130" s="4">
        <v>0</v>
      </c>
      <c r="QI130" s="5">
        <v>0.94736407459109928</v>
      </c>
      <c r="QJ130" s="4">
        <v>0</v>
      </c>
      <c r="QK130" s="4">
        <v>0</v>
      </c>
      <c r="QL130" s="4">
        <v>0</v>
      </c>
      <c r="QM130" s="4">
        <v>0</v>
      </c>
      <c r="QN130" s="4">
        <v>0</v>
      </c>
      <c r="QO130" s="4">
        <v>0</v>
      </c>
      <c r="QP130" s="4">
        <v>0</v>
      </c>
      <c r="QQ130" s="4">
        <v>0</v>
      </c>
      <c r="QR130" s="4">
        <v>0</v>
      </c>
      <c r="QS130" s="5">
        <v>0.9473403982935219</v>
      </c>
      <c r="QT130" s="4">
        <v>0</v>
      </c>
      <c r="QU130" s="4">
        <v>0</v>
      </c>
      <c r="QV130" s="4">
        <v>0</v>
      </c>
      <c r="QW130" s="4">
        <v>0</v>
      </c>
      <c r="QX130" s="4">
        <v>0</v>
      </c>
      <c r="QY130" s="4">
        <v>0</v>
      </c>
      <c r="QZ130" s="4">
        <v>0</v>
      </c>
      <c r="RA130" s="4">
        <v>0</v>
      </c>
      <c r="RB130" s="4">
        <v>0</v>
      </c>
      <c r="RC130" s="5">
        <v>0.94731816425043647</v>
      </c>
      <c r="RD130" s="4">
        <v>0</v>
      </c>
      <c r="RE130" s="4">
        <v>0</v>
      </c>
      <c r="RF130" s="4">
        <v>0</v>
      </c>
      <c r="RG130" s="4">
        <v>0</v>
      </c>
      <c r="RH130" s="4">
        <v>0</v>
      </c>
      <c r="RI130" s="4">
        <v>0</v>
      </c>
      <c r="RJ130" s="4">
        <v>0</v>
      </c>
      <c r="RK130" s="4">
        <v>0</v>
      </c>
      <c r="RL130" s="4">
        <v>0</v>
      </c>
      <c r="RM130" s="5">
        <v>0.94729253237617905</v>
      </c>
      <c r="RN130" s="4">
        <v>0</v>
      </c>
      <c r="RO130" s="4">
        <v>0</v>
      </c>
      <c r="RP130" s="4">
        <v>0</v>
      </c>
      <c r="RQ130" s="4">
        <v>0</v>
      </c>
      <c r="RR130" s="4">
        <v>0</v>
      </c>
      <c r="RS130" s="4">
        <v>0</v>
      </c>
      <c r="RT130" s="4">
        <v>0</v>
      </c>
      <c r="RU130" s="4">
        <v>0</v>
      </c>
      <c r="RV130" s="4">
        <v>0</v>
      </c>
      <c r="RW130" s="5">
        <v>0.94726534434089071</v>
      </c>
      <c r="RX130" s="4">
        <v>0</v>
      </c>
      <c r="RY130" s="4">
        <v>0</v>
      </c>
      <c r="RZ130" s="4">
        <v>0</v>
      </c>
      <c r="SA130" s="4">
        <v>0</v>
      </c>
      <c r="SB130" s="4">
        <v>0</v>
      </c>
      <c r="SC130" s="4">
        <v>0</v>
      </c>
      <c r="SD130" s="4">
        <v>0</v>
      </c>
      <c r="SE130" s="4">
        <v>0</v>
      </c>
      <c r="SF130" s="4">
        <v>0</v>
      </c>
      <c r="SG130" s="5">
        <v>0.94724062540300979</v>
      </c>
      <c r="SH130" s="4">
        <v>0</v>
      </c>
      <c r="SI130" s="4">
        <v>0</v>
      </c>
      <c r="SJ130" s="4">
        <v>0</v>
      </c>
      <c r="SK130" s="4">
        <v>0</v>
      </c>
      <c r="SL130" s="4">
        <v>0</v>
      </c>
      <c r="SM130" s="4">
        <v>0</v>
      </c>
      <c r="SN130" s="4">
        <v>0</v>
      </c>
      <c r="SO130" s="4">
        <v>0</v>
      </c>
      <c r="SP130" s="4">
        <v>0</v>
      </c>
      <c r="SQ130" s="5">
        <v>0.94721959034263092</v>
      </c>
      <c r="SR130" s="4">
        <v>0</v>
      </c>
      <c r="SS130" s="4">
        <v>0</v>
      </c>
      <c r="ST130" s="4">
        <v>0</v>
      </c>
      <c r="SU130" s="4">
        <v>0</v>
      </c>
      <c r="SV130" s="4">
        <v>0</v>
      </c>
      <c r="SW130" s="4">
        <v>0</v>
      </c>
      <c r="SX130" s="4">
        <v>0</v>
      </c>
      <c r="SY130" s="4">
        <v>0</v>
      </c>
      <c r="SZ130" s="4">
        <v>0</v>
      </c>
      <c r="TA130" s="5">
        <v>11.368184993966421</v>
      </c>
      <c r="TB130" s="4">
        <v>0</v>
      </c>
      <c r="TC130" s="4">
        <v>0</v>
      </c>
    </row>
    <row r="131" spans="1:523" x14ac:dyDescent="0.3">
      <c r="A131" s="3" t="s">
        <v>184</v>
      </c>
      <c r="B131" s="4">
        <v>29838878.670000002</v>
      </c>
      <c r="C131" s="4">
        <v>29838878.670000002</v>
      </c>
      <c r="D131" s="4">
        <v>0</v>
      </c>
      <c r="E131" s="4">
        <v>0</v>
      </c>
      <c r="F131" s="4">
        <v>29838878.670000002</v>
      </c>
      <c r="G131" s="4">
        <v>28300994.502519514</v>
      </c>
      <c r="H131" s="4">
        <v>0</v>
      </c>
      <c r="I131" s="4">
        <v>0</v>
      </c>
      <c r="J131" s="4">
        <v>28300994.502519514</v>
      </c>
      <c r="K131" s="5">
        <v>0.94846039006731586</v>
      </c>
      <c r="L131" s="4">
        <v>25710514.989999998</v>
      </c>
      <c r="M131" s="4">
        <v>25710514.989999998</v>
      </c>
      <c r="N131" s="4">
        <v>0</v>
      </c>
      <c r="O131" s="4">
        <v>0</v>
      </c>
      <c r="P131" s="4">
        <v>25710514.989999998</v>
      </c>
      <c r="Q131" s="4">
        <v>24385405.076246969</v>
      </c>
      <c r="R131" s="4">
        <v>0</v>
      </c>
      <c r="S131" s="4">
        <v>0</v>
      </c>
      <c r="T131" s="4">
        <v>24385405.076246969</v>
      </c>
      <c r="U131" s="5">
        <v>0.94846039006731586</v>
      </c>
      <c r="V131" s="4">
        <v>17976725.02</v>
      </c>
      <c r="W131" s="4">
        <v>17976725.02</v>
      </c>
      <c r="X131" s="4">
        <v>0</v>
      </c>
      <c r="Y131" s="4">
        <v>0</v>
      </c>
      <c r="Z131" s="4">
        <v>17976725.02</v>
      </c>
      <c r="AA131" s="4">
        <v>17050211.624602076</v>
      </c>
      <c r="AB131" s="4">
        <v>0</v>
      </c>
      <c r="AC131" s="4">
        <v>0</v>
      </c>
      <c r="AD131" s="4">
        <v>17050211.624602076</v>
      </c>
      <c r="AE131" s="5">
        <v>0.94846039006731586</v>
      </c>
      <c r="AF131" s="4">
        <v>12601911.229999999</v>
      </c>
      <c r="AG131" s="4">
        <v>12601911.229999999</v>
      </c>
      <c r="AH131" s="4">
        <v>0</v>
      </c>
      <c r="AI131" s="4">
        <v>0</v>
      </c>
      <c r="AJ131" s="4">
        <v>12601911.229999999</v>
      </c>
      <c r="AK131" s="4">
        <v>11952413.640799487</v>
      </c>
      <c r="AL131" s="4">
        <v>0</v>
      </c>
      <c r="AM131" s="4">
        <v>0</v>
      </c>
      <c r="AN131" s="4">
        <v>11952413.640799487</v>
      </c>
      <c r="AO131" s="5">
        <v>0.94846039006731586</v>
      </c>
      <c r="AP131" s="4">
        <v>10732831.389999999</v>
      </c>
      <c r="AQ131" s="4">
        <v>10732831.389999999</v>
      </c>
      <c r="AR131" s="4">
        <v>0</v>
      </c>
      <c r="AS131" s="4">
        <v>0</v>
      </c>
      <c r="AT131" s="4">
        <v>10732831.389999999</v>
      </c>
      <c r="AU131" s="4">
        <v>10179665.44668613</v>
      </c>
      <c r="AV131" s="4">
        <v>0</v>
      </c>
      <c r="AW131" s="4">
        <v>0</v>
      </c>
      <c r="AX131" s="4">
        <v>10179665.44668613</v>
      </c>
      <c r="AY131" s="5">
        <v>0.94846039006731586</v>
      </c>
      <c r="AZ131" s="4">
        <v>15165890.58</v>
      </c>
      <c r="BA131" s="4">
        <v>15165890.58</v>
      </c>
      <c r="BB131" s="4">
        <v>0</v>
      </c>
      <c r="BC131" s="4">
        <v>0</v>
      </c>
      <c r="BD131" s="4">
        <v>15165890.58</v>
      </c>
      <c r="BE131" s="4">
        <v>14384246.495225031</v>
      </c>
      <c r="BF131" s="4">
        <v>0</v>
      </c>
      <c r="BG131" s="4">
        <v>0</v>
      </c>
      <c r="BH131" s="4">
        <v>14384246.495225031</v>
      </c>
      <c r="BI131" s="5">
        <v>0.94846039006731586</v>
      </c>
      <c r="BJ131" s="4">
        <v>15360076.07</v>
      </c>
      <c r="BK131" s="4">
        <v>15360076.07</v>
      </c>
      <c r="BL131" s="4">
        <v>0</v>
      </c>
      <c r="BM131" s="4">
        <v>0</v>
      </c>
      <c r="BN131" s="4">
        <v>15360076.07</v>
      </c>
      <c r="BO131" s="4">
        <v>14568423.740815844</v>
      </c>
      <c r="BP131" s="4">
        <v>0</v>
      </c>
      <c r="BQ131" s="4">
        <v>0</v>
      </c>
      <c r="BR131" s="4">
        <v>14568423.740815844</v>
      </c>
      <c r="BS131" s="5">
        <v>0.94846039006731586</v>
      </c>
      <c r="BT131" s="4">
        <v>17296063.709999997</v>
      </c>
      <c r="BU131" s="4">
        <v>17296063.709999997</v>
      </c>
      <c r="BV131" s="4">
        <v>0</v>
      </c>
      <c r="BW131" s="4">
        <v>0</v>
      </c>
      <c r="BX131" s="4">
        <v>17296063.709999997</v>
      </c>
      <c r="BY131" s="4">
        <v>16404631.333015744</v>
      </c>
      <c r="BZ131" s="4">
        <v>0</v>
      </c>
      <c r="CA131" s="4">
        <v>0</v>
      </c>
      <c r="CB131" s="4">
        <v>16404631.333015744</v>
      </c>
      <c r="CC131" s="5">
        <v>0.94846039006731586</v>
      </c>
      <c r="CD131" s="4">
        <v>19912571.249999996</v>
      </c>
      <c r="CE131" s="4">
        <v>19912571.249999996</v>
      </c>
      <c r="CF131" s="4">
        <v>0</v>
      </c>
      <c r="CG131" s="4">
        <v>0</v>
      </c>
      <c r="CH131" s="4">
        <v>19912571.249999996</v>
      </c>
      <c r="CI131" s="4">
        <v>18886285.095018215</v>
      </c>
      <c r="CJ131" s="4">
        <v>0</v>
      </c>
      <c r="CK131" s="4">
        <v>0</v>
      </c>
      <c r="CL131" s="4">
        <v>18886285.095018215</v>
      </c>
      <c r="CM131" s="5">
        <v>0.94846039006731586</v>
      </c>
      <c r="CN131" s="4">
        <v>18671792.66</v>
      </c>
      <c r="CO131" s="4">
        <v>18671792.66</v>
      </c>
      <c r="CP131" s="4">
        <v>0</v>
      </c>
      <c r="CQ131" s="4">
        <v>0</v>
      </c>
      <c r="CR131" s="4">
        <v>18671792.66</v>
      </c>
      <c r="CS131" s="4">
        <v>17709455.749559645</v>
      </c>
      <c r="CT131" s="4">
        <v>0</v>
      </c>
      <c r="CU131" s="4">
        <v>0</v>
      </c>
      <c r="CV131" s="4">
        <v>17709455.749559645</v>
      </c>
      <c r="CW131" s="5">
        <v>0.94846039006731586</v>
      </c>
      <c r="CX131" s="4">
        <v>19588966.149999999</v>
      </c>
      <c r="CY131" s="4">
        <v>19588966.149999999</v>
      </c>
      <c r="CZ131" s="4">
        <v>0</v>
      </c>
      <c r="DA131" s="4">
        <v>0</v>
      </c>
      <c r="DB131" s="4">
        <v>19588966.149999999</v>
      </c>
      <c r="DC131" s="4">
        <v>18579358.475644447</v>
      </c>
      <c r="DD131" s="4">
        <v>0</v>
      </c>
      <c r="DE131" s="4">
        <v>0</v>
      </c>
      <c r="DF131" s="4">
        <v>18579358.475644447</v>
      </c>
      <c r="DG131" s="5">
        <v>0.94846039006731586</v>
      </c>
      <c r="DH131" s="4">
        <v>18697574.389999993</v>
      </c>
      <c r="DI131" s="4">
        <v>18697574.389999993</v>
      </c>
      <c r="DJ131" s="4">
        <v>0</v>
      </c>
      <c r="DK131" s="4">
        <v>0</v>
      </c>
      <c r="DL131" s="4">
        <v>18697574.389999993</v>
      </c>
      <c r="DM131" s="4">
        <v>17733908.69925205</v>
      </c>
      <c r="DN131" s="4">
        <v>0</v>
      </c>
      <c r="DO131" s="4">
        <v>0</v>
      </c>
      <c r="DP131" s="4">
        <v>17733908.69925205</v>
      </c>
      <c r="DQ131" s="5">
        <v>0.94846039006731586</v>
      </c>
      <c r="DR131" s="4">
        <v>221553796.10999998</v>
      </c>
      <c r="DS131" s="4">
        <v>221553796.10999998</v>
      </c>
      <c r="DT131" s="4">
        <v>0</v>
      </c>
      <c r="DU131" s="4">
        <v>0</v>
      </c>
      <c r="DV131" s="4">
        <v>221553796.10999998</v>
      </c>
      <c r="DW131" s="4">
        <v>210134999.87938514</v>
      </c>
      <c r="DX131" s="4">
        <v>0</v>
      </c>
      <c r="DY131" s="4">
        <v>0</v>
      </c>
      <c r="DZ131" s="4">
        <v>210134999.87938514</v>
      </c>
      <c r="EA131" s="5">
        <v>11.381524680807791</v>
      </c>
      <c r="EB131" s="4">
        <v>18199683.449999996</v>
      </c>
      <c r="EC131" s="4">
        <v>18199683.449999996</v>
      </c>
      <c r="ED131" s="4">
        <v>0</v>
      </c>
      <c r="EE131" s="4">
        <v>0</v>
      </c>
      <c r="EF131" s="4">
        <v>18199683.449999996</v>
      </c>
      <c r="EG131" s="4">
        <v>17186088.364640675</v>
      </c>
      <c r="EH131" s="4">
        <v>0</v>
      </c>
      <c r="EI131" s="4">
        <v>0</v>
      </c>
      <c r="EJ131" s="4">
        <v>17186088.364640675</v>
      </c>
      <c r="EK131" s="5">
        <v>0.94430699368239179</v>
      </c>
      <c r="EL131" s="4">
        <v>19921402.600000001</v>
      </c>
      <c r="EM131" s="4">
        <v>19921402.600000001</v>
      </c>
      <c r="EN131" s="4">
        <v>0</v>
      </c>
      <c r="EO131" s="4">
        <v>0</v>
      </c>
      <c r="EP131" s="4">
        <v>19921402.600000001</v>
      </c>
      <c r="EQ131" s="4">
        <v>18811919.799142584</v>
      </c>
      <c r="ER131" s="4">
        <v>0</v>
      </c>
      <c r="ES131" s="4">
        <v>0</v>
      </c>
      <c r="ET131" s="4">
        <v>18811919.799142584</v>
      </c>
      <c r="EU131" s="5">
        <v>0.94430699368239179</v>
      </c>
      <c r="EV131" s="4">
        <v>18056916.880000003</v>
      </c>
      <c r="EW131" s="4">
        <v>18056916.880000003</v>
      </c>
      <c r="EX131" s="4">
        <v>0</v>
      </c>
      <c r="EY131" s="4">
        <v>0</v>
      </c>
      <c r="EZ131" s="4">
        <v>18056916.880000003</v>
      </c>
      <c r="FA131" s="4">
        <v>17051272.894125637</v>
      </c>
      <c r="FB131" s="4">
        <v>0</v>
      </c>
      <c r="FC131" s="4">
        <v>0</v>
      </c>
      <c r="FD131" s="4">
        <v>17051272.894125637</v>
      </c>
      <c r="FE131" s="5">
        <v>0.94430699368239179</v>
      </c>
      <c r="FF131" s="4">
        <v>21718516.640000001</v>
      </c>
      <c r="FG131" s="4">
        <v>21718516.640000001</v>
      </c>
      <c r="FH131" s="4">
        <v>0</v>
      </c>
      <c r="FI131" s="4">
        <v>0</v>
      </c>
      <c r="FJ131" s="4">
        <v>21718516.640000001</v>
      </c>
      <c r="FK131" s="4">
        <v>20508947.155559402</v>
      </c>
      <c r="FL131" s="4">
        <v>0</v>
      </c>
      <c r="FM131" s="4">
        <v>0</v>
      </c>
      <c r="FN131" s="4">
        <v>20508947.155559402</v>
      </c>
      <c r="FO131" s="5">
        <v>0.94430699368239179</v>
      </c>
      <c r="FP131" s="4">
        <v>19764237.770000003</v>
      </c>
      <c r="FQ131" s="4">
        <v>19764237.770000003</v>
      </c>
      <c r="FR131" s="4">
        <v>0</v>
      </c>
      <c r="FS131" s="4">
        <v>0</v>
      </c>
      <c r="FT131" s="4">
        <v>19764237.770000003</v>
      </c>
      <c r="FU131" s="4">
        <v>18663507.951012682</v>
      </c>
      <c r="FV131" s="4">
        <v>0</v>
      </c>
      <c r="FW131" s="4">
        <v>0</v>
      </c>
      <c r="FX131" s="4">
        <v>18663507.951012682</v>
      </c>
      <c r="FY131" s="5">
        <v>0.94430699368239179</v>
      </c>
      <c r="FZ131" s="4">
        <v>20491574.710000001</v>
      </c>
      <c r="GA131" s="4">
        <v>20491574.710000001</v>
      </c>
      <c r="GB131" s="4">
        <v>0</v>
      </c>
      <c r="GC131" s="4">
        <v>0</v>
      </c>
      <c r="GD131" s="4">
        <v>20491574.710000001</v>
      </c>
      <c r="GE131" s="4">
        <v>19350337.31021823</v>
      </c>
      <c r="GF131" s="4">
        <v>0</v>
      </c>
      <c r="GG131" s="4">
        <v>0</v>
      </c>
      <c r="GH131" s="4">
        <v>19350337.31021823</v>
      </c>
      <c r="GI131" s="5">
        <v>0.94430699368239179</v>
      </c>
      <c r="GJ131" s="4">
        <v>18300695.539999999</v>
      </c>
      <c r="GK131" s="4">
        <v>18300695.539999999</v>
      </c>
      <c r="GL131" s="4">
        <v>0</v>
      </c>
      <c r="GM131" s="4">
        <v>0</v>
      </c>
      <c r="GN131" s="4">
        <v>18300695.539999999</v>
      </c>
      <c r="GO131" s="4">
        <v>17281474.787674155</v>
      </c>
      <c r="GP131" s="4">
        <v>0</v>
      </c>
      <c r="GQ131" s="4">
        <v>0</v>
      </c>
      <c r="GR131" s="4">
        <v>17281474.787674155</v>
      </c>
      <c r="GS131" s="5">
        <v>0.94430699368239179</v>
      </c>
      <c r="GT131" s="4">
        <v>15721000.540000001</v>
      </c>
      <c r="GU131" s="4">
        <v>15721000.540000001</v>
      </c>
      <c r="GV131" s="4">
        <v>0</v>
      </c>
      <c r="GW131" s="4">
        <v>0</v>
      </c>
      <c r="GX131" s="4">
        <v>15721000.540000001</v>
      </c>
      <c r="GY131" s="4">
        <v>14845450.757606659</v>
      </c>
      <c r="GZ131" s="4">
        <v>0</v>
      </c>
      <c r="HA131" s="4">
        <v>0</v>
      </c>
      <c r="HB131" s="4">
        <v>14845450.757606659</v>
      </c>
      <c r="HC131" s="5">
        <v>0.94430699368239179</v>
      </c>
      <c r="HD131" s="4">
        <v>12079434.279999999</v>
      </c>
      <c r="HE131" s="4">
        <v>12079434.279999999</v>
      </c>
      <c r="HF131" s="4">
        <v>0</v>
      </c>
      <c r="HG131" s="4">
        <v>0</v>
      </c>
      <c r="HH131" s="4">
        <v>12079434.279999999</v>
      </c>
      <c r="HI131" s="4">
        <v>11406694.270330826</v>
      </c>
      <c r="HJ131" s="4">
        <v>0</v>
      </c>
      <c r="HK131" s="4">
        <v>0</v>
      </c>
      <c r="HL131" s="4">
        <v>11406694.270330826</v>
      </c>
      <c r="HM131" s="5">
        <v>0.94430699368239179</v>
      </c>
      <c r="HN131" s="4">
        <v>10696675.139999999</v>
      </c>
      <c r="HO131" s="4">
        <v>10696675.139999999</v>
      </c>
      <c r="HP131" s="4">
        <v>0</v>
      </c>
      <c r="HQ131" s="4">
        <v>0</v>
      </c>
      <c r="HR131" s="4">
        <v>10696675.139999999</v>
      </c>
      <c r="HS131" s="4">
        <v>10100945.143850576</v>
      </c>
      <c r="HT131" s="4">
        <v>0</v>
      </c>
      <c r="HU131" s="4">
        <v>0</v>
      </c>
      <c r="HV131" s="4">
        <v>10100945.143850576</v>
      </c>
      <c r="HW131" s="5">
        <v>0.94430699368239179</v>
      </c>
      <c r="HX131" s="4">
        <v>9555154.2899999991</v>
      </c>
      <c r="HY131" s="4">
        <v>9555154.2899999991</v>
      </c>
      <c r="HZ131" s="4">
        <v>0</v>
      </c>
      <c r="IA131" s="4">
        <v>0</v>
      </c>
      <c r="IB131" s="4">
        <v>9555154.2899999991</v>
      </c>
      <c r="IC131" s="4">
        <v>9022999.0217613075</v>
      </c>
      <c r="ID131" s="4">
        <v>0</v>
      </c>
      <c r="IE131" s="4">
        <v>0</v>
      </c>
      <c r="IF131" s="4">
        <v>9022999.0217613075</v>
      </c>
      <c r="IG131" s="5">
        <v>0.94430699368239179</v>
      </c>
      <c r="IH131" s="4">
        <v>9650309.8499999996</v>
      </c>
      <c r="II131" s="4">
        <v>9650309.8499999996</v>
      </c>
      <c r="IJ131" s="4">
        <v>0</v>
      </c>
      <c r="IK131" s="4">
        <v>0</v>
      </c>
      <c r="IL131" s="4">
        <v>9650309.8499999996</v>
      </c>
      <c r="IM131" s="4">
        <v>9112855.0825570729</v>
      </c>
      <c r="IN131" s="4">
        <v>0</v>
      </c>
      <c r="IO131" s="4">
        <v>0</v>
      </c>
      <c r="IP131" s="4">
        <v>9112855.0825570729</v>
      </c>
      <c r="IQ131" s="5">
        <v>0.94430699368239179</v>
      </c>
      <c r="IR131" s="4">
        <v>194155601.68999997</v>
      </c>
      <c r="IS131" s="4">
        <v>194155601.68999997</v>
      </c>
      <c r="IT131" s="4">
        <v>0</v>
      </c>
      <c r="IU131" s="4">
        <v>0</v>
      </c>
      <c r="IV131" s="4">
        <v>194155601.68999997</v>
      </c>
      <c r="IW131" s="4">
        <v>183342492.5384798</v>
      </c>
      <c r="IX131" s="4">
        <v>0</v>
      </c>
      <c r="IY131" s="4">
        <v>0</v>
      </c>
      <c r="IZ131" s="4">
        <v>183342492.5384798</v>
      </c>
      <c r="JA131" s="5">
        <v>11.331683924188702</v>
      </c>
      <c r="JB131" s="4">
        <v>10008242.42</v>
      </c>
      <c r="JC131" s="4">
        <v>10008242.42</v>
      </c>
      <c r="JD131" s="4">
        <v>0</v>
      </c>
      <c r="JE131" s="4">
        <v>0</v>
      </c>
      <c r="JF131" s="4">
        <v>10008242.42</v>
      </c>
      <c r="JG131" s="4">
        <v>9493693.6190137342</v>
      </c>
      <c r="JH131" s="4">
        <v>0</v>
      </c>
      <c r="JI131" s="4">
        <v>0</v>
      </c>
      <c r="JJ131" s="4">
        <v>9493693.6190137342</v>
      </c>
      <c r="JK131" s="5">
        <v>0.94858749624629246</v>
      </c>
      <c r="JL131" s="4">
        <v>11630313.940000001</v>
      </c>
      <c r="JM131" s="4">
        <v>11630313.940000001</v>
      </c>
      <c r="JN131" s="4">
        <v>0</v>
      </c>
      <c r="JO131" s="4">
        <v>0</v>
      </c>
      <c r="JP131" s="4">
        <v>11630313.940000001</v>
      </c>
      <c r="JQ131" s="4">
        <v>11032370.380902953</v>
      </c>
      <c r="JR131" s="4">
        <v>0</v>
      </c>
      <c r="JS131" s="4">
        <v>0</v>
      </c>
      <c r="JT131" s="4">
        <v>11032370.380902953</v>
      </c>
      <c r="JU131" s="5">
        <v>0.94858749624629246</v>
      </c>
      <c r="JV131" s="4">
        <v>19432378.359999999</v>
      </c>
      <c r="JW131" s="4">
        <v>19432378.359999999</v>
      </c>
      <c r="JX131" s="4">
        <v>0</v>
      </c>
      <c r="JY131" s="4">
        <v>0</v>
      </c>
      <c r="JZ131" s="4">
        <v>19432378.359999999</v>
      </c>
      <c r="KA131" s="4">
        <v>18433311.134623036</v>
      </c>
      <c r="KB131" s="4">
        <v>0</v>
      </c>
      <c r="KC131" s="4">
        <v>0</v>
      </c>
      <c r="KD131" s="4">
        <v>18433311.134623036</v>
      </c>
      <c r="KE131" s="5">
        <v>0.94858749624629246</v>
      </c>
      <c r="KF131" s="4">
        <v>20666777.550000001</v>
      </c>
      <c r="KG131" s="4">
        <v>20666777.550000001</v>
      </c>
      <c r="KH131" s="4">
        <v>0</v>
      </c>
      <c r="KI131" s="4">
        <v>0</v>
      </c>
      <c r="KJ131" s="4">
        <v>20666777.550000001</v>
      </c>
      <c r="KK131" s="4">
        <v>19604246.771633588</v>
      </c>
      <c r="KL131" s="4">
        <v>0</v>
      </c>
      <c r="KM131" s="4">
        <v>0</v>
      </c>
      <c r="KN131" s="4">
        <v>19604246.771633588</v>
      </c>
      <c r="KO131" s="5">
        <v>0.94858749624629246</v>
      </c>
      <c r="KP131" s="4">
        <v>20660849.070000004</v>
      </c>
      <c r="KQ131" s="4">
        <v>20660849.070000004</v>
      </c>
      <c r="KR131" s="4">
        <v>0</v>
      </c>
      <c r="KS131" s="4">
        <v>0</v>
      </c>
      <c r="KT131" s="4">
        <v>20660849.070000004</v>
      </c>
      <c r="KU131" s="4">
        <v>19598623.089633845</v>
      </c>
      <c r="KV131" s="4">
        <v>0</v>
      </c>
      <c r="KW131" s="4">
        <v>0</v>
      </c>
      <c r="KX131" s="4">
        <v>19598623.089633845</v>
      </c>
      <c r="KY131" s="5">
        <v>0.94858749624629246</v>
      </c>
      <c r="KZ131" s="4">
        <v>20937241.330000002</v>
      </c>
      <c r="LA131" s="4">
        <v>20937241.330000002</v>
      </c>
      <c r="LB131" s="4">
        <v>0</v>
      </c>
      <c r="LC131" s="4">
        <v>0</v>
      </c>
      <c r="LD131" s="4">
        <v>20937241.330000002</v>
      </c>
      <c r="LE131" s="4">
        <v>19860805.331529096</v>
      </c>
      <c r="LF131" s="4">
        <v>0</v>
      </c>
      <c r="LG131" s="4">
        <v>0</v>
      </c>
      <c r="LH131" s="4">
        <v>19860805.331529096</v>
      </c>
      <c r="LI131" s="5">
        <v>0.94858749624629246</v>
      </c>
      <c r="LJ131" s="4">
        <v>20833868.490000002</v>
      </c>
      <c r="LK131" s="4">
        <v>20833868.490000002</v>
      </c>
      <c r="LL131" s="4">
        <v>0</v>
      </c>
      <c r="LM131" s="4">
        <v>0</v>
      </c>
      <c r="LN131" s="4">
        <v>20833868.490000002</v>
      </c>
      <c r="LO131" s="4">
        <v>19762747.148053627</v>
      </c>
      <c r="LP131" s="4">
        <v>0</v>
      </c>
      <c r="LQ131" s="4">
        <v>0</v>
      </c>
      <c r="LR131" s="4">
        <v>19762747.148053627</v>
      </c>
      <c r="LS131" s="5">
        <v>0.94858749624629246</v>
      </c>
      <c r="LT131" s="4">
        <v>21589755.970000003</v>
      </c>
      <c r="LU131" s="4">
        <v>21589755.970000003</v>
      </c>
      <c r="LV131" s="4">
        <v>0</v>
      </c>
      <c r="LW131" s="4">
        <v>0</v>
      </c>
      <c r="LX131" s="4">
        <v>21589755.970000003</v>
      </c>
      <c r="LY131" s="4">
        <v>20479772.560150746</v>
      </c>
      <c r="LZ131" s="4">
        <v>0</v>
      </c>
      <c r="MA131" s="4">
        <v>0</v>
      </c>
      <c r="MB131" s="4">
        <v>20479772.560150746</v>
      </c>
      <c r="MC131" s="5">
        <v>0.94858749624629246</v>
      </c>
      <c r="MD131" s="4">
        <v>20913266.840000004</v>
      </c>
      <c r="ME131" s="4">
        <v>20913266.840000004</v>
      </c>
      <c r="MF131" s="4">
        <v>0</v>
      </c>
      <c r="MG131" s="4">
        <v>0</v>
      </c>
      <c r="MH131" s="4">
        <v>20913266.840000004</v>
      </c>
      <c r="MI131" s="4">
        <v>19838063.430086218</v>
      </c>
      <c r="MJ131" s="4">
        <v>0</v>
      </c>
      <c r="MK131" s="4">
        <v>0</v>
      </c>
      <c r="ML131" s="4">
        <v>19838063.430086218</v>
      </c>
      <c r="MM131" s="5">
        <v>0.94858749624629246</v>
      </c>
      <c r="MN131" s="4">
        <v>21201034.810000002</v>
      </c>
      <c r="MO131" s="4">
        <v>21201034.810000002</v>
      </c>
      <c r="MP131" s="4">
        <v>0</v>
      </c>
      <c r="MQ131" s="4">
        <v>0</v>
      </c>
      <c r="MR131" s="4">
        <v>21201034.810000002</v>
      </c>
      <c r="MS131" s="4">
        <v>20111036.528248392</v>
      </c>
      <c r="MT131" s="4">
        <v>0</v>
      </c>
      <c r="MU131" s="4">
        <v>0</v>
      </c>
      <c r="MV131" s="4">
        <v>20111036.528248392</v>
      </c>
      <c r="MW131" s="5">
        <v>0.94858749624629246</v>
      </c>
      <c r="MX131" s="4">
        <v>21047572.370000001</v>
      </c>
      <c r="MY131" s="4">
        <v>21047572.370000001</v>
      </c>
      <c r="MZ131" s="4">
        <v>0</v>
      </c>
      <c r="NA131" s="4">
        <v>0</v>
      </c>
      <c r="NB131" s="4">
        <v>21047572.370000001</v>
      </c>
      <c r="NC131" s="4">
        <v>19965463.976520944</v>
      </c>
      <c r="ND131" s="4">
        <v>0</v>
      </c>
      <c r="NE131" s="4">
        <v>0</v>
      </c>
      <c r="NF131" s="4">
        <v>19965463.976520944</v>
      </c>
      <c r="NG131" s="5">
        <v>0.94858749624629246</v>
      </c>
      <c r="NH131" s="4">
        <v>20982857.239999998</v>
      </c>
      <c r="NI131" s="4">
        <v>20982857.239999998</v>
      </c>
      <c r="NJ131" s="4">
        <v>0</v>
      </c>
      <c r="NK131" s="4">
        <v>0</v>
      </c>
      <c r="NL131" s="4">
        <v>20982857.239999998</v>
      </c>
      <c r="NM131" s="4">
        <v>19904076.01338499</v>
      </c>
      <c r="NN131" s="4">
        <v>0</v>
      </c>
      <c r="NO131" s="4">
        <v>0</v>
      </c>
      <c r="NP131" s="4">
        <v>19904076.01338499</v>
      </c>
      <c r="NQ131" s="5">
        <v>0.94858749624629246</v>
      </c>
      <c r="NR131" s="4">
        <v>229904158.39000002</v>
      </c>
      <c r="NS131" s="4">
        <v>229904158.39000002</v>
      </c>
      <c r="NT131" s="4">
        <v>0</v>
      </c>
      <c r="NU131" s="4">
        <v>0</v>
      </c>
      <c r="NV131" s="4">
        <v>229904158.39000002</v>
      </c>
      <c r="NW131" s="4">
        <v>218084209.98378122</v>
      </c>
      <c r="NX131" s="4">
        <v>0</v>
      </c>
      <c r="NY131" s="4">
        <v>0</v>
      </c>
      <c r="NZ131" s="4">
        <v>218084209.98378122</v>
      </c>
      <c r="OA131" s="5">
        <v>11.383049954955508</v>
      </c>
      <c r="OB131" s="4">
        <v>20059482.460000001</v>
      </c>
      <c r="OC131" s="4">
        <v>20059482.460000001</v>
      </c>
      <c r="OD131" s="4">
        <v>0</v>
      </c>
      <c r="OE131" s="4">
        <v>0</v>
      </c>
      <c r="OF131" s="4">
        <v>20059482.460000001</v>
      </c>
      <c r="OG131" s="4">
        <v>19029613.701272916</v>
      </c>
      <c r="OH131" s="4">
        <v>0</v>
      </c>
      <c r="OI131" s="4">
        <v>0</v>
      </c>
      <c r="OJ131" s="4">
        <v>19029613.701272916</v>
      </c>
      <c r="OK131" s="5">
        <v>0.94865925575195109</v>
      </c>
      <c r="OL131" s="4">
        <v>16720776.190000001</v>
      </c>
      <c r="OM131" s="4">
        <v>16720776.190000001</v>
      </c>
      <c r="ON131" s="4">
        <v>0</v>
      </c>
      <c r="OO131" s="4">
        <v>0</v>
      </c>
      <c r="OP131" s="4">
        <v>16720776.190000001</v>
      </c>
      <c r="OQ131" s="4">
        <v>15862319.096000345</v>
      </c>
      <c r="OR131" s="4">
        <v>0</v>
      </c>
      <c r="OS131" s="4">
        <v>0</v>
      </c>
      <c r="OT131" s="4">
        <v>15862319.096000345</v>
      </c>
      <c r="OU131" s="5">
        <v>0.94865925575195109</v>
      </c>
      <c r="OV131" s="4">
        <v>8417428.9299999997</v>
      </c>
      <c r="OW131" s="4">
        <v>8417428.9299999997</v>
      </c>
      <c r="OX131" s="4">
        <v>0</v>
      </c>
      <c r="OY131" s="4">
        <v>0</v>
      </c>
      <c r="OZ131" s="4">
        <v>8417428.9299999997</v>
      </c>
      <c r="PA131" s="4">
        <v>7985271.8640787415</v>
      </c>
      <c r="PB131" s="4">
        <v>0</v>
      </c>
      <c r="PC131" s="4">
        <v>0</v>
      </c>
      <c r="PD131" s="4">
        <v>7985271.8640787415</v>
      </c>
      <c r="PE131" s="5">
        <v>0.94865925575195109</v>
      </c>
      <c r="PF131" s="4">
        <v>6157956.3899999997</v>
      </c>
      <c r="PG131" s="4">
        <v>6157956.3899999997</v>
      </c>
      <c r="PH131" s="4">
        <v>0</v>
      </c>
      <c r="PI131" s="4">
        <v>0</v>
      </c>
      <c r="PJ131" s="4">
        <v>6157956.3899999997</v>
      </c>
      <c r="PK131" s="4">
        <v>5841802.3258903716</v>
      </c>
      <c r="PL131" s="4">
        <v>0</v>
      </c>
      <c r="PM131" s="4">
        <v>0</v>
      </c>
      <c r="PN131" s="4">
        <v>5841802.3258903716</v>
      </c>
      <c r="PO131" s="5">
        <v>0.94865925575195109</v>
      </c>
      <c r="PP131" s="4">
        <v>6416280.7799999984</v>
      </c>
      <c r="PQ131" s="4">
        <v>6416280.7799999984</v>
      </c>
      <c r="PR131" s="4">
        <v>0</v>
      </c>
      <c r="PS131" s="4">
        <v>0</v>
      </c>
      <c r="PT131" s="4">
        <v>6416280.7799999984</v>
      </c>
      <c r="PU131" s="4">
        <v>6086864.1494503468</v>
      </c>
      <c r="PV131" s="4">
        <v>0</v>
      </c>
      <c r="PW131" s="4">
        <v>0</v>
      </c>
      <c r="PX131" s="4">
        <v>6086864.1494503468</v>
      </c>
      <c r="PY131" s="5">
        <v>0.94865925575195109</v>
      </c>
      <c r="PZ131" s="4">
        <v>6620417.3200000003</v>
      </c>
      <c r="QA131" s="4">
        <v>6620417.3200000003</v>
      </c>
      <c r="QB131" s="4">
        <v>0</v>
      </c>
      <c r="QC131" s="4">
        <v>0</v>
      </c>
      <c r="QD131" s="4">
        <v>6620417.3200000003</v>
      </c>
      <c r="QE131" s="4">
        <v>6280520.1675585266</v>
      </c>
      <c r="QF131" s="4">
        <v>0</v>
      </c>
      <c r="QG131" s="4">
        <v>0</v>
      </c>
      <c r="QH131" s="4">
        <v>6280520.1675585266</v>
      </c>
      <c r="QI131" s="5">
        <v>0.94865925575195109</v>
      </c>
      <c r="QJ131" s="4">
        <v>6801097.4900000002</v>
      </c>
      <c r="QK131" s="4">
        <v>6801097.4900000002</v>
      </c>
      <c r="QL131" s="4">
        <v>0</v>
      </c>
      <c r="QM131" s="4">
        <v>0</v>
      </c>
      <c r="QN131" s="4">
        <v>6801097.4900000002</v>
      </c>
      <c r="QO131" s="4">
        <v>6451924.083159863</v>
      </c>
      <c r="QP131" s="4">
        <v>0</v>
      </c>
      <c r="QQ131" s="4">
        <v>0</v>
      </c>
      <c r="QR131" s="4">
        <v>6451924.083159863</v>
      </c>
      <c r="QS131" s="5">
        <v>0.94865925575195109</v>
      </c>
      <c r="QT131" s="4">
        <v>7197390.8999999994</v>
      </c>
      <c r="QU131" s="4">
        <v>7197390.8999999994</v>
      </c>
      <c r="QV131" s="4">
        <v>0</v>
      </c>
      <c r="QW131" s="4">
        <v>0</v>
      </c>
      <c r="QX131" s="4">
        <v>7197390.8999999994</v>
      </c>
      <c r="QY131" s="4">
        <v>6827871.4945498649</v>
      </c>
      <c r="QZ131" s="4">
        <v>0</v>
      </c>
      <c r="RA131" s="4">
        <v>0</v>
      </c>
      <c r="RB131" s="4">
        <v>6827871.4945498649</v>
      </c>
      <c r="RC131" s="5">
        <v>0.94865925575195109</v>
      </c>
      <c r="RD131" s="4">
        <v>8688515.879999999</v>
      </c>
      <c r="RE131" s="4">
        <v>8688515.879999999</v>
      </c>
      <c r="RF131" s="4">
        <v>0</v>
      </c>
      <c r="RG131" s="4">
        <v>0</v>
      </c>
      <c r="RH131" s="4">
        <v>8688515.879999999</v>
      </c>
      <c r="RI131" s="4">
        <v>8242441.0083098076</v>
      </c>
      <c r="RJ131" s="4">
        <v>0</v>
      </c>
      <c r="RK131" s="4">
        <v>0</v>
      </c>
      <c r="RL131" s="4">
        <v>8242441.0083098076</v>
      </c>
      <c r="RM131" s="5">
        <v>0.94865925575195109</v>
      </c>
      <c r="RN131" s="4">
        <v>16805902.240000002</v>
      </c>
      <c r="RO131" s="4">
        <v>16805902.240000002</v>
      </c>
      <c r="RP131" s="4">
        <v>0</v>
      </c>
      <c r="RQ131" s="4">
        <v>0</v>
      </c>
      <c r="RR131" s="4">
        <v>16805902.240000002</v>
      </c>
      <c r="RS131" s="4">
        <v>15943074.711238449</v>
      </c>
      <c r="RT131" s="4">
        <v>0</v>
      </c>
      <c r="RU131" s="4">
        <v>0</v>
      </c>
      <c r="RV131" s="4">
        <v>15943074.711238449</v>
      </c>
      <c r="RW131" s="5">
        <v>0.94865925575195109</v>
      </c>
      <c r="RX131" s="4">
        <v>17074581.189999998</v>
      </c>
      <c r="RY131" s="4">
        <v>17074581.189999998</v>
      </c>
      <c r="RZ131" s="4">
        <v>0</v>
      </c>
      <c r="SA131" s="4">
        <v>0</v>
      </c>
      <c r="SB131" s="4">
        <v>17074581.189999998</v>
      </c>
      <c r="SC131" s="4">
        <v>16197959.483981661</v>
      </c>
      <c r="SD131" s="4">
        <v>0</v>
      </c>
      <c r="SE131" s="4">
        <v>0</v>
      </c>
      <c r="SF131" s="4">
        <v>16197959.483981661</v>
      </c>
      <c r="SG131" s="5">
        <v>0.94865925575195109</v>
      </c>
      <c r="SH131" s="4">
        <v>17146986.82</v>
      </c>
      <c r="SI131" s="4">
        <v>17146986.82</v>
      </c>
      <c r="SJ131" s="4">
        <v>0</v>
      </c>
      <c r="SK131" s="4">
        <v>0</v>
      </c>
      <c r="SL131" s="4">
        <v>17146986.82</v>
      </c>
      <c r="SM131" s="4">
        <v>16266647.755049715</v>
      </c>
      <c r="SN131" s="4">
        <v>0</v>
      </c>
      <c r="SO131" s="4">
        <v>0</v>
      </c>
      <c r="SP131" s="4">
        <v>16266647.755049715</v>
      </c>
      <c r="SQ131" s="5">
        <v>0.94865925575195109</v>
      </c>
      <c r="SR131" s="4">
        <v>138106816.59</v>
      </c>
      <c r="SS131" s="4">
        <v>138106816.59</v>
      </c>
      <c r="ST131" s="4">
        <v>0</v>
      </c>
      <c r="SU131" s="4">
        <v>0</v>
      </c>
      <c r="SV131" s="4">
        <v>138106816.59</v>
      </c>
      <c r="SW131" s="4">
        <v>131016309.84054063</v>
      </c>
      <c r="SX131" s="4">
        <v>0</v>
      </c>
      <c r="SY131" s="4">
        <v>0</v>
      </c>
      <c r="SZ131" s="4">
        <v>131016309.84054063</v>
      </c>
      <c r="TA131" s="5">
        <v>11.383911069023412</v>
      </c>
      <c r="TB131" s="4">
        <v>17149761.154200003</v>
      </c>
      <c r="TC131" s="4">
        <v>17149761.154200003</v>
      </c>
    </row>
    <row r="132" spans="1:523" x14ac:dyDescent="0.3">
      <c r="A132" s="3" t="s">
        <v>185</v>
      </c>
      <c r="B132" s="4">
        <v>13806746.629999999</v>
      </c>
      <c r="C132" s="4">
        <v>13806746.629999999</v>
      </c>
      <c r="D132" s="4">
        <v>0</v>
      </c>
      <c r="E132" s="4">
        <v>0</v>
      </c>
      <c r="F132" s="4">
        <v>13806746.629999999</v>
      </c>
      <c r="G132" s="4">
        <v>13095152.294250397</v>
      </c>
      <c r="H132" s="4">
        <v>0</v>
      </c>
      <c r="I132" s="4">
        <v>0</v>
      </c>
      <c r="J132" s="4">
        <v>13095152.294250397</v>
      </c>
      <c r="K132" s="5">
        <v>0.94846039006731586</v>
      </c>
      <c r="L132" s="4">
        <v>12695541.579999998</v>
      </c>
      <c r="M132" s="4">
        <v>12695541.579999998</v>
      </c>
      <c r="N132" s="4">
        <v>0</v>
      </c>
      <c r="O132" s="4">
        <v>0</v>
      </c>
      <c r="P132" s="4">
        <v>12695541.579999998</v>
      </c>
      <c r="Q132" s="4">
        <v>12041218.319082625</v>
      </c>
      <c r="R132" s="4">
        <v>0</v>
      </c>
      <c r="S132" s="4">
        <v>0</v>
      </c>
      <c r="T132" s="4">
        <v>12041218.319082625</v>
      </c>
      <c r="U132" s="5">
        <v>0.94846039006731586</v>
      </c>
      <c r="V132" s="4">
        <v>12985844.83</v>
      </c>
      <c r="W132" s="4">
        <v>12985844.83</v>
      </c>
      <c r="X132" s="4">
        <v>0</v>
      </c>
      <c r="Y132" s="4">
        <v>0</v>
      </c>
      <c r="Z132" s="4">
        <v>12985844.83</v>
      </c>
      <c r="AA132" s="4">
        <v>12316559.452815438</v>
      </c>
      <c r="AB132" s="4">
        <v>0</v>
      </c>
      <c r="AC132" s="4">
        <v>0</v>
      </c>
      <c r="AD132" s="4">
        <v>12316559.452815438</v>
      </c>
      <c r="AE132" s="5">
        <v>0.94846039006731586</v>
      </c>
      <c r="AF132" s="4">
        <v>13272771.140000002</v>
      </c>
      <c r="AG132" s="4">
        <v>13272771.140000002</v>
      </c>
      <c r="AH132" s="4">
        <v>0</v>
      </c>
      <c r="AI132" s="4">
        <v>0</v>
      </c>
      <c r="AJ132" s="4">
        <v>13272771.140000002</v>
      </c>
      <c r="AK132" s="4">
        <v>12588697.692718616</v>
      </c>
      <c r="AL132" s="4">
        <v>0</v>
      </c>
      <c r="AM132" s="4">
        <v>0</v>
      </c>
      <c r="AN132" s="4">
        <v>12588697.692718616</v>
      </c>
      <c r="AO132" s="5">
        <v>0.94846039006731586</v>
      </c>
      <c r="AP132" s="4">
        <v>12642921.630000003</v>
      </c>
      <c r="AQ132" s="4">
        <v>12642921.630000003</v>
      </c>
      <c r="AR132" s="4">
        <v>0</v>
      </c>
      <c r="AS132" s="4">
        <v>0</v>
      </c>
      <c r="AT132" s="4">
        <v>12642921.630000003</v>
      </c>
      <c r="AU132" s="4">
        <v>11991310.380780308</v>
      </c>
      <c r="AV132" s="4">
        <v>0</v>
      </c>
      <c r="AW132" s="4">
        <v>0</v>
      </c>
      <c r="AX132" s="4">
        <v>11991310.380780308</v>
      </c>
      <c r="AY132" s="5">
        <v>0.94846039006731586</v>
      </c>
      <c r="AZ132" s="4">
        <v>11835656.750000002</v>
      </c>
      <c r="BA132" s="4">
        <v>11835656.750000002</v>
      </c>
      <c r="BB132" s="4">
        <v>0</v>
      </c>
      <c r="BC132" s="4">
        <v>0</v>
      </c>
      <c r="BD132" s="4">
        <v>11835656.750000002</v>
      </c>
      <c r="BE132" s="4">
        <v>11225651.617807861</v>
      </c>
      <c r="BF132" s="4">
        <v>0</v>
      </c>
      <c r="BG132" s="4">
        <v>0</v>
      </c>
      <c r="BH132" s="4">
        <v>11225651.617807861</v>
      </c>
      <c r="BI132" s="5">
        <v>0.94846039006731586</v>
      </c>
      <c r="BJ132" s="4">
        <v>11637802.510000002</v>
      </c>
      <c r="BK132" s="4">
        <v>11637802.510000002</v>
      </c>
      <c r="BL132" s="4">
        <v>0</v>
      </c>
      <c r="BM132" s="4">
        <v>0</v>
      </c>
      <c r="BN132" s="4">
        <v>11637802.510000002</v>
      </c>
      <c r="BO132" s="4">
        <v>11037994.708160989</v>
      </c>
      <c r="BP132" s="4">
        <v>0</v>
      </c>
      <c r="BQ132" s="4">
        <v>0</v>
      </c>
      <c r="BR132" s="4">
        <v>11037994.708160989</v>
      </c>
      <c r="BS132" s="5">
        <v>0.94846039006731586</v>
      </c>
      <c r="BT132" s="4">
        <v>12882046.060000002</v>
      </c>
      <c r="BU132" s="4">
        <v>12882046.060000002</v>
      </c>
      <c r="BV132" s="4">
        <v>0</v>
      </c>
      <c r="BW132" s="4">
        <v>0</v>
      </c>
      <c r="BX132" s="4">
        <v>12882046.060000002</v>
      </c>
      <c r="BY132" s="4">
        <v>12218110.430932732</v>
      </c>
      <c r="BZ132" s="4">
        <v>0</v>
      </c>
      <c r="CA132" s="4">
        <v>0</v>
      </c>
      <c r="CB132" s="4">
        <v>12218110.430932732</v>
      </c>
      <c r="CC132" s="5">
        <v>0.94846039006731586</v>
      </c>
      <c r="CD132" s="4">
        <v>14558372.080000002</v>
      </c>
      <c r="CE132" s="4">
        <v>14558372.080000002</v>
      </c>
      <c r="CF132" s="4">
        <v>0</v>
      </c>
      <c r="CG132" s="4">
        <v>0</v>
      </c>
      <c r="CH132" s="4">
        <v>14558372.080000002</v>
      </c>
      <c r="CI132" s="4">
        <v>13808039.261741923</v>
      </c>
      <c r="CJ132" s="4">
        <v>0</v>
      </c>
      <c r="CK132" s="4">
        <v>0</v>
      </c>
      <c r="CL132" s="4">
        <v>13808039.261741923</v>
      </c>
      <c r="CM132" s="5">
        <v>0.94846039006731586</v>
      </c>
      <c r="CN132" s="4">
        <v>13436987.420000002</v>
      </c>
      <c r="CO132" s="4">
        <v>13436987.420000002</v>
      </c>
      <c r="CP132" s="4">
        <v>0</v>
      </c>
      <c r="CQ132" s="4">
        <v>0</v>
      </c>
      <c r="CR132" s="4">
        <v>13436987.420000002</v>
      </c>
      <c r="CS132" s="4">
        <v>12744450.329702819</v>
      </c>
      <c r="CT132" s="4">
        <v>0</v>
      </c>
      <c r="CU132" s="4">
        <v>0</v>
      </c>
      <c r="CV132" s="4">
        <v>12744450.329702819</v>
      </c>
      <c r="CW132" s="5">
        <v>0.94846039006731586</v>
      </c>
      <c r="CX132" s="4">
        <v>13839230.360000001</v>
      </c>
      <c r="CY132" s="4">
        <v>13839230.360000001</v>
      </c>
      <c r="CZ132" s="4">
        <v>0</v>
      </c>
      <c r="DA132" s="4">
        <v>0</v>
      </c>
      <c r="DB132" s="4">
        <v>13839230.360000001</v>
      </c>
      <c r="DC132" s="4">
        <v>13125961.825477041</v>
      </c>
      <c r="DD132" s="4">
        <v>0</v>
      </c>
      <c r="DE132" s="4">
        <v>0</v>
      </c>
      <c r="DF132" s="4">
        <v>13125961.825477041</v>
      </c>
      <c r="DG132" s="5">
        <v>0.94846039006731586</v>
      </c>
      <c r="DH132" s="4">
        <v>12752539.620000001</v>
      </c>
      <c r="DI132" s="4">
        <v>12752539.620000001</v>
      </c>
      <c r="DJ132" s="4">
        <v>0</v>
      </c>
      <c r="DK132" s="4">
        <v>0</v>
      </c>
      <c r="DL132" s="4">
        <v>12752539.620000001</v>
      </c>
      <c r="DM132" s="4">
        <v>12095278.7023341</v>
      </c>
      <c r="DN132" s="4">
        <v>0</v>
      </c>
      <c r="DO132" s="4">
        <v>0</v>
      </c>
      <c r="DP132" s="4">
        <v>12095278.7023341</v>
      </c>
      <c r="DQ132" s="5">
        <v>0.94846039006731586</v>
      </c>
      <c r="DR132" s="4">
        <v>156346460.61000001</v>
      </c>
      <c r="DS132" s="4">
        <v>156346460.61000001</v>
      </c>
      <c r="DT132" s="4">
        <v>0</v>
      </c>
      <c r="DU132" s="4">
        <v>0</v>
      </c>
      <c r="DV132" s="4">
        <v>156346460.61000001</v>
      </c>
      <c r="DW132" s="4">
        <v>148288425.01580486</v>
      </c>
      <c r="DX132" s="4">
        <v>0</v>
      </c>
      <c r="DY132" s="4">
        <v>0</v>
      </c>
      <c r="DZ132" s="4">
        <v>148288425.01580486</v>
      </c>
      <c r="EA132" s="5">
        <v>11.381524680807791</v>
      </c>
      <c r="EB132" s="4">
        <v>11734723.610000001</v>
      </c>
      <c r="EC132" s="4">
        <v>11734723.610000001</v>
      </c>
      <c r="ED132" s="4">
        <v>0</v>
      </c>
      <c r="EE132" s="4">
        <v>0</v>
      </c>
      <c r="EF132" s="4">
        <v>11734723.610000001</v>
      </c>
      <c r="EG132" s="4">
        <v>11081181.573852886</v>
      </c>
      <c r="EH132" s="4">
        <v>0</v>
      </c>
      <c r="EI132" s="4">
        <v>0</v>
      </c>
      <c r="EJ132" s="4">
        <v>11081181.573852886</v>
      </c>
      <c r="EK132" s="5">
        <v>0.94430699368239179</v>
      </c>
      <c r="EL132" s="4">
        <v>11789876.729999999</v>
      </c>
      <c r="EM132" s="4">
        <v>11789876.729999999</v>
      </c>
      <c r="EN132" s="4">
        <v>0</v>
      </c>
      <c r="EO132" s="4">
        <v>0</v>
      </c>
      <c r="EP132" s="4">
        <v>11789876.729999999</v>
      </c>
      <c r="EQ132" s="4">
        <v>11133263.050792286</v>
      </c>
      <c r="ER132" s="4">
        <v>0</v>
      </c>
      <c r="ES132" s="4">
        <v>0</v>
      </c>
      <c r="ET132" s="4">
        <v>11133263.050792286</v>
      </c>
      <c r="EU132" s="5">
        <v>0.94430699368239179</v>
      </c>
      <c r="EV132" s="4">
        <v>10912750.639999999</v>
      </c>
      <c r="EW132" s="4">
        <v>10912750.639999999</v>
      </c>
      <c r="EX132" s="4">
        <v>0</v>
      </c>
      <c r="EY132" s="4">
        <v>0</v>
      </c>
      <c r="EZ132" s="4">
        <v>10912750.639999999</v>
      </c>
      <c r="FA132" s="4">
        <v>10304986.749663996</v>
      </c>
      <c r="FB132" s="4">
        <v>0</v>
      </c>
      <c r="FC132" s="4">
        <v>0</v>
      </c>
      <c r="FD132" s="4">
        <v>10304986.749663996</v>
      </c>
      <c r="FE132" s="5">
        <v>0.94430699368239179</v>
      </c>
      <c r="FF132" s="4">
        <v>10129789.069999998</v>
      </c>
      <c r="FG132" s="4">
        <v>10129789.069999998</v>
      </c>
      <c r="FH132" s="4">
        <v>0</v>
      </c>
      <c r="FI132" s="4">
        <v>0</v>
      </c>
      <c r="FJ132" s="4">
        <v>10129789.069999998</v>
      </c>
      <c r="FK132" s="4">
        <v>9565630.6633284502</v>
      </c>
      <c r="FL132" s="4">
        <v>0</v>
      </c>
      <c r="FM132" s="4">
        <v>0</v>
      </c>
      <c r="FN132" s="4">
        <v>9565630.6633284502</v>
      </c>
      <c r="FO132" s="5">
        <v>0.94430699368239179</v>
      </c>
      <c r="FP132" s="4">
        <v>10244102.84</v>
      </c>
      <c r="FQ132" s="4">
        <v>10244102.84</v>
      </c>
      <c r="FR132" s="4">
        <v>0</v>
      </c>
      <c r="FS132" s="4">
        <v>0</v>
      </c>
      <c r="FT132" s="4">
        <v>10244102.84</v>
      </c>
      <c r="FU132" s="4">
        <v>9673577.9558136519</v>
      </c>
      <c r="FV132" s="4">
        <v>0</v>
      </c>
      <c r="FW132" s="4">
        <v>0</v>
      </c>
      <c r="FX132" s="4">
        <v>9673577.9558136519</v>
      </c>
      <c r="FY132" s="5">
        <v>0.94430699368239179</v>
      </c>
      <c r="FZ132" s="4">
        <v>9896151.7999999989</v>
      </c>
      <c r="GA132" s="4">
        <v>9896151.7999999989</v>
      </c>
      <c r="GB132" s="4">
        <v>0</v>
      </c>
      <c r="GC132" s="4">
        <v>0</v>
      </c>
      <c r="GD132" s="4">
        <v>9896151.7999999989</v>
      </c>
      <c r="GE132" s="4">
        <v>9345005.3552825898</v>
      </c>
      <c r="GF132" s="4">
        <v>0</v>
      </c>
      <c r="GG132" s="4">
        <v>0</v>
      </c>
      <c r="GH132" s="4">
        <v>9345005.3552825898</v>
      </c>
      <c r="GI132" s="5">
        <v>0.94430699368239179</v>
      </c>
      <c r="GJ132" s="4">
        <v>9010638.790000001</v>
      </c>
      <c r="GK132" s="4">
        <v>9010638.790000001</v>
      </c>
      <c r="GL132" s="4">
        <v>0</v>
      </c>
      <c r="GM132" s="4">
        <v>0</v>
      </c>
      <c r="GN132" s="4">
        <v>9010638.790000001</v>
      </c>
      <c r="GO132" s="4">
        <v>8508809.2269428447</v>
      </c>
      <c r="GP132" s="4">
        <v>0</v>
      </c>
      <c r="GQ132" s="4">
        <v>0</v>
      </c>
      <c r="GR132" s="4">
        <v>8508809.2269428447</v>
      </c>
      <c r="GS132" s="5">
        <v>0.94430699368239179</v>
      </c>
      <c r="GT132" s="4">
        <v>7969970.8399999999</v>
      </c>
      <c r="GU132" s="4">
        <v>7969970.8399999999</v>
      </c>
      <c r="GV132" s="4">
        <v>0</v>
      </c>
      <c r="GW132" s="4">
        <v>0</v>
      </c>
      <c r="GX132" s="4">
        <v>7969970.8399999999</v>
      </c>
      <c r="GY132" s="4">
        <v>7526099.2036567265</v>
      </c>
      <c r="GZ132" s="4">
        <v>0</v>
      </c>
      <c r="HA132" s="4">
        <v>0</v>
      </c>
      <c r="HB132" s="4">
        <v>7526099.2036567265</v>
      </c>
      <c r="HC132" s="5">
        <v>0.94430699368239179</v>
      </c>
      <c r="HD132" s="4">
        <v>6703699.2699999996</v>
      </c>
      <c r="HE132" s="4">
        <v>6703699.2699999996</v>
      </c>
      <c r="HF132" s="4">
        <v>0</v>
      </c>
      <c r="HG132" s="4">
        <v>0</v>
      </c>
      <c r="HH132" s="4">
        <v>6703699.2699999996</v>
      </c>
      <c r="HI132" s="4">
        <v>6330350.1042045439</v>
      </c>
      <c r="HJ132" s="4">
        <v>0</v>
      </c>
      <c r="HK132" s="4">
        <v>0</v>
      </c>
      <c r="HL132" s="4">
        <v>6330350.1042045439</v>
      </c>
      <c r="HM132" s="5">
        <v>0.94430699368239179</v>
      </c>
      <c r="HN132" s="4">
        <v>8848918.4800000004</v>
      </c>
      <c r="HO132" s="4">
        <v>8848918.4800000004</v>
      </c>
      <c r="HP132" s="4">
        <v>0</v>
      </c>
      <c r="HQ132" s="4">
        <v>0</v>
      </c>
      <c r="HR132" s="4">
        <v>8848918.4800000004</v>
      </c>
      <c r="HS132" s="4">
        <v>8356095.6071893601</v>
      </c>
      <c r="HT132" s="4">
        <v>0</v>
      </c>
      <c r="HU132" s="4">
        <v>0</v>
      </c>
      <c r="HV132" s="4">
        <v>8356095.6071893601</v>
      </c>
      <c r="HW132" s="5">
        <v>0.94430699368239179</v>
      </c>
      <c r="HX132" s="4">
        <v>8228339.9499999993</v>
      </c>
      <c r="HY132" s="4">
        <v>8228339.9499999993</v>
      </c>
      <c r="HZ132" s="4">
        <v>0</v>
      </c>
      <c r="IA132" s="4">
        <v>0</v>
      </c>
      <c r="IB132" s="4">
        <v>8228339.9499999993</v>
      </c>
      <c r="IC132" s="4">
        <v>7770078.9611812215</v>
      </c>
      <c r="ID132" s="4">
        <v>0</v>
      </c>
      <c r="IE132" s="4">
        <v>0</v>
      </c>
      <c r="IF132" s="4">
        <v>7770078.9611812215</v>
      </c>
      <c r="IG132" s="5">
        <v>0.94430699368239179</v>
      </c>
      <c r="IH132" s="4">
        <v>8226755.4699999988</v>
      </c>
      <c r="II132" s="4">
        <v>8226755.4699999988</v>
      </c>
      <c r="IJ132" s="4">
        <v>0</v>
      </c>
      <c r="IK132" s="4">
        <v>0</v>
      </c>
      <c r="IL132" s="4">
        <v>8226755.4699999988</v>
      </c>
      <c r="IM132" s="4">
        <v>7768582.7256358713</v>
      </c>
      <c r="IN132" s="4">
        <v>0</v>
      </c>
      <c r="IO132" s="4">
        <v>0</v>
      </c>
      <c r="IP132" s="4">
        <v>7768582.7256358713</v>
      </c>
      <c r="IQ132" s="5">
        <v>0.94430699368239179</v>
      </c>
      <c r="IR132" s="4">
        <v>113695717.49000001</v>
      </c>
      <c r="IS132" s="4">
        <v>113695717.49000001</v>
      </c>
      <c r="IT132" s="4">
        <v>0</v>
      </c>
      <c r="IU132" s="4">
        <v>0</v>
      </c>
      <c r="IV132" s="4">
        <v>113695717.49000001</v>
      </c>
      <c r="IW132" s="4">
        <v>107363661.17754444</v>
      </c>
      <c r="IX132" s="4">
        <v>0</v>
      </c>
      <c r="IY132" s="4">
        <v>0</v>
      </c>
      <c r="IZ132" s="4">
        <v>107363661.17754444</v>
      </c>
      <c r="JA132" s="5">
        <v>11.331683924188702</v>
      </c>
      <c r="JB132" s="4">
        <v>8558178.2200000007</v>
      </c>
      <c r="JC132" s="4">
        <v>8558178.2200000007</v>
      </c>
      <c r="JD132" s="4">
        <v>0</v>
      </c>
      <c r="JE132" s="4">
        <v>0</v>
      </c>
      <c r="JF132" s="4">
        <v>8558178.2200000007</v>
      </c>
      <c r="JG132" s="4">
        <v>8118180.8501393525</v>
      </c>
      <c r="JH132" s="4">
        <v>0</v>
      </c>
      <c r="JI132" s="4">
        <v>0</v>
      </c>
      <c r="JJ132" s="4">
        <v>8118180.8501393525</v>
      </c>
      <c r="JK132" s="5">
        <v>0.94858749624629246</v>
      </c>
      <c r="JL132" s="4">
        <v>8727653.6899999995</v>
      </c>
      <c r="JM132" s="4">
        <v>8727653.6899999995</v>
      </c>
      <c r="JN132" s="4">
        <v>0</v>
      </c>
      <c r="JO132" s="4">
        <v>0</v>
      </c>
      <c r="JP132" s="4">
        <v>8727653.6899999995</v>
      </c>
      <c r="JQ132" s="4">
        <v>8278943.1619018149</v>
      </c>
      <c r="JR132" s="4">
        <v>0</v>
      </c>
      <c r="JS132" s="4">
        <v>0</v>
      </c>
      <c r="JT132" s="4">
        <v>8278943.1619018149</v>
      </c>
      <c r="JU132" s="5">
        <v>0.94858749624629246</v>
      </c>
      <c r="JV132" s="4">
        <v>9729788.0099999998</v>
      </c>
      <c r="JW132" s="4">
        <v>9729788.0099999998</v>
      </c>
      <c r="JX132" s="4">
        <v>0</v>
      </c>
      <c r="JY132" s="4">
        <v>0</v>
      </c>
      <c r="JZ132" s="4">
        <v>9729788.0099999998</v>
      </c>
      <c r="KA132" s="4">
        <v>9229555.2474130969</v>
      </c>
      <c r="KB132" s="4">
        <v>0</v>
      </c>
      <c r="KC132" s="4">
        <v>0</v>
      </c>
      <c r="KD132" s="4">
        <v>9229555.2474130969</v>
      </c>
      <c r="KE132" s="5">
        <v>0.94858749624629246</v>
      </c>
      <c r="KF132" s="4">
        <v>10497041.640000001</v>
      </c>
      <c r="KG132" s="4">
        <v>10497041.640000001</v>
      </c>
      <c r="KH132" s="4">
        <v>0</v>
      </c>
      <c r="KI132" s="4">
        <v>0</v>
      </c>
      <c r="KJ132" s="4">
        <v>10497041.640000001</v>
      </c>
      <c r="KK132" s="4">
        <v>9957362.447280677</v>
      </c>
      <c r="KL132" s="4">
        <v>0</v>
      </c>
      <c r="KM132" s="4">
        <v>0</v>
      </c>
      <c r="KN132" s="4">
        <v>9957362.447280677</v>
      </c>
      <c r="KO132" s="5">
        <v>0.94858749624629246</v>
      </c>
      <c r="KP132" s="4">
        <v>10456770.26</v>
      </c>
      <c r="KQ132" s="4">
        <v>10456770.26</v>
      </c>
      <c r="KR132" s="4">
        <v>0</v>
      </c>
      <c r="KS132" s="4">
        <v>0</v>
      </c>
      <c r="KT132" s="4">
        <v>10456770.26</v>
      </c>
      <c r="KU132" s="4">
        <v>9919161.5197560918</v>
      </c>
      <c r="KV132" s="4">
        <v>0</v>
      </c>
      <c r="KW132" s="4">
        <v>0</v>
      </c>
      <c r="KX132" s="4">
        <v>9919161.5197560918</v>
      </c>
      <c r="KY132" s="5">
        <v>0.94858749624629246</v>
      </c>
      <c r="KZ132" s="4">
        <v>10410818.32</v>
      </c>
      <c r="LA132" s="4">
        <v>10410818.32</v>
      </c>
      <c r="LB132" s="4">
        <v>0</v>
      </c>
      <c r="LC132" s="4">
        <v>0</v>
      </c>
      <c r="LD132" s="4">
        <v>10410818.32</v>
      </c>
      <c r="LE132" s="4">
        <v>9875572.0840438325</v>
      </c>
      <c r="LF132" s="4">
        <v>0</v>
      </c>
      <c r="LG132" s="4">
        <v>0</v>
      </c>
      <c r="LH132" s="4">
        <v>9875572.0840438325</v>
      </c>
      <c r="LI132" s="5">
        <v>0.94858749624629246</v>
      </c>
      <c r="LJ132" s="4">
        <v>10361524.970000001</v>
      </c>
      <c r="LK132" s="4">
        <v>10361524.970000001</v>
      </c>
      <c r="LL132" s="4">
        <v>0</v>
      </c>
      <c r="LM132" s="4">
        <v>0</v>
      </c>
      <c r="LN132" s="4">
        <v>10361524.970000001</v>
      </c>
      <c r="LO132" s="4">
        <v>9828813.0285857413</v>
      </c>
      <c r="LP132" s="4">
        <v>0</v>
      </c>
      <c r="LQ132" s="4">
        <v>0</v>
      </c>
      <c r="LR132" s="4">
        <v>9828813.0285857413</v>
      </c>
      <c r="LS132" s="5">
        <v>0.94858749624629246</v>
      </c>
      <c r="LT132" s="4">
        <v>10306200.859999999</v>
      </c>
      <c r="LU132" s="4">
        <v>10306200.859999999</v>
      </c>
      <c r="LV132" s="4">
        <v>0</v>
      </c>
      <c r="LW132" s="4">
        <v>0</v>
      </c>
      <c r="LX132" s="4">
        <v>10306200.859999999</v>
      </c>
      <c r="LY132" s="4">
        <v>9776333.2695987858</v>
      </c>
      <c r="LZ132" s="4">
        <v>0</v>
      </c>
      <c r="MA132" s="4">
        <v>0</v>
      </c>
      <c r="MB132" s="4">
        <v>9776333.2695987858</v>
      </c>
      <c r="MC132" s="5">
        <v>0.94858749624629246</v>
      </c>
      <c r="MD132" s="4">
        <v>9885887.6000000015</v>
      </c>
      <c r="ME132" s="4">
        <v>9885887.6000000015</v>
      </c>
      <c r="MF132" s="4">
        <v>0</v>
      </c>
      <c r="MG132" s="4">
        <v>0</v>
      </c>
      <c r="MH132" s="4">
        <v>9885887.6000000015</v>
      </c>
      <c r="MI132" s="4">
        <v>9377629.3666562699</v>
      </c>
      <c r="MJ132" s="4">
        <v>0</v>
      </c>
      <c r="MK132" s="4">
        <v>0</v>
      </c>
      <c r="ML132" s="4">
        <v>9377629.3666562699</v>
      </c>
      <c r="MM132" s="5">
        <v>0.94858749624629246</v>
      </c>
      <c r="MN132" s="4">
        <v>7480487.3400000008</v>
      </c>
      <c r="MO132" s="4">
        <v>7480487.3400000008</v>
      </c>
      <c r="MP132" s="4">
        <v>0</v>
      </c>
      <c r="MQ132" s="4">
        <v>0</v>
      </c>
      <c r="MR132" s="4">
        <v>7480487.3400000008</v>
      </c>
      <c r="MS132" s="4">
        <v>7095896.7565526888</v>
      </c>
      <c r="MT132" s="4">
        <v>0</v>
      </c>
      <c r="MU132" s="4">
        <v>0</v>
      </c>
      <c r="MV132" s="4">
        <v>7095896.7565526888</v>
      </c>
      <c r="MW132" s="5">
        <v>0.94858749624629246</v>
      </c>
      <c r="MX132" s="4">
        <v>7358211.7500000009</v>
      </c>
      <c r="MY132" s="4">
        <v>7358211.7500000009</v>
      </c>
      <c r="MZ132" s="4">
        <v>0</v>
      </c>
      <c r="NA132" s="4">
        <v>0</v>
      </c>
      <c r="NB132" s="4">
        <v>7358211.7500000009</v>
      </c>
      <c r="NC132" s="4">
        <v>6979907.6607825514</v>
      </c>
      <c r="ND132" s="4">
        <v>0</v>
      </c>
      <c r="NE132" s="4">
        <v>0</v>
      </c>
      <c r="NF132" s="4">
        <v>6979907.6607825514</v>
      </c>
      <c r="NG132" s="5">
        <v>0.94858749624629246</v>
      </c>
      <c r="NH132" s="4">
        <v>7381795.2700000005</v>
      </c>
      <c r="NI132" s="4">
        <v>7381795.2700000005</v>
      </c>
      <c r="NJ132" s="4">
        <v>0</v>
      </c>
      <c r="NK132" s="4">
        <v>0</v>
      </c>
      <c r="NL132" s="4">
        <v>7381795.2700000005</v>
      </c>
      <c r="NM132" s="4">
        <v>7002278.6929720249</v>
      </c>
      <c r="NN132" s="4">
        <v>0</v>
      </c>
      <c r="NO132" s="4">
        <v>0</v>
      </c>
      <c r="NP132" s="4">
        <v>7002278.6929720249</v>
      </c>
      <c r="NQ132" s="5">
        <v>0.94858749624629246</v>
      </c>
      <c r="NR132" s="4">
        <v>111154357.92999999</v>
      </c>
      <c r="NS132" s="4">
        <v>111154357.92999999</v>
      </c>
      <c r="NT132" s="4">
        <v>0</v>
      </c>
      <c r="NU132" s="4">
        <v>0</v>
      </c>
      <c r="NV132" s="4">
        <v>111154357.92999999</v>
      </c>
      <c r="NW132" s="4">
        <v>105439634.08568291</v>
      </c>
      <c r="NX132" s="4">
        <v>0</v>
      </c>
      <c r="NY132" s="4">
        <v>0</v>
      </c>
      <c r="NZ132" s="4">
        <v>105439634.08568291</v>
      </c>
      <c r="OA132" s="5">
        <v>11.383049954955508</v>
      </c>
      <c r="OB132" s="4">
        <v>7025788.3100000005</v>
      </c>
      <c r="OC132" s="4">
        <v>7025788.3100000005</v>
      </c>
      <c r="OD132" s="4">
        <v>0</v>
      </c>
      <c r="OE132" s="4">
        <v>0</v>
      </c>
      <c r="OF132" s="4">
        <v>7025788.3100000005</v>
      </c>
      <c r="OG132" s="4">
        <v>6665079.1092353584</v>
      </c>
      <c r="OH132" s="4">
        <v>0</v>
      </c>
      <c r="OI132" s="4">
        <v>0</v>
      </c>
      <c r="OJ132" s="4">
        <v>6665079.1092353584</v>
      </c>
      <c r="OK132" s="5">
        <v>0.94865925575195109</v>
      </c>
      <c r="OL132" s="4">
        <v>6585916.4500000011</v>
      </c>
      <c r="OM132" s="4">
        <v>6585916.4500000011</v>
      </c>
      <c r="ON132" s="4">
        <v>0</v>
      </c>
      <c r="OO132" s="4">
        <v>0</v>
      </c>
      <c r="OP132" s="4">
        <v>6585916.4500000011</v>
      </c>
      <c r="OQ132" s="4">
        <v>6247790.5979015324</v>
      </c>
      <c r="OR132" s="4">
        <v>0</v>
      </c>
      <c r="OS132" s="4">
        <v>0</v>
      </c>
      <c r="OT132" s="4">
        <v>6247790.5979015324</v>
      </c>
      <c r="OU132" s="5">
        <v>0.94865925575195109</v>
      </c>
      <c r="OV132" s="4">
        <v>5892592.0300000012</v>
      </c>
      <c r="OW132" s="4">
        <v>5892592.0300000012</v>
      </c>
      <c r="OX132" s="4">
        <v>0</v>
      </c>
      <c r="OY132" s="4">
        <v>0</v>
      </c>
      <c r="OZ132" s="4">
        <v>5892592.0300000012</v>
      </c>
      <c r="PA132" s="4">
        <v>5590061.9696296798</v>
      </c>
      <c r="PB132" s="4">
        <v>0</v>
      </c>
      <c r="PC132" s="4">
        <v>0</v>
      </c>
      <c r="PD132" s="4">
        <v>5590061.9696296798</v>
      </c>
      <c r="PE132" s="5">
        <v>0.94865925575195109</v>
      </c>
      <c r="PF132" s="4">
        <v>7287910.0499999998</v>
      </c>
      <c r="PG132" s="4">
        <v>7287910.0499999998</v>
      </c>
      <c r="PH132" s="4">
        <v>0</v>
      </c>
      <c r="PI132" s="4">
        <v>0</v>
      </c>
      <c r="PJ132" s="4">
        <v>7287910.0499999998</v>
      </c>
      <c r="PK132" s="4">
        <v>6913743.3240201641</v>
      </c>
      <c r="PL132" s="4">
        <v>0</v>
      </c>
      <c r="PM132" s="4">
        <v>0</v>
      </c>
      <c r="PN132" s="4">
        <v>6913743.3240201641</v>
      </c>
      <c r="PO132" s="5">
        <v>0.94865925575195109</v>
      </c>
      <c r="PP132" s="4">
        <v>7478787.419999999</v>
      </c>
      <c r="PQ132" s="4">
        <v>7478787.419999999</v>
      </c>
      <c r="PR132" s="4">
        <v>0</v>
      </c>
      <c r="PS132" s="4">
        <v>0</v>
      </c>
      <c r="PT132" s="4">
        <v>7478787.419999999</v>
      </c>
      <c r="PU132" s="4">
        <v>7094820.9077842534</v>
      </c>
      <c r="PV132" s="4">
        <v>0</v>
      </c>
      <c r="PW132" s="4">
        <v>0</v>
      </c>
      <c r="PX132" s="4">
        <v>7094820.9077842534</v>
      </c>
      <c r="PY132" s="5">
        <v>0.94865925575195109</v>
      </c>
      <c r="PZ132" s="4">
        <v>8441136.2799999975</v>
      </c>
      <c r="QA132" s="4">
        <v>8441136.2799999975</v>
      </c>
      <c r="QB132" s="4">
        <v>0</v>
      </c>
      <c r="QC132" s="4">
        <v>0</v>
      </c>
      <c r="QD132" s="4">
        <v>8441136.2799999975</v>
      </c>
      <c r="QE132" s="4">
        <v>8007762.0610855911</v>
      </c>
      <c r="QF132" s="4">
        <v>0</v>
      </c>
      <c r="QG132" s="4">
        <v>0</v>
      </c>
      <c r="QH132" s="4">
        <v>8007762.0610855911</v>
      </c>
      <c r="QI132" s="5">
        <v>0.94865925575195109</v>
      </c>
      <c r="QJ132" s="4">
        <v>8478787.4699999988</v>
      </c>
      <c r="QK132" s="4">
        <v>8478787.4699999988</v>
      </c>
      <c r="QL132" s="4">
        <v>0</v>
      </c>
      <c r="QM132" s="4">
        <v>0</v>
      </c>
      <c r="QN132" s="4">
        <v>8478787.4699999988</v>
      </c>
      <c r="QO132" s="4">
        <v>8043480.2109691668</v>
      </c>
      <c r="QP132" s="4">
        <v>0</v>
      </c>
      <c r="QQ132" s="4">
        <v>0</v>
      </c>
      <c r="QR132" s="4">
        <v>8043480.2109691668</v>
      </c>
      <c r="QS132" s="5">
        <v>0.94865925575195109</v>
      </c>
      <c r="QT132" s="4">
        <v>8510215.3899999987</v>
      </c>
      <c r="QU132" s="4">
        <v>8510215.3899999987</v>
      </c>
      <c r="QV132" s="4">
        <v>0</v>
      </c>
      <c r="QW132" s="4">
        <v>0</v>
      </c>
      <c r="QX132" s="4">
        <v>8510215.3899999987</v>
      </c>
      <c r="QY132" s="4">
        <v>8073294.5981661994</v>
      </c>
      <c r="QZ132" s="4">
        <v>0</v>
      </c>
      <c r="RA132" s="4">
        <v>0</v>
      </c>
      <c r="RB132" s="4">
        <v>8073294.5981661994</v>
      </c>
      <c r="RC132" s="5">
        <v>0.94865925575195109</v>
      </c>
      <c r="RD132" s="4">
        <v>8678956.75</v>
      </c>
      <c r="RE132" s="4">
        <v>8678956.75</v>
      </c>
      <c r="RF132" s="4">
        <v>0</v>
      </c>
      <c r="RG132" s="4">
        <v>0</v>
      </c>
      <c r="RH132" s="4">
        <v>8678956.75</v>
      </c>
      <c r="RI132" s="4">
        <v>8233372.6511583719</v>
      </c>
      <c r="RJ132" s="4">
        <v>0</v>
      </c>
      <c r="RK132" s="4">
        <v>0</v>
      </c>
      <c r="RL132" s="4">
        <v>8233372.6511583719</v>
      </c>
      <c r="RM132" s="5">
        <v>0.94865925575195109</v>
      </c>
      <c r="RN132" s="4">
        <v>12939555.629999999</v>
      </c>
      <c r="RO132" s="4">
        <v>12939555.629999999</v>
      </c>
      <c r="RP132" s="4">
        <v>0</v>
      </c>
      <c r="RQ132" s="4">
        <v>0</v>
      </c>
      <c r="RR132" s="4">
        <v>12939555.629999999</v>
      </c>
      <c r="RS132" s="4">
        <v>12275229.213716768</v>
      </c>
      <c r="RT132" s="4">
        <v>0</v>
      </c>
      <c r="RU132" s="4">
        <v>0</v>
      </c>
      <c r="RV132" s="4">
        <v>12275229.213716768</v>
      </c>
      <c r="RW132" s="5">
        <v>0.94865925575195109</v>
      </c>
      <c r="RX132" s="4">
        <v>12884904.379999999</v>
      </c>
      <c r="RY132" s="4">
        <v>12884904.379999999</v>
      </c>
      <c r="RZ132" s="4">
        <v>0</v>
      </c>
      <c r="SA132" s="4">
        <v>0</v>
      </c>
      <c r="SB132" s="4">
        <v>12884904.379999999</v>
      </c>
      <c r="SC132" s="4">
        <v>12223383.799565854</v>
      </c>
      <c r="SD132" s="4">
        <v>0</v>
      </c>
      <c r="SE132" s="4">
        <v>0</v>
      </c>
      <c r="SF132" s="4">
        <v>12223383.799565854</v>
      </c>
      <c r="SG132" s="5">
        <v>0.94865925575195109</v>
      </c>
      <c r="SH132" s="4">
        <v>12880892.829999998</v>
      </c>
      <c r="SI132" s="4">
        <v>12880892.829999998</v>
      </c>
      <c r="SJ132" s="4">
        <v>0</v>
      </c>
      <c r="SK132" s="4">
        <v>0</v>
      </c>
      <c r="SL132" s="4">
        <v>12880892.829999998</v>
      </c>
      <c r="SM132" s="4">
        <v>12219578.205528442</v>
      </c>
      <c r="SN132" s="4">
        <v>0</v>
      </c>
      <c r="SO132" s="4">
        <v>0</v>
      </c>
      <c r="SP132" s="4">
        <v>12219578.205528442</v>
      </c>
      <c r="SQ132" s="5">
        <v>0.94865925575195109</v>
      </c>
      <c r="SR132" s="4">
        <v>107085442.98999999</v>
      </c>
      <c r="SS132" s="4">
        <v>107085442.98999999</v>
      </c>
      <c r="ST132" s="4">
        <v>0</v>
      </c>
      <c r="SU132" s="4">
        <v>0</v>
      </c>
      <c r="SV132" s="4">
        <v>107085442.98999999</v>
      </c>
      <c r="SW132" s="4">
        <v>101587596.64876136</v>
      </c>
      <c r="SX132" s="4">
        <v>0</v>
      </c>
      <c r="SY132" s="4">
        <v>0</v>
      </c>
      <c r="SZ132" s="4">
        <v>101587596.64876136</v>
      </c>
      <c r="TA132" s="5">
        <v>11.383911069023412</v>
      </c>
      <c r="TB132" s="4">
        <v>12888864.284999998</v>
      </c>
      <c r="TC132" s="4">
        <v>12888864.284999998</v>
      </c>
    </row>
    <row r="133" spans="1:523" x14ac:dyDescent="0.3">
      <c r="A133" s="3" t="s">
        <v>186</v>
      </c>
      <c r="B133" s="4">
        <v>0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5">
        <v>0.95161282883431197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5">
        <v>0.95117469873645399</v>
      </c>
      <c r="V133" s="4">
        <v>0</v>
      </c>
      <c r="W133" s="4">
        <v>0</v>
      </c>
      <c r="X133" s="4">
        <v>0</v>
      </c>
      <c r="Y133" s="4">
        <v>0</v>
      </c>
      <c r="Z133" s="4">
        <v>0</v>
      </c>
      <c r="AA133" s="4">
        <v>0</v>
      </c>
      <c r="AB133" s="4">
        <v>0</v>
      </c>
      <c r="AC133" s="4">
        <v>0</v>
      </c>
      <c r="AD133" s="4">
        <v>0</v>
      </c>
      <c r="AE133" s="5">
        <v>0.95070770999999998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5">
        <v>0.95024021999999997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5">
        <v>0.94977414000000004</v>
      </c>
      <c r="AZ133" s="4">
        <v>0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5">
        <v>0.94932074</v>
      </c>
      <c r="BJ133" s="4">
        <v>0</v>
      </c>
      <c r="BK133" s="4">
        <v>0</v>
      </c>
      <c r="BL133" s="4">
        <v>0</v>
      </c>
      <c r="BM133" s="4">
        <v>0</v>
      </c>
      <c r="BN133" s="4">
        <v>0</v>
      </c>
      <c r="BO133" s="4">
        <v>0</v>
      </c>
      <c r="BP133" s="4">
        <v>0</v>
      </c>
      <c r="BQ133" s="4">
        <v>0</v>
      </c>
      <c r="BR133" s="4">
        <v>0</v>
      </c>
      <c r="BS133" s="5">
        <v>0.94885936000000004</v>
      </c>
      <c r="BT133" s="4">
        <v>0</v>
      </c>
      <c r="BU133" s="4">
        <v>0</v>
      </c>
      <c r="BV133" s="4">
        <v>0</v>
      </c>
      <c r="BW133" s="4">
        <v>0</v>
      </c>
      <c r="BX133" s="4">
        <v>0</v>
      </c>
      <c r="BY133" s="4">
        <v>0</v>
      </c>
      <c r="BZ133" s="4">
        <v>0</v>
      </c>
      <c r="CA133" s="4">
        <v>0</v>
      </c>
      <c r="CB133" s="4">
        <v>0</v>
      </c>
      <c r="CC133" s="5">
        <v>0.94839028999999997</v>
      </c>
      <c r="CD133" s="4">
        <v>0</v>
      </c>
      <c r="CE133" s="4">
        <v>0</v>
      </c>
      <c r="CF133" s="4">
        <v>0</v>
      </c>
      <c r="CG133" s="4">
        <v>0</v>
      </c>
      <c r="CH133" s="4">
        <v>0</v>
      </c>
      <c r="CI133" s="4">
        <v>0</v>
      </c>
      <c r="CJ133" s="4">
        <v>0</v>
      </c>
      <c r="CK133" s="4">
        <v>0</v>
      </c>
      <c r="CL133" s="4">
        <v>0</v>
      </c>
      <c r="CM133" s="5">
        <v>0.94786204999999979</v>
      </c>
      <c r="CN133" s="4">
        <v>0</v>
      </c>
      <c r="CO133" s="4">
        <v>0</v>
      </c>
      <c r="CP133" s="4">
        <v>0</v>
      </c>
      <c r="CQ133" s="4">
        <v>0</v>
      </c>
      <c r="CR133" s="4">
        <v>0</v>
      </c>
      <c r="CS133" s="4">
        <v>0</v>
      </c>
      <c r="CT133" s="4">
        <v>0</v>
      </c>
      <c r="CU133" s="4">
        <v>0</v>
      </c>
      <c r="CV133" s="4">
        <v>0</v>
      </c>
      <c r="CW133" s="5">
        <v>0.94739463333333307</v>
      </c>
      <c r="CX133" s="4">
        <v>-728.64</v>
      </c>
      <c r="CY133" s="4">
        <v>-728.64</v>
      </c>
      <c r="CZ133" s="4">
        <v>728.64</v>
      </c>
      <c r="DA133" s="4">
        <v>0</v>
      </c>
      <c r="DB133" s="4">
        <v>0</v>
      </c>
      <c r="DC133" s="4">
        <v>-689.9690471519998</v>
      </c>
      <c r="DD133" s="4">
        <v>689.9690471519998</v>
      </c>
      <c r="DE133" s="4">
        <v>0</v>
      </c>
      <c r="DF133" s="4">
        <v>0</v>
      </c>
      <c r="DG133" s="5">
        <v>0.94692721666666646</v>
      </c>
      <c r="DH133" s="4">
        <v>0</v>
      </c>
      <c r="DI133" s="4">
        <v>0</v>
      </c>
      <c r="DJ133" s="4">
        <v>0</v>
      </c>
      <c r="DK133" s="4">
        <v>0</v>
      </c>
      <c r="DL133" s="4">
        <v>0</v>
      </c>
      <c r="DM133" s="4">
        <v>0</v>
      </c>
      <c r="DN133" s="4">
        <v>0</v>
      </c>
      <c r="DO133" s="4">
        <v>0</v>
      </c>
      <c r="DP133" s="4">
        <v>0</v>
      </c>
      <c r="DQ133" s="5">
        <v>0.94645979999999963</v>
      </c>
      <c r="DR133" s="4">
        <v>-728.64</v>
      </c>
      <c r="DS133" s="4">
        <v>-728.64</v>
      </c>
      <c r="DT133" s="4">
        <v>728.64</v>
      </c>
      <c r="DU133" s="4">
        <v>0</v>
      </c>
      <c r="DV133" s="4">
        <v>0</v>
      </c>
      <c r="DW133" s="4">
        <v>-689.9690471519998</v>
      </c>
      <c r="DX133" s="4">
        <v>689.9690471519998</v>
      </c>
      <c r="DY133" s="4">
        <v>0</v>
      </c>
      <c r="DZ133" s="4">
        <v>0</v>
      </c>
      <c r="EA133" s="5">
        <v>11.388723687570764</v>
      </c>
      <c r="EB133" s="4">
        <v>0</v>
      </c>
      <c r="EC133" s="4">
        <v>0</v>
      </c>
      <c r="ED133" s="4">
        <v>0</v>
      </c>
      <c r="EE133" s="4">
        <v>0</v>
      </c>
      <c r="EF133" s="4">
        <v>0</v>
      </c>
      <c r="EG133" s="4">
        <v>0</v>
      </c>
      <c r="EH133" s="4">
        <v>0</v>
      </c>
      <c r="EI133" s="4">
        <v>0</v>
      </c>
      <c r="EJ133" s="4">
        <v>0</v>
      </c>
      <c r="EK133" s="5">
        <v>0.94727479634959966</v>
      </c>
      <c r="EL133" s="4">
        <v>0</v>
      </c>
      <c r="EM133" s="4">
        <v>0</v>
      </c>
      <c r="EN133" s="4">
        <v>0</v>
      </c>
      <c r="EO133" s="4">
        <v>0</v>
      </c>
      <c r="EP133" s="4">
        <v>0</v>
      </c>
      <c r="EQ133" s="4">
        <v>0</v>
      </c>
      <c r="ER133" s="4">
        <v>0</v>
      </c>
      <c r="ES133" s="4">
        <v>0</v>
      </c>
      <c r="ET133" s="4">
        <v>0</v>
      </c>
      <c r="EU133" s="5">
        <v>0.94697689446760513</v>
      </c>
      <c r="EV133" s="4">
        <v>0</v>
      </c>
      <c r="EW133" s="4">
        <v>0</v>
      </c>
      <c r="EX133" s="4">
        <v>0</v>
      </c>
      <c r="EY133" s="4">
        <v>0</v>
      </c>
      <c r="EZ133" s="4">
        <v>0</v>
      </c>
      <c r="FA133" s="4">
        <v>0</v>
      </c>
      <c r="FB133" s="4">
        <v>0</v>
      </c>
      <c r="FC133" s="4">
        <v>0</v>
      </c>
      <c r="FD133" s="4">
        <v>0</v>
      </c>
      <c r="FE133" s="5">
        <v>0.94672163925018094</v>
      </c>
      <c r="FF133" s="4">
        <v>0</v>
      </c>
      <c r="FG133" s="4">
        <v>0</v>
      </c>
      <c r="FH133" s="4">
        <v>0</v>
      </c>
      <c r="FI133" s="4">
        <v>0</v>
      </c>
      <c r="FJ133" s="4">
        <v>0</v>
      </c>
      <c r="FK133" s="4">
        <v>0</v>
      </c>
      <c r="FL133" s="4">
        <v>0</v>
      </c>
      <c r="FM133" s="4">
        <v>0</v>
      </c>
      <c r="FN133" s="4">
        <v>0</v>
      </c>
      <c r="FO133" s="5">
        <v>0.9458152165727256</v>
      </c>
      <c r="FP133" s="4">
        <v>0</v>
      </c>
      <c r="FQ133" s="4">
        <v>0</v>
      </c>
      <c r="FR133" s="4">
        <v>0</v>
      </c>
      <c r="FS133" s="4">
        <v>0</v>
      </c>
      <c r="FT133" s="4">
        <v>0</v>
      </c>
      <c r="FU133" s="4">
        <v>0</v>
      </c>
      <c r="FV133" s="4">
        <v>0</v>
      </c>
      <c r="FW133" s="4">
        <v>0</v>
      </c>
      <c r="FX133" s="4">
        <v>0</v>
      </c>
      <c r="FY133" s="5">
        <v>0.94514480316505745</v>
      </c>
      <c r="FZ133" s="4">
        <v>0</v>
      </c>
      <c r="GA133" s="4">
        <v>0</v>
      </c>
      <c r="GB133" s="4">
        <v>0</v>
      </c>
      <c r="GC133" s="4">
        <v>0</v>
      </c>
      <c r="GD133" s="4">
        <v>0</v>
      </c>
      <c r="GE133" s="4">
        <v>0</v>
      </c>
      <c r="GF133" s="4">
        <v>0</v>
      </c>
      <c r="GG133" s="4">
        <v>0</v>
      </c>
      <c r="GH133" s="4">
        <v>0</v>
      </c>
      <c r="GI133" s="5">
        <v>0.94478195306302382</v>
      </c>
      <c r="GJ133" s="4">
        <v>0</v>
      </c>
      <c r="GK133" s="4">
        <v>0</v>
      </c>
      <c r="GL133" s="4">
        <v>0</v>
      </c>
      <c r="GM133" s="4">
        <v>0</v>
      </c>
      <c r="GN133" s="4">
        <v>0</v>
      </c>
      <c r="GO133" s="4">
        <v>0</v>
      </c>
      <c r="GP133" s="4">
        <v>0</v>
      </c>
      <c r="GQ133" s="4">
        <v>0</v>
      </c>
      <c r="GR133" s="4">
        <v>0</v>
      </c>
      <c r="GS133" s="5">
        <v>0.9444671178803189</v>
      </c>
      <c r="GT133" s="4">
        <v>0</v>
      </c>
      <c r="GU133" s="4">
        <v>0</v>
      </c>
      <c r="GV133" s="4">
        <v>0</v>
      </c>
      <c r="GW133" s="4">
        <v>0</v>
      </c>
      <c r="GX133" s="4">
        <v>0</v>
      </c>
      <c r="GY133" s="4">
        <v>0</v>
      </c>
      <c r="GZ133" s="4">
        <v>0</v>
      </c>
      <c r="HA133" s="4">
        <v>0</v>
      </c>
      <c r="HB133" s="4">
        <v>0</v>
      </c>
      <c r="HC133" s="5">
        <v>0.94407498216261976</v>
      </c>
      <c r="HD133" s="4">
        <v>0</v>
      </c>
      <c r="HE133" s="4">
        <v>0</v>
      </c>
      <c r="HF133" s="4">
        <v>0</v>
      </c>
      <c r="HG133" s="4">
        <v>0</v>
      </c>
      <c r="HH133" s="4">
        <v>0</v>
      </c>
      <c r="HI133" s="4">
        <v>0</v>
      </c>
      <c r="HJ133" s="4">
        <v>0</v>
      </c>
      <c r="HK133" s="4">
        <v>0</v>
      </c>
      <c r="HL133" s="4">
        <v>0</v>
      </c>
      <c r="HM133" s="5">
        <v>0.94374533331660093</v>
      </c>
      <c r="HN133" s="4">
        <v>0</v>
      </c>
      <c r="HO133" s="4">
        <v>0</v>
      </c>
      <c r="HP133" s="4">
        <v>0</v>
      </c>
      <c r="HQ133" s="4">
        <v>0</v>
      </c>
      <c r="HR133" s="4">
        <v>0</v>
      </c>
      <c r="HS133" s="4">
        <v>0</v>
      </c>
      <c r="HT133" s="4">
        <v>0</v>
      </c>
      <c r="HU133" s="4">
        <v>0</v>
      </c>
      <c r="HV133" s="4">
        <v>0</v>
      </c>
      <c r="HW133" s="5">
        <v>0.94328060959980797</v>
      </c>
      <c r="HX133" s="4">
        <v>0</v>
      </c>
      <c r="HY133" s="4">
        <v>0</v>
      </c>
      <c r="HZ133" s="4">
        <v>0</v>
      </c>
      <c r="IA133" s="4">
        <v>0</v>
      </c>
      <c r="IB133" s="4">
        <v>0</v>
      </c>
      <c r="IC133" s="4">
        <v>0</v>
      </c>
      <c r="ID133" s="4">
        <v>0</v>
      </c>
      <c r="IE133" s="4">
        <v>0</v>
      </c>
      <c r="IF133" s="4">
        <v>0</v>
      </c>
      <c r="IG133" s="5">
        <v>0.94261520896376283</v>
      </c>
      <c r="IH133" s="4">
        <v>0</v>
      </c>
      <c r="II133" s="4">
        <v>0</v>
      </c>
      <c r="IJ133" s="4">
        <v>0</v>
      </c>
      <c r="IK133" s="4">
        <v>0</v>
      </c>
      <c r="IL133" s="4">
        <v>0</v>
      </c>
      <c r="IM133" s="4">
        <v>0</v>
      </c>
      <c r="IN133" s="4">
        <v>0</v>
      </c>
      <c r="IO133" s="4">
        <v>0</v>
      </c>
      <c r="IP133" s="4">
        <v>0</v>
      </c>
      <c r="IQ133" s="5">
        <v>0.94277619240995802</v>
      </c>
      <c r="IR133" s="4">
        <v>0</v>
      </c>
      <c r="IS133" s="4">
        <v>0</v>
      </c>
      <c r="IT133" s="4">
        <v>0</v>
      </c>
      <c r="IU133" s="4">
        <v>0</v>
      </c>
      <c r="IV133" s="4">
        <v>0</v>
      </c>
      <c r="IW133" s="4">
        <v>0</v>
      </c>
      <c r="IX133" s="4">
        <v>0</v>
      </c>
      <c r="IY133" s="4">
        <v>0</v>
      </c>
      <c r="IZ133" s="4">
        <v>0</v>
      </c>
      <c r="JA133" s="5">
        <v>11.337674747201262</v>
      </c>
      <c r="JB133" s="4">
        <v>0</v>
      </c>
      <c r="JC133" s="4">
        <v>0</v>
      </c>
      <c r="JD133" s="4">
        <v>0</v>
      </c>
      <c r="JE133" s="4">
        <v>0</v>
      </c>
      <c r="JF133" s="4">
        <v>0</v>
      </c>
      <c r="JG133" s="4">
        <v>0</v>
      </c>
      <c r="JH133" s="4">
        <v>0</v>
      </c>
      <c r="JI133" s="4">
        <v>0</v>
      </c>
      <c r="JJ133" s="4">
        <v>0</v>
      </c>
      <c r="JK133" s="5">
        <v>0.94270552062125601</v>
      </c>
      <c r="JL133" s="4">
        <v>0</v>
      </c>
      <c r="JM133" s="4">
        <v>0</v>
      </c>
      <c r="JN133" s="4">
        <v>0</v>
      </c>
      <c r="JO133" s="4">
        <v>0</v>
      </c>
      <c r="JP133" s="4">
        <v>0</v>
      </c>
      <c r="JQ133" s="4">
        <v>0</v>
      </c>
      <c r="JR133" s="4">
        <v>0</v>
      </c>
      <c r="JS133" s="4">
        <v>0</v>
      </c>
      <c r="JT133" s="4">
        <v>0</v>
      </c>
      <c r="JU133" s="5">
        <v>0.94318113130705683</v>
      </c>
      <c r="JV133" s="4">
        <v>0</v>
      </c>
      <c r="JW133" s="4">
        <v>0</v>
      </c>
      <c r="JX133" s="4">
        <v>0</v>
      </c>
      <c r="JY133" s="4">
        <v>0</v>
      </c>
      <c r="JZ133" s="4">
        <v>0</v>
      </c>
      <c r="KA133" s="4">
        <v>0</v>
      </c>
      <c r="KB133" s="4">
        <v>0</v>
      </c>
      <c r="KC133" s="4">
        <v>0</v>
      </c>
      <c r="KD133" s="4">
        <v>0</v>
      </c>
      <c r="KE133" s="5">
        <v>0.94361448353788591</v>
      </c>
      <c r="KF133" s="4">
        <v>0</v>
      </c>
      <c r="KG133" s="4">
        <v>0</v>
      </c>
      <c r="KH133" s="4">
        <v>0</v>
      </c>
      <c r="KI133" s="4">
        <v>0</v>
      </c>
      <c r="KJ133" s="4">
        <v>0</v>
      </c>
      <c r="KK133" s="4">
        <v>0</v>
      </c>
      <c r="KL133" s="4">
        <v>0</v>
      </c>
      <c r="KM133" s="4">
        <v>0</v>
      </c>
      <c r="KN133" s="4">
        <v>0</v>
      </c>
      <c r="KO133" s="5">
        <v>0.94399068104096528</v>
      </c>
      <c r="KP133" s="4">
        <v>0</v>
      </c>
      <c r="KQ133" s="4">
        <v>0</v>
      </c>
      <c r="KR133" s="4">
        <v>0</v>
      </c>
      <c r="KS133" s="4">
        <v>0</v>
      </c>
      <c r="KT133" s="4">
        <v>0</v>
      </c>
      <c r="KU133" s="4">
        <v>0</v>
      </c>
      <c r="KV133" s="4">
        <v>0</v>
      </c>
      <c r="KW133" s="4">
        <v>0</v>
      </c>
      <c r="KX133" s="4">
        <v>0</v>
      </c>
      <c r="KY133" s="5">
        <v>0.9442701655210296</v>
      </c>
      <c r="KZ133" s="4">
        <v>0</v>
      </c>
      <c r="LA133" s="4">
        <v>0</v>
      </c>
      <c r="LB133" s="4">
        <v>0</v>
      </c>
      <c r="LC133" s="4">
        <v>0</v>
      </c>
      <c r="LD133" s="4">
        <v>0</v>
      </c>
      <c r="LE133" s="4">
        <v>0</v>
      </c>
      <c r="LF133" s="4">
        <v>0</v>
      </c>
      <c r="LG133" s="4">
        <v>0</v>
      </c>
      <c r="LH133" s="4">
        <v>0</v>
      </c>
      <c r="LI133" s="5">
        <v>0.9446391241807981</v>
      </c>
      <c r="LJ133" s="4">
        <v>0</v>
      </c>
      <c r="LK133" s="4">
        <v>0</v>
      </c>
      <c r="LL133" s="4">
        <v>0</v>
      </c>
      <c r="LM133" s="4">
        <v>0</v>
      </c>
      <c r="LN133" s="4">
        <v>0</v>
      </c>
      <c r="LO133" s="4">
        <v>0</v>
      </c>
      <c r="LP133" s="4">
        <v>0</v>
      </c>
      <c r="LQ133" s="4">
        <v>0</v>
      </c>
      <c r="LR133" s="4">
        <v>0</v>
      </c>
      <c r="LS133" s="5">
        <v>0.94506282581707801</v>
      </c>
      <c r="LT133" s="4">
        <v>0</v>
      </c>
      <c r="LU133" s="4">
        <v>0</v>
      </c>
      <c r="LV133" s="4">
        <v>0</v>
      </c>
      <c r="LW133" s="4">
        <v>0</v>
      </c>
      <c r="LX133" s="4">
        <v>0</v>
      </c>
      <c r="LY133" s="4">
        <v>0</v>
      </c>
      <c r="LZ133" s="4">
        <v>0</v>
      </c>
      <c r="MA133" s="4">
        <v>0</v>
      </c>
      <c r="MB133" s="4">
        <v>0</v>
      </c>
      <c r="MC133" s="5">
        <v>0.9455218185182539</v>
      </c>
      <c r="MD133" s="4">
        <v>0</v>
      </c>
      <c r="ME133" s="4">
        <v>0</v>
      </c>
      <c r="MF133" s="4">
        <v>0</v>
      </c>
      <c r="MG133" s="4">
        <v>0</v>
      </c>
      <c r="MH133" s="4">
        <v>0</v>
      </c>
      <c r="MI133" s="4">
        <v>0</v>
      </c>
      <c r="MJ133" s="4">
        <v>0</v>
      </c>
      <c r="MK133" s="4">
        <v>0</v>
      </c>
      <c r="ML133" s="4">
        <v>0</v>
      </c>
      <c r="MM133" s="5">
        <v>0.94598984712753342</v>
      </c>
      <c r="MN133" s="4">
        <v>0</v>
      </c>
      <c r="MO133" s="4">
        <v>0</v>
      </c>
      <c r="MP133" s="4">
        <v>0</v>
      </c>
      <c r="MQ133" s="4">
        <v>0</v>
      </c>
      <c r="MR133" s="4">
        <v>0</v>
      </c>
      <c r="MS133" s="4">
        <v>0</v>
      </c>
      <c r="MT133" s="4">
        <v>0</v>
      </c>
      <c r="MU133" s="4">
        <v>0</v>
      </c>
      <c r="MV133" s="4">
        <v>0</v>
      </c>
      <c r="MW133" s="5">
        <v>0.94643183250958074</v>
      </c>
      <c r="MX133" s="4">
        <v>0</v>
      </c>
      <c r="MY133" s="4">
        <v>0</v>
      </c>
      <c r="MZ133" s="4">
        <v>0</v>
      </c>
      <c r="NA133" s="4">
        <v>0</v>
      </c>
      <c r="NB133" s="4">
        <v>0</v>
      </c>
      <c r="NC133" s="4">
        <v>0</v>
      </c>
      <c r="ND133" s="4">
        <v>0</v>
      </c>
      <c r="NE133" s="4">
        <v>0</v>
      </c>
      <c r="NF133" s="4">
        <v>0</v>
      </c>
      <c r="NG133" s="5">
        <v>0.94682491943828762</v>
      </c>
      <c r="NH133" s="4">
        <v>0</v>
      </c>
      <c r="NI133" s="4">
        <v>0</v>
      </c>
      <c r="NJ133" s="4">
        <v>0</v>
      </c>
      <c r="NK133" s="4">
        <v>0</v>
      </c>
      <c r="NL133" s="4">
        <v>0</v>
      </c>
      <c r="NM133" s="4">
        <v>0</v>
      </c>
      <c r="NN133" s="4">
        <v>0</v>
      </c>
      <c r="NO133" s="4">
        <v>0</v>
      </c>
      <c r="NP133" s="4">
        <v>0</v>
      </c>
      <c r="NQ133" s="5">
        <v>0.94712157517284312</v>
      </c>
      <c r="NR133" s="4">
        <v>0</v>
      </c>
      <c r="NS133" s="4">
        <v>0</v>
      </c>
      <c r="NT133" s="4">
        <v>0</v>
      </c>
      <c r="NU133" s="4">
        <v>0</v>
      </c>
      <c r="NV133" s="4">
        <v>0</v>
      </c>
      <c r="NW133" s="4">
        <v>0</v>
      </c>
      <c r="NX133" s="4">
        <v>0</v>
      </c>
      <c r="NY133" s="4">
        <v>0</v>
      </c>
      <c r="NZ133" s="4">
        <v>0</v>
      </c>
      <c r="OA133" s="5">
        <v>11.339353924792569</v>
      </c>
      <c r="OB133" s="4">
        <v>0</v>
      </c>
      <c r="OC133" s="4">
        <v>0</v>
      </c>
      <c r="OD133" s="4">
        <v>0</v>
      </c>
      <c r="OE133" s="4">
        <v>0</v>
      </c>
      <c r="OF133" s="4">
        <v>0</v>
      </c>
      <c r="OG133" s="4">
        <v>0</v>
      </c>
      <c r="OH133" s="4">
        <v>0</v>
      </c>
      <c r="OI133" s="4">
        <v>0</v>
      </c>
      <c r="OJ133" s="4">
        <v>0</v>
      </c>
      <c r="OK133" s="5">
        <v>0.94748396602741225</v>
      </c>
      <c r="OL133" s="4">
        <v>0</v>
      </c>
      <c r="OM133" s="4">
        <v>0</v>
      </c>
      <c r="ON133" s="4">
        <v>0</v>
      </c>
      <c r="OO133" s="4">
        <v>0</v>
      </c>
      <c r="OP133" s="4">
        <v>0</v>
      </c>
      <c r="OQ133" s="4">
        <v>0</v>
      </c>
      <c r="OR133" s="4">
        <v>0</v>
      </c>
      <c r="OS133" s="4">
        <v>0</v>
      </c>
      <c r="OT133" s="4">
        <v>0</v>
      </c>
      <c r="OU133" s="5">
        <v>0.94744876279522439</v>
      </c>
      <c r="OV133" s="4">
        <v>0</v>
      </c>
      <c r="OW133" s="4">
        <v>0</v>
      </c>
      <c r="OX133" s="4">
        <v>0</v>
      </c>
      <c r="OY133" s="4">
        <v>0</v>
      </c>
      <c r="OZ133" s="4">
        <v>0</v>
      </c>
      <c r="PA133" s="4">
        <v>0</v>
      </c>
      <c r="PB133" s="4">
        <v>0</v>
      </c>
      <c r="PC133" s="4">
        <v>0</v>
      </c>
      <c r="PD133" s="4">
        <v>0</v>
      </c>
      <c r="PE133" s="5">
        <v>0.94742287012773108</v>
      </c>
      <c r="PF133" s="4">
        <v>0</v>
      </c>
      <c r="PG133" s="4">
        <v>0</v>
      </c>
      <c r="PH133" s="4">
        <v>0</v>
      </c>
      <c r="PI133" s="4">
        <v>0</v>
      </c>
      <c r="PJ133" s="4">
        <v>0</v>
      </c>
      <c r="PK133" s="4">
        <v>0</v>
      </c>
      <c r="PL133" s="4">
        <v>0</v>
      </c>
      <c r="PM133" s="4">
        <v>0</v>
      </c>
      <c r="PN133" s="4">
        <v>0</v>
      </c>
      <c r="PO133" s="5">
        <v>0.94740333001428223</v>
      </c>
      <c r="PP133" s="4">
        <v>0</v>
      </c>
      <c r="PQ133" s="4">
        <v>0</v>
      </c>
      <c r="PR133" s="4">
        <v>0</v>
      </c>
      <c r="PS133" s="4">
        <v>0</v>
      </c>
      <c r="PT133" s="4">
        <v>0</v>
      </c>
      <c r="PU133" s="4">
        <v>0</v>
      </c>
      <c r="PV133" s="4">
        <v>0</v>
      </c>
      <c r="PW133" s="4">
        <v>0</v>
      </c>
      <c r="PX133" s="4">
        <v>0</v>
      </c>
      <c r="PY133" s="5">
        <v>0.94738533540400305</v>
      </c>
      <c r="PZ133" s="4">
        <v>0</v>
      </c>
      <c r="QA133" s="4">
        <v>0</v>
      </c>
      <c r="QB133" s="4">
        <v>0</v>
      </c>
      <c r="QC133" s="4">
        <v>0</v>
      </c>
      <c r="QD133" s="4">
        <v>0</v>
      </c>
      <c r="QE133" s="4">
        <v>0</v>
      </c>
      <c r="QF133" s="4">
        <v>0</v>
      </c>
      <c r="QG133" s="4">
        <v>0</v>
      </c>
      <c r="QH133" s="4">
        <v>0</v>
      </c>
      <c r="QI133" s="5">
        <v>0.94736407459109928</v>
      </c>
      <c r="QJ133" s="4">
        <v>0</v>
      </c>
      <c r="QK133" s="4">
        <v>0</v>
      </c>
      <c r="QL133" s="4">
        <v>0</v>
      </c>
      <c r="QM133" s="4">
        <v>0</v>
      </c>
      <c r="QN133" s="4">
        <v>0</v>
      </c>
      <c r="QO133" s="4">
        <v>0</v>
      </c>
      <c r="QP133" s="4">
        <v>0</v>
      </c>
      <c r="QQ133" s="4">
        <v>0</v>
      </c>
      <c r="QR133" s="4">
        <v>0</v>
      </c>
      <c r="QS133" s="5">
        <v>0.9473403982935219</v>
      </c>
      <c r="QT133" s="4">
        <v>0</v>
      </c>
      <c r="QU133" s="4">
        <v>0</v>
      </c>
      <c r="QV133" s="4">
        <v>0</v>
      </c>
      <c r="QW133" s="4">
        <v>0</v>
      </c>
      <c r="QX133" s="4">
        <v>0</v>
      </c>
      <c r="QY133" s="4">
        <v>0</v>
      </c>
      <c r="QZ133" s="4">
        <v>0</v>
      </c>
      <c r="RA133" s="4">
        <v>0</v>
      </c>
      <c r="RB133" s="4">
        <v>0</v>
      </c>
      <c r="RC133" s="5">
        <v>0.94731816425043647</v>
      </c>
      <c r="RD133" s="4">
        <v>0</v>
      </c>
      <c r="RE133" s="4">
        <v>0</v>
      </c>
      <c r="RF133" s="4">
        <v>0</v>
      </c>
      <c r="RG133" s="4">
        <v>0</v>
      </c>
      <c r="RH133" s="4">
        <v>0</v>
      </c>
      <c r="RI133" s="4">
        <v>0</v>
      </c>
      <c r="RJ133" s="4">
        <v>0</v>
      </c>
      <c r="RK133" s="4">
        <v>0</v>
      </c>
      <c r="RL133" s="4">
        <v>0</v>
      </c>
      <c r="RM133" s="5">
        <v>0.94729253237617905</v>
      </c>
      <c r="RN133" s="4">
        <v>0</v>
      </c>
      <c r="RO133" s="4">
        <v>0</v>
      </c>
      <c r="RP133" s="4">
        <v>0</v>
      </c>
      <c r="RQ133" s="4">
        <v>0</v>
      </c>
      <c r="RR133" s="4">
        <v>0</v>
      </c>
      <c r="RS133" s="4">
        <v>0</v>
      </c>
      <c r="RT133" s="4">
        <v>0</v>
      </c>
      <c r="RU133" s="4">
        <v>0</v>
      </c>
      <c r="RV133" s="4">
        <v>0</v>
      </c>
      <c r="RW133" s="5">
        <v>0.94726534434089071</v>
      </c>
      <c r="RX133" s="4">
        <v>0</v>
      </c>
      <c r="RY133" s="4">
        <v>0</v>
      </c>
      <c r="RZ133" s="4">
        <v>0</v>
      </c>
      <c r="SA133" s="4">
        <v>0</v>
      </c>
      <c r="SB133" s="4">
        <v>0</v>
      </c>
      <c r="SC133" s="4">
        <v>0</v>
      </c>
      <c r="SD133" s="4">
        <v>0</v>
      </c>
      <c r="SE133" s="4">
        <v>0</v>
      </c>
      <c r="SF133" s="4">
        <v>0</v>
      </c>
      <c r="SG133" s="5">
        <v>0.94724062540300979</v>
      </c>
      <c r="SH133" s="4">
        <v>0</v>
      </c>
      <c r="SI133" s="4">
        <v>0</v>
      </c>
      <c r="SJ133" s="4">
        <v>0</v>
      </c>
      <c r="SK133" s="4">
        <v>0</v>
      </c>
      <c r="SL133" s="4">
        <v>0</v>
      </c>
      <c r="SM133" s="4">
        <v>0</v>
      </c>
      <c r="SN133" s="4">
        <v>0</v>
      </c>
      <c r="SO133" s="4">
        <v>0</v>
      </c>
      <c r="SP133" s="4">
        <v>0</v>
      </c>
      <c r="SQ133" s="5">
        <v>0.94721959034263092</v>
      </c>
      <c r="SR133" s="4">
        <v>0</v>
      </c>
      <c r="SS133" s="4">
        <v>0</v>
      </c>
      <c r="ST133" s="4">
        <v>0</v>
      </c>
      <c r="SU133" s="4">
        <v>0</v>
      </c>
      <c r="SV133" s="4">
        <v>0</v>
      </c>
      <c r="SW133" s="4">
        <v>0</v>
      </c>
      <c r="SX133" s="4">
        <v>0</v>
      </c>
      <c r="SY133" s="4">
        <v>0</v>
      </c>
      <c r="SZ133" s="4">
        <v>0</v>
      </c>
      <c r="TA133" s="5">
        <v>11.368184993966421</v>
      </c>
      <c r="TB133" s="4">
        <v>0</v>
      </c>
      <c r="TC133" s="4">
        <v>0</v>
      </c>
    </row>
    <row r="134" spans="1:523" x14ac:dyDescent="0.3">
      <c r="A134" s="3" t="s">
        <v>187</v>
      </c>
      <c r="B134" s="4">
        <v>22934377.769999996</v>
      </c>
      <c r="C134" s="4">
        <v>22934377.769999996</v>
      </c>
      <c r="D134" s="4">
        <v>0</v>
      </c>
      <c r="E134" s="4">
        <v>0</v>
      </c>
      <c r="F134" s="4">
        <v>22934377.769999996</v>
      </c>
      <c r="G134" s="4">
        <v>21752348.885685373</v>
      </c>
      <c r="H134" s="4">
        <v>0</v>
      </c>
      <c r="I134" s="4">
        <v>0</v>
      </c>
      <c r="J134" s="4">
        <v>21752348.885685373</v>
      </c>
      <c r="K134" s="5">
        <v>0.94846039006731586</v>
      </c>
      <c r="L134" s="4">
        <v>21884060.929999996</v>
      </c>
      <c r="M134" s="4">
        <v>21884060.929999996</v>
      </c>
      <c r="N134" s="4">
        <v>0</v>
      </c>
      <c r="O134" s="4">
        <v>0</v>
      </c>
      <c r="P134" s="4">
        <v>21884060.929999996</v>
      </c>
      <c r="Q134" s="4">
        <v>20756164.965924703</v>
      </c>
      <c r="R134" s="4">
        <v>0</v>
      </c>
      <c r="S134" s="4">
        <v>0</v>
      </c>
      <c r="T134" s="4">
        <v>20756164.965924703</v>
      </c>
      <c r="U134" s="5">
        <v>0.94846039006731586</v>
      </c>
      <c r="V134" s="4">
        <v>19373746.529999997</v>
      </c>
      <c r="W134" s="4">
        <v>19373746.529999997</v>
      </c>
      <c r="X134" s="4">
        <v>0</v>
      </c>
      <c r="Y134" s="4">
        <v>0</v>
      </c>
      <c r="Z134" s="4">
        <v>19373746.529999997</v>
      </c>
      <c r="AA134" s="4">
        <v>18375231.190909106</v>
      </c>
      <c r="AB134" s="4">
        <v>0</v>
      </c>
      <c r="AC134" s="4">
        <v>0</v>
      </c>
      <c r="AD134" s="4">
        <v>18375231.190909106</v>
      </c>
      <c r="AE134" s="5">
        <v>0.94846039006731586</v>
      </c>
      <c r="AF134" s="4">
        <v>19049699.180000003</v>
      </c>
      <c r="AG134" s="4">
        <v>19049699.180000003</v>
      </c>
      <c r="AH134" s="4">
        <v>0</v>
      </c>
      <c r="AI134" s="4">
        <v>0</v>
      </c>
      <c r="AJ134" s="4">
        <v>19049699.180000003</v>
      </c>
      <c r="AK134" s="4">
        <v>18067885.114927832</v>
      </c>
      <c r="AL134" s="4">
        <v>0</v>
      </c>
      <c r="AM134" s="4">
        <v>0</v>
      </c>
      <c r="AN134" s="4">
        <v>18067885.114927832</v>
      </c>
      <c r="AO134" s="5">
        <v>0.94846039006731586</v>
      </c>
      <c r="AP134" s="4">
        <v>18388425.760000002</v>
      </c>
      <c r="AQ134" s="4">
        <v>18388425.760000002</v>
      </c>
      <c r="AR134" s="4">
        <v>0</v>
      </c>
      <c r="AS134" s="4">
        <v>0</v>
      </c>
      <c r="AT134" s="4">
        <v>18388425.760000002</v>
      </c>
      <c r="AU134" s="4">
        <v>17440693.469053481</v>
      </c>
      <c r="AV134" s="4">
        <v>0</v>
      </c>
      <c r="AW134" s="4">
        <v>0</v>
      </c>
      <c r="AX134" s="4">
        <v>17440693.469053481</v>
      </c>
      <c r="AY134" s="5">
        <v>0.94846039006731586</v>
      </c>
      <c r="AZ134" s="4">
        <v>20161268.199999999</v>
      </c>
      <c r="BA134" s="4">
        <v>20161268.199999999</v>
      </c>
      <c r="BB134" s="4">
        <v>0</v>
      </c>
      <c r="BC134" s="4">
        <v>0</v>
      </c>
      <c r="BD134" s="4">
        <v>20161268.199999999</v>
      </c>
      <c r="BE134" s="4">
        <v>19122164.30122377</v>
      </c>
      <c r="BF134" s="4">
        <v>0</v>
      </c>
      <c r="BG134" s="4">
        <v>0</v>
      </c>
      <c r="BH134" s="4">
        <v>19122164.30122377</v>
      </c>
      <c r="BI134" s="5">
        <v>0.94846039006731586</v>
      </c>
      <c r="BJ134" s="4">
        <v>20104066.800000001</v>
      </c>
      <c r="BK134" s="4">
        <v>20104066.800000001</v>
      </c>
      <c r="BL134" s="4">
        <v>0</v>
      </c>
      <c r="BM134" s="4">
        <v>0</v>
      </c>
      <c r="BN134" s="4">
        <v>20104066.800000001</v>
      </c>
      <c r="BO134" s="4">
        <v>19067911.039067376</v>
      </c>
      <c r="BP134" s="4">
        <v>0</v>
      </c>
      <c r="BQ134" s="4">
        <v>0</v>
      </c>
      <c r="BR134" s="4">
        <v>19067911.039067376</v>
      </c>
      <c r="BS134" s="5">
        <v>0.94846039006731586</v>
      </c>
      <c r="BT134" s="4">
        <v>20538589.149999999</v>
      </c>
      <c r="BU134" s="4">
        <v>20538589.149999999</v>
      </c>
      <c r="BV134" s="4">
        <v>0</v>
      </c>
      <c r="BW134" s="4">
        <v>0</v>
      </c>
      <c r="BX134" s="4">
        <v>20538589.149999999</v>
      </c>
      <c r="BY134" s="4">
        <v>19480038.276641339</v>
      </c>
      <c r="BZ134" s="4">
        <v>0</v>
      </c>
      <c r="CA134" s="4">
        <v>0</v>
      </c>
      <c r="CB134" s="4">
        <v>19480038.276641339</v>
      </c>
      <c r="CC134" s="5">
        <v>0.94846039006731586</v>
      </c>
      <c r="CD134" s="4">
        <v>21942028.270000003</v>
      </c>
      <c r="CE134" s="4">
        <v>21942028.270000003</v>
      </c>
      <c r="CF134" s="4">
        <v>0</v>
      </c>
      <c r="CG134" s="4">
        <v>0</v>
      </c>
      <c r="CH134" s="4">
        <v>21942028.270000003</v>
      </c>
      <c r="CI134" s="4">
        <v>20811144.691832274</v>
      </c>
      <c r="CJ134" s="4">
        <v>0</v>
      </c>
      <c r="CK134" s="4">
        <v>0</v>
      </c>
      <c r="CL134" s="4">
        <v>20811144.691832274</v>
      </c>
      <c r="CM134" s="5">
        <v>0.94846039006731586</v>
      </c>
      <c r="CN134" s="4">
        <v>23324171.120000001</v>
      </c>
      <c r="CO134" s="4">
        <v>23324171.120000001</v>
      </c>
      <c r="CP134" s="4">
        <v>0</v>
      </c>
      <c r="CQ134" s="4">
        <v>0</v>
      </c>
      <c r="CR134" s="4">
        <v>23324171.120000001</v>
      </c>
      <c r="CS134" s="4">
        <v>22122052.438472025</v>
      </c>
      <c r="CT134" s="4">
        <v>0</v>
      </c>
      <c r="CU134" s="4">
        <v>0</v>
      </c>
      <c r="CV134" s="4">
        <v>22122052.438472025</v>
      </c>
      <c r="CW134" s="5">
        <v>0.94846039006731586</v>
      </c>
      <c r="CX134" s="4">
        <v>22245420.969999999</v>
      </c>
      <c r="CY134" s="4">
        <v>22245420.969999999</v>
      </c>
      <c r="CZ134" s="4">
        <v>0</v>
      </c>
      <c r="DA134" s="4">
        <v>0</v>
      </c>
      <c r="DB134" s="4">
        <v>22245420.969999999</v>
      </c>
      <c r="DC134" s="4">
        <v>21098900.650417846</v>
      </c>
      <c r="DD134" s="4">
        <v>0</v>
      </c>
      <c r="DE134" s="4">
        <v>0</v>
      </c>
      <c r="DF134" s="4">
        <v>21098900.650417846</v>
      </c>
      <c r="DG134" s="5">
        <v>0.94846039006731586</v>
      </c>
      <c r="DH134" s="4">
        <v>19987168.689999998</v>
      </c>
      <c r="DI134" s="4">
        <v>19987168.689999998</v>
      </c>
      <c r="DJ134" s="4">
        <v>0</v>
      </c>
      <c r="DK134" s="4">
        <v>0</v>
      </c>
      <c r="DL134" s="4">
        <v>19987168.689999998</v>
      </c>
      <c r="DM134" s="4">
        <v>18957037.812058639</v>
      </c>
      <c r="DN134" s="4">
        <v>0</v>
      </c>
      <c r="DO134" s="4">
        <v>0</v>
      </c>
      <c r="DP134" s="4">
        <v>18957037.812058639</v>
      </c>
      <c r="DQ134" s="5">
        <v>0.94846039006731586</v>
      </c>
      <c r="DR134" s="4">
        <v>249933023.37000003</v>
      </c>
      <c r="DS134" s="4">
        <v>249933023.37000003</v>
      </c>
      <c r="DT134" s="4">
        <v>0</v>
      </c>
      <c r="DU134" s="4">
        <v>0</v>
      </c>
      <c r="DV134" s="4">
        <v>249933023.37000003</v>
      </c>
      <c r="DW134" s="4">
        <v>237051572.83621374</v>
      </c>
      <c r="DX134" s="4">
        <v>0</v>
      </c>
      <c r="DY134" s="4">
        <v>0</v>
      </c>
      <c r="DZ134" s="4">
        <v>237051572.83621374</v>
      </c>
      <c r="EA134" s="5">
        <v>11.381524680807791</v>
      </c>
      <c r="EB134" s="4">
        <v>19476791.370000001</v>
      </c>
      <c r="EC134" s="4">
        <v>19476791.370000001</v>
      </c>
      <c r="ED134" s="4">
        <v>0</v>
      </c>
      <c r="EE134" s="4">
        <v>0</v>
      </c>
      <c r="EF134" s="4">
        <v>19476791.370000001</v>
      </c>
      <c r="EG134" s="4">
        <v>18392070.305183854</v>
      </c>
      <c r="EH134" s="4">
        <v>0</v>
      </c>
      <c r="EI134" s="4">
        <v>0</v>
      </c>
      <c r="EJ134" s="4">
        <v>18392070.305183854</v>
      </c>
      <c r="EK134" s="5">
        <v>0.94430699368239179</v>
      </c>
      <c r="EL134" s="4">
        <v>19797643.330000002</v>
      </c>
      <c r="EM134" s="4">
        <v>19797643.330000002</v>
      </c>
      <c r="EN134" s="4">
        <v>0</v>
      </c>
      <c r="EO134" s="4">
        <v>0</v>
      </c>
      <c r="EP134" s="4">
        <v>19797643.330000002</v>
      </c>
      <c r="EQ134" s="4">
        <v>18695053.054948557</v>
      </c>
      <c r="ER134" s="4">
        <v>0</v>
      </c>
      <c r="ES134" s="4">
        <v>0</v>
      </c>
      <c r="ET134" s="4">
        <v>18695053.054948557</v>
      </c>
      <c r="EU134" s="5">
        <v>0.94430699368239179</v>
      </c>
      <c r="EV134" s="4">
        <v>18887006.310000002</v>
      </c>
      <c r="EW134" s="4">
        <v>18887006.310000002</v>
      </c>
      <c r="EX134" s="4">
        <v>0</v>
      </c>
      <c r="EY134" s="4">
        <v>0</v>
      </c>
      <c r="EZ134" s="4">
        <v>18887006.310000002</v>
      </c>
      <c r="FA134" s="4">
        <v>17835132.148256466</v>
      </c>
      <c r="FB134" s="4">
        <v>0</v>
      </c>
      <c r="FC134" s="4">
        <v>0</v>
      </c>
      <c r="FD134" s="4">
        <v>17835132.148256466</v>
      </c>
      <c r="FE134" s="5">
        <v>0.94430699368239179</v>
      </c>
      <c r="FF134" s="4">
        <v>16079426.959999999</v>
      </c>
      <c r="FG134" s="4">
        <v>16079426.959999999</v>
      </c>
      <c r="FH134" s="4">
        <v>0</v>
      </c>
      <c r="FI134" s="4">
        <v>0</v>
      </c>
      <c r="FJ134" s="4">
        <v>16079426.959999999</v>
      </c>
      <c r="FK134" s="4">
        <v>15183915.332733199</v>
      </c>
      <c r="FL134" s="4">
        <v>0</v>
      </c>
      <c r="FM134" s="4">
        <v>0</v>
      </c>
      <c r="FN134" s="4">
        <v>15183915.332733199</v>
      </c>
      <c r="FO134" s="5">
        <v>0.94430699368239179</v>
      </c>
      <c r="FP134" s="4">
        <v>15980552.630000001</v>
      </c>
      <c r="FQ134" s="4">
        <v>15980552.630000001</v>
      </c>
      <c r="FR134" s="4">
        <v>0</v>
      </c>
      <c r="FS134" s="4">
        <v>0</v>
      </c>
      <c r="FT134" s="4">
        <v>15980552.630000001</v>
      </c>
      <c r="FU134" s="4">
        <v>15090547.61141854</v>
      </c>
      <c r="FV134" s="4">
        <v>0</v>
      </c>
      <c r="FW134" s="4">
        <v>0</v>
      </c>
      <c r="FX134" s="4">
        <v>15090547.61141854</v>
      </c>
      <c r="FY134" s="5">
        <v>0.94430699368239179</v>
      </c>
      <c r="FZ134" s="4">
        <v>15054025.539999999</v>
      </c>
      <c r="GA134" s="4">
        <v>15054025.539999999</v>
      </c>
      <c r="GB134" s="4">
        <v>0</v>
      </c>
      <c r="GC134" s="4">
        <v>0</v>
      </c>
      <c r="GD134" s="4">
        <v>15054025.539999999</v>
      </c>
      <c r="GE134" s="4">
        <v>14215621.600495344</v>
      </c>
      <c r="GF134" s="4">
        <v>0</v>
      </c>
      <c r="GG134" s="4">
        <v>0</v>
      </c>
      <c r="GH134" s="4">
        <v>14215621.600495344</v>
      </c>
      <c r="GI134" s="5">
        <v>0.94430699368239179</v>
      </c>
      <c r="GJ134" s="4">
        <v>15503913.150000002</v>
      </c>
      <c r="GK134" s="4">
        <v>15503913.150000002</v>
      </c>
      <c r="GL134" s="4">
        <v>0</v>
      </c>
      <c r="GM134" s="4">
        <v>0</v>
      </c>
      <c r="GN134" s="4">
        <v>15503913.150000002</v>
      </c>
      <c r="GO134" s="4">
        <v>14640453.616989404</v>
      </c>
      <c r="GP134" s="4">
        <v>0</v>
      </c>
      <c r="GQ134" s="4">
        <v>0</v>
      </c>
      <c r="GR134" s="4">
        <v>14640453.616989404</v>
      </c>
      <c r="GS134" s="5">
        <v>0.94430699368239179</v>
      </c>
      <c r="GT134" s="4">
        <v>14689293.91</v>
      </c>
      <c r="GU134" s="4">
        <v>14689293.91</v>
      </c>
      <c r="GV134" s="4">
        <v>0</v>
      </c>
      <c r="GW134" s="4">
        <v>0</v>
      </c>
      <c r="GX134" s="4">
        <v>14689293.91</v>
      </c>
      <c r="GY134" s="4">
        <v>13871202.971469166</v>
      </c>
      <c r="GZ134" s="4">
        <v>0</v>
      </c>
      <c r="HA134" s="4">
        <v>0</v>
      </c>
      <c r="HB134" s="4">
        <v>13871202.971469166</v>
      </c>
      <c r="HC134" s="5">
        <v>0.94430699368239179</v>
      </c>
      <c r="HD134" s="4">
        <v>11782387.120000001</v>
      </c>
      <c r="HE134" s="4">
        <v>11782387.120000001</v>
      </c>
      <c r="HF134" s="4">
        <v>0</v>
      </c>
      <c r="HG134" s="4">
        <v>0</v>
      </c>
      <c r="HH134" s="4">
        <v>11782387.120000001</v>
      </c>
      <c r="HI134" s="4">
        <v>11126190.559689336</v>
      </c>
      <c r="HJ134" s="4">
        <v>0</v>
      </c>
      <c r="HK134" s="4">
        <v>0</v>
      </c>
      <c r="HL134" s="4">
        <v>11126190.559689336</v>
      </c>
      <c r="HM134" s="5">
        <v>0.94430699368239179</v>
      </c>
      <c r="HN134" s="4">
        <v>8913033.1700000018</v>
      </c>
      <c r="HO134" s="4">
        <v>8913033.1700000018</v>
      </c>
      <c r="HP134" s="4">
        <v>0</v>
      </c>
      <c r="HQ134" s="4">
        <v>0</v>
      </c>
      <c r="HR134" s="4">
        <v>8913033.1700000018</v>
      </c>
      <c r="HS134" s="4">
        <v>8416639.557354141</v>
      </c>
      <c r="HT134" s="4">
        <v>0</v>
      </c>
      <c r="HU134" s="4">
        <v>0</v>
      </c>
      <c r="HV134" s="4">
        <v>8416639.557354141</v>
      </c>
      <c r="HW134" s="5">
        <v>0.94430699368239179</v>
      </c>
      <c r="HX134" s="4">
        <v>9340141.5600000005</v>
      </c>
      <c r="HY134" s="4">
        <v>9340141.5600000005</v>
      </c>
      <c r="HZ134" s="4">
        <v>0</v>
      </c>
      <c r="IA134" s="4">
        <v>0</v>
      </c>
      <c r="IB134" s="4">
        <v>9340141.5600000005</v>
      </c>
      <c r="IC134" s="4">
        <v>8819960.9970915653</v>
      </c>
      <c r="ID134" s="4">
        <v>0</v>
      </c>
      <c r="IE134" s="4">
        <v>0</v>
      </c>
      <c r="IF134" s="4">
        <v>8819960.9970915653</v>
      </c>
      <c r="IG134" s="5">
        <v>0.94430699368239179</v>
      </c>
      <c r="IH134" s="4">
        <v>9867333.0200000014</v>
      </c>
      <c r="II134" s="4">
        <v>9867333.0200000014</v>
      </c>
      <c r="IJ134" s="4">
        <v>0</v>
      </c>
      <c r="IK134" s="4">
        <v>0</v>
      </c>
      <c r="IL134" s="4">
        <v>9867333.0200000014</v>
      </c>
      <c r="IM134" s="4">
        <v>9317791.5797791965</v>
      </c>
      <c r="IN134" s="4">
        <v>0</v>
      </c>
      <c r="IO134" s="4">
        <v>0</v>
      </c>
      <c r="IP134" s="4">
        <v>9317791.5797791965</v>
      </c>
      <c r="IQ134" s="5">
        <v>0.94430699368239179</v>
      </c>
      <c r="IR134" s="4">
        <v>175371548.07000002</v>
      </c>
      <c r="IS134" s="4">
        <v>175371548.07000002</v>
      </c>
      <c r="IT134" s="4">
        <v>0</v>
      </c>
      <c r="IU134" s="4">
        <v>0</v>
      </c>
      <c r="IV134" s="4">
        <v>175371548.07000002</v>
      </c>
      <c r="IW134" s="4">
        <v>165604579.33540878</v>
      </c>
      <c r="IX134" s="4">
        <v>0</v>
      </c>
      <c r="IY134" s="4">
        <v>0</v>
      </c>
      <c r="IZ134" s="4">
        <v>165604579.33540878</v>
      </c>
      <c r="JA134" s="5">
        <v>11.331683924188702</v>
      </c>
      <c r="JB134" s="4">
        <v>10063280</v>
      </c>
      <c r="JC134" s="4">
        <v>10063280</v>
      </c>
      <c r="JD134" s="4">
        <v>0</v>
      </c>
      <c r="JE134" s="4">
        <v>0</v>
      </c>
      <c r="JF134" s="4">
        <v>10063280</v>
      </c>
      <c r="JG134" s="4">
        <v>9545901.5792253893</v>
      </c>
      <c r="JH134" s="4">
        <v>0</v>
      </c>
      <c r="JI134" s="4">
        <v>0</v>
      </c>
      <c r="JJ134" s="4">
        <v>9545901.5792253893</v>
      </c>
      <c r="JK134" s="5">
        <v>0.94858749624629246</v>
      </c>
      <c r="JL134" s="4">
        <v>11384708.830000002</v>
      </c>
      <c r="JM134" s="4">
        <v>11384708.830000002</v>
      </c>
      <c r="JN134" s="4">
        <v>0</v>
      </c>
      <c r="JO134" s="4">
        <v>0</v>
      </c>
      <c r="JP134" s="4">
        <v>11384708.830000002</v>
      </c>
      <c r="JQ134" s="4">
        <v>10799392.44454276</v>
      </c>
      <c r="JR134" s="4">
        <v>0</v>
      </c>
      <c r="JS134" s="4">
        <v>0</v>
      </c>
      <c r="JT134" s="4">
        <v>10799392.44454276</v>
      </c>
      <c r="JU134" s="5">
        <v>0.94858749624629246</v>
      </c>
      <c r="JV134" s="4">
        <v>19455708.18</v>
      </c>
      <c r="JW134" s="4">
        <v>19455708.18</v>
      </c>
      <c r="JX134" s="4">
        <v>0</v>
      </c>
      <c r="JY134" s="4">
        <v>0</v>
      </c>
      <c r="JZ134" s="4">
        <v>19455708.18</v>
      </c>
      <c r="KA134" s="4">
        <v>18455441.510164712</v>
      </c>
      <c r="KB134" s="4">
        <v>0</v>
      </c>
      <c r="KC134" s="4">
        <v>0</v>
      </c>
      <c r="KD134" s="4">
        <v>18455441.510164712</v>
      </c>
      <c r="KE134" s="5">
        <v>0.94858749624629246</v>
      </c>
      <c r="KF134" s="4">
        <v>19990193.68</v>
      </c>
      <c r="KG134" s="4">
        <v>19990193.68</v>
      </c>
      <c r="KH134" s="4">
        <v>0</v>
      </c>
      <c r="KI134" s="4">
        <v>0</v>
      </c>
      <c r="KJ134" s="4">
        <v>19990193.68</v>
      </c>
      <c r="KK134" s="4">
        <v>18962447.772389658</v>
      </c>
      <c r="KL134" s="4">
        <v>0</v>
      </c>
      <c r="KM134" s="4">
        <v>0</v>
      </c>
      <c r="KN134" s="4">
        <v>18962447.772389658</v>
      </c>
      <c r="KO134" s="5">
        <v>0.94858749624629246</v>
      </c>
      <c r="KP134" s="4">
        <v>19937354.469999999</v>
      </c>
      <c r="KQ134" s="4">
        <v>19937354.469999999</v>
      </c>
      <c r="KR134" s="4">
        <v>0</v>
      </c>
      <c r="KS134" s="4">
        <v>0</v>
      </c>
      <c r="KT134" s="4">
        <v>19937354.469999999</v>
      </c>
      <c r="KU134" s="4">
        <v>18912325.158472124</v>
      </c>
      <c r="KV134" s="4">
        <v>0</v>
      </c>
      <c r="KW134" s="4">
        <v>0</v>
      </c>
      <c r="KX134" s="4">
        <v>18912325.158472124</v>
      </c>
      <c r="KY134" s="5">
        <v>0.94858749624629246</v>
      </c>
      <c r="KZ134" s="4">
        <v>19866668.829999998</v>
      </c>
      <c r="LA134" s="4">
        <v>19866668.829999998</v>
      </c>
      <c r="LB134" s="4">
        <v>0</v>
      </c>
      <c r="LC134" s="4">
        <v>0</v>
      </c>
      <c r="LD134" s="4">
        <v>19866668.829999998</v>
      </c>
      <c r="LE134" s="4">
        <v>18845273.644203957</v>
      </c>
      <c r="LF134" s="4">
        <v>0</v>
      </c>
      <c r="LG134" s="4">
        <v>0</v>
      </c>
      <c r="LH134" s="4">
        <v>18845273.644203957</v>
      </c>
      <c r="LI134" s="5">
        <v>0.94858749624629246</v>
      </c>
      <c r="LJ134" s="4">
        <v>19696784.149999999</v>
      </c>
      <c r="LK134" s="4">
        <v>19696784.149999999</v>
      </c>
      <c r="LL134" s="4">
        <v>0</v>
      </c>
      <c r="LM134" s="4">
        <v>0</v>
      </c>
      <c r="LN134" s="4">
        <v>19696784.149999999</v>
      </c>
      <c r="LO134" s="4">
        <v>18684123.160952158</v>
      </c>
      <c r="LP134" s="4">
        <v>0</v>
      </c>
      <c r="LQ134" s="4">
        <v>0</v>
      </c>
      <c r="LR134" s="4">
        <v>18684123.160952158</v>
      </c>
      <c r="LS134" s="5">
        <v>0.94858749624629246</v>
      </c>
      <c r="LT134" s="4">
        <v>19535695.359999999</v>
      </c>
      <c r="LU134" s="4">
        <v>19535695.359999999</v>
      </c>
      <c r="LV134" s="4">
        <v>0</v>
      </c>
      <c r="LW134" s="4">
        <v>0</v>
      </c>
      <c r="LX134" s="4">
        <v>19535695.359999999</v>
      </c>
      <c r="LY134" s="4">
        <v>18531316.348972712</v>
      </c>
      <c r="LZ134" s="4">
        <v>0</v>
      </c>
      <c r="MA134" s="4">
        <v>0</v>
      </c>
      <c r="MB134" s="4">
        <v>18531316.348972712</v>
      </c>
      <c r="MC134" s="5">
        <v>0.94858749624629246</v>
      </c>
      <c r="MD134" s="4">
        <v>18803177.989999998</v>
      </c>
      <c r="ME134" s="4">
        <v>18803177.989999998</v>
      </c>
      <c r="MF134" s="4">
        <v>0</v>
      </c>
      <c r="MG134" s="4">
        <v>0</v>
      </c>
      <c r="MH134" s="4">
        <v>18803177.989999998</v>
      </c>
      <c r="MI134" s="4">
        <v>17836459.531007491</v>
      </c>
      <c r="MJ134" s="4">
        <v>0</v>
      </c>
      <c r="MK134" s="4">
        <v>0</v>
      </c>
      <c r="ML134" s="4">
        <v>17836459.531007491</v>
      </c>
      <c r="MM134" s="5">
        <v>0.94858749624629246</v>
      </c>
      <c r="MN134" s="4">
        <v>18289782.439999998</v>
      </c>
      <c r="MO134" s="4">
        <v>18289782.439999998</v>
      </c>
      <c r="MP134" s="4">
        <v>0</v>
      </c>
      <c r="MQ134" s="4">
        <v>0</v>
      </c>
      <c r="MR134" s="4">
        <v>18289782.439999998</v>
      </c>
      <c r="MS134" s="4">
        <v>17349458.931649003</v>
      </c>
      <c r="MT134" s="4">
        <v>0</v>
      </c>
      <c r="MU134" s="4">
        <v>0</v>
      </c>
      <c r="MV134" s="4">
        <v>17349458.931649003</v>
      </c>
      <c r="MW134" s="5">
        <v>0.94858749624629246</v>
      </c>
      <c r="MX134" s="4">
        <v>18109990</v>
      </c>
      <c r="MY134" s="4">
        <v>18109990</v>
      </c>
      <c r="MZ134" s="4">
        <v>0</v>
      </c>
      <c r="NA134" s="4">
        <v>0</v>
      </c>
      <c r="NB134" s="4">
        <v>18109990</v>
      </c>
      <c r="NC134" s="4">
        <v>17178910.071145393</v>
      </c>
      <c r="ND134" s="4">
        <v>0</v>
      </c>
      <c r="NE134" s="4">
        <v>0</v>
      </c>
      <c r="NF134" s="4">
        <v>17178910.071145393</v>
      </c>
      <c r="NG134" s="5">
        <v>0.94858749624629246</v>
      </c>
      <c r="NH134" s="4">
        <v>18014840.279999997</v>
      </c>
      <c r="NI134" s="4">
        <v>18014840.279999997</v>
      </c>
      <c r="NJ134" s="4">
        <v>0</v>
      </c>
      <c r="NK134" s="4">
        <v>0</v>
      </c>
      <c r="NL134" s="4">
        <v>18014840.279999997</v>
      </c>
      <c r="NM134" s="4">
        <v>17088652.236482054</v>
      </c>
      <c r="NN134" s="4">
        <v>0</v>
      </c>
      <c r="NO134" s="4">
        <v>0</v>
      </c>
      <c r="NP134" s="4">
        <v>17088652.236482054</v>
      </c>
      <c r="NQ134" s="5">
        <v>0.94858749624629246</v>
      </c>
      <c r="NR134" s="4">
        <v>213148184.21000001</v>
      </c>
      <c r="NS134" s="4">
        <v>213148184.21000001</v>
      </c>
      <c r="NT134" s="4">
        <v>0</v>
      </c>
      <c r="NU134" s="4">
        <v>0</v>
      </c>
      <c r="NV134" s="4">
        <v>213148184.21000001</v>
      </c>
      <c r="NW134" s="4">
        <v>202189702.38920742</v>
      </c>
      <c r="NX134" s="4">
        <v>0</v>
      </c>
      <c r="NY134" s="4">
        <v>0</v>
      </c>
      <c r="NZ134" s="4">
        <v>202189702.38920742</v>
      </c>
      <c r="OA134" s="5">
        <v>11.383049954955508</v>
      </c>
      <c r="OB134" s="4">
        <v>17940499.310000002</v>
      </c>
      <c r="OC134" s="4">
        <v>17940499.310000002</v>
      </c>
      <c r="OD134" s="4">
        <v>0</v>
      </c>
      <c r="OE134" s="4">
        <v>0</v>
      </c>
      <c r="OF134" s="4">
        <v>17940499.310000002</v>
      </c>
      <c r="OG134" s="4">
        <v>17019420.723242994</v>
      </c>
      <c r="OH134" s="4">
        <v>0</v>
      </c>
      <c r="OI134" s="4">
        <v>0</v>
      </c>
      <c r="OJ134" s="4">
        <v>17019420.723242994</v>
      </c>
      <c r="OK134" s="5">
        <v>0.94865925575195109</v>
      </c>
      <c r="OL134" s="4">
        <v>16946180.390000001</v>
      </c>
      <c r="OM134" s="4">
        <v>16946180.390000001</v>
      </c>
      <c r="ON134" s="4">
        <v>0</v>
      </c>
      <c r="OO134" s="4">
        <v>0</v>
      </c>
      <c r="OP134" s="4">
        <v>16946180.390000001</v>
      </c>
      <c r="OQ134" s="4">
        <v>16076150.876615709</v>
      </c>
      <c r="OR134" s="4">
        <v>0</v>
      </c>
      <c r="OS134" s="4">
        <v>0</v>
      </c>
      <c r="OT134" s="4">
        <v>16076150.876615709</v>
      </c>
      <c r="OU134" s="5">
        <v>0.94865925575195109</v>
      </c>
      <c r="OV134" s="4">
        <v>9320199.0700000003</v>
      </c>
      <c r="OW134" s="4">
        <v>9320199.0700000003</v>
      </c>
      <c r="OX134" s="4">
        <v>0</v>
      </c>
      <c r="OY134" s="4">
        <v>0</v>
      </c>
      <c r="OZ134" s="4">
        <v>9320199.0700000003</v>
      </c>
      <c r="PA134" s="4">
        <v>8841693.1132062264</v>
      </c>
      <c r="PB134" s="4">
        <v>0</v>
      </c>
      <c r="PC134" s="4">
        <v>0</v>
      </c>
      <c r="PD134" s="4">
        <v>8841693.1132062264</v>
      </c>
      <c r="PE134" s="5">
        <v>0.94865925575195109</v>
      </c>
      <c r="PF134" s="4">
        <v>9844815.9000000004</v>
      </c>
      <c r="PG134" s="4">
        <v>9844815.9000000004</v>
      </c>
      <c r="PH134" s="4">
        <v>0</v>
      </c>
      <c r="PI134" s="4">
        <v>0</v>
      </c>
      <c r="PJ134" s="4">
        <v>9844815.9000000004</v>
      </c>
      <c r="PK134" s="4">
        <v>9339375.7247089744</v>
      </c>
      <c r="PL134" s="4">
        <v>0</v>
      </c>
      <c r="PM134" s="4">
        <v>0</v>
      </c>
      <c r="PN134" s="4">
        <v>9339375.7247089744</v>
      </c>
      <c r="PO134" s="5">
        <v>0.94865925575195109</v>
      </c>
      <c r="PP134" s="4">
        <v>10154745.870000001</v>
      </c>
      <c r="PQ134" s="4">
        <v>10154745.870000001</v>
      </c>
      <c r="PR134" s="4">
        <v>0</v>
      </c>
      <c r="PS134" s="4">
        <v>0</v>
      </c>
      <c r="PT134" s="4">
        <v>10154745.870000001</v>
      </c>
      <c r="PU134" s="4">
        <v>9633393.6593843997</v>
      </c>
      <c r="PV134" s="4">
        <v>0</v>
      </c>
      <c r="PW134" s="4">
        <v>0</v>
      </c>
      <c r="PX134" s="4">
        <v>9633393.6593843997</v>
      </c>
      <c r="PY134" s="5">
        <v>0.94865925575195109</v>
      </c>
      <c r="PZ134" s="4">
        <v>10356562.729999997</v>
      </c>
      <c r="QA134" s="4">
        <v>10356562.729999997</v>
      </c>
      <c r="QB134" s="4">
        <v>0</v>
      </c>
      <c r="QC134" s="4">
        <v>0</v>
      </c>
      <c r="QD134" s="4">
        <v>10356562.729999997</v>
      </c>
      <c r="QE134" s="4">
        <v>9824849.0915901922</v>
      </c>
      <c r="QF134" s="4">
        <v>0</v>
      </c>
      <c r="QG134" s="4">
        <v>0</v>
      </c>
      <c r="QH134" s="4">
        <v>9824849.0915901922</v>
      </c>
      <c r="QI134" s="5">
        <v>0.94865925575195109</v>
      </c>
      <c r="QJ134" s="4">
        <v>10656543.969999999</v>
      </c>
      <c r="QK134" s="4">
        <v>10656543.969999999</v>
      </c>
      <c r="QL134" s="4">
        <v>0</v>
      </c>
      <c r="QM134" s="4">
        <v>0</v>
      </c>
      <c r="QN134" s="4">
        <v>10656543.969999999</v>
      </c>
      <c r="QO134" s="4">
        <v>10109429.071468141</v>
      </c>
      <c r="QP134" s="4">
        <v>0</v>
      </c>
      <c r="QQ134" s="4">
        <v>0</v>
      </c>
      <c r="QR134" s="4">
        <v>10109429.071468141</v>
      </c>
      <c r="QS134" s="5">
        <v>0.94865925575195109</v>
      </c>
      <c r="QT134" s="4">
        <v>10971652.469999999</v>
      </c>
      <c r="QU134" s="4">
        <v>10971652.469999999</v>
      </c>
      <c r="QV134" s="4">
        <v>0</v>
      </c>
      <c r="QW134" s="4">
        <v>0</v>
      </c>
      <c r="QX134" s="4">
        <v>10971652.469999999</v>
      </c>
      <c r="QY134" s="4">
        <v>10408359.666559255</v>
      </c>
      <c r="QZ134" s="4">
        <v>0</v>
      </c>
      <c r="RA134" s="4">
        <v>0</v>
      </c>
      <c r="RB134" s="4">
        <v>10408359.666559255</v>
      </c>
      <c r="RC134" s="5">
        <v>0.94865925575195109</v>
      </c>
      <c r="RD134" s="4">
        <v>12511769.119999999</v>
      </c>
      <c r="RE134" s="4">
        <v>12511769.119999999</v>
      </c>
      <c r="RF134" s="4">
        <v>0</v>
      </c>
      <c r="RG134" s="4">
        <v>0</v>
      </c>
      <c r="RH134" s="4">
        <v>12511769.119999999</v>
      </c>
      <c r="RI134" s="4">
        <v>11869405.581519444</v>
      </c>
      <c r="RJ134" s="4">
        <v>0</v>
      </c>
      <c r="RK134" s="4">
        <v>0</v>
      </c>
      <c r="RL134" s="4">
        <v>11869405.581519444</v>
      </c>
      <c r="RM134" s="5">
        <v>0.94865925575195109</v>
      </c>
      <c r="RN134" s="4">
        <v>20876948.740000002</v>
      </c>
      <c r="RO134" s="4">
        <v>20876948.740000002</v>
      </c>
      <c r="RP134" s="4">
        <v>0</v>
      </c>
      <c r="RQ134" s="4">
        <v>0</v>
      </c>
      <c r="RR134" s="4">
        <v>20876948.740000002</v>
      </c>
      <c r="RS134" s="4">
        <v>19805110.654060036</v>
      </c>
      <c r="RT134" s="4">
        <v>0</v>
      </c>
      <c r="RU134" s="4">
        <v>0</v>
      </c>
      <c r="RV134" s="4">
        <v>19805110.654060036</v>
      </c>
      <c r="RW134" s="5">
        <v>0.94865925575195109</v>
      </c>
      <c r="RX134" s="4">
        <v>21243693.07</v>
      </c>
      <c r="RY134" s="4">
        <v>21243693.07</v>
      </c>
      <c r="RZ134" s="4">
        <v>0</v>
      </c>
      <c r="SA134" s="4">
        <v>0</v>
      </c>
      <c r="SB134" s="4">
        <v>21243693.07</v>
      </c>
      <c r="SC134" s="4">
        <v>20153026.057209082</v>
      </c>
      <c r="SD134" s="4">
        <v>0</v>
      </c>
      <c r="SE134" s="4">
        <v>0</v>
      </c>
      <c r="SF134" s="4">
        <v>20153026.057209082</v>
      </c>
      <c r="SG134" s="5">
        <v>0.94865925575195109</v>
      </c>
      <c r="SH134" s="4">
        <v>21131209.120000001</v>
      </c>
      <c r="SI134" s="4">
        <v>21131209.120000001</v>
      </c>
      <c r="SJ134" s="4">
        <v>0</v>
      </c>
      <c r="SK134" s="4">
        <v>0</v>
      </c>
      <c r="SL134" s="4">
        <v>21131209.120000001</v>
      </c>
      <c r="SM134" s="4">
        <v>20046317.116918042</v>
      </c>
      <c r="SN134" s="4">
        <v>0</v>
      </c>
      <c r="SO134" s="4">
        <v>0</v>
      </c>
      <c r="SP134" s="4">
        <v>20046317.116918042</v>
      </c>
      <c r="SQ134" s="5">
        <v>0.94865925575195109</v>
      </c>
      <c r="SR134" s="4">
        <v>171954819.76000002</v>
      </c>
      <c r="SS134" s="4">
        <v>171954819.76000002</v>
      </c>
      <c r="ST134" s="4">
        <v>0</v>
      </c>
      <c r="SU134" s="4">
        <v>0</v>
      </c>
      <c r="SV134" s="4">
        <v>171954819.76000002</v>
      </c>
      <c r="SW134" s="4">
        <v>163126531.33648247</v>
      </c>
      <c r="SX134" s="4">
        <v>0</v>
      </c>
      <c r="SY134" s="4">
        <v>0</v>
      </c>
      <c r="SZ134" s="4">
        <v>163126531.33648247</v>
      </c>
      <c r="TA134" s="5">
        <v>11.383911069023412</v>
      </c>
      <c r="TB134" s="4">
        <v>21148042.925400004</v>
      </c>
      <c r="TC134" s="4">
        <v>21148042.925400004</v>
      </c>
    </row>
    <row r="135" spans="1:523" ht="15" thickBot="1" x14ac:dyDescent="0.35">
      <c r="A135" s="3" t="s">
        <v>188</v>
      </c>
      <c r="B135" s="4">
        <v>3690.52</v>
      </c>
      <c r="C135" s="4">
        <v>3690.52</v>
      </c>
      <c r="D135" s="4">
        <v>-3690.52</v>
      </c>
      <c r="E135" s="4">
        <v>0</v>
      </c>
      <c r="F135" s="4">
        <v>0</v>
      </c>
      <c r="G135" s="4">
        <v>3519.6925634777463</v>
      </c>
      <c r="H135" s="4">
        <v>-3519.6925634777463</v>
      </c>
      <c r="I135" s="4">
        <v>0</v>
      </c>
      <c r="J135" s="4">
        <v>0</v>
      </c>
      <c r="K135" s="5">
        <v>0.95371182475037297</v>
      </c>
      <c r="L135" s="4">
        <v>3690.52</v>
      </c>
      <c r="M135" s="4">
        <v>3690.52</v>
      </c>
      <c r="N135" s="4">
        <v>-3690.52</v>
      </c>
      <c r="O135" s="4">
        <v>0</v>
      </c>
      <c r="P135" s="4">
        <v>0</v>
      </c>
      <c r="Q135" s="4">
        <v>3518.2177386742646</v>
      </c>
      <c r="R135" s="4">
        <v>-3518.2177386742646</v>
      </c>
      <c r="S135" s="4">
        <v>0</v>
      </c>
      <c r="T135" s="4">
        <v>0</v>
      </c>
      <c r="U135" s="5">
        <v>0.95331219954756097</v>
      </c>
      <c r="V135" s="4">
        <v>3690.52</v>
      </c>
      <c r="W135" s="4">
        <v>3690.52</v>
      </c>
      <c r="X135" s="4">
        <v>-3690.52</v>
      </c>
      <c r="Y135" s="4">
        <v>0</v>
      </c>
      <c r="Z135" s="4">
        <v>0</v>
      </c>
      <c r="AA135" s="4">
        <v>3517.0999556464003</v>
      </c>
      <c r="AB135" s="4">
        <v>-3517.0999556464003</v>
      </c>
      <c r="AC135" s="4">
        <v>0</v>
      </c>
      <c r="AD135" s="4">
        <v>0</v>
      </c>
      <c r="AE135" s="5">
        <v>0.95300932000000005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5">
        <v>0.95272948000000002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5">
        <v>0.95238579999999995</v>
      </c>
      <c r="AZ135" s="4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0</v>
      </c>
      <c r="BF135" s="4">
        <v>0</v>
      </c>
      <c r="BG135" s="4">
        <v>0</v>
      </c>
      <c r="BH135" s="4">
        <v>0</v>
      </c>
      <c r="BI135" s="5">
        <v>0.95202783000000002</v>
      </c>
      <c r="BJ135" s="4">
        <v>0</v>
      </c>
      <c r="BK135" s="4">
        <v>0</v>
      </c>
      <c r="BL135" s="4">
        <v>0</v>
      </c>
      <c r="BM135" s="4">
        <v>0</v>
      </c>
      <c r="BN135" s="4">
        <v>0</v>
      </c>
      <c r="BO135" s="4">
        <v>0</v>
      </c>
      <c r="BP135" s="4">
        <v>0</v>
      </c>
      <c r="BQ135" s="4">
        <v>0</v>
      </c>
      <c r="BR135" s="4">
        <v>0</v>
      </c>
      <c r="BS135" s="5">
        <v>0.95175270000000001</v>
      </c>
      <c r="BT135" s="4">
        <v>0</v>
      </c>
      <c r="BU135" s="4">
        <v>0</v>
      </c>
      <c r="BV135" s="4">
        <v>0</v>
      </c>
      <c r="BW135" s="4">
        <v>0</v>
      </c>
      <c r="BX135" s="4">
        <v>0</v>
      </c>
      <c r="BY135" s="4">
        <v>0</v>
      </c>
      <c r="BZ135" s="4">
        <v>0</v>
      </c>
      <c r="CA135" s="4">
        <v>0</v>
      </c>
      <c r="CB135" s="4">
        <v>0</v>
      </c>
      <c r="CC135" s="5">
        <v>0.95143882999999996</v>
      </c>
      <c r="CD135" s="4">
        <v>585</v>
      </c>
      <c r="CE135" s="4">
        <v>585</v>
      </c>
      <c r="CF135" s="4">
        <v>-585</v>
      </c>
      <c r="CG135" s="4">
        <v>0</v>
      </c>
      <c r="CH135" s="4">
        <v>0</v>
      </c>
      <c r="CI135" s="4">
        <v>552.0974928320511</v>
      </c>
      <c r="CJ135" s="4">
        <v>-552.0974928320511</v>
      </c>
      <c r="CK135" s="4">
        <v>0</v>
      </c>
      <c r="CL135" s="4">
        <v>0</v>
      </c>
      <c r="CM135" s="5">
        <v>0.94375639800350608</v>
      </c>
      <c r="CN135" s="4">
        <v>585</v>
      </c>
      <c r="CO135" s="4">
        <v>585</v>
      </c>
      <c r="CP135" s="4">
        <v>-585</v>
      </c>
      <c r="CQ135" s="4">
        <v>0</v>
      </c>
      <c r="CR135" s="4">
        <v>0</v>
      </c>
      <c r="CS135" s="4">
        <v>552.03630886981921</v>
      </c>
      <c r="CT135" s="4">
        <v>-552.03630886981921</v>
      </c>
      <c r="CU135" s="4">
        <v>0</v>
      </c>
      <c r="CV135" s="4">
        <v>0</v>
      </c>
      <c r="CW135" s="5">
        <v>0.94365181003387899</v>
      </c>
      <c r="CX135" s="4">
        <v>585</v>
      </c>
      <c r="CY135" s="4">
        <v>585</v>
      </c>
      <c r="CZ135" s="4">
        <v>-585</v>
      </c>
      <c r="DA135" s="4">
        <v>0</v>
      </c>
      <c r="DB135" s="4">
        <v>0</v>
      </c>
      <c r="DC135" s="4">
        <v>552.12927833463812</v>
      </c>
      <c r="DD135" s="4">
        <v>-552.12927833463812</v>
      </c>
      <c r="DE135" s="4">
        <v>0</v>
      </c>
      <c r="DF135" s="4">
        <v>0</v>
      </c>
      <c r="DG135" s="5">
        <v>0.94381073219596268</v>
      </c>
      <c r="DH135" s="4">
        <v>585</v>
      </c>
      <c r="DI135" s="4">
        <v>585</v>
      </c>
      <c r="DJ135" s="4">
        <v>-585</v>
      </c>
      <c r="DK135" s="4">
        <v>0</v>
      </c>
      <c r="DL135" s="4">
        <v>0</v>
      </c>
      <c r="DM135" s="4">
        <v>552.1482319620668</v>
      </c>
      <c r="DN135" s="4">
        <v>-552.1482319620668</v>
      </c>
      <c r="DO135" s="4">
        <v>0</v>
      </c>
      <c r="DP135" s="4">
        <v>0</v>
      </c>
      <c r="DQ135" s="5">
        <v>0.94384313155908861</v>
      </c>
      <c r="DR135" s="4">
        <v>13411.56</v>
      </c>
      <c r="DS135" s="4">
        <v>13411.56</v>
      </c>
      <c r="DT135" s="4">
        <v>-13411.56</v>
      </c>
      <c r="DU135" s="4">
        <v>0</v>
      </c>
      <c r="DV135" s="4">
        <v>0</v>
      </c>
      <c r="DW135" s="4">
        <v>12763.421569796985</v>
      </c>
      <c r="DX135" s="4">
        <v>-12763.421569796985</v>
      </c>
      <c r="DY135" s="4">
        <v>0</v>
      </c>
      <c r="DZ135" s="4">
        <v>0</v>
      </c>
      <c r="EA135" s="5">
        <v>11.395430056090369</v>
      </c>
      <c r="EB135" s="4">
        <v>585</v>
      </c>
      <c r="EC135" s="4">
        <v>585</v>
      </c>
      <c r="ED135" s="4">
        <v>-585</v>
      </c>
      <c r="EE135" s="4">
        <v>0</v>
      </c>
      <c r="EF135" s="4">
        <v>0</v>
      </c>
      <c r="EG135" s="4">
        <v>552.26979558016421</v>
      </c>
      <c r="EH135" s="4">
        <v>-552.26979558016421</v>
      </c>
      <c r="EI135" s="4">
        <v>0</v>
      </c>
      <c r="EJ135" s="4">
        <v>0</v>
      </c>
      <c r="EK135" s="5">
        <v>0.94405093261566531</v>
      </c>
      <c r="EL135" s="4">
        <v>585</v>
      </c>
      <c r="EM135" s="4">
        <v>585</v>
      </c>
      <c r="EN135" s="4">
        <v>-585</v>
      </c>
      <c r="EO135" s="4">
        <v>0</v>
      </c>
      <c r="EP135" s="4">
        <v>0</v>
      </c>
      <c r="EQ135" s="4">
        <v>552.40450142714064</v>
      </c>
      <c r="ER135" s="4">
        <v>-552.40450142714064</v>
      </c>
      <c r="ES135" s="4">
        <v>0</v>
      </c>
      <c r="ET135" s="4">
        <v>0</v>
      </c>
      <c r="EU135" s="5">
        <v>0.94428119902075325</v>
      </c>
      <c r="EV135" s="4">
        <v>585</v>
      </c>
      <c r="EW135" s="4">
        <v>585</v>
      </c>
      <c r="EX135" s="4">
        <v>-585</v>
      </c>
      <c r="EY135" s="4">
        <v>0</v>
      </c>
      <c r="EZ135" s="4">
        <v>0</v>
      </c>
      <c r="FA135" s="4">
        <v>552.29933658121467</v>
      </c>
      <c r="FB135" s="4">
        <v>-552.29933658121467</v>
      </c>
      <c r="FC135" s="4">
        <v>0</v>
      </c>
      <c r="FD135" s="4">
        <v>0</v>
      </c>
      <c r="FE135" s="5">
        <v>0.94410143005335845</v>
      </c>
      <c r="FF135" s="4">
        <v>585</v>
      </c>
      <c r="FG135" s="4">
        <v>585</v>
      </c>
      <c r="FH135" s="4">
        <v>-585</v>
      </c>
      <c r="FI135" s="4">
        <v>0</v>
      </c>
      <c r="FJ135" s="4">
        <v>0</v>
      </c>
      <c r="FK135" s="4">
        <v>552.00040913025748</v>
      </c>
      <c r="FL135" s="4">
        <v>-552.00040913025748</v>
      </c>
      <c r="FM135" s="4">
        <v>0</v>
      </c>
      <c r="FN135" s="4">
        <v>0</v>
      </c>
      <c r="FO135" s="5">
        <v>0.943590442957705</v>
      </c>
      <c r="FP135" s="4">
        <v>585</v>
      </c>
      <c r="FQ135" s="4">
        <v>585</v>
      </c>
      <c r="FR135" s="4">
        <v>-585</v>
      </c>
      <c r="FS135" s="4">
        <v>0</v>
      </c>
      <c r="FT135" s="4">
        <v>0</v>
      </c>
      <c r="FU135" s="4">
        <v>551.87623596981018</v>
      </c>
      <c r="FV135" s="4">
        <v>-551.87623596981018</v>
      </c>
      <c r="FW135" s="4">
        <v>0</v>
      </c>
      <c r="FX135" s="4">
        <v>0</v>
      </c>
      <c r="FY135" s="5">
        <v>0.94337818114497463</v>
      </c>
      <c r="FZ135" s="4">
        <v>585</v>
      </c>
      <c r="GA135" s="4">
        <v>585</v>
      </c>
      <c r="GB135" s="4">
        <v>-585</v>
      </c>
      <c r="GC135" s="4">
        <v>0</v>
      </c>
      <c r="GD135" s="4">
        <v>0</v>
      </c>
      <c r="GE135" s="4">
        <v>551.77242127869317</v>
      </c>
      <c r="GF135" s="4">
        <v>-551.77242127869317</v>
      </c>
      <c r="GG135" s="4">
        <v>0</v>
      </c>
      <c r="GH135" s="4">
        <v>0</v>
      </c>
      <c r="GI135" s="5">
        <v>0.94320072013451817</v>
      </c>
      <c r="GJ135" s="4">
        <v>585</v>
      </c>
      <c r="GK135" s="4">
        <v>585</v>
      </c>
      <c r="GL135" s="4">
        <v>-585</v>
      </c>
      <c r="GM135" s="4">
        <v>0</v>
      </c>
      <c r="GN135" s="4">
        <v>0</v>
      </c>
      <c r="GO135" s="4">
        <v>551.6336229993517</v>
      </c>
      <c r="GP135" s="4">
        <v>-551.6336229993517</v>
      </c>
      <c r="GQ135" s="4">
        <v>0</v>
      </c>
      <c r="GR135" s="4">
        <v>0</v>
      </c>
      <c r="GS135" s="5">
        <v>0.94296345811854987</v>
      </c>
      <c r="GT135" s="4">
        <v>585</v>
      </c>
      <c r="GU135" s="4">
        <v>585</v>
      </c>
      <c r="GV135" s="4">
        <v>-585</v>
      </c>
      <c r="GW135" s="4">
        <v>0</v>
      </c>
      <c r="GX135" s="4">
        <v>0</v>
      </c>
      <c r="GY135" s="4">
        <v>551.11478689430771</v>
      </c>
      <c r="GZ135" s="4">
        <v>-551.11478689430771</v>
      </c>
      <c r="HA135" s="4">
        <v>0</v>
      </c>
      <c r="HB135" s="4">
        <v>0</v>
      </c>
      <c r="HC135" s="5">
        <v>0.94207655879368846</v>
      </c>
      <c r="HD135" s="4">
        <v>0</v>
      </c>
      <c r="HE135" s="4">
        <v>0</v>
      </c>
      <c r="HF135" s="4">
        <v>0</v>
      </c>
      <c r="HG135" s="4">
        <v>0</v>
      </c>
      <c r="HH135" s="4">
        <v>0</v>
      </c>
      <c r="HI135" s="4">
        <v>0</v>
      </c>
      <c r="HJ135" s="4">
        <v>0</v>
      </c>
      <c r="HK135" s="4">
        <v>0</v>
      </c>
      <c r="HL135" s="4">
        <v>0</v>
      </c>
      <c r="HM135" s="5">
        <v>0.943350229961052</v>
      </c>
      <c r="HN135" s="4">
        <v>0</v>
      </c>
      <c r="HO135" s="4">
        <v>0</v>
      </c>
      <c r="HP135" s="4">
        <v>0</v>
      </c>
      <c r="HQ135" s="4">
        <v>0</v>
      </c>
      <c r="HR135" s="4">
        <v>0</v>
      </c>
      <c r="HS135" s="4">
        <v>0</v>
      </c>
      <c r="HT135" s="4">
        <v>0</v>
      </c>
      <c r="HU135" s="4">
        <v>0</v>
      </c>
      <c r="HV135" s="4">
        <v>0</v>
      </c>
      <c r="HW135" s="5">
        <v>0.94321339470048071</v>
      </c>
      <c r="HX135" s="4">
        <v>0</v>
      </c>
      <c r="HY135" s="4">
        <v>0</v>
      </c>
      <c r="HZ135" s="4">
        <v>0</v>
      </c>
      <c r="IA135" s="4">
        <v>0</v>
      </c>
      <c r="IB135" s="4">
        <v>0</v>
      </c>
      <c r="IC135" s="4">
        <v>0</v>
      </c>
      <c r="ID135" s="4">
        <v>0</v>
      </c>
      <c r="IE135" s="4">
        <v>0</v>
      </c>
      <c r="IF135" s="4">
        <v>0</v>
      </c>
      <c r="IG135" s="5">
        <v>0.94304811490053853</v>
      </c>
      <c r="IH135" s="4">
        <v>0</v>
      </c>
      <c r="II135" s="4">
        <v>0</v>
      </c>
      <c r="IJ135" s="4">
        <v>0</v>
      </c>
      <c r="IK135" s="4">
        <v>0</v>
      </c>
      <c r="IL135" s="4">
        <v>0</v>
      </c>
      <c r="IM135" s="4">
        <v>0</v>
      </c>
      <c r="IN135" s="4">
        <v>0</v>
      </c>
      <c r="IO135" s="4">
        <v>0</v>
      </c>
      <c r="IP135" s="4">
        <v>0</v>
      </c>
      <c r="IQ135" s="5">
        <v>0.94277619240995802</v>
      </c>
      <c r="IR135" s="4">
        <v>4680</v>
      </c>
      <c r="IS135" s="4">
        <v>4680</v>
      </c>
      <c r="IT135" s="4">
        <v>-4680</v>
      </c>
      <c r="IU135" s="4">
        <v>0</v>
      </c>
      <c r="IV135" s="4">
        <v>0</v>
      </c>
      <c r="IW135" s="4">
        <v>4415.3711098609401</v>
      </c>
      <c r="IX135" s="4">
        <v>-4415.3711098609401</v>
      </c>
      <c r="IY135" s="4">
        <v>0</v>
      </c>
      <c r="IZ135" s="4">
        <v>0</v>
      </c>
      <c r="JA135" s="5">
        <v>11.320030854811243</v>
      </c>
      <c r="JB135" s="4">
        <v>0</v>
      </c>
      <c r="JC135" s="4">
        <v>0</v>
      </c>
      <c r="JD135" s="4">
        <v>0</v>
      </c>
      <c r="JE135" s="4">
        <v>0</v>
      </c>
      <c r="JF135" s="4">
        <v>0</v>
      </c>
      <c r="JG135" s="4">
        <v>0</v>
      </c>
      <c r="JH135" s="4">
        <v>0</v>
      </c>
      <c r="JI135" s="4">
        <v>0</v>
      </c>
      <c r="JJ135" s="4">
        <v>0</v>
      </c>
      <c r="JK135" s="5">
        <v>0.94270552062125601</v>
      </c>
      <c r="JL135" s="4">
        <v>0</v>
      </c>
      <c r="JM135" s="4">
        <v>0</v>
      </c>
      <c r="JN135" s="4">
        <v>0</v>
      </c>
      <c r="JO135" s="4">
        <v>0</v>
      </c>
      <c r="JP135" s="4">
        <v>0</v>
      </c>
      <c r="JQ135" s="4">
        <v>0</v>
      </c>
      <c r="JR135" s="4">
        <v>0</v>
      </c>
      <c r="JS135" s="4">
        <v>0</v>
      </c>
      <c r="JT135" s="4">
        <v>0</v>
      </c>
      <c r="JU135" s="5">
        <v>0.94318113130705683</v>
      </c>
      <c r="JV135" s="4">
        <v>0</v>
      </c>
      <c r="JW135" s="4">
        <v>0</v>
      </c>
      <c r="JX135" s="4">
        <v>0</v>
      </c>
      <c r="JY135" s="4">
        <v>0</v>
      </c>
      <c r="JZ135" s="4">
        <v>0</v>
      </c>
      <c r="KA135" s="4">
        <v>0</v>
      </c>
      <c r="KB135" s="4">
        <v>0</v>
      </c>
      <c r="KC135" s="4">
        <v>0</v>
      </c>
      <c r="KD135" s="4">
        <v>0</v>
      </c>
      <c r="KE135" s="5">
        <v>0.94361448353788591</v>
      </c>
      <c r="KF135" s="4">
        <v>0</v>
      </c>
      <c r="KG135" s="4">
        <v>0</v>
      </c>
      <c r="KH135" s="4">
        <v>0</v>
      </c>
      <c r="KI135" s="4">
        <v>0</v>
      </c>
      <c r="KJ135" s="4">
        <v>0</v>
      </c>
      <c r="KK135" s="4">
        <v>0</v>
      </c>
      <c r="KL135" s="4">
        <v>0</v>
      </c>
      <c r="KM135" s="4">
        <v>0</v>
      </c>
      <c r="KN135" s="4">
        <v>0</v>
      </c>
      <c r="KO135" s="5">
        <v>0.94399068104096528</v>
      </c>
      <c r="KP135" s="4">
        <v>0</v>
      </c>
      <c r="KQ135" s="4">
        <v>0</v>
      </c>
      <c r="KR135" s="4">
        <v>0</v>
      </c>
      <c r="KS135" s="4">
        <v>0</v>
      </c>
      <c r="KT135" s="4">
        <v>0</v>
      </c>
      <c r="KU135" s="4">
        <v>0</v>
      </c>
      <c r="KV135" s="4">
        <v>0</v>
      </c>
      <c r="KW135" s="4">
        <v>0</v>
      </c>
      <c r="KX135" s="4">
        <v>0</v>
      </c>
      <c r="KY135" s="5">
        <v>0.9442701655210296</v>
      </c>
      <c r="KZ135" s="4">
        <v>0</v>
      </c>
      <c r="LA135" s="4">
        <v>0</v>
      </c>
      <c r="LB135" s="4">
        <v>0</v>
      </c>
      <c r="LC135" s="4">
        <v>0</v>
      </c>
      <c r="LD135" s="4">
        <v>0</v>
      </c>
      <c r="LE135" s="4">
        <v>0</v>
      </c>
      <c r="LF135" s="4">
        <v>0</v>
      </c>
      <c r="LG135" s="4">
        <v>0</v>
      </c>
      <c r="LH135" s="4">
        <v>0</v>
      </c>
      <c r="LI135" s="5">
        <v>0.9446391241807981</v>
      </c>
      <c r="LJ135" s="4">
        <v>0</v>
      </c>
      <c r="LK135" s="4">
        <v>0</v>
      </c>
      <c r="LL135" s="4">
        <v>0</v>
      </c>
      <c r="LM135" s="4">
        <v>0</v>
      </c>
      <c r="LN135" s="4">
        <v>0</v>
      </c>
      <c r="LO135" s="4">
        <v>0</v>
      </c>
      <c r="LP135" s="4">
        <v>0</v>
      </c>
      <c r="LQ135" s="4">
        <v>0</v>
      </c>
      <c r="LR135" s="4">
        <v>0</v>
      </c>
      <c r="LS135" s="5">
        <v>0.94506282581707801</v>
      </c>
      <c r="LT135" s="4">
        <v>0</v>
      </c>
      <c r="LU135" s="4">
        <v>0</v>
      </c>
      <c r="LV135" s="4">
        <v>0</v>
      </c>
      <c r="LW135" s="4">
        <v>0</v>
      </c>
      <c r="LX135" s="4">
        <v>0</v>
      </c>
      <c r="LY135" s="4">
        <v>0</v>
      </c>
      <c r="LZ135" s="4">
        <v>0</v>
      </c>
      <c r="MA135" s="4">
        <v>0</v>
      </c>
      <c r="MB135" s="4">
        <v>0</v>
      </c>
      <c r="MC135" s="5">
        <v>0.9455218185182539</v>
      </c>
      <c r="MD135" s="4">
        <v>0</v>
      </c>
      <c r="ME135" s="4">
        <v>0</v>
      </c>
      <c r="MF135" s="4">
        <v>0</v>
      </c>
      <c r="MG135" s="4">
        <v>0</v>
      </c>
      <c r="MH135" s="4">
        <v>0</v>
      </c>
      <c r="MI135" s="4">
        <v>0</v>
      </c>
      <c r="MJ135" s="4">
        <v>0</v>
      </c>
      <c r="MK135" s="4">
        <v>0</v>
      </c>
      <c r="ML135" s="4">
        <v>0</v>
      </c>
      <c r="MM135" s="5">
        <v>0.94598984712753342</v>
      </c>
      <c r="MN135" s="4">
        <v>0</v>
      </c>
      <c r="MO135" s="4">
        <v>0</v>
      </c>
      <c r="MP135" s="4">
        <v>0</v>
      </c>
      <c r="MQ135" s="4">
        <v>0</v>
      </c>
      <c r="MR135" s="4">
        <v>0</v>
      </c>
      <c r="MS135" s="4">
        <v>0</v>
      </c>
      <c r="MT135" s="4">
        <v>0</v>
      </c>
      <c r="MU135" s="4">
        <v>0</v>
      </c>
      <c r="MV135" s="4">
        <v>0</v>
      </c>
      <c r="MW135" s="5">
        <v>0.94643183250958074</v>
      </c>
      <c r="MX135" s="4">
        <v>0</v>
      </c>
      <c r="MY135" s="4">
        <v>0</v>
      </c>
      <c r="MZ135" s="4">
        <v>0</v>
      </c>
      <c r="NA135" s="4">
        <v>0</v>
      </c>
      <c r="NB135" s="4">
        <v>0</v>
      </c>
      <c r="NC135" s="4">
        <v>0</v>
      </c>
      <c r="ND135" s="4">
        <v>0</v>
      </c>
      <c r="NE135" s="4">
        <v>0</v>
      </c>
      <c r="NF135" s="4">
        <v>0</v>
      </c>
      <c r="NG135" s="5">
        <v>0.94682491943828762</v>
      </c>
      <c r="NH135" s="4">
        <v>0</v>
      </c>
      <c r="NI135" s="4">
        <v>0</v>
      </c>
      <c r="NJ135" s="4">
        <v>0</v>
      </c>
      <c r="NK135" s="4">
        <v>0</v>
      </c>
      <c r="NL135" s="4">
        <v>0</v>
      </c>
      <c r="NM135" s="4">
        <v>0</v>
      </c>
      <c r="NN135" s="4">
        <v>0</v>
      </c>
      <c r="NO135" s="4">
        <v>0</v>
      </c>
      <c r="NP135" s="4">
        <v>0</v>
      </c>
      <c r="NQ135" s="5">
        <v>0.94712157517284312</v>
      </c>
      <c r="NR135" s="4">
        <v>0</v>
      </c>
      <c r="NS135" s="4">
        <v>0</v>
      </c>
      <c r="NT135" s="4">
        <v>0</v>
      </c>
      <c r="NU135" s="4">
        <v>0</v>
      </c>
      <c r="NV135" s="4">
        <v>0</v>
      </c>
      <c r="NW135" s="4">
        <v>0</v>
      </c>
      <c r="NX135" s="4">
        <v>0</v>
      </c>
      <c r="NY135" s="4">
        <v>0</v>
      </c>
      <c r="NZ135" s="4">
        <v>0</v>
      </c>
      <c r="OA135" s="5">
        <v>11.339353924792569</v>
      </c>
      <c r="OB135" s="4">
        <v>0</v>
      </c>
      <c r="OC135" s="4">
        <v>0</v>
      </c>
      <c r="OD135" s="4">
        <v>0</v>
      </c>
      <c r="OE135" s="4">
        <v>0</v>
      </c>
      <c r="OF135" s="4">
        <v>0</v>
      </c>
      <c r="OG135" s="4">
        <v>0</v>
      </c>
      <c r="OH135" s="4">
        <v>0</v>
      </c>
      <c r="OI135" s="4">
        <v>0</v>
      </c>
      <c r="OJ135" s="4">
        <v>0</v>
      </c>
      <c r="OK135" s="5">
        <v>0.94748396602741225</v>
      </c>
      <c r="OL135" s="4">
        <v>0</v>
      </c>
      <c r="OM135" s="4">
        <v>0</v>
      </c>
      <c r="ON135" s="4">
        <v>0</v>
      </c>
      <c r="OO135" s="4">
        <v>0</v>
      </c>
      <c r="OP135" s="4">
        <v>0</v>
      </c>
      <c r="OQ135" s="4">
        <v>0</v>
      </c>
      <c r="OR135" s="4">
        <v>0</v>
      </c>
      <c r="OS135" s="4">
        <v>0</v>
      </c>
      <c r="OT135" s="4">
        <v>0</v>
      </c>
      <c r="OU135" s="5">
        <v>0.94744876279522439</v>
      </c>
      <c r="OV135" s="4">
        <v>0</v>
      </c>
      <c r="OW135" s="4">
        <v>0</v>
      </c>
      <c r="OX135" s="4">
        <v>0</v>
      </c>
      <c r="OY135" s="4">
        <v>0</v>
      </c>
      <c r="OZ135" s="4">
        <v>0</v>
      </c>
      <c r="PA135" s="4">
        <v>0</v>
      </c>
      <c r="PB135" s="4">
        <v>0</v>
      </c>
      <c r="PC135" s="4">
        <v>0</v>
      </c>
      <c r="PD135" s="4">
        <v>0</v>
      </c>
      <c r="PE135" s="5">
        <v>0.94742287012773108</v>
      </c>
      <c r="PF135" s="4">
        <v>0</v>
      </c>
      <c r="PG135" s="4">
        <v>0</v>
      </c>
      <c r="PH135" s="4">
        <v>0</v>
      </c>
      <c r="PI135" s="4">
        <v>0</v>
      </c>
      <c r="PJ135" s="4">
        <v>0</v>
      </c>
      <c r="PK135" s="4">
        <v>0</v>
      </c>
      <c r="PL135" s="4">
        <v>0</v>
      </c>
      <c r="PM135" s="4">
        <v>0</v>
      </c>
      <c r="PN135" s="4">
        <v>0</v>
      </c>
      <c r="PO135" s="5">
        <v>0.94740333001428223</v>
      </c>
      <c r="PP135" s="4">
        <v>0</v>
      </c>
      <c r="PQ135" s="4">
        <v>0</v>
      </c>
      <c r="PR135" s="4">
        <v>0</v>
      </c>
      <c r="PS135" s="4">
        <v>0</v>
      </c>
      <c r="PT135" s="4">
        <v>0</v>
      </c>
      <c r="PU135" s="4">
        <v>0</v>
      </c>
      <c r="PV135" s="4">
        <v>0</v>
      </c>
      <c r="PW135" s="4">
        <v>0</v>
      </c>
      <c r="PX135" s="4">
        <v>0</v>
      </c>
      <c r="PY135" s="5">
        <v>0.94738533540400305</v>
      </c>
      <c r="PZ135" s="4">
        <v>0</v>
      </c>
      <c r="QA135" s="4">
        <v>0</v>
      </c>
      <c r="QB135" s="4">
        <v>0</v>
      </c>
      <c r="QC135" s="4">
        <v>0</v>
      </c>
      <c r="QD135" s="4">
        <v>0</v>
      </c>
      <c r="QE135" s="4">
        <v>0</v>
      </c>
      <c r="QF135" s="4">
        <v>0</v>
      </c>
      <c r="QG135" s="4">
        <v>0</v>
      </c>
      <c r="QH135" s="4">
        <v>0</v>
      </c>
      <c r="QI135" s="5">
        <v>0.94736407459109928</v>
      </c>
      <c r="QJ135" s="4">
        <v>0</v>
      </c>
      <c r="QK135" s="4">
        <v>0</v>
      </c>
      <c r="QL135" s="4">
        <v>0</v>
      </c>
      <c r="QM135" s="4">
        <v>0</v>
      </c>
      <c r="QN135" s="4">
        <v>0</v>
      </c>
      <c r="QO135" s="4">
        <v>0</v>
      </c>
      <c r="QP135" s="4">
        <v>0</v>
      </c>
      <c r="QQ135" s="4">
        <v>0</v>
      </c>
      <c r="QR135" s="4">
        <v>0</v>
      </c>
      <c r="QS135" s="5">
        <v>0.9473403982935219</v>
      </c>
      <c r="QT135" s="4">
        <v>0</v>
      </c>
      <c r="QU135" s="4">
        <v>0</v>
      </c>
      <c r="QV135" s="4">
        <v>0</v>
      </c>
      <c r="QW135" s="4">
        <v>0</v>
      </c>
      <c r="QX135" s="4">
        <v>0</v>
      </c>
      <c r="QY135" s="4">
        <v>0</v>
      </c>
      <c r="QZ135" s="4">
        <v>0</v>
      </c>
      <c r="RA135" s="4">
        <v>0</v>
      </c>
      <c r="RB135" s="4">
        <v>0</v>
      </c>
      <c r="RC135" s="5">
        <v>0.94731816425043647</v>
      </c>
      <c r="RD135" s="4">
        <v>0</v>
      </c>
      <c r="RE135" s="4">
        <v>0</v>
      </c>
      <c r="RF135" s="4">
        <v>0</v>
      </c>
      <c r="RG135" s="4">
        <v>0</v>
      </c>
      <c r="RH135" s="4">
        <v>0</v>
      </c>
      <c r="RI135" s="4">
        <v>0</v>
      </c>
      <c r="RJ135" s="4">
        <v>0</v>
      </c>
      <c r="RK135" s="4">
        <v>0</v>
      </c>
      <c r="RL135" s="4">
        <v>0</v>
      </c>
      <c r="RM135" s="5">
        <v>0.94729253237617905</v>
      </c>
      <c r="RN135" s="4">
        <v>0</v>
      </c>
      <c r="RO135" s="4">
        <v>0</v>
      </c>
      <c r="RP135" s="4">
        <v>0</v>
      </c>
      <c r="RQ135" s="4">
        <v>0</v>
      </c>
      <c r="RR135" s="4">
        <v>0</v>
      </c>
      <c r="RS135" s="4">
        <v>0</v>
      </c>
      <c r="RT135" s="4">
        <v>0</v>
      </c>
      <c r="RU135" s="4">
        <v>0</v>
      </c>
      <c r="RV135" s="4">
        <v>0</v>
      </c>
      <c r="RW135" s="5">
        <v>0.94726534434089071</v>
      </c>
      <c r="RX135" s="4">
        <v>0</v>
      </c>
      <c r="RY135" s="4">
        <v>0</v>
      </c>
      <c r="RZ135" s="4">
        <v>0</v>
      </c>
      <c r="SA135" s="4">
        <v>0</v>
      </c>
      <c r="SB135" s="4">
        <v>0</v>
      </c>
      <c r="SC135" s="4">
        <v>0</v>
      </c>
      <c r="SD135" s="4">
        <v>0</v>
      </c>
      <c r="SE135" s="4">
        <v>0</v>
      </c>
      <c r="SF135" s="4">
        <v>0</v>
      </c>
      <c r="SG135" s="5">
        <v>0.94724062540300979</v>
      </c>
      <c r="SH135" s="4">
        <v>0</v>
      </c>
      <c r="SI135" s="4">
        <v>0</v>
      </c>
      <c r="SJ135" s="4">
        <v>0</v>
      </c>
      <c r="SK135" s="4">
        <v>0</v>
      </c>
      <c r="SL135" s="4">
        <v>0</v>
      </c>
      <c r="SM135" s="4">
        <v>0</v>
      </c>
      <c r="SN135" s="4">
        <v>0</v>
      </c>
      <c r="SO135" s="4">
        <v>0</v>
      </c>
      <c r="SP135" s="4">
        <v>0</v>
      </c>
      <c r="SQ135" s="5">
        <v>0.94721959034263092</v>
      </c>
      <c r="SR135" s="4">
        <v>0</v>
      </c>
      <c r="SS135" s="4">
        <v>0</v>
      </c>
      <c r="ST135" s="4">
        <v>0</v>
      </c>
      <c r="SU135" s="4">
        <v>0</v>
      </c>
      <c r="SV135" s="4">
        <v>0</v>
      </c>
      <c r="SW135" s="4">
        <v>0</v>
      </c>
      <c r="SX135" s="4">
        <v>0</v>
      </c>
      <c r="SY135" s="4">
        <v>0</v>
      </c>
      <c r="SZ135" s="4">
        <v>0</v>
      </c>
      <c r="TA135" s="5">
        <v>11.368184993966421</v>
      </c>
      <c r="TB135" s="4">
        <v>0</v>
      </c>
      <c r="TC135" s="4">
        <v>0</v>
      </c>
    </row>
    <row r="136" spans="1:523" x14ac:dyDescent="0.3">
      <c r="A136" s="8" t="s">
        <v>7</v>
      </c>
      <c r="B136" s="9">
        <v>587976963.51000011</v>
      </c>
      <c r="C136" s="9">
        <v>587976963.51000011</v>
      </c>
      <c r="D136" s="9">
        <v>-230153599.45000002</v>
      </c>
      <c r="E136" s="9">
        <v>0</v>
      </c>
      <c r="F136" s="9">
        <v>357823364.06</v>
      </c>
      <c r="G136" s="9">
        <v>557786486.46884334</v>
      </c>
      <c r="H136" s="9">
        <v>-218824456.25969478</v>
      </c>
      <c r="I136" s="9">
        <v>0</v>
      </c>
      <c r="J136" s="9">
        <v>338962030.20914859</v>
      </c>
      <c r="K136" s="10" t="s">
        <v>3</v>
      </c>
      <c r="L136" s="9">
        <v>587785668.26000011</v>
      </c>
      <c r="M136" s="9">
        <v>587785668.26000011</v>
      </c>
      <c r="N136" s="9">
        <v>-231249525.31999999</v>
      </c>
      <c r="O136" s="9">
        <v>0</v>
      </c>
      <c r="P136" s="9">
        <v>356536142.94000006</v>
      </c>
      <c r="Q136" s="9">
        <v>557464725.35827959</v>
      </c>
      <c r="R136" s="9">
        <v>-219724049.96243453</v>
      </c>
      <c r="S136" s="9">
        <v>0</v>
      </c>
      <c r="T136" s="9">
        <v>337740675.39584506</v>
      </c>
      <c r="U136" s="10" t="s">
        <v>3</v>
      </c>
      <c r="V136" s="9">
        <v>590206104.09000003</v>
      </c>
      <c r="W136" s="9">
        <v>590206104.09000003</v>
      </c>
      <c r="X136" s="9">
        <v>-235986203.72999999</v>
      </c>
      <c r="Y136" s="9">
        <v>0</v>
      </c>
      <c r="Z136" s="9">
        <v>354219900.35999995</v>
      </c>
      <c r="AA136" s="9">
        <v>559647113.72222996</v>
      </c>
      <c r="AB136" s="9">
        <v>-224093390.85728231</v>
      </c>
      <c r="AC136" s="9">
        <v>0</v>
      </c>
      <c r="AD136" s="9">
        <v>335553722.8649475</v>
      </c>
      <c r="AE136" s="10" t="s">
        <v>3</v>
      </c>
      <c r="AF136" s="9">
        <v>588460935.80999982</v>
      </c>
      <c r="AG136" s="9">
        <v>588460935.80999982</v>
      </c>
      <c r="AH136" s="9">
        <v>-238207256.62999997</v>
      </c>
      <c r="AI136" s="9">
        <v>0</v>
      </c>
      <c r="AJ136" s="9">
        <v>350253679.18000001</v>
      </c>
      <c r="AK136" s="9">
        <v>557797035.81952679</v>
      </c>
      <c r="AL136" s="9">
        <v>-225992532.92627692</v>
      </c>
      <c r="AM136" s="9">
        <v>0</v>
      </c>
      <c r="AN136" s="9">
        <v>331804502.89324981</v>
      </c>
      <c r="AO136" s="10" t="s">
        <v>3</v>
      </c>
      <c r="AP136" s="9">
        <v>591885561.62000012</v>
      </c>
      <c r="AQ136" s="9">
        <v>591885561.62000012</v>
      </c>
      <c r="AR136" s="9">
        <v>-237547166.57999995</v>
      </c>
      <c r="AS136" s="9">
        <v>0</v>
      </c>
      <c r="AT136" s="9">
        <v>354338395.04000002</v>
      </c>
      <c r="AU136" s="9">
        <v>560714526.07632542</v>
      </c>
      <c r="AV136" s="9">
        <v>-225050120.35778937</v>
      </c>
      <c r="AW136" s="9">
        <v>0</v>
      </c>
      <c r="AX136" s="9">
        <v>335664405.7185359</v>
      </c>
      <c r="AY136" s="10" t="s">
        <v>3</v>
      </c>
      <c r="AZ136" s="9">
        <v>596161219.62000012</v>
      </c>
      <c r="BA136" s="9">
        <v>596161219.62000012</v>
      </c>
      <c r="BB136" s="9">
        <v>-240851733.39000002</v>
      </c>
      <c r="BC136" s="9">
        <v>0</v>
      </c>
      <c r="BD136" s="9">
        <v>355309486.23000002</v>
      </c>
      <c r="BE136" s="9">
        <v>564600277.20611513</v>
      </c>
      <c r="BF136" s="9">
        <v>-228061876.27033365</v>
      </c>
      <c r="BG136" s="9">
        <v>0</v>
      </c>
      <c r="BH136" s="9">
        <v>336538400.93578142</v>
      </c>
      <c r="BI136" s="10" t="s">
        <v>3</v>
      </c>
      <c r="BJ136" s="9">
        <v>602372430.69000006</v>
      </c>
      <c r="BK136" s="9">
        <v>602372430.69000006</v>
      </c>
      <c r="BL136" s="9">
        <v>-249576816.53000003</v>
      </c>
      <c r="BM136" s="9">
        <v>0</v>
      </c>
      <c r="BN136" s="9">
        <v>352795614.16000003</v>
      </c>
      <c r="BO136" s="9">
        <v>570466481.59816313</v>
      </c>
      <c r="BP136" s="9">
        <v>-236308712.22696012</v>
      </c>
      <c r="BQ136" s="9">
        <v>0</v>
      </c>
      <c r="BR136" s="9">
        <v>334157769.37120301</v>
      </c>
      <c r="BS136" s="10" t="s">
        <v>3</v>
      </c>
      <c r="BT136" s="9">
        <v>606541802.9200002</v>
      </c>
      <c r="BU136" s="9">
        <v>606541802.9200002</v>
      </c>
      <c r="BV136" s="9">
        <v>-253965749.23000002</v>
      </c>
      <c r="BW136" s="9">
        <v>0</v>
      </c>
      <c r="BX136" s="9">
        <v>352576053.69</v>
      </c>
      <c r="BY136" s="9">
        <v>574289333.44554138</v>
      </c>
      <c r="BZ136" s="9">
        <v>-240342598.64187425</v>
      </c>
      <c r="CA136" s="9">
        <v>0</v>
      </c>
      <c r="CB136" s="9">
        <v>333946734.80366695</v>
      </c>
      <c r="CC136" s="10" t="s">
        <v>3</v>
      </c>
      <c r="CD136" s="9">
        <v>605220687.65999997</v>
      </c>
      <c r="CE136" s="9">
        <v>605220687.65999997</v>
      </c>
      <c r="CF136" s="9">
        <v>-252739993.47999999</v>
      </c>
      <c r="CG136" s="9">
        <v>0</v>
      </c>
      <c r="CH136" s="9">
        <v>352480694.18000001</v>
      </c>
      <c r="CI136" s="9">
        <v>572528968.14365423</v>
      </c>
      <c r="CJ136" s="9">
        <v>-238660383.00546941</v>
      </c>
      <c r="CK136" s="9">
        <v>0</v>
      </c>
      <c r="CL136" s="9">
        <v>333868585.13818479</v>
      </c>
      <c r="CM136" s="10" t="s">
        <v>3</v>
      </c>
      <c r="CN136" s="9">
        <v>617922344.63109601</v>
      </c>
      <c r="CO136" s="9">
        <v>617922344.63109601</v>
      </c>
      <c r="CP136" s="9">
        <v>-254829070.14109614</v>
      </c>
      <c r="CQ136" s="9">
        <v>0</v>
      </c>
      <c r="CR136" s="9">
        <v>363093274.49000001</v>
      </c>
      <c r="CS136" s="9">
        <v>584521787.04177666</v>
      </c>
      <c r="CT136" s="9">
        <v>-240594875.41179284</v>
      </c>
      <c r="CU136" s="9">
        <v>0</v>
      </c>
      <c r="CV136" s="9">
        <v>343926911.62998396</v>
      </c>
      <c r="CW136" s="10" t="s">
        <v>3</v>
      </c>
      <c r="CX136" s="9">
        <v>620882252.38722885</v>
      </c>
      <c r="CY136" s="9">
        <v>620882252.38722885</v>
      </c>
      <c r="CZ136" s="9">
        <v>-256276861.90722883</v>
      </c>
      <c r="DA136" s="9">
        <v>0</v>
      </c>
      <c r="DB136" s="9">
        <v>364605390.48000002</v>
      </c>
      <c r="DC136" s="9">
        <v>587327072.13987935</v>
      </c>
      <c r="DD136" s="9">
        <v>-241983290.87135112</v>
      </c>
      <c r="DE136" s="9">
        <v>0</v>
      </c>
      <c r="DF136" s="9">
        <v>345343781.26852846</v>
      </c>
      <c r="DG136" s="10" t="s">
        <v>3</v>
      </c>
      <c r="DH136" s="9">
        <v>618842428.05832481</v>
      </c>
      <c r="DI136" s="9">
        <v>618842428.05832481</v>
      </c>
      <c r="DJ136" s="9">
        <v>-259865778.19832495</v>
      </c>
      <c r="DK136" s="9">
        <v>0</v>
      </c>
      <c r="DL136" s="9">
        <v>358976649.86000001</v>
      </c>
      <c r="DM136" s="9">
        <v>585376949.38369954</v>
      </c>
      <c r="DN136" s="9">
        <v>-245365574.69200853</v>
      </c>
      <c r="DO136" s="9">
        <v>0</v>
      </c>
      <c r="DP136" s="9">
        <v>340011374.69169092</v>
      </c>
      <c r="DQ136" s="10" t="s">
        <v>3</v>
      </c>
      <c r="DR136" s="9">
        <v>7214258399.2566481</v>
      </c>
      <c r="DS136" s="9">
        <v>7214258399.2566481</v>
      </c>
      <c r="DT136" s="9">
        <v>-2941249754.5866504</v>
      </c>
      <c r="DU136" s="9">
        <v>0</v>
      </c>
      <c r="DV136" s="9">
        <v>4273008644.6700001</v>
      </c>
      <c r="DW136" s="9">
        <v>6832520756.4040337</v>
      </c>
      <c r="DX136" s="9">
        <v>-2785001861.4832683</v>
      </c>
      <c r="DY136" s="9">
        <v>0</v>
      </c>
      <c r="DZ136" s="9">
        <v>4047518894.9207664</v>
      </c>
      <c r="EA136" s="10" t="s">
        <v>3</v>
      </c>
      <c r="EB136" s="9">
        <v>620240886.28445792</v>
      </c>
      <c r="EC136" s="9">
        <v>620240886.28445792</v>
      </c>
      <c r="ED136" s="9">
        <v>-260273302.38445768</v>
      </c>
      <c r="EE136" s="9">
        <v>0</v>
      </c>
      <c r="EF136" s="9">
        <v>359967583.90000004</v>
      </c>
      <c r="EG136" s="9">
        <v>586036060.79416394</v>
      </c>
      <c r="EH136" s="9">
        <v>-245829406.05623713</v>
      </c>
      <c r="EI136" s="9">
        <v>0</v>
      </c>
      <c r="EJ136" s="9">
        <v>340206654.73792666</v>
      </c>
      <c r="EK136" s="10" t="s">
        <v>3</v>
      </c>
      <c r="EL136" s="9">
        <v>623685288.06059051</v>
      </c>
      <c r="EM136" s="9">
        <v>623685288.06059051</v>
      </c>
      <c r="EN136" s="9">
        <v>-260434539.69059035</v>
      </c>
      <c r="EO136" s="9">
        <v>0</v>
      </c>
      <c r="EP136" s="9">
        <v>363250748.37</v>
      </c>
      <c r="EQ136" s="9">
        <v>589334238.7467314</v>
      </c>
      <c r="ER136" s="9">
        <v>-246024924.91197723</v>
      </c>
      <c r="ES136" s="9">
        <v>0</v>
      </c>
      <c r="ET136" s="9">
        <v>343309313.83475411</v>
      </c>
      <c r="EU136" s="10" t="s">
        <v>3</v>
      </c>
      <c r="EV136" s="9">
        <v>627729265.30664992</v>
      </c>
      <c r="EW136" s="9">
        <v>627729265.30664992</v>
      </c>
      <c r="EX136" s="9">
        <v>-264056453.03665</v>
      </c>
      <c r="EY136" s="9">
        <v>0</v>
      </c>
      <c r="EZ136" s="9">
        <v>363672812.26999998</v>
      </c>
      <c r="FA136" s="9">
        <v>593102264.1878227</v>
      </c>
      <c r="FB136" s="9">
        <v>-249396290.84646595</v>
      </c>
      <c r="FC136" s="9">
        <v>0</v>
      </c>
      <c r="FD136" s="9">
        <v>343705973.34135705</v>
      </c>
      <c r="FE136" s="10" t="s">
        <v>3</v>
      </c>
      <c r="FF136" s="9">
        <v>635401180.19278276</v>
      </c>
      <c r="FG136" s="9">
        <v>635401180.19278276</v>
      </c>
      <c r="FH136" s="9">
        <v>-269184947.20278269</v>
      </c>
      <c r="FI136" s="9">
        <v>0</v>
      </c>
      <c r="FJ136" s="9">
        <v>366216232.99000001</v>
      </c>
      <c r="FK136" s="9">
        <v>600203346.13941872</v>
      </c>
      <c r="FL136" s="9">
        <v>-254087706.72685915</v>
      </c>
      <c r="FM136" s="9">
        <v>0</v>
      </c>
      <c r="FN136" s="9">
        <v>346115639.41255981</v>
      </c>
      <c r="FO136" s="10" t="s">
        <v>3</v>
      </c>
      <c r="FP136" s="9">
        <v>639750475.20387888</v>
      </c>
      <c r="FQ136" s="9">
        <v>639750475.20387888</v>
      </c>
      <c r="FR136" s="9">
        <v>-271674696.24387884</v>
      </c>
      <c r="FS136" s="9">
        <v>0</v>
      </c>
      <c r="FT136" s="9">
        <v>368075778.95999998</v>
      </c>
      <c r="FU136" s="9">
        <v>604238891.05349708</v>
      </c>
      <c r="FV136" s="9">
        <v>-256362869.12548137</v>
      </c>
      <c r="FW136" s="9">
        <v>0</v>
      </c>
      <c r="FX136" s="9">
        <v>347876021.92801571</v>
      </c>
      <c r="FY136" s="10" t="s">
        <v>3</v>
      </c>
      <c r="FZ136" s="9">
        <v>644624001.57001162</v>
      </c>
      <c r="GA136" s="9">
        <v>644624001.57001162</v>
      </c>
      <c r="GB136" s="9">
        <v>-273192170.17001152</v>
      </c>
      <c r="GC136" s="9">
        <v>0</v>
      </c>
      <c r="GD136" s="9">
        <v>371431831.40000004</v>
      </c>
      <c r="GE136" s="9">
        <v>608789160.48675776</v>
      </c>
      <c r="GF136" s="9">
        <v>-257741592.78602344</v>
      </c>
      <c r="GG136" s="9">
        <v>0</v>
      </c>
      <c r="GH136" s="9">
        <v>351047567.70073432</v>
      </c>
      <c r="GI136" s="10" t="s">
        <v>3</v>
      </c>
      <c r="GJ136" s="9">
        <v>645111651.08110762</v>
      </c>
      <c r="GK136" s="9">
        <v>645111651.08110762</v>
      </c>
      <c r="GL136" s="9">
        <v>-273152080.9911077</v>
      </c>
      <c r="GM136" s="9">
        <v>0</v>
      </c>
      <c r="GN136" s="9">
        <v>371959570.09000009</v>
      </c>
      <c r="GO136" s="9">
        <v>609183097.77096236</v>
      </c>
      <c r="GP136" s="9">
        <v>-257637246.128993</v>
      </c>
      <c r="GQ136" s="9">
        <v>0</v>
      </c>
      <c r="GR136" s="9">
        <v>351545851.64196932</v>
      </c>
      <c r="GS136" s="10" t="s">
        <v>3</v>
      </c>
      <c r="GT136" s="9">
        <v>646325537.61724031</v>
      </c>
      <c r="GU136" s="9">
        <v>646325537.61724031</v>
      </c>
      <c r="GV136" s="9">
        <v>-273741045.50724036</v>
      </c>
      <c r="GW136" s="9">
        <v>0</v>
      </c>
      <c r="GX136" s="9">
        <v>372584492.11000007</v>
      </c>
      <c r="GY136" s="9">
        <v>610107892.9883703</v>
      </c>
      <c r="GZ136" s="9">
        <v>-257971425.78490433</v>
      </c>
      <c r="HA136" s="9">
        <v>0</v>
      </c>
      <c r="HB136" s="9">
        <v>352136467.20346606</v>
      </c>
      <c r="HC136" s="10" t="s">
        <v>3</v>
      </c>
      <c r="HD136" s="9">
        <v>647595499.04329991</v>
      </c>
      <c r="HE136" s="9">
        <v>647595499.04329991</v>
      </c>
      <c r="HF136" s="9">
        <v>-273846016.5133</v>
      </c>
      <c r="HG136" s="9">
        <v>0</v>
      </c>
      <c r="HH136" s="9">
        <v>373749482.53000003</v>
      </c>
      <c r="HI136" s="9">
        <v>611591251.46790802</v>
      </c>
      <c r="HJ136" s="9">
        <v>-258349905.27953959</v>
      </c>
      <c r="HK136" s="9">
        <v>0</v>
      </c>
      <c r="HL136" s="9">
        <v>353241346.18836856</v>
      </c>
      <c r="HM136" s="10" t="s">
        <v>3</v>
      </c>
      <c r="HN136" s="9">
        <v>640458992.41253424</v>
      </c>
      <c r="HO136" s="9">
        <v>640458992.41253424</v>
      </c>
      <c r="HP136" s="9">
        <v>-270217896.51253408</v>
      </c>
      <c r="HQ136" s="9">
        <v>0</v>
      </c>
      <c r="HR136" s="9">
        <v>370241095.9000001</v>
      </c>
      <c r="HS136" s="9">
        <v>604804818.05747199</v>
      </c>
      <c r="HT136" s="9">
        <v>-254876100.7817032</v>
      </c>
      <c r="HU136" s="9">
        <v>0</v>
      </c>
      <c r="HV136" s="9">
        <v>349928717.27576888</v>
      </c>
      <c r="HW136" s="10" t="s">
        <v>3</v>
      </c>
      <c r="HX136" s="9">
        <v>640349001.33664048</v>
      </c>
      <c r="HY136" s="9">
        <v>640349001.33664048</v>
      </c>
      <c r="HZ136" s="9">
        <v>-269402835.4966405</v>
      </c>
      <c r="IA136" s="9">
        <v>0</v>
      </c>
      <c r="IB136" s="9">
        <v>370946165.84000003</v>
      </c>
      <c r="IC136" s="9">
        <v>604628957.48846126</v>
      </c>
      <c r="ID136" s="9">
        <v>-254041125.68045348</v>
      </c>
      <c r="IE136" s="9">
        <v>0</v>
      </c>
      <c r="IF136" s="9">
        <v>350587831.8080079</v>
      </c>
      <c r="IG136" s="10" t="s">
        <v>3</v>
      </c>
      <c r="IH136" s="9">
        <v>630200009.45545328</v>
      </c>
      <c r="II136" s="9">
        <v>630200009.45545328</v>
      </c>
      <c r="IJ136" s="9">
        <v>-264368186.29545304</v>
      </c>
      <c r="IK136" s="9">
        <v>0</v>
      </c>
      <c r="IL136" s="9">
        <v>365831823.16000009</v>
      </c>
      <c r="IM136" s="9">
        <v>594994945.01063192</v>
      </c>
      <c r="IN136" s="9">
        <v>-249240032.06995365</v>
      </c>
      <c r="IO136" s="9">
        <v>0</v>
      </c>
      <c r="IP136" s="9">
        <v>345754912.94067818</v>
      </c>
      <c r="IQ136" s="10" t="s">
        <v>3</v>
      </c>
      <c r="IR136" s="9">
        <v>7641471787.5646458</v>
      </c>
      <c r="IS136" s="9">
        <v>7641471787.5646458</v>
      </c>
      <c r="IT136" s="9">
        <v>-3223544170.0446463</v>
      </c>
      <c r="IU136" s="9">
        <v>0</v>
      </c>
      <c r="IV136" s="9">
        <v>4417927617.5200005</v>
      </c>
      <c r="IW136" s="9">
        <v>7217014924.1921988</v>
      </c>
      <c r="IX136" s="9">
        <v>-3041558626.1785917</v>
      </c>
      <c r="IY136" s="9">
        <v>0</v>
      </c>
      <c r="IZ136" s="9">
        <v>4175456298.0136061</v>
      </c>
      <c r="JA136" s="10" t="s">
        <v>3</v>
      </c>
      <c r="JB136" s="9">
        <v>630431714.38955939</v>
      </c>
      <c r="JC136" s="9">
        <v>630431714.38955939</v>
      </c>
      <c r="JD136" s="9">
        <v>-263517412.36955938</v>
      </c>
      <c r="JE136" s="9">
        <v>-3685224.8344130702</v>
      </c>
      <c r="JF136" s="9">
        <v>363229077.18558705</v>
      </c>
      <c r="JG136" s="9">
        <v>596920240.25471306</v>
      </c>
      <c r="JH136" s="9">
        <v>-248419319.42061168</v>
      </c>
      <c r="JI136" s="9">
        <v>-3495758.1987805506</v>
      </c>
      <c r="JJ136" s="9">
        <v>345005162.63532072</v>
      </c>
      <c r="JK136" s="10" t="s">
        <v>3</v>
      </c>
      <c r="JL136" s="9">
        <v>629965143.08366585</v>
      </c>
      <c r="JM136" s="9">
        <v>629965143.08366585</v>
      </c>
      <c r="JN136" s="9">
        <v>-262627582.68366572</v>
      </c>
      <c r="JO136" s="9">
        <v>-7370449.6688261405</v>
      </c>
      <c r="JP136" s="9">
        <v>359967110.73117387</v>
      </c>
      <c r="JQ136" s="9">
        <v>596609075.28502655</v>
      </c>
      <c r="JR136" s="9">
        <v>-247705380.54801747</v>
      </c>
      <c r="JS136" s="9">
        <v>-6991516.3975611012</v>
      </c>
      <c r="JT136" s="9">
        <v>341912178.33944803</v>
      </c>
      <c r="JU136" s="10" t="s">
        <v>3</v>
      </c>
      <c r="JV136" s="9">
        <v>626844665.81685424</v>
      </c>
      <c r="JW136" s="9">
        <v>626844665.81685424</v>
      </c>
      <c r="JX136" s="9">
        <v>-257692917.70685425</v>
      </c>
      <c r="JY136" s="9">
        <v>-10746090.87297938</v>
      </c>
      <c r="JZ136" s="9">
        <v>358405657.23702073</v>
      </c>
      <c r="KA136" s="9">
        <v>593797638.3660239</v>
      </c>
      <c r="KB136" s="9">
        <v>-243162769.45332423</v>
      </c>
      <c r="KC136" s="9">
        <v>-10193607.435634639</v>
      </c>
      <c r="KD136" s="9">
        <v>340441261.47706521</v>
      </c>
      <c r="KE136" s="10" t="s">
        <v>3</v>
      </c>
      <c r="KF136" s="9">
        <v>624562349.33096051</v>
      </c>
      <c r="KG136" s="9">
        <v>624562349.33096051</v>
      </c>
      <c r="KH136" s="9">
        <v>-256605222.3609606</v>
      </c>
      <c r="KI136" s="9">
        <v>-14189865.604419541</v>
      </c>
      <c r="KJ136" s="9">
        <v>353767261.3655805</v>
      </c>
      <c r="KK136" s="9">
        <v>591729539.03429115</v>
      </c>
      <c r="KL136" s="9">
        <v>-242232938.61519155</v>
      </c>
      <c r="KM136" s="9">
        <v>-13460329.085767711</v>
      </c>
      <c r="KN136" s="9">
        <v>336036271.33333194</v>
      </c>
      <c r="KO136" s="10" t="s">
        <v>3</v>
      </c>
      <c r="KP136" s="9">
        <v>624056114.12977338</v>
      </c>
      <c r="KQ136" s="9">
        <v>624056114.12977338</v>
      </c>
      <c r="KR136" s="9">
        <v>-255710642.26977319</v>
      </c>
      <c r="KS136" s="9">
        <v>-17289282.740428559</v>
      </c>
      <c r="KT136" s="9">
        <v>351056189.11957145</v>
      </c>
      <c r="KU136" s="9">
        <v>591324491.04474604</v>
      </c>
      <c r="KV136" s="9">
        <v>-241459930.50156751</v>
      </c>
      <c r="KW136" s="9">
        <v>-16400397.426637359</v>
      </c>
      <c r="KX136" s="9">
        <v>333464163.11654115</v>
      </c>
      <c r="KY136" s="10" t="s">
        <v>3</v>
      </c>
      <c r="KZ136" s="9">
        <v>622893183.94387972</v>
      </c>
      <c r="LA136" s="9">
        <v>622893183.94387972</v>
      </c>
      <c r="LB136" s="9">
        <v>-254035809.45387954</v>
      </c>
      <c r="LC136" s="9">
        <v>-20388699.876437582</v>
      </c>
      <c r="LD136" s="9">
        <v>348468674.61356241</v>
      </c>
      <c r="LE136" s="9">
        <v>590323908.15563381</v>
      </c>
      <c r="LF136" s="9">
        <v>-239972164.55307287</v>
      </c>
      <c r="LG136" s="9">
        <v>-19340465.767507005</v>
      </c>
      <c r="LH136" s="9">
        <v>331011277.83505404</v>
      </c>
      <c r="LI136" s="10" t="s">
        <v>3</v>
      </c>
      <c r="LJ136" s="9">
        <v>623159679.05269217</v>
      </c>
      <c r="LK136" s="9">
        <v>623159679.05269217</v>
      </c>
      <c r="LL136" s="9">
        <v>-253508098.98269209</v>
      </c>
      <c r="LM136" s="9">
        <v>-23488117.012446601</v>
      </c>
      <c r="LN136" s="9">
        <v>346163463.05755353</v>
      </c>
      <c r="LO136" s="9">
        <v>590687595.5395993</v>
      </c>
      <c r="LP136" s="9">
        <v>-239581080.39209855</v>
      </c>
      <c r="LQ136" s="9">
        <v>-22280534.108376656</v>
      </c>
      <c r="LR136" s="9">
        <v>328825981.03912395</v>
      </c>
      <c r="LS136" s="10" t="s">
        <v>3</v>
      </c>
      <c r="LT136" s="9">
        <v>623559612.92679858</v>
      </c>
      <c r="LU136" s="9">
        <v>623559612.92679858</v>
      </c>
      <c r="LV136" s="9">
        <v>-252947796.42679846</v>
      </c>
      <c r="LW136" s="9">
        <v>-26587534.14845562</v>
      </c>
      <c r="LX136" s="9">
        <v>344024282.3515445</v>
      </c>
      <c r="LY136" s="9">
        <v>591186900.3698045</v>
      </c>
      <c r="LZ136" s="9">
        <v>-239167660.46765161</v>
      </c>
      <c r="MA136" s="9">
        <v>-25220602.449246306</v>
      </c>
      <c r="MB136" s="9">
        <v>326798637.45290661</v>
      </c>
      <c r="MC136" s="10" t="s">
        <v>3</v>
      </c>
      <c r="MD136" s="9">
        <v>623740712.71097803</v>
      </c>
      <c r="ME136" s="9">
        <v>623740712.71097803</v>
      </c>
      <c r="MF136" s="9">
        <v>-252713229.82097787</v>
      </c>
      <c r="MG136" s="9">
        <v>-29686951.284464639</v>
      </c>
      <c r="MH136" s="9">
        <v>341340531.60553539</v>
      </c>
      <c r="MI136" s="9">
        <v>591479386.92988598</v>
      </c>
      <c r="MJ136" s="9">
        <v>-239064149.64545208</v>
      </c>
      <c r="MK136" s="9">
        <v>-28160670.790115956</v>
      </c>
      <c r="ML136" s="9">
        <v>324254566.49431777</v>
      </c>
      <c r="MM136" s="10" t="s">
        <v>3</v>
      </c>
      <c r="MN136" s="9">
        <v>624446403.31055641</v>
      </c>
      <c r="MO136" s="9">
        <v>624446403.31055641</v>
      </c>
      <c r="MP136" s="9">
        <v>-253499417.45055631</v>
      </c>
      <c r="MQ136" s="9">
        <v>-32659337.417680357</v>
      </c>
      <c r="MR136" s="9">
        <v>338287648.44231963</v>
      </c>
      <c r="MS136" s="9">
        <v>592257238.93517923</v>
      </c>
      <c r="MT136" s="9">
        <v>-239919918.19784123</v>
      </c>
      <c r="MU136" s="9">
        <v>-30980239.110100251</v>
      </c>
      <c r="MV136" s="9">
        <v>321357081.6272378</v>
      </c>
      <c r="MW136" s="10" t="s">
        <v>3</v>
      </c>
      <c r="MX136" s="9">
        <v>626142915.84055638</v>
      </c>
      <c r="MY136" s="9">
        <v>626142915.84055638</v>
      </c>
      <c r="MZ136" s="9">
        <v>-253148445.23055634</v>
      </c>
      <c r="NA136" s="9">
        <v>-36280888.614645295</v>
      </c>
      <c r="NB136" s="9">
        <v>336713581.99535477</v>
      </c>
      <c r="NC136" s="9">
        <v>593967612.07538903</v>
      </c>
      <c r="ND136" s="9">
        <v>-239687256.26134926</v>
      </c>
      <c r="NE136" s="9">
        <v>-34415597.292556986</v>
      </c>
      <c r="NF136" s="9">
        <v>319864758.52148288</v>
      </c>
      <c r="NG136" s="10" t="s">
        <v>3</v>
      </c>
      <c r="NH136" s="9">
        <v>628170620.88055634</v>
      </c>
      <c r="NI136" s="9">
        <v>628170620.88055634</v>
      </c>
      <c r="NJ136" s="9">
        <v>-252621724.15055636</v>
      </c>
      <c r="NK136" s="9">
        <v>-39902439.811610237</v>
      </c>
      <c r="NL136" s="9">
        <v>335646456.9183898</v>
      </c>
      <c r="NM136" s="9">
        <v>595972493.3074702</v>
      </c>
      <c r="NN136" s="9">
        <v>-239263485.30035436</v>
      </c>
      <c r="NO136" s="9">
        <v>-37850955.475013711</v>
      </c>
      <c r="NP136" s="9">
        <v>318858052.53210211</v>
      </c>
      <c r="NQ136" s="10" t="s">
        <v>3</v>
      </c>
      <c r="NR136" s="9">
        <v>7507973115.4168301</v>
      </c>
      <c r="NS136" s="9">
        <v>7507973115.4168301</v>
      </c>
      <c r="NT136" s="9">
        <v>-3068628298.9068298</v>
      </c>
      <c r="NU136" s="9">
        <v>-262274881.88680702</v>
      </c>
      <c r="NV136" s="9">
        <v>4177069934.6231933</v>
      </c>
      <c r="NW136" s="9">
        <v>7116256119.2977629</v>
      </c>
      <c r="NX136" s="9">
        <v>-2899636053.3565321</v>
      </c>
      <c r="NY136" s="9">
        <v>-248790673.53729823</v>
      </c>
      <c r="NZ136" s="9">
        <v>3967829392.4039316</v>
      </c>
      <c r="OA136" s="10" t="s">
        <v>3</v>
      </c>
      <c r="OB136" s="9">
        <v>629253368.21055627</v>
      </c>
      <c r="OC136" s="9">
        <v>629253368.21055627</v>
      </c>
      <c r="OD136" s="9">
        <v>-251723571.53055632</v>
      </c>
      <c r="OE136" s="9">
        <v>-39838766.174162105</v>
      </c>
      <c r="OF136" s="9">
        <v>337691030.50583786</v>
      </c>
      <c r="OG136" s="9">
        <v>597264849.78028488</v>
      </c>
      <c r="OH136" s="9">
        <v>-238504047.89635649</v>
      </c>
      <c r="OI136" s="9">
        <v>-37793414.268856622</v>
      </c>
      <c r="OJ136" s="9">
        <v>320967387.61507159</v>
      </c>
      <c r="OK136" s="10" t="s">
        <v>3</v>
      </c>
      <c r="OL136" s="9">
        <v>627425500.28055644</v>
      </c>
      <c r="OM136" s="9">
        <v>627425500.28055644</v>
      </c>
      <c r="ON136" s="9">
        <v>-250878520.96055633</v>
      </c>
      <c r="OO136" s="9">
        <v>-39775092.536713973</v>
      </c>
      <c r="OP136" s="9">
        <v>336771886.78328604</v>
      </c>
      <c r="OQ136" s="9">
        <v>595519718.87657928</v>
      </c>
      <c r="OR136" s="9">
        <v>-237694544.29597485</v>
      </c>
      <c r="OS136" s="9">
        <v>-37733009.683344059</v>
      </c>
      <c r="OT136" s="9">
        <v>320092164.89726031</v>
      </c>
      <c r="OU136" s="10" t="s">
        <v>3</v>
      </c>
      <c r="OV136" s="9">
        <v>625118687.69989574</v>
      </c>
      <c r="OW136" s="9">
        <v>625118687.69989574</v>
      </c>
      <c r="OX136" s="9">
        <v>-248693218.5798957</v>
      </c>
      <c r="OY136" s="9">
        <v>-40021002.529525675</v>
      </c>
      <c r="OZ136" s="9">
        <v>336404466.59047431</v>
      </c>
      <c r="PA136" s="9">
        <v>593319131.79268408</v>
      </c>
      <c r="PB136" s="9">
        <v>-235617642.92826799</v>
      </c>
      <c r="PC136" s="9">
        <v>-37966294.474106774</v>
      </c>
      <c r="PD136" s="9">
        <v>319735194.39030921</v>
      </c>
      <c r="PE136" s="10" t="s">
        <v>3</v>
      </c>
      <c r="PF136" s="9">
        <v>621261180.480281</v>
      </c>
      <c r="PG136" s="9">
        <v>621261180.480281</v>
      </c>
      <c r="PH136" s="9">
        <v>-244407138.36028111</v>
      </c>
      <c r="PI136" s="9">
        <v>-40477777.501654245</v>
      </c>
      <c r="PJ136" s="9">
        <v>336376264.61834568</v>
      </c>
      <c r="PK136" s="9">
        <v>589660594.62475586</v>
      </c>
      <c r="PL136" s="9">
        <v>-231552136.76179174</v>
      </c>
      <c r="PM136" s="9">
        <v>-38399618.279212378</v>
      </c>
      <c r="PN136" s="9">
        <v>319708839.5837518</v>
      </c>
      <c r="PO136" s="10" t="s">
        <v>3</v>
      </c>
      <c r="PP136" s="9">
        <v>617945801.46521389</v>
      </c>
      <c r="PQ136" s="9">
        <v>617945801.46521389</v>
      </c>
      <c r="PR136" s="9">
        <v>-239426933.20521402</v>
      </c>
      <c r="PS136" s="9">
        <v>-41347154.104000434</v>
      </c>
      <c r="PT136" s="9">
        <v>337171714.15599954</v>
      </c>
      <c r="PU136" s="9">
        <v>586517514.21091783</v>
      </c>
      <c r="PV136" s="9">
        <v>-226829565.41937351</v>
      </c>
      <c r="PW136" s="9">
        <v>-39224360.439762279</v>
      </c>
      <c r="PX136" s="9">
        <v>320463588.35178208</v>
      </c>
      <c r="PY136" s="10" t="s">
        <v>3</v>
      </c>
      <c r="PZ136" s="9">
        <v>613143774.90364468</v>
      </c>
      <c r="QA136" s="9">
        <v>613143774.90364468</v>
      </c>
      <c r="QB136" s="9">
        <v>-234393071.79364464</v>
      </c>
      <c r="QC136" s="9">
        <v>-42216530.706346631</v>
      </c>
      <c r="QD136" s="9">
        <v>336534172.40365338</v>
      </c>
      <c r="QE136" s="9">
        <v>581962360.46344352</v>
      </c>
      <c r="QF136" s="9">
        <v>-222055575.55035126</v>
      </c>
      <c r="QG136" s="9">
        <v>-40049102.600312181</v>
      </c>
      <c r="QH136" s="9">
        <v>319857682.31277996</v>
      </c>
      <c r="QI136" s="10" t="s">
        <v>3</v>
      </c>
      <c r="QJ136" s="9">
        <v>609660239.20857751</v>
      </c>
      <c r="QK136" s="9">
        <v>609660239.20857751</v>
      </c>
      <c r="QL136" s="9">
        <v>-229377238.0685775</v>
      </c>
      <c r="QM136" s="9">
        <v>-43085907.30869282</v>
      </c>
      <c r="QN136" s="9">
        <v>337197093.83130717</v>
      </c>
      <c r="QO136" s="9">
        <v>578660557.657359</v>
      </c>
      <c r="QP136" s="9">
        <v>-217298324.07135418</v>
      </c>
      <c r="QQ136" s="9">
        <v>-40873844.760862075</v>
      </c>
      <c r="QR136" s="9">
        <v>320488388.82514274</v>
      </c>
      <c r="QS136" s="10" t="s">
        <v>3</v>
      </c>
      <c r="QT136" s="9">
        <v>606295546.91700804</v>
      </c>
      <c r="QU136" s="9">
        <v>606295546.91700804</v>
      </c>
      <c r="QV136" s="9">
        <v>-224308349.64700809</v>
      </c>
      <c r="QW136" s="9">
        <v>-43955283.91103901</v>
      </c>
      <c r="QX136" s="9">
        <v>338031913.35896087</v>
      </c>
      <c r="QY136" s="9">
        <v>575473034.82648349</v>
      </c>
      <c r="QZ136" s="9">
        <v>-212491374.01364875</v>
      </c>
      <c r="RA136" s="9">
        <v>-41698586.921411969</v>
      </c>
      <c r="RB136" s="9">
        <v>321283073.89142281</v>
      </c>
      <c r="RC136" s="10" t="s">
        <v>3</v>
      </c>
      <c r="RD136" s="9">
        <v>602626694.1154387</v>
      </c>
      <c r="RE136" s="9">
        <v>602626694.1154387</v>
      </c>
      <c r="RF136" s="9">
        <v>-220028809.76543877</v>
      </c>
      <c r="RG136" s="9">
        <v>-44519394.573582366</v>
      </c>
      <c r="RH136" s="9">
        <v>338078489.77641767</v>
      </c>
      <c r="RI136" s="9">
        <v>571995436.23022759</v>
      </c>
      <c r="RJ136" s="9">
        <v>-208431648.39841908</v>
      </c>
      <c r="RK136" s="9">
        <v>-42233735.722702093</v>
      </c>
      <c r="RL136" s="9">
        <v>321330052.1091063</v>
      </c>
      <c r="RM136" s="10" t="s">
        <v>3</v>
      </c>
      <c r="RN136" s="9">
        <v>603400850.72037172</v>
      </c>
      <c r="RO136" s="9">
        <v>603400850.72037172</v>
      </c>
      <c r="RP136" s="9">
        <v>-218113000.36037162</v>
      </c>
      <c r="RQ136" s="9">
        <v>-45260646.335930988</v>
      </c>
      <c r="RR136" s="9">
        <v>340027204.02406907</v>
      </c>
      <c r="RS136" s="9">
        <v>572737090.91794622</v>
      </c>
      <c r="RT136" s="9">
        <v>-206610886.39159223</v>
      </c>
      <c r="RU136" s="9">
        <v>-42936931.06789656</v>
      </c>
      <c r="RV136" s="9">
        <v>323189273.45845747</v>
      </c>
      <c r="RW136" s="10" t="s">
        <v>3</v>
      </c>
      <c r="RX136" s="9">
        <v>603024223.6288023</v>
      </c>
      <c r="RY136" s="9">
        <v>603024223.6288023</v>
      </c>
      <c r="RZ136" s="9">
        <v>-216494223.61880225</v>
      </c>
      <c r="SA136" s="9">
        <v>-46315969.858039163</v>
      </c>
      <c r="SB136" s="9">
        <v>340214030.15196079</v>
      </c>
      <c r="SC136" s="9">
        <v>572378839.55359042</v>
      </c>
      <c r="SD136" s="9">
        <v>-205072123.7768133</v>
      </c>
      <c r="SE136" s="9">
        <v>-43938073.494957224</v>
      </c>
      <c r="SF136" s="9">
        <v>323368642.2818197</v>
      </c>
      <c r="SG136" s="10" t="s">
        <v>3</v>
      </c>
      <c r="SH136" s="9">
        <v>606240980.87373519</v>
      </c>
      <c r="SI136" s="9">
        <v>606240980.87373519</v>
      </c>
      <c r="SJ136" s="9">
        <v>-214990082.26373512</v>
      </c>
      <c r="SK136" s="9">
        <v>-47371293.38014733</v>
      </c>
      <c r="SL136" s="9">
        <v>343879605.22985268</v>
      </c>
      <c r="SM136" s="9">
        <v>575429059.20267558</v>
      </c>
      <c r="SN136" s="9">
        <v>-203642817.6495837</v>
      </c>
      <c r="SO136" s="9">
        <v>-44939215.922017887</v>
      </c>
      <c r="SP136" s="9">
        <v>326847025.63107389</v>
      </c>
      <c r="SQ136" s="10" t="s">
        <v>3</v>
      </c>
      <c r="SR136" s="9">
        <v>7365396848.5040817</v>
      </c>
      <c r="SS136" s="9">
        <v>7365396848.5040817</v>
      </c>
      <c r="ST136" s="9">
        <v>-2792834158.1540813</v>
      </c>
      <c r="SU136" s="9">
        <v>-514184818.91983467</v>
      </c>
      <c r="SV136" s="9">
        <v>4058377871.4301658</v>
      </c>
      <c r="SW136" s="9">
        <v>6990918188.1369467</v>
      </c>
      <c r="SX136" s="9">
        <v>-2645800687.1535273</v>
      </c>
      <c r="SY136" s="9">
        <v>-487786187.63544202</v>
      </c>
      <c r="SZ136" s="9">
        <v>3857331313.3479776</v>
      </c>
      <c r="TA136" s="10" t="s">
        <v>3</v>
      </c>
      <c r="TB136" s="9">
        <v>605678436.96316564</v>
      </c>
      <c r="TC136" s="9">
        <v>605678436.96316564</v>
      </c>
    </row>
    <row r="138" spans="1:523" x14ac:dyDescent="0.3">
      <c r="A138" s="8" t="s">
        <v>8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  <c r="FG138" s="4"/>
      <c r="FH138" s="4"/>
      <c r="FI138" s="4"/>
      <c r="FJ138" s="4"/>
      <c r="FK138" s="4"/>
      <c r="FL138" s="4"/>
      <c r="FM138" s="4"/>
      <c r="FN138" s="4"/>
      <c r="FO138" s="4"/>
      <c r="FP138" s="4"/>
      <c r="FQ138" s="4"/>
      <c r="FR138" s="4"/>
      <c r="FS138" s="4"/>
      <c r="FT138" s="4"/>
      <c r="FU138" s="4"/>
      <c r="FV138" s="4"/>
      <c r="FW138" s="4"/>
      <c r="FX138" s="4"/>
      <c r="FY138" s="4"/>
      <c r="FZ138" s="4"/>
      <c r="GA138" s="4"/>
      <c r="GB138" s="4"/>
      <c r="GC138" s="4"/>
      <c r="GD138" s="4"/>
      <c r="GE138" s="4"/>
      <c r="GF138" s="4"/>
      <c r="GG138" s="4"/>
      <c r="GH138" s="4"/>
      <c r="GI138" s="4"/>
      <c r="GJ138" s="4"/>
      <c r="GK138" s="4"/>
      <c r="GL138" s="4"/>
      <c r="GM138" s="4"/>
      <c r="GN138" s="4"/>
      <c r="GO138" s="4"/>
      <c r="GP138" s="4"/>
      <c r="GQ138" s="4"/>
      <c r="GR138" s="4"/>
      <c r="GS138" s="4"/>
      <c r="GT138" s="4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  <c r="IW138" s="4"/>
      <c r="IX138" s="4"/>
      <c r="IY138" s="4"/>
      <c r="IZ138" s="4"/>
      <c r="JA138" s="4"/>
      <c r="JB138" s="4"/>
      <c r="JC138" s="4"/>
      <c r="JD138" s="4"/>
      <c r="JE138" s="4"/>
      <c r="JF138" s="4"/>
      <c r="JG138" s="4"/>
      <c r="JH138" s="4"/>
      <c r="JI138" s="4"/>
      <c r="JJ138" s="4"/>
      <c r="JK138" s="4"/>
      <c r="JL138" s="4"/>
      <c r="JM138" s="4"/>
      <c r="JN138" s="4"/>
      <c r="JO138" s="4"/>
      <c r="JP138" s="4"/>
      <c r="JQ138" s="4"/>
      <c r="JR138" s="4"/>
      <c r="JS138" s="4"/>
      <c r="JT138" s="4"/>
      <c r="JU138" s="4"/>
      <c r="JV138" s="4"/>
      <c r="JW138" s="4"/>
      <c r="JX138" s="4"/>
      <c r="JY138" s="4"/>
      <c r="JZ138" s="4"/>
      <c r="KA138" s="4"/>
      <c r="KB138" s="4"/>
      <c r="KC138" s="4"/>
      <c r="KD138" s="4"/>
      <c r="KE138" s="4"/>
      <c r="KF138" s="4"/>
      <c r="KG138" s="4"/>
      <c r="KH138" s="4"/>
      <c r="KI138" s="4"/>
      <c r="KJ138" s="4"/>
      <c r="KK138" s="4"/>
      <c r="KL138" s="4"/>
      <c r="KM138" s="4"/>
      <c r="KN138" s="4"/>
      <c r="KO138" s="4"/>
      <c r="KP138" s="4"/>
      <c r="KQ138" s="4"/>
      <c r="KR138" s="4"/>
      <c r="KS138" s="4"/>
      <c r="KT138" s="4"/>
      <c r="KU138" s="4"/>
      <c r="KV138" s="4"/>
      <c r="KW138" s="4"/>
      <c r="KX138" s="4"/>
      <c r="KY138" s="4"/>
      <c r="KZ138" s="4"/>
      <c r="LA138" s="4"/>
      <c r="LB138" s="4"/>
      <c r="LC138" s="4"/>
      <c r="LD138" s="4"/>
      <c r="LE138" s="4"/>
      <c r="LF138" s="4"/>
      <c r="LG138" s="4"/>
      <c r="LH138" s="4"/>
      <c r="LI138" s="4"/>
      <c r="LJ138" s="4"/>
      <c r="LK138" s="4"/>
      <c r="LL138" s="4"/>
      <c r="LM138" s="4"/>
      <c r="LN138" s="4"/>
      <c r="LO138" s="4"/>
      <c r="LP138" s="4"/>
      <c r="LQ138" s="4"/>
      <c r="LR138" s="4"/>
      <c r="LS138" s="4"/>
      <c r="LT138" s="4"/>
      <c r="LU138" s="4"/>
      <c r="LV138" s="4"/>
      <c r="LW138" s="4"/>
      <c r="LX138" s="4"/>
      <c r="LY138" s="4"/>
      <c r="LZ138" s="4"/>
      <c r="MA138" s="4"/>
      <c r="MB138" s="4"/>
      <c r="MC138" s="4"/>
      <c r="MD138" s="4"/>
      <c r="ME138" s="4"/>
      <c r="MF138" s="4"/>
      <c r="MG138" s="4"/>
      <c r="MH138" s="4"/>
      <c r="MI138" s="4"/>
      <c r="MJ138" s="4"/>
      <c r="MK138" s="4"/>
      <c r="ML138" s="4"/>
      <c r="MM138" s="4"/>
      <c r="MN138" s="4"/>
      <c r="MO138" s="4"/>
      <c r="MP138" s="4"/>
      <c r="MQ138" s="4"/>
      <c r="MR138" s="4"/>
      <c r="MS138" s="4"/>
      <c r="MT138" s="4"/>
      <c r="MU138" s="4"/>
      <c r="MV138" s="4"/>
      <c r="MW138" s="4"/>
      <c r="MX138" s="4"/>
      <c r="MY138" s="4"/>
      <c r="MZ138" s="4"/>
      <c r="NA138" s="4"/>
      <c r="NB138" s="4"/>
      <c r="NC138" s="4"/>
      <c r="ND138" s="4"/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/>
      <c r="OA138" s="4"/>
      <c r="OB138" s="4"/>
      <c r="OC138" s="4"/>
      <c r="OD138" s="4"/>
      <c r="OE138" s="4"/>
      <c r="OF138" s="4"/>
      <c r="OG138" s="4"/>
      <c r="OH138" s="4"/>
      <c r="OI138" s="4"/>
      <c r="OJ138" s="4"/>
      <c r="OK138" s="4"/>
      <c r="OL138" s="4"/>
      <c r="OM138" s="4"/>
      <c r="ON138" s="4"/>
      <c r="OO138" s="4"/>
      <c r="OP138" s="4"/>
      <c r="OQ138" s="4"/>
      <c r="OR138" s="4"/>
      <c r="OS138" s="4"/>
      <c r="OT138" s="4"/>
      <c r="OU138" s="4"/>
      <c r="OV138" s="4"/>
      <c r="OW138" s="4"/>
      <c r="OX138" s="4"/>
      <c r="OY138" s="4"/>
      <c r="OZ138" s="4"/>
      <c r="PA138" s="4"/>
      <c r="PB138" s="4"/>
      <c r="PC138" s="4"/>
      <c r="PD138" s="4"/>
      <c r="PE138" s="4"/>
      <c r="PF138" s="4"/>
      <c r="PG138" s="4"/>
      <c r="PH138" s="4"/>
      <c r="PI138" s="4"/>
      <c r="PJ138" s="4"/>
      <c r="PK138" s="4"/>
      <c r="PL138" s="4"/>
      <c r="PM138" s="4"/>
      <c r="PN138" s="4"/>
      <c r="PO138" s="4"/>
      <c r="PP138" s="4"/>
      <c r="PQ138" s="4"/>
      <c r="PR138" s="4"/>
      <c r="PS138" s="4"/>
      <c r="PT138" s="4"/>
      <c r="PU138" s="4"/>
      <c r="PV138" s="4"/>
      <c r="PW138" s="4"/>
      <c r="PX138" s="4"/>
      <c r="PY138" s="4"/>
      <c r="PZ138" s="4"/>
      <c r="QA138" s="4"/>
      <c r="QB138" s="4"/>
      <c r="QC138" s="4"/>
      <c r="QD138" s="4"/>
      <c r="QE138" s="4"/>
      <c r="QF138" s="4"/>
      <c r="QG138" s="4"/>
      <c r="QH138" s="4"/>
      <c r="QI138" s="4"/>
      <c r="QJ138" s="4"/>
      <c r="QK138" s="4"/>
      <c r="QL138" s="4"/>
      <c r="QM138" s="4"/>
      <c r="QN138" s="4"/>
      <c r="QO138" s="4"/>
      <c r="QP138" s="4"/>
      <c r="QQ138" s="4"/>
      <c r="QR138" s="4"/>
      <c r="QS138" s="4"/>
      <c r="QT138" s="4"/>
      <c r="QU138" s="4"/>
      <c r="QV138" s="4"/>
      <c r="QW138" s="4"/>
      <c r="QX138" s="4"/>
      <c r="QY138" s="4"/>
      <c r="QZ138" s="4"/>
      <c r="RA138" s="4"/>
      <c r="RB138" s="4"/>
      <c r="RC138" s="4"/>
      <c r="RD138" s="4"/>
      <c r="RE138" s="4"/>
      <c r="RF138" s="4"/>
      <c r="RG138" s="4"/>
      <c r="RH138" s="4"/>
      <c r="RI138" s="4"/>
      <c r="RJ138" s="4"/>
      <c r="RK138" s="4"/>
      <c r="RL138" s="4"/>
      <c r="RM138" s="4"/>
      <c r="RN138" s="4"/>
      <c r="RO138" s="4"/>
      <c r="RP138" s="4"/>
      <c r="RQ138" s="4"/>
      <c r="RR138" s="4"/>
      <c r="RS138" s="4"/>
      <c r="RT138" s="4"/>
      <c r="RU138" s="4"/>
      <c r="RV138" s="4"/>
      <c r="RW138" s="4"/>
      <c r="RX138" s="4"/>
      <c r="RY138" s="4"/>
      <c r="RZ138" s="4"/>
      <c r="SA138" s="4"/>
      <c r="SB138" s="4"/>
      <c r="SC138" s="4"/>
      <c r="SD138" s="4"/>
      <c r="SE138" s="4"/>
      <c r="SF138" s="4"/>
      <c r="SG138" s="4"/>
      <c r="SH138" s="4"/>
      <c r="SI138" s="4"/>
      <c r="SJ138" s="4"/>
      <c r="SK138" s="4"/>
      <c r="SL138" s="4"/>
      <c r="SM138" s="4"/>
      <c r="SN138" s="4"/>
      <c r="SO138" s="4"/>
      <c r="SP138" s="4"/>
      <c r="SQ138" s="4"/>
      <c r="SR138" s="4"/>
      <c r="SS138" s="4"/>
      <c r="ST138" s="4"/>
      <c r="SU138" s="4"/>
      <c r="SV138" s="4"/>
      <c r="SW138" s="4"/>
      <c r="SX138" s="4"/>
      <c r="SY138" s="4"/>
      <c r="SZ138" s="4"/>
      <c r="TA138" s="4"/>
      <c r="TB138" s="4"/>
      <c r="TC138" s="4"/>
    </row>
    <row r="139" spans="1:523" x14ac:dyDescent="0.3">
      <c r="A139" s="3" t="s">
        <v>189</v>
      </c>
      <c r="B139" s="4">
        <v>13360448.019999998</v>
      </c>
      <c r="C139" s="4">
        <v>13360448.019999998</v>
      </c>
      <c r="D139" s="4">
        <v>0</v>
      </c>
      <c r="E139" s="4">
        <v>0</v>
      </c>
      <c r="F139" s="4">
        <v>13360448.019999998</v>
      </c>
      <c r="G139" s="4">
        <v>12643123.028632712</v>
      </c>
      <c r="H139" s="4">
        <v>0</v>
      </c>
      <c r="I139" s="4">
        <v>0</v>
      </c>
      <c r="J139" s="4">
        <v>12643123.028632712</v>
      </c>
      <c r="K139" s="5">
        <v>0.94630981009817317</v>
      </c>
      <c r="L139" s="4">
        <v>13411306.639999999</v>
      </c>
      <c r="M139" s="4">
        <v>13411306.639999999</v>
      </c>
      <c r="N139" s="4">
        <v>0</v>
      </c>
      <c r="O139" s="4">
        <v>0</v>
      </c>
      <c r="P139" s="4">
        <v>13411306.639999999</v>
      </c>
      <c r="Q139" s="4">
        <v>12691251.039666768</v>
      </c>
      <c r="R139" s="4">
        <v>0</v>
      </c>
      <c r="S139" s="4">
        <v>0</v>
      </c>
      <c r="T139" s="4">
        <v>12691251.039666768</v>
      </c>
      <c r="U139" s="5">
        <v>0.94630981009817317</v>
      </c>
      <c r="V139" s="4">
        <v>13175414.01</v>
      </c>
      <c r="W139" s="4">
        <v>13175414.01</v>
      </c>
      <c r="X139" s="4">
        <v>0</v>
      </c>
      <c r="Y139" s="4">
        <v>0</v>
      </c>
      <c r="Z139" s="4">
        <v>13175414.01</v>
      </c>
      <c r="AA139" s="4">
        <v>12468023.52976791</v>
      </c>
      <c r="AB139" s="4">
        <v>0</v>
      </c>
      <c r="AC139" s="4">
        <v>0</v>
      </c>
      <c r="AD139" s="4">
        <v>12468023.52976791</v>
      </c>
      <c r="AE139" s="5">
        <v>0.94630981009817317</v>
      </c>
      <c r="AF139" s="4">
        <v>13057214.27</v>
      </c>
      <c r="AG139" s="4">
        <v>13057214.27</v>
      </c>
      <c r="AH139" s="4">
        <v>0</v>
      </c>
      <c r="AI139" s="4">
        <v>0</v>
      </c>
      <c r="AJ139" s="4">
        <v>13057214.27</v>
      </c>
      <c r="AK139" s="4">
        <v>12356169.956254857</v>
      </c>
      <c r="AL139" s="4">
        <v>0</v>
      </c>
      <c r="AM139" s="4">
        <v>0</v>
      </c>
      <c r="AN139" s="4">
        <v>12356169.956254857</v>
      </c>
      <c r="AO139" s="5">
        <v>0.94630981009817317</v>
      </c>
      <c r="AP139" s="4">
        <v>12864214.189999999</v>
      </c>
      <c r="AQ139" s="4">
        <v>12864214.189999999</v>
      </c>
      <c r="AR139" s="4">
        <v>0</v>
      </c>
      <c r="AS139" s="4">
        <v>0</v>
      </c>
      <c r="AT139" s="4">
        <v>12864214.189999999</v>
      </c>
      <c r="AU139" s="4">
        <v>12173532.087201124</v>
      </c>
      <c r="AV139" s="4">
        <v>0</v>
      </c>
      <c r="AW139" s="4">
        <v>0</v>
      </c>
      <c r="AX139" s="4">
        <v>12173532.087201124</v>
      </c>
      <c r="AY139" s="5">
        <v>0.94630981009817317</v>
      </c>
      <c r="AZ139" s="4">
        <v>12823458.580000002</v>
      </c>
      <c r="BA139" s="4">
        <v>12823458.580000002</v>
      </c>
      <c r="BB139" s="4">
        <v>0</v>
      </c>
      <c r="BC139" s="4">
        <v>0</v>
      </c>
      <c r="BD139" s="4">
        <v>12823458.580000002</v>
      </c>
      <c r="BE139" s="4">
        <v>12134964.653641591</v>
      </c>
      <c r="BF139" s="4">
        <v>0</v>
      </c>
      <c r="BG139" s="4">
        <v>0</v>
      </c>
      <c r="BH139" s="4">
        <v>12134964.653641591</v>
      </c>
      <c r="BI139" s="5">
        <v>0.94630981009817317</v>
      </c>
      <c r="BJ139" s="4">
        <v>12948876.970000001</v>
      </c>
      <c r="BK139" s="4">
        <v>12948876.970000001</v>
      </c>
      <c r="BL139" s="4">
        <v>0</v>
      </c>
      <c r="BM139" s="4">
        <v>0</v>
      </c>
      <c r="BN139" s="4">
        <v>12948876.970000001</v>
      </c>
      <c r="BO139" s="4">
        <v>12253649.306465309</v>
      </c>
      <c r="BP139" s="4">
        <v>0</v>
      </c>
      <c r="BQ139" s="4">
        <v>0</v>
      </c>
      <c r="BR139" s="4">
        <v>12253649.306465309</v>
      </c>
      <c r="BS139" s="5">
        <v>0.94630981009817317</v>
      </c>
      <c r="BT139" s="4">
        <v>13004265.690000001</v>
      </c>
      <c r="BU139" s="4">
        <v>13004265.690000001</v>
      </c>
      <c r="BV139" s="4">
        <v>0</v>
      </c>
      <c r="BW139" s="4">
        <v>0</v>
      </c>
      <c r="BX139" s="4">
        <v>13004265.690000001</v>
      </c>
      <c r="BY139" s="4">
        <v>12306064.195570091</v>
      </c>
      <c r="BZ139" s="4">
        <v>0</v>
      </c>
      <c r="CA139" s="4">
        <v>0</v>
      </c>
      <c r="CB139" s="4">
        <v>12306064.195570091</v>
      </c>
      <c r="CC139" s="5">
        <v>0.94630981009817317</v>
      </c>
      <c r="CD139" s="4">
        <v>13497907.9</v>
      </c>
      <c r="CE139" s="4">
        <v>13497907.9</v>
      </c>
      <c r="CF139" s="4">
        <v>0</v>
      </c>
      <c r="CG139" s="4">
        <v>0</v>
      </c>
      <c r="CH139" s="4">
        <v>13497907.9</v>
      </c>
      <c r="CI139" s="4">
        <v>12773202.661571631</v>
      </c>
      <c r="CJ139" s="4">
        <v>0</v>
      </c>
      <c r="CK139" s="4">
        <v>0</v>
      </c>
      <c r="CL139" s="4">
        <v>12773202.661571631</v>
      </c>
      <c r="CM139" s="5">
        <v>0.94630981009817317</v>
      </c>
      <c r="CN139" s="4">
        <v>13408281.640000001</v>
      </c>
      <c r="CO139" s="4">
        <v>13408281.640000001</v>
      </c>
      <c r="CP139" s="4">
        <v>0</v>
      </c>
      <c r="CQ139" s="4">
        <v>0</v>
      </c>
      <c r="CR139" s="4">
        <v>13408281.640000001</v>
      </c>
      <c r="CS139" s="4">
        <v>12688388.452491222</v>
      </c>
      <c r="CT139" s="4">
        <v>0</v>
      </c>
      <c r="CU139" s="4">
        <v>0</v>
      </c>
      <c r="CV139" s="4">
        <v>12688388.452491222</v>
      </c>
      <c r="CW139" s="5">
        <v>0.94630981009817317</v>
      </c>
      <c r="CX139" s="4">
        <v>13666264.060000001</v>
      </c>
      <c r="CY139" s="4">
        <v>13666264.060000001</v>
      </c>
      <c r="CZ139" s="4">
        <v>0</v>
      </c>
      <c r="DA139" s="4">
        <v>0</v>
      </c>
      <c r="DB139" s="4">
        <v>13666264.060000001</v>
      </c>
      <c r="DC139" s="4">
        <v>12932519.74737009</v>
      </c>
      <c r="DD139" s="4">
        <v>0</v>
      </c>
      <c r="DE139" s="4">
        <v>0</v>
      </c>
      <c r="DF139" s="4">
        <v>12932519.74737009</v>
      </c>
      <c r="DG139" s="5">
        <v>0.94630981009817317</v>
      </c>
      <c r="DH139" s="4">
        <v>13537472.120000003</v>
      </c>
      <c r="DI139" s="4">
        <v>13537472.120000003</v>
      </c>
      <c r="DJ139" s="4">
        <v>0</v>
      </c>
      <c r="DK139" s="4">
        <v>0</v>
      </c>
      <c r="DL139" s="4">
        <v>13537472.120000003</v>
      </c>
      <c r="DM139" s="4">
        <v>12810642.671086516</v>
      </c>
      <c r="DN139" s="4">
        <v>0</v>
      </c>
      <c r="DO139" s="4">
        <v>0</v>
      </c>
      <c r="DP139" s="4">
        <v>12810642.671086516</v>
      </c>
      <c r="DQ139" s="5">
        <v>0.94630981009817317</v>
      </c>
      <c r="DR139" s="4">
        <v>158755124.09</v>
      </c>
      <c r="DS139" s="4">
        <v>158755124.09</v>
      </c>
      <c r="DT139" s="4">
        <v>0</v>
      </c>
      <c r="DU139" s="4">
        <v>0</v>
      </c>
      <c r="DV139" s="4">
        <v>158755124.09</v>
      </c>
      <c r="DW139" s="4">
        <v>150231531.32971984</v>
      </c>
      <c r="DX139" s="4">
        <v>0</v>
      </c>
      <c r="DY139" s="4">
        <v>0</v>
      </c>
      <c r="DZ139" s="4">
        <v>150231531.32971984</v>
      </c>
      <c r="EA139" s="5">
        <v>11.355717721178076</v>
      </c>
      <c r="EB139" s="4">
        <v>13768109.060000001</v>
      </c>
      <c r="EC139" s="4">
        <v>13768109.060000001</v>
      </c>
      <c r="ED139" s="4">
        <v>0</v>
      </c>
      <c r="EE139" s="4">
        <v>0</v>
      </c>
      <c r="EF139" s="4">
        <v>13768109.060000001</v>
      </c>
      <c r="EG139" s="4">
        <v>13019645.780948181</v>
      </c>
      <c r="EH139" s="4">
        <v>0</v>
      </c>
      <c r="EI139" s="4">
        <v>0</v>
      </c>
      <c r="EJ139" s="4">
        <v>13019645.780948181</v>
      </c>
      <c r="EK139" s="5">
        <v>0.94563790308530427</v>
      </c>
      <c r="EL139" s="4">
        <v>13894288.07</v>
      </c>
      <c r="EM139" s="4">
        <v>13894288.07</v>
      </c>
      <c r="EN139" s="4">
        <v>0</v>
      </c>
      <c r="EO139" s="4">
        <v>0</v>
      </c>
      <c r="EP139" s="4">
        <v>13894288.07</v>
      </c>
      <c r="EQ139" s="4">
        <v>13138965.435377959</v>
      </c>
      <c r="ER139" s="4">
        <v>0</v>
      </c>
      <c r="ES139" s="4">
        <v>0</v>
      </c>
      <c r="ET139" s="4">
        <v>13138965.435377959</v>
      </c>
      <c r="EU139" s="5">
        <v>0.94563790308530427</v>
      </c>
      <c r="EV139" s="4">
        <v>13954796.880000001</v>
      </c>
      <c r="EW139" s="4">
        <v>13954796.880000001</v>
      </c>
      <c r="EX139" s="4">
        <v>0</v>
      </c>
      <c r="EY139" s="4">
        <v>0</v>
      </c>
      <c r="EZ139" s="4">
        <v>13954796.880000001</v>
      </c>
      <c r="FA139" s="4">
        <v>13196184.859584548</v>
      </c>
      <c r="FB139" s="4">
        <v>0</v>
      </c>
      <c r="FC139" s="4">
        <v>0</v>
      </c>
      <c r="FD139" s="4">
        <v>13196184.859584548</v>
      </c>
      <c r="FE139" s="5">
        <v>0.94563790308530427</v>
      </c>
      <c r="FF139" s="4">
        <v>14103782.23</v>
      </c>
      <c r="FG139" s="4">
        <v>14103782.23</v>
      </c>
      <c r="FH139" s="4">
        <v>0</v>
      </c>
      <c r="FI139" s="4">
        <v>0</v>
      </c>
      <c r="FJ139" s="4">
        <v>14103782.23</v>
      </c>
      <c r="FK139" s="4">
        <v>13337071.053548977</v>
      </c>
      <c r="FL139" s="4">
        <v>0</v>
      </c>
      <c r="FM139" s="4">
        <v>0</v>
      </c>
      <c r="FN139" s="4">
        <v>13337071.053548977</v>
      </c>
      <c r="FO139" s="5">
        <v>0.94563790308530427</v>
      </c>
      <c r="FP139" s="4">
        <v>14279661.49</v>
      </c>
      <c r="FQ139" s="4">
        <v>14279661.49</v>
      </c>
      <c r="FR139" s="4">
        <v>0</v>
      </c>
      <c r="FS139" s="4">
        <v>0</v>
      </c>
      <c r="FT139" s="4">
        <v>14279661.49</v>
      </c>
      <c r="FU139" s="4">
        <v>13503389.148171572</v>
      </c>
      <c r="FV139" s="4">
        <v>0</v>
      </c>
      <c r="FW139" s="4">
        <v>0</v>
      </c>
      <c r="FX139" s="4">
        <v>13503389.148171572</v>
      </c>
      <c r="FY139" s="5">
        <v>0.94563790308530427</v>
      </c>
      <c r="FZ139" s="4">
        <v>14450159.67</v>
      </c>
      <c r="GA139" s="4">
        <v>14450159.67</v>
      </c>
      <c r="GB139" s="4">
        <v>0</v>
      </c>
      <c r="GC139" s="4">
        <v>0</v>
      </c>
      <c r="GD139" s="4">
        <v>14450159.67</v>
      </c>
      <c r="GE139" s="4">
        <v>13664618.689586632</v>
      </c>
      <c r="GF139" s="4">
        <v>0</v>
      </c>
      <c r="GG139" s="4">
        <v>0</v>
      </c>
      <c r="GH139" s="4">
        <v>13664618.689586632</v>
      </c>
      <c r="GI139" s="5">
        <v>0.94563790308530427</v>
      </c>
      <c r="GJ139" s="4">
        <v>14441571.170000002</v>
      </c>
      <c r="GK139" s="4">
        <v>14441571.170000002</v>
      </c>
      <c r="GL139" s="4">
        <v>0</v>
      </c>
      <c r="GM139" s="4">
        <v>0</v>
      </c>
      <c r="GN139" s="4">
        <v>14441571.170000002</v>
      </c>
      <c r="GO139" s="4">
        <v>13656497.078455986</v>
      </c>
      <c r="GP139" s="4">
        <v>0</v>
      </c>
      <c r="GQ139" s="4">
        <v>0</v>
      </c>
      <c r="GR139" s="4">
        <v>13656497.078455986</v>
      </c>
      <c r="GS139" s="5">
        <v>0.94563790308530427</v>
      </c>
      <c r="GT139" s="4">
        <v>14537806.279999999</v>
      </c>
      <c r="GU139" s="4">
        <v>14537806.279999999</v>
      </c>
      <c r="GV139" s="4">
        <v>0</v>
      </c>
      <c r="GW139" s="4">
        <v>0</v>
      </c>
      <c r="GX139" s="4">
        <v>14537806.279999999</v>
      </c>
      <c r="GY139" s="4">
        <v>13747500.646079566</v>
      </c>
      <c r="GZ139" s="4">
        <v>0</v>
      </c>
      <c r="HA139" s="4">
        <v>0</v>
      </c>
      <c r="HB139" s="4">
        <v>13747500.646079566</v>
      </c>
      <c r="HC139" s="5">
        <v>0.94563790308530427</v>
      </c>
      <c r="HD139" s="4">
        <v>14504998.449999999</v>
      </c>
      <c r="HE139" s="4">
        <v>14504998.449999999</v>
      </c>
      <c r="HF139" s="4">
        <v>0</v>
      </c>
      <c r="HG139" s="4">
        <v>0</v>
      </c>
      <c r="HH139" s="4">
        <v>14504998.449999999</v>
      </c>
      <c r="HI139" s="4">
        <v>13716476.318513587</v>
      </c>
      <c r="HJ139" s="4">
        <v>0</v>
      </c>
      <c r="HK139" s="4">
        <v>0</v>
      </c>
      <c r="HL139" s="4">
        <v>13716476.318513587</v>
      </c>
      <c r="HM139" s="5">
        <v>0.94563790308530427</v>
      </c>
      <c r="HN139" s="4">
        <v>14717993.469999999</v>
      </c>
      <c r="HO139" s="4">
        <v>14717993.469999999</v>
      </c>
      <c r="HP139" s="4">
        <v>0</v>
      </c>
      <c r="HQ139" s="4">
        <v>0</v>
      </c>
      <c r="HR139" s="4">
        <v>14717993.469999999</v>
      </c>
      <c r="HS139" s="4">
        <v>13917892.482594</v>
      </c>
      <c r="HT139" s="4">
        <v>0</v>
      </c>
      <c r="HU139" s="4">
        <v>0</v>
      </c>
      <c r="HV139" s="4">
        <v>13917892.482594</v>
      </c>
      <c r="HW139" s="5">
        <v>0.94563790308530427</v>
      </c>
      <c r="HX139" s="4">
        <v>14781060.139999999</v>
      </c>
      <c r="HY139" s="4">
        <v>14781060.139999999</v>
      </c>
      <c r="HZ139" s="4">
        <v>0</v>
      </c>
      <c r="IA139" s="4">
        <v>0</v>
      </c>
      <c r="IB139" s="4">
        <v>14781060.139999999</v>
      </c>
      <c r="IC139" s="4">
        <v>13977530.716167374</v>
      </c>
      <c r="ID139" s="4">
        <v>0</v>
      </c>
      <c r="IE139" s="4">
        <v>0</v>
      </c>
      <c r="IF139" s="4">
        <v>13977530.716167374</v>
      </c>
      <c r="IG139" s="5">
        <v>0.94563790308530427</v>
      </c>
      <c r="IH139" s="4">
        <v>14927527.17</v>
      </c>
      <c r="II139" s="4">
        <v>14927527.17</v>
      </c>
      <c r="IJ139" s="4">
        <v>0</v>
      </c>
      <c r="IK139" s="4">
        <v>0</v>
      </c>
      <c r="IL139" s="4">
        <v>14927527.17</v>
      </c>
      <c r="IM139" s="4">
        <v>14116035.491287706</v>
      </c>
      <c r="IN139" s="4">
        <v>0</v>
      </c>
      <c r="IO139" s="4">
        <v>0</v>
      </c>
      <c r="IP139" s="4">
        <v>14116035.491287706</v>
      </c>
      <c r="IQ139" s="5">
        <v>0.94563790308530427</v>
      </c>
      <c r="IR139" s="4">
        <v>172361754.07999998</v>
      </c>
      <c r="IS139" s="4">
        <v>172361754.07999998</v>
      </c>
      <c r="IT139" s="4">
        <v>0</v>
      </c>
      <c r="IU139" s="4">
        <v>0</v>
      </c>
      <c r="IV139" s="4">
        <v>172361754.07999998</v>
      </c>
      <c r="IW139" s="4">
        <v>162991807.70031607</v>
      </c>
      <c r="IX139" s="4">
        <v>0</v>
      </c>
      <c r="IY139" s="4">
        <v>0</v>
      </c>
      <c r="IZ139" s="4">
        <v>162991807.70031607</v>
      </c>
      <c r="JA139" s="5">
        <v>11.347654837023649</v>
      </c>
      <c r="JB139" s="4">
        <v>15181965.580000002</v>
      </c>
      <c r="JC139" s="4">
        <v>15181965.580000002</v>
      </c>
      <c r="JD139" s="4">
        <v>0</v>
      </c>
      <c r="JE139" s="4">
        <v>0</v>
      </c>
      <c r="JF139" s="4">
        <v>15181965.580000002</v>
      </c>
      <c r="JG139" s="4">
        <v>14431903.324192347</v>
      </c>
      <c r="JH139" s="4">
        <v>0</v>
      </c>
      <c r="JI139" s="4">
        <v>0</v>
      </c>
      <c r="JJ139" s="4">
        <v>14431903.324192347</v>
      </c>
      <c r="JK139" s="5">
        <v>0.95059518137784804</v>
      </c>
      <c r="JL139" s="4">
        <v>15283409.380000001</v>
      </c>
      <c r="JM139" s="4">
        <v>15283409.380000001</v>
      </c>
      <c r="JN139" s="4">
        <v>0</v>
      </c>
      <c r="JO139" s="4">
        <v>0</v>
      </c>
      <c r="JP139" s="4">
        <v>15283409.380000001</v>
      </c>
      <c r="JQ139" s="4">
        <v>14528335.311653005</v>
      </c>
      <c r="JR139" s="4">
        <v>0</v>
      </c>
      <c r="JS139" s="4">
        <v>0</v>
      </c>
      <c r="JT139" s="4">
        <v>14528335.311653005</v>
      </c>
      <c r="JU139" s="5">
        <v>0.95059518137784804</v>
      </c>
      <c r="JV139" s="4">
        <v>15463828.190000003</v>
      </c>
      <c r="JW139" s="4">
        <v>15463828.190000003</v>
      </c>
      <c r="JX139" s="4">
        <v>0</v>
      </c>
      <c r="JY139" s="4">
        <v>0</v>
      </c>
      <c r="JZ139" s="4">
        <v>15463828.190000003</v>
      </c>
      <c r="KA139" s="4">
        <v>14699840.563068932</v>
      </c>
      <c r="KB139" s="4">
        <v>0</v>
      </c>
      <c r="KC139" s="4">
        <v>0</v>
      </c>
      <c r="KD139" s="4">
        <v>14699840.563068932</v>
      </c>
      <c r="KE139" s="5">
        <v>0.95059518137784804</v>
      </c>
      <c r="KF139" s="4">
        <v>15600222.870000005</v>
      </c>
      <c r="KG139" s="4">
        <v>15600222.870000005</v>
      </c>
      <c r="KH139" s="4">
        <v>0</v>
      </c>
      <c r="KI139" s="4">
        <v>0</v>
      </c>
      <c r="KJ139" s="4">
        <v>15600222.870000005</v>
      </c>
      <c r="KK139" s="4">
        <v>14829496.688642507</v>
      </c>
      <c r="KL139" s="4">
        <v>0</v>
      </c>
      <c r="KM139" s="4">
        <v>0</v>
      </c>
      <c r="KN139" s="4">
        <v>14829496.688642507</v>
      </c>
      <c r="KO139" s="5">
        <v>0.95059518137784804</v>
      </c>
      <c r="KP139" s="4">
        <v>15732419.350000005</v>
      </c>
      <c r="KQ139" s="4">
        <v>15732419.350000005</v>
      </c>
      <c r="KR139" s="4">
        <v>0</v>
      </c>
      <c r="KS139" s="4">
        <v>0</v>
      </c>
      <c r="KT139" s="4">
        <v>15732419.350000005</v>
      </c>
      <c r="KU139" s="4">
        <v>14955162.025525622</v>
      </c>
      <c r="KV139" s="4">
        <v>0</v>
      </c>
      <c r="KW139" s="4">
        <v>0</v>
      </c>
      <c r="KX139" s="4">
        <v>14955162.025525622</v>
      </c>
      <c r="KY139" s="5">
        <v>0.95059518137784804</v>
      </c>
      <c r="KZ139" s="4">
        <v>15824756.440000007</v>
      </c>
      <c r="LA139" s="4">
        <v>15824756.440000007</v>
      </c>
      <c r="LB139" s="4">
        <v>0</v>
      </c>
      <c r="LC139" s="4">
        <v>0</v>
      </c>
      <c r="LD139" s="4">
        <v>15824756.440000007</v>
      </c>
      <c r="LE139" s="4">
        <v>15042937.218342075</v>
      </c>
      <c r="LF139" s="4">
        <v>0</v>
      </c>
      <c r="LG139" s="4">
        <v>0</v>
      </c>
      <c r="LH139" s="4">
        <v>15042937.218342075</v>
      </c>
      <c r="LI139" s="5">
        <v>0.95059518137784804</v>
      </c>
      <c r="LJ139" s="4">
        <v>15962867.320000008</v>
      </c>
      <c r="LK139" s="4">
        <v>15962867.320000008</v>
      </c>
      <c r="LL139" s="4">
        <v>0</v>
      </c>
      <c r="LM139" s="4">
        <v>0</v>
      </c>
      <c r="LN139" s="4">
        <v>15962867.320000008</v>
      </c>
      <c r="LO139" s="4">
        <v>15174224.75536593</v>
      </c>
      <c r="LP139" s="4">
        <v>0</v>
      </c>
      <c r="LQ139" s="4">
        <v>0</v>
      </c>
      <c r="LR139" s="4">
        <v>15174224.75536593</v>
      </c>
      <c r="LS139" s="5">
        <v>0.95059518137784804</v>
      </c>
      <c r="LT139" s="4">
        <v>16084942.640000008</v>
      </c>
      <c r="LU139" s="4">
        <v>16084942.640000008</v>
      </c>
      <c r="LV139" s="4">
        <v>0</v>
      </c>
      <c r="LW139" s="4">
        <v>0</v>
      </c>
      <c r="LX139" s="4">
        <v>16084942.640000008</v>
      </c>
      <c r="LY139" s="4">
        <v>15290268.966323089</v>
      </c>
      <c r="LZ139" s="4">
        <v>0</v>
      </c>
      <c r="MA139" s="4">
        <v>0</v>
      </c>
      <c r="MB139" s="4">
        <v>15290268.966323089</v>
      </c>
      <c r="MC139" s="5">
        <v>0.95059518137784804</v>
      </c>
      <c r="MD139" s="4">
        <v>16270065.32000001</v>
      </c>
      <c r="ME139" s="4">
        <v>16270065.32000001</v>
      </c>
      <c r="MF139" s="4">
        <v>0</v>
      </c>
      <c r="MG139" s="4">
        <v>0</v>
      </c>
      <c r="MH139" s="4">
        <v>16270065.32000001</v>
      </c>
      <c r="MI139" s="4">
        <v>15466245.693894845</v>
      </c>
      <c r="MJ139" s="4">
        <v>0</v>
      </c>
      <c r="MK139" s="4">
        <v>0</v>
      </c>
      <c r="ML139" s="4">
        <v>15466245.693894845</v>
      </c>
      <c r="MM139" s="5">
        <v>0.95059518137784804</v>
      </c>
      <c r="MN139" s="4">
        <v>16260501.440000013</v>
      </c>
      <c r="MO139" s="4">
        <v>16260501.440000013</v>
      </c>
      <c r="MP139" s="4">
        <v>0</v>
      </c>
      <c r="MQ139" s="4">
        <v>0</v>
      </c>
      <c r="MR139" s="4">
        <v>16260501.440000013</v>
      </c>
      <c r="MS139" s="4">
        <v>15457154.315651571</v>
      </c>
      <c r="MT139" s="4">
        <v>0</v>
      </c>
      <c r="MU139" s="4">
        <v>0</v>
      </c>
      <c r="MV139" s="4">
        <v>15457154.315651571</v>
      </c>
      <c r="MW139" s="5">
        <v>0.95059518137784804</v>
      </c>
      <c r="MX139" s="4">
        <v>16262233.580000011</v>
      </c>
      <c r="MY139" s="4">
        <v>16262233.580000011</v>
      </c>
      <c r="MZ139" s="4">
        <v>0</v>
      </c>
      <c r="NA139" s="4">
        <v>0</v>
      </c>
      <c r="NB139" s="4">
        <v>16262233.580000011</v>
      </c>
      <c r="NC139" s="4">
        <v>15458800.879589042</v>
      </c>
      <c r="ND139" s="4">
        <v>0</v>
      </c>
      <c r="NE139" s="4">
        <v>0</v>
      </c>
      <c r="NF139" s="4">
        <v>15458800.879589042</v>
      </c>
      <c r="NG139" s="5">
        <v>0.95059518137784804</v>
      </c>
      <c r="NH139" s="4">
        <v>16234534.090000009</v>
      </c>
      <c r="NI139" s="4">
        <v>16234534.090000009</v>
      </c>
      <c r="NJ139" s="4">
        <v>0</v>
      </c>
      <c r="NK139" s="4">
        <v>0</v>
      </c>
      <c r="NL139" s="4">
        <v>16234534.090000009</v>
      </c>
      <c r="NM139" s="4">
        <v>15432469.877868416</v>
      </c>
      <c r="NN139" s="4">
        <v>0</v>
      </c>
      <c r="NO139" s="4">
        <v>0</v>
      </c>
      <c r="NP139" s="4">
        <v>15432469.877868416</v>
      </c>
      <c r="NQ139" s="5">
        <v>0.95059518137784804</v>
      </c>
      <c r="NR139" s="4">
        <v>190161746.20000011</v>
      </c>
      <c r="NS139" s="4">
        <v>190161746.20000011</v>
      </c>
      <c r="NT139" s="4">
        <v>0</v>
      </c>
      <c r="NU139" s="4">
        <v>0</v>
      </c>
      <c r="NV139" s="4">
        <v>190161746.20000011</v>
      </c>
      <c r="NW139" s="4">
        <v>180766839.6201174</v>
      </c>
      <c r="NX139" s="4">
        <v>0</v>
      </c>
      <c r="NY139" s="4">
        <v>0</v>
      </c>
      <c r="NZ139" s="4">
        <v>180766839.6201174</v>
      </c>
      <c r="OA139" s="5">
        <v>11.407142176534174</v>
      </c>
      <c r="OB139" s="4">
        <v>16262946.350000007</v>
      </c>
      <c r="OC139" s="4">
        <v>16262946.350000007</v>
      </c>
      <c r="OD139" s="4">
        <v>0</v>
      </c>
      <c r="OE139" s="4">
        <v>0</v>
      </c>
      <c r="OF139" s="4">
        <v>16262946.350000007</v>
      </c>
      <c r="OG139" s="4">
        <v>15470676.382116208</v>
      </c>
      <c r="OH139" s="4">
        <v>0</v>
      </c>
      <c r="OI139" s="4">
        <v>0</v>
      </c>
      <c r="OJ139" s="4">
        <v>15470676.382116208</v>
      </c>
      <c r="OK139" s="5">
        <v>0.95128373722490955</v>
      </c>
      <c r="OL139" s="4">
        <v>16280191.280000005</v>
      </c>
      <c r="OM139" s="4">
        <v>16280191.280000005</v>
      </c>
      <c r="ON139" s="4">
        <v>0</v>
      </c>
      <c r="OO139" s="4">
        <v>0</v>
      </c>
      <c r="OP139" s="4">
        <v>16280191.280000005</v>
      </c>
      <c r="OQ139" s="4">
        <v>15487081.203574788</v>
      </c>
      <c r="OR139" s="4">
        <v>0</v>
      </c>
      <c r="OS139" s="4">
        <v>0</v>
      </c>
      <c r="OT139" s="4">
        <v>15487081.203574788</v>
      </c>
      <c r="OU139" s="5">
        <v>0.95128373722490955</v>
      </c>
      <c r="OV139" s="4">
        <v>16291807.550000003</v>
      </c>
      <c r="OW139" s="4">
        <v>16291807.550000003</v>
      </c>
      <c r="OX139" s="4">
        <v>0</v>
      </c>
      <c r="OY139" s="4">
        <v>0</v>
      </c>
      <c r="OZ139" s="4">
        <v>16291807.550000003</v>
      </c>
      <c r="PA139" s="4">
        <v>15498131.572313</v>
      </c>
      <c r="PB139" s="4">
        <v>0</v>
      </c>
      <c r="PC139" s="4">
        <v>0</v>
      </c>
      <c r="PD139" s="4">
        <v>15498131.572313</v>
      </c>
      <c r="PE139" s="5">
        <v>0.95128373722490955</v>
      </c>
      <c r="PF139" s="4">
        <v>16303357.620000001</v>
      </c>
      <c r="PG139" s="4">
        <v>16303357.620000001</v>
      </c>
      <c r="PH139" s="4">
        <v>0</v>
      </c>
      <c r="PI139" s="4">
        <v>0</v>
      </c>
      <c r="PJ139" s="4">
        <v>16303357.620000001</v>
      </c>
      <c r="PK139" s="4">
        <v>15509118.966067808</v>
      </c>
      <c r="PL139" s="4">
        <v>0</v>
      </c>
      <c r="PM139" s="4">
        <v>0</v>
      </c>
      <c r="PN139" s="4">
        <v>15509118.966067808</v>
      </c>
      <c r="PO139" s="5">
        <v>0.95128373722490955</v>
      </c>
      <c r="PP139" s="4">
        <v>16326294.18</v>
      </c>
      <c r="PQ139" s="4">
        <v>16326294.18</v>
      </c>
      <c r="PR139" s="4">
        <v>0</v>
      </c>
      <c r="PS139" s="4">
        <v>0</v>
      </c>
      <c r="PT139" s="4">
        <v>16326294.18</v>
      </c>
      <c r="PU139" s="4">
        <v>15530938.142583691</v>
      </c>
      <c r="PV139" s="4">
        <v>0</v>
      </c>
      <c r="PW139" s="4">
        <v>0</v>
      </c>
      <c r="PX139" s="4">
        <v>15530938.142583691</v>
      </c>
      <c r="PY139" s="5">
        <v>0.95128373722490955</v>
      </c>
      <c r="PZ139" s="4">
        <v>16362695.5</v>
      </c>
      <c r="QA139" s="4">
        <v>16362695.5</v>
      </c>
      <c r="QB139" s="4">
        <v>0</v>
      </c>
      <c r="QC139" s="4">
        <v>0</v>
      </c>
      <c r="QD139" s="4">
        <v>16362695.5</v>
      </c>
      <c r="QE139" s="4">
        <v>15565566.12631321</v>
      </c>
      <c r="QF139" s="4">
        <v>0</v>
      </c>
      <c r="QG139" s="4">
        <v>0</v>
      </c>
      <c r="QH139" s="4">
        <v>15565566.12631321</v>
      </c>
      <c r="QI139" s="5">
        <v>0.95128373722490955</v>
      </c>
      <c r="QJ139" s="4">
        <v>16432551.110000001</v>
      </c>
      <c r="QK139" s="4">
        <v>16432551.110000001</v>
      </c>
      <c r="QL139" s="4">
        <v>0</v>
      </c>
      <c r="QM139" s="4">
        <v>0</v>
      </c>
      <c r="QN139" s="4">
        <v>16432551.110000001</v>
      </c>
      <c r="QO139" s="4">
        <v>15632018.632060137</v>
      </c>
      <c r="QP139" s="4">
        <v>0</v>
      </c>
      <c r="QQ139" s="4">
        <v>0</v>
      </c>
      <c r="QR139" s="4">
        <v>15632018.632060137</v>
      </c>
      <c r="QS139" s="5">
        <v>0.95128373722490955</v>
      </c>
      <c r="QT139" s="4">
        <v>16470155.34</v>
      </c>
      <c r="QU139" s="4">
        <v>16470155.34</v>
      </c>
      <c r="QV139" s="4">
        <v>0</v>
      </c>
      <c r="QW139" s="4">
        <v>0</v>
      </c>
      <c r="QX139" s="4">
        <v>16470155.34</v>
      </c>
      <c r="QY139" s="4">
        <v>15667790.92451</v>
      </c>
      <c r="QZ139" s="4">
        <v>0</v>
      </c>
      <c r="RA139" s="4">
        <v>0</v>
      </c>
      <c r="RB139" s="4">
        <v>15667790.92451</v>
      </c>
      <c r="RC139" s="5">
        <v>0.95128373722490955</v>
      </c>
      <c r="RD139" s="4">
        <v>16421389.17</v>
      </c>
      <c r="RE139" s="4">
        <v>16421389.17</v>
      </c>
      <c r="RF139" s="4">
        <v>0</v>
      </c>
      <c r="RG139" s="4">
        <v>0</v>
      </c>
      <c r="RH139" s="4">
        <v>16421389.17</v>
      </c>
      <c r="RI139" s="4">
        <v>15621400.460062256</v>
      </c>
      <c r="RJ139" s="4">
        <v>0</v>
      </c>
      <c r="RK139" s="4">
        <v>0</v>
      </c>
      <c r="RL139" s="4">
        <v>15621400.460062256</v>
      </c>
      <c r="RM139" s="5">
        <v>0.95128373722490955</v>
      </c>
      <c r="RN139" s="4">
        <v>16504655.889999999</v>
      </c>
      <c r="RO139" s="4">
        <v>16504655.889999999</v>
      </c>
      <c r="RP139" s="4">
        <v>0</v>
      </c>
      <c r="RQ139" s="4">
        <v>0</v>
      </c>
      <c r="RR139" s="4">
        <v>16504655.889999999</v>
      </c>
      <c r="RS139" s="4">
        <v>15700610.736650314</v>
      </c>
      <c r="RT139" s="4">
        <v>0</v>
      </c>
      <c r="RU139" s="4">
        <v>0</v>
      </c>
      <c r="RV139" s="4">
        <v>15700610.736650314</v>
      </c>
      <c r="RW139" s="5">
        <v>0.95128373722490955</v>
      </c>
      <c r="RX139" s="4">
        <v>16580523.599999998</v>
      </c>
      <c r="RY139" s="4">
        <v>16580523.599999998</v>
      </c>
      <c r="RZ139" s="4">
        <v>0</v>
      </c>
      <c r="SA139" s="4">
        <v>0</v>
      </c>
      <c r="SB139" s="4">
        <v>16580523.599999998</v>
      </c>
      <c r="SC139" s="4">
        <v>15772782.45535381</v>
      </c>
      <c r="SD139" s="4">
        <v>0</v>
      </c>
      <c r="SE139" s="4">
        <v>0</v>
      </c>
      <c r="SF139" s="4">
        <v>15772782.45535381</v>
      </c>
      <c r="SG139" s="5">
        <v>0.95128373722490955</v>
      </c>
      <c r="SH139" s="4">
        <v>16670758.119999997</v>
      </c>
      <c r="SI139" s="4">
        <v>16670758.119999997</v>
      </c>
      <c r="SJ139" s="4">
        <v>0</v>
      </c>
      <c r="SK139" s="4">
        <v>0</v>
      </c>
      <c r="SL139" s="4">
        <v>16670758.119999997</v>
      </c>
      <c r="SM139" s="4">
        <v>15858621.086766105</v>
      </c>
      <c r="SN139" s="4">
        <v>0</v>
      </c>
      <c r="SO139" s="4">
        <v>0</v>
      </c>
      <c r="SP139" s="4">
        <v>15858621.086766105</v>
      </c>
      <c r="SQ139" s="5">
        <v>0.95128373722490955</v>
      </c>
      <c r="SR139" s="4">
        <v>196907325.71000001</v>
      </c>
      <c r="SS139" s="4">
        <v>196907325.71000001</v>
      </c>
      <c r="ST139" s="4">
        <v>0</v>
      </c>
      <c r="SU139" s="4">
        <v>0</v>
      </c>
      <c r="SV139" s="4">
        <v>196907325.71000001</v>
      </c>
      <c r="SW139" s="4">
        <v>187314736.68837133</v>
      </c>
      <c r="SX139" s="4">
        <v>0</v>
      </c>
      <c r="SY139" s="4">
        <v>0</v>
      </c>
      <c r="SZ139" s="4">
        <v>187314736.68837133</v>
      </c>
      <c r="TA139" s="5">
        <v>11.415404846698912</v>
      </c>
      <c r="TB139" s="4">
        <v>16700433.229799995</v>
      </c>
      <c r="TC139" s="4">
        <v>16700433.229799995</v>
      </c>
    </row>
    <row r="140" spans="1:523" x14ac:dyDescent="0.3">
      <c r="A140" s="3" t="s">
        <v>190</v>
      </c>
      <c r="B140" s="4">
        <v>277128.22000000003</v>
      </c>
      <c r="C140" s="4">
        <v>277128.22000000003</v>
      </c>
      <c r="D140" s="4">
        <v>-277128.22000000003</v>
      </c>
      <c r="E140" s="4">
        <v>0</v>
      </c>
      <c r="F140" s="4">
        <v>0</v>
      </c>
      <c r="G140" s="4">
        <v>264300.46038602281</v>
      </c>
      <c r="H140" s="4">
        <v>-264300.46038602281</v>
      </c>
      <c r="I140" s="4">
        <v>0</v>
      </c>
      <c r="J140" s="4">
        <v>0</v>
      </c>
      <c r="K140" s="5">
        <v>0.95371182475037297</v>
      </c>
      <c r="L140" s="4">
        <v>275822</v>
      </c>
      <c r="M140" s="4">
        <v>275822</v>
      </c>
      <c r="N140" s="4">
        <v>-275822</v>
      </c>
      <c r="O140" s="4">
        <v>0</v>
      </c>
      <c r="P140" s="4">
        <v>0</v>
      </c>
      <c r="Q140" s="4">
        <v>262944.47750360734</v>
      </c>
      <c r="R140" s="4">
        <v>-262944.47750360734</v>
      </c>
      <c r="S140" s="4">
        <v>0</v>
      </c>
      <c r="T140" s="4">
        <v>0</v>
      </c>
      <c r="U140" s="5">
        <v>0.95331219954756097</v>
      </c>
      <c r="V140" s="4">
        <v>278489.83999999997</v>
      </c>
      <c r="W140" s="4">
        <v>278489.83999999997</v>
      </c>
      <c r="X140" s="4">
        <v>-278489.83999999997</v>
      </c>
      <c r="Y140" s="4">
        <v>0</v>
      </c>
      <c r="Z140" s="4">
        <v>0</v>
      </c>
      <c r="AA140" s="4">
        <v>265403.41304530879</v>
      </c>
      <c r="AB140" s="4">
        <v>-265403.41304530879</v>
      </c>
      <c r="AC140" s="4">
        <v>0</v>
      </c>
      <c r="AD140" s="4">
        <v>0</v>
      </c>
      <c r="AE140" s="5">
        <v>0.95300932000000005</v>
      </c>
      <c r="AF140" s="4">
        <v>279006.78000000003</v>
      </c>
      <c r="AG140" s="4">
        <v>279006.78000000003</v>
      </c>
      <c r="AH140" s="4">
        <v>-279006.78000000003</v>
      </c>
      <c r="AI140" s="4">
        <v>0</v>
      </c>
      <c r="AJ140" s="4">
        <v>0</v>
      </c>
      <c r="AK140" s="4">
        <v>265817.98442587443</v>
      </c>
      <c r="AL140" s="4">
        <v>-265817.98442587443</v>
      </c>
      <c r="AM140" s="4">
        <v>0</v>
      </c>
      <c r="AN140" s="4">
        <v>0</v>
      </c>
      <c r="AO140" s="5">
        <v>0.95272948000000002</v>
      </c>
      <c r="AP140" s="4">
        <v>274411.68</v>
      </c>
      <c r="AQ140" s="4">
        <v>274411.68</v>
      </c>
      <c r="AR140" s="4">
        <v>-274411.68</v>
      </c>
      <c r="AS140" s="4">
        <v>0</v>
      </c>
      <c r="AT140" s="4">
        <v>0</v>
      </c>
      <c r="AU140" s="4">
        <v>261345.78738614399</v>
      </c>
      <c r="AV140" s="4">
        <v>-261345.78738614399</v>
      </c>
      <c r="AW140" s="4">
        <v>0</v>
      </c>
      <c r="AX140" s="4">
        <v>0</v>
      </c>
      <c r="AY140" s="5">
        <v>0.95238579999999995</v>
      </c>
      <c r="AZ140" s="4">
        <v>264260.17</v>
      </c>
      <c r="BA140" s="4">
        <v>264260.17</v>
      </c>
      <c r="BB140" s="4">
        <v>-264260.17</v>
      </c>
      <c r="BC140" s="4">
        <v>0</v>
      </c>
      <c r="BD140" s="4">
        <v>0</v>
      </c>
      <c r="BE140" s="4">
        <v>251583.03620053109</v>
      </c>
      <c r="BF140" s="4">
        <v>-251583.03620053109</v>
      </c>
      <c r="BG140" s="4">
        <v>0</v>
      </c>
      <c r="BH140" s="4">
        <v>0</v>
      </c>
      <c r="BI140" s="5">
        <v>0.95202783000000002</v>
      </c>
      <c r="BJ140" s="4">
        <v>277157.28999999998</v>
      </c>
      <c r="BK140" s="4">
        <v>277157.28999999998</v>
      </c>
      <c r="BL140" s="4">
        <v>-277157.28999999998</v>
      </c>
      <c r="BM140" s="4">
        <v>0</v>
      </c>
      <c r="BN140" s="4">
        <v>0</v>
      </c>
      <c r="BO140" s="4">
        <v>263785.19908218295</v>
      </c>
      <c r="BP140" s="4">
        <v>-263785.19908218295</v>
      </c>
      <c r="BQ140" s="4">
        <v>0</v>
      </c>
      <c r="BR140" s="4">
        <v>0</v>
      </c>
      <c r="BS140" s="5">
        <v>0.95175270000000001</v>
      </c>
      <c r="BT140" s="4">
        <v>273701.53000000003</v>
      </c>
      <c r="BU140" s="4">
        <v>273701.53000000003</v>
      </c>
      <c r="BV140" s="4">
        <v>-273701.53000000003</v>
      </c>
      <c r="BW140" s="4">
        <v>0</v>
      </c>
      <c r="BX140" s="4">
        <v>0</v>
      </c>
      <c r="BY140" s="4">
        <v>260410.26347240992</v>
      </c>
      <c r="BZ140" s="4">
        <v>-260410.26347240992</v>
      </c>
      <c r="CA140" s="4">
        <v>0</v>
      </c>
      <c r="CB140" s="4">
        <v>0</v>
      </c>
      <c r="CC140" s="5">
        <v>0.95143882999999996</v>
      </c>
      <c r="CD140" s="4">
        <v>256148.52000000002</v>
      </c>
      <c r="CE140" s="4">
        <v>256148.52000000002</v>
      </c>
      <c r="CF140" s="4">
        <v>-256148.52000000002</v>
      </c>
      <c r="CG140" s="4">
        <v>0</v>
      </c>
      <c r="CH140" s="4">
        <v>0</v>
      </c>
      <c r="CI140" s="4">
        <v>241741.80458912905</v>
      </c>
      <c r="CJ140" s="4">
        <v>-241741.80458912905</v>
      </c>
      <c r="CK140" s="4">
        <v>0</v>
      </c>
      <c r="CL140" s="4">
        <v>0</v>
      </c>
      <c r="CM140" s="5">
        <v>0.94375639800350608</v>
      </c>
      <c r="CN140" s="4">
        <v>189808.30999999997</v>
      </c>
      <c r="CO140" s="4">
        <v>189808.30999999997</v>
      </c>
      <c r="CP140" s="4">
        <v>-189808.30999999997</v>
      </c>
      <c r="CQ140" s="4">
        <v>0</v>
      </c>
      <c r="CR140" s="4">
        <v>0</v>
      </c>
      <c r="CS140" s="4">
        <v>179112.95529097159</v>
      </c>
      <c r="CT140" s="4">
        <v>-179112.95529097159</v>
      </c>
      <c r="CU140" s="4">
        <v>0</v>
      </c>
      <c r="CV140" s="4">
        <v>0</v>
      </c>
      <c r="CW140" s="5">
        <v>0.94365181003387899</v>
      </c>
      <c r="CX140" s="4">
        <v>196645.3</v>
      </c>
      <c r="CY140" s="4">
        <v>196645.3</v>
      </c>
      <c r="CZ140" s="4">
        <v>-196645.3</v>
      </c>
      <c r="DA140" s="4">
        <v>0</v>
      </c>
      <c r="DB140" s="4">
        <v>0</v>
      </c>
      <c r="DC140" s="4">
        <v>185595.94457589474</v>
      </c>
      <c r="DD140" s="4">
        <v>-185595.94457589474</v>
      </c>
      <c r="DE140" s="4">
        <v>0</v>
      </c>
      <c r="DF140" s="4">
        <v>0</v>
      </c>
      <c r="DG140" s="5">
        <v>0.94381073219596268</v>
      </c>
      <c r="DH140" s="4">
        <v>210743.03999999998</v>
      </c>
      <c r="DI140" s="4">
        <v>210743.03999999998</v>
      </c>
      <c r="DJ140" s="4">
        <v>-210743.03999999998</v>
      </c>
      <c r="DK140" s="4">
        <v>0</v>
      </c>
      <c r="DL140" s="4">
        <v>0</v>
      </c>
      <c r="DM140" s="4">
        <v>198908.37082788226</v>
      </c>
      <c r="DN140" s="4">
        <v>-198908.37082788226</v>
      </c>
      <c r="DO140" s="4">
        <v>0</v>
      </c>
      <c r="DP140" s="4">
        <v>0</v>
      </c>
      <c r="DQ140" s="5">
        <v>0.94384313155908861</v>
      </c>
      <c r="DR140" s="4">
        <v>3053322.6799999997</v>
      </c>
      <c r="DS140" s="4">
        <v>3053322.6799999997</v>
      </c>
      <c r="DT140" s="4">
        <v>-3053322.6799999997</v>
      </c>
      <c r="DU140" s="4">
        <v>0</v>
      </c>
      <c r="DV140" s="4">
        <v>0</v>
      </c>
      <c r="DW140" s="4">
        <v>2900949.6967859589</v>
      </c>
      <c r="DX140" s="4">
        <v>-2900949.6967859589</v>
      </c>
      <c r="DY140" s="4">
        <v>0</v>
      </c>
      <c r="DZ140" s="4">
        <v>0</v>
      </c>
      <c r="EA140" s="5">
        <v>11.395430056090369</v>
      </c>
      <c r="EB140" s="4">
        <v>221259.68999999997</v>
      </c>
      <c r="EC140" s="4">
        <v>221259.68999999997</v>
      </c>
      <c r="ED140" s="4">
        <v>-221259.68999999997</v>
      </c>
      <c r="EE140" s="4">
        <v>0</v>
      </c>
      <c r="EF140" s="4">
        <v>0</v>
      </c>
      <c r="EG140" s="4">
        <v>208880.41669475296</v>
      </c>
      <c r="EH140" s="4">
        <v>-208880.41669475296</v>
      </c>
      <c r="EI140" s="4">
        <v>0</v>
      </c>
      <c r="EJ140" s="4">
        <v>0</v>
      </c>
      <c r="EK140" s="5">
        <v>0.94405093261566531</v>
      </c>
      <c r="EL140" s="4">
        <v>228098.08000000002</v>
      </c>
      <c r="EM140" s="4">
        <v>228098.08000000002</v>
      </c>
      <c r="EN140" s="4">
        <v>-228098.08000000002</v>
      </c>
      <c r="EO140" s="4">
        <v>0</v>
      </c>
      <c r="EP140" s="4">
        <v>0</v>
      </c>
      <c r="EQ140" s="4">
        <v>215388.72847673172</v>
      </c>
      <c r="ER140" s="4">
        <v>-215388.72847673172</v>
      </c>
      <c r="ES140" s="4">
        <v>0</v>
      </c>
      <c r="ET140" s="4">
        <v>0</v>
      </c>
      <c r="EU140" s="5">
        <v>0.94428119902075325</v>
      </c>
      <c r="EV140" s="4">
        <v>235943.74</v>
      </c>
      <c r="EW140" s="4">
        <v>235943.74</v>
      </c>
      <c r="EX140" s="4">
        <v>-235943.74</v>
      </c>
      <c r="EY140" s="4">
        <v>0</v>
      </c>
      <c r="EZ140" s="4">
        <v>0</v>
      </c>
      <c r="FA140" s="4">
        <v>222754.82234613778</v>
      </c>
      <c r="FB140" s="4">
        <v>-222754.82234613778</v>
      </c>
      <c r="FC140" s="4">
        <v>0</v>
      </c>
      <c r="FD140" s="4">
        <v>0</v>
      </c>
      <c r="FE140" s="5">
        <v>0.94410143005335845</v>
      </c>
      <c r="FF140" s="4">
        <v>242052.97</v>
      </c>
      <c r="FG140" s="4">
        <v>242052.97</v>
      </c>
      <c r="FH140" s="4">
        <v>-242052.97</v>
      </c>
      <c r="FI140" s="4">
        <v>0</v>
      </c>
      <c r="FJ140" s="4">
        <v>0</v>
      </c>
      <c r="FK140" s="4">
        <v>228398.86918152808</v>
      </c>
      <c r="FL140" s="4">
        <v>-228398.86918152808</v>
      </c>
      <c r="FM140" s="4">
        <v>0</v>
      </c>
      <c r="FN140" s="4">
        <v>0</v>
      </c>
      <c r="FO140" s="5">
        <v>0.943590442957705</v>
      </c>
      <c r="FP140" s="4">
        <v>244294.25000000003</v>
      </c>
      <c r="FQ140" s="4">
        <v>244294.25000000003</v>
      </c>
      <c r="FR140" s="4">
        <v>-244294.25000000003</v>
      </c>
      <c r="FS140" s="4">
        <v>0</v>
      </c>
      <c r="FT140" s="4">
        <v>0</v>
      </c>
      <c r="FU140" s="4">
        <v>230461.86522917575</v>
      </c>
      <c r="FV140" s="4">
        <v>-230461.86522917575</v>
      </c>
      <c r="FW140" s="4">
        <v>0</v>
      </c>
      <c r="FX140" s="4">
        <v>0</v>
      </c>
      <c r="FY140" s="5">
        <v>0.94337818114497463</v>
      </c>
      <c r="FZ140" s="4">
        <v>252416.57000000004</v>
      </c>
      <c r="GA140" s="4">
        <v>252416.57000000004</v>
      </c>
      <c r="GB140" s="4">
        <v>-252416.57000000004</v>
      </c>
      <c r="GC140" s="4">
        <v>0</v>
      </c>
      <c r="GD140" s="4">
        <v>0</v>
      </c>
      <c r="GE140" s="4">
        <v>238079.49059788504</v>
      </c>
      <c r="GF140" s="4">
        <v>-238079.49059788504</v>
      </c>
      <c r="GG140" s="4">
        <v>0</v>
      </c>
      <c r="GH140" s="4">
        <v>0</v>
      </c>
      <c r="GI140" s="5">
        <v>0.94320072013451817</v>
      </c>
      <c r="GJ140" s="4">
        <v>244341.68000000002</v>
      </c>
      <c r="GK140" s="4">
        <v>244341.68000000002</v>
      </c>
      <c r="GL140" s="4">
        <v>-244341.68000000002</v>
      </c>
      <c r="GM140" s="4">
        <v>0</v>
      </c>
      <c r="GN140" s="4">
        <v>0</v>
      </c>
      <c r="GO140" s="4">
        <v>230405.27553529612</v>
      </c>
      <c r="GP140" s="4">
        <v>-230405.27553529612</v>
      </c>
      <c r="GQ140" s="4">
        <v>0</v>
      </c>
      <c r="GR140" s="4">
        <v>0</v>
      </c>
      <c r="GS140" s="5">
        <v>0.94296345811854987</v>
      </c>
      <c r="GT140" s="4">
        <v>249841.38000000006</v>
      </c>
      <c r="GU140" s="4">
        <v>249841.38000000006</v>
      </c>
      <c r="GV140" s="4">
        <v>-249841.38000000006</v>
      </c>
      <c r="GW140" s="4">
        <v>0</v>
      </c>
      <c r="GX140" s="4">
        <v>0</v>
      </c>
      <c r="GY140" s="4">
        <v>235369.70751466631</v>
      </c>
      <c r="GZ140" s="4">
        <v>-235369.70751466631</v>
      </c>
      <c r="HA140" s="4">
        <v>0</v>
      </c>
      <c r="HB140" s="4">
        <v>0</v>
      </c>
      <c r="HC140" s="5">
        <v>0.94207655879368846</v>
      </c>
      <c r="HD140" s="4">
        <v>255768.12000000005</v>
      </c>
      <c r="HE140" s="4">
        <v>255768.12000000005</v>
      </c>
      <c r="HF140" s="4">
        <v>-255768.12000000005</v>
      </c>
      <c r="HG140" s="4">
        <v>0</v>
      </c>
      <c r="HH140" s="4">
        <v>0</v>
      </c>
      <c r="HI140" s="4">
        <v>241278.91481870599</v>
      </c>
      <c r="HJ140" s="4">
        <v>-241278.91481870599</v>
      </c>
      <c r="HK140" s="4">
        <v>0</v>
      </c>
      <c r="HL140" s="4">
        <v>0</v>
      </c>
      <c r="HM140" s="5">
        <v>0.943350229961052</v>
      </c>
      <c r="HN140" s="4">
        <v>250908.43000000005</v>
      </c>
      <c r="HO140" s="4">
        <v>250908.43000000005</v>
      </c>
      <c r="HP140" s="4">
        <v>-250908.43000000005</v>
      </c>
      <c r="HQ140" s="4">
        <v>0</v>
      </c>
      <c r="HR140" s="4">
        <v>0</v>
      </c>
      <c r="HS140" s="4">
        <v>236660.192019268</v>
      </c>
      <c r="HT140" s="4">
        <v>-236660.192019268</v>
      </c>
      <c r="HU140" s="4">
        <v>0</v>
      </c>
      <c r="HV140" s="4">
        <v>0</v>
      </c>
      <c r="HW140" s="5">
        <v>0.94321339470048071</v>
      </c>
      <c r="HX140" s="4">
        <v>246391.97999999998</v>
      </c>
      <c r="HY140" s="4">
        <v>246391.97999999998</v>
      </c>
      <c r="HZ140" s="4">
        <v>-246391.97999999998</v>
      </c>
      <c r="IA140" s="4">
        <v>0</v>
      </c>
      <c r="IB140" s="4">
        <v>0</v>
      </c>
      <c r="IC140" s="4">
        <v>232359.49226561116</v>
      </c>
      <c r="ID140" s="4">
        <v>-232359.49226561116</v>
      </c>
      <c r="IE140" s="4">
        <v>0</v>
      </c>
      <c r="IF140" s="4">
        <v>0</v>
      </c>
      <c r="IG140" s="5">
        <v>0.94304811490053853</v>
      </c>
      <c r="IH140" s="4">
        <v>237023.53</v>
      </c>
      <c r="II140" s="4">
        <v>237023.53</v>
      </c>
      <c r="IJ140" s="4">
        <v>-237023.53</v>
      </c>
      <c r="IK140" s="4">
        <v>0</v>
      </c>
      <c r="IL140" s="4">
        <v>0</v>
      </c>
      <c r="IM140" s="4">
        <v>223460.14112496746</v>
      </c>
      <c r="IN140" s="4">
        <v>-223460.14112496746</v>
      </c>
      <c r="IO140" s="4">
        <v>0</v>
      </c>
      <c r="IP140" s="4">
        <v>0</v>
      </c>
      <c r="IQ140" s="5">
        <v>0.94277619240995802</v>
      </c>
      <c r="IR140" s="4">
        <v>2908340.42</v>
      </c>
      <c r="IS140" s="4">
        <v>2908340.42</v>
      </c>
      <c r="IT140" s="4">
        <v>-2908340.42</v>
      </c>
      <c r="IU140" s="4">
        <v>0</v>
      </c>
      <c r="IV140" s="4">
        <v>0</v>
      </c>
      <c r="IW140" s="4">
        <v>2743497.9158047265</v>
      </c>
      <c r="IX140" s="4">
        <v>-2743497.9158047265</v>
      </c>
      <c r="IY140" s="4">
        <v>0</v>
      </c>
      <c r="IZ140" s="4">
        <v>0</v>
      </c>
      <c r="JA140" s="5">
        <v>11.320030854811243</v>
      </c>
      <c r="JB140" s="4">
        <v>237605.06999999995</v>
      </c>
      <c r="JC140" s="4">
        <v>237605.06999999995</v>
      </c>
      <c r="JD140" s="4">
        <v>-237605.06999999995</v>
      </c>
      <c r="JE140" s="4">
        <v>0</v>
      </c>
      <c r="JF140" s="4">
        <v>0</v>
      </c>
      <c r="JG140" s="4">
        <v>223991.61121659994</v>
      </c>
      <c r="JH140" s="4">
        <v>-223991.61121659994</v>
      </c>
      <c r="JI140" s="4">
        <v>0</v>
      </c>
      <c r="JJ140" s="4">
        <v>0</v>
      </c>
      <c r="JK140" s="5">
        <v>0.94270552062125601</v>
      </c>
      <c r="JL140" s="4">
        <v>237516.77000000002</v>
      </c>
      <c r="JM140" s="4">
        <v>237516.77000000002</v>
      </c>
      <c r="JN140" s="4">
        <v>-237516.77000000002</v>
      </c>
      <c r="JO140" s="4">
        <v>0</v>
      </c>
      <c r="JP140" s="4">
        <v>0</v>
      </c>
      <c r="JQ140" s="4">
        <v>224021.33583299804</v>
      </c>
      <c r="JR140" s="4">
        <v>-224021.33583299804</v>
      </c>
      <c r="JS140" s="4">
        <v>0</v>
      </c>
      <c r="JT140" s="4">
        <v>0</v>
      </c>
      <c r="JU140" s="5">
        <v>0.94318113130705683</v>
      </c>
      <c r="JV140" s="4">
        <v>237786.90000000005</v>
      </c>
      <c r="JW140" s="4">
        <v>237786.90000000005</v>
      </c>
      <c r="JX140" s="4">
        <v>-237786.90000000005</v>
      </c>
      <c r="JY140" s="4">
        <v>0</v>
      </c>
      <c r="JZ140" s="4">
        <v>0</v>
      </c>
      <c r="KA140" s="4">
        <v>224379.16283557497</v>
      </c>
      <c r="KB140" s="4">
        <v>-224379.16283557497</v>
      </c>
      <c r="KC140" s="4">
        <v>0</v>
      </c>
      <c r="KD140" s="4">
        <v>0</v>
      </c>
      <c r="KE140" s="5">
        <v>0.94361448353788591</v>
      </c>
      <c r="KF140" s="4">
        <v>237698.60000000003</v>
      </c>
      <c r="KG140" s="4">
        <v>237698.60000000003</v>
      </c>
      <c r="KH140" s="4">
        <v>-237698.60000000003</v>
      </c>
      <c r="KI140" s="4">
        <v>0</v>
      </c>
      <c r="KJ140" s="4">
        <v>0</v>
      </c>
      <c r="KK140" s="4">
        <v>224385.26329648402</v>
      </c>
      <c r="KL140" s="4">
        <v>-224385.26329648402</v>
      </c>
      <c r="KM140" s="4">
        <v>0</v>
      </c>
      <c r="KN140" s="4">
        <v>0</v>
      </c>
      <c r="KO140" s="5">
        <v>0.94399068104096528</v>
      </c>
      <c r="KP140" s="4">
        <v>238291.91000000003</v>
      </c>
      <c r="KQ140" s="4">
        <v>238291.91000000003</v>
      </c>
      <c r="KR140" s="4">
        <v>-238291.91000000003</v>
      </c>
      <c r="KS140" s="4">
        <v>0</v>
      </c>
      <c r="KT140" s="4">
        <v>0</v>
      </c>
      <c r="KU140" s="4">
        <v>225011.94129802231</v>
      </c>
      <c r="KV140" s="4">
        <v>-225011.94129802231</v>
      </c>
      <c r="KW140" s="4">
        <v>0</v>
      </c>
      <c r="KX140" s="4">
        <v>0</v>
      </c>
      <c r="KY140" s="5">
        <v>0.9442701655210296</v>
      </c>
      <c r="KZ140" s="4">
        <v>238550.27000000005</v>
      </c>
      <c r="LA140" s="4">
        <v>238550.27000000005</v>
      </c>
      <c r="LB140" s="4">
        <v>-238550.27000000005</v>
      </c>
      <c r="LC140" s="4">
        <v>0</v>
      </c>
      <c r="LD140" s="4">
        <v>0</v>
      </c>
      <c r="LE140" s="4">
        <v>225343.91812589296</v>
      </c>
      <c r="LF140" s="4">
        <v>-225343.91812589296</v>
      </c>
      <c r="LG140" s="4">
        <v>0</v>
      </c>
      <c r="LH140" s="4">
        <v>0</v>
      </c>
      <c r="LI140" s="5">
        <v>0.9446391241807981</v>
      </c>
      <c r="LJ140" s="4">
        <v>238796.90000000002</v>
      </c>
      <c r="LK140" s="4">
        <v>238796.90000000002</v>
      </c>
      <c r="LL140" s="4">
        <v>-238796.90000000002</v>
      </c>
      <c r="LM140" s="4">
        <v>0</v>
      </c>
      <c r="LN140" s="4">
        <v>0</v>
      </c>
      <c r="LO140" s="4">
        <v>225678.07311035821</v>
      </c>
      <c r="LP140" s="4">
        <v>-225678.07311035821</v>
      </c>
      <c r="LQ140" s="4">
        <v>0</v>
      </c>
      <c r="LR140" s="4">
        <v>0</v>
      </c>
      <c r="LS140" s="5">
        <v>0.94506282581707801</v>
      </c>
      <c r="LT140" s="4">
        <v>239067.03000000003</v>
      </c>
      <c r="LU140" s="4">
        <v>239067.03000000003</v>
      </c>
      <c r="LV140" s="4">
        <v>-239067.03000000003</v>
      </c>
      <c r="LW140" s="4">
        <v>0</v>
      </c>
      <c r="LX140" s="4">
        <v>0</v>
      </c>
      <c r="LY140" s="4">
        <v>226043.09295335799</v>
      </c>
      <c r="LZ140" s="4">
        <v>-226043.09295335799</v>
      </c>
      <c r="MA140" s="4">
        <v>0</v>
      </c>
      <c r="MB140" s="4">
        <v>0</v>
      </c>
      <c r="MC140" s="5">
        <v>0.9455218185182539</v>
      </c>
      <c r="MD140" s="4">
        <v>238990.48</v>
      </c>
      <c r="ME140" s="4">
        <v>238990.48</v>
      </c>
      <c r="MF140" s="4">
        <v>-238990.48</v>
      </c>
      <c r="MG140" s="4">
        <v>0</v>
      </c>
      <c r="MH140" s="4">
        <v>0</v>
      </c>
      <c r="MI140" s="4">
        <v>226082.56764013585</v>
      </c>
      <c r="MJ140" s="4">
        <v>-226082.56764013585</v>
      </c>
      <c r="MK140" s="4">
        <v>0</v>
      </c>
      <c r="ML140" s="4">
        <v>0</v>
      </c>
      <c r="MM140" s="5">
        <v>0.94598984712753342</v>
      </c>
      <c r="MN140" s="4">
        <v>239572.02</v>
      </c>
      <c r="MO140" s="4">
        <v>239572.02</v>
      </c>
      <c r="MP140" s="4">
        <v>-239572.02</v>
      </c>
      <c r="MQ140" s="4">
        <v>0</v>
      </c>
      <c r="MR140" s="4">
        <v>0</v>
      </c>
      <c r="MS140" s="4">
        <v>226738.58590662191</v>
      </c>
      <c r="MT140" s="4">
        <v>-226738.58590662191</v>
      </c>
      <c r="MU140" s="4">
        <v>0</v>
      </c>
      <c r="MV140" s="4">
        <v>0</v>
      </c>
      <c r="MW140" s="5">
        <v>0.94643183250958074</v>
      </c>
      <c r="MX140" s="4">
        <v>239830.38</v>
      </c>
      <c r="MY140" s="4">
        <v>239830.38</v>
      </c>
      <c r="MZ140" s="4">
        <v>-239830.38</v>
      </c>
      <c r="NA140" s="4">
        <v>0</v>
      </c>
      <c r="NB140" s="4">
        <v>0</v>
      </c>
      <c r="NC140" s="4">
        <v>227077.38022235391</v>
      </c>
      <c r="ND140" s="4">
        <v>-227077.38022235391</v>
      </c>
      <c r="NE140" s="4">
        <v>0</v>
      </c>
      <c r="NF140" s="4">
        <v>0</v>
      </c>
      <c r="NG140" s="5">
        <v>0.94682491943828762</v>
      </c>
      <c r="NH140" s="4">
        <v>239753.81999999998</v>
      </c>
      <c r="NI140" s="4">
        <v>239753.81999999998</v>
      </c>
      <c r="NJ140" s="4">
        <v>-239753.81999999998</v>
      </c>
      <c r="NK140" s="4">
        <v>0</v>
      </c>
      <c r="NL140" s="4">
        <v>0</v>
      </c>
      <c r="NM140" s="4">
        <v>227076.01565210629</v>
      </c>
      <c r="NN140" s="4">
        <v>-227076.01565210629</v>
      </c>
      <c r="NO140" s="4">
        <v>0</v>
      </c>
      <c r="NP140" s="4">
        <v>0</v>
      </c>
      <c r="NQ140" s="5">
        <v>0.94712157517284312</v>
      </c>
      <c r="NR140" s="4">
        <v>2863460.15</v>
      </c>
      <c r="NS140" s="4">
        <v>2863460.15</v>
      </c>
      <c r="NT140" s="4">
        <v>-2863460.15</v>
      </c>
      <c r="NU140" s="4">
        <v>0</v>
      </c>
      <c r="NV140" s="4">
        <v>0</v>
      </c>
      <c r="NW140" s="4">
        <v>2705828.9480905067</v>
      </c>
      <c r="NX140" s="4">
        <v>-2705828.9480905067</v>
      </c>
      <c r="NY140" s="4">
        <v>0</v>
      </c>
      <c r="NZ140" s="4">
        <v>0</v>
      </c>
      <c r="OA140" s="5">
        <v>11.339353924792569</v>
      </c>
      <c r="OB140" s="4">
        <v>239994.16999999998</v>
      </c>
      <c r="OC140" s="4">
        <v>239994.16999999998</v>
      </c>
      <c r="OD140" s="4">
        <v>-239994.16999999998</v>
      </c>
      <c r="OE140" s="4">
        <v>0</v>
      </c>
      <c r="OF140" s="4">
        <v>0</v>
      </c>
      <c r="OG140" s="4">
        <v>227390.62801505698</v>
      </c>
      <c r="OH140" s="4">
        <v>-227390.62801505698</v>
      </c>
      <c r="OI140" s="4">
        <v>0</v>
      </c>
      <c r="OJ140" s="4">
        <v>0</v>
      </c>
      <c r="OK140" s="5">
        <v>0.94748396602741225</v>
      </c>
      <c r="OL140" s="4">
        <v>240212.63999999996</v>
      </c>
      <c r="OM140" s="4">
        <v>240212.63999999996</v>
      </c>
      <c r="ON140" s="4">
        <v>-240212.63999999996</v>
      </c>
      <c r="OO140" s="4">
        <v>0</v>
      </c>
      <c r="OP140" s="4">
        <v>0</v>
      </c>
      <c r="OQ140" s="4">
        <v>227589.16857577459</v>
      </c>
      <c r="OR140" s="4">
        <v>-227589.16857577459</v>
      </c>
      <c r="OS140" s="4">
        <v>0</v>
      </c>
      <c r="OT140" s="4">
        <v>0</v>
      </c>
      <c r="OU140" s="5">
        <v>0.94744876279522439</v>
      </c>
      <c r="OV140" s="4">
        <v>239893.87999999998</v>
      </c>
      <c r="OW140" s="4">
        <v>239893.87999999998</v>
      </c>
      <c r="OX140" s="4">
        <v>-239893.87999999998</v>
      </c>
      <c r="OY140" s="4">
        <v>0</v>
      </c>
      <c r="OZ140" s="4">
        <v>0</v>
      </c>
      <c r="PA140" s="4">
        <v>227280.94831567747</v>
      </c>
      <c r="PB140" s="4">
        <v>-227280.94831567747</v>
      </c>
      <c r="PC140" s="4">
        <v>0</v>
      </c>
      <c r="PD140" s="4">
        <v>0</v>
      </c>
      <c r="PE140" s="5">
        <v>0.94742287012773108</v>
      </c>
      <c r="PF140" s="4">
        <v>241046.62</v>
      </c>
      <c r="PG140" s="4">
        <v>241046.62</v>
      </c>
      <c r="PH140" s="4">
        <v>-241046.62</v>
      </c>
      <c r="PI140" s="4">
        <v>0</v>
      </c>
      <c r="PJ140" s="4">
        <v>0</v>
      </c>
      <c r="PK140" s="4">
        <v>228368.37047668727</v>
      </c>
      <c r="PL140" s="4">
        <v>-228368.37047668727</v>
      </c>
      <c r="PM140" s="4">
        <v>0</v>
      </c>
      <c r="PN140" s="4">
        <v>0</v>
      </c>
      <c r="PO140" s="5">
        <v>0.94740333001428223</v>
      </c>
      <c r="PP140" s="4">
        <v>242232.13</v>
      </c>
      <c r="PQ140" s="4">
        <v>242232.13</v>
      </c>
      <c r="PR140" s="4">
        <v>-242232.13</v>
      </c>
      <c r="PS140" s="4">
        <v>0</v>
      </c>
      <c r="PT140" s="4">
        <v>0</v>
      </c>
      <c r="PU140" s="4">
        <v>229487.16772567606</v>
      </c>
      <c r="PV140" s="4">
        <v>-229487.16772567606</v>
      </c>
      <c r="PW140" s="4">
        <v>0</v>
      </c>
      <c r="PX140" s="4">
        <v>0</v>
      </c>
      <c r="PY140" s="5">
        <v>0.94738533540400305</v>
      </c>
      <c r="PZ140" s="4">
        <v>242472.48000000004</v>
      </c>
      <c r="QA140" s="4">
        <v>242472.48000000004</v>
      </c>
      <c r="QB140" s="4">
        <v>-242472.48000000004</v>
      </c>
      <c r="QC140" s="4">
        <v>0</v>
      </c>
      <c r="QD140" s="4">
        <v>0</v>
      </c>
      <c r="QE140" s="4">
        <v>229709.71662900888</v>
      </c>
      <c r="QF140" s="4">
        <v>-229709.71662900888</v>
      </c>
      <c r="QG140" s="4">
        <v>0</v>
      </c>
      <c r="QH140" s="4">
        <v>0</v>
      </c>
      <c r="QI140" s="5">
        <v>0.94736407459109928</v>
      </c>
      <c r="QJ140" s="4">
        <v>243636.16000000009</v>
      </c>
      <c r="QK140" s="4">
        <v>243636.16000000009</v>
      </c>
      <c r="QL140" s="4">
        <v>-243636.16000000009</v>
      </c>
      <c r="QM140" s="4">
        <v>0</v>
      </c>
      <c r="QN140" s="4">
        <v>0</v>
      </c>
      <c r="QO140" s="4">
        <v>230806.3768531043</v>
      </c>
      <c r="QP140" s="4">
        <v>-230806.3768531043</v>
      </c>
      <c r="QQ140" s="4">
        <v>0</v>
      </c>
      <c r="QR140" s="4">
        <v>0</v>
      </c>
      <c r="QS140" s="5">
        <v>0.9473403982935219</v>
      </c>
      <c r="QT140" s="4">
        <v>245055.25000000003</v>
      </c>
      <c r="QU140" s="4">
        <v>245055.25000000003</v>
      </c>
      <c r="QV140" s="4">
        <v>-245055.25000000003</v>
      </c>
      <c r="QW140" s="4">
        <v>0</v>
      </c>
      <c r="QX140" s="4">
        <v>0</v>
      </c>
      <c r="QY140" s="4">
        <v>232145.2895699318</v>
      </c>
      <c r="QZ140" s="4">
        <v>-232145.2895699318</v>
      </c>
      <c r="RA140" s="4">
        <v>0</v>
      </c>
      <c r="RB140" s="4">
        <v>0</v>
      </c>
      <c r="RC140" s="5">
        <v>0.94731816425043647</v>
      </c>
      <c r="RD140" s="4">
        <v>262425.93</v>
      </c>
      <c r="RE140" s="4">
        <v>262425.93</v>
      </c>
      <c r="RF140" s="4">
        <v>-262425.93</v>
      </c>
      <c r="RG140" s="4">
        <v>0</v>
      </c>
      <c r="RH140" s="4">
        <v>0</v>
      </c>
      <c r="RI140" s="4">
        <v>248594.12379087388</v>
      </c>
      <c r="RJ140" s="4">
        <v>-248594.12379087388</v>
      </c>
      <c r="RK140" s="4">
        <v>0</v>
      </c>
      <c r="RL140" s="4">
        <v>0</v>
      </c>
      <c r="RM140" s="5">
        <v>0.94729253237617905</v>
      </c>
      <c r="RN140" s="4">
        <v>272166.28000000003</v>
      </c>
      <c r="RO140" s="4">
        <v>272166.28000000003</v>
      </c>
      <c r="RP140" s="4">
        <v>-272166.28000000003</v>
      </c>
      <c r="RQ140" s="4">
        <v>0</v>
      </c>
      <c r="RR140" s="4">
        <v>0</v>
      </c>
      <c r="RS140" s="4">
        <v>257813.6849421793</v>
      </c>
      <c r="RT140" s="4">
        <v>-257813.6849421793</v>
      </c>
      <c r="RU140" s="4">
        <v>0</v>
      </c>
      <c r="RV140" s="4">
        <v>0</v>
      </c>
      <c r="RW140" s="5">
        <v>0.94726534434089071</v>
      </c>
      <c r="RX140" s="4">
        <v>278106.63000000006</v>
      </c>
      <c r="RY140" s="4">
        <v>278106.63000000006</v>
      </c>
      <c r="RZ140" s="4">
        <v>-278106.63000000006</v>
      </c>
      <c r="SA140" s="4">
        <v>0</v>
      </c>
      <c r="SB140" s="4">
        <v>0</v>
      </c>
      <c r="SC140" s="4">
        <v>263433.8981299235</v>
      </c>
      <c r="SD140" s="4">
        <v>-263433.8981299235</v>
      </c>
      <c r="SE140" s="4">
        <v>0</v>
      </c>
      <c r="SF140" s="4">
        <v>0</v>
      </c>
      <c r="SG140" s="5">
        <v>0.94724062540300979</v>
      </c>
      <c r="SH140" s="4">
        <v>284036.03000000009</v>
      </c>
      <c r="SI140" s="4">
        <v>284036.03000000009</v>
      </c>
      <c r="SJ140" s="4">
        <v>-284036.03000000009</v>
      </c>
      <c r="SK140" s="4">
        <v>0</v>
      </c>
      <c r="SL140" s="4">
        <v>0</v>
      </c>
      <c r="SM140" s="4">
        <v>269044.49197914731</v>
      </c>
      <c r="SN140" s="4">
        <v>-269044.49197914731</v>
      </c>
      <c r="SO140" s="4">
        <v>0</v>
      </c>
      <c r="SP140" s="4">
        <v>0</v>
      </c>
      <c r="SQ140" s="5">
        <v>0.94721959034263092</v>
      </c>
      <c r="SR140" s="4">
        <v>3031278.2</v>
      </c>
      <c r="SS140" s="4">
        <v>3031278.2</v>
      </c>
      <c r="ST140" s="4">
        <v>-3031278.2</v>
      </c>
      <c r="SU140" s="4">
        <v>0</v>
      </c>
      <c r="SV140" s="4">
        <v>0</v>
      </c>
      <c r="SW140" s="4">
        <v>2871663.865003041</v>
      </c>
      <c r="SX140" s="4">
        <v>-2871663.865003041</v>
      </c>
      <c r="SY140" s="4">
        <v>0</v>
      </c>
      <c r="SZ140" s="4">
        <v>0</v>
      </c>
      <c r="TA140" s="5">
        <v>11.368184993966421</v>
      </c>
      <c r="TB140" s="4">
        <v>284563.70500000007</v>
      </c>
      <c r="TC140" s="4">
        <v>284563.70500000007</v>
      </c>
    </row>
    <row r="141" spans="1:523" s="17" customFormat="1" x14ac:dyDescent="0.3">
      <c r="A141" s="19" t="s">
        <v>191</v>
      </c>
      <c r="B141" s="13">
        <v>2986612261.0900002</v>
      </c>
      <c r="C141" s="13">
        <v>2986612261.0900002</v>
      </c>
      <c r="D141" s="13">
        <v>-2986612261.0900002</v>
      </c>
      <c r="E141" s="13">
        <v>0</v>
      </c>
      <c r="F141" s="13">
        <v>0</v>
      </c>
      <c r="G141" s="13">
        <v>2839957384.9682794</v>
      </c>
      <c r="H141" s="13">
        <v>-2839957384.9682794</v>
      </c>
      <c r="I141" s="13">
        <v>0</v>
      </c>
      <c r="J141" s="13">
        <v>0</v>
      </c>
      <c r="K141" s="14">
        <v>0.95089591038235499</v>
      </c>
      <c r="L141" s="13">
        <v>2969194824.3800001</v>
      </c>
      <c r="M141" s="13">
        <v>2969194824.3800001</v>
      </c>
      <c r="N141" s="13">
        <v>-2969194824.3800001</v>
      </c>
      <c r="O141" s="13">
        <v>0</v>
      </c>
      <c r="P141" s="13">
        <v>0</v>
      </c>
      <c r="Q141" s="13">
        <v>2821343019.7073493</v>
      </c>
      <c r="R141" s="13">
        <v>-2821343019.7073493</v>
      </c>
      <c r="S141" s="13">
        <v>0</v>
      </c>
      <c r="T141" s="13">
        <v>0</v>
      </c>
      <c r="U141" s="14">
        <v>0.95020474794761101</v>
      </c>
      <c r="V141" s="13">
        <v>2880613080.3499999</v>
      </c>
      <c r="W141" s="13">
        <v>2880613080.3499999</v>
      </c>
      <c r="X141" s="13">
        <v>-2880613080.3499999</v>
      </c>
      <c r="Y141" s="13">
        <v>0</v>
      </c>
      <c r="Z141" s="13">
        <v>0</v>
      </c>
      <c r="AA141" s="13">
        <v>2735426493.915617</v>
      </c>
      <c r="AB141" s="13">
        <v>-2735426493.915617</v>
      </c>
      <c r="AC141" s="13">
        <v>0</v>
      </c>
      <c r="AD141" s="13">
        <v>0</v>
      </c>
      <c r="AE141" s="14">
        <v>0.94959872000000001</v>
      </c>
      <c r="AF141" s="13">
        <v>2826776049.1199999</v>
      </c>
      <c r="AG141" s="13">
        <v>2826776049.1199999</v>
      </c>
      <c r="AH141" s="13">
        <v>-2826776049.1199999</v>
      </c>
      <c r="AI141" s="13">
        <v>0</v>
      </c>
      <c r="AJ141" s="13">
        <v>0</v>
      </c>
      <c r="AK141" s="13">
        <v>2681476339.7962127</v>
      </c>
      <c r="AL141" s="13">
        <v>-2681476339.7962127</v>
      </c>
      <c r="AM141" s="13">
        <v>0</v>
      </c>
      <c r="AN141" s="13">
        <v>0</v>
      </c>
      <c r="AO141" s="14">
        <v>0.94859879000000003</v>
      </c>
      <c r="AP141" s="13">
        <v>2785565375.4699998</v>
      </c>
      <c r="AQ141" s="13">
        <v>2785565375.4699998</v>
      </c>
      <c r="AR141" s="13">
        <v>-2785565375.4699998</v>
      </c>
      <c r="AS141" s="13">
        <v>0</v>
      </c>
      <c r="AT141" s="13">
        <v>0</v>
      </c>
      <c r="AU141" s="13">
        <v>2637959798.284801</v>
      </c>
      <c r="AV141" s="13">
        <v>-2637959798.284801</v>
      </c>
      <c r="AW141" s="13">
        <v>0</v>
      </c>
      <c r="AX141" s="13">
        <v>0</v>
      </c>
      <c r="AY141" s="14">
        <v>0.94701055000000001</v>
      </c>
      <c r="AZ141" s="13">
        <v>2769184718.21</v>
      </c>
      <c r="BA141" s="13">
        <v>2769184718.21</v>
      </c>
      <c r="BB141" s="13">
        <v>-2769184718.21</v>
      </c>
      <c r="BC141" s="13">
        <v>0</v>
      </c>
      <c r="BD141" s="13">
        <v>0</v>
      </c>
      <c r="BE141" s="13">
        <v>2619902760.7408614</v>
      </c>
      <c r="BF141" s="13">
        <v>-2619902760.7408614</v>
      </c>
      <c r="BG141" s="13">
        <v>0</v>
      </c>
      <c r="BH141" s="13">
        <v>0</v>
      </c>
      <c r="BI141" s="14">
        <v>0.94609173000000002</v>
      </c>
      <c r="BJ141" s="13">
        <v>2734592440.5900002</v>
      </c>
      <c r="BK141" s="13">
        <v>2734592440.5900002</v>
      </c>
      <c r="BL141" s="13">
        <v>-2734592440.5900002</v>
      </c>
      <c r="BM141" s="13">
        <v>0</v>
      </c>
      <c r="BN141" s="13">
        <v>0</v>
      </c>
      <c r="BO141" s="13">
        <v>2587091313.6288652</v>
      </c>
      <c r="BP141" s="13">
        <v>-2587091313.6288652</v>
      </c>
      <c r="BQ141" s="13">
        <v>0</v>
      </c>
      <c r="BR141" s="13">
        <v>0</v>
      </c>
      <c r="BS141" s="14">
        <v>0.94606102000000003</v>
      </c>
      <c r="BT141" s="13">
        <v>2691980106.4200001</v>
      </c>
      <c r="BU141" s="13">
        <v>2691980106.4200001</v>
      </c>
      <c r="BV141" s="13">
        <v>-2691980106.4200001</v>
      </c>
      <c r="BW141" s="13">
        <v>0</v>
      </c>
      <c r="BX141" s="13">
        <v>0</v>
      </c>
      <c r="BY141" s="13">
        <v>2545297475.3963075</v>
      </c>
      <c r="BZ141" s="13">
        <v>-2545297475.3963075</v>
      </c>
      <c r="CA141" s="13">
        <v>0</v>
      </c>
      <c r="CB141" s="13">
        <v>0</v>
      </c>
      <c r="CC141" s="14">
        <v>0.94551125000000003</v>
      </c>
      <c r="CD141" s="13">
        <v>2667674558.3100004</v>
      </c>
      <c r="CE141" s="13">
        <v>2667674558.3100004</v>
      </c>
      <c r="CF141" s="13">
        <v>-2667674558.3100004</v>
      </c>
      <c r="CG141" s="13">
        <v>0</v>
      </c>
      <c r="CH141" s="13">
        <v>0</v>
      </c>
      <c r="CI141" s="13">
        <v>2517634932.1962399</v>
      </c>
      <c r="CJ141" s="13">
        <v>-2517634932.1962399</v>
      </c>
      <c r="CK141" s="13">
        <v>0</v>
      </c>
      <c r="CL141" s="13">
        <v>0</v>
      </c>
      <c r="CM141" s="14">
        <v>0.94375639800350608</v>
      </c>
      <c r="CN141" s="13">
        <v>2654676566.6328015</v>
      </c>
      <c r="CO141" s="13">
        <v>2654676566.6328015</v>
      </c>
      <c r="CP141" s="13">
        <v>-2654676566.6328015</v>
      </c>
      <c r="CQ141" s="13">
        <v>0</v>
      </c>
      <c r="CR141" s="13">
        <v>0</v>
      </c>
      <c r="CS141" s="13">
        <v>2505090347.1575665</v>
      </c>
      <c r="CT141" s="13">
        <v>-2505090347.1575665</v>
      </c>
      <c r="CU141" s="13">
        <v>0</v>
      </c>
      <c r="CV141" s="13">
        <v>0</v>
      </c>
      <c r="CW141" s="14">
        <v>0.94365181003387899</v>
      </c>
      <c r="CX141" s="13">
        <v>2659781211.7485719</v>
      </c>
      <c r="CY141" s="13">
        <v>2659781211.7485719</v>
      </c>
      <c r="CZ141" s="13">
        <v>-2659781211.7485719</v>
      </c>
      <c r="DA141" s="13">
        <v>0</v>
      </c>
      <c r="DB141" s="13">
        <v>0</v>
      </c>
      <c r="DC141" s="13">
        <v>2510330052.9414845</v>
      </c>
      <c r="DD141" s="13">
        <v>-2510330052.9414845</v>
      </c>
      <c r="DE141" s="13">
        <v>0</v>
      </c>
      <c r="DF141" s="13">
        <v>0</v>
      </c>
      <c r="DG141" s="14">
        <v>0.94381073219596268</v>
      </c>
      <c r="DH141" s="13">
        <v>2627780794.1696291</v>
      </c>
      <c r="DI141" s="13">
        <v>2627780794.1696291</v>
      </c>
      <c r="DJ141" s="13">
        <v>-2627780794.1696291</v>
      </c>
      <c r="DK141" s="13">
        <v>0</v>
      </c>
      <c r="DL141" s="13">
        <v>0</v>
      </c>
      <c r="DM141" s="13">
        <v>2480212853.8198915</v>
      </c>
      <c r="DN141" s="13">
        <v>-2480212853.8198915</v>
      </c>
      <c r="DO141" s="13">
        <v>0</v>
      </c>
      <c r="DP141" s="13">
        <v>0</v>
      </c>
      <c r="DQ141" s="14">
        <v>0.94384313155908861</v>
      </c>
      <c r="DR141" s="13">
        <v>33254431986.491001</v>
      </c>
      <c r="DS141" s="13">
        <v>33254431986.491001</v>
      </c>
      <c r="DT141" s="13">
        <v>-33254431986.491001</v>
      </c>
      <c r="DU141" s="13">
        <v>0</v>
      </c>
      <c r="DV141" s="13">
        <v>0</v>
      </c>
      <c r="DW141" s="13">
        <v>31481722772.553482</v>
      </c>
      <c r="DX141" s="13">
        <v>-31481722772.553482</v>
      </c>
      <c r="DY141" s="13">
        <v>0</v>
      </c>
      <c r="DZ141" s="13">
        <v>0</v>
      </c>
      <c r="EA141" s="14">
        <v>11.359034790122402</v>
      </c>
      <c r="EB141" s="13">
        <v>2553581282.3710198</v>
      </c>
      <c r="EC141" s="13">
        <v>2553581282.3710198</v>
      </c>
      <c r="ED141" s="13">
        <v>-2553581282.3710198</v>
      </c>
      <c r="EE141" s="13">
        <v>0</v>
      </c>
      <c r="EF141" s="13">
        <v>0</v>
      </c>
      <c r="EG141" s="13">
        <v>2410710791.132268</v>
      </c>
      <c r="EH141" s="13">
        <v>-2410710791.132268</v>
      </c>
      <c r="EI141" s="13">
        <v>0</v>
      </c>
      <c r="EJ141" s="13">
        <v>0</v>
      </c>
      <c r="EK141" s="14">
        <v>0.94405093261566531</v>
      </c>
      <c r="EL141" s="13">
        <v>2488756771.7919574</v>
      </c>
      <c r="EM141" s="13">
        <v>2488756771.7919574</v>
      </c>
      <c r="EN141" s="13">
        <v>-2488756771.7919574</v>
      </c>
      <c r="EO141" s="13">
        <v>0</v>
      </c>
      <c r="EP141" s="13">
        <v>0</v>
      </c>
      <c r="EQ141" s="13">
        <v>2350086228.5387287</v>
      </c>
      <c r="ER141" s="13">
        <v>-2350086228.5387287</v>
      </c>
      <c r="ES141" s="13">
        <v>0</v>
      </c>
      <c r="ET141" s="13">
        <v>0</v>
      </c>
      <c r="EU141" s="14">
        <v>0.94428119902075325</v>
      </c>
      <c r="EV141" s="13">
        <v>2401977745.4149799</v>
      </c>
      <c r="EW141" s="13">
        <v>2401977745.4149799</v>
      </c>
      <c r="EX141" s="13">
        <v>-2401977745.4149799</v>
      </c>
      <c r="EY141" s="13">
        <v>0</v>
      </c>
      <c r="EZ141" s="13">
        <v>0</v>
      </c>
      <c r="FA141" s="13">
        <v>2267710624.4026241</v>
      </c>
      <c r="FB141" s="13">
        <v>-2267710624.4026241</v>
      </c>
      <c r="FC141" s="13">
        <v>0</v>
      </c>
      <c r="FD141" s="13">
        <v>0</v>
      </c>
      <c r="FE141" s="14">
        <v>0.94410143005335845</v>
      </c>
      <c r="FF141" s="13">
        <v>2346281559.9252596</v>
      </c>
      <c r="FG141" s="13">
        <v>2346281559.9252596</v>
      </c>
      <c r="FH141" s="13">
        <v>-2346281559.9252596</v>
      </c>
      <c r="FI141" s="13">
        <v>0</v>
      </c>
      <c r="FJ141" s="13">
        <v>0</v>
      </c>
      <c r="FK141" s="13">
        <v>2213928856.4333706</v>
      </c>
      <c r="FL141" s="13">
        <v>-2213928856.4333706</v>
      </c>
      <c r="FM141" s="13">
        <v>0</v>
      </c>
      <c r="FN141" s="13">
        <v>0</v>
      </c>
      <c r="FO141" s="14">
        <v>0.943590442957705</v>
      </c>
      <c r="FP141" s="13">
        <v>2315187545.4172764</v>
      </c>
      <c r="FQ141" s="13">
        <v>2315187545.4172764</v>
      </c>
      <c r="FR141" s="13">
        <v>-2315187545.4172764</v>
      </c>
      <c r="FS141" s="13">
        <v>0</v>
      </c>
      <c r="FT141" s="13">
        <v>0</v>
      </c>
      <c r="FU141" s="13">
        <v>2184097415.6052485</v>
      </c>
      <c r="FV141" s="13">
        <v>-2184097415.6052485</v>
      </c>
      <c r="FW141" s="13">
        <v>0</v>
      </c>
      <c r="FX141" s="13">
        <v>0</v>
      </c>
      <c r="FY141" s="14">
        <v>0.94337818114497463</v>
      </c>
      <c r="FZ141" s="13">
        <v>2277352376.4069695</v>
      </c>
      <c r="GA141" s="13">
        <v>2277352376.4069695</v>
      </c>
      <c r="GB141" s="13">
        <v>-2277352376.4069695</v>
      </c>
      <c r="GC141" s="13">
        <v>0</v>
      </c>
      <c r="GD141" s="13">
        <v>0</v>
      </c>
      <c r="GE141" s="13">
        <v>2148000401.4271102</v>
      </c>
      <c r="GF141" s="13">
        <v>-2148000401.4271102</v>
      </c>
      <c r="GG141" s="13">
        <v>0</v>
      </c>
      <c r="GH141" s="13">
        <v>0</v>
      </c>
      <c r="GI141" s="14">
        <v>0.94320072013451817</v>
      </c>
      <c r="GJ141" s="13">
        <v>2245642624.3784418</v>
      </c>
      <c r="GK141" s="13">
        <v>2245642624.3784418</v>
      </c>
      <c r="GL141" s="13">
        <v>-2245642624.3784418</v>
      </c>
      <c r="GM141" s="13">
        <v>0</v>
      </c>
      <c r="GN141" s="13">
        <v>0</v>
      </c>
      <c r="GO141" s="13">
        <v>2117558934.7823112</v>
      </c>
      <c r="GP141" s="13">
        <v>-2117558934.7823112</v>
      </c>
      <c r="GQ141" s="13">
        <v>0</v>
      </c>
      <c r="GR141" s="13">
        <v>0</v>
      </c>
      <c r="GS141" s="14">
        <v>0.94296345811854987</v>
      </c>
      <c r="GT141" s="13">
        <v>2215752469.6752729</v>
      </c>
      <c r="GU141" s="13">
        <v>2215752469.6752729</v>
      </c>
      <c r="GV141" s="13">
        <v>-2215752469.6752729</v>
      </c>
      <c r="GW141" s="13">
        <v>0</v>
      </c>
      <c r="GX141" s="13">
        <v>0</v>
      </c>
      <c r="GY141" s="13">
        <v>2087408461.7702978</v>
      </c>
      <c r="GZ141" s="13">
        <v>-2087408461.7702978</v>
      </c>
      <c r="HA141" s="13">
        <v>0</v>
      </c>
      <c r="HB141" s="13">
        <v>0</v>
      </c>
      <c r="HC141" s="14">
        <v>0.94207655879368846</v>
      </c>
      <c r="HD141" s="13">
        <v>2177660172.8234892</v>
      </c>
      <c r="HE141" s="13">
        <v>2177660172.8234892</v>
      </c>
      <c r="HF141" s="13">
        <v>-2177660172.8234892</v>
      </c>
      <c r="HG141" s="13">
        <v>0</v>
      </c>
      <c r="HH141" s="13">
        <v>0</v>
      </c>
      <c r="HI141" s="13">
        <v>2054296224.8100629</v>
      </c>
      <c r="HJ141" s="13">
        <v>-2054296224.8100629</v>
      </c>
      <c r="HK141" s="13">
        <v>0</v>
      </c>
      <c r="HL141" s="13">
        <v>0</v>
      </c>
      <c r="HM141" s="14">
        <v>0.943350229961052</v>
      </c>
      <c r="HN141" s="13">
        <v>2138999772.4916255</v>
      </c>
      <c r="HO141" s="13">
        <v>2138999772.4916255</v>
      </c>
      <c r="HP141" s="13">
        <v>-2138999772.4916255</v>
      </c>
      <c r="HQ141" s="13">
        <v>0</v>
      </c>
      <c r="HR141" s="13">
        <v>0</v>
      </c>
      <c r="HS141" s="13">
        <v>2017533236.6753821</v>
      </c>
      <c r="HT141" s="13">
        <v>-2017533236.6753821</v>
      </c>
      <c r="HU141" s="13">
        <v>0</v>
      </c>
      <c r="HV141" s="13">
        <v>0</v>
      </c>
      <c r="HW141" s="14">
        <v>0.94321339470048071</v>
      </c>
      <c r="HX141" s="13">
        <v>2090090528.5916207</v>
      </c>
      <c r="HY141" s="13">
        <v>2090090528.5916207</v>
      </c>
      <c r="HZ141" s="13">
        <v>-2090090528.5916207</v>
      </c>
      <c r="IA141" s="13">
        <v>0</v>
      </c>
      <c r="IB141" s="13">
        <v>0</v>
      </c>
      <c r="IC141" s="13">
        <v>1971055932.9597981</v>
      </c>
      <c r="ID141" s="13">
        <v>-1971055932.9597981</v>
      </c>
      <c r="IE141" s="13">
        <v>0</v>
      </c>
      <c r="IF141" s="13">
        <v>0</v>
      </c>
      <c r="IG141" s="14">
        <v>0.94304811490053853</v>
      </c>
      <c r="IH141" s="13">
        <v>2063663186.6101296</v>
      </c>
      <c r="II141" s="13">
        <v>2063663186.6101296</v>
      </c>
      <c r="IJ141" s="13">
        <v>-2063663186.6101296</v>
      </c>
      <c r="IK141" s="13">
        <v>0</v>
      </c>
      <c r="IL141" s="13">
        <v>0</v>
      </c>
      <c r="IM141" s="13">
        <v>1945572521.4888988</v>
      </c>
      <c r="IN141" s="13">
        <v>-1945572521.4888988</v>
      </c>
      <c r="IO141" s="13">
        <v>0</v>
      </c>
      <c r="IP141" s="13">
        <v>0</v>
      </c>
      <c r="IQ141" s="14">
        <v>0.94277619240995802</v>
      </c>
      <c r="IR141" s="13">
        <v>27314946035.898045</v>
      </c>
      <c r="IS141" s="13">
        <v>27314946035.898045</v>
      </c>
      <c r="IT141" s="13">
        <v>-27314946035.898045</v>
      </c>
      <c r="IU141" s="13">
        <v>0</v>
      </c>
      <c r="IV141" s="13">
        <v>0</v>
      </c>
      <c r="IW141" s="13">
        <v>25767959630.026096</v>
      </c>
      <c r="IX141" s="13">
        <v>-25767959630.026096</v>
      </c>
      <c r="IY141" s="13">
        <v>0</v>
      </c>
      <c r="IZ141" s="13">
        <v>0</v>
      </c>
      <c r="JA141" s="14">
        <v>11.320030854811243</v>
      </c>
      <c r="JB141" s="13">
        <v>2091803285.3361509</v>
      </c>
      <c r="JC141" s="13">
        <v>2091803285.3361509</v>
      </c>
      <c r="JD141" s="13">
        <v>-2091803285.3361509</v>
      </c>
      <c r="JE141" s="13">
        <v>0</v>
      </c>
      <c r="JF141" s="13">
        <v>0</v>
      </c>
      <c r="JG141" s="13">
        <v>1971954505.14007</v>
      </c>
      <c r="JH141" s="13">
        <v>-1971954505.14007</v>
      </c>
      <c r="JI141" s="13">
        <v>0</v>
      </c>
      <c r="JJ141" s="13">
        <v>0</v>
      </c>
      <c r="JK141" s="14">
        <v>0.94270552062125601</v>
      </c>
      <c r="JL141" s="13">
        <v>2116801591.0862973</v>
      </c>
      <c r="JM141" s="13">
        <v>2116801591.0862973</v>
      </c>
      <c r="JN141" s="13">
        <v>-2116801591.0862973</v>
      </c>
      <c r="JO141" s="13">
        <v>0</v>
      </c>
      <c r="JP141" s="13">
        <v>0</v>
      </c>
      <c r="JQ141" s="13">
        <v>1996527319.4333518</v>
      </c>
      <c r="JR141" s="13">
        <v>-1996527319.4333518</v>
      </c>
      <c r="JS141" s="13">
        <v>0</v>
      </c>
      <c r="JT141" s="13">
        <v>0</v>
      </c>
      <c r="JU141" s="14">
        <v>0.94318113130705683</v>
      </c>
      <c r="JV141" s="13">
        <v>2157219982.5137239</v>
      </c>
      <c r="JW141" s="13">
        <v>2157219982.5137239</v>
      </c>
      <c r="JX141" s="13">
        <v>-2157219982.5137239</v>
      </c>
      <c r="JY141" s="13">
        <v>0</v>
      </c>
      <c r="JZ141" s="13">
        <v>0</v>
      </c>
      <c r="KA141" s="13">
        <v>2035584019.6772947</v>
      </c>
      <c r="KB141" s="13">
        <v>-2035584019.6772947</v>
      </c>
      <c r="KC141" s="13">
        <v>0</v>
      </c>
      <c r="KD141" s="13">
        <v>0</v>
      </c>
      <c r="KE141" s="14">
        <v>0.94361448353788591</v>
      </c>
      <c r="KF141" s="13">
        <v>2148962286.1453338</v>
      </c>
      <c r="KG141" s="13">
        <v>2148962286.1453338</v>
      </c>
      <c r="KH141" s="13">
        <v>-2148962286.1453338</v>
      </c>
      <c r="KI141" s="13">
        <v>0</v>
      </c>
      <c r="KJ141" s="13">
        <v>0</v>
      </c>
      <c r="KK141" s="13">
        <v>2028600372.0296834</v>
      </c>
      <c r="KL141" s="13">
        <v>-2028600372.0296834</v>
      </c>
      <c r="KM141" s="13">
        <v>0</v>
      </c>
      <c r="KN141" s="13">
        <v>0</v>
      </c>
      <c r="KO141" s="14">
        <v>0.94399068104096528</v>
      </c>
      <c r="KP141" s="13">
        <v>2162548723.1584258</v>
      </c>
      <c r="KQ141" s="13">
        <v>2162548723.1584258</v>
      </c>
      <c r="KR141" s="13">
        <v>-2162548723.1584258</v>
      </c>
      <c r="KS141" s="13">
        <v>0</v>
      </c>
      <c r="KT141" s="13">
        <v>0</v>
      </c>
      <c r="KU141" s="13">
        <v>2042030240.7640979</v>
      </c>
      <c r="KV141" s="13">
        <v>-2042030240.7640979</v>
      </c>
      <c r="KW141" s="13">
        <v>0</v>
      </c>
      <c r="KX141" s="13">
        <v>0</v>
      </c>
      <c r="KY141" s="14">
        <v>0.9442701655210296</v>
      </c>
      <c r="KZ141" s="13">
        <v>2184768648.8921108</v>
      </c>
      <c r="LA141" s="13">
        <v>2184768648.8921108</v>
      </c>
      <c r="LB141" s="13">
        <v>-2184768648.8921108</v>
      </c>
      <c r="LC141" s="13">
        <v>0</v>
      </c>
      <c r="LD141" s="13">
        <v>0</v>
      </c>
      <c r="LE141" s="13">
        <v>2063817943.0271091</v>
      </c>
      <c r="LF141" s="13">
        <v>-2063817943.0271091</v>
      </c>
      <c r="LG141" s="13">
        <v>0</v>
      </c>
      <c r="LH141" s="13">
        <v>0</v>
      </c>
      <c r="LI141" s="14">
        <v>0.9446391241807981</v>
      </c>
      <c r="LJ141" s="13">
        <v>2208066562.9887114</v>
      </c>
      <c r="LK141" s="13">
        <v>2208066562.9887114</v>
      </c>
      <c r="LL141" s="13">
        <v>-2208066562.9887114</v>
      </c>
      <c r="LM141" s="13">
        <v>0</v>
      </c>
      <c r="LN141" s="13">
        <v>0</v>
      </c>
      <c r="LO141" s="13">
        <v>2086761625.6103146</v>
      </c>
      <c r="LP141" s="13">
        <v>-2086761625.6103146</v>
      </c>
      <c r="LQ141" s="13">
        <v>0</v>
      </c>
      <c r="LR141" s="13">
        <v>0</v>
      </c>
      <c r="LS141" s="14">
        <v>0.94506282581707801</v>
      </c>
      <c r="LT141" s="13">
        <v>2232449617.4095631</v>
      </c>
      <c r="LU141" s="13">
        <v>2232449617.4095631</v>
      </c>
      <c r="LV141" s="13">
        <v>-2232449617.4095631</v>
      </c>
      <c r="LW141" s="13">
        <v>0</v>
      </c>
      <c r="LX141" s="13">
        <v>0</v>
      </c>
      <c r="LY141" s="13">
        <v>2110829822.0034702</v>
      </c>
      <c r="LZ141" s="13">
        <v>-2110829822.0034702</v>
      </c>
      <c r="MA141" s="13">
        <v>0</v>
      </c>
      <c r="MB141" s="13">
        <v>0</v>
      </c>
      <c r="MC141" s="14">
        <v>0.9455218185182539</v>
      </c>
      <c r="MD141" s="13">
        <v>2256934442.039866</v>
      </c>
      <c r="ME141" s="13">
        <v>2256934442.039866</v>
      </c>
      <c r="MF141" s="13">
        <v>-2256934442.039866</v>
      </c>
      <c r="MG141" s="13">
        <v>0</v>
      </c>
      <c r="MH141" s="13">
        <v>0</v>
      </c>
      <c r="MI141" s="13">
        <v>2135037067.8021576</v>
      </c>
      <c r="MJ141" s="13">
        <v>-2135037067.8021576</v>
      </c>
      <c r="MK141" s="13">
        <v>0</v>
      </c>
      <c r="ML141" s="13">
        <v>0</v>
      </c>
      <c r="MM141" s="14">
        <v>0.94598984712753342</v>
      </c>
      <c r="MN141" s="13">
        <v>2273595272.7499075</v>
      </c>
      <c r="MO141" s="13">
        <v>2273595272.7499075</v>
      </c>
      <c r="MP141" s="13">
        <v>-2273595272.7499075</v>
      </c>
      <c r="MQ141" s="13">
        <v>0</v>
      </c>
      <c r="MR141" s="13">
        <v>0</v>
      </c>
      <c r="MS141" s="13">
        <v>2151802940.3738151</v>
      </c>
      <c r="MT141" s="13">
        <v>-2151802940.3738151</v>
      </c>
      <c r="MU141" s="13">
        <v>0</v>
      </c>
      <c r="MV141" s="13">
        <v>0</v>
      </c>
      <c r="MW141" s="14">
        <v>0.94643183250958074</v>
      </c>
      <c r="MX141" s="13">
        <v>2294456260.7382975</v>
      </c>
      <c r="MY141" s="13">
        <v>2294456260.7382975</v>
      </c>
      <c r="MZ141" s="13">
        <v>-2294456260.7382975</v>
      </c>
      <c r="NA141" s="13">
        <v>0</v>
      </c>
      <c r="NB141" s="13">
        <v>0</v>
      </c>
      <c r="NC141" s="13">
        <v>2172448364.2282133</v>
      </c>
      <c r="ND141" s="13">
        <v>-2172448364.2282133</v>
      </c>
      <c r="NE141" s="13">
        <v>0</v>
      </c>
      <c r="NF141" s="13">
        <v>0</v>
      </c>
      <c r="NG141" s="14">
        <v>0.94682491943828762</v>
      </c>
      <c r="NH141" s="28">
        <v>2323846287.9000826</v>
      </c>
      <c r="NI141" s="13">
        <v>2323846287.9000826</v>
      </c>
      <c r="NJ141" s="28">
        <v>-2323846287.9000826</v>
      </c>
      <c r="NK141" s="13">
        <v>0</v>
      </c>
      <c r="NL141" s="13">
        <v>0</v>
      </c>
      <c r="NM141" s="13">
        <v>2200964956.6554904</v>
      </c>
      <c r="NN141" s="13">
        <v>-2200964956.6554904</v>
      </c>
      <c r="NO141" s="13">
        <v>0</v>
      </c>
      <c r="NP141" s="13">
        <v>0</v>
      </c>
      <c r="NQ141" s="14">
        <v>0.94712157517284312</v>
      </c>
      <c r="NR141" s="13">
        <v>26451452960.958473</v>
      </c>
      <c r="NS141" s="13">
        <v>26451452960.958473</v>
      </c>
      <c r="NT141" s="13">
        <v>-26451452960.958473</v>
      </c>
      <c r="NU141" s="13">
        <v>0</v>
      </c>
      <c r="NV141" s="13">
        <v>0</v>
      </c>
      <c r="NW141" s="13">
        <v>24996359176.745068</v>
      </c>
      <c r="NX141" s="13">
        <v>-24996359176.745068</v>
      </c>
      <c r="NY141" s="13">
        <v>0</v>
      </c>
      <c r="NZ141" s="13">
        <v>0</v>
      </c>
      <c r="OA141" s="14">
        <v>11.339353924792569</v>
      </c>
      <c r="OB141" s="13">
        <v>2354744899.399159</v>
      </c>
      <c r="OC141" s="13">
        <v>2354744899.399159</v>
      </c>
      <c r="OD141" s="13">
        <v>-2354744899.399159</v>
      </c>
      <c r="OE141" s="13">
        <v>0</v>
      </c>
      <c r="OF141" s="13">
        <v>0</v>
      </c>
      <c r="OG141" s="13">
        <v>2231083036.2655349</v>
      </c>
      <c r="OH141" s="13">
        <v>-2231083036.2655349</v>
      </c>
      <c r="OI141" s="13">
        <v>0</v>
      </c>
      <c r="OJ141" s="13">
        <v>0</v>
      </c>
      <c r="OK141" s="14">
        <v>0.94748396602741225</v>
      </c>
      <c r="OL141" s="13">
        <v>2385109610.6221552</v>
      </c>
      <c r="OM141" s="13">
        <v>2385109610.6221552</v>
      </c>
      <c r="ON141" s="13">
        <v>-2385109610.6221552</v>
      </c>
      <c r="OO141" s="13">
        <v>0</v>
      </c>
      <c r="OP141" s="13">
        <v>0</v>
      </c>
      <c r="OQ141" s="13">
        <v>2259769149.7149601</v>
      </c>
      <c r="OR141" s="13">
        <v>-2259769149.7149601</v>
      </c>
      <c r="OS141" s="13">
        <v>0</v>
      </c>
      <c r="OT141" s="13">
        <v>0</v>
      </c>
      <c r="OU141" s="14">
        <v>0.94744876279522439</v>
      </c>
      <c r="OV141" s="13">
        <v>2410532679.9463768</v>
      </c>
      <c r="OW141" s="13">
        <v>2410532679.9463768</v>
      </c>
      <c r="OX141" s="13">
        <v>-2410532679.9463768</v>
      </c>
      <c r="OY141" s="13">
        <v>0</v>
      </c>
      <c r="OZ141" s="13">
        <v>0</v>
      </c>
      <c r="PA141" s="13">
        <v>2283793790.1714878</v>
      </c>
      <c r="PB141" s="13">
        <v>-2283793790.1714878</v>
      </c>
      <c r="PC141" s="13">
        <v>0</v>
      </c>
      <c r="PD141" s="13">
        <v>0</v>
      </c>
      <c r="PE141" s="14">
        <v>0.94742287012773108</v>
      </c>
      <c r="PF141" s="13">
        <v>2436905476.3567677</v>
      </c>
      <c r="PG141" s="13">
        <v>2436905476.3567677</v>
      </c>
      <c r="PH141" s="13">
        <v>-2436905476.3567677</v>
      </c>
      <c r="PI141" s="13">
        <v>0</v>
      </c>
      <c r="PJ141" s="13">
        <v>0</v>
      </c>
      <c r="PK141" s="13">
        <v>2308732363.2304425</v>
      </c>
      <c r="PL141" s="13">
        <v>-2308732363.2304425</v>
      </c>
      <c r="PM141" s="13">
        <v>0</v>
      </c>
      <c r="PN141" s="13">
        <v>0</v>
      </c>
      <c r="PO141" s="14">
        <v>0.94740333001428223</v>
      </c>
      <c r="PP141" s="13">
        <v>2436927604.4512925</v>
      </c>
      <c r="PQ141" s="13">
        <v>2436927604.4512925</v>
      </c>
      <c r="PR141" s="13">
        <v>-2436927604.4512925</v>
      </c>
      <c r="PS141" s="13">
        <v>0</v>
      </c>
      <c r="PT141" s="13">
        <v>0</v>
      </c>
      <c r="PU141" s="13">
        <v>2308709475.8983612</v>
      </c>
      <c r="PV141" s="13">
        <v>-2308709475.8983612</v>
      </c>
      <c r="PW141" s="13">
        <v>0</v>
      </c>
      <c r="PX141" s="13">
        <v>0</v>
      </c>
      <c r="PY141" s="14">
        <v>0.94738533540400305</v>
      </c>
      <c r="PZ141" s="13">
        <v>2435092167.1237226</v>
      </c>
      <c r="QA141" s="13">
        <v>2435092167.1237226</v>
      </c>
      <c r="QB141" s="13">
        <v>-2435092167.1237226</v>
      </c>
      <c r="QC141" s="13">
        <v>0</v>
      </c>
      <c r="QD141" s="13">
        <v>0</v>
      </c>
      <c r="QE141" s="13">
        <v>2306918837.4512</v>
      </c>
      <c r="QF141" s="13">
        <v>-2306918837.4512</v>
      </c>
      <c r="QG141" s="13">
        <v>0</v>
      </c>
      <c r="QH141" s="13">
        <v>0</v>
      </c>
      <c r="QI141" s="14">
        <v>0.94736407459109928</v>
      </c>
      <c r="QJ141" s="13">
        <v>2438632421.5709996</v>
      </c>
      <c r="QK141" s="13">
        <v>2438632421.5709996</v>
      </c>
      <c r="QL141" s="13">
        <v>-2438632421.5709996</v>
      </c>
      <c r="QM141" s="13">
        <v>0</v>
      </c>
      <c r="QN141" s="13">
        <v>0</v>
      </c>
      <c r="QO141" s="13">
        <v>2310215009.5425668</v>
      </c>
      <c r="QP141" s="13">
        <v>-2310215009.5425668</v>
      </c>
      <c r="QQ141" s="13">
        <v>0</v>
      </c>
      <c r="QR141" s="13">
        <v>0</v>
      </c>
      <c r="QS141" s="14">
        <v>0.9473403982935219</v>
      </c>
      <c r="QT141" s="13">
        <v>2441606411.9264088</v>
      </c>
      <c r="QU141" s="13">
        <v>2441606411.9264088</v>
      </c>
      <c r="QV141" s="13">
        <v>-2441606411.9264088</v>
      </c>
      <c r="QW141" s="13">
        <v>0</v>
      </c>
      <c r="QX141" s="13">
        <v>0</v>
      </c>
      <c r="QY141" s="13">
        <v>2312978103.9682207</v>
      </c>
      <c r="QZ141" s="13">
        <v>-2312978103.9682207</v>
      </c>
      <c r="RA141" s="13">
        <v>0</v>
      </c>
      <c r="RB141" s="13">
        <v>0</v>
      </c>
      <c r="RC141" s="14">
        <v>0.94731816425043647</v>
      </c>
      <c r="RD141" s="13">
        <v>2455711965.3818455</v>
      </c>
      <c r="RE141" s="13">
        <v>2455711965.3818455</v>
      </c>
      <c r="RF141" s="13">
        <v>-2455711965.3818455</v>
      </c>
      <c r="RG141" s="13">
        <v>0</v>
      </c>
      <c r="RH141" s="13">
        <v>0</v>
      </c>
      <c r="RI141" s="13">
        <v>2326277606.473052</v>
      </c>
      <c r="RJ141" s="13">
        <v>-2326277606.473052</v>
      </c>
      <c r="RK141" s="13">
        <v>0</v>
      </c>
      <c r="RL141" s="13">
        <v>0</v>
      </c>
      <c r="RM141" s="14">
        <v>0.94729253237617905</v>
      </c>
      <c r="RN141" s="13">
        <v>2461098805.3241363</v>
      </c>
      <c r="RO141" s="13">
        <v>2461098805.3241363</v>
      </c>
      <c r="RP141" s="13">
        <v>-2461098805.3241363</v>
      </c>
      <c r="RQ141" s="13">
        <v>0</v>
      </c>
      <c r="RR141" s="13">
        <v>0</v>
      </c>
      <c r="RS141" s="13">
        <v>2331313607.2823229</v>
      </c>
      <c r="RT141" s="13">
        <v>-2331313607.2823229</v>
      </c>
      <c r="RU141" s="13">
        <v>0</v>
      </c>
      <c r="RV141" s="13">
        <v>0</v>
      </c>
      <c r="RW141" s="14">
        <v>0.94726534434089071</v>
      </c>
      <c r="RX141" s="13">
        <v>2466667278.4771872</v>
      </c>
      <c r="RY141" s="13">
        <v>2466667278.4771872</v>
      </c>
      <c r="RZ141" s="13">
        <v>-2466667278.4771872</v>
      </c>
      <c r="SA141" s="13">
        <v>0</v>
      </c>
      <c r="SB141" s="13">
        <v>0</v>
      </c>
      <c r="SC141" s="13">
        <v>2336527455.5258708</v>
      </c>
      <c r="SD141" s="13">
        <v>-2336527455.5258708</v>
      </c>
      <c r="SE141" s="13">
        <v>0</v>
      </c>
      <c r="SF141" s="13">
        <v>0</v>
      </c>
      <c r="SG141" s="14">
        <v>0.94724062540300979</v>
      </c>
      <c r="SH141" s="13">
        <v>2470786768.4292831</v>
      </c>
      <c r="SI141" s="13">
        <v>2470786768.4292831</v>
      </c>
      <c r="SJ141" s="13">
        <v>-2470786768.4292831</v>
      </c>
      <c r="SK141" s="13">
        <v>0</v>
      </c>
      <c r="SL141" s="13">
        <v>0</v>
      </c>
      <c r="SM141" s="13">
        <v>2340377630.6155787</v>
      </c>
      <c r="SN141" s="13">
        <v>-2340377630.6155787</v>
      </c>
      <c r="SO141" s="13">
        <v>0</v>
      </c>
      <c r="SP141" s="13">
        <v>0</v>
      </c>
      <c r="SQ141" s="14">
        <v>0.94721959034263092</v>
      </c>
      <c r="SR141" s="13">
        <v>29193816089.009331</v>
      </c>
      <c r="SS141" s="13">
        <v>29193816089.009331</v>
      </c>
      <c r="ST141" s="13">
        <v>-29193816089.009331</v>
      </c>
      <c r="SU141" s="13">
        <v>0</v>
      </c>
      <c r="SV141" s="13">
        <v>0</v>
      </c>
      <c r="SW141" s="13">
        <v>27656696066.139599</v>
      </c>
      <c r="SX141" s="13">
        <v>-27656696066.139599</v>
      </c>
      <c r="SY141" s="13">
        <v>0</v>
      </c>
      <c r="SZ141" s="13">
        <v>0</v>
      </c>
      <c r="TA141" s="14">
        <v>11.368184993966421</v>
      </c>
      <c r="TB141" s="13">
        <v>2497939917.5103855</v>
      </c>
      <c r="TC141" s="13">
        <v>2497939917.5103855</v>
      </c>
    </row>
    <row r="142" spans="1:523" s="17" customFormat="1" x14ac:dyDescent="0.3">
      <c r="A142" s="19" t="s">
        <v>192</v>
      </c>
      <c r="B142" s="13">
        <v>4472632.919999999</v>
      </c>
      <c r="C142" s="13">
        <v>4472632.919999999</v>
      </c>
      <c r="D142" s="13">
        <v>0</v>
      </c>
      <c r="E142" s="13">
        <v>0</v>
      </c>
      <c r="F142" s="13">
        <v>4472632.919999999</v>
      </c>
      <c r="G142" s="13">
        <v>4242115.1639311174</v>
      </c>
      <c r="H142" s="13">
        <v>0</v>
      </c>
      <c r="I142" s="13">
        <v>0</v>
      </c>
      <c r="J142" s="13">
        <v>4242115.1639311174</v>
      </c>
      <c r="K142" s="14">
        <v>0.94846039006731586</v>
      </c>
      <c r="L142" s="13">
        <v>4588691.2799999993</v>
      </c>
      <c r="M142" s="13">
        <v>4588691.2799999993</v>
      </c>
      <c r="N142" s="13">
        <v>0</v>
      </c>
      <c r="O142" s="13">
        <v>0</v>
      </c>
      <c r="P142" s="13">
        <v>4588691.2799999993</v>
      </c>
      <c r="Q142" s="13">
        <v>4352191.9213272901</v>
      </c>
      <c r="R142" s="13">
        <v>0</v>
      </c>
      <c r="S142" s="13">
        <v>0</v>
      </c>
      <c r="T142" s="13">
        <v>4352191.9213272901</v>
      </c>
      <c r="U142" s="14">
        <v>0.94846039006731586</v>
      </c>
      <c r="V142" s="13">
        <v>4610650.6099999994</v>
      </c>
      <c r="W142" s="13">
        <v>4610650.6099999994</v>
      </c>
      <c r="X142" s="13">
        <v>0</v>
      </c>
      <c r="Y142" s="13">
        <v>0</v>
      </c>
      <c r="Z142" s="13">
        <v>4610650.6099999994</v>
      </c>
      <c r="AA142" s="13">
        <v>4373019.4760247068</v>
      </c>
      <c r="AB142" s="13">
        <v>0</v>
      </c>
      <c r="AC142" s="13">
        <v>0</v>
      </c>
      <c r="AD142" s="13">
        <v>4373019.4760247068</v>
      </c>
      <c r="AE142" s="14">
        <v>0.94846039006731586</v>
      </c>
      <c r="AF142" s="13">
        <v>4775627.05</v>
      </c>
      <c r="AG142" s="13">
        <v>4775627.05</v>
      </c>
      <c r="AH142" s="13">
        <v>0</v>
      </c>
      <c r="AI142" s="13">
        <v>0</v>
      </c>
      <c r="AJ142" s="13">
        <v>4775627.05</v>
      </c>
      <c r="AK142" s="13">
        <v>4529493.0946590248</v>
      </c>
      <c r="AL142" s="13">
        <v>0</v>
      </c>
      <c r="AM142" s="13">
        <v>0</v>
      </c>
      <c r="AN142" s="13">
        <v>4529493.0946590248</v>
      </c>
      <c r="AO142" s="14">
        <v>0.94846039006731586</v>
      </c>
      <c r="AP142" s="13">
        <v>4835338.75</v>
      </c>
      <c r="AQ142" s="13">
        <v>4835338.75</v>
      </c>
      <c r="AR142" s="13">
        <v>0</v>
      </c>
      <c r="AS142" s="13">
        <v>0</v>
      </c>
      <c r="AT142" s="13">
        <v>4835338.75</v>
      </c>
      <c r="AU142" s="13">
        <v>4586127.2769326074</v>
      </c>
      <c r="AV142" s="13">
        <v>0</v>
      </c>
      <c r="AW142" s="13">
        <v>0</v>
      </c>
      <c r="AX142" s="13">
        <v>4586127.2769326074</v>
      </c>
      <c r="AY142" s="14">
        <v>0.94846039006731586</v>
      </c>
      <c r="AZ142" s="13">
        <v>4835779.29</v>
      </c>
      <c r="BA142" s="13">
        <v>4835779.29</v>
      </c>
      <c r="BB142" s="13">
        <v>0</v>
      </c>
      <c r="BC142" s="13">
        <v>0</v>
      </c>
      <c r="BD142" s="13">
        <v>4835779.29</v>
      </c>
      <c r="BE142" s="13">
        <v>4586545.1116728475</v>
      </c>
      <c r="BF142" s="13">
        <v>0</v>
      </c>
      <c r="BG142" s="13">
        <v>0</v>
      </c>
      <c r="BH142" s="13">
        <v>4586545.1116728475</v>
      </c>
      <c r="BI142" s="14">
        <v>0.94846039006731586</v>
      </c>
      <c r="BJ142" s="13">
        <v>4826673.6899999995</v>
      </c>
      <c r="BK142" s="13">
        <v>4826673.6899999995</v>
      </c>
      <c r="BL142" s="13">
        <v>0</v>
      </c>
      <c r="BM142" s="13">
        <v>0</v>
      </c>
      <c r="BN142" s="13">
        <v>4826673.6899999995</v>
      </c>
      <c r="BO142" s="13">
        <v>4577908.8107450502</v>
      </c>
      <c r="BP142" s="13">
        <v>0</v>
      </c>
      <c r="BQ142" s="13">
        <v>0</v>
      </c>
      <c r="BR142" s="13">
        <v>4577908.8107450502</v>
      </c>
      <c r="BS142" s="14">
        <v>0.94846039006731586</v>
      </c>
      <c r="BT142" s="13">
        <v>4531270.1799999988</v>
      </c>
      <c r="BU142" s="13">
        <v>4531270.1799999988</v>
      </c>
      <c r="BV142" s="13">
        <v>0</v>
      </c>
      <c r="BW142" s="13">
        <v>0</v>
      </c>
      <c r="BX142" s="13">
        <v>4531270.1799999988</v>
      </c>
      <c r="BY142" s="13">
        <v>4297730.2824231954</v>
      </c>
      <c r="BZ142" s="13">
        <v>0</v>
      </c>
      <c r="CA142" s="13">
        <v>0</v>
      </c>
      <c r="CB142" s="13">
        <v>4297730.2824231954</v>
      </c>
      <c r="CC142" s="14">
        <v>0.94846039006731586</v>
      </c>
      <c r="CD142" s="13">
        <v>4596300.459999999</v>
      </c>
      <c r="CE142" s="13">
        <v>4596300.459999999</v>
      </c>
      <c r="CF142" s="13">
        <v>0</v>
      </c>
      <c r="CG142" s="13">
        <v>0</v>
      </c>
      <c r="CH142" s="13">
        <v>4596300.459999999</v>
      </c>
      <c r="CI142" s="13">
        <v>4359408.9271581825</v>
      </c>
      <c r="CJ142" s="13">
        <v>0</v>
      </c>
      <c r="CK142" s="13">
        <v>0</v>
      </c>
      <c r="CL142" s="13">
        <v>4359408.9271581825</v>
      </c>
      <c r="CM142" s="14">
        <v>0.94846039006731586</v>
      </c>
      <c r="CN142" s="13">
        <v>4547584.5999999996</v>
      </c>
      <c r="CO142" s="13">
        <v>4547584.5999999996</v>
      </c>
      <c r="CP142" s="13">
        <v>0</v>
      </c>
      <c r="CQ142" s="13">
        <v>0</v>
      </c>
      <c r="CR142" s="13">
        <v>4547584.5999999996</v>
      </c>
      <c r="CS142" s="13">
        <v>4313203.8635801179</v>
      </c>
      <c r="CT142" s="13">
        <v>0</v>
      </c>
      <c r="CU142" s="13">
        <v>0</v>
      </c>
      <c r="CV142" s="13">
        <v>4313203.8635801179</v>
      </c>
      <c r="CW142" s="14">
        <v>0.94846039006731586</v>
      </c>
      <c r="CX142" s="13">
        <v>4593414.9000000004</v>
      </c>
      <c r="CY142" s="13">
        <v>4593414.9000000004</v>
      </c>
      <c r="CZ142" s="13">
        <v>0</v>
      </c>
      <c r="DA142" s="13">
        <v>0</v>
      </c>
      <c r="DB142" s="13">
        <v>4593414.9000000004</v>
      </c>
      <c r="DC142" s="13">
        <v>4356672.087795021</v>
      </c>
      <c r="DD142" s="13">
        <v>0</v>
      </c>
      <c r="DE142" s="13">
        <v>0</v>
      </c>
      <c r="DF142" s="13">
        <v>4356672.087795021</v>
      </c>
      <c r="DG142" s="14">
        <v>0.94846039006731586</v>
      </c>
      <c r="DH142" s="13">
        <v>4526476.2000000011</v>
      </c>
      <c r="DI142" s="13">
        <v>4526476.2000000011</v>
      </c>
      <c r="DJ142" s="13">
        <v>0</v>
      </c>
      <c r="DK142" s="13">
        <v>0</v>
      </c>
      <c r="DL142" s="13">
        <v>4526476.2000000011</v>
      </c>
      <c r="DM142" s="13">
        <v>4293183.3822824229</v>
      </c>
      <c r="DN142" s="13">
        <v>0</v>
      </c>
      <c r="DO142" s="13">
        <v>0</v>
      </c>
      <c r="DP142" s="13">
        <v>4293183.3822824229</v>
      </c>
      <c r="DQ142" s="14">
        <v>0.94846039006731586</v>
      </c>
      <c r="DR142" s="13">
        <v>55740439.93</v>
      </c>
      <c r="DS142" s="13">
        <v>55740439.93</v>
      </c>
      <c r="DT142" s="13">
        <v>0</v>
      </c>
      <c r="DU142" s="13">
        <v>0</v>
      </c>
      <c r="DV142" s="13">
        <v>55740439.93</v>
      </c>
      <c r="DW142" s="13">
        <v>52867599.398531586</v>
      </c>
      <c r="DX142" s="13">
        <v>0</v>
      </c>
      <c r="DY142" s="13">
        <v>0</v>
      </c>
      <c r="DZ142" s="13">
        <v>52867599.398531586</v>
      </c>
      <c r="EA142" s="14">
        <v>11.381524680807791</v>
      </c>
      <c r="EB142" s="13">
        <v>4523005.5600000005</v>
      </c>
      <c r="EC142" s="13">
        <v>4523005.5600000005</v>
      </c>
      <c r="ED142" s="13">
        <v>0</v>
      </c>
      <c r="EE142" s="13">
        <v>0</v>
      </c>
      <c r="EF142" s="13">
        <v>4523005.5600000005</v>
      </c>
      <c r="EG142" s="13">
        <v>4271105.7827723436</v>
      </c>
      <c r="EH142" s="13">
        <v>0</v>
      </c>
      <c r="EI142" s="13">
        <v>0</v>
      </c>
      <c r="EJ142" s="13">
        <v>4271105.7827723436</v>
      </c>
      <c r="EK142" s="14">
        <v>0.94430699368239179</v>
      </c>
      <c r="EL142" s="13">
        <v>4515342.4700000007</v>
      </c>
      <c r="EM142" s="13">
        <v>4515342.4700000007</v>
      </c>
      <c r="EN142" s="13">
        <v>0</v>
      </c>
      <c r="EO142" s="13">
        <v>0</v>
      </c>
      <c r="EP142" s="13">
        <v>4515342.4700000007</v>
      </c>
      <c r="EQ142" s="13">
        <v>4263869.4732921263</v>
      </c>
      <c r="ER142" s="13">
        <v>0</v>
      </c>
      <c r="ES142" s="13">
        <v>0</v>
      </c>
      <c r="ET142" s="13">
        <v>4263869.4732921263</v>
      </c>
      <c r="EU142" s="14">
        <v>0.94430699368239179</v>
      </c>
      <c r="EV142" s="13">
        <v>4484268.4900000012</v>
      </c>
      <c r="EW142" s="13">
        <v>4484268.4900000012</v>
      </c>
      <c r="EX142" s="13">
        <v>0</v>
      </c>
      <c r="EY142" s="13">
        <v>0</v>
      </c>
      <c r="EZ142" s="13">
        <v>4484268.4900000012</v>
      </c>
      <c r="FA142" s="13">
        <v>4234526.0966565795</v>
      </c>
      <c r="FB142" s="13">
        <v>0</v>
      </c>
      <c r="FC142" s="13">
        <v>0</v>
      </c>
      <c r="FD142" s="13">
        <v>4234526.0966565795</v>
      </c>
      <c r="FE142" s="14">
        <v>0.94430699368239179</v>
      </c>
      <c r="FF142" s="13">
        <v>4452983.5600000015</v>
      </c>
      <c r="FG142" s="13">
        <v>4452983.5600000015</v>
      </c>
      <c r="FH142" s="13">
        <v>0</v>
      </c>
      <c r="FI142" s="13">
        <v>0</v>
      </c>
      <c r="FJ142" s="13">
        <v>4452983.5600000015</v>
      </c>
      <c r="FK142" s="13">
        <v>4204983.5184607161</v>
      </c>
      <c r="FL142" s="13">
        <v>0</v>
      </c>
      <c r="FM142" s="13">
        <v>0</v>
      </c>
      <c r="FN142" s="13">
        <v>4204983.5184607161</v>
      </c>
      <c r="FO142" s="14">
        <v>0.94430699368239179</v>
      </c>
      <c r="FP142" s="13">
        <v>4456287.9200000009</v>
      </c>
      <c r="FQ142" s="13">
        <v>4456287.9200000009</v>
      </c>
      <c r="FR142" s="13">
        <v>0</v>
      </c>
      <c r="FS142" s="13">
        <v>0</v>
      </c>
      <c r="FT142" s="13">
        <v>4456287.9200000009</v>
      </c>
      <c r="FU142" s="13">
        <v>4208103.8487183601</v>
      </c>
      <c r="FV142" s="13">
        <v>0</v>
      </c>
      <c r="FW142" s="13">
        <v>0</v>
      </c>
      <c r="FX142" s="13">
        <v>4208103.8487183601</v>
      </c>
      <c r="FY142" s="14">
        <v>0.94430699368239179</v>
      </c>
      <c r="FZ142" s="13">
        <v>4422381.6700000009</v>
      </c>
      <c r="GA142" s="13">
        <v>4422381.6700000009</v>
      </c>
      <c r="GB142" s="13">
        <v>0</v>
      </c>
      <c r="GC142" s="13">
        <v>0</v>
      </c>
      <c r="GD142" s="13">
        <v>4422381.6700000009</v>
      </c>
      <c r="GE142" s="13">
        <v>4176085.9397138162</v>
      </c>
      <c r="GF142" s="13">
        <v>0</v>
      </c>
      <c r="GG142" s="13">
        <v>0</v>
      </c>
      <c r="GH142" s="13">
        <v>4176085.9397138162</v>
      </c>
      <c r="GI142" s="14">
        <v>0.94430699368239179</v>
      </c>
      <c r="GJ142" s="13">
        <v>4380489.2500000009</v>
      </c>
      <c r="GK142" s="13">
        <v>4380489.2500000009</v>
      </c>
      <c r="GL142" s="13">
        <v>0</v>
      </c>
      <c r="GM142" s="13">
        <v>0</v>
      </c>
      <c r="GN142" s="13">
        <v>4380489.2500000009</v>
      </c>
      <c r="GO142" s="13">
        <v>4136526.6345255361</v>
      </c>
      <c r="GP142" s="13">
        <v>0</v>
      </c>
      <c r="GQ142" s="13">
        <v>0</v>
      </c>
      <c r="GR142" s="13">
        <v>4136526.6345255361</v>
      </c>
      <c r="GS142" s="14">
        <v>0.94430699368239179</v>
      </c>
      <c r="GT142" s="13">
        <v>4378523.6400000015</v>
      </c>
      <c r="GU142" s="13">
        <v>4378523.6400000015</v>
      </c>
      <c r="GV142" s="13">
        <v>0</v>
      </c>
      <c r="GW142" s="13">
        <v>0</v>
      </c>
      <c r="GX142" s="13">
        <v>4378523.6400000015</v>
      </c>
      <c r="GY142" s="13">
        <v>4134670.4952556845</v>
      </c>
      <c r="GZ142" s="13">
        <v>0</v>
      </c>
      <c r="HA142" s="13">
        <v>0</v>
      </c>
      <c r="HB142" s="13">
        <v>4134670.4952556845</v>
      </c>
      <c r="HC142" s="14">
        <v>0.94430699368239179</v>
      </c>
      <c r="HD142" s="13">
        <v>4311671.8300000019</v>
      </c>
      <c r="HE142" s="13">
        <v>4311671.8300000019</v>
      </c>
      <c r="HF142" s="13">
        <v>0</v>
      </c>
      <c r="HG142" s="13">
        <v>0</v>
      </c>
      <c r="HH142" s="13">
        <v>4311671.8300000019</v>
      </c>
      <c r="HI142" s="13">
        <v>4071541.8635323583</v>
      </c>
      <c r="HJ142" s="13">
        <v>0</v>
      </c>
      <c r="HK142" s="13">
        <v>0</v>
      </c>
      <c r="HL142" s="13">
        <v>4071541.8635323583</v>
      </c>
      <c r="HM142" s="14">
        <v>0.94430699368239179</v>
      </c>
      <c r="HN142" s="13">
        <v>4315617.160000002</v>
      </c>
      <c r="HO142" s="13">
        <v>4315617.160000002</v>
      </c>
      <c r="HP142" s="13">
        <v>0</v>
      </c>
      <c r="HQ142" s="13">
        <v>0</v>
      </c>
      <c r="HR142" s="13">
        <v>4315617.160000002</v>
      </c>
      <c r="HS142" s="13">
        <v>4075267.4662437434</v>
      </c>
      <c r="HT142" s="13">
        <v>0</v>
      </c>
      <c r="HU142" s="13">
        <v>0</v>
      </c>
      <c r="HV142" s="13">
        <v>4075267.4662437434</v>
      </c>
      <c r="HW142" s="14">
        <v>0.94430699368239179</v>
      </c>
      <c r="HX142" s="13">
        <v>4347372.5900000017</v>
      </c>
      <c r="HY142" s="13">
        <v>4347372.5900000017</v>
      </c>
      <c r="HZ142" s="13">
        <v>0</v>
      </c>
      <c r="IA142" s="13">
        <v>0</v>
      </c>
      <c r="IB142" s="13">
        <v>4347372.5900000017</v>
      </c>
      <c r="IC142" s="13">
        <v>4105254.3408801351</v>
      </c>
      <c r="ID142" s="13">
        <v>0</v>
      </c>
      <c r="IE142" s="13">
        <v>0</v>
      </c>
      <c r="IF142" s="13">
        <v>4105254.3408801351</v>
      </c>
      <c r="IG142" s="14">
        <v>0.94430699368239179</v>
      </c>
      <c r="IH142" s="13">
        <v>4351715.2100000018</v>
      </c>
      <c r="II142" s="13">
        <v>4351715.2100000018</v>
      </c>
      <c r="IJ142" s="13">
        <v>0</v>
      </c>
      <c r="IK142" s="13">
        <v>0</v>
      </c>
      <c r="IL142" s="13">
        <v>4351715.2100000018</v>
      </c>
      <c r="IM142" s="13">
        <v>4109355.1073170402</v>
      </c>
      <c r="IN142" s="13">
        <v>0</v>
      </c>
      <c r="IO142" s="13">
        <v>0</v>
      </c>
      <c r="IP142" s="13">
        <v>4109355.1073170402</v>
      </c>
      <c r="IQ142" s="14">
        <v>0.94430699368239179</v>
      </c>
      <c r="IR142" s="13">
        <v>52939659.350000024</v>
      </c>
      <c r="IS142" s="13">
        <v>52939659.350000024</v>
      </c>
      <c r="IT142" s="13">
        <v>0</v>
      </c>
      <c r="IU142" s="13">
        <v>0</v>
      </c>
      <c r="IV142" s="13">
        <v>52939659.350000024</v>
      </c>
      <c r="IW142" s="13">
        <v>49991290.56736844</v>
      </c>
      <c r="IX142" s="13">
        <v>0</v>
      </c>
      <c r="IY142" s="13">
        <v>0</v>
      </c>
      <c r="IZ142" s="13">
        <v>49991290.56736844</v>
      </c>
      <c r="JA142" s="14">
        <v>11.331683924188702</v>
      </c>
      <c r="JB142" s="13">
        <v>4354923.3400000026</v>
      </c>
      <c r="JC142" s="13">
        <v>4354923.3400000026</v>
      </c>
      <c r="JD142" s="13">
        <v>0</v>
      </c>
      <c r="JE142" s="13">
        <v>0</v>
      </c>
      <c r="JF142" s="13">
        <v>4354923.3400000026</v>
      </c>
      <c r="JG142" s="13">
        <v>4131025.8274351438</v>
      </c>
      <c r="JH142" s="13">
        <v>0</v>
      </c>
      <c r="JI142" s="13">
        <v>0</v>
      </c>
      <c r="JJ142" s="13">
        <v>4131025.8274351438</v>
      </c>
      <c r="JK142" s="14">
        <v>0.94858749624629246</v>
      </c>
      <c r="JL142" s="13">
        <v>4357876.200000002</v>
      </c>
      <c r="JM142" s="13">
        <v>4357876.200000002</v>
      </c>
      <c r="JN142" s="13">
        <v>0</v>
      </c>
      <c r="JO142" s="13">
        <v>0</v>
      </c>
      <c r="JP142" s="13">
        <v>4357876.200000002</v>
      </c>
      <c r="JQ142" s="13">
        <v>4133826.8735093093</v>
      </c>
      <c r="JR142" s="13">
        <v>0</v>
      </c>
      <c r="JS142" s="13">
        <v>0</v>
      </c>
      <c r="JT142" s="13">
        <v>4133826.8735093093</v>
      </c>
      <c r="JU142" s="14">
        <v>0.94858749624629246</v>
      </c>
      <c r="JV142" s="13">
        <v>4361375.0900000017</v>
      </c>
      <c r="JW142" s="13">
        <v>4361375.0900000017</v>
      </c>
      <c r="JX142" s="13">
        <v>0</v>
      </c>
      <c r="JY142" s="13">
        <v>0</v>
      </c>
      <c r="JZ142" s="13">
        <v>4361375.0900000017</v>
      </c>
      <c r="KA142" s="13">
        <v>4137145.8768140501</v>
      </c>
      <c r="KB142" s="13">
        <v>0</v>
      </c>
      <c r="KC142" s="13">
        <v>0</v>
      </c>
      <c r="KD142" s="13">
        <v>4137145.8768140501</v>
      </c>
      <c r="KE142" s="14">
        <v>0.94858749624629246</v>
      </c>
      <c r="KF142" s="13">
        <v>4364305.2100000018</v>
      </c>
      <c r="KG142" s="13">
        <v>4364305.2100000018</v>
      </c>
      <c r="KH142" s="13">
        <v>0</v>
      </c>
      <c r="KI142" s="13">
        <v>0</v>
      </c>
      <c r="KJ142" s="13">
        <v>4364305.2100000018</v>
      </c>
      <c r="KK142" s="13">
        <v>4139925.3520085514</v>
      </c>
      <c r="KL142" s="13">
        <v>0</v>
      </c>
      <c r="KM142" s="13">
        <v>0</v>
      </c>
      <c r="KN142" s="13">
        <v>4139925.3520085514</v>
      </c>
      <c r="KO142" s="14">
        <v>0.94858749624629246</v>
      </c>
      <c r="KP142" s="13">
        <v>4384790.1800000006</v>
      </c>
      <c r="KQ142" s="13">
        <v>4384790.1800000006</v>
      </c>
      <c r="KR142" s="13">
        <v>0</v>
      </c>
      <c r="KS142" s="13">
        <v>0</v>
      </c>
      <c r="KT142" s="13">
        <v>4384790.1800000006</v>
      </c>
      <c r="KU142" s="13">
        <v>4159357.1384115308</v>
      </c>
      <c r="KV142" s="13">
        <v>0</v>
      </c>
      <c r="KW142" s="13">
        <v>0</v>
      </c>
      <c r="KX142" s="13">
        <v>4159357.1384115308</v>
      </c>
      <c r="KY142" s="14">
        <v>0.94858749624629246</v>
      </c>
      <c r="KZ142" s="13">
        <v>4388111.7700000005</v>
      </c>
      <c r="LA142" s="13">
        <v>4388111.7700000005</v>
      </c>
      <c r="LB142" s="13">
        <v>0</v>
      </c>
      <c r="LC142" s="13">
        <v>0</v>
      </c>
      <c r="LD142" s="13">
        <v>4388111.7700000005</v>
      </c>
      <c r="LE142" s="13">
        <v>4162507.9571531871</v>
      </c>
      <c r="LF142" s="13">
        <v>0</v>
      </c>
      <c r="LG142" s="13">
        <v>0</v>
      </c>
      <c r="LH142" s="13">
        <v>4162507.9571531871</v>
      </c>
      <c r="LI142" s="14">
        <v>0.94858749624629246</v>
      </c>
      <c r="LJ142" s="13">
        <v>4391256.05</v>
      </c>
      <c r="LK142" s="13">
        <v>4391256.05</v>
      </c>
      <c r="LL142" s="13">
        <v>0</v>
      </c>
      <c r="LM142" s="13">
        <v>0</v>
      </c>
      <c r="LN142" s="13">
        <v>4391256.05</v>
      </c>
      <c r="LO142" s="13">
        <v>4165490.5818458837</v>
      </c>
      <c r="LP142" s="13">
        <v>0</v>
      </c>
      <c r="LQ142" s="13">
        <v>0</v>
      </c>
      <c r="LR142" s="13">
        <v>4165490.5818458837</v>
      </c>
      <c r="LS142" s="14">
        <v>0.94858749624629246</v>
      </c>
      <c r="LT142" s="13">
        <v>4416844.9399999995</v>
      </c>
      <c r="LU142" s="13">
        <v>4416844.9399999995</v>
      </c>
      <c r="LV142" s="13">
        <v>0</v>
      </c>
      <c r="LW142" s="13">
        <v>0</v>
      </c>
      <c r="LX142" s="13">
        <v>4416844.9399999995</v>
      </c>
      <c r="LY142" s="13">
        <v>4189763.8829427054</v>
      </c>
      <c r="LZ142" s="13">
        <v>0</v>
      </c>
      <c r="MA142" s="13">
        <v>0</v>
      </c>
      <c r="MB142" s="13">
        <v>4189763.8829427054</v>
      </c>
      <c r="MC142" s="14">
        <v>0.94858749624629246</v>
      </c>
      <c r="MD142" s="13">
        <v>4387452.3699999992</v>
      </c>
      <c r="ME142" s="13">
        <v>4387452.3699999992</v>
      </c>
      <c r="MF142" s="13">
        <v>0</v>
      </c>
      <c r="MG142" s="13">
        <v>0</v>
      </c>
      <c r="MH142" s="13">
        <v>4387452.3699999992</v>
      </c>
      <c r="MI142" s="13">
        <v>4161882.4585581613</v>
      </c>
      <c r="MJ142" s="13">
        <v>0</v>
      </c>
      <c r="MK142" s="13">
        <v>0</v>
      </c>
      <c r="ML142" s="13">
        <v>4161882.4585581613</v>
      </c>
      <c r="MM142" s="14">
        <v>0.94858749624629246</v>
      </c>
      <c r="MN142" s="13">
        <v>4390810.8099999987</v>
      </c>
      <c r="MO142" s="13">
        <v>4390810.8099999987</v>
      </c>
      <c r="MP142" s="13">
        <v>0</v>
      </c>
      <c r="MQ142" s="13">
        <v>0</v>
      </c>
      <c r="MR142" s="13">
        <v>4390810.8099999987</v>
      </c>
      <c r="MS142" s="13">
        <v>4165068.2327490542</v>
      </c>
      <c r="MT142" s="13">
        <v>0</v>
      </c>
      <c r="MU142" s="13">
        <v>0</v>
      </c>
      <c r="MV142" s="13">
        <v>4165068.2327490542</v>
      </c>
      <c r="MW142" s="14">
        <v>0.94858749624629246</v>
      </c>
      <c r="MX142" s="13">
        <v>4394246.5799999982</v>
      </c>
      <c r="MY142" s="13">
        <v>4394246.5799999982</v>
      </c>
      <c r="MZ142" s="13">
        <v>0</v>
      </c>
      <c r="NA142" s="13">
        <v>0</v>
      </c>
      <c r="NB142" s="13">
        <v>4394246.5799999982</v>
      </c>
      <c r="NC142" s="13">
        <v>4168327.3612110317</v>
      </c>
      <c r="ND142" s="13">
        <v>0</v>
      </c>
      <c r="NE142" s="13">
        <v>0</v>
      </c>
      <c r="NF142" s="13">
        <v>4168327.3612110317</v>
      </c>
      <c r="NG142" s="14">
        <v>0.94858749624629246</v>
      </c>
      <c r="NH142" s="28">
        <v>4397354.0099999979</v>
      </c>
      <c r="NI142" s="13">
        <v>4397354.0099999979</v>
      </c>
      <c r="NJ142" s="28">
        <v>0</v>
      </c>
      <c r="NK142" s="13">
        <v>0</v>
      </c>
      <c r="NL142" s="13">
        <v>4397354.0099999979</v>
      </c>
      <c r="NM142" s="13">
        <v>4171275.0304544922</v>
      </c>
      <c r="NN142" s="13">
        <v>0</v>
      </c>
      <c r="NO142" s="13">
        <v>0</v>
      </c>
      <c r="NP142" s="13">
        <v>4171275.0304544922</v>
      </c>
      <c r="NQ142" s="14">
        <v>0.94858749624629246</v>
      </c>
      <c r="NR142" s="13">
        <v>52589346.550000004</v>
      </c>
      <c r="NS142" s="13">
        <v>52589346.550000004</v>
      </c>
      <c r="NT142" s="13">
        <v>0</v>
      </c>
      <c r="NU142" s="13">
        <v>0</v>
      </c>
      <c r="NV142" s="13">
        <v>52589346.550000004</v>
      </c>
      <c r="NW142" s="13">
        <v>49885596.573093101</v>
      </c>
      <c r="NX142" s="13">
        <v>0</v>
      </c>
      <c r="NY142" s="13">
        <v>0</v>
      </c>
      <c r="NZ142" s="13">
        <v>49885596.573093101</v>
      </c>
      <c r="OA142" s="14">
        <v>11.383049954955508</v>
      </c>
      <c r="OB142" s="13">
        <v>4405672.2499999981</v>
      </c>
      <c r="OC142" s="13">
        <v>4405672.2499999981</v>
      </c>
      <c r="OD142" s="13">
        <v>0</v>
      </c>
      <c r="OE142" s="13">
        <v>0</v>
      </c>
      <c r="OF142" s="13">
        <v>4405672.2499999981</v>
      </c>
      <c r="OG142" s="13">
        <v>4179481.7577720219</v>
      </c>
      <c r="OH142" s="13">
        <v>0</v>
      </c>
      <c r="OI142" s="13">
        <v>0</v>
      </c>
      <c r="OJ142" s="13">
        <v>4179481.7577720219</v>
      </c>
      <c r="OK142" s="14">
        <v>0.94865925575195109</v>
      </c>
      <c r="OL142" s="13">
        <v>4412266.7699999986</v>
      </c>
      <c r="OM142" s="13">
        <v>4412266.7699999986</v>
      </c>
      <c r="ON142" s="13">
        <v>0</v>
      </c>
      <c r="OO142" s="13">
        <v>0</v>
      </c>
      <c r="OP142" s="13">
        <v>4412266.7699999986</v>
      </c>
      <c r="OQ142" s="13">
        <v>4185737.7102072639</v>
      </c>
      <c r="OR142" s="13">
        <v>0</v>
      </c>
      <c r="OS142" s="13">
        <v>0</v>
      </c>
      <c r="OT142" s="13">
        <v>4185737.7102072639</v>
      </c>
      <c r="OU142" s="14">
        <v>0.94865925575195109</v>
      </c>
      <c r="OV142" s="13">
        <v>4423585.8699999982</v>
      </c>
      <c r="OW142" s="13">
        <v>4423585.8699999982</v>
      </c>
      <c r="OX142" s="13">
        <v>0</v>
      </c>
      <c r="OY142" s="13">
        <v>0</v>
      </c>
      <c r="OZ142" s="13">
        <v>4423585.8699999982</v>
      </c>
      <c r="PA142" s="13">
        <v>4196475.679189045</v>
      </c>
      <c r="PB142" s="13">
        <v>0</v>
      </c>
      <c r="PC142" s="13">
        <v>0</v>
      </c>
      <c r="PD142" s="13">
        <v>4196475.679189045</v>
      </c>
      <c r="PE142" s="14">
        <v>0.94865925575195109</v>
      </c>
      <c r="PF142" s="13">
        <v>4459876.6399999997</v>
      </c>
      <c r="PG142" s="13">
        <v>4459876.6399999997</v>
      </c>
      <c r="PH142" s="13">
        <v>0</v>
      </c>
      <c r="PI142" s="13">
        <v>0</v>
      </c>
      <c r="PJ142" s="13">
        <v>4459876.6399999997</v>
      </c>
      <c r="PK142" s="13">
        <v>4230903.2540479116</v>
      </c>
      <c r="PL142" s="13">
        <v>0</v>
      </c>
      <c r="PM142" s="13">
        <v>0</v>
      </c>
      <c r="PN142" s="13">
        <v>4230903.2540479116</v>
      </c>
      <c r="PO142" s="14">
        <v>0.94865925575195109</v>
      </c>
      <c r="PP142" s="13">
        <v>4442752.18</v>
      </c>
      <c r="PQ142" s="13">
        <v>4442752.18</v>
      </c>
      <c r="PR142" s="13">
        <v>0</v>
      </c>
      <c r="PS142" s="13">
        <v>0</v>
      </c>
      <c r="PT142" s="13">
        <v>4442752.18</v>
      </c>
      <c r="PU142" s="13">
        <v>4214657.976569158</v>
      </c>
      <c r="PV142" s="13">
        <v>0</v>
      </c>
      <c r="PW142" s="13">
        <v>0</v>
      </c>
      <c r="PX142" s="13">
        <v>4214657.976569158</v>
      </c>
      <c r="PY142" s="14">
        <v>0.94865925575195109</v>
      </c>
      <c r="PZ142" s="13">
        <v>4451590.42</v>
      </c>
      <c r="QA142" s="13">
        <v>4451590.42</v>
      </c>
      <c r="QB142" s="13">
        <v>0</v>
      </c>
      <c r="QC142" s="13">
        <v>0</v>
      </c>
      <c r="QD142" s="13">
        <v>4451590.42</v>
      </c>
      <c r="QE142" s="13">
        <v>4223042.4547497155</v>
      </c>
      <c r="QF142" s="13">
        <v>0</v>
      </c>
      <c r="QG142" s="13">
        <v>0</v>
      </c>
      <c r="QH142" s="13">
        <v>4223042.4547497155</v>
      </c>
      <c r="QI142" s="14">
        <v>0.94865925575195109</v>
      </c>
      <c r="QJ142" s="13">
        <v>4460267.0299999993</v>
      </c>
      <c r="QK142" s="13">
        <v>4460267.0299999993</v>
      </c>
      <c r="QL142" s="13">
        <v>0</v>
      </c>
      <c r="QM142" s="13">
        <v>0</v>
      </c>
      <c r="QN142" s="13">
        <v>4460267.0299999993</v>
      </c>
      <c r="QO142" s="13">
        <v>4231273.601134765</v>
      </c>
      <c r="QP142" s="13">
        <v>0</v>
      </c>
      <c r="QQ142" s="13">
        <v>0</v>
      </c>
      <c r="QR142" s="13">
        <v>4231273.601134765</v>
      </c>
      <c r="QS142" s="14">
        <v>0.94865925575195109</v>
      </c>
      <c r="QT142" s="13">
        <v>4447176.92</v>
      </c>
      <c r="QU142" s="13">
        <v>4447176.92</v>
      </c>
      <c r="QV142" s="13">
        <v>0</v>
      </c>
      <c r="QW142" s="13">
        <v>0</v>
      </c>
      <c r="QX142" s="13">
        <v>4447176.92</v>
      </c>
      <c r="QY142" s="13">
        <v>4218855.5471244538</v>
      </c>
      <c r="QZ142" s="13">
        <v>0</v>
      </c>
      <c r="RA142" s="13">
        <v>0</v>
      </c>
      <c r="RB142" s="13">
        <v>4218855.5471244538</v>
      </c>
      <c r="RC142" s="14">
        <v>0.94865925575195109</v>
      </c>
      <c r="RD142" s="13">
        <v>4456229.32</v>
      </c>
      <c r="RE142" s="13">
        <v>4456229.32</v>
      </c>
      <c r="RF142" s="13">
        <v>0</v>
      </c>
      <c r="RG142" s="13">
        <v>0</v>
      </c>
      <c r="RH142" s="13">
        <v>4456229.32</v>
      </c>
      <c r="RI142" s="13">
        <v>4227443.1901712231</v>
      </c>
      <c r="RJ142" s="13">
        <v>0</v>
      </c>
      <c r="RK142" s="13">
        <v>0</v>
      </c>
      <c r="RL142" s="13">
        <v>4227443.1901712231</v>
      </c>
      <c r="RM142" s="14">
        <v>0.94865925575195109</v>
      </c>
      <c r="RN142" s="13">
        <v>4464691.7700000005</v>
      </c>
      <c r="RO142" s="13">
        <v>4464691.7700000005</v>
      </c>
      <c r="RP142" s="13">
        <v>0</v>
      </c>
      <c r="RQ142" s="13">
        <v>0</v>
      </c>
      <c r="RR142" s="13">
        <v>4464691.7700000005</v>
      </c>
      <c r="RS142" s="13">
        <v>4235471.1716900617</v>
      </c>
      <c r="RT142" s="13">
        <v>0</v>
      </c>
      <c r="RU142" s="13">
        <v>0</v>
      </c>
      <c r="RV142" s="13">
        <v>4235471.1716900617</v>
      </c>
      <c r="RW142" s="14">
        <v>0.94865925575195109</v>
      </c>
      <c r="RX142" s="13">
        <v>4473651.7100000009</v>
      </c>
      <c r="RY142" s="13">
        <v>4473651.7100000009</v>
      </c>
      <c r="RZ142" s="13">
        <v>0</v>
      </c>
      <c r="SA142" s="13">
        <v>0</v>
      </c>
      <c r="SB142" s="13">
        <v>4473651.7100000009</v>
      </c>
      <c r="SC142" s="13">
        <v>4243971.1017020438</v>
      </c>
      <c r="SD142" s="13">
        <v>0</v>
      </c>
      <c r="SE142" s="13">
        <v>0</v>
      </c>
      <c r="SF142" s="13">
        <v>4243971.1017020438</v>
      </c>
      <c r="SG142" s="14">
        <v>0.94865925575195109</v>
      </c>
      <c r="SH142" s="13">
        <v>4482704.1100000003</v>
      </c>
      <c r="SI142" s="13">
        <v>4482704.1100000003</v>
      </c>
      <c r="SJ142" s="13">
        <v>0</v>
      </c>
      <c r="SK142" s="13">
        <v>0</v>
      </c>
      <c r="SL142" s="13">
        <v>4482704.1100000003</v>
      </c>
      <c r="SM142" s="13">
        <v>4252558.7447488122</v>
      </c>
      <c r="SN142" s="13">
        <v>0</v>
      </c>
      <c r="SO142" s="13">
        <v>0</v>
      </c>
      <c r="SP142" s="13">
        <v>4252558.7447488122</v>
      </c>
      <c r="SQ142" s="14">
        <v>0.94865925575195109</v>
      </c>
      <c r="SR142" s="13">
        <v>53380464.990000002</v>
      </c>
      <c r="SS142" s="13">
        <v>53380464.990000002</v>
      </c>
      <c r="ST142" s="13">
        <v>0</v>
      </c>
      <c r="SU142" s="13">
        <v>0</v>
      </c>
      <c r="SV142" s="13">
        <v>53380464.990000002</v>
      </c>
      <c r="SW142" s="13">
        <v>50639872.189106464</v>
      </c>
      <c r="SX142" s="13">
        <v>0</v>
      </c>
      <c r="SY142" s="13">
        <v>0</v>
      </c>
      <c r="SZ142" s="13">
        <v>50639872.189106464</v>
      </c>
      <c r="TA142" s="14">
        <v>11.383911069023412</v>
      </c>
      <c r="TB142" s="13">
        <v>4489749.7994000008</v>
      </c>
      <c r="TC142" s="13">
        <v>4489749.7994000008</v>
      </c>
    </row>
    <row r="143" spans="1:523" x14ac:dyDescent="0.3">
      <c r="A143" s="3" t="s">
        <v>193</v>
      </c>
      <c r="B143" s="4">
        <v>21542388.080000002</v>
      </c>
      <c r="C143" s="4">
        <v>21542388.080000002</v>
      </c>
      <c r="D143" s="4">
        <v>0</v>
      </c>
      <c r="E143" s="4">
        <v>0</v>
      </c>
      <c r="F143" s="4">
        <v>21542388.080000002</v>
      </c>
      <c r="G143" s="4">
        <v>20385773.173045952</v>
      </c>
      <c r="H143" s="4">
        <v>0</v>
      </c>
      <c r="I143" s="4">
        <v>0</v>
      </c>
      <c r="J143" s="4">
        <v>20385773.173045952</v>
      </c>
      <c r="K143" s="5">
        <v>0.94630981009817317</v>
      </c>
      <c r="L143" s="4">
        <v>21477543.460000001</v>
      </c>
      <c r="M143" s="4">
        <v>21477543.460000001</v>
      </c>
      <c r="N143" s="4">
        <v>0</v>
      </c>
      <c r="O143" s="4">
        <v>0</v>
      </c>
      <c r="P143" s="4">
        <v>21477543.460000001</v>
      </c>
      <c r="Q143" s="4">
        <v>20324410.073007863</v>
      </c>
      <c r="R143" s="4">
        <v>0</v>
      </c>
      <c r="S143" s="4">
        <v>0</v>
      </c>
      <c r="T143" s="4">
        <v>20324410.073007863</v>
      </c>
      <c r="U143" s="5">
        <v>0.94630981009817317</v>
      </c>
      <c r="V143" s="4">
        <v>21377975.449999999</v>
      </c>
      <c r="W143" s="4">
        <v>21377975.449999999</v>
      </c>
      <c r="X143" s="4">
        <v>0</v>
      </c>
      <c r="Y143" s="4">
        <v>0</v>
      </c>
      <c r="Z143" s="4">
        <v>21377975.449999999</v>
      </c>
      <c r="AA143" s="4">
        <v>20230187.888372906</v>
      </c>
      <c r="AB143" s="4">
        <v>0</v>
      </c>
      <c r="AC143" s="4">
        <v>0</v>
      </c>
      <c r="AD143" s="4">
        <v>20230187.888372906</v>
      </c>
      <c r="AE143" s="5">
        <v>0.94630981009817317</v>
      </c>
      <c r="AF143" s="4">
        <v>21297300.079999998</v>
      </c>
      <c r="AG143" s="4">
        <v>21297300.079999998</v>
      </c>
      <c r="AH143" s="4">
        <v>0</v>
      </c>
      <c r="AI143" s="4">
        <v>0</v>
      </c>
      <c r="AJ143" s="4">
        <v>21297300.079999998</v>
      </c>
      <c r="AK143" s="4">
        <v>20153843.994308606</v>
      </c>
      <c r="AL143" s="4">
        <v>0</v>
      </c>
      <c r="AM143" s="4">
        <v>0</v>
      </c>
      <c r="AN143" s="4">
        <v>20153843.994308606</v>
      </c>
      <c r="AO143" s="5">
        <v>0.94630981009817317</v>
      </c>
      <c r="AP143" s="4">
        <v>21278295.769999996</v>
      </c>
      <c r="AQ143" s="4">
        <v>21278295.769999996</v>
      </c>
      <c r="AR143" s="4">
        <v>0</v>
      </c>
      <c r="AS143" s="4">
        <v>0</v>
      </c>
      <c r="AT143" s="4">
        <v>21278295.769999996</v>
      </c>
      <c r="AU143" s="4">
        <v>20135860.029321458</v>
      </c>
      <c r="AV143" s="4">
        <v>0</v>
      </c>
      <c r="AW143" s="4">
        <v>0</v>
      </c>
      <c r="AX143" s="4">
        <v>20135860.029321458</v>
      </c>
      <c r="AY143" s="5">
        <v>0.94630981009817317</v>
      </c>
      <c r="AZ143" s="4">
        <v>21206288.209999997</v>
      </c>
      <c r="BA143" s="4">
        <v>21206288.209999997</v>
      </c>
      <c r="BB143" s="4">
        <v>0</v>
      </c>
      <c r="BC143" s="4">
        <v>0</v>
      </c>
      <c r="BD143" s="4">
        <v>21206288.209999997</v>
      </c>
      <c r="BE143" s="4">
        <v>20067718.568892226</v>
      </c>
      <c r="BF143" s="4">
        <v>0</v>
      </c>
      <c r="BG143" s="4">
        <v>0</v>
      </c>
      <c r="BH143" s="4">
        <v>20067718.568892226</v>
      </c>
      <c r="BI143" s="5">
        <v>0.94630981009817317</v>
      </c>
      <c r="BJ143" s="4">
        <v>21389904.77</v>
      </c>
      <c r="BK143" s="4">
        <v>21389904.77</v>
      </c>
      <c r="BL143" s="4">
        <v>0</v>
      </c>
      <c r="BM143" s="4">
        <v>0</v>
      </c>
      <c r="BN143" s="4">
        <v>21389904.77</v>
      </c>
      <c r="BO143" s="4">
        <v>20241476.720916707</v>
      </c>
      <c r="BP143" s="4">
        <v>0</v>
      </c>
      <c r="BQ143" s="4">
        <v>0</v>
      </c>
      <c r="BR143" s="4">
        <v>20241476.720916707</v>
      </c>
      <c r="BS143" s="5">
        <v>0.94630981009817317</v>
      </c>
      <c r="BT143" s="4">
        <v>21726573.709999997</v>
      </c>
      <c r="BU143" s="4">
        <v>21726573.709999997</v>
      </c>
      <c r="BV143" s="4">
        <v>0</v>
      </c>
      <c r="BW143" s="4">
        <v>0</v>
      </c>
      <c r="BX143" s="4">
        <v>21726573.709999997</v>
      </c>
      <c r="BY143" s="4">
        <v>20560069.841594059</v>
      </c>
      <c r="BZ143" s="4">
        <v>0</v>
      </c>
      <c r="CA143" s="4">
        <v>0</v>
      </c>
      <c r="CB143" s="4">
        <v>20560069.841594059</v>
      </c>
      <c r="CC143" s="5">
        <v>0.94630981009817317</v>
      </c>
      <c r="CD143" s="4">
        <v>22370102.82</v>
      </c>
      <c r="CE143" s="4">
        <v>22370102.82</v>
      </c>
      <c r="CF143" s="4">
        <v>0</v>
      </c>
      <c r="CG143" s="4">
        <v>0</v>
      </c>
      <c r="CH143" s="4">
        <v>22370102.82</v>
      </c>
      <c r="CI143" s="4">
        <v>21169047.751470808</v>
      </c>
      <c r="CJ143" s="4">
        <v>0</v>
      </c>
      <c r="CK143" s="4">
        <v>0</v>
      </c>
      <c r="CL143" s="4">
        <v>21169047.751470808</v>
      </c>
      <c r="CM143" s="5">
        <v>0.94630981009817317</v>
      </c>
      <c r="CN143" s="4">
        <v>22290277.940000001</v>
      </c>
      <c r="CO143" s="4">
        <v>22290277.940000001</v>
      </c>
      <c r="CP143" s="4">
        <v>0</v>
      </c>
      <c r="CQ143" s="4">
        <v>0</v>
      </c>
      <c r="CR143" s="4">
        <v>22290277.940000001</v>
      </c>
      <c r="CS143" s="4">
        <v>21093508.684436899</v>
      </c>
      <c r="CT143" s="4">
        <v>0</v>
      </c>
      <c r="CU143" s="4">
        <v>0</v>
      </c>
      <c r="CV143" s="4">
        <v>21093508.684436899</v>
      </c>
      <c r="CW143" s="5">
        <v>0.94630981009817317</v>
      </c>
      <c r="CX143" s="4">
        <v>22203301.75</v>
      </c>
      <c r="CY143" s="4">
        <v>22203301.75</v>
      </c>
      <c r="CZ143" s="4">
        <v>0</v>
      </c>
      <c r="DA143" s="4">
        <v>0</v>
      </c>
      <c r="DB143" s="4">
        <v>22203301.75</v>
      </c>
      <c r="DC143" s="4">
        <v>21011202.262594935</v>
      </c>
      <c r="DD143" s="4">
        <v>0</v>
      </c>
      <c r="DE143" s="4">
        <v>0</v>
      </c>
      <c r="DF143" s="4">
        <v>21011202.262594935</v>
      </c>
      <c r="DG143" s="5">
        <v>0.94630981009817317</v>
      </c>
      <c r="DH143" s="4">
        <v>21013360.800000001</v>
      </c>
      <c r="DI143" s="4">
        <v>21013360.800000001</v>
      </c>
      <c r="DJ143" s="4">
        <v>0</v>
      </c>
      <c r="DK143" s="4">
        <v>0</v>
      </c>
      <c r="DL143" s="4">
        <v>21013360.800000001</v>
      </c>
      <c r="DM143" s="4">
        <v>19885149.468172397</v>
      </c>
      <c r="DN143" s="4">
        <v>0</v>
      </c>
      <c r="DO143" s="4">
        <v>0</v>
      </c>
      <c r="DP143" s="4">
        <v>19885149.468172397</v>
      </c>
      <c r="DQ143" s="5">
        <v>0.94630981009817317</v>
      </c>
      <c r="DR143" s="4">
        <v>259173312.84</v>
      </c>
      <c r="DS143" s="4">
        <v>259173312.84</v>
      </c>
      <c r="DT143" s="4">
        <v>0</v>
      </c>
      <c r="DU143" s="4">
        <v>0</v>
      </c>
      <c r="DV143" s="4">
        <v>259173312.84</v>
      </c>
      <c r="DW143" s="4">
        <v>245258248.45613483</v>
      </c>
      <c r="DX143" s="4">
        <v>0</v>
      </c>
      <c r="DY143" s="4">
        <v>0</v>
      </c>
      <c r="DZ143" s="4">
        <v>245258248.45613483</v>
      </c>
      <c r="EA143" s="5">
        <v>11.355717721178076</v>
      </c>
      <c r="EB143" s="4">
        <v>20904002.349999998</v>
      </c>
      <c r="EC143" s="4">
        <v>20904002.349999998</v>
      </c>
      <c r="ED143" s="4">
        <v>0</v>
      </c>
      <c r="EE143" s="4">
        <v>0</v>
      </c>
      <c r="EF143" s="4">
        <v>20904002.349999998</v>
      </c>
      <c r="EG143" s="4">
        <v>19767616.948344272</v>
      </c>
      <c r="EH143" s="4">
        <v>0</v>
      </c>
      <c r="EI143" s="4">
        <v>0</v>
      </c>
      <c r="EJ143" s="4">
        <v>19767616.948344272</v>
      </c>
      <c r="EK143" s="5">
        <v>0.94563790308530427</v>
      </c>
      <c r="EL143" s="4">
        <v>20849731.330000002</v>
      </c>
      <c r="EM143" s="4">
        <v>20849731.330000002</v>
      </c>
      <c r="EN143" s="4">
        <v>0</v>
      </c>
      <c r="EO143" s="4">
        <v>0</v>
      </c>
      <c r="EP143" s="4">
        <v>20849731.330000002</v>
      </c>
      <c r="EQ143" s="4">
        <v>19716296.214793175</v>
      </c>
      <c r="ER143" s="4">
        <v>0</v>
      </c>
      <c r="ES143" s="4">
        <v>0</v>
      </c>
      <c r="ET143" s="4">
        <v>19716296.214793175</v>
      </c>
      <c r="EU143" s="5">
        <v>0.94563790308530427</v>
      </c>
      <c r="EV143" s="4">
        <v>20697524.470000003</v>
      </c>
      <c r="EW143" s="4">
        <v>20697524.470000003</v>
      </c>
      <c r="EX143" s="4">
        <v>0</v>
      </c>
      <c r="EY143" s="4">
        <v>0</v>
      </c>
      <c r="EZ143" s="4">
        <v>20697524.470000003</v>
      </c>
      <c r="FA143" s="4">
        <v>19572363.638867576</v>
      </c>
      <c r="FB143" s="4">
        <v>0</v>
      </c>
      <c r="FC143" s="4">
        <v>0</v>
      </c>
      <c r="FD143" s="4">
        <v>19572363.638867576</v>
      </c>
      <c r="FE143" s="5">
        <v>0.94563790308530427</v>
      </c>
      <c r="FF143" s="4">
        <v>20466619.180000003</v>
      </c>
      <c r="FG143" s="4">
        <v>20466619.180000003</v>
      </c>
      <c r="FH143" s="4">
        <v>0</v>
      </c>
      <c r="FI143" s="4">
        <v>0</v>
      </c>
      <c r="FJ143" s="4">
        <v>20466619.180000003</v>
      </c>
      <c r="FK143" s="4">
        <v>19354010.844620671</v>
      </c>
      <c r="FL143" s="4">
        <v>0</v>
      </c>
      <c r="FM143" s="4">
        <v>0</v>
      </c>
      <c r="FN143" s="4">
        <v>19354010.844620671</v>
      </c>
      <c r="FO143" s="5">
        <v>0.94563790308530427</v>
      </c>
      <c r="FP143" s="4">
        <v>20542932.490000002</v>
      </c>
      <c r="FQ143" s="4">
        <v>20542932.490000002</v>
      </c>
      <c r="FR143" s="4">
        <v>0</v>
      </c>
      <c r="FS143" s="4">
        <v>0</v>
      </c>
      <c r="FT143" s="4">
        <v>20542932.490000002</v>
      </c>
      <c r="FU143" s="4">
        <v>19426175.603066571</v>
      </c>
      <c r="FV143" s="4">
        <v>0</v>
      </c>
      <c r="FW143" s="4">
        <v>0</v>
      </c>
      <c r="FX143" s="4">
        <v>19426175.603066571</v>
      </c>
      <c r="FY143" s="5">
        <v>0.94563790308530427</v>
      </c>
      <c r="FZ143" s="4">
        <v>20644271.539999999</v>
      </c>
      <c r="GA143" s="4">
        <v>20644271.539999999</v>
      </c>
      <c r="GB143" s="4">
        <v>0</v>
      </c>
      <c r="GC143" s="4">
        <v>0</v>
      </c>
      <c r="GD143" s="4">
        <v>20644271.539999999</v>
      </c>
      <c r="GE143" s="4">
        <v>19522005.649809223</v>
      </c>
      <c r="GF143" s="4">
        <v>0</v>
      </c>
      <c r="GG143" s="4">
        <v>0</v>
      </c>
      <c r="GH143" s="4">
        <v>19522005.649809223</v>
      </c>
      <c r="GI143" s="5">
        <v>0.94563790308530427</v>
      </c>
      <c r="GJ143" s="4">
        <v>20154248.420000002</v>
      </c>
      <c r="GK143" s="4">
        <v>20154248.420000002</v>
      </c>
      <c r="GL143" s="4">
        <v>0</v>
      </c>
      <c r="GM143" s="4">
        <v>0</v>
      </c>
      <c r="GN143" s="4">
        <v>20154248.420000002</v>
      </c>
      <c r="GO143" s="4">
        <v>19058621.21414911</v>
      </c>
      <c r="GP143" s="4">
        <v>0</v>
      </c>
      <c r="GQ143" s="4">
        <v>0</v>
      </c>
      <c r="GR143" s="4">
        <v>19058621.21414911</v>
      </c>
      <c r="GS143" s="5">
        <v>0.94563790308530427</v>
      </c>
      <c r="GT143" s="4">
        <v>19643534.380000003</v>
      </c>
      <c r="GU143" s="4">
        <v>19643534.380000003</v>
      </c>
      <c r="GV143" s="4">
        <v>0</v>
      </c>
      <c r="GW143" s="4">
        <v>0</v>
      </c>
      <c r="GX143" s="4">
        <v>19643534.380000003</v>
      </c>
      <c r="GY143" s="4">
        <v>18575670.660287283</v>
      </c>
      <c r="GZ143" s="4">
        <v>0</v>
      </c>
      <c r="HA143" s="4">
        <v>0</v>
      </c>
      <c r="HB143" s="4">
        <v>18575670.660287283</v>
      </c>
      <c r="HC143" s="5">
        <v>0.94563790308530427</v>
      </c>
      <c r="HD143" s="4">
        <v>18681005.130000003</v>
      </c>
      <c r="HE143" s="4">
        <v>18681005.130000003</v>
      </c>
      <c r="HF143" s="4">
        <v>0</v>
      </c>
      <c r="HG143" s="4">
        <v>0</v>
      </c>
      <c r="HH143" s="4">
        <v>18681005.130000003</v>
      </c>
      <c r="HI143" s="4">
        <v>17665466.518659014</v>
      </c>
      <c r="HJ143" s="4">
        <v>0</v>
      </c>
      <c r="HK143" s="4">
        <v>0</v>
      </c>
      <c r="HL143" s="4">
        <v>17665466.518659014</v>
      </c>
      <c r="HM143" s="5">
        <v>0.94563790308530427</v>
      </c>
      <c r="HN143" s="4">
        <v>18938156.360000003</v>
      </c>
      <c r="HO143" s="4">
        <v>18938156.360000003</v>
      </c>
      <c r="HP143" s="4">
        <v>0</v>
      </c>
      <c r="HQ143" s="4">
        <v>0</v>
      </c>
      <c r="HR143" s="4">
        <v>18938156.360000003</v>
      </c>
      <c r="HS143" s="4">
        <v>17908638.468572021</v>
      </c>
      <c r="HT143" s="4">
        <v>0</v>
      </c>
      <c r="HU143" s="4">
        <v>0</v>
      </c>
      <c r="HV143" s="4">
        <v>17908638.468572021</v>
      </c>
      <c r="HW143" s="5">
        <v>0.94563790308530427</v>
      </c>
      <c r="HX143" s="4">
        <v>19180873.400000002</v>
      </c>
      <c r="HY143" s="4">
        <v>19180873.400000002</v>
      </c>
      <c r="HZ143" s="4">
        <v>0</v>
      </c>
      <c r="IA143" s="4">
        <v>0</v>
      </c>
      <c r="IB143" s="4">
        <v>19180873.400000002</v>
      </c>
      <c r="IC143" s="4">
        <v>18138160.901320692</v>
      </c>
      <c r="ID143" s="4">
        <v>0</v>
      </c>
      <c r="IE143" s="4">
        <v>0</v>
      </c>
      <c r="IF143" s="4">
        <v>18138160.901320692</v>
      </c>
      <c r="IG143" s="5">
        <v>0.94563790308530427</v>
      </c>
      <c r="IH143" s="4">
        <v>19498245.530000001</v>
      </c>
      <c r="II143" s="4">
        <v>19498245.530000001</v>
      </c>
      <c r="IJ143" s="4">
        <v>0</v>
      </c>
      <c r="IK143" s="4">
        <v>0</v>
      </c>
      <c r="IL143" s="4">
        <v>19498245.530000001</v>
      </c>
      <c r="IM143" s="4">
        <v>18438280.016831607</v>
      </c>
      <c r="IN143" s="4">
        <v>0</v>
      </c>
      <c r="IO143" s="4">
        <v>0</v>
      </c>
      <c r="IP143" s="4">
        <v>18438280.016831607</v>
      </c>
      <c r="IQ143" s="5">
        <v>0.94563790308530427</v>
      </c>
      <c r="IR143" s="4">
        <v>240201144.58000004</v>
      </c>
      <c r="IS143" s="4">
        <v>240201144.58000004</v>
      </c>
      <c r="IT143" s="4">
        <v>0</v>
      </c>
      <c r="IU143" s="4">
        <v>0</v>
      </c>
      <c r="IV143" s="4">
        <v>240201144.58000004</v>
      </c>
      <c r="IW143" s="4">
        <v>227143306.67932123</v>
      </c>
      <c r="IX143" s="4">
        <v>0</v>
      </c>
      <c r="IY143" s="4">
        <v>0</v>
      </c>
      <c r="IZ143" s="4">
        <v>227143306.67932123</v>
      </c>
      <c r="JA143" s="5">
        <v>11.347654837023649</v>
      </c>
      <c r="JB143" s="4">
        <v>19547631.140000008</v>
      </c>
      <c r="JC143" s="4">
        <v>19547631.140000008</v>
      </c>
      <c r="JD143" s="4">
        <v>0</v>
      </c>
      <c r="JE143" s="4">
        <v>0</v>
      </c>
      <c r="JF143" s="4">
        <v>19547631.140000008</v>
      </c>
      <c r="JG143" s="4">
        <v>18581883.969035577</v>
      </c>
      <c r="JH143" s="4">
        <v>0</v>
      </c>
      <c r="JI143" s="4">
        <v>0</v>
      </c>
      <c r="JJ143" s="4">
        <v>18581883.969035577</v>
      </c>
      <c r="JK143" s="5">
        <v>0.95059518137784804</v>
      </c>
      <c r="JL143" s="4">
        <v>19538908.860000003</v>
      </c>
      <c r="JM143" s="4">
        <v>19538908.860000003</v>
      </c>
      <c r="JN143" s="4">
        <v>0</v>
      </c>
      <c r="JO143" s="4">
        <v>0</v>
      </c>
      <c r="JP143" s="4">
        <v>19538908.860000003</v>
      </c>
      <c r="JQ143" s="4">
        <v>18573592.611696944</v>
      </c>
      <c r="JR143" s="4">
        <v>0</v>
      </c>
      <c r="JS143" s="4">
        <v>0</v>
      </c>
      <c r="JT143" s="4">
        <v>18573592.611696944</v>
      </c>
      <c r="JU143" s="5">
        <v>0.95059518137784804</v>
      </c>
      <c r="JV143" s="4">
        <v>19604794.93</v>
      </c>
      <c r="JW143" s="4">
        <v>19604794.93</v>
      </c>
      <c r="JX143" s="4">
        <v>0</v>
      </c>
      <c r="JY143" s="4">
        <v>0</v>
      </c>
      <c r="JZ143" s="4">
        <v>19604794.93</v>
      </c>
      <c r="KA143" s="4">
        <v>18636223.592358865</v>
      </c>
      <c r="KB143" s="4">
        <v>0</v>
      </c>
      <c r="KC143" s="4">
        <v>0</v>
      </c>
      <c r="KD143" s="4">
        <v>18636223.592358865</v>
      </c>
      <c r="KE143" s="5">
        <v>0.95059518137784804</v>
      </c>
      <c r="KF143" s="4">
        <v>19615207.77</v>
      </c>
      <c r="KG143" s="4">
        <v>19615207.77</v>
      </c>
      <c r="KH143" s="4">
        <v>0</v>
      </c>
      <c r="KI143" s="4">
        <v>0</v>
      </c>
      <c r="KJ143" s="4">
        <v>19615207.77</v>
      </c>
      <c r="KK143" s="4">
        <v>18646121.987887323</v>
      </c>
      <c r="KL143" s="4">
        <v>0</v>
      </c>
      <c r="KM143" s="4">
        <v>0</v>
      </c>
      <c r="KN143" s="4">
        <v>18646121.987887323</v>
      </c>
      <c r="KO143" s="5">
        <v>0.95059518137784804</v>
      </c>
      <c r="KP143" s="4">
        <v>19606844.350000001</v>
      </c>
      <c r="KQ143" s="4">
        <v>19606844.350000001</v>
      </c>
      <c r="KR143" s="4">
        <v>0</v>
      </c>
      <c r="KS143" s="4">
        <v>0</v>
      </c>
      <c r="KT143" s="4">
        <v>19606844.350000001</v>
      </c>
      <c r="KU143" s="4">
        <v>18638171.761135485</v>
      </c>
      <c r="KV143" s="4">
        <v>0</v>
      </c>
      <c r="KW143" s="4">
        <v>0</v>
      </c>
      <c r="KX143" s="4">
        <v>18638171.761135485</v>
      </c>
      <c r="KY143" s="5">
        <v>0.95059518137784804</v>
      </c>
      <c r="KZ143" s="4">
        <v>19604967.750000004</v>
      </c>
      <c r="LA143" s="4">
        <v>19604967.750000004</v>
      </c>
      <c r="LB143" s="4">
        <v>0</v>
      </c>
      <c r="LC143" s="4">
        <v>0</v>
      </c>
      <c r="LD143" s="4">
        <v>19604967.750000004</v>
      </c>
      <c r="LE143" s="4">
        <v>18636387.874218114</v>
      </c>
      <c r="LF143" s="4">
        <v>0</v>
      </c>
      <c r="LG143" s="4">
        <v>0</v>
      </c>
      <c r="LH143" s="4">
        <v>18636387.874218114</v>
      </c>
      <c r="LI143" s="5">
        <v>0.95059518137784804</v>
      </c>
      <c r="LJ143" s="4">
        <v>19599273.670000002</v>
      </c>
      <c r="LK143" s="4">
        <v>19599273.670000002</v>
      </c>
      <c r="LL143" s="4">
        <v>0</v>
      </c>
      <c r="LM143" s="4">
        <v>0</v>
      </c>
      <c r="LN143" s="4">
        <v>19599273.670000002</v>
      </c>
      <c r="LO143" s="4">
        <v>18630975.109207734</v>
      </c>
      <c r="LP143" s="4">
        <v>0</v>
      </c>
      <c r="LQ143" s="4">
        <v>0</v>
      </c>
      <c r="LR143" s="4">
        <v>18630975.109207734</v>
      </c>
      <c r="LS143" s="5">
        <v>0.95059518137784804</v>
      </c>
      <c r="LT143" s="4">
        <v>19608908.98</v>
      </c>
      <c r="LU143" s="4">
        <v>19608908.98</v>
      </c>
      <c r="LV143" s="4">
        <v>0</v>
      </c>
      <c r="LW143" s="4">
        <v>0</v>
      </c>
      <c r="LX143" s="4">
        <v>19608908.98</v>
      </c>
      <c r="LY143" s="4">
        <v>18640134.388464812</v>
      </c>
      <c r="LZ143" s="4">
        <v>0</v>
      </c>
      <c r="MA143" s="4">
        <v>0</v>
      </c>
      <c r="MB143" s="4">
        <v>18640134.388464812</v>
      </c>
      <c r="MC143" s="5">
        <v>0.95059518137784804</v>
      </c>
      <c r="MD143" s="4">
        <v>19683537.630000003</v>
      </c>
      <c r="ME143" s="4">
        <v>19683537.630000003</v>
      </c>
      <c r="MF143" s="4">
        <v>0</v>
      </c>
      <c r="MG143" s="4">
        <v>0</v>
      </c>
      <c r="MH143" s="4">
        <v>19683537.630000003</v>
      </c>
      <c r="MI143" s="4">
        <v>18711076.023547549</v>
      </c>
      <c r="MJ143" s="4">
        <v>0</v>
      </c>
      <c r="MK143" s="4">
        <v>0</v>
      </c>
      <c r="ML143" s="4">
        <v>18711076.023547549</v>
      </c>
      <c r="MM143" s="5">
        <v>0.95059518137784804</v>
      </c>
      <c r="MN143" s="4">
        <v>19700397.410000004</v>
      </c>
      <c r="MO143" s="4">
        <v>19700397.410000004</v>
      </c>
      <c r="MP143" s="4">
        <v>0</v>
      </c>
      <c r="MQ143" s="4">
        <v>0</v>
      </c>
      <c r="MR143" s="4">
        <v>19700397.410000004</v>
      </c>
      <c r="MS143" s="4">
        <v>18727102.849174641</v>
      </c>
      <c r="MT143" s="4">
        <v>0</v>
      </c>
      <c r="MU143" s="4">
        <v>0</v>
      </c>
      <c r="MV143" s="4">
        <v>18727102.849174641</v>
      </c>
      <c r="MW143" s="5">
        <v>0.95059518137784804</v>
      </c>
      <c r="MX143" s="4">
        <v>19711388.650000006</v>
      </c>
      <c r="MY143" s="4">
        <v>19711388.650000006</v>
      </c>
      <c r="MZ143" s="4">
        <v>0</v>
      </c>
      <c r="NA143" s="4">
        <v>0</v>
      </c>
      <c r="NB143" s="4">
        <v>19711388.650000006</v>
      </c>
      <c r="NC143" s="4">
        <v>18737551.06895601</v>
      </c>
      <c r="ND143" s="4">
        <v>0</v>
      </c>
      <c r="NE143" s="4">
        <v>0</v>
      </c>
      <c r="NF143" s="4">
        <v>18737551.06895601</v>
      </c>
      <c r="NG143" s="5">
        <v>0.95059518137784804</v>
      </c>
      <c r="NH143" s="4">
        <v>19700794.380000006</v>
      </c>
      <c r="NI143" s="4">
        <v>19700794.380000006</v>
      </c>
      <c r="NJ143" s="4">
        <v>0</v>
      </c>
      <c r="NK143" s="4">
        <v>0</v>
      </c>
      <c r="NL143" s="4">
        <v>19700794.380000006</v>
      </c>
      <c r="NM143" s="4">
        <v>18727480.206943795</v>
      </c>
      <c r="NN143" s="4">
        <v>0</v>
      </c>
      <c r="NO143" s="4">
        <v>0</v>
      </c>
      <c r="NP143" s="4">
        <v>18727480.206943795</v>
      </c>
      <c r="NQ143" s="5">
        <v>0.95059518137784804</v>
      </c>
      <c r="NR143" s="4">
        <v>235522655.52000001</v>
      </c>
      <c r="NS143" s="4">
        <v>235522655.52000001</v>
      </c>
      <c r="NT143" s="4">
        <v>0</v>
      </c>
      <c r="NU143" s="4">
        <v>0</v>
      </c>
      <c r="NV143" s="4">
        <v>235522655.52000001</v>
      </c>
      <c r="NW143" s="4">
        <v>223886701.44262689</v>
      </c>
      <c r="NX143" s="4">
        <v>0</v>
      </c>
      <c r="NY143" s="4">
        <v>0</v>
      </c>
      <c r="NZ143" s="4">
        <v>223886701.44262689</v>
      </c>
      <c r="OA143" s="5">
        <v>11.407142176534174</v>
      </c>
      <c r="OB143" s="4">
        <v>19711530.680000003</v>
      </c>
      <c r="OC143" s="4">
        <v>19711530.680000003</v>
      </c>
      <c r="OD143" s="4">
        <v>0</v>
      </c>
      <c r="OE143" s="4">
        <v>0</v>
      </c>
      <c r="OF143" s="4">
        <v>19711530.680000003</v>
      </c>
      <c r="OG143" s="4">
        <v>18751258.571693867</v>
      </c>
      <c r="OH143" s="4">
        <v>0</v>
      </c>
      <c r="OI143" s="4">
        <v>0</v>
      </c>
      <c r="OJ143" s="4">
        <v>18751258.571693867</v>
      </c>
      <c r="OK143" s="5">
        <v>0.95128373722490955</v>
      </c>
      <c r="OL143" s="4">
        <v>19720497.050000004</v>
      </c>
      <c r="OM143" s="4">
        <v>19720497.050000004</v>
      </c>
      <c r="ON143" s="4">
        <v>0</v>
      </c>
      <c r="OO143" s="4">
        <v>0</v>
      </c>
      <c r="OP143" s="4">
        <v>19720497.050000004</v>
      </c>
      <c r="OQ143" s="4">
        <v>18759788.133656807</v>
      </c>
      <c r="OR143" s="4">
        <v>0</v>
      </c>
      <c r="OS143" s="4">
        <v>0</v>
      </c>
      <c r="OT143" s="4">
        <v>18759788.133656807</v>
      </c>
      <c r="OU143" s="5">
        <v>0.95128373722490955</v>
      </c>
      <c r="OV143" s="4">
        <v>19717585.960000005</v>
      </c>
      <c r="OW143" s="4">
        <v>19717585.960000005</v>
      </c>
      <c r="OX143" s="4">
        <v>0</v>
      </c>
      <c r="OY143" s="4">
        <v>0</v>
      </c>
      <c r="OZ143" s="4">
        <v>19717585.960000005</v>
      </c>
      <c r="PA143" s="4">
        <v>18757018.861082211</v>
      </c>
      <c r="PB143" s="4">
        <v>0</v>
      </c>
      <c r="PC143" s="4">
        <v>0</v>
      </c>
      <c r="PD143" s="4">
        <v>18757018.861082211</v>
      </c>
      <c r="PE143" s="5">
        <v>0.95128373722490955</v>
      </c>
      <c r="PF143" s="4">
        <v>19720659.57</v>
      </c>
      <c r="PG143" s="4">
        <v>19720659.57</v>
      </c>
      <c r="PH143" s="4">
        <v>0</v>
      </c>
      <c r="PI143" s="4">
        <v>0</v>
      </c>
      <c r="PJ143" s="4">
        <v>19720659.57</v>
      </c>
      <c r="PK143" s="4">
        <v>18759942.736289777</v>
      </c>
      <c r="PL143" s="4">
        <v>0</v>
      </c>
      <c r="PM143" s="4">
        <v>0</v>
      </c>
      <c r="PN143" s="4">
        <v>18759942.736289777</v>
      </c>
      <c r="PO143" s="5">
        <v>0.95128373722490955</v>
      </c>
      <c r="PP143" s="4">
        <v>19708935.629999999</v>
      </c>
      <c r="PQ143" s="4">
        <v>19708935.629999999</v>
      </c>
      <c r="PR143" s="4">
        <v>0</v>
      </c>
      <c r="PS143" s="4">
        <v>0</v>
      </c>
      <c r="PT143" s="4">
        <v>19708935.629999999</v>
      </c>
      <c r="PU143" s="4">
        <v>18748789.942831576</v>
      </c>
      <c r="PV143" s="4">
        <v>0</v>
      </c>
      <c r="PW143" s="4">
        <v>0</v>
      </c>
      <c r="PX143" s="4">
        <v>18748789.942831576</v>
      </c>
      <c r="PY143" s="5">
        <v>0.95128373722490955</v>
      </c>
      <c r="PZ143" s="4">
        <v>19698116.590000004</v>
      </c>
      <c r="QA143" s="4">
        <v>19698116.590000004</v>
      </c>
      <c r="QB143" s="4">
        <v>0</v>
      </c>
      <c r="QC143" s="4">
        <v>0</v>
      </c>
      <c r="QD143" s="4">
        <v>19698116.590000004</v>
      </c>
      <c r="QE143" s="4">
        <v>18738497.966027196</v>
      </c>
      <c r="QF143" s="4">
        <v>0</v>
      </c>
      <c r="QG143" s="4">
        <v>0</v>
      </c>
      <c r="QH143" s="4">
        <v>18738497.966027196</v>
      </c>
      <c r="QI143" s="5">
        <v>0.95128373722490955</v>
      </c>
      <c r="QJ143" s="4">
        <v>19700563.760000002</v>
      </c>
      <c r="QK143" s="4">
        <v>19700563.760000002</v>
      </c>
      <c r="QL143" s="4">
        <v>0</v>
      </c>
      <c r="QM143" s="4">
        <v>0</v>
      </c>
      <c r="QN143" s="4">
        <v>19700563.760000002</v>
      </c>
      <c r="QO143" s="4">
        <v>18740825.919050418</v>
      </c>
      <c r="QP143" s="4">
        <v>0</v>
      </c>
      <c r="QQ143" s="4">
        <v>0</v>
      </c>
      <c r="QR143" s="4">
        <v>18740825.919050418</v>
      </c>
      <c r="QS143" s="5">
        <v>0.95128373722490955</v>
      </c>
      <c r="QT143" s="4">
        <v>19692403.320000004</v>
      </c>
      <c r="QU143" s="4">
        <v>19692403.320000004</v>
      </c>
      <c r="QV143" s="4">
        <v>0</v>
      </c>
      <c r="QW143" s="4">
        <v>0</v>
      </c>
      <c r="QX143" s="4">
        <v>19692403.320000004</v>
      </c>
      <c r="QY143" s="4">
        <v>18733063.025189821</v>
      </c>
      <c r="QZ143" s="4">
        <v>0</v>
      </c>
      <c r="RA143" s="4">
        <v>0</v>
      </c>
      <c r="RB143" s="4">
        <v>18733063.025189821</v>
      </c>
      <c r="RC143" s="5">
        <v>0.95128373722490955</v>
      </c>
      <c r="RD143" s="4">
        <v>19613911.320000008</v>
      </c>
      <c r="RE143" s="4">
        <v>19613911.320000008</v>
      </c>
      <c r="RF143" s="4">
        <v>0</v>
      </c>
      <c r="RG143" s="4">
        <v>0</v>
      </c>
      <c r="RH143" s="4">
        <v>19613911.320000008</v>
      </c>
      <c r="RI143" s="4">
        <v>18658394.862087566</v>
      </c>
      <c r="RJ143" s="4">
        <v>0</v>
      </c>
      <c r="RK143" s="4">
        <v>0</v>
      </c>
      <c r="RL143" s="4">
        <v>18658394.862087566</v>
      </c>
      <c r="RM143" s="5">
        <v>0.95128373722490955</v>
      </c>
      <c r="RN143" s="4">
        <v>19626717.850000005</v>
      </c>
      <c r="RO143" s="4">
        <v>19626717.850000005</v>
      </c>
      <c r="RP143" s="4">
        <v>0</v>
      </c>
      <c r="RQ143" s="4">
        <v>0</v>
      </c>
      <c r="RR143" s="4">
        <v>19626717.850000005</v>
      </c>
      <c r="RS143" s="4">
        <v>18670577.505806848</v>
      </c>
      <c r="RT143" s="4">
        <v>0</v>
      </c>
      <c r="RU143" s="4">
        <v>0</v>
      </c>
      <c r="RV143" s="4">
        <v>18670577.505806848</v>
      </c>
      <c r="RW143" s="5">
        <v>0.95128373722490955</v>
      </c>
      <c r="RX143" s="4">
        <v>19635075.580000002</v>
      </c>
      <c r="RY143" s="4">
        <v>19635075.580000002</v>
      </c>
      <c r="RZ143" s="4">
        <v>0</v>
      </c>
      <c r="SA143" s="4">
        <v>0</v>
      </c>
      <c r="SB143" s="4">
        <v>19635075.580000002</v>
      </c>
      <c r="SC143" s="4">
        <v>18678528.078435961</v>
      </c>
      <c r="SD143" s="4">
        <v>0</v>
      </c>
      <c r="SE143" s="4">
        <v>0</v>
      </c>
      <c r="SF143" s="4">
        <v>18678528.078435961</v>
      </c>
      <c r="SG143" s="5">
        <v>0.95128373722490955</v>
      </c>
      <c r="SH143" s="4">
        <v>19641032.740000002</v>
      </c>
      <c r="SI143" s="4">
        <v>19641032.740000002</v>
      </c>
      <c r="SJ143" s="4">
        <v>0</v>
      </c>
      <c r="SK143" s="4">
        <v>0</v>
      </c>
      <c r="SL143" s="4">
        <v>19641032.740000002</v>
      </c>
      <c r="SM143" s="4">
        <v>18684195.027864005</v>
      </c>
      <c r="SN143" s="4">
        <v>0</v>
      </c>
      <c r="SO143" s="4">
        <v>0</v>
      </c>
      <c r="SP143" s="4">
        <v>18684195.027864005</v>
      </c>
      <c r="SQ143" s="5">
        <v>0.95128373722490955</v>
      </c>
      <c r="SR143" s="4">
        <v>236187030.05000001</v>
      </c>
      <c r="SS143" s="4">
        <v>236187030.05000001</v>
      </c>
      <c r="ST143" s="4">
        <v>0</v>
      </c>
      <c r="SU143" s="4">
        <v>0</v>
      </c>
      <c r="SV143" s="4">
        <v>236187030.05000001</v>
      </c>
      <c r="SW143" s="4">
        <v>224680880.63001606</v>
      </c>
      <c r="SX143" s="4">
        <v>0</v>
      </c>
      <c r="SY143" s="4">
        <v>0</v>
      </c>
      <c r="SZ143" s="4">
        <v>224680880.63001606</v>
      </c>
      <c r="TA143" s="5">
        <v>11.415404846698912</v>
      </c>
      <c r="TB143" s="4">
        <v>19673299.244400006</v>
      </c>
      <c r="TC143" s="4">
        <v>19673299.244400006</v>
      </c>
    </row>
    <row r="144" spans="1:523" x14ac:dyDescent="0.3">
      <c r="A144" s="3" t="s">
        <v>194</v>
      </c>
      <c r="B144" s="4">
        <v>27257379.100000001</v>
      </c>
      <c r="C144" s="4">
        <v>27257379.100000001</v>
      </c>
      <c r="D144" s="4">
        <v>0</v>
      </c>
      <c r="E144" s="4">
        <v>0</v>
      </c>
      <c r="F144" s="4">
        <v>27257379.100000001</v>
      </c>
      <c r="G144" s="4">
        <v>25793925.239894915</v>
      </c>
      <c r="H144" s="4">
        <v>0</v>
      </c>
      <c r="I144" s="4">
        <v>0</v>
      </c>
      <c r="J144" s="4">
        <v>25793925.239894915</v>
      </c>
      <c r="K144" s="5">
        <v>0.94630981009817317</v>
      </c>
      <c r="L144" s="4">
        <v>27260428.109999999</v>
      </c>
      <c r="M144" s="4">
        <v>27260428.109999999</v>
      </c>
      <c r="N144" s="4">
        <v>0</v>
      </c>
      <c r="O144" s="4">
        <v>0</v>
      </c>
      <c r="P144" s="4">
        <v>27260428.109999999</v>
      </c>
      <c r="Q144" s="4">
        <v>25796810.547969002</v>
      </c>
      <c r="R144" s="4">
        <v>0</v>
      </c>
      <c r="S144" s="4">
        <v>0</v>
      </c>
      <c r="T144" s="4">
        <v>25796810.547969002</v>
      </c>
      <c r="U144" s="5">
        <v>0.94630981009817317</v>
      </c>
      <c r="V144" s="4">
        <v>27309897.160000004</v>
      </c>
      <c r="W144" s="4">
        <v>27309897.160000004</v>
      </c>
      <c r="X144" s="4">
        <v>0</v>
      </c>
      <c r="Y144" s="4">
        <v>0</v>
      </c>
      <c r="Z144" s="4">
        <v>27309897.160000004</v>
      </c>
      <c r="AA144" s="4">
        <v>25843623.595280241</v>
      </c>
      <c r="AB144" s="4">
        <v>0</v>
      </c>
      <c r="AC144" s="4">
        <v>0</v>
      </c>
      <c r="AD144" s="4">
        <v>25843623.595280241</v>
      </c>
      <c r="AE144" s="5">
        <v>0.94630981009817317</v>
      </c>
      <c r="AF144" s="4">
        <v>27286330.57</v>
      </c>
      <c r="AG144" s="4">
        <v>27286330.57</v>
      </c>
      <c r="AH144" s="4">
        <v>0</v>
      </c>
      <c r="AI144" s="4">
        <v>0</v>
      </c>
      <c r="AJ144" s="4">
        <v>27286330.57</v>
      </c>
      <c r="AK144" s="4">
        <v>25821322.299972676</v>
      </c>
      <c r="AL144" s="4">
        <v>0</v>
      </c>
      <c r="AM144" s="4">
        <v>0</v>
      </c>
      <c r="AN144" s="4">
        <v>25821322.299972676</v>
      </c>
      <c r="AO144" s="5">
        <v>0.94630981009817317</v>
      </c>
      <c r="AP144" s="4">
        <v>27334145.57</v>
      </c>
      <c r="AQ144" s="4">
        <v>27334145.57</v>
      </c>
      <c r="AR144" s="4">
        <v>0</v>
      </c>
      <c r="AS144" s="4">
        <v>0</v>
      </c>
      <c r="AT144" s="4">
        <v>27334145.57</v>
      </c>
      <c r="AU144" s="4">
        <v>25866570.103542522</v>
      </c>
      <c r="AV144" s="4">
        <v>0</v>
      </c>
      <c r="AW144" s="4">
        <v>0</v>
      </c>
      <c r="AX144" s="4">
        <v>25866570.103542522</v>
      </c>
      <c r="AY144" s="5">
        <v>0.94630981009817317</v>
      </c>
      <c r="AZ144" s="4">
        <v>27328956.049999997</v>
      </c>
      <c r="BA144" s="4">
        <v>27328956.049999997</v>
      </c>
      <c r="BB144" s="4">
        <v>0</v>
      </c>
      <c r="BC144" s="4">
        <v>0</v>
      </c>
      <c r="BD144" s="4">
        <v>27328956.049999997</v>
      </c>
      <c r="BE144" s="4">
        <v>25861659.209856819</v>
      </c>
      <c r="BF144" s="4">
        <v>0</v>
      </c>
      <c r="BG144" s="4">
        <v>0</v>
      </c>
      <c r="BH144" s="4">
        <v>25861659.209856819</v>
      </c>
      <c r="BI144" s="5">
        <v>0.94630981009817317</v>
      </c>
      <c r="BJ144" s="4">
        <v>27713878.769999996</v>
      </c>
      <c r="BK144" s="4">
        <v>27713878.769999996</v>
      </c>
      <c r="BL144" s="4">
        <v>0</v>
      </c>
      <c r="BM144" s="4">
        <v>0</v>
      </c>
      <c r="BN144" s="4">
        <v>27713878.769999996</v>
      </c>
      <c r="BO144" s="4">
        <v>26225915.35592249</v>
      </c>
      <c r="BP144" s="4">
        <v>0</v>
      </c>
      <c r="BQ144" s="4">
        <v>0</v>
      </c>
      <c r="BR144" s="4">
        <v>26225915.35592249</v>
      </c>
      <c r="BS144" s="5">
        <v>0.94630981009817317</v>
      </c>
      <c r="BT144" s="4">
        <v>27937787.539999999</v>
      </c>
      <c r="BU144" s="4">
        <v>27937787.539999999</v>
      </c>
      <c r="BV144" s="4">
        <v>0</v>
      </c>
      <c r="BW144" s="4">
        <v>0</v>
      </c>
      <c r="BX144" s="4">
        <v>27937787.539999999</v>
      </c>
      <c r="BY144" s="4">
        <v>26437802.421540506</v>
      </c>
      <c r="BZ144" s="4">
        <v>0</v>
      </c>
      <c r="CA144" s="4">
        <v>0</v>
      </c>
      <c r="CB144" s="4">
        <v>26437802.421540506</v>
      </c>
      <c r="CC144" s="5">
        <v>0.94630981009817317</v>
      </c>
      <c r="CD144" s="4">
        <v>27909277.239999998</v>
      </c>
      <c r="CE144" s="4">
        <v>27909277.239999998</v>
      </c>
      <c r="CF144" s="4">
        <v>0</v>
      </c>
      <c r="CG144" s="4">
        <v>0</v>
      </c>
      <c r="CH144" s="4">
        <v>27909277.239999998</v>
      </c>
      <c r="CI144" s="4">
        <v>26410822.844961666</v>
      </c>
      <c r="CJ144" s="4">
        <v>0</v>
      </c>
      <c r="CK144" s="4">
        <v>0</v>
      </c>
      <c r="CL144" s="4">
        <v>26410822.844961666</v>
      </c>
      <c r="CM144" s="5">
        <v>0.94630981009817317</v>
      </c>
      <c r="CN144" s="4">
        <v>28186828.66</v>
      </c>
      <c r="CO144" s="4">
        <v>28186828.66</v>
      </c>
      <c r="CP144" s="4">
        <v>0</v>
      </c>
      <c r="CQ144" s="4">
        <v>0</v>
      </c>
      <c r="CR144" s="4">
        <v>28186828.66</v>
      </c>
      <c r="CS144" s="4">
        <v>26673472.476514343</v>
      </c>
      <c r="CT144" s="4">
        <v>0</v>
      </c>
      <c r="CU144" s="4">
        <v>0</v>
      </c>
      <c r="CV144" s="4">
        <v>26673472.476514343</v>
      </c>
      <c r="CW144" s="5">
        <v>0.94630981009817317</v>
      </c>
      <c r="CX144" s="4">
        <v>28478236.260000002</v>
      </c>
      <c r="CY144" s="4">
        <v>28478236.260000002</v>
      </c>
      <c r="CZ144" s="4">
        <v>0</v>
      </c>
      <c r="DA144" s="4">
        <v>0</v>
      </c>
      <c r="DB144" s="4">
        <v>28478236.260000002</v>
      </c>
      <c r="DC144" s="4">
        <v>26949234.347131509</v>
      </c>
      <c r="DD144" s="4">
        <v>0</v>
      </c>
      <c r="DE144" s="4">
        <v>0</v>
      </c>
      <c r="DF144" s="4">
        <v>26949234.347131509</v>
      </c>
      <c r="DG144" s="5">
        <v>0.94630981009817317</v>
      </c>
      <c r="DH144" s="4">
        <v>27732817.690000001</v>
      </c>
      <c r="DI144" s="4">
        <v>27732817.690000001</v>
      </c>
      <c r="DJ144" s="4">
        <v>0</v>
      </c>
      <c r="DK144" s="4">
        <v>0</v>
      </c>
      <c r="DL144" s="4">
        <v>27732817.690000001</v>
      </c>
      <c r="DM144" s="4">
        <v>26243837.441711158</v>
      </c>
      <c r="DN144" s="4">
        <v>0</v>
      </c>
      <c r="DO144" s="4">
        <v>0</v>
      </c>
      <c r="DP144" s="4">
        <v>26243837.441711158</v>
      </c>
      <c r="DQ144" s="5">
        <v>0.94630981009817317</v>
      </c>
      <c r="DR144" s="4">
        <v>331735962.71999997</v>
      </c>
      <c r="DS144" s="4">
        <v>331735962.71999997</v>
      </c>
      <c r="DT144" s="4">
        <v>0</v>
      </c>
      <c r="DU144" s="4">
        <v>0</v>
      </c>
      <c r="DV144" s="4">
        <v>331735962.71999997</v>
      </c>
      <c r="DW144" s="4">
        <v>313924995.88429785</v>
      </c>
      <c r="DX144" s="4">
        <v>0</v>
      </c>
      <c r="DY144" s="4">
        <v>0</v>
      </c>
      <c r="DZ144" s="4">
        <v>313924995.88429785</v>
      </c>
      <c r="EA144" s="5">
        <v>11.355717721178076</v>
      </c>
      <c r="EB144" s="4">
        <v>27844795.309999999</v>
      </c>
      <c r="EC144" s="4">
        <v>27844795.309999999</v>
      </c>
      <c r="ED144" s="4">
        <v>0</v>
      </c>
      <c r="EE144" s="4">
        <v>0</v>
      </c>
      <c r="EF144" s="4">
        <v>27844795.309999999</v>
      </c>
      <c r="EG144" s="4">
        <v>26331093.848787915</v>
      </c>
      <c r="EH144" s="4">
        <v>0</v>
      </c>
      <c r="EI144" s="4">
        <v>0</v>
      </c>
      <c r="EJ144" s="4">
        <v>26331093.848787915</v>
      </c>
      <c r="EK144" s="5">
        <v>0.94563790308530427</v>
      </c>
      <c r="EL144" s="4">
        <v>28180240.049999997</v>
      </c>
      <c r="EM144" s="4">
        <v>28180240.049999997</v>
      </c>
      <c r="EN144" s="4">
        <v>0</v>
      </c>
      <c r="EO144" s="4">
        <v>0</v>
      </c>
      <c r="EP144" s="4">
        <v>28180240.049999997</v>
      </c>
      <c r="EQ144" s="4">
        <v>26648303.109322507</v>
      </c>
      <c r="ER144" s="4">
        <v>0</v>
      </c>
      <c r="ES144" s="4">
        <v>0</v>
      </c>
      <c r="ET144" s="4">
        <v>26648303.109322507</v>
      </c>
      <c r="EU144" s="5">
        <v>0.94563790308530427</v>
      </c>
      <c r="EV144" s="4">
        <v>28193862.229999993</v>
      </c>
      <c r="EW144" s="4">
        <v>28193862.229999993</v>
      </c>
      <c r="EX144" s="4">
        <v>0</v>
      </c>
      <c r="EY144" s="4">
        <v>0</v>
      </c>
      <c r="EZ144" s="4">
        <v>28193862.229999993</v>
      </c>
      <c r="FA144" s="4">
        <v>26661184.759053152</v>
      </c>
      <c r="FB144" s="4">
        <v>0</v>
      </c>
      <c r="FC144" s="4">
        <v>0</v>
      </c>
      <c r="FD144" s="4">
        <v>26661184.759053152</v>
      </c>
      <c r="FE144" s="5">
        <v>0.94563790308530427</v>
      </c>
      <c r="FF144" s="4">
        <v>28233046.829999994</v>
      </c>
      <c r="FG144" s="4">
        <v>28233046.829999994</v>
      </c>
      <c r="FH144" s="4">
        <v>0</v>
      </c>
      <c r="FI144" s="4">
        <v>0</v>
      </c>
      <c r="FJ144" s="4">
        <v>28233046.829999994</v>
      </c>
      <c r="FK144" s="4">
        <v>26698239.202030391</v>
      </c>
      <c r="FL144" s="4">
        <v>0</v>
      </c>
      <c r="FM144" s="4">
        <v>0</v>
      </c>
      <c r="FN144" s="4">
        <v>26698239.202030391</v>
      </c>
      <c r="FO144" s="5">
        <v>0.94563790308530427</v>
      </c>
      <c r="FP144" s="4">
        <v>28452613.449999984</v>
      </c>
      <c r="FQ144" s="4">
        <v>28452613.449999984</v>
      </c>
      <c r="FR144" s="4">
        <v>0</v>
      </c>
      <c r="FS144" s="4">
        <v>0</v>
      </c>
      <c r="FT144" s="4">
        <v>28452613.449999984</v>
      </c>
      <c r="FU144" s="4">
        <v>26905869.72015471</v>
      </c>
      <c r="FV144" s="4">
        <v>0</v>
      </c>
      <c r="FW144" s="4">
        <v>0</v>
      </c>
      <c r="FX144" s="4">
        <v>26905869.72015471</v>
      </c>
      <c r="FY144" s="5">
        <v>0.94563790308530427</v>
      </c>
      <c r="FZ144" s="4">
        <v>28771796.779999986</v>
      </c>
      <c r="GA144" s="4">
        <v>28771796.779999986</v>
      </c>
      <c r="GB144" s="4">
        <v>0</v>
      </c>
      <c r="GC144" s="4">
        <v>0</v>
      </c>
      <c r="GD144" s="4">
        <v>28771796.779999986</v>
      </c>
      <c r="GE144" s="4">
        <v>27207701.575035695</v>
      </c>
      <c r="GF144" s="4">
        <v>0</v>
      </c>
      <c r="GG144" s="4">
        <v>0</v>
      </c>
      <c r="GH144" s="4">
        <v>27207701.575035695</v>
      </c>
      <c r="GI144" s="5">
        <v>0.94563790308530427</v>
      </c>
      <c r="GJ144" s="4">
        <v>28597058.239999987</v>
      </c>
      <c r="GK144" s="4">
        <v>28597058.239999987</v>
      </c>
      <c r="GL144" s="4">
        <v>0</v>
      </c>
      <c r="GM144" s="4">
        <v>0</v>
      </c>
      <c r="GN144" s="4">
        <v>28597058.239999987</v>
      </c>
      <c r="GO144" s="4">
        <v>27042462.188481908</v>
      </c>
      <c r="GP144" s="4">
        <v>0</v>
      </c>
      <c r="GQ144" s="4">
        <v>0</v>
      </c>
      <c r="GR144" s="4">
        <v>27042462.188481908</v>
      </c>
      <c r="GS144" s="5">
        <v>0.94563790308530427</v>
      </c>
      <c r="GT144" s="4">
        <v>28548919.099999983</v>
      </c>
      <c r="GU144" s="4">
        <v>28548919.099999983</v>
      </c>
      <c r="GV144" s="4">
        <v>0</v>
      </c>
      <c r="GW144" s="4">
        <v>0</v>
      </c>
      <c r="GX144" s="4">
        <v>28548919.099999983</v>
      </c>
      <c r="GY144" s="4">
        <v>26996939.993075974</v>
      </c>
      <c r="GZ144" s="4">
        <v>0</v>
      </c>
      <c r="HA144" s="4">
        <v>0</v>
      </c>
      <c r="HB144" s="4">
        <v>26996939.993075974</v>
      </c>
      <c r="HC144" s="5">
        <v>0.94563790308530427</v>
      </c>
      <c r="HD144" s="4">
        <v>28530133.659999978</v>
      </c>
      <c r="HE144" s="4">
        <v>28530133.659999978</v>
      </c>
      <c r="HF144" s="4">
        <v>0</v>
      </c>
      <c r="HG144" s="4">
        <v>0</v>
      </c>
      <c r="HH144" s="4">
        <v>28530133.659999978</v>
      </c>
      <c r="HI144" s="4">
        <v>26979175.768985838</v>
      </c>
      <c r="HJ144" s="4">
        <v>0</v>
      </c>
      <c r="HK144" s="4">
        <v>0</v>
      </c>
      <c r="HL144" s="4">
        <v>26979175.768985838</v>
      </c>
      <c r="HM144" s="5">
        <v>0.94563790308530427</v>
      </c>
      <c r="HN144" s="4">
        <v>28198909.519999977</v>
      </c>
      <c r="HO144" s="4">
        <v>28198909.519999977</v>
      </c>
      <c r="HP144" s="4">
        <v>0</v>
      </c>
      <c r="HQ144" s="4">
        <v>0</v>
      </c>
      <c r="HR144" s="4">
        <v>28198909.519999977</v>
      </c>
      <c r="HS144" s="4">
        <v>26665957.667785004</v>
      </c>
      <c r="HT144" s="4">
        <v>0</v>
      </c>
      <c r="HU144" s="4">
        <v>0</v>
      </c>
      <c r="HV144" s="4">
        <v>26665957.667785004</v>
      </c>
      <c r="HW144" s="5">
        <v>0.94563790308530427</v>
      </c>
      <c r="HX144" s="4">
        <v>28051247.309999973</v>
      </c>
      <c r="HY144" s="4">
        <v>28051247.309999973</v>
      </c>
      <c r="HZ144" s="4">
        <v>0</v>
      </c>
      <c r="IA144" s="4">
        <v>0</v>
      </c>
      <c r="IB144" s="4">
        <v>28051247.309999973</v>
      </c>
      <c r="IC144" s="4">
        <v>26526322.685155656</v>
      </c>
      <c r="ID144" s="4">
        <v>0</v>
      </c>
      <c r="IE144" s="4">
        <v>0</v>
      </c>
      <c r="IF144" s="4">
        <v>26526322.685155656</v>
      </c>
      <c r="IG144" s="5">
        <v>0.94563790308530427</v>
      </c>
      <c r="IH144" s="4">
        <v>28010022.849999972</v>
      </c>
      <c r="II144" s="4">
        <v>28010022.849999972</v>
      </c>
      <c r="IJ144" s="4">
        <v>0</v>
      </c>
      <c r="IK144" s="4">
        <v>0</v>
      </c>
      <c r="IL144" s="4">
        <v>28010022.849999972</v>
      </c>
      <c r="IM144" s="4">
        <v>26487339.273245431</v>
      </c>
      <c r="IN144" s="4">
        <v>0</v>
      </c>
      <c r="IO144" s="4">
        <v>0</v>
      </c>
      <c r="IP144" s="4">
        <v>26487339.273245431</v>
      </c>
      <c r="IQ144" s="5">
        <v>0.94563790308530427</v>
      </c>
      <c r="IR144" s="4">
        <v>339612645.32999986</v>
      </c>
      <c r="IS144" s="4">
        <v>339612645.32999986</v>
      </c>
      <c r="IT144" s="4">
        <v>0</v>
      </c>
      <c r="IU144" s="4">
        <v>0</v>
      </c>
      <c r="IV144" s="4">
        <v>339612645.32999986</v>
      </c>
      <c r="IW144" s="4">
        <v>321150589.79111415</v>
      </c>
      <c r="IX144" s="4">
        <v>0</v>
      </c>
      <c r="IY144" s="4">
        <v>0</v>
      </c>
      <c r="IZ144" s="4">
        <v>321150589.79111415</v>
      </c>
      <c r="JA144" s="5">
        <v>11.347654837023649</v>
      </c>
      <c r="JB144" s="4">
        <v>28137894.959999982</v>
      </c>
      <c r="JC144" s="4">
        <v>28137894.959999982</v>
      </c>
      <c r="JD144" s="4">
        <v>0</v>
      </c>
      <c r="JE144" s="4">
        <v>0</v>
      </c>
      <c r="JF144" s="4">
        <v>28137894.959999982</v>
      </c>
      <c r="JG144" s="4">
        <v>26747747.36309202</v>
      </c>
      <c r="JH144" s="4">
        <v>0</v>
      </c>
      <c r="JI144" s="4">
        <v>0</v>
      </c>
      <c r="JJ144" s="4">
        <v>26747747.36309202</v>
      </c>
      <c r="JK144" s="5">
        <v>0.95059518137784804</v>
      </c>
      <c r="JL144" s="4">
        <v>28226724.069999985</v>
      </c>
      <c r="JM144" s="4">
        <v>28226724.069999985</v>
      </c>
      <c r="JN144" s="4">
        <v>0</v>
      </c>
      <c r="JO144" s="4">
        <v>0</v>
      </c>
      <c r="JP144" s="4">
        <v>28226724.069999985</v>
      </c>
      <c r="JQ144" s="4">
        <v>26832187.887024105</v>
      </c>
      <c r="JR144" s="4">
        <v>0</v>
      </c>
      <c r="JS144" s="4">
        <v>0</v>
      </c>
      <c r="JT144" s="4">
        <v>26832187.887024105</v>
      </c>
      <c r="JU144" s="5">
        <v>0.95059518137784804</v>
      </c>
      <c r="JV144" s="4">
        <v>28406780.68999999</v>
      </c>
      <c r="JW144" s="4">
        <v>28406780.68999999</v>
      </c>
      <c r="JX144" s="4">
        <v>0</v>
      </c>
      <c r="JY144" s="4">
        <v>0</v>
      </c>
      <c r="JZ144" s="4">
        <v>28406780.68999999</v>
      </c>
      <c r="KA144" s="4">
        <v>27003348.842371292</v>
      </c>
      <c r="KB144" s="4">
        <v>0</v>
      </c>
      <c r="KC144" s="4">
        <v>0</v>
      </c>
      <c r="KD144" s="4">
        <v>27003348.842371292</v>
      </c>
      <c r="KE144" s="5">
        <v>0.95059518137784804</v>
      </c>
      <c r="KF144" s="4">
        <v>28493513.09999999</v>
      </c>
      <c r="KG144" s="4">
        <v>28493513.09999999</v>
      </c>
      <c r="KH144" s="4">
        <v>0</v>
      </c>
      <c r="KI144" s="4">
        <v>0</v>
      </c>
      <c r="KJ144" s="4">
        <v>28493513.09999999</v>
      </c>
      <c r="KK144" s="4">
        <v>27085796.253386579</v>
      </c>
      <c r="KL144" s="4">
        <v>0</v>
      </c>
      <c r="KM144" s="4">
        <v>0</v>
      </c>
      <c r="KN144" s="4">
        <v>27085796.253386579</v>
      </c>
      <c r="KO144" s="5">
        <v>0.95059518137784804</v>
      </c>
      <c r="KP144" s="4">
        <v>28654755.229999989</v>
      </c>
      <c r="KQ144" s="4">
        <v>28654755.229999989</v>
      </c>
      <c r="KR144" s="4">
        <v>0</v>
      </c>
      <c r="KS144" s="4">
        <v>0</v>
      </c>
      <c r="KT144" s="4">
        <v>28654755.229999989</v>
      </c>
      <c r="KU144" s="4">
        <v>27239072.24519968</v>
      </c>
      <c r="KV144" s="4">
        <v>0</v>
      </c>
      <c r="KW144" s="4">
        <v>0</v>
      </c>
      <c r="KX144" s="4">
        <v>27239072.24519968</v>
      </c>
      <c r="KY144" s="5">
        <v>0.95059518137784804</v>
      </c>
      <c r="KZ144" s="4">
        <v>28752980.249999996</v>
      </c>
      <c r="LA144" s="4">
        <v>28752980.249999996</v>
      </c>
      <c r="LB144" s="4">
        <v>0</v>
      </c>
      <c r="LC144" s="4">
        <v>0</v>
      </c>
      <c r="LD144" s="4">
        <v>28752980.249999996</v>
      </c>
      <c r="LE144" s="4">
        <v>27332444.475902431</v>
      </c>
      <c r="LF144" s="4">
        <v>0</v>
      </c>
      <c r="LG144" s="4">
        <v>0</v>
      </c>
      <c r="LH144" s="4">
        <v>27332444.475902431</v>
      </c>
      <c r="LI144" s="5">
        <v>0.95059518137784804</v>
      </c>
      <c r="LJ144" s="4">
        <v>28866006.539999995</v>
      </c>
      <c r="LK144" s="4">
        <v>28866006.539999995</v>
      </c>
      <c r="LL144" s="4">
        <v>0</v>
      </c>
      <c r="LM144" s="4">
        <v>0</v>
      </c>
      <c r="LN144" s="4">
        <v>28866006.539999995</v>
      </c>
      <c r="LO144" s="4">
        <v>27439886.722545445</v>
      </c>
      <c r="LP144" s="4">
        <v>0</v>
      </c>
      <c r="LQ144" s="4">
        <v>0</v>
      </c>
      <c r="LR144" s="4">
        <v>27439886.722545445</v>
      </c>
      <c r="LS144" s="5">
        <v>0.95059518137784804</v>
      </c>
      <c r="LT144" s="4">
        <v>29000149.539999999</v>
      </c>
      <c r="LU144" s="4">
        <v>29000149.539999999</v>
      </c>
      <c r="LV144" s="4">
        <v>0</v>
      </c>
      <c r="LW144" s="4">
        <v>0</v>
      </c>
      <c r="LX144" s="4">
        <v>29000149.539999999</v>
      </c>
      <c r="LY144" s="4">
        <v>27567402.411961015</v>
      </c>
      <c r="LZ144" s="4">
        <v>0</v>
      </c>
      <c r="MA144" s="4">
        <v>0</v>
      </c>
      <c r="MB144" s="4">
        <v>27567402.411961015</v>
      </c>
      <c r="MC144" s="5">
        <v>0.95059518137784804</v>
      </c>
      <c r="MD144" s="4">
        <v>29142432.050000004</v>
      </c>
      <c r="ME144" s="4">
        <v>29142432.050000004</v>
      </c>
      <c r="MF144" s="4">
        <v>0</v>
      </c>
      <c r="MG144" s="4">
        <v>0</v>
      </c>
      <c r="MH144" s="4">
        <v>29142432.050000004</v>
      </c>
      <c r="MI144" s="4">
        <v>27702655.480361365</v>
      </c>
      <c r="MJ144" s="4">
        <v>0</v>
      </c>
      <c r="MK144" s="4">
        <v>0</v>
      </c>
      <c r="ML144" s="4">
        <v>27702655.480361365</v>
      </c>
      <c r="MM144" s="5">
        <v>0.95059518137784804</v>
      </c>
      <c r="MN144" s="4">
        <v>29309898.580000006</v>
      </c>
      <c r="MO144" s="4">
        <v>29309898.580000006</v>
      </c>
      <c r="MP144" s="4">
        <v>0</v>
      </c>
      <c r="MQ144" s="4">
        <v>0</v>
      </c>
      <c r="MR144" s="4">
        <v>29309898.580000006</v>
      </c>
      <c r="MS144" s="4">
        <v>27861848.356821436</v>
      </c>
      <c r="MT144" s="4">
        <v>0</v>
      </c>
      <c r="MU144" s="4">
        <v>0</v>
      </c>
      <c r="MV144" s="4">
        <v>27861848.356821436</v>
      </c>
      <c r="MW144" s="5">
        <v>0.95059518137784804</v>
      </c>
      <c r="MX144" s="4">
        <v>29440648.510000009</v>
      </c>
      <c r="MY144" s="4">
        <v>29440648.510000009</v>
      </c>
      <c r="MZ144" s="4">
        <v>0</v>
      </c>
      <c r="NA144" s="4">
        <v>0</v>
      </c>
      <c r="NB144" s="4">
        <v>29440648.510000009</v>
      </c>
      <c r="NC144" s="4">
        <v>27986138.61024493</v>
      </c>
      <c r="ND144" s="4">
        <v>0</v>
      </c>
      <c r="NE144" s="4">
        <v>0</v>
      </c>
      <c r="NF144" s="4">
        <v>27986138.61024493</v>
      </c>
      <c r="NG144" s="5">
        <v>0.95059518137784804</v>
      </c>
      <c r="NH144" s="4">
        <v>29409970.63000001</v>
      </c>
      <c r="NI144" s="4">
        <v>29409970.63000001</v>
      </c>
      <c r="NJ144" s="4">
        <v>0</v>
      </c>
      <c r="NK144" s="4">
        <v>0</v>
      </c>
      <c r="NL144" s="4">
        <v>29409970.63000001</v>
      </c>
      <c r="NM144" s="4">
        <v>27956976.365342043</v>
      </c>
      <c r="NN144" s="4">
        <v>0</v>
      </c>
      <c r="NO144" s="4">
        <v>0</v>
      </c>
      <c r="NP144" s="4">
        <v>27956976.365342043</v>
      </c>
      <c r="NQ144" s="5">
        <v>0.95059518137784804</v>
      </c>
      <c r="NR144" s="4">
        <v>345841754.14999992</v>
      </c>
      <c r="NS144" s="4">
        <v>345841754.14999992</v>
      </c>
      <c r="NT144" s="4">
        <v>0</v>
      </c>
      <c r="NU144" s="4">
        <v>0</v>
      </c>
      <c r="NV144" s="4">
        <v>345841754.14999992</v>
      </c>
      <c r="NW144" s="4">
        <v>328755505.01425236</v>
      </c>
      <c r="NX144" s="4">
        <v>0</v>
      </c>
      <c r="NY144" s="4">
        <v>0</v>
      </c>
      <c r="NZ144" s="4">
        <v>328755505.01425236</v>
      </c>
      <c r="OA144" s="5">
        <v>11.407142176534174</v>
      </c>
      <c r="OB144" s="4">
        <v>29512061.220000006</v>
      </c>
      <c r="OC144" s="4">
        <v>29512061.220000006</v>
      </c>
      <c r="OD144" s="4">
        <v>0</v>
      </c>
      <c r="OE144" s="4">
        <v>0</v>
      </c>
      <c r="OF144" s="4">
        <v>29512061.220000006</v>
      </c>
      <c r="OG144" s="4">
        <v>28074343.89057193</v>
      </c>
      <c r="OH144" s="4">
        <v>0</v>
      </c>
      <c r="OI144" s="4">
        <v>0</v>
      </c>
      <c r="OJ144" s="4">
        <v>28074343.89057193</v>
      </c>
      <c r="OK144" s="5">
        <v>0.95128373722490955</v>
      </c>
      <c r="OL144" s="4">
        <v>29558378.670000009</v>
      </c>
      <c r="OM144" s="4">
        <v>29558378.670000009</v>
      </c>
      <c r="ON144" s="4">
        <v>0</v>
      </c>
      <c r="OO144" s="4">
        <v>0</v>
      </c>
      <c r="OP144" s="4">
        <v>29558378.670000009</v>
      </c>
      <c r="OQ144" s="4">
        <v>28118404.927506659</v>
      </c>
      <c r="OR144" s="4">
        <v>0</v>
      </c>
      <c r="OS144" s="4">
        <v>0</v>
      </c>
      <c r="OT144" s="4">
        <v>28118404.927506659</v>
      </c>
      <c r="OU144" s="5">
        <v>0.95128373722490955</v>
      </c>
      <c r="OV144" s="4">
        <v>29582975.710000005</v>
      </c>
      <c r="OW144" s="4">
        <v>29582975.710000005</v>
      </c>
      <c r="OX144" s="4">
        <v>0</v>
      </c>
      <c r="OY144" s="4">
        <v>0</v>
      </c>
      <c r="OZ144" s="4">
        <v>29582975.710000005</v>
      </c>
      <c r="PA144" s="4">
        <v>28141803.691642527</v>
      </c>
      <c r="PB144" s="4">
        <v>0</v>
      </c>
      <c r="PC144" s="4">
        <v>0</v>
      </c>
      <c r="PD144" s="4">
        <v>28141803.691642527</v>
      </c>
      <c r="PE144" s="5">
        <v>0.95128373722490955</v>
      </c>
      <c r="PF144" s="4">
        <v>29669553.600000001</v>
      </c>
      <c r="PG144" s="4">
        <v>29669553.600000001</v>
      </c>
      <c r="PH144" s="4">
        <v>0</v>
      </c>
      <c r="PI144" s="4">
        <v>0</v>
      </c>
      <c r="PJ144" s="4">
        <v>29669553.600000001</v>
      </c>
      <c r="PK144" s="4">
        <v>28224163.830402769</v>
      </c>
      <c r="PL144" s="4">
        <v>0</v>
      </c>
      <c r="PM144" s="4">
        <v>0</v>
      </c>
      <c r="PN144" s="4">
        <v>28224163.830402769</v>
      </c>
      <c r="PO144" s="5">
        <v>0.95128373722490955</v>
      </c>
      <c r="PP144" s="4">
        <v>29948423.280000001</v>
      </c>
      <c r="PQ144" s="4">
        <v>29948423.280000001</v>
      </c>
      <c r="PR144" s="4">
        <v>0</v>
      </c>
      <c r="PS144" s="4">
        <v>0</v>
      </c>
      <c r="PT144" s="4">
        <v>29948423.280000001</v>
      </c>
      <c r="PU144" s="4">
        <v>28489448.021791887</v>
      </c>
      <c r="PV144" s="4">
        <v>0</v>
      </c>
      <c r="PW144" s="4">
        <v>0</v>
      </c>
      <c r="PX144" s="4">
        <v>28489448.021791887</v>
      </c>
      <c r="PY144" s="5">
        <v>0.95128373722490955</v>
      </c>
      <c r="PZ144" s="4">
        <v>29993203.029999994</v>
      </c>
      <c r="QA144" s="4">
        <v>29993203.029999994</v>
      </c>
      <c r="QB144" s="4">
        <v>0</v>
      </c>
      <c r="QC144" s="4">
        <v>0</v>
      </c>
      <c r="QD144" s="4">
        <v>29993203.029999994</v>
      </c>
      <c r="QE144" s="4">
        <v>28532046.269723874</v>
      </c>
      <c r="QF144" s="4">
        <v>0</v>
      </c>
      <c r="QG144" s="4">
        <v>0</v>
      </c>
      <c r="QH144" s="4">
        <v>28532046.269723874</v>
      </c>
      <c r="QI144" s="5">
        <v>0.95128373722490955</v>
      </c>
      <c r="QJ144" s="4">
        <v>30144475.969999995</v>
      </c>
      <c r="QK144" s="4">
        <v>30144475.969999995</v>
      </c>
      <c r="QL144" s="4">
        <v>0</v>
      </c>
      <c r="QM144" s="4">
        <v>0</v>
      </c>
      <c r="QN144" s="4">
        <v>30144475.969999995</v>
      </c>
      <c r="QO144" s="4">
        <v>28675949.757428076</v>
      </c>
      <c r="QP144" s="4">
        <v>0</v>
      </c>
      <c r="QQ144" s="4">
        <v>0</v>
      </c>
      <c r="QR144" s="4">
        <v>28675949.757428076</v>
      </c>
      <c r="QS144" s="5">
        <v>0.95128373722490955</v>
      </c>
      <c r="QT144" s="4">
        <v>30228193.549999993</v>
      </c>
      <c r="QU144" s="4">
        <v>30228193.549999993</v>
      </c>
      <c r="QV144" s="4">
        <v>0</v>
      </c>
      <c r="QW144" s="4">
        <v>0</v>
      </c>
      <c r="QX144" s="4">
        <v>30228193.549999993</v>
      </c>
      <c r="QY144" s="4">
        <v>28755588.9298019</v>
      </c>
      <c r="QZ144" s="4">
        <v>0</v>
      </c>
      <c r="RA144" s="4">
        <v>0</v>
      </c>
      <c r="RB144" s="4">
        <v>28755588.9298019</v>
      </c>
      <c r="RC144" s="5">
        <v>0.95128373722490955</v>
      </c>
      <c r="RD144" s="4">
        <v>30186028.379999995</v>
      </c>
      <c r="RE144" s="4">
        <v>30186028.379999995</v>
      </c>
      <c r="RF144" s="4">
        <v>0</v>
      </c>
      <c r="RG144" s="4">
        <v>0</v>
      </c>
      <c r="RH144" s="4">
        <v>30186028.379999995</v>
      </c>
      <c r="RI144" s="4">
        <v>28715477.889303576</v>
      </c>
      <c r="RJ144" s="4">
        <v>0</v>
      </c>
      <c r="RK144" s="4">
        <v>0</v>
      </c>
      <c r="RL144" s="4">
        <v>28715477.889303576</v>
      </c>
      <c r="RM144" s="5">
        <v>0.95128373722490955</v>
      </c>
      <c r="RN144" s="4">
        <v>30354557.159999989</v>
      </c>
      <c r="RO144" s="4">
        <v>30354557.159999989</v>
      </c>
      <c r="RP144" s="4">
        <v>0</v>
      </c>
      <c r="RQ144" s="4">
        <v>0</v>
      </c>
      <c r="RR144" s="4">
        <v>30354557.159999989</v>
      </c>
      <c r="RS144" s="4">
        <v>28875796.576971926</v>
      </c>
      <c r="RT144" s="4">
        <v>0</v>
      </c>
      <c r="RU144" s="4">
        <v>0</v>
      </c>
      <c r="RV144" s="4">
        <v>28875796.576971926</v>
      </c>
      <c r="RW144" s="5">
        <v>0.95128373722490955</v>
      </c>
      <c r="RX144" s="4">
        <v>30478507.969999988</v>
      </c>
      <c r="RY144" s="4">
        <v>30478507.969999988</v>
      </c>
      <c r="RZ144" s="4">
        <v>0</v>
      </c>
      <c r="SA144" s="4">
        <v>0</v>
      </c>
      <c r="SB144" s="4">
        <v>30478507.969999988</v>
      </c>
      <c r="SC144" s="4">
        <v>28993708.96674078</v>
      </c>
      <c r="SD144" s="4">
        <v>0</v>
      </c>
      <c r="SE144" s="4">
        <v>0</v>
      </c>
      <c r="SF144" s="4">
        <v>28993708.96674078</v>
      </c>
      <c r="SG144" s="5">
        <v>0.95128373722490955</v>
      </c>
      <c r="SH144" s="4">
        <v>30608175.239999987</v>
      </c>
      <c r="SI144" s="4">
        <v>30608175.239999987</v>
      </c>
      <c r="SJ144" s="4">
        <v>0</v>
      </c>
      <c r="SK144" s="4">
        <v>0</v>
      </c>
      <c r="SL144" s="4">
        <v>30608175.239999987</v>
      </c>
      <c r="SM144" s="4">
        <v>29117059.33194213</v>
      </c>
      <c r="SN144" s="4">
        <v>0</v>
      </c>
      <c r="SO144" s="4">
        <v>0</v>
      </c>
      <c r="SP144" s="4">
        <v>29117059.33194213</v>
      </c>
      <c r="SQ144" s="5">
        <v>0.95128373722490955</v>
      </c>
      <c r="SR144" s="4">
        <v>360264533.77999991</v>
      </c>
      <c r="SS144" s="4">
        <v>360264533.77999991</v>
      </c>
      <c r="ST144" s="4">
        <v>0</v>
      </c>
      <c r="SU144" s="4">
        <v>0</v>
      </c>
      <c r="SV144" s="4">
        <v>360264533.77999991</v>
      </c>
      <c r="SW144" s="4">
        <v>342713792.08382803</v>
      </c>
      <c r="SX144" s="4">
        <v>0</v>
      </c>
      <c r="SY144" s="4">
        <v>0</v>
      </c>
      <c r="SZ144" s="4">
        <v>342713792.08382803</v>
      </c>
      <c r="TA144" s="5">
        <v>11.415404846698912</v>
      </c>
      <c r="TB144" s="4">
        <v>30660113.318399988</v>
      </c>
      <c r="TC144" s="4">
        <v>30660113.318399988</v>
      </c>
    </row>
    <row r="145" spans="1:523" x14ac:dyDescent="0.3">
      <c r="A145" s="3" t="s">
        <v>195</v>
      </c>
      <c r="B145" s="4">
        <v>1456649.58</v>
      </c>
      <c r="C145" s="4">
        <v>1456649.58</v>
      </c>
      <c r="D145" s="4">
        <v>-1456649.58</v>
      </c>
      <c r="E145" s="4">
        <v>0</v>
      </c>
      <c r="F145" s="4">
        <v>0</v>
      </c>
      <c r="G145" s="4">
        <v>1389223.9289636645</v>
      </c>
      <c r="H145" s="4">
        <v>-1389223.9289636645</v>
      </c>
      <c r="I145" s="4">
        <v>0</v>
      </c>
      <c r="J145" s="4">
        <v>0</v>
      </c>
      <c r="K145" s="5">
        <v>0.95371182475037297</v>
      </c>
      <c r="L145" s="4">
        <v>1597341.8100000003</v>
      </c>
      <c r="M145" s="4">
        <v>1597341.8100000003</v>
      </c>
      <c r="N145" s="4">
        <v>-1597341.8100000003</v>
      </c>
      <c r="O145" s="4">
        <v>0</v>
      </c>
      <c r="P145" s="4">
        <v>0</v>
      </c>
      <c r="Q145" s="4">
        <v>1522765.4343203825</v>
      </c>
      <c r="R145" s="4">
        <v>-1522765.4343203825</v>
      </c>
      <c r="S145" s="4">
        <v>0</v>
      </c>
      <c r="T145" s="4">
        <v>0</v>
      </c>
      <c r="U145" s="5">
        <v>0.95331219954756097</v>
      </c>
      <c r="V145" s="4">
        <v>1753711.1500000004</v>
      </c>
      <c r="W145" s="4">
        <v>1753711.1500000004</v>
      </c>
      <c r="X145" s="4">
        <v>-1753711.1500000004</v>
      </c>
      <c r="Y145" s="4">
        <v>0</v>
      </c>
      <c r="Z145" s="4">
        <v>0</v>
      </c>
      <c r="AA145" s="4">
        <v>1671303.0705379185</v>
      </c>
      <c r="AB145" s="4">
        <v>-1671303.0705379185</v>
      </c>
      <c r="AC145" s="4">
        <v>0</v>
      </c>
      <c r="AD145" s="4">
        <v>0</v>
      </c>
      <c r="AE145" s="5">
        <v>0.95300932000000005</v>
      </c>
      <c r="AF145" s="4">
        <v>1801693.7400000002</v>
      </c>
      <c r="AG145" s="4">
        <v>1801693.7400000002</v>
      </c>
      <c r="AH145" s="4">
        <v>-1801693.7400000002</v>
      </c>
      <c r="AI145" s="4">
        <v>0</v>
      </c>
      <c r="AJ145" s="4">
        <v>0</v>
      </c>
      <c r="AK145" s="4">
        <v>1716526.7400294554</v>
      </c>
      <c r="AL145" s="4">
        <v>-1716526.7400294554</v>
      </c>
      <c r="AM145" s="4">
        <v>0</v>
      </c>
      <c r="AN145" s="4">
        <v>0</v>
      </c>
      <c r="AO145" s="5">
        <v>0.95272948000000002</v>
      </c>
      <c r="AP145" s="4">
        <v>1889748.54</v>
      </c>
      <c r="AQ145" s="4">
        <v>1889748.54</v>
      </c>
      <c r="AR145" s="4">
        <v>-1889748.54</v>
      </c>
      <c r="AS145" s="4">
        <v>0</v>
      </c>
      <c r="AT145" s="4">
        <v>0</v>
      </c>
      <c r="AU145" s="4">
        <v>1799769.6750667319</v>
      </c>
      <c r="AV145" s="4">
        <v>-1799769.6750667319</v>
      </c>
      <c r="AW145" s="4">
        <v>0</v>
      </c>
      <c r="AX145" s="4">
        <v>0</v>
      </c>
      <c r="AY145" s="5">
        <v>0.95238579999999995</v>
      </c>
      <c r="AZ145" s="4">
        <v>1787823.76</v>
      </c>
      <c r="BA145" s="4">
        <v>1787823.76</v>
      </c>
      <c r="BB145" s="4">
        <v>-1787823.76</v>
      </c>
      <c r="BC145" s="4">
        <v>0</v>
      </c>
      <c r="BD145" s="4">
        <v>0</v>
      </c>
      <c r="BE145" s="4">
        <v>1702057.9746552408</v>
      </c>
      <c r="BF145" s="4">
        <v>-1702057.9746552408</v>
      </c>
      <c r="BG145" s="4">
        <v>0</v>
      </c>
      <c r="BH145" s="4">
        <v>0</v>
      </c>
      <c r="BI145" s="5">
        <v>0.95202783000000002</v>
      </c>
      <c r="BJ145" s="4">
        <v>1821504.26</v>
      </c>
      <c r="BK145" s="4">
        <v>1821504.26</v>
      </c>
      <c r="BL145" s="4">
        <v>-1821504.26</v>
      </c>
      <c r="BM145" s="4">
        <v>0</v>
      </c>
      <c r="BN145" s="4">
        <v>0</v>
      </c>
      <c r="BO145" s="4">
        <v>1733621.597516502</v>
      </c>
      <c r="BP145" s="4">
        <v>-1733621.597516502</v>
      </c>
      <c r="BQ145" s="4">
        <v>0</v>
      </c>
      <c r="BR145" s="4">
        <v>0</v>
      </c>
      <c r="BS145" s="5">
        <v>0.95175270000000001</v>
      </c>
      <c r="BT145" s="4">
        <v>1875819.3699999999</v>
      </c>
      <c r="BU145" s="4">
        <v>1875819.3699999999</v>
      </c>
      <c r="BV145" s="4">
        <v>-1875819.3699999999</v>
      </c>
      <c r="BW145" s="4">
        <v>0</v>
      </c>
      <c r="BX145" s="4">
        <v>0</v>
      </c>
      <c r="BY145" s="4">
        <v>1784727.3866841369</v>
      </c>
      <c r="BZ145" s="4">
        <v>-1784727.3866841369</v>
      </c>
      <c r="CA145" s="4">
        <v>0</v>
      </c>
      <c r="CB145" s="4">
        <v>0</v>
      </c>
      <c r="CC145" s="5">
        <v>0.95143882999999996</v>
      </c>
      <c r="CD145" s="4">
        <v>1931426.1899999997</v>
      </c>
      <c r="CE145" s="4">
        <v>1931426.1899999997</v>
      </c>
      <c r="CF145" s="4">
        <v>-1931426.1899999997</v>
      </c>
      <c r="CG145" s="4">
        <v>0</v>
      </c>
      <c r="CH145" s="4">
        <v>0</v>
      </c>
      <c r="CI145" s="4">
        <v>1822795.8240840351</v>
      </c>
      <c r="CJ145" s="4">
        <v>-1822795.8240840351</v>
      </c>
      <c r="CK145" s="4">
        <v>0</v>
      </c>
      <c r="CL145" s="4">
        <v>0</v>
      </c>
      <c r="CM145" s="5">
        <v>0.94375639800350608</v>
      </c>
      <c r="CN145" s="4">
        <v>2049422.7999999998</v>
      </c>
      <c r="CO145" s="4">
        <v>2049422.7999999998</v>
      </c>
      <c r="CP145" s="4">
        <v>-2049422.7999999998</v>
      </c>
      <c r="CQ145" s="4">
        <v>0</v>
      </c>
      <c r="CR145" s="4">
        <v>0</v>
      </c>
      <c r="CS145" s="4">
        <v>1933941.5347447002</v>
      </c>
      <c r="CT145" s="4">
        <v>-1933941.5347447002</v>
      </c>
      <c r="CU145" s="4">
        <v>0</v>
      </c>
      <c r="CV145" s="4">
        <v>0</v>
      </c>
      <c r="CW145" s="5">
        <v>0.94365181003387899</v>
      </c>
      <c r="CX145" s="4">
        <v>2096050.9799999997</v>
      </c>
      <c r="CY145" s="4">
        <v>2096050.9799999997</v>
      </c>
      <c r="CZ145" s="4">
        <v>-2096050.9799999997</v>
      </c>
      <c r="DA145" s="4">
        <v>0</v>
      </c>
      <c r="DB145" s="4">
        <v>0</v>
      </c>
      <c r="DC145" s="4">
        <v>1978275.4101538649</v>
      </c>
      <c r="DD145" s="4">
        <v>-1978275.4101538649</v>
      </c>
      <c r="DE145" s="4">
        <v>0</v>
      </c>
      <c r="DF145" s="4">
        <v>0</v>
      </c>
      <c r="DG145" s="5">
        <v>0.94381073219596268</v>
      </c>
      <c r="DH145" s="4">
        <v>2321983.71</v>
      </c>
      <c r="DI145" s="4">
        <v>2321983.71</v>
      </c>
      <c r="DJ145" s="4">
        <v>-2321983.71</v>
      </c>
      <c r="DK145" s="4">
        <v>0</v>
      </c>
      <c r="DL145" s="4">
        <v>0</v>
      </c>
      <c r="DM145" s="4">
        <v>2191588.3762755906</v>
      </c>
      <c r="DN145" s="4">
        <v>-2191588.3762755906</v>
      </c>
      <c r="DO145" s="4">
        <v>0</v>
      </c>
      <c r="DP145" s="4">
        <v>0</v>
      </c>
      <c r="DQ145" s="5">
        <v>0.94384313155908861</v>
      </c>
      <c r="DR145" s="4">
        <v>22383175.890000001</v>
      </c>
      <c r="DS145" s="4">
        <v>22383175.890000001</v>
      </c>
      <c r="DT145" s="4">
        <v>-22383175.890000001</v>
      </c>
      <c r="DU145" s="4">
        <v>0</v>
      </c>
      <c r="DV145" s="4">
        <v>0</v>
      </c>
      <c r="DW145" s="4">
        <v>21246596.953032222</v>
      </c>
      <c r="DX145" s="4">
        <v>-21246596.953032222</v>
      </c>
      <c r="DY145" s="4">
        <v>0</v>
      </c>
      <c r="DZ145" s="4">
        <v>0</v>
      </c>
      <c r="EA145" s="5">
        <v>11.395430056090369</v>
      </c>
      <c r="EB145" s="4">
        <v>2349011.4699999997</v>
      </c>
      <c r="EC145" s="4">
        <v>2349011.4699999997</v>
      </c>
      <c r="ED145" s="4">
        <v>-2349011.4699999997</v>
      </c>
      <c r="EE145" s="4">
        <v>0</v>
      </c>
      <c r="EF145" s="4">
        <v>0</v>
      </c>
      <c r="EG145" s="4">
        <v>2217586.4689783948</v>
      </c>
      <c r="EH145" s="4">
        <v>-2217586.4689783948</v>
      </c>
      <c r="EI145" s="4">
        <v>0</v>
      </c>
      <c r="EJ145" s="4">
        <v>0</v>
      </c>
      <c r="EK145" s="5">
        <v>0.94405093261566531</v>
      </c>
      <c r="EL145" s="4">
        <v>2253875.16</v>
      </c>
      <c r="EM145" s="4">
        <v>2253875.16</v>
      </c>
      <c r="EN145" s="4">
        <v>-2253875.16</v>
      </c>
      <c r="EO145" s="4">
        <v>0</v>
      </c>
      <c r="EP145" s="4">
        <v>0</v>
      </c>
      <c r="EQ145" s="4">
        <v>2128291.9385278923</v>
      </c>
      <c r="ER145" s="4">
        <v>-2128291.9385278923</v>
      </c>
      <c r="ES145" s="4">
        <v>0</v>
      </c>
      <c r="ET145" s="4">
        <v>0</v>
      </c>
      <c r="EU145" s="5">
        <v>0.94428119902075325</v>
      </c>
      <c r="EV145" s="4">
        <v>2220597.8900000006</v>
      </c>
      <c r="EW145" s="4">
        <v>2220597.8900000006</v>
      </c>
      <c r="EX145" s="4">
        <v>-2220597.8900000006</v>
      </c>
      <c r="EY145" s="4">
        <v>0</v>
      </c>
      <c r="EZ145" s="4">
        <v>0</v>
      </c>
      <c r="FA145" s="4">
        <v>2096469.643522471</v>
      </c>
      <c r="FB145" s="4">
        <v>-2096469.643522471</v>
      </c>
      <c r="FC145" s="4">
        <v>0</v>
      </c>
      <c r="FD145" s="4">
        <v>0</v>
      </c>
      <c r="FE145" s="5">
        <v>0.94410143005335845</v>
      </c>
      <c r="FF145" s="4">
        <v>2260280.1300000004</v>
      </c>
      <c r="FG145" s="4">
        <v>2260280.1300000004</v>
      </c>
      <c r="FH145" s="4">
        <v>-2260280.1300000004</v>
      </c>
      <c r="FI145" s="4">
        <v>0</v>
      </c>
      <c r="FJ145" s="4">
        <v>0</v>
      </c>
      <c r="FK145" s="4">
        <v>2132778.7290751995</v>
      </c>
      <c r="FL145" s="4">
        <v>-2132778.7290751995</v>
      </c>
      <c r="FM145" s="4">
        <v>0</v>
      </c>
      <c r="FN145" s="4">
        <v>0</v>
      </c>
      <c r="FO145" s="5">
        <v>0.943590442957705</v>
      </c>
      <c r="FP145" s="4">
        <v>2249662.6</v>
      </c>
      <c r="FQ145" s="4">
        <v>2249662.6</v>
      </c>
      <c r="FR145" s="4">
        <v>-2249662.6</v>
      </c>
      <c r="FS145" s="4">
        <v>0</v>
      </c>
      <c r="FT145" s="4">
        <v>0</v>
      </c>
      <c r="FU145" s="4">
        <v>2122282.6117778746</v>
      </c>
      <c r="FV145" s="4">
        <v>-2122282.6117778746</v>
      </c>
      <c r="FW145" s="4">
        <v>0</v>
      </c>
      <c r="FX145" s="4">
        <v>0</v>
      </c>
      <c r="FY145" s="5">
        <v>0.94337818114497463</v>
      </c>
      <c r="FZ145" s="4">
        <v>2292221.5600000005</v>
      </c>
      <c r="GA145" s="4">
        <v>2292221.5600000005</v>
      </c>
      <c r="GB145" s="4">
        <v>-2292221.5600000005</v>
      </c>
      <c r="GC145" s="4">
        <v>0</v>
      </c>
      <c r="GD145" s="4">
        <v>0</v>
      </c>
      <c r="GE145" s="4">
        <v>2162025.0260998691</v>
      </c>
      <c r="GF145" s="4">
        <v>-2162025.0260998691</v>
      </c>
      <c r="GG145" s="4">
        <v>0</v>
      </c>
      <c r="GH145" s="4">
        <v>0</v>
      </c>
      <c r="GI145" s="5">
        <v>0.94320072013451817</v>
      </c>
      <c r="GJ145" s="4">
        <v>2301173.3000000003</v>
      </c>
      <c r="GK145" s="4">
        <v>2301173.3000000003</v>
      </c>
      <c r="GL145" s="4">
        <v>-2301173.3000000003</v>
      </c>
      <c r="GM145" s="4">
        <v>0</v>
      </c>
      <c r="GN145" s="4">
        <v>0</v>
      </c>
      <c r="GO145" s="4">
        <v>2169922.3326980756</v>
      </c>
      <c r="GP145" s="4">
        <v>-2169922.3326980756</v>
      </c>
      <c r="GQ145" s="4">
        <v>0</v>
      </c>
      <c r="GR145" s="4">
        <v>0</v>
      </c>
      <c r="GS145" s="5">
        <v>0.94296345811854987</v>
      </c>
      <c r="GT145" s="4">
        <v>2307892.77</v>
      </c>
      <c r="GU145" s="4">
        <v>2307892.77</v>
      </c>
      <c r="GV145" s="4">
        <v>-2307892.77</v>
      </c>
      <c r="GW145" s="4">
        <v>0</v>
      </c>
      <c r="GX145" s="4">
        <v>0</v>
      </c>
      <c r="GY145" s="4">
        <v>2174211.6788264336</v>
      </c>
      <c r="GZ145" s="4">
        <v>-2174211.6788264336</v>
      </c>
      <c r="HA145" s="4">
        <v>0</v>
      </c>
      <c r="HB145" s="4">
        <v>0</v>
      </c>
      <c r="HC145" s="5">
        <v>0.94207655879368846</v>
      </c>
      <c r="HD145" s="4">
        <v>2345579.5500000003</v>
      </c>
      <c r="HE145" s="4">
        <v>2345579.5500000003</v>
      </c>
      <c r="HF145" s="4">
        <v>-2345579.5500000003</v>
      </c>
      <c r="HG145" s="4">
        <v>0</v>
      </c>
      <c r="HH145" s="4">
        <v>0</v>
      </c>
      <c r="HI145" s="4">
        <v>2212703.0078844409</v>
      </c>
      <c r="HJ145" s="4">
        <v>-2212703.0078844409</v>
      </c>
      <c r="HK145" s="4">
        <v>0</v>
      </c>
      <c r="HL145" s="4">
        <v>0</v>
      </c>
      <c r="HM145" s="5">
        <v>0.943350229961052</v>
      </c>
      <c r="HN145" s="4">
        <v>2318724.85</v>
      </c>
      <c r="HO145" s="4">
        <v>2318724.85</v>
      </c>
      <c r="HP145" s="4">
        <v>-2318724.85</v>
      </c>
      <c r="HQ145" s="4">
        <v>0</v>
      </c>
      <c r="HR145" s="4">
        <v>0</v>
      </c>
      <c r="HS145" s="4">
        <v>2187052.3371448629</v>
      </c>
      <c r="HT145" s="4">
        <v>-2187052.3371448629</v>
      </c>
      <c r="HU145" s="4">
        <v>0</v>
      </c>
      <c r="HV145" s="4">
        <v>0</v>
      </c>
      <c r="HW145" s="5">
        <v>0.94321339470048071</v>
      </c>
      <c r="HX145" s="4">
        <v>2310413.16</v>
      </c>
      <c r="HY145" s="4">
        <v>2310413.16</v>
      </c>
      <c r="HZ145" s="4">
        <v>-2310413.16</v>
      </c>
      <c r="IA145" s="4">
        <v>0</v>
      </c>
      <c r="IB145" s="4">
        <v>0</v>
      </c>
      <c r="IC145" s="4">
        <v>2178830.7751793964</v>
      </c>
      <c r="ID145" s="4">
        <v>-2178830.7751793964</v>
      </c>
      <c r="IE145" s="4">
        <v>0</v>
      </c>
      <c r="IF145" s="4">
        <v>0</v>
      </c>
      <c r="IG145" s="5">
        <v>0.94304811490053853</v>
      </c>
      <c r="IH145" s="4">
        <v>2158825.0500000003</v>
      </c>
      <c r="II145" s="4">
        <v>2158825.0500000003</v>
      </c>
      <c r="IJ145" s="4">
        <v>-2158825.0500000003</v>
      </c>
      <c r="IK145" s="4">
        <v>0</v>
      </c>
      <c r="IL145" s="4">
        <v>0</v>
      </c>
      <c r="IM145" s="4">
        <v>2035288.8607182375</v>
      </c>
      <c r="IN145" s="4">
        <v>-2035288.8607182375</v>
      </c>
      <c r="IO145" s="4">
        <v>0</v>
      </c>
      <c r="IP145" s="4">
        <v>0</v>
      </c>
      <c r="IQ145" s="5">
        <v>0.94277619240995802</v>
      </c>
      <c r="IR145" s="4">
        <v>27368257.490000006</v>
      </c>
      <c r="IS145" s="4">
        <v>27368257.490000006</v>
      </c>
      <c r="IT145" s="4">
        <v>-27368257.490000006</v>
      </c>
      <c r="IU145" s="4">
        <v>0</v>
      </c>
      <c r="IV145" s="4">
        <v>0</v>
      </c>
      <c r="IW145" s="4">
        <v>25817443.410433147</v>
      </c>
      <c r="IX145" s="4">
        <v>-25817443.410433147</v>
      </c>
      <c r="IY145" s="4">
        <v>0</v>
      </c>
      <c r="IZ145" s="4">
        <v>0</v>
      </c>
      <c r="JA145" s="5">
        <v>11.320030854811243</v>
      </c>
      <c r="JB145" s="4">
        <v>2112688.85</v>
      </c>
      <c r="JC145" s="4">
        <v>2112688.85</v>
      </c>
      <c r="JD145" s="4">
        <v>-2112688.85</v>
      </c>
      <c r="JE145" s="4">
        <v>0</v>
      </c>
      <c r="JF145" s="4">
        <v>0</v>
      </c>
      <c r="JG145" s="4">
        <v>1991643.4422499728</v>
      </c>
      <c r="JH145" s="4">
        <v>-1991643.4422499728</v>
      </c>
      <c r="JI145" s="4">
        <v>0</v>
      </c>
      <c r="JJ145" s="4">
        <v>0</v>
      </c>
      <c r="JK145" s="5">
        <v>0.94270552062125601</v>
      </c>
      <c r="JL145" s="4">
        <v>2092191.6700000002</v>
      </c>
      <c r="JM145" s="4">
        <v>2092191.6700000002</v>
      </c>
      <c r="JN145" s="4">
        <v>-2092191.6700000002</v>
      </c>
      <c r="JO145" s="4">
        <v>0</v>
      </c>
      <c r="JP145" s="4">
        <v>0</v>
      </c>
      <c r="JQ145" s="4">
        <v>1973315.7062218008</v>
      </c>
      <c r="JR145" s="4">
        <v>-1973315.7062218008</v>
      </c>
      <c r="JS145" s="4">
        <v>0</v>
      </c>
      <c r="JT145" s="4">
        <v>0</v>
      </c>
      <c r="JU145" s="5">
        <v>0.94318113130705683</v>
      </c>
      <c r="JV145" s="4">
        <v>2067393.9800000004</v>
      </c>
      <c r="JW145" s="4">
        <v>2067393.9800000004</v>
      </c>
      <c r="JX145" s="4">
        <v>-2067393.9800000004</v>
      </c>
      <c r="JY145" s="4">
        <v>0</v>
      </c>
      <c r="JZ145" s="4">
        <v>0</v>
      </c>
      <c r="KA145" s="4">
        <v>1950822.902707035</v>
      </c>
      <c r="KB145" s="4">
        <v>-1950822.902707035</v>
      </c>
      <c r="KC145" s="4">
        <v>0</v>
      </c>
      <c r="KD145" s="4">
        <v>0</v>
      </c>
      <c r="KE145" s="5">
        <v>0.94361448353788591</v>
      </c>
      <c r="KF145" s="4">
        <v>2026242.0500000003</v>
      </c>
      <c r="KG145" s="4">
        <v>2026242.0500000003</v>
      </c>
      <c r="KH145" s="4">
        <v>-2026242.0500000003</v>
      </c>
      <c r="KI145" s="4">
        <v>0</v>
      </c>
      <c r="KJ145" s="4">
        <v>0</v>
      </c>
      <c r="KK145" s="4">
        <v>1912753.612733342</v>
      </c>
      <c r="KL145" s="4">
        <v>-1912753.612733342</v>
      </c>
      <c r="KM145" s="4">
        <v>0</v>
      </c>
      <c r="KN145" s="4">
        <v>0</v>
      </c>
      <c r="KO145" s="5">
        <v>0.94399068104096528</v>
      </c>
      <c r="KP145" s="4">
        <v>1997565.9000000001</v>
      </c>
      <c r="KQ145" s="4">
        <v>1997565.9000000001</v>
      </c>
      <c r="KR145" s="4">
        <v>-1997565.9000000001</v>
      </c>
      <c r="KS145" s="4">
        <v>0</v>
      </c>
      <c r="KT145" s="4">
        <v>0</v>
      </c>
      <c r="KU145" s="4">
        <v>1886241.8830321645</v>
      </c>
      <c r="KV145" s="4">
        <v>-1886241.8830321645</v>
      </c>
      <c r="KW145" s="4">
        <v>0</v>
      </c>
      <c r="KX145" s="4">
        <v>0</v>
      </c>
      <c r="KY145" s="5">
        <v>0.9442701655210296</v>
      </c>
      <c r="KZ145" s="4">
        <v>2118563.42</v>
      </c>
      <c r="LA145" s="4">
        <v>2118563.42</v>
      </c>
      <c r="LB145" s="4">
        <v>-2118563.42</v>
      </c>
      <c r="LC145" s="4">
        <v>0</v>
      </c>
      <c r="LD145" s="4">
        <v>0</v>
      </c>
      <c r="LE145" s="4">
        <v>2001277.8935902761</v>
      </c>
      <c r="LF145" s="4">
        <v>-2001277.8935902761</v>
      </c>
      <c r="LG145" s="4">
        <v>0</v>
      </c>
      <c r="LH145" s="4">
        <v>0</v>
      </c>
      <c r="LI145" s="5">
        <v>0.9446391241807981</v>
      </c>
      <c r="LJ145" s="4">
        <v>2089334.29</v>
      </c>
      <c r="LK145" s="4">
        <v>2089334.29</v>
      </c>
      <c r="LL145" s="4">
        <v>-2089334.29</v>
      </c>
      <c r="LM145" s="4">
        <v>0</v>
      </c>
      <c r="LN145" s="4">
        <v>0</v>
      </c>
      <c r="LO145" s="4">
        <v>1974552.1681839183</v>
      </c>
      <c r="LP145" s="4">
        <v>-1974552.1681839183</v>
      </c>
      <c r="LQ145" s="4">
        <v>0</v>
      </c>
      <c r="LR145" s="4">
        <v>0</v>
      </c>
      <c r="LS145" s="5">
        <v>0.94506282581707801</v>
      </c>
      <c r="LT145" s="4">
        <v>2058795.6899999997</v>
      </c>
      <c r="LU145" s="4">
        <v>2058795.6899999997</v>
      </c>
      <c r="LV145" s="4">
        <v>-2058795.6899999997</v>
      </c>
      <c r="LW145" s="4">
        <v>0</v>
      </c>
      <c r="LX145" s="4">
        <v>0</v>
      </c>
      <c r="LY145" s="4">
        <v>1946636.2447663432</v>
      </c>
      <c r="LZ145" s="4">
        <v>-1946636.2447663432</v>
      </c>
      <c r="MA145" s="4">
        <v>0</v>
      </c>
      <c r="MB145" s="4">
        <v>0</v>
      </c>
      <c r="MC145" s="5">
        <v>0.9455218185182539</v>
      </c>
      <c r="MD145" s="4">
        <v>2019897.6199999996</v>
      </c>
      <c r="ME145" s="4">
        <v>2019897.6199999996</v>
      </c>
      <c r="MF145" s="4">
        <v>-2019897.6199999996</v>
      </c>
      <c r="MG145" s="4">
        <v>0</v>
      </c>
      <c r="MH145" s="4">
        <v>0</v>
      </c>
      <c r="MI145" s="4">
        <v>1910802.6407570683</v>
      </c>
      <c r="MJ145" s="4">
        <v>-1910802.6407570683</v>
      </c>
      <c r="MK145" s="4">
        <v>0</v>
      </c>
      <c r="ML145" s="4">
        <v>0</v>
      </c>
      <c r="MM145" s="5">
        <v>0.94598984712753342</v>
      </c>
      <c r="MN145" s="4">
        <v>1970918.38</v>
      </c>
      <c r="MO145" s="4">
        <v>1970918.38</v>
      </c>
      <c r="MP145" s="4">
        <v>-1970918.38</v>
      </c>
      <c r="MQ145" s="4">
        <v>0</v>
      </c>
      <c r="MR145" s="4">
        <v>0</v>
      </c>
      <c r="MS145" s="4">
        <v>1865339.8941102142</v>
      </c>
      <c r="MT145" s="4">
        <v>-1865339.8941102142</v>
      </c>
      <c r="MU145" s="4">
        <v>0</v>
      </c>
      <c r="MV145" s="4">
        <v>0</v>
      </c>
      <c r="MW145" s="5">
        <v>0.94643183250958074</v>
      </c>
      <c r="MX145" s="4">
        <v>1901985.15</v>
      </c>
      <c r="MY145" s="4">
        <v>1901985.15</v>
      </c>
      <c r="MZ145" s="4">
        <v>-1901985.15</v>
      </c>
      <c r="NA145" s="4">
        <v>0</v>
      </c>
      <c r="NB145" s="4">
        <v>0</v>
      </c>
      <c r="NC145" s="4">
        <v>1800846.9364215692</v>
      </c>
      <c r="ND145" s="4">
        <v>-1800846.9364215692</v>
      </c>
      <c r="NE145" s="4">
        <v>0</v>
      </c>
      <c r="NF145" s="4">
        <v>0</v>
      </c>
      <c r="NG145" s="5">
        <v>0.94682491943828762</v>
      </c>
      <c r="NH145" s="4">
        <v>1851119.8399999999</v>
      </c>
      <c r="NI145" s="4">
        <v>1851119.8399999999</v>
      </c>
      <c r="NJ145" s="4">
        <v>-1851119.8399999999</v>
      </c>
      <c r="NK145" s="4">
        <v>0</v>
      </c>
      <c r="NL145" s="4">
        <v>0</v>
      </c>
      <c r="NM145" s="4">
        <v>1753235.5386945012</v>
      </c>
      <c r="NN145" s="4">
        <v>-1753235.5386945012</v>
      </c>
      <c r="NO145" s="4">
        <v>0</v>
      </c>
      <c r="NP145" s="4">
        <v>0</v>
      </c>
      <c r="NQ145" s="5">
        <v>0.94712157517284312</v>
      </c>
      <c r="NR145" s="4">
        <v>24306696.839999996</v>
      </c>
      <c r="NS145" s="4">
        <v>24306696.839999996</v>
      </c>
      <c r="NT145" s="4">
        <v>-24306696.839999996</v>
      </c>
      <c r="NU145" s="4">
        <v>0</v>
      </c>
      <c r="NV145" s="4">
        <v>0</v>
      </c>
      <c r="NW145" s="4">
        <v>22967468.863468207</v>
      </c>
      <c r="NX145" s="4">
        <v>-22967468.863468207</v>
      </c>
      <c r="NY145" s="4">
        <v>0</v>
      </c>
      <c r="NZ145" s="4">
        <v>0</v>
      </c>
      <c r="OA145" s="5">
        <v>11.339353924792569</v>
      </c>
      <c r="OB145" s="4">
        <v>1888342.74</v>
      </c>
      <c r="OC145" s="4">
        <v>1888342.74</v>
      </c>
      <c r="OD145" s="4">
        <v>-1888342.74</v>
      </c>
      <c r="OE145" s="4">
        <v>0</v>
      </c>
      <c r="OF145" s="4">
        <v>0</v>
      </c>
      <c r="OG145" s="4">
        <v>1789174.4685142706</v>
      </c>
      <c r="OH145" s="4">
        <v>-1789174.4685142706</v>
      </c>
      <c r="OI145" s="4">
        <v>0</v>
      </c>
      <c r="OJ145" s="4">
        <v>0</v>
      </c>
      <c r="OK145" s="5">
        <v>0.94748396602741225</v>
      </c>
      <c r="OL145" s="4">
        <v>1892859.8499999999</v>
      </c>
      <c r="OM145" s="4">
        <v>1892859.8499999999</v>
      </c>
      <c r="ON145" s="4">
        <v>-1892859.8499999999</v>
      </c>
      <c r="OO145" s="4">
        <v>0</v>
      </c>
      <c r="OP145" s="4">
        <v>0</v>
      </c>
      <c r="OQ145" s="4">
        <v>1793387.723027254</v>
      </c>
      <c r="OR145" s="4">
        <v>-1793387.723027254</v>
      </c>
      <c r="OS145" s="4">
        <v>0</v>
      </c>
      <c r="OT145" s="4">
        <v>0</v>
      </c>
      <c r="OU145" s="5">
        <v>0.94744876279522439</v>
      </c>
      <c r="OV145" s="4">
        <v>1877417.7799999998</v>
      </c>
      <c r="OW145" s="4">
        <v>1877417.7799999998</v>
      </c>
      <c r="OX145" s="4">
        <v>-1877417.7799999998</v>
      </c>
      <c r="OY145" s="4">
        <v>0</v>
      </c>
      <c r="OZ145" s="4">
        <v>0</v>
      </c>
      <c r="PA145" s="4">
        <v>1778708.5415564331</v>
      </c>
      <c r="PB145" s="4">
        <v>-1778708.5415564331</v>
      </c>
      <c r="PC145" s="4">
        <v>0</v>
      </c>
      <c r="PD145" s="4">
        <v>0</v>
      </c>
      <c r="PE145" s="5">
        <v>0.94742287012773108</v>
      </c>
      <c r="PF145" s="4">
        <v>1896029.0699999998</v>
      </c>
      <c r="PG145" s="4">
        <v>1896029.0699999998</v>
      </c>
      <c r="PH145" s="4">
        <v>-1896029.0699999998</v>
      </c>
      <c r="PI145" s="4">
        <v>0</v>
      </c>
      <c r="PJ145" s="4">
        <v>0</v>
      </c>
      <c r="PK145" s="4">
        <v>1796304.2547218825</v>
      </c>
      <c r="PL145" s="4">
        <v>-1796304.2547218825</v>
      </c>
      <c r="PM145" s="4">
        <v>0</v>
      </c>
      <c r="PN145" s="4">
        <v>0</v>
      </c>
      <c r="PO145" s="5">
        <v>0.94740333001428223</v>
      </c>
      <c r="PP145" s="4">
        <v>1916043.16</v>
      </c>
      <c r="PQ145" s="4">
        <v>1916043.16</v>
      </c>
      <c r="PR145" s="4">
        <v>-1916043.16</v>
      </c>
      <c r="PS145" s="4">
        <v>0</v>
      </c>
      <c r="PT145" s="4">
        <v>0</v>
      </c>
      <c r="PU145" s="4">
        <v>1815231.1917851458</v>
      </c>
      <c r="PV145" s="4">
        <v>-1815231.1917851458</v>
      </c>
      <c r="PW145" s="4">
        <v>0</v>
      </c>
      <c r="PX145" s="4">
        <v>0</v>
      </c>
      <c r="PY145" s="5">
        <v>0.94738533540400305</v>
      </c>
      <c r="PZ145" s="4">
        <v>1824566.2999999998</v>
      </c>
      <c r="QA145" s="4">
        <v>1824566.2999999998</v>
      </c>
      <c r="QB145" s="4">
        <v>-1824566.2999999998</v>
      </c>
      <c r="QC145" s="4">
        <v>0</v>
      </c>
      <c r="QD145" s="4">
        <v>0</v>
      </c>
      <c r="QE145" s="4">
        <v>1728528.5643296058</v>
      </c>
      <c r="QF145" s="4">
        <v>-1728528.5643296058</v>
      </c>
      <c r="QG145" s="4">
        <v>0</v>
      </c>
      <c r="QH145" s="4">
        <v>0</v>
      </c>
      <c r="QI145" s="5">
        <v>0.94736407459109928</v>
      </c>
      <c r="QJ145" s="4">
        <v>1850403.42</v>
      </c>
      <c r="QK145" s="4">
        <v>1850403.42</v>
      </c>
      <c r="QL145" s="4">
        <v>-1850403.42</v>
      </c>
      <c r="QM145" s="4">
        <v>0</v>
      </c>
      <c r="QN145" s="4">
        <v>0</v>
      </c>
      <c r="QO145" s="4">
        <v>1752961.9129064949</v>
      </c>
      <c r="QP145" s="4">
        <v>-1752961.9129064949</v>
      </c>
      <c r="QQ145" s="4">
        <v>0</v>
      </c>
      <c r="QR145" s="4">
        <v>0</v>
      </c>
      <c r="QS145" s="5">
        <v>0.9473403982935219</v>
      </c>
      <c r="QT145" s="4">
        <v>1874218.7700000003</v>
      </c>
      <c r="QU145" s="4">
        <v>1874218.7700000003</v>
      </c>
      <c r="QV145" s="4">
        <v>-1874218.7700000003</v>
      </c>
      <c r="QW145" s="4">
        <v>0</v>
      </c>
      <c r="QX145" s="4">
        <v>0</v>
      </c>
      <c r="QY145" s="4">
        <v>1775481.4846001111</v>
      </c>
      <c r="QZ145" s="4">
        <v>-1775481.4846001111</v>
      </c>
      <c r="RA145" s="4">
        <v>0</v>
      </c>
      <c r="RB145" s="4">
        <v>0</v>
      </c>
      <c r="RC145" s="5">
        <v>0.94731816425043647</v>
      </c>
      <c r="RD145" s="4">
        <v>1921833.61</v>
      </c>
      <c r="RE145" s="4">
        <v>1921833.61</v>
      </c>
      <c r="RF145" s="4">
        <v>-1921833.61</v>
      </c>
      <c r="RG145" s="4">
        <v>0</v>
      </c>
      <c r="RH145" s="4">
        <v>0</v>
      </c>
      <c r="RI145" s="4">
        <v>1820538.6272225541</v>
      </c>
      <c r="RJ145" s="4">
        <v>-1820538.6272225541</v>
      </c>
      <c r="RK145" s="4">
        <v>0</v>
      </c>
      <c r="RL145" s="4">
        <v>0</v>
      </c>
      <c r="RM145" s="5">
        <v>0.94729253237617905</v>
      </c>
      <c r="RN145" s="4">
        <v>1958892.5100000002</v>
      </c>
      <c r="RO145" s="4">
        <v>1958892.5100000002</v>
      </c>
      <c r="RP145" s="4">
        <v>-1958892.5100000002</v>
      </c>
      <c r="RQ145" s="4">
        <v>0</v>
      </c>
      <c r="RR145" s="4">
        <v>0</v>
      </c>
      <c r="RS145" s="4">
        <v>1855590.988011942</v>
      </c>
      <c r="RT145" s="4">
        <v>-1855590.988011942</v>
      </c>
      <c r="RU145" s="4">
        <v>0</v>
      </c>
      <c r="RV145" s="4">
        <v>0</v>
      </c>
      <c r="RW145" s="5">
        <v>0.94726534434089071</v>
      </c>
      <c r="RX145" s="4">
        <v>1999184.7900000005</v>
      </c>
      <c r="RY145" s="4">
        <v>1999184.7900000005</v>
      </c>
      <c r="RZ145" s="4">
        <v>-1999184.7900000005</v>
      </c>
      <c r="SA145" s="4">
        <v>0</v>
      </c>
      <c r="SB145" s="4">
        <v>0</v>
      </c>
      <c r="SC145" s="4">
        <v>1893709.0507757852</v>
      </c>
      <c r="SD145" s="4">
        <v>-1893709.0507757852</v>
      </c>
      <c r="SE145" s="4">
        <v>0</v>
      </c>
      <c r="SF145" s="4">
        <v>0</v>
      </c>
      <c r="SG145" s="5">
        <v>0.94724062540300979</v>
      </c>
      <c r="SH145" s="4">
        <v>2036554.0400000005</v>
      </c>
      <c r="SI145" s="4">
        <v>2036554.0400000005</v>
      </c>
      <c r="SJ145" s="4">
        <v>-2036554.0400000005</v>
      </c>
      <c r="SK145" s="4">
        <v>0</v>
      </c>
      <c r="SL145" s="4">
        <v>0</v>
      </c>
      <c r="SM145" s="4">
        <v>1929063.8834794306</v>
      </c>
      <c r="SN145" s="4">
        <v>-1929063.8834794306</v>
      </c>
      <c r="SO145" s="4">
        <v>0</v>
      </c>
      <c r="SP145" s="4">
        <v>0</v>
      </c>
      <c r="SQ145" s="5">
        <v>0.94721959034263092</v>
      </c>
      <c r="SR145" s="4">
        <v>22936346.039999999</v>
      </c>
      <c r="SS145" s="4">
        <v>22936346.039999999</v>
      </c>
      <c r="ST145" s="4">
        <v>-22936346.039999999</v>
      </c>
      <c r="SU145" s="4">
        <v>0</v>
      </c>
      <c r="SV145" s="4">
        <v>0</v>
      </c>
      <c r="SW145" s="4">
        <v>21728680.690930914</v>
      </c>
      <c r="SX145" s="4">
        <v>-21728680.690930914</v>
      </c>
      <c r="SY145" s="4">
        <v>0</v>
      </c>
      <c r="SZ145" s="4">
        <v>0</v>
      </c>
      <c r="TA145" s="5">
        <v>11.368184993966421</v>
      </c>
      <c r="TB145" s="4">
        <v>2040497.5674000005</v>
      </c>
      <c r="TC145" s="4">
        <v>2040497.5674000005</v>
      </c>
    </row>
    <row r="146" spans="1:523" x14ac:dyDescent="0.3">
      <c r="A146" s="3" t="s">
        <v>196</v>
      </c>
      <c r="B146" s="4">
        <v>4242386.8699999992</v>
      </c>
      <c r="C146" s="4">
        <v>4242386.8699999992</v>
      </c>
      <c r="D146" s="4">
        <v>0</v>
      </c>
      <c r="E146" s="4">
        <v>0</v>
      </c>
      <c r="F146" s="4">
        <v>4242386.8699999992</v>
      </c>
      <c r="G146" s="4">
        <v>4014612.3133126823</v>
      </c>
      <c r="H146" s="4">
        <v>0</v>
      </c>
      <c r="I146" s="4">
        <v>0</v>
      </c>
      <c r="J146" s="4">
        <v>4014612.3133126823</v>
      </c>
      <c r="K146" s="5">
        <v>0.94630981009817317</v>
      </c>
      <c r="L146" s="4">
        <v>4242093.129999999</v>
      </c>
      <c r="M146" s="4">
        <v>4242093.129999999</v>
      </c>
      <c r="N146" s="4">
        <v>0</v>
      </c>
      <c r="O146" s="4">
        <v>0</v>
      </c>
      <c r="P146" s="4">
        <v>4242093.129999999</v>
      </c>
      <c r="Q146" s="4">
        <v>4014334.3442690643</v>
      </c>
      <c r="R146" s="4">
        <v>0</v>
      </c>
      <c r="S146" s="4">
        <v>0</v>
      </c>
      <c r="T146" s="4">
        <v>4014334.3442690643</v>
      </c>
      <c r="U146" s="5">
        <v>0.94630981009817317</v>
      </c>
      <c r="V146" s="4">
        <v>4241799.3499999996</v>
      </c>
      <c r="W146" s="4">
        <v>4241799.3499999996</v>
      </c>
      <c r="X146" s="4">
        <v>0</v>
      </c>
      <c r="Y146" s="4">
        <v>0</v>
      </c>
      <c r="Z146" s="4">
        <v>4241799.3499999996</v>
      </c>
      <c r="AA146" s="4">
        <v>4014056.3373730541</v>
      </c>
      <c r="AB146" s="4">
        <v>0</v>
      </c>
      <c r="AC146" s="4">
        <v>0</v>
      </c>
      <c r="AD146" s="4">
        <v>4014056.3373730541</v>
      </c>
      <c r="AE146" s="5">
        <v>0.94630981009817317</v>
      </c>
      <c r="AF146" s="4">
        <v>4242005.5999999996</v>
      </c>
      <c r="AG146" s="4">
        <v>4242005.5999999996</v>
      </c>
      <c r="AH146" s="4">
        <v>0</v>
      </c>
      <c r="AI146" s="4">
        <v>0</v>
      </c>
      <c r="AJ146" s="4">
        <v>4242005.5999999996</v>
      </c>
      <c r="AK146" s="4">
        <v>4014251.5137713868</v>
      </c>
      <c r="AL146" s="4">
        <v>0</v>
      </c>
      <c r="AM146" s="4">
        <v>0</v>
      </c>
      <c r="AN146" s="4">
        <v>4014251.5137713868</v>
      </c>
      <c r="AO146" s="5">
        <v>0.94630981009817317</v>
      </c>
      <c r="AP146" s="4">
        <v>4242211.8499999996</v>
      </c>
      <c r="AQ146" s="4">
        <v>4242211.8499999996</v>
      </c>
      <c r="AR146" s="4">
        <v>0</v>
      </c>
      <c r="AS146" s="4">
        <v>0</v>
      </c>
      <c r="AT146" s="4">
        <v>4242211.8499999996</v>
      </c>
      <c r="AU146" s="4">
        <v>4014446.6901697195</v>
      </c>
      <c r="AV146" s="4">
        <v>0</v>
      </c>
      <c r="AW146" s="4">
        <v>0</v>
      </c>
      <c r="AX146" s="4">
        <v>4014446.6901697195</v>
      </c>
      <c r="AY146" s="5">
        <v>0.94630981009817317</v>
      </c>
      <c r="AZ146" s="4">
        <v>4242418.1000000006</v>
      </c>
      <c r="BA146" s="4">
        <v>4242418.1000000006</v>
      </c>
      <c r="BB146" s="4">
        <v>0</v>
      </c>
      <c r="BC146" s="4">
        <v>0</v>
      </c>
      <c r="BD146" s="4">
        <v>4242418.1000000006</v>
      </c>
      <c r="BE146" s="4">
        <v>4014641.8665680531</v>
      </c>
      <c r="BF146" s="4">
        <v>0</v>
      </c>
      <c r="BG146" s="4">
        <v>0</v>
      </c>
      <c r="BH146" s="4">
        <v>4014641.8665680531</v>
      </c>
      <c r="BI146" s="5">
        <v>0.94630981009817317</v>
      </c>
      <c r="BJ146" s="4">
        <v>4242624.3499999996</v>
      </c>
      <c r="BK146" s="4">
        <v>4242624.3499999996</v>
      </c>
      <c r="BL146" s="4">
        <v>0</v>
      </c>
      <c r="BM146" s="4">
        <v>0</v>
      </c>
      <c r="BN146" s="4">
        <v>4242624.3499999996</v>
      </c>
      <c r="BO146" s="4">
        <v>4014837.0429663849</v>
      </c>
      <c r="BP146" s="4">
        <v>0</v>
      </c>
      <c r="BQ146" s="4">
        <v>0</v>
      </c>
      <c r="BR146" s="4">
        <v>4014837.0429663849</v>
      </c>
      <c r="BS146" s="5">
        <v>0.94630981009817317</v>
      </c>
      <c r="BT146" s="4">
        <v>4242830.6000000006</v>
      </c>
      <c r="BU146" s="4">
        <v>4242830.6000000006</v>
      </c>
      <c r="BV146" s="4">
        <v>0</v>
      </c>
      <c r="BW146" s="4">
        <v>0</v>
      </c>
      <c r="BX146" s="4">
        <v>4242830.6000000006</v>
      </c>
      <c r="BY146" s="4">
        <v>4015032.2193647185</v>
      </c>
      <c r="BZ146" s="4">
        <v>0</v>
      </c>
      <c r="CA146" s="4">
        <v>0</v>
      </c>
      <c r="CB146" s="4">
        <v>4015032.2193647185</v>
      </c>
      <c r="CC146" s="5">
        <v>0.94630981009817317</v>
      </c>
      <c r="CD146" s="4">
        <v>3968673.8500000006</v>
      </c>
      <c r="CE146" s="4">
        <v>3968673.8500000006</v>
      </c>
      <c r="CF146" s="4">
        <v>0</v>
      </c>
      <c r="CG146" s="4">
        <v>0</v>
      </c>
      <c r="CH146" s="4">
        <v>3968673.8500000006</v>
      </c>
      <c r="CI146" s="4">
        <v>3755594.9973350861</v>
      </c>
      <c r="CJ146" s="4">
        <v>0</v>
      </c>
      <c r="CK146" s="4">
        <v>0</v>
      </c>
      <c r="CL146" s="4">
        <v>3755594.9973350861</v>
      </c>
      <c r="CM146" s="5">
        <v>0.94630981009817317</v>
      </c>
      <c r="CN146" s="4">
        <v>3968673.1204166673</v>
      </c>
      <c r="CO146" s="4">
        <v>3968673.1204166673</v>
      </c>
      <c r="CP146" s="4">
        <v>0</v>
      </c>
      <c r="CQ146" s="4">
        <v>0</v>
      </c>
      <c r="CR146" s="4">
        <v>3968673.1204166673</v>
      </c>
      <c r="CS146" s="4">
        <v>3755594.3069232209</v>
      </c>
      <c r="CT146" s="4">
        <v>0</v>
      </c>
      <c r="CU146" s="4">
        <v>0</v>
      </c>
      <c r="CV146" s="4">
        <v>3755594.3069232209</v>
      </c>
      <c r="CW146" s="5">
        <v>0.94630981009817317</v>
      </c>
      <c r="CX146" s="4">
        <v>3968672.3908333341</v>
      </c>
      <c r="CY146" s="4">
        <v>3968672.3908333341</v>
      </c>
      <c r="CZ146" s="4">
        <v>0</v>
      </c>
      <c r="DA146" s="4">
        <v>0</v>
      </c>
      <c r="DB146" s="4">
        <v>3968672.3908333341</v>
      </c>
      <c r="DC146" s="4">
        <v>3755593.6165113552</v>
      </c>
      <c r="DD146" s="4">
        <v>0</v>
      </c>
      <c r="DE146" s="4">
        <v>0</v>
      </c>
      <c r="DF146" s="4">
        <v>3755593.6165113552</v>
      </c>
      <c r="DG146" s="5">
        <v>0.94630981009817317</v>
      </c>
      <c r="DH146" s="4">
        <v>3968671.6612500013</v>
      </c>
      <c r="DI146" s="4">
        <v>3968671.6612500013</v>
      </c>
      <c r="DJ146" s="4">
        <v>0</v>
      </c>
      <c r="DK146" s="4">
        <v>0</v>
      </c>
      <c r="DL146" s="4">
        <v>3968671.6612500013</v>
      </c>
      <c r="DM146" s="4">
        <v>3755592.9260994899</v>
      </c>
      <c r="DN146" s="4">
        <v>0</v>
      </c>
      <c r="DO146" s="4">
        <v>0</v>
      </c>
      <c r="DP146" s="4">
        <v>3755592.9260994899</v>
      </c>
      <c r="DQ146" s="5">
        <v>0.94630981009817317</v>
      </c>
      <c r="DR146" s="4">
        <v>49813060.87250001</v>
      </c>
      <c r="DS146" s="4">
        <v>49813060.87250001</v>
      </c>
      <c r="DT146" s="4">
        <v>0</v>
      </c>
      <c r="DU146" s="4">
        <v>0</v>
      </c>
      <c r="DV146" s="4">
        <v>49813060.87250001</v>
      </c>
      <c r="DW146" s="4">
        <v>47138588.174664207</v>
      </c>
      <c r="DX146" s="4">
        <v>0</v>
      </c>
      <c r="DY146" s="4">
        <v>0</v>
      </c>
      <c r="DZ146" s="4">
        <v>47138588.174664207</v>
      </c>
      <c r="EA146" s="5">
        <v>11.355717721178076</v>
      </c>
      <c r="EB146" s="4">
        <v>3968670.9416666673</v>
      </c>
      <c r="EC146" s="4">
        <v>3968670.9416666673</v>
      </c>
      <c r="ED146" s="4">
        <v>0</v>
      </c>
      <c r="EE146" s="4">
        <v>0</v>
      </c>
      <c r="EF146" s="4">
        <v>3968670.9416666673</v>
      </c>
      <c r="EG146" s="4">
        <v>3752925.667313247</v>
      </c>
      <c r="EH146" s="4">
        <v>0</v>
      </c>
      <c r="EI146" s="4">
        <v>0</v>
      </c>
      <c r="EJ146" s="4">
        <v>3752925.667313247</v>
      </c>
      <c r="EK146" s="5">
        <v>0.94563790308530427</v>
      </c>
      <c r="EL146" s="4">
        <v>3968670.2120833341</v>
      </c>
      <c r="EM146" s="4">
        <v>3968670.2120833341</v>
      </c>
      <c r="EN146" s="4">
        <v>0</v>
      </c>
      <c r="EO146" s="4">
        <v>0</v>
      </c>
      <c r="EP146" s="4">
        <v>3968670.2120833341</v>
      </c>
      <c r="EQ146" s="4">
        <v>3752924.9773915936</v>
      </c>
      <c r="ER146" s="4">
        <v>0</v>
      </c>
      <c r="ES146" s="4">
        <v>0</v>
      </c>
      <c r="ET146" s="4">
        <v>3752924.9773915936</v>
      </c>
      <c r="EU146" s="5">
        <v>0.94563790308530427</v>
      </c>
      <c r="EV146" s="4">
        <v>3968669.4825000009</v>
      </c>
      <c r="EW146" s="4">
        <v>3968669.4825000009</v>
      </c>
      <c r="EX146" s="4">
        <v>0</v>
      </c>
      <c r="EY146" s="4">
        <v>0</v>
      </c>
      <c r="EZ146" s="4">
        <v>3968669.4825000009</v>
      </c>
      <c r="FA146" s="4">
        <v>3752924.2874699403</v>
      </c>
      <c r="FB146" s="4">
        <v>0</v>
      </c>
      <c r="FC146" s="4">
        <v>0</v>
      </c>
      <c r="FD146" s="4">
        <v>3752924.2874699403</v>
      </c>
      <c r="FE146" s="5">
        <v>0.94563790308530427</v>
      </c>
      <c r="FF146" s="4">
        <v>3969252.089583334</v>
      </c>
      <c r="FG146" s="4">
        <v>3969252.089583334</v>
      </c>
      <c r="FH146" s="4">
        <v>0</v>
      </c>
      <c r="FI146" s="4">
        <v>0</v>
      </c>
      <c r="FJ146" s="4">
        <v>3969252.089583334</v>
      </c>
      <c r="FK146" s="4">
        <v>3753475.2228105464</v>
      </c>
      <c r="FL146" s="4">
        <v>0</v>
      </c>
      <c r="FM146" s="4">
        <v>0</v>
      </c>
      <c r="FN146" s="4">
        <v>3753475.2228105464</v>
      </c>
      <c r="FO146" s="5">
        <v>0.94563790308530427</v>
      </c>
      <c r="FP146" s="4">
        <v>3969834.6966666672</v>
      </c>
      <c r="FQ146" s="4">
        <v>3969834.6966666672</v>
      </c>
      <c r="FR146" s="4">
        <v>0</v>
      </c>
      <c r="FS146" s="4">
        <v>0</v>
      </c>
      <c r="FT146" s="4">
        <v>3969834.6966666672</v>
      </c>
      <c r="FU146" s="4">
        <v>3754026.1581511521</v>
      </c>
      <c r="FV146" s="4">
        <v>0</v>
      </c>
      <c r="FW146" s="4">
        <v>0</v>
      </c>
      <c r="FX146" s="4">
        <v>3754026.1581511521</v>
      </c>
      <c r="FY146" s="5">
        <v>0.94563790308530427</v>
      </c>
      <c r="FZ146" s="4">
        <v>3970417.3037500004</v>
      </c>
      <c r="GA146" s="4">
        <v>3970417.3037500004</v>
      </c>
      <c r="GB146" s="4">
        <v>0</v>
      </c>
      <c r="GC146" s="4">
        <v>0</v>
      </c>
      <c r="GD146" s="4">
        <v>3970417.3037500004</v>
      </c>
      <c r="GE146" s="4">
        <v>3754577.0934917578</v>
      </c>
      <c r="GF146" s="4">
        <v>0</v>
      </c>
      <c r="GG146" s="4">
        <v>0</v>
      </c>
      <c r="GH146" s="4">
        <v>3754577.0934917578</v>
      </c>
      <c r="GI146" s="5">
        <v>0.94563790308530427</v>
      </c>
      <c r="GJ146" s="4">
        <v>3970999.9108333336</v>
      </c>
      <c r="GK146" s="4">
        <v>3970999.9108333336</v>
      </c>
      <c r="GL146" s="4">
        <v>0</v>
      </c>
      <c r="GM146" s="4">
        <v>0</v>
      </c>
      <c r="GN146" s="4">
        <v>3970999.9108333336</v>
      </c>
      <c r="GO146" s="4">
        <v>3755128.0288323639</v>
      </c>
      <c r="GP146" s="4">
        <v>0</v>
      </c>
      <c r="GQ146" s="4">
        <v>0</v>
      </c>
      <c r="GR146" s="4">
        <v>3755128.0288323639</v>
      </c>
      <c r="GS146" s="5">
        <v>0.94563790308530427</v>
      </c>
      <c r="GT146" s="4">
        <v>3971582.5179166668</v>
      </c>
      <c r="GU146" s="4">
        <v>3971582.5179166668</v>
      </c>
      <c r="GV146" s="4">
        <v>0</v>
      </c>
      <c r="GW146" s="4">
        <v>0</v>
      </c>
      <c r="GX146" s="4">
        <v>3971582.5179166668</v>
      </c>
      <c r="GY146" s="4">
        <v>3755678.9641729696</v>
      </c>
      <c r="GZ146" s="4">
        <v>0</v>
      </c>
      <c r="HA146" s="4">
        <v>0</v>
      </c>
      <c r="HB146" s="4">
        <v>3755678.9641729696</v>
      </c>
      <c r="HC146" s="5">
        <v>0.94563790308530427</v>
      </c>
      <c r="HD146" s="4">
        <v>4246528.125</v>
      </c>
      <c r="HE146" s="4">
        <v>4246528.125</v>
      </c>
      <c r="HF146" s="4">
        <v>0</v>
      </c>
      <c r="HG146" s="4">
        <v>0</v>
      </c>
      <c r="HH146" s="4">
        <v>4246528.125</v>
      </c>
      <c r="HI146" s="4">
        <v>4015677.9515177687</v>
      </c>
      <c r="HJ146" s="4">
        <v>0</v>
      </c>
      <c r="HK146" s="4">
        <v>0</v>
      </c>
      <c r="HL146" s="4">
        <v>4015677.9515177687</v>
      </c>
      <c r="HM146" s="5">
        <v>0.94563790308530427</v>
      </c>
      <c r="HN146" s="4">
        <v>4246004.791666666</v>
      </c>
      <c r="HO146" s="4">
        <v>4246004.791666666</v>
      </c>
      <c r="HP146" s="4">
        <v>0</v>
      </c>
      <c r="HQ146" s="4">
        <v>0</v>
      </c>
      <c r="HR146" s="4">
        <v>4246004.791666666</v>
      </c>
      <c r="HS146" s="4">
        <v>4015183.0676818201</v>
      </c>
      <c r="HT146" s="4">
        <v>0</v>
      </c>
      <c r="HU146" s="4">
        <v>0</v>
      </c>
      <c r="HV146" s="4">
        <v>4015183.0676818201</v>
      </c>
      <c r="HW146" s="5">
        <v>0.94563790308530427</v>
      </c>
      <c r="HX146" s="4">
        <v>4245481.4583333321</v>
      </c>
      <c r="HY146" s="4">
        <v>4245481.4583333321</v>
      </c>
      <c r="HZ146" s="4">
        <v>0</v>
      </c>
      <c r="IA146" s="4">
        <v>0</v>
      </c>
      <c r="IB146" s="4">
        <v>4245481.4583333321</v>
      </c>
      <c r="IC146" s="4">
        <v>4014688.1838458716</v>
      </c>
      <c r="ID146" s="4">
        <v>0</v>
      </c>
      <c r="IE146" s="4">
        <v>0</v>
      </c>
      <c r="IF146" s="4">
        <v>4014688.1838458716</v>
      </c>
      <c r="IG146" s="5">
        <v>0.94563790308530427</v>
      </c>
      <c r="IH146" s="4">
        <v>4244958.1249999981</v>
      </c>
      <c r="II146" s="4">
        <v>4244958.1249999981</v>
      </c>
      <c r="IJ146" s="4">
        <v>0</v>
      </c>
      <c r="IK146" s="4">
        <v>0</v>
      </c>
      <c r="IL146" s="4">
        <v>4244958.1249999981</v>
      </c>
      <c r="IM146" s="4">
        <v>4014193.3000099231</v>
      </c>
      <c r="IN146" s="4">
        <v>0</v>
      </c>
      <c r="IO146" s="4">
        <v>0</v>
      </c>
      <c r="IP146" s="4">
        <v>4014193.3000099231</v>
      </c>
      <c r="IQ146" s="5">
        <v>0.94563790308530427</v>
      </c>
      <c r="IR146" s="4">
        <v>48741069.655000001</v>
      </c>
      <c r="IS146" s="4">
        <v>48741069.655000001</v>
      </c>
      <c r="IT146" s="4">
        <v>0</v>
      </c>
      <c r="IU146" s="4">
        <v>0</v>
      </c>
      <c r="IV146" s="4">
        <v>48741069.655000001</v>
      </c>
      <c r="IW146" s="4">
        <v>46091402.902688958</v>
      </c>
      <c r="IX146" s="4">
        <v>0</v>
      </c>
      <c r="IY146" s="4">
        <v>0</v>
      </c>
      <c r="IZ146" s="4">
        <v>46091402.902688958</v>
      </c>
      <c r="JA146" s="5">
        <v>11.347654837023649</v>
      </c>
      <c r="JB146" s="4">
        <v>4244434.7916666642</v>
      </c>
      <c r="JC146" s="4">
        <v>4244434.7916666642</v>
      </c>
      <c r="JD146" s="4">
        <v>0</v>
      </c>
      <c r="JE146" s="4">
        <v>0</v>
      </c>
      <c r="JF146" s="4">
        <v>4244434.7916666642</v>
      </c>
      <c r="JG146" s="4">
        <v>4034739.2606308213</v>
      </c>
      <c r="JH146" s="4">
        <v>0</v>
      </c>
      <c r="JI146" s="4">
        <v>0</v>
      </c>
      <c r="JJ146" s="4">
        <v>4034739.2606308213</v>
      </c>
      <c r="JK146" s="5">
        <v>0.95059518137784804</v>
      </c>
      <c r="JL146" s="4">
        <v>4243911.4583333302</v>
      </c>
      <c r="JM146" s="4">
        <v>4243911.4583333302</v>
      </c>
      <c r="JN146" s="4">
        <v>0</v>
      </c>
      <c r="JO146" s="4">
        <v>0</v>
      </c>
      <c r="JP146" s="4">
        <v>4243911.4583333302</v>
      </c>
      <c r="JQ146" s="4">
        <v>4034241.7824858995</v>
      </c>
      <c r="JR146" s="4">
        <v>0</v>
      </c>
      <c r="JS146" s="4">
        <v>0</v>
      </c>
      <c r="JT146" s="4">
        <v>4034241.7824858995</v>
      </c>
      <c r="JU146" s="5">
        <v>0.95059518137784804</v>
      </c>
      <c r="JV146" s="4">
        <v>4243388.1249999963</v>
      </c>
      <c r="JW146" s="4">
        <v>4243388.1249999963</v>
      </c>
      <c r="JX146" s="4">
        <v>0</v>
      </c>
      <c r="JY146" s="4">
        <v>0</v>
      </c>
      <c r="JZ146" s="4">
        <v>4243388.1249999963</v>
      </c>
      <c r="KA146" s="4">
        <v>4033744.3043409782</v>
      </c>
      <c r="KB146" s="4">
        <v>0</v>
      </c>
      <c r="KC146" s="4">
        <v>0</v>
      </c>
      <c r="KD146" s="4">
        <v>4033744.3043409782</v>
      </c>
      <c r="KE146" s="5">
        <v>0.95059518137784804</v>
      </c>
      <c r="KF146" s="4">
        <v>4243281.4583333302</v>
      </c>
      <c r="KG146" s="4">
        <v>4243281.4583333302</v>
      </c>
      <c r="KH146" s="4">
        <v>0</v>
      </c>
      <c r="KI146" s="4">
        <v>0</v>
      </c>
      <c r="KJ146" s="4">
        <v>4243281.4583333302</v>
      </c>
      <c r="KK146" s="4">
        <v>4033642.9075216316</v>
      </c>
      <c r="KL146" s="4">
        <v>0</v>
      </c>
      <c r="KM146" s="4">
        <v>0</v>
      </c>
      <c r="KN146" s="4">
        <v>4033642.9075216316</v>
      </c>
      <c r="KO146" s="5">
        <v>0.95059518137784804</v>
      </c>
      <c r="KP146" s="4">
        <v>4243174.7916666642</v>
      </c>
      <c r="KQ146" s="4">
        <v>4243174.7916666642</v>
      </c>
      <c r="KR146" s="4">
        <v>0</v>
      </c>
      <c r="KS146" s="4">
        <v>0</v>
      </c>
      <c r="KT146" s="4">
        <v>4243174.7916666642</v>
      </c>
      <c r="KU146" s="4">
        <v>4033541.5107022854</v>
      </c>
      <c r="KV146" s="4">
        <v>0</v>
      </c>
      <c r="KW146" s="4">
        <v>0</v>
      </c>
      <c r="KX146" s="4">
        <v>4033541.5107022854</v>
      </c>
      <c r="KY146" s="5">
        <v>0.95059518137784804</v>
      </c>
      <c r="KZ146" s="4">
        <v>4243068.1249999981</v>
      </c>
      <c r="LA146" s="4">
        <v>4243068.1249999981</v>
      </c>
      <c r="LB146" s="4">
        <v>0</v>
      </c>
      <c r="LC146" s="4">
        <v>0</v>
      </c>
      <c r="LD146" s="4">
        <v>4243068.1249999981</v>
      </c>
      <c r="LE146" s="4">
        <v>4033440.1138829389</v>
      </c>
      <c r="LF146" s="4">
        <v>0</v>
      </c>
      <c r="LG146" s="4">
        <v>0</v>
      </c>
      <c r="LH146" s="4">
        <v>4033440.1138829389</v>
      </c>
      <c r="LI146" s="5">
        <v>0.95059518137784804</v>
      </c>
      <c r="LJ146" s="4">
        <v>4242961.4583333321</v>
      </c>
      <c r="LK146" s="4">
        <v>4242961.4583333321</v>
      </c>
      <c r="LL146" s="4">
        <v>0</v>
      </c>
      <c r="LM146" s="4">
        <v>0</v>
      </c>
      <c r="LN146" s="4">
        <v>4242961.4583333321</v>
      </c>
      <c r="LO146" s="4">
        <v>4033338.7170635923</v>
      </c>
      <c r="LP146" s="4">
        <v>0</v>
      </c>
      <c r="LQ146" s="4">
        <v>0</v>
      </c>
      <c r="LR146" s="4">
        <v>4033338.7170635923</v>
      </c>
      <c r="LS146" s="5">
        <v>0.95059518137784804</v>
      </c>
      <c r="LT146" s="4">
        <v>4242854.791666666</v>
      </c>
      <c r="LU146" s="4">
        <v>4242854.791666666</v>
      </c>
      <c r="LV146" s="4">
        <v>0</v>
      </c>
      <c r="LW146" s="4">
        <v>0</v>
      </c>
      <c r="LX146" s="4">
        <v>4242854.791666666</v>
      </c>
      <c r="LY146" s="4">
        <v>4033237.3202442462</v>
      </c>
      <c r="LZ146" s="4">
        <v>0</v>
      </c>
      <c r="MA146" s="4">
        <v>0</v>
      </c>
      <c r="MB146" s="4">
        <v>4033237.3202442462</v>
      </c>
      <c r="MC146" s="5">
        <v>0.95059518137784804</v>
      </c>
      <c r="MD146" s="4">
        <v>4242748.125</v>
      </c>
      <c r="ME146" s="4">
        <v>4242748.125</v>
      </c>
      <c r="MF146" s="4">
        <v>0</v>
      </c>
      <c r="MG146" s="4">
        <v>0</v>
      </c>
      <c r="MH146" s="4">
        <v>4242748.125</v>
      </c>
      <c r="MI146" s="4">
        <v>4033135.9234248996</v>
      </c>
      <c r="MJ146" s="4">
        <v>0</v>
      </c>
      <c r="MK146" s="4">
        <v>0</v>
      </c>
      <c r="ML146" s="4">
        <v>4033135.9234248996</v>
      </c>
      <c r="MM146" s="5">
        <v>0.95059518137784804</v>
      </c>
      <c r="MN146" s="4">
        <v>4242883.125</v>
      </c>
      <c r="MO146" s="4">
        <v>4242883.125</v>
      </c>
      <c r="MP146" s="4">
        <v>0</v>
      </c>
      <c r="MQ146" s="4">
        <v>0</v>
      </c>
      <c r="MR146" s="4">
        <v>4242883.125</v>
      </c>
      <c r="MS146" s="4">
        <v>4033264.2537743859</v>
      </c>
      <c r="MT146" s="4">
        <v>0</v>
      </c>
      <c r="MU146" s="4">
        <v>0</v>
      </c>
      <c r="MV146" s="4">
        <v>4033264.2537743859</v>
      </c>
      <c r="MW146" s="5">
        <v>0.95059518137784804</v>
      </c>
      <c r="MX146" s="4">
        <v>4243018.125</v>
      </c>
      <c r="MY146" s="4">
        <v>4243018.125</v>
      </c>
      <c r="MZ146" s="4">
        <v>0</v>
      </c>
      <c r="NA146" s="4">
        <v>0</v>
      </c>
      <c r="NB146" s="4">
        <v>4243018.125</v>
      </c>
      <c r="NC146" s="4">
        <v>4033392.5841238718</v>
      </c>
      <c r="ND146" s="4">
        <v>0</v>
      </c>
      <c r="NE146" s="4">
        <v>0</v>
      </c>
      <c r="NF146" s="4">
        <v>4033392.5841238718</v>
      </c>
      <c r="NG146" s="5">
        <v>0.95059518137784804</v>
      </c>
      <c r="NH146" s="4">
        <v>4243153.125</v>
      </c>
      <c r="NI146" s="4">
        <v>4243153.125</v>
      </c>
      <c r="NJ146" s="4">
        <v>0</v>
      </c>
      <c r="NK146" s="4">
        <v>0</v>
      </c>
      <c r="NL146" s="4">
        <v>4243153.125</v>
      </c>
      <c r="NM146" s="4">
        <v>4033520.9144733576</v>
      </c>
      <c r="NN146" s="4">
        <v>0</v>
      </c>
      <c r="NO146" s="4">
        <v>0</v>
      </c>
      <c r="NP146" s="4">
        <v>4033520.9144733576</v>
      </c>
      <c r="NQ146" s="5">
        <v>0.95059518137784804</v>
      </c>
      <c r="NR146" s="4">
        <v>50918877.499999985</v>
      </c>
      <c r="NS146" s="4">
        <v>50918877.499999985</v>
      </c>
      <c r="NT146" s="4">
        <v>0</v>
      </c>
      <c r="NU146" s="4">
        <v>0</v>
      </c>
      <c r="NV146" s="4">
        <v>50918877.499999985</v>
      </c>
      <c r="NW146" s="4">
        <v>48403239.592668913</v>
      </c>
      <c r="NX146" s="4">
        <v>0</v>
      </c>
      <c r="NY146" s="4">
        <v>0</v>
      </c>
      <c r="NZ146" s="4">
        <v>48403239.592668913</v>
      </c>
      <c r="OA146" s="5">
        <v>11.407142176534174</v>
      </c>
      <c r="OB146" s="4">
        <v>4243288.125</v>
      </c>
      <c r="OC146" s="4">
        <v>4243288.125</v>
      </c>
      <c r="OD146" s="4">
        <v>0</v>
      </c>
      <c r="OE146" s="4">
        <v>0</v>
      </c>
      <c r="OF146" s="4">
        <v>4243288.125</v>
      </c>
      <c r="OG146" s="4">
        <v>4036570.985672079</v>
      </c>
      <c r="OH146" s="4">
        <v>0</v>
      </c>
      <c r="OI146" s="4">
        <v>0</v>
      </c>
      <c r="OJ146" s="4">
        <v>4036570.985672079</v>
      </c>
      <c r="OK146" s="5">
        <v>0.95128373722490955</v>
      </c>
      <c r="OL146" s="4">
        <v>4243423.125</v>
      </c>
      <c r="OM146" s="4">
        <v>4243423.125</v>
      </c>
      <c r="ON146" s="4">
        <v>0</v>
      </c>
      <c r="OO146" s="4">
        <v>0</v>
      </c>
      <c r="OP146" s="4">
        <v>4243423.125</v>
      </c>
      <c r="OQ146" s="4">
        <v>4036699.4089766047</v>
      </c>
      <c r="OR146" s="4">
        <v>0</v>
      </c>
      <c r="OS146" s="4">
        <v>0</v>
      </c>
      <c r="OT146" s="4">
        <v>4036699.4089766047</v>
      </c>
      <c r="OU146" s="5">
        <v>0.95128373722490955</v>
      </c>
      <c r="OV146" s="4">
        <v>4243558.125</v>
      </c>
      <c r="OW146" s="4">
        <v>4243558.125</v>
      </c>
      <c r="OX146" s="4">
        <v>0</v>
      </c>
      <c r="OY146" s="4">
        <v>0</v>
      </c>
      <c r="OZ146" s="4">
        <v>4243558.125</v>
      </c>
      <c r="PA146" s="4">
        <v>4036827.8322811299</v>
      </c>
      <c r="PB146" s="4">
        <v>0</v>
      </c>
      <c r="PC146" s="4">
        <v>0</v>
      </c>
      <c r="PD146" s="4">
        <v>4036827.8322811299</v>
      </c>
      <c r="PE146" s="5">
        <v>0.95128373722490955</v>
      </c>
      <c r="PF146" s="4">
        <v>4244193.125</v>
      </c>
      <c r="PG146" s="4">
        <v>4244193.125</v>
      </c>
      <c r="PH146" s="4">
        <v>0</v>
      </c>
      <c r="PI146" s="4">
        <v>0</v>
      </c>
      <c r="PJ146" s="4">
        <v>4244193.125</v>
      </c>
      <c r="PK146" s="4">
        <v>4037431.8974542678</v>
      </c>
      <c r="PL146" s="4">
        <v>0</v>
      </c>
      <c r="PM146" s="4">
        <v>0</v>
      </c>
      <c r="PN146" s="4">
        <v>4037431.8974542678</v>
      </c>
      <c r="PO146" s="5">
        <v>0.95128373722490955</v>
      </c>
      <c r="PP146" s="4">
        <v>4244828.125</v>
      </c>
      <c r="PQ146" s="4">
        <v>4244828.125</v>
      </c>
      <c r="PR146" s="4">
        <v>0</v>
      </c>
      <c r="PS146" s="4">
        <v>0</v>
      </c>
      <c r="PT146" s="4">
        <v>4244828.125</v>
      </c>
      <c r="PU146" s="4">
        <v>4038035.9626274053</v>
      </c>
      <c r="PV146" s="4">
        <v>0</v>
      </c>
      <c r="PW146" s="4">
        <v>0</v>
      </c>
      <c r="PX146" s="4">
        <v>4038035.9626274053</v>
      </c>
      <c r="PY146" s="5">
        <v>0.95128373722490955</v>
      </c>
      <c r="PZ146" s="4">
        <v>4245463.125</v>
      </c>
      <c r="QA146" s="4">
        <v>4245463.125</v>
      </c>
      <c r="QB146" s="4">
        <v>0</v>
      </c>
      <c r="QC146" s="4">
        <v>0</v>
      </c>
      <c r="QD146" s="4">
        <v>4245463.125</v>
      </c>
      <c r="QE146" s="4">
        <v>4038640.0278005432</v>
      </c>
      <c r="QF146" s="4">
        <v>0</v>
      </c>
      <c r="QG146" s="4">
        <v>0</v>
      </c>
      <c r="QH146" s="4">
        <v>4038640.0278005432</v>
      </c>
      <c r="QI146" s="5">
        <v>0.95128373722490955</v>
      </c>
      <c r="QJ146" s="4">
        <v>4246098.125</v>
      </c>
      <c r="QK146" s="4">
        <v>4246098.125</v>
      </c>
      <c r="QL146" s="4">
        <v>0</v>
      </c>
      <c r="QM146" s="4">
        <v>0</v>
      </c>
      <c r="QN146" s="4">
        <v>4246098.125</v>
      </c>
      <c r="QO146" s="4">
        <v>4039244.0929736812</v>
      </c>
      <c r="QP146" s="4">
        <v>0</v>
      </c>
      <c r="QQ146" s="4">
        <v>0</v>
      </c>
      <c r="QR146" s="4">
        <v>4039244.0929736812</v>
      </c>
      <c r="QS146" s="5">
        <v>0.95128373722490955</v>
      </c>
      <c r="QT146" s="4">
        <v>4246733.125</v>
      </c>
      <c r="QU146" s="4">
        <v>4246733.125</v>
      </c>
      <c r="QV146" s="4">
        <v>0</v>
      </c>
      <c r="QW146" s="4">
        <v>0</v>
      </c>
      <c r="QX146" s="4">
        <v>4246733.125</v>
      </c>
      <c r="QY146" s="4">
        <v>4039848.1581468191</v>
      </c>
      <c r="QZ146" s="4">
        <v>0</v>
      </c>
      <c r="RA146" s="4">
        <v>0</v>
      </c>
      <c r="RB146" s="4">
        <v>4039848.1581468191</v>
      </c>
      <c r="RC146" s="5">
        <v>0.95128373722490955</v>
      </c>
      <c r="RD146" s="4">
        <v>4247368.125</v>
      </c>
      <c r="RE146" s="4">
        <v>4247368.125</v>
      </c>
      <c r="RF146" s="4">
        <v>0</v>
      </c>
      <c r="RG146" s="4">
        <v>0</v>
      </c>
      <c r="RH146" s="4">
        <v>4247368.125</v>
      </c>
      <c r="RI146" s="4">
        <v>4040452.2233199566</v>
      </c>
      <c r="RJ146" s="4">
        <v>0</v>
      </c>
      <c r="RK146" s="4">
        <v>0</v>
      </c>
      <c r="RL146" s="4">
        <v>4040452.2233199566</v>
      </c>
      <c r="RM146" s="5">
        <v>0.95128373722490955</v>
      </c>
      <c r="RN146" s="4">
        <v>4247075.416666667</v>
      </c>
      <c r="RO146" s="4">
        <v>4247075.416666667</v>
      </c>
      <c r="RP146" s="4">
        <v>0</v>
      </c>
      <c r="RQ146" s="4">
        <v>0</v>
      </c>
      <c r="RR146" s="4">
        <v>4247075.416666667</v>
      </c>
      <c r="RS146" s="4">
        <v>4040173.7746427068</v>
      </c>
      <c r="RT146" s="4">
        <v>0</v>
      </c>
      <c r="RU146" s="4">
        <v>0</v>
      </c>
      <c r="RV146" s="4">
        <v>4040173.7746427068</v>
      </c>
      <c r="RW146" s="5">
        <v>0.95128373722490955</v>
      </c>
      <c r="RX146" s="4">
        <v>4246782.708333334</v>
      </c>
      <c r="RY146" s="4">
        <v>4246782.708333334</v>
      </c>
      <c r="RZ146" s="4">
        <v>0</v>
      </c>
      <c r="SA146" s="4">
        <v>0</v>
      </c>
      <c r="SB146" s="4">
        <v>4246782.708333334</v>
      </c>
      <c r="SC146" s="4">
        <v>4039895.3259654571</v>
      </c>
      <c r="SD146" s="4">
        <v>0</v>
      </c>
      <c r="SE146" s="4">
        <v>0</v>
      </c>
      <c r="SF146" s="4">
        <v>4039895.3259654571</v>
      </c>
      <c r="SG146" s="5">
        <v>0.95128373722490955</v>
      </c>
      <c r="SH146" s="4">
        <v>4246490.0000000009</v>
      </c>
      <c r="SI146" s="4">
        <v>4246490.0000000009</v>
      </c>
      <c r="SJ146" s="4">
        <v>0</v>
      </c>
      <c r="SK146" s="4">
        <v>0</v>
      </c>
      <c r="SL146" s="4">
        <v>4246490.0000000009</v>
      </c>
      <c r="SM146" s="4">
        <v>4039616.8772882069</v>
      </c>
      <c r="SN146" s="4">
        <v>0</v>
      </c>
      <c r="SO146" s="4">
        <v>0</v>
      </c>
      <c r="SP146" s="4">
        <v>4039616.8772882069</v>
      </c>
      <c r="SQ146" s="5">
        <v>0.95128373722490955</v>
      </c>
      <c r="SR146" s="4">
        <v>50945301.25</v>
      </c>
      <c r="SS146" s="4">
        <v>50945301.25</v>
      </c>
      <c r="ST146" s="4">
        <v>0</v>
      </c>
      <c r="SU146" s="4">
        <v>0</v>
      </c>
      <c r="SV146" s="4">
        <v>50945301.25</v>
      </c>
      <c r="SW146" s="4">
        <v>48463436.567148857</v>
      </c>
      <c r="SX146" s="4">
        <v>0</v>
      </c>
      <c r="SY146" s="4">
        <v>0</v>
      </c>
      <c r="SZ146" s="4">
        <v>48463436.567148857</v>
      </c>
      <c r="TA146" s="5">
        <v>11.415404846698912</v>
      </c>
      <c r="TB146" s="4">
        <v>4246197.2916666679</v>
      </c>
      <c r="TC146" s="4">
        <v>4246197.2916666679</v>
      </c>
    </row>
    <row r="147" spans="1:523" x14ac:dyDescent="0.3">
      <c r="A147" s="3" t="s">
        <v>197</v>
      </c>
      <c r="B147" s="4">
        <v>4826487.2000000011</v>
      </c>
      <c r="C147" s="4">
        <v>4826487.2000000011</v>
      </c>
      <c r="D147" s="4">
        <v>-4826487.2000000011</v>
      </c>
      <c r="E147" s="4">
        <v>0</v>
      </c>
      <c r="F147" s="4">
        <v>0</v>
      </c>
      <c r="G147" s="4">
        <v>4592947.1377245989</v>
      </c>
      <c r="H147" s="4">
        <v>-4592947.1377245989</v>
      </c>
      <c r="I147" s="4">
        <v>0</v>
      </c>
      <c r="J147" s="4">
        <v>0</v>
      </c>
      <c r="K147" s="5">
        <v>0.95161282883431197</v>
      </c>
      <c r="L147" s="4">
        <v>4969320.7300000004</v>
      </c>
      <c r="M147" s="4">
        <v>4969320.7300000004</v>
      </c>
      <c r="N147" s="4">
        <v>-4969320.7300000004</v>
      </c>
      <c r="O147" s="4">
        <v>0</v>
      </c>
      <c r="P147" s="4">
        <v>0</v>
      </c>
      <c r="Q147" s="4">
        <v>4726692.1482825661</v>
      </c>
      <c r="R147" s="4">
        <v>-4726692.1482825661</v>
      </c>
      <c r="S147" s="4">
        <v>0</v>
      </c>
      <c r="T147" s="4">
        <v>0</v>
      </c>
      <c r="U147" s="5">
        <v>0.95117469873645399</v>
      </c>
      <c r="V147" s="4">
        <v>4898984.3099999996</v>
      </c>
      <c r="W147" s="4">
        <v>4898984.3099999996</v>
      </c>
      <c r="X147" s="4">
        <v>-4898984.3099999996</v>
      </c>
      <c r="Y147" s="4">
        <v>0</v>
      </c>
      <c r="Z147" s="4">
        <v>0</v>
      </c>
      <c r="AA147" s="4">
        <v>4657502.15468603</v>
      </c>
      <c r="AB147" s="4">
        <v>-4657502.15468603</v>
      </c>
      <c r="AC147" s="4">
        <v>0</v>
      </c>
      <c r="AD147" s="4">
        <v>0</v>
      </c>
      <c r="AE147" s="5">
        <v>0.95070770999999998</v>
      </c>
      <c r="AF147" s="4">
        <v>4977052.3299999991</v>
      </c>
      <c r="AG147" s="4">
        <v>4977052.3299999991</v>
      </c>
      <c r="AH147" s="4">
        <v>-4977052.3299999991</v>
      </c>
      <c r="AI147" s="4">
        <v>0</v>
      </c>
      <c r="AJ147" s="4">
        <v>0</v>
      </c>
      <c r="AK147" s="4">
        <v>4729395.301010712</v>
      </c>
      <c r="AL147" s="4">
        <v>-4729395.301010712</v>
      </c>
      <c r="AM147" s="4">
        <v>0</v>
      </c>
      <c r="AN147" s="4">
        <v>0</v>
      </c>
      <c r="AO147" s="5">
        <v>0.95024021999999997</v>
      </c>
      <c r="AP147" s="4">
        <v>4915043.7699999986</v>
      </c>
      <c r="AQ147" s="4">
        <v>4915043.7699999986</v>
      </c>
      <c r="AR147" s="4">
        <v>-4915043.7699999986</v>
      </c>
      <c r="AS147" s="4">
        <v>0</v>
      </c>
      <c r="AT147" s="4">
        <v>0</v>
      </c>
      <c r="AU147" s="4">
        <v>4668181.469714107</v>
      </c>
      <c r="AV147" s="4">
        <v>-4668181.469714107</v>
      </c>
      <c r="AW147" s="4">
        <v>0</v>
      </c>
      <c r="AX147" s="4">
        <v>0</v>
      </c>
      <c r="AY147" s="5">
        <v>0.94977414000000004</v>
      </c>
      <c r="AZ147" s="4">
        <v>4805839.3</v>
      </c>
      <c r="BA147" s="4">
        <v>4805839.3</v>
      </c>
      <c r="BB147" s="4">
        <v>-4805839.3</v>
      </c>
      <c r="BC147" s="4">
        <v>0</v>
      </c>
      <c r="BD147" s="4">
        <v>0</v>
      </c>
      <c r="BE147" s="4">
        <v>4562282.920597082</v>
      </c>
      <c r="BF147" s="4">
        <v>-4562282.920597082</v>
      </c>
      <c r="BG147" s="4">
        <v>0</v>
      </c>
      <c r="BH147" s="4">
        <v>0</v>
      </c>
      <c r="BI147" s="5">
        <v>0.94932074</v>
      </c>
      <c r="BJ147" s="4">
        <v>4816048.3099999987</v>
      </c>
      <c r="BK147" s="4">
        <v>4816048.3099999987</v>
      </c>
      <c r="BL147" s="4">
        <v>-4816048.3099999987</v>
      </c>
      <c r="BM147" s="4">
        <v>0</v>
      </c>
      <c r="BN147" s="4">
        <v>0</v>
      </c>
      <c r="BO147" s="4">
        <v>4569752.5171556808</v>
      </c>
      <c r="BP147" s="4">
        <v>-4569752.5171556808</v>
      </c>
      <c r="BQ147" s="4">
        <v>0</v>
      </c>
      <c r="BR147" s="4">
        <v>0</v>
      </c>
      <c r="BS147" s="5">
        <v>0.94885936000000004</v>
      </c>
      <c r="BT147" s="4">
        <v>4810151.63</v>
      </c>
      <c r="BU147" s="4">
        <v>4810151.63</v>
      </c>
      <c r="BV147" s="4">
        <v>-4810151.63</v>
      </c>
      <c r="BW147" s="4">
        <v>0</v>
      </c>
      <c r="BX147" s="4">
        <v>0</v>
      </c>
      <c r="BY147" s="4">
        <v>4561901.0993196722</v>
      </c>
      <c r="BZ147" s="4">
        <v>-4561901.0993196722</v>
      </c>
      <c r="CA147" s="4">
        <v>0</v>
      </c>
      <c r="CB147" s="4">
        <v>0</v>
      </c>
      <c r="CC147" s="5">
        <v>0.94839028999999997</v>
      </c>
      <c r="CD147" s="4">
        <v>4619520.53</v>
      </c>
      <c r="CE147" s="4">
        <v>4619520.53</v>
      </c>
      <c r="CF147" s="4">
        <v>-4619520.53</v>
      </c>
      <c r="CG147" s="4">
        <v>0</v>
      </c>
      <c r="CH147" s="4">
        <v>0</v>
      </c>
      <c r="CI147" s="4">
        <v>4378668.199582886</v>
      </c>
      <c r="CJ147" s="4">
        <v>-4378668.199582886</v>
      </c>
      <c r="CK147" s="4">
        <v>0</v>
      </c>
      <c r="CL147" s="4">
        <v>0</v>
      </c>
      <c r="CM147" s="5">
        <v>0.94786204999999979</v>
      </c>
      <c r="CN147" s="4">
        <v>4200267.3499999996</v>
      </c>
      <c r="CO147" s="4">
        <v>4200267.3499999996</v>
      </c>
      <c r="CP147" s="4">
        <v>-4200267.3499999996</v>
      </c>
      <c r="CQ147" s="4">
        <v>0</v>
      </c>
      <c r="CR147" s="4">
        <v>0</v>
      </c>
      <c r="CS147" s="4">
        <v>3979310.7459552204</v>
      </c>
      <c r="CT147" s="4">
        <v>-3979310.7459552204</v>
      </c>
      <c r="CU147" s="4">
        <v>0</v>
      </c>
      <c r="CV147" s="4">
        <v>0</v>
      </c>
      <c r="CW147" s="5">
        <v>0.94739463333333307</v>
      </c>
      <c r="CX147" s="4">
        <v>2926522.57</v>
      </c>
      <c r="CY147" s="4">
        <v>2926522.57</v>
      </c>
      <c r="CZ147" s="4">
        <v>-2926522.57</v>
      </c>
      <c r="DA147" s="4">
        <v>0</v>
      </c>
      <c r="DB147" s="4">
        <v>0</v>
      </c>
      <c r="DC147" s="4">
        <v>2771203.8717222796</v>
      </c>
      <c r="DD147" s="4">
        <v>-2771203.8717222796</v>
      </c>
      <c r="DE147" s="4">
        <v>0</v>
      </c>
      <c r="DF147" s="4">
        <v>0</v>
      </c>
      <c r="DG147" s="5">
        <v>0.94692721666666646</v>
      </c>
      <c r="DH147" s="4">
        <v>2473963.04</v>
      </c>
      <c r="DI147" s="4">
        <v>2473963.04</v>
      </c>
      <c r="DJ147" s="4">
        <v>-2473963.04</v>
      </c>
      <c r="DK147" s="4">
        <v>0</v>
      </c>
      <c r="DL147" s="4">
        <v>0</v>
      </c>
      <c r="DM147" s="4">
        <v>2341506.564045791</v>
      </c>
      <c r="DN147" s="4">
        <v>-2341506.564045791</v>
      </c>
      <c r="DO147" s="4">
        <v>0</v>
      </c>
      <c r="DP147" s="4">
        <v>0</v>
      </c>
      <c r="DQ147" s="5">
        <v>0.94645979999999963</v>
      </c>
      <c r="DR147" s="4">
        <v>53239201.070000008</v>
      </c>
      <c r="DS147" s="4">
        <v>53239201.070000008</v>
      </c>
      <c r="DT147" s="4">
        <v>-53239201.070000008</v>
      </c>
      <c r="DU147" s="4">
        <v>0</v>
      </c>
      <c r="DV147" s="4">
        <v>0</v>
      </c>
      <c r="DW147" s="4">
        <v>50539344.129796639</v>
      </c>
      <c r="DX147" s="4">
        <v>-50539344.129796639</v>
      </c>
      <c r="DY147" s="4">
        <v>0</v>
      </c>
      <c r="DZ147" s="4">
        <v>0</v>
      </c>
      <c r="EA147" s="5">
        <v>11.388723687570764</v>
      </c>
      <c r="EB147" s="4">
        <v>2122907.6100000003</v>
      </c>
      <c r="EC147" s="4">
        <v>2122907.6100000003</v>
      </c>
      <c r="ED147" s="4">
        <v>-2122907.6100000003</v>
      </c>
      <c r="EE147" s="4">
        <v>0</v>
      </c>
      <c r="EF147" s="4">
        <v>0</v>
      </c>
      <c r="EG147" s="4">
        <v>2010976.8739317656</v>
      </c>
      <c r="EH147" s="4">
        <v>-2010976.8739317656</v>
      </c>
      <c r="EI147" s="4">
        <v>0</v>
      </c>
      <c r="EJ147" s="4">
        <v>0</v>
      </c>
      <c r="EK147" s="5">
        <v>0.94727479634959966</v>
      </c>
      <c r="EL147" s="4">
        <v>2076990.9100000001</v>
      </c>
      <c r="EM147" s="4">
        <v>2076990.9100000001</v>
      </c>
      <c r="EN147" s="4">
        <v>-2076990.9100000001</v>
      </c>
      <c r="EO147" s="4">
        <v>0</v>
      </c>
      <c r="EP147" s="4">
        <v>0</v>
      </c>
      <c r="EQ147" s="4">
        <v>1966862.4017892452</v>
      </c>
      <c r="ER147" s="4">
        <v>-1966862.4017892452</v>
      </c>
      <c r="ES147" s="4">
        <v>0</v>
      </c>
      <c r="ET147" s="4">
        <v>0</v>
      </c>
      <c r="EU147" s="5">
        <v>0.94697689446760513</v>
      </c>
      <c r="EV147" s="4">
        <v>2110601.66</v>
      </c>
      <c r="EW147" s="4">
        <v>2110601.66</v>
      </c>
      <c r="EX147" s="4">
        <v>-2110601.66</v>
      </c>
      <c r="EY147" s="4">
        <v>0</v>
      </c>
      <c r="EZ147" s="4">
        <v>0</v>
      </c>
      <c r="FA147" s="4">
        <v>1998152.2633593532</v>
      </c>
      <c r="FB147" s="4">
        <v>-1998152.2633593532</v>
      </c>
      <c r="FC147" s="4">
        <v>0</v>
      </c>
      <c r="FD147" s="4">
        <v>0</v>
      </c>
      <c r="FE147" s="5">
        <v>0.94672163925018094</v>
      </c>
      <c r="FF147" s="4">
        <v>2239347.2599999998</v>
      </c>
      <c r="FG147" s="4">
        <v>2239347.2599999998</v>
      </c>
      <c r="FH147" s="4">
        <v>-2239347.2599999998</v>
      </c>
      <c r="FI147" s="4">
        <v>0</v>
      </c>
      <c r="FJ147" s="4">
        <v>0</v>
      </c>
      <c r="FK147" s="4">
        <v>2118008.7136984393</v>
      </c>
      <c r="FL147" s="4">
        <v>-2118008.7136984393</v>
      </c>
      <c r="FM147" s="4">
        <v>0</v>
      </c>
      <c r="FN147" s="4">
        <v>0</v>
      </c>
      <c r="FO147" s="5">
        <v>0.9458152165727256</v>
      </c>
      <c r="FP147" s="4">
        <v>2633644.2199999997</v>
      </c>
      <c r="FQ147" s="4">
        <v>2633644.2199999997</v>
      </c>
      <c r="FR147" s="4">
        <v>-2633644.2199999997</v>
      </c>
      <c r="FS147" s="4">
        <v>0</v>
      </c>
      <c r="FT147" s="4">
        <v>0</v>
      </c>
      <c r="FU147" s="4">
        <v>2489175.1479186909</v>
      </c>
      <c r="FV147" s="4">
        <v>-2489175.1479186909</v>
      </c>
      <c r="FW147" s="4">
        <v>0</v>
      </c>
      <c r="FX147" s="4">
        <v>0</v>
      </c>
      <c r="FY147" s="5">
        <v>0.94514480316505745</v>
      </c>
      <c r="FZ147" s="4">
        <v>3094828.6</v>
      </c>
      <c r="GA147" s="4">
        <v>3094828.6</v>
      </c>
      <c r="GB147" s="4">
        <v>-3094828.6</v>
      </c>
      <c r="GC147" s="4">
        <v>0</v>
      </c>
      <c r="GD147" s="4">
        <v>0</v>
      </c>
      <c r="GE147" s="4">
        <v>2923938.209103304</v>
      </c>
      <c r="GF147" s="4">
        <v>-2923938.209103304</v>
      </c>
      <c r="GG147" s="4">
        <v>0</v>
      </c>
      <c r="GH147" s="4">
        <v>0</v>
      </c>
      <c r="GI147" s="5">
        <v>0.94478195306302382</v>
      </c>
      <c r="GJ147" s="4">
        <v>3133483.29</v>
      </c>
      <c r="GK147" s="4">
        <v>3133483.29</v>
      </c>
      <c r="GL147" s="4">
        <v>-3133483.29</v>
      </c>
      <c r="GM147" s="4">
        <v>0</v>
      </c>
      <c r="GN147" s="4">
        <v>0</v>
      </c>
      <c r="GO147" s="4">
        <v>2959471.9318324397</v>
      </c>
      <c r="GP147" s="4">
        <v>-2959471.9318324397</v>
      </c>
      <c r="GQ147" s="4">
        <v>0</v>
      </c>
      <c r="GR147" s="4">
        <v>0</v>
      </c>
      <c r="GS147" s="5">
        <v>0.9444671178803189</v>
      </c>
      <c r="GT147" s="4">
        <v>3213025.36</v>
      </c>
      <c r="GU147" s="4">
        <v>3213025.36</v>
      </c>
      <c r="GV147" s="4">
        <v>-3213025.36</v>
      </c>
      <c r="GW147" s="4">
        <v>0</v>
      </c>
      <c r="GX147" s="4">
        <v>0</v>
      </c>
      <c r="GY147" s="4">
        <v>3033336.8594300449</v>
      </c>
      <c r="GZ147" s="4">
        <v>-3033336.8594300449</v>
      </c>
      <c r="HA147" s="4">
        <v>0</v>
      </c>
      <c r="HB147" s="4">
        <v>0</v>
      </c>
      <c r="HC147" s="5">
        <v>0.94407498216261976</v>
      </c>
      <c r="HD147" s="4">
        <v>3282409.11</v>
      </c>
      <c r="HE147" s="4">
        <v>3282409.11</v>
      </c>
      <c r="HF147" s="4">
        <v>-3282409.11</v>
      </c>
      <c r="HG147" s="4">
        <v>0</v>
      </c>
      <c r="HH147" s="4">
        <v>0</v>
      </c>
      <c r="HI147" s="4">
        <v>3097758.2795983972</v>
      </c>
      <c r="HJ147" s="4">
        <v>-3097758.2795983972</v>
      </c>
      <c r="HK147" s="4">
        <v>0</v>
      </c>
      <c r="HL147" s="4">
        <v>0</v>
      </c>
      <c r="HM147" s="5">
        <v>0.94374533331660093</v>
      </c>
      <c r="HN147" s="4">
        <v>3029494.78</v>
      </c>
      <c r="HO147" s="4">
        <v>3029494.78</v>
      </c>
      <c r="HP147" s="4">
        <v>-3029494.78</v>
      </c>
      <c r="HQ147" s="4">
        <v>0</v>
      </c>
      <c r="HR147" s="4">
        <v>0</v>
      </c>
      <c r="HS147" s="4">
        <v>2857663.6828578361</v>
      </c>
      <c r="HT147" s="4">
        <v>-2857663.6828578361</v>
      </c>
      <c r="HU147" s="4">
        <v>0</v>
      </c>
      <c r="HV147" s="4">
        <v>0</v>
      </c>
      <c r="HW147" s="5">
        <v>0.94328060959980797</v>
      </c>
      <c r="HX147" s="4">
        <v>2993396.6999999997</v>
      </c>
      <c r="HY147" s="4">
        <v>2993396.6999999997</v>
      </c>
      <c r="HZ147" s="4">
        <v>-2993396.6999999997</v>
      </c>
      <c r="IA147" s="4">
        <v>0</v>
      </c>
      <c r="IB147" s="4">
        <v>0</v>
      </c>
      <c r="IC147" s="4">
        <v>2821621.2558819377</v>
      </c>
      <c r="ID147" s="4">
        <v>-2821621.2558819377</v>
      </c>
      <c r="IE147" s="4">
        <v>0</v>
      </c>
      <c r="IF147" s="4">
        <v>0</v>
      </c>
      <c r="IG147" s="5">
        <v>0.94261520896376283</v>
      </c>
      <c r="IH147" s="4">
        <v>3043822.54</v>
      </c>
      <c r="II147" s="4">
        <v>3043822.54</v>
      </c>
      <c r="IJ147" s="4">
        <v>-3043822.54</v>
      </c>
      <c r="IK147" s="4">
        <v>0</v>
      </c>
      <c r="IL147" s="4">
        <v>0</v>
      </c>
      <c r="IM147" s="4">
        <v>2869643.4246328073</v>
      </c>
      <c r="IN147" s="4">
        <v>-2869643.4246328073</v>
      </c>
      <c r="IO147" s="4">
        <v>0</v>
      </c>
      <c r="IP147" s="4">
        <v>0</v>
      </c>
      <c r="IQ147" s="5">
        <v>0.94277619240995802</v>
      </c>
      <c r="IR147" s="4">
        <v>32973952.039999999</v>
      </c>
      <c r="IS147" s="4">
        <v>32973952.039999999</v>
      </c>
      <c r="IT147" s="4">
        <v>-32973952.039999999</v>
      </c>
      <c r="IU147" s="4">
        <v>0</v>
      </c>
      <c r="IV147" s="4">
        <v>0</v>
      </c>
      <c r="IW147" s="4">
        <v>31146609.044034261</v>
      </c>
      <c r="IX147" s="4">
        <v>-31146609.044034261</v>
      </c>
      <c r="IY147" s="4">
        <v>0</v>
      </c>
      <c r="IZ147" s="4">
        <v>0</v>
      </c>
      <c r="JA147" s="5">
        <v>11.337674747201262</v>
      </c>
      <c r="JB147" s="4">
        <v>3012418.33</v>
      </c>
      <c r="JC147" s="4">
        <v>3012418.33</v>
      </c>
      <c r="JD147" s="4">
        <v>-3012418.33</v>
      </c>
      <c r="JE147" s="4">
        <v>0</v>
      </c>
      <c r="JF147" s="4">
        <v>0</v>
      </c>
      <c r="JG147" s="4">
        <v>2839823.3901116648</v>
      </c>
      <c r="JH147" s="4">
        <v>-2839823.3901116648</v>
      </c>
      <c r="JI147" s="4">
        <v>0</v>
      </c>
      <c r="JJ147" s="4">
        <v>0</v>
      </c>
      <c r="JK147" s="5">
        <v>0.94270552062125601</v>
      </c>
      <c r="JL147" s="4">
        <v>2922203.1</v>
      </c>
      <c r="JM147" s="4">
        <v>2922203.1</v>
      </c>
      <c r="JN147" s="4">
        <v>-2922203.1</v>
      </c>
      <c r="JO147" s="4">
        <v>0</v>
      </c>
      <c r="JP147" s="4">
        <v>0</v>
      </c>
      <c r="JQ147" s="4">
        <v>2756166.8257669886</v>
      </c>
      <c r="JR147" s="4">
        <v>-2756166.8257669886</v>
      </c>
      <c r="JS147" s="4">
        <v>0</v>
      </c>
      <c r="JT147" s="4">
        <v>0</v>
      </c>
      <c r="JU147" s="5">
        <v>0.94318113130705683</v>
      </c>
      <c r="JV147" s="4">
        <v>2862213.73</v>
      </c>
      <c r="JW147" s="4">
        <v>2862213.73</v>
      </c>
      <c r="JX147" s="4">
        <v>-2862213.73</v>
      </c>
      <c r="JY147" s="4">
        <v>0</v>
      </c>
      <c r="JZ147" s="4">
        <v>0</v>
      </c>
      <c r="KA147" s="4">
        <v>2700826.3306089961</v>
      </c>
      <c r="KB147" s="4">
        <v>-2700826.3306089961</v>
      </c>
      <c r="KC147" s="4">
        <v>0</v>
      </c>
      <c r="KD147" s="4">
        <v>0</v>
      </c>
      <c r="KE147" s="5">
        <v>0.94361448353788591</v>
      </c>
      <c r="KF147" s="4">
        <v>2671696.4500000002</v>
      </c>
      <c r="KG147" s="4">
        <v>2671696.4500000002</v>
      </c>
      <c r="KH147" s="4">
        <v>-2671696.4500000002</v>
      </c>
      <c r="KI147" s="4">
        <v>0</v>
      </c>
      <c r="KJ147" s="4">
        <v>0</v>
      </c>
      <c r="KK147" s="4">
        <v>2522056.5513702296</v>
      </c>
      <c r="KL147" s="4">
        <v>-2522056.5513702296</v>
      </c>
      <c r="KM147" s="4">
        <v>0</v>
      </c>
      <c r="KN147" s="4">
        <v>0</v>
      </c>
      <c r="KO147" s="5">
        <v>0.94399068104096528</v>
      </c>
      <c r="KP147" s="4">
        <v>2259127.4700000002</v>
      </c>
      <c r="KQ147" s="4">
        <v>2259127.4700000002</v>
      </c>
      <c r="KR147" s="4">
        <v>-2259127.4700000002</v>
      </c>
      <c r="KS147" s="4">
        <v>0</v>
      </c>
      <c r="KT147" s="4">
        <v>0</v>
      </c>
      <c r="KU147" s="4">
        <v>2133226.6700300048</v>
      </c>
      <c r="KV147" s="4">
        <v>-2133226.6700300048</v>
      </c>
      <c r="KW147" s="4">
        <v>0</v>
      </c>
      <c r="KX147" s="4">
        <v>0</v>
      </c>
      <c r="KY147" s="5">
        <v>0.9442701655210296</v>
      </c>
      <c r="KZ147" s="4">
        <v>1788199.4</v>
      </c>
      <c r="LA147" s="4">
        <v>1788199.4</v>
      </c>
      <c r="LB147" s="4">
        <v>-1788199.4</v>
      </c>
      <c r="LC147" s="4">
        <v>0</v>
      </c>
      <c r="LD147" s="4">
        <v>0</v>
      </c>
      <c r="LE147" s="4">
        <v>1689203.1150766285</v>
      </c>
      <c r="LF147" s="4">
        <v>-1689203.1150766285</v>
      </c>
      <c r="LG147" s="4">
        <v>0</v>
      </c>
      <c r="LH147" s="4">
        <v>0</v>
      </c>
      <c r="LI147" s="5">
        <v>0.9446391241807981</v>
      </c>
      <c r="LJ147" s="4">
        <v>1714103.91</v>
      </c>
      <c r="LK147" s="4">
        <v>1714103.91</v>
      </c>
      <c r="LL147" s="4">
        <v>-1714103.91</v>
      </c>
      <c r="LM147" s="4">
        <v>0</v>
      </c>
      <c r="LN147" s="4">
        <v>0</v>
      </c>
      <c r="LO147" s="4">
        <v>1619935.8849287024</v>
      </c>
      <c r="LP147" s="4">
        <v>-1619935.8849287024</v>
      </c>
      <c r="LQ147" s="4">
        <v>0</v>
      </c>
      <c r="LR147" s="4">
        <v>0</v>
      </c>
      <c r="LS147" s="5">
        <v>0.94506282581707801</v>
      </c>
      <c r="LT147" s="4">
        <v>1577802.3</v>
      </c>
      <c r="LU147" s="4">
        <v>1577802.3</v>
      </c>
      <c r="LV147" s="4">
        <v>-1577802.3</v>
      </c>
      <c r="LW147" s="4">
        <v>0</v>
      </c>
      <c r="LX147" s="4">
        <v>0</v>
      </c>
      <c r="LY147" s="4">
        <v>1491846.4999582837</v>
      </c>
      <c r="LZ147" s="4">
        <v>-1491846.4999582837</v>
      </c>
      <c r="MA147" s="4">
        <v>0</v>
      </c>
      <c r="MB147" s="4">
        <v>0</v>
      </c>
      <c r="MC147" s="5">
        <v>0.9455218185182539</v>
      </c>
      <c r="MD147" s="4">
        <v>1479550.75</v>
      </c>
      <c r="ME147" s="4">
        <v>1479550.75</v>
      </c>
      <c r="MF147" s="4">
        <v>-1479550.75</v>
      </c>
      <c r="MG147" s="4">
        <v>0</v>
      </c>
      <c r="MH147" s="4">
        <v>0</v>
      </c>
      <c r="MI147" s="4">
        <v>1399639.9878099274</v>
      </c>
      <c r="MJ147" s="4">
        <v>-1399639.9878099274</v>
      </c>
      <c r="MK147" s="4">
        <v>0</v>
      </c>
      <c r="ML147" s="4">
        <v>0</v>
      </c>
      <c r="MM147" s="5">
        <v>0.94598984712753342</v>
      </c>
      <c r="MN147" s="4">
        <v>1386169.33</v>
      </c>
      <c r="MO147" s="4">
        <v>1386169.33</v>
      </c>
      <c r="MP147" s="4">
        <v>-1386169.33</v>
      </c>
      <c r="MQ147" s="4">
        <v>0</v>
      </c>
      <c r="MR147" s="4">
        <v>0</v>
      </c>
      <c r="MS147" s="4">
        <v>1311914.7791604779</v>
      </c>
      <c r="MT147" s="4">
        <v>-1311914.7791604779</v>
      </c>
      <c r="MU147" s="4">
        <v>0</v>
      </c>
      <c r="MV147" s="4">
        <v>0</v>
      </c>
      <c r="MW147" s="5">
        <v>0.94643183250958074</v>
      </c>
      <c r="MX147" s="4">
        <v>1303864.7400000002</v>
      </c>
      <c r="MY147" s="4">
        <v>1303864.7400000002</v>
      </c>
      <c r="MZ147" s="4">
        <v>-1303864.7400000002</v>
      </c>
      <c r="NA147" s="4">
        <v>0</v>
      </c>
      <c r="NB147" s="4">
        <v>0</v>
      </c>
      <c r="NC147" s="4">
        <v>1234531.627408924</v>
      </c>
      <c r="ND147" s="4">
        <v>-1234531.627408924</v>
      </c>
      <c r="NE147" s="4">
        <v>0</v>
      </c>
      <c r="NF147" s="4">
        <v>0</v>
      </c>
      <c r="NG147" s="5">
        <v>0.94682491943828762</v>
      </c>
      <c r="NH147" s="4">
        <v>1270337.6000000001</v>
      </c>
      <c r="NI147" s="4">
        <v>1270337.6000000001</v>
      </c>
      <c r="NJ147" s="4">
        <v>-1270337.6000000001</v>
      </c>
      <c r="NK147" s="4">
        <v>0</v>
      </c>
      <c r="NL147" s="4">
        <v>0</v>
      </c>
      <c r="NM147" s="4">
        <v>1203164.1487132893</v>
      </c>
      <c r="NN147" s="4">
        <v>-1203164.1487132893</v>
      </c>
      <c r="NO147" s="4">
        <v>0</v>
      </c>
      <c r="NP147" s="4">
        <v>0</v>
      </c>
      <c r="NQ147" s="5">
        <v>0.94712157517284312</v>
      </c>
      <c r="NR147" s="4">
        <v>24247687.110000007</v>
      </c>
      <c r="NS147" s="4">
        <v>24247687.110000007</v>
      </c>
      <c r="NT147" s="4">
        <v>-24247687.110000007</v>
      </c>
      <c r="NU147" s="4">
        <v>0</v>
      </c>
      <c r="NV147" s="4">
        <v>0</v>
      </c>
      <c r="NW147" s="4">
        <v>22902335.810944121</v>
      </c>
      <c r="NX147" s="4">
        <v>-22902335.810944121</v>
      </c>
      <c r="NY147" s="4">
        <v>0</v>
      </c>
      <c r="NZ147" s="4">
        <v>0</v>
      </c>
      <c r="OA147" s="5">
        <v>11.339353924792569</v>
      </c>
      <c r="OB147" s="4">
        <v>1270230.98</v>
      </c>
      <c r="OC147" s="4">
        <v>1270230.98</v>
      </c>
      <c r="OD147" s="4">
        <v>-1270230.98</v>
      </c>
      <c r="OE147" s="4">
        <v>0</v>
      </c>
      <c r="OF147" s="4">
        <v>0</v>
      </c>
      <c r="OG147" s="4">
        <v>1203523.4867012866</v>
      </c>
      <c r="OH147" s="4">
        <v>-1203523.4867012866</v>
      </c>
      <c r="OI147" s="4">
        <v>0</v>
      </c>
      <c r="OJ147" s="4">
        <v>0</v>
      </c>
      <c r="OK147" s="5">
        <v>0.94748396602741225</v>
      </c>
      <c r="OL147" s="4">
        <v>1269440.03</v>
      </c>
      <c r="OM147" s="4">
        <v>1269440.03</v>
      </c>
      <c r="ON147" s="4">
        <v>-1269440.03</v>
      </c>
      <c r="OO147" s="4">
        <v>0</v>
      </c>
      <c r="OP147" s="4">
        <v>0</v>
      </c>
      <c r="OQ147" s="4">
        <v>1202729.3858662324</v>
      </c>
      <c r="OR147" s="4">
        <v>-1202729.3858662324</v>
      </c>
      <c r="OS147" s="4">
        <v>0</v>
      </c>
      <c r="OT147" s="4">
        <v>0</v>
      </c>
      <c r="OU147" s="5">
        <v>0.94744876279522439</v>
      </c>
      <c r="OV147" s="4">
        <v>1288875.6299999999</v>
      </c>
      <c r="OW147" s="4">
        <v>1288875.6299999999</v>
      </c>
      <c r="OX147" s="4">
        <v>-1288875.6299999999</v>
      </c>
      <c r="OY147" s="4">
        <v>0</v>
      </c>
      <c r="OZ147" s="4">
        <v>0</v>
      </c>
      <c r="PA147" s="4">
        <v>1221110.2486122875</v>
      </c>
      <c r="PB147" s="4">
        <v>-1221110.2486122875</v>
      </c>
      <c r="PC147" s="4">
        <v>0</v>
      </c>
      <c r="PD147" s="4">
        <v>0</v>
      </c>
      <c r="PE147" s="5">
        <v>0.94742287012773108</v>
      </c>
      <c r="PF147" s="4">
        <v>1384061.2000000002</v>
      </c>
      <c r="PG147" s="4">
        <v>1384061.2000000002</v>
      </c>
      <c r="PH147" s="4">
        <v>-1384061.2000000002</v>
      </c>
      <c r="PI147" s="4">
        <v>0</v>
      </c>
      <c r="PJ147" s="4">
        <v>0</v>
      </c>
      <c r="PK147" s="4">
        <v>1311264.1898235637</v>
      </c>
      <c r="PL147" s="4">
        <v>-1311264.1898235637</v>
      </c>
      <c r="PM147" s="4">
        <v>0</v>
      </c>
      <c r="PN147" s="4">
        <v>0</v>
      </c>
      <c r="PO147" s="5">
        <v>0.94740333001428223</v>
      </c>
      <c r="PP147" s="4">
        <v>1359362.3400000003</v>
      </c>
      <c r="PQ147" s="4">
        <v>1359362.3400000003</v>
      </c>
      <c r="PR147" s="4">
        <v>-1359362.3400000003</v>
      </c>
      <c r="PS147" s="4">
        <v>0</v>
      </c>
      <c r="PT147" s="4">
        <v>0</v>
      </c>
      <c r="PU147" s="4">
        <v>1287839.9464164707</v>
      </c>
      <c r="PV147" s="4">
        <v>-1287839.9464164707</v>
      </c>
      <c r="PW147" s="4">
        <v>0</v>
      </c>
      <c r="PX147" s="4">
        <v>0</v>
      </c>
      <c r="PY147" s="5">
        <v>0.94738533540400305</v>
      </c>
      <c r="PZ147" s="4">
        <v>1358003.3800000001</v>
      </c>
      <c r="QA147" s="4">
        <v>1358003.3800000001</v>
      </c>
      <c r="QB147" s="4">
        <v>-1358003.3800000001</v>
      </c>
      <c r="QC147" s="4">
        <v>0</v>
      </c>
      <c r="QD147" s="4">
        <v>0</v>
      </c>
      <c r="QE147" s="4">
        <v>1286523.6153852851</v>
      </c>
      <c r="QF147" s="4">
        <v>-1286523.6153852851</v>
      </c>
      <c r="QG147" s="4">
        <v>0</v>
      </c>
      <c r="QH147" s="4">
        <v>0</v>
      </c>
      <c r="QI147" s="5">
        <v>0.94736407459109928</v>
      </c>
      <c r="QJ147" s="4">
        <v>1357900.2000000002</v>
      </c>
      <c r="QK147" s="4">
        <v>1357900.2000000002</v>
      </c>
      <c r="QL147" s="4">
        <v>-1357900.2000000002</v>
      </c>
      <c r="QM147" s="4">
        <v>0</v>
      </c>
      <c r="QN147" s="4">
        <v>0</v>
      </c>
      <c r="QO147" s="4">
        <v>1286393.7163108531</v>
      </c>
      <c r="QP147" s="4">
        <v>-1286393.7163108531</v>
      </c>
      <c r="QQ147" s="4">
        <v>0</v>
      </c>
      <c r="QR147" s="4">
        <v>0</v>
      </c>
      <c r="QS147" s="5">
        <v>0.9473403982935219</v>
      </c>
      <c r="QT147" s="4">
        <v>1357175.99</v>
      </c>
      <c r="QU147" s="4">
        <v>1357175.99</v>
      </c>
      <c r="QV147" s="4">
        <v>-1357175.99</v>
      </c>
      <c r="QW147" s="4">
        <v>0</v>
      </c>
      <c r="QX147" s="4">
        <v>0</v>
      </c>
      <c r="QY147" s="4">
        <v>1285677.4674115686</v>
      </c>
      <c r="QZ147" s="4">
        <v>-1285677.4674115686</v>
      </c>
      <c r="RA147" s="4">
        <v>0</v>
      </c>
      <c r="RB147" s="4">
        <v>0</v>
      </c>
      <c r="RC147" s="5">
        <v>0.94731816425043647</v>
      </c>
      <c r="RD147" s="4">
        <v>1355817.65</v>
      </c>
      <c r="RE147" s="4">
        <v>1355817.65</v>
      </c>
      <c r="RF147" s="4">
        <v>-1355817.65</v>
      </c>
      <c r="RG147" s="4">
        <v>0</v>
      </c>
      <c r="RH147" s="4">
        <v>0</v>
      </c>
      <c r="RI147" s="4">
        <v>1284355.93510882</v>
      </c>
      <c r="RJ147" s="4">
        <v>-1284355.93510882</v>
      </c>
      <c r="RK147" s="4">
        <v>0</v>
      </c>
      <c r="RL147" s="4">
        <v>0</v>
      </c>
      <c r="RM147" s="5">
        <v>0.94729253237617905</v>
      </c>
      <c r="RN147" s="4">
        <v>1355730.0799999998</v>
      </c>
      <c r="RO147" s="4">
        <v>1355730.0799999998</v>
      </c>
      <c r="RP147" s="4">
        <v>-1355730.0799999998</v>
      </c>
      <c r="RQ147" s="4">
        <v>0</v>
      </c>
      <c r="RR147" s="4">
        <v>0</v>
      </c>
      <c r="RS147" s="4">
        <v>1284236.1210645032</v>
      </c>
      <c r="RT147" s="4">
        <v>-1284236.1210645032</v>
      </c>
      <c r="RU147" s="4">
        <v>0</v>
      </c>
      <c r="RV147" s="4">
        <v>0</v>
      </c>
      <c r="RW147" s="5">
        <v>0.94726534434089071</v>
      </c>
      <c r="RX147" s="4">
        <v>1354973.4400000002</v>
      </c>
      <c r="RY147" s="4">
        <v>1354973.4400000002</v>
      </c>
      <c r="RZ147" s="4">
        <v>-1354973.4400000002</v>
      </c>
      <c r="SA147" s="4">
        <v>0</v>
      </c>
      <c r="SB147" s="4">
        <v>0</v>
      </c>
      <c r="SC147" s="4">
        <v>1283485.8887100678</v>
      </c>
      <c r="SD147" s="4">
        <v>-1283485.8887100678</v>
      </c>
      <c r="SE147" s="4">
        <v>0</v>
      </c>
      <c r="SF147" s="4">
        <v>0</v>
      </c>
      <c r="SG147" s="5">
        <v>0.94724062540300979</v>
      </c>
      <c r="SH147" s="4">
        <v>1354250.8900000001</v>
      </c>
      <c r="SI147" s="4">
        <v>1354250.8900000001</v>
      </c>
      <c r="SJ147" s="4">
        <v>-1354250.8900000001</v>
      </c>
      <c r="SK147" s="4">
        <v>0</v>
      </c>
      <c r="SL147" s="4">
        <v>0</v>
      </c>
      <c r="SM147" s="4">
        <v>1282772.9732469434</v>
      </c>
      <c r="SN147" s="4">
        <v>-1282772.9732469434</v>
      </c>
      <c r="SO147" s="4">
        <v>0</v>
      </c>
      <c r="SP147" s="4">
        <v>0</v>
      </c>
      <c r="SQ147" s="5">
        <v>0.94721959034263092</v>
      </c>
      <c r="SR147" s="4">
        <v>16065821.810000001</v>
      </c>
      <c r="SS147" s="4">
        <v>16065821.810000001</v>
      </c>
      <c r="ST147" s="4">
        <v>-16065821.810000001</v>
      </c>
      <c r="SU147" s="4">
        <v>0</v>
      </c>
      <c r="SV147" s="4">
        <v>0</v>
      </c>
      <c r="SW147" s="4">
        <v>15219912.974657882</v>
      </c>
      <c r="SX147" s="4">
        <v>-15219912.974657882</v>
      </c>
      <c r="SY147" s="4">
        <v>0</v>
      </c>
      <c r="SZ147" s="4">
        <v>0</v>
      </c>
      <c r="TA147" s="5">
        <v>11.368184993966421</v>
      </c>
      <c r="TB147" s="4">
        <v>1356564.1154</v>
      </c>
      <c r="TC147" s="4">
        <v>1356564.1154</v>
      </c>
    </row>
    <row r="148" spans="1:523" x14ac:dyDescent="0.3">
      <c r="A148" s="3" t="s">
        <v>198</v>
      </c>
      <c r="B148" s="4">
        <v>0</v>
      </c>
      <c r="C148" s="4">
        <v>0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5">
        <v>0.94630981009817317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5">
        <v>0.94630981009817317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5">
        <v>0.94630981009817317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5">
        <v>0.94630981009817317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5">
        <v>0.94630981009817317</v>
      </c>
      <c r="AZ148" s="4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v>0</v>
      </c>
      <c r="BI148" s="5">
        <v>0.94630981009817317</v>
      </c>
      <c r="BJ148" s="4">
        <v>0</v>
      </c>
      <c r="BK148" s="4">
        <v>0</v>
      </c>
      <c r="BL148" s="4">
        <v>0</v>
      </c>
      <c r="BM148" s="4">
        <v>0</v>
      </c>
      <c r="BN148" s="4">
        <v>0</v>
      </c>
      <c r="BO148" s="4">
        <v>0</v>
      </c>
      <c r="BP148" s="4">
        <v>0</v>
      </c>
      <c r="BQ148" s="4">
        <v>0</v>
      </c>
      <c r="BR148" s="4">
        <v>0</v>
      </c>
      <c r="BS148" s="5">
        <v>0.94630981009817317</v>
      </c>
      <c r="BT148" s="4">
        <v>0</v>
      </c>
      <c r="BU148" s="4">
        <v>0</v>
      </c>
      <c r="BV148" s="4">
        <v>0</v>
      </c>
      <c r="BW148" s="4">
        <v>0</v>
      </c>
      <c r="BX148" s="4">
        <v>0</v>
      </c>
      <c r="BY148" s="4">
        <v>0</v>
      </c>
      <c r="BZ148" s="4">
        <v>0</v>
      </c>
      <c r="CA148" s="4">
        <v>0</v>
      </c>
      <c r="CB148" s="4">
        <v>0</v>
      </c>
      <c r="CC148" s="5">
        <v>0.94630981009817317</v>
      </c>
      <c r="CD148" s="4">
        <v>0</v>
      </c>
      <c r="CE148" s="4">
        <v>0</v>
      </c>
      <c r="CF148" s="4">
        <v>0</v>
      </c>
      <c r="CG148" s="4">
        <v>0</v>
      </c>
      <c r="CH148" s="4">
        <v>0</v>
      </c>
      <c r="CI148" s="4">
        <v>0</v>
      </c>
      <c r="CJ148" s="4">
        <v>0</v>
      </c>
      <c r="CK148" s="4">
        <v>0</v>
      </c>
      <c r="CL148" s="4">
        <v>0</v>
      </c>
      <c r="CM148" s="5">
        <v>0.94630981009817317</v>
      </c>
      <c r="CN148" s="4">
        <v>0</v>
      </c>
      <c r="CO148" s="4">
        <v>0</v>
      </c>
      <c r="CP148" s="4">
        <v>0</v>
      </c>
      <c r="CQ148" s="4">
        <v>0</v>
      </c>
      <c r="CR148" s="4">
        <v>0</v>
      </c>
      <c r="CS148" s="4">
        <v>0</v>
      </c>
      <c r="CT148" s="4">
        <v>0</v>
      </c>
      <c r="CU148" s="4">
        <v>0</v>
      </c>
      <c r="CV148" s="4">
        <v>0</v>
      </c>
      <c r="CW148" s="5">
        <v>0.94630981009817317</v>
      </c>
      <c r="CX148" s="4">
        <v>0</v>
      </c>
      <c r="CY148" s="4">
        <v>0</v>
      </c>
      <c r="CZ148" s="4">
        <v>0</v>
      </c>
      <c r="DA148" s="4">
        <v>0</v>
      </c>
      <c r="DB148" s="4">
        <v>0</v>
      </c>
      <c r="DC148" s="4">
        <v>0</v>
      </c>
      <c r="DD148" s="4">
        <v>0</v>
      </c>
      <c r="DE148" s="4">
        <v>0</v>
      </c>
      <c r="DF148" s="4">
        <v>0</v>
      </c>
      <c r="DG148" s="5">
        <v>0.94630981009817317</v>
      </c>
      <c r="DH148" s="4">
        <v>0</v>
      </c>
      <c r="DI148" s="4">
        <v>0</v>
      </c>
      <c r="DJ148" s="4">
        <v>0</v>
      </c>
      <c r="DK148" s="4">
        <v>0</v>
      </c>
      <c r="DL148" s="4">
        <v>0</v>
      </c>
      <c r="DM148" s="4">
        <v>0</v>
      </c>
      <c r="DN148" s="4">
        <v>0</v>
      </c>
      <c r="DO148" s="4">
        <v>0</v>
      </c>
      <c r="DP148" s="4">
        <v>0</v>
      </c>
      <c r="DQ148" s="5">
        <v>0.94630981009817317</v>
      </c>
      <c r="DR148" s="4">
        <v>0</v>
      </c>
      <c r="DS148" s="4">
        <v>0</v>
      </c>
      <c r="DT148" s="4">
        <v>0</v>
      </c>
      <c r="DU148" s="4">
        <v>0</v>
      </c>
      <c r="DV148" s="4">
        <v>0</v>
      </c>
      <c r="DW148" s="4">
        <v>0</v>
      </c>
      <c r="DX148" s="4">
        <v>0</v>
      </c>
      <c r="DY148" s="4">
        <v>0</v>
      </c>
      <c r="DZ148" s="4">
        <v>0</v>
      </c>
      <c r="EA148" s="5">
        <v>11.355717721178076</v>
      </c>
      <c r="EB148" s="4">
        <v>0</v>
      </c>
      <c r="EC148" s="4">
        <v>0</v>
      </c>
      <c r="ED148" s="4">
        <v>0</v>
      </c>
      <c r="EE148" s="4">
        <v>0</v>
      </c>
      <c r="EF148" s="4">
        <v>0</v>
      </c>
      <c r="EG148" s="4">
        <v>0</v>
      </c>
      <c r="EH148" s="4">
        <v>0</v>
      </c>
      <c r="EI148" s="4">
        <v>0</v>
      </c>
      <c r="EJ148" s="4">
        <v>0</v>
      </c>
      <c r="EK148" s="5">
        <v>0.94563790308530427</v>
      </c>
      <c r="EL148" s="4">
        <v>0</v>
      </c>
      <c r="EM148" s="4">
        <v>0</v>
      </c>
      <c r="EN148" s="4">
        <v>0</v>
      </c>
      <c r="EO148" s="4">
        <v>0</v>
      </c>
      <c r="EP148" s="4">
        <v>0</v>
      </c>
      <c r="EQ148" s="4">
        <v>0</v>
      </c>
      <c r="ER148" s="4">
        <v>0</v>
      </c>
      <c r="ES148" s="4">
        <v>0</v>
      </c>
      <c r="ET148" s="4">
        <v>0</v>
      </c>
      <c r="EU148" s="5">
        <v>0.94563790308530427</v>
      </c>
      <c r="EV148" s="4">
        <v>0</v>
      </c>
      <c r="EW148" s="4">
        <v>0</v>
      </c>
      <c r="EX148" s="4">
        <v>0</v>
      </c>
      <c r="EY148" s="4">
        <v>0</v>
      </c>
      <c r="EZ148" s="4">
        <v>0</v>
      </c>
      <c r="FA148" s="4">
        <v>0</v>
      </c>
      <c r="FB148" s="4">
        <v>0</v>
      </c>
      <c r="FC148" s="4">
        <v>0</v>
      </c>
      <c r="FD148" s="4">
        <v>0</v>
      </c>
      <c r="FE148" s="5">
        <v>0.94563790308530427</v>
      </c>
      <c r="FF148" s="4">
        <v>0</v>
      </c>
      <c r="FG148" s="4">
        <v>0</v>
      </c>
      <c r="FH148" s="4">
        <v>0</v>
      </c>
      <c r="FI148" s="4">
        <v>0</v>
      </c>
      <c r="FJ148" s="4">
        <v>0</v>
      </c>
      <c r="FK148" s="4">
        <v>0</v>
      </c>
      <c r="FL148" s="4">
        <v>0</v>
      </c>
      <c r="FM148" s="4">
        <v>0</v>
      </c>
      <c r="FN148" s="4">
        <v>0</v>
      </c>
      <c r="FO148" s="5">
        <v>0.94563790308530427</v>
      </c>
      <c r="FP148" s="4">
        <v>0</v>
      </c>
      <c r="FQ148" s="4">
        <v>0</v>
      </c>
      <c r="FR148" s="4">
        <v>0</v>
      </c>
      <c r="FS148" s="4">
        <v>0</v>
      </c>
      <c r="FT148" s="4">
        <v>0</v>
      </c>
      <c r="FU148" s="4">
        <v>0</v>
      </c>
      <c r="FV148" s="4">
        <v>0</v>
      </c>
      <c r="FW148" s="4">
        <v>0</v>
      </c>
      <c r="FX148" s="4">
        <v>0</v>
      </c>
      <c r="FY148" s="5">
        <v>0.94563790308530427</v>
      </c>
      <c r="FZ148" s="4">
        <v>0</v>
      </c>
      <c r="GA148" s="4">
        <v>0</v>
      </c>
      <c r="GB148" s="4">
        <v>0</v>
      </c>
      <c r="GC148" s="4">
        <v>0</v>
      </c>
      <c r="GD148" s="4">
        <v>0</v>
      </c>
      <c r="GE148" s="4">
        <v>0</v>
      </c>
      <c r="GF148" s="4">
        <v>0</v>
      </c>
      <c r="GG148" s="4">
        <v>0</v>
      </c>
      <c r="GH148" s="4">
        <v>0</v>
      </c>
      <c r="GI148" s="5">
        <v>0.94563790308530427</v>
      </c>
      <c r="GJ148" s="4">
        <v>0</v>
      </c>
      <c r="GK148" s="4">
        <v>0</v>
      </c>
      <c r="GL148" s="4">
        <v>0</v>
      </c>
      <c r="GM148" s="4">
        <v>0</v>
      </c>
      <c r="GN148" s="4">
        <v>0</v>
      </c>
      <c r="GO148" s="4">
        <v>0</v>
      </c>
      <c r="GP148" s="4">
        <v>0</v>
      </c>
      <c r="GQ148" s="4">
        <v>0</v>
      </c>
      <c r="GR148" s="4">
        <v>0</v>
      </c>
      <c r="GS148" s="5">
        <v>0.94563790308530427</v>
      </c>
      <c r="GT148" s="4">
        <v>0</v>
      </c>
      <c r="GU148" s="4">
        <v>0</v>
      </c>
      <c r="GV148" s="4">
        <v>0</v>
      </c>
      <c r="GW148" s="4">
        <v>0</v>
      </c>
      <c r="GX148" s="4">
        <v>0</v>
      </c>
      <c r="GY148" s="4">
        <v>0</v>
      </c>
      <c r="GZ148" s="4">
        <v>0</v>
      </c>
      <c r="HA148" s="4">
        <v>0</v>
      </c>
      <c r="HB148" s="4">
        <v>0</v>
      </c>
      <c r="HC148" s="5">
        <v>0.94563790308530427</v>
      </c>
      <c r="HD148" s="4">
        <v>0</v>
      </c>
      <c r="HE148" s="4">
        <v>0</v>
      </c>
      <c r="HF148" s="4">
        <v>0</v>
      </c>
      <c r="HG148" s="4">
        <v>0</v>
      </c>
      <c r="HH148" s="4">
        <v>0</v>
      </c>
      <c r="HI148" s="4">
        <v>0</v>
      </c>
      <c r="HJ148" s="4">
        <v>0</v>
      </c>
      <c r="HK148" s="4">
        <v>0</v>
      </c>
      <c r="HL148" s="4">
        <v>0</v>
      </c>
      <c r="HM148" s="5">
        <v>0.94563790308530427</v>
      </c>
      <c r="HN148" s="4">
        <v>0</v>
      </c>
      <c r="HO148" s="4">
        <v>0</v>
      </c>
      <c r="HP148" s="4">
        <v>0</v>
      </c>
      <c r="HQ148" s="4">
        <v>0</v>
      </c>
      <c r="HR148" s="4">
        <v>0</v>
      </c>
      <c r="HS148" s="4">
        <v>0</v>
      </c>
      <c r="HT148" s="4">
        <v>0</v>
      </c>
      <c r="HU148" s="4">
        <v>0</v>
      </c>
      <c r="HV148" s="4">
        <v>0</v>
      </c>
      <c r="HW148" s="5">
        <v>0.94563790308530427</v>
      </c>
      <c r="HX148" s="4">
        <v>0</v>
      </c>
      <c r="HY148" s="4">
        <v>0</v>
      </c>
      <c r="HZ148" s="4">
        <v>0</v>
      </c>
      <c r="IA148" s="4">
        <v>0</v>
      </c>
      <c r="IB148" s="4">
        <v>0</v>
      </c>
      <c r="IC148" s="4">
        <v>0</v>
      </c>
      <c r="ID148" s="4">
        <v>0</v>
      </c>
      <c r="IE148" s="4">
        <v>0</v>
      </c>
      <c r="IF148" s="4">
        <v>0</v>
      </c>
      <c r="IG148" s="5">
        <v>0.94563790308530427</v>
      </c>
      <c r="IH148" s="4">
        <v>0</v>
      </c>
      <c r="II148" s="4">
        <v>0</v>
      </c>
      <c r="IJ148" s="4">
        <v>0</v>
      </c>
      <c r="IK148" s="4">
        <v>0</v>
      </c>
      <c r="IL148" s="4">
        <v>0</v>
      </c>
      <c r="IM148" s="4">
        <v>0</v>
      </c>
      <c r="IN148" s="4">
        <v>0</v>
      </c>
      <c r="IO148" s="4">
        <v>0</v>
      </c>
      <c r="IP148" s="4">
        <v>0</v>
      </c>
      <c r="IQ148" s="5">
        <v>0.94563790308530427</v>
      </c>
      <c r="IR148" s="4">
        <v>0</v>
      </c>
      <c r="IS148" s="4">
        <v>0</v>
      </c>
      <c r="IT148" s="4">
        <v>0</v>
      </c>
      <c r="IU148" s="4">
        <v>0</v>
      </c>
      <c r="IV148" s="4">
        <v>0</v>
      </c>
      <c r="IW148" s="4">
        <v>0</v>
      </c>
      <c r="IX148" s="4">
        <v>0</v>
      </c>
      <c r="IY148" s="4">
        <v>0</v>
      </c>
      <c r="IZ148" s="4">
        <v>0</v>
      </c>
      <c r="JA148" s="5">
        <v>11.347654837023649</v>
      </c>
      <c r="JB148" s="4">
        <v>0</v>
      </c>
      <c r="JC148" s="4">
        <v>0</v>
      </c>
      <c r="JD148" s="4">
        <v>0</v>
      </c>
      <c r="JE148" s="4">
        <v>0</v>
      </c>
      <c r="JF148" s="4">
        <v>0</v>
      </c>
      <c r="JG148" s="4">
        <v>0</v>
      </c>
      <c r="JH148" s="4">
        <v>0</v>
      </c>
      <c r="JI148" s="4">
        <v>0</v>
      </c>
      <c r="JJ148" s="4">
        <v>0</v>
      </c>
      <c r="JK148" s="5">
        <v>0.95059518137784804</v>
      </c>
      <c r="JL148" s="4">
        <v>0</v>
      </c>
      <c r="JM148" s="4">
        <v>0</v>
      </c>
      <c r="JN148" s="4">
        <v>0</v>
      </c>
      <c r="JO148" s="4">
        <v>0</v>
      </c>
      <c r="JP148" s="4">
        <v>0</v>
      </c>
      <c r="JQ148" s="4">
        <v>0</v>
      </c>
      <c r="JR148" s="4">
        <v>0</v>
      </c>
      <c r="JS148" s="4">
        <v>0</v>
      </c>
      <c r="JT148" s="4">
        <v>0</v>
      </c>
      <c r="JU148" s="5">
        <v>0.95059518137784804</v>
      </c>
      <c r="JV148" s="4">
        <v>0</v>
      </c>
      <c r="JW148" s="4">
        <v>0</v>
      </c>
      <c r="JX148" s="4">
        <v>0</v>
      </c>
      <c r="JY148" s="4">
        <v>0</v>
      </c>
      <c r="JZ148" s="4">
        <v>0</v>
      </c>
      <c r="KA148" s="4">
        <v>0</v>
      </c>
      <c r="KB148" s="4">
        <v>0</v>
      </c>
      <c r="KC148" s="4">
        <v>0</v>
      </c>
      <c r="KD148" s="4">
        <v>0</v>
      </c>
      <c r="KE148" s="5">
        <v>0.95059518137784804</v>
      </c>
      <c r="KF148" s="4">
        <v>0</v>
      </c>
      <c r="KG148" s="4">
        <v>0</v>
      </c>
      <c r="KH148" s="4">
        <v>0</v>
      </c>
      <c r="KI148" s="4">
        <v>0</v>
      </c>
      <c r="KJ148" s="4">
        <v>0</v>
      </c>
      <c r="KK148" s="4">
        <v>0</v>
      </c>
      <c r="KL148" s="4">
        <v>0</v>
      </c>
      <c r="KM148" s="4">
        <v>0</v>
      </c>
      <c r="KN148" s="4">
        <v>0</v>
      </c>
      <c r="KO148" s="5">
        <v>0.95059518137784804</v>
      </c>
      <c r="KP148" s="4">
        <v>0</v>
      </c>
      <c r="KQ148" s="4">
        <v>0</v>
      </c>
      <c r="KR148" s="4">
        <v>0</v>
      </c>
      <c r="KS148" s="4">
        <v>0</v>
      </c>
      <c r="KT148" s="4">
        <v>0</v>
      </c>
      <c r="KU148" s="4">
        <v>0</v>
      </c>
      <c r="KV148" s="4">
        <v>0</v>
      </c>
      <c r="KW148" s="4">
        <v>0</v>
      </c>
      <c r="KX148" s="4">
        <v>0</v>
      </c>
      <c r="KY148" s="5">
        <v>0.95059518137784804</v>
      </c>
      <c r="KZ148" s="4">
        <v>0</v>
      </c>
      <c r="LA148" s="4">
        <v>0</v>
      </c>
      <c r="LB148" s="4">
        <v>0</v>
      </c>
      <c r="LC148" s="4">
        <v>0</v>
      </c>
      <c r="LD148" s="4">
        <v>0</v>
      </c>
      <c r="LE148" s="4">
        <v>0</v>
      </c>
      <c r="LF148" s="4">
        <v>0</v>
      </c>
      <c r="LG148" s="4">
        <v>0</v>
      </c>
      <c r="LH148" s="4">
        <v>0</v>
      </c>
      <c r="LI148" s="5">
        <v>0.95059518137784804</v>
      </c>
      <c r="LJ148" s="4">
        <v>0</v>
      </c>
      <c r="LK148" s="4">
        <v>0</v>
      </c>
      <c r="LL148" s="4">
        <v>0</v>
      </c>
      <c r="LM148" s="4">
        <v>0</v>
      </c>
      <c r="LN148" s="4">
        <v>0</v>
      </c>
      <c r="LO148" s="4">
        <v>0</v>
      </c>
      <c r="LP148" s="4">
        <v>0</v>
      </c>
      <c r="LQ148" s="4">
        <v>0</v>
      </c>
      <c r="LR148" s="4">
        <v>0</v>
      </c>
      <c r="LS148" s="5">
        <v>0.95059518137784804</v>
      </c>
      <c r="LT148" s="4">
        <v>0</v>
      </c>
      <c r="LU148" s="4">
        <v>0</v>
      </c>
      <c r="LV148" s="4">
        <v>0</v>
      </c>
      <c r="LW148" s="4">
        <v>0</v>
      </c>
      <c r="LX148" s="4">
        <v>0</v>
      </c>
      <c r="LY148" s="4">
        <v>0</v>
      </c>
      <c r="LZ148" s="4">
        <v>0</v>
      </c>
      <c r="MA148" s="4">
        <v>0</v>
      </c>
      <c r="MB148" s="4">
        <v>0</v>
      </c>
      <c r="MC148" s="5">
        <v>0.95059518137784804</v>
      </c>
      <c r="MD148" s="4">
        <v>0</v>
      </c>
      <c r="ME148" s="4">
        <v>0</v>
      </c>
      <c r="MF148" s="4">
        <v>0</v>
      </c>
      <c r="MG148" s="4">
        <v>0</v>
      </c>
      <c r="MH148" s="4">
        <v>0</v>
      </c>
      <c r="MI148" s="4">
        <v>0</v>
      </c>
      <c r="MJ148" s="4">
        <v>0</v>
      </c>
      <c r="MK148" s="4">
        <v>0</v>
      </c>
      <c r="ML148" s="4">
        <v>0</v>
      </c>
      <c r="MM148" s="5">
        <v>0.95059518137784804</v>
      </c>
      <c r="MN148" s="4">
        <v>0</v>
      </c>
      <c r="MO148" s="4">
        <v>0</v>
      </c>
      <c r="MP148" s="4">
        <v>0</v>
      </c>
      <c r="MQ148" s="4">
        <v>0</v>
      </c>
      <c r="MR148" s="4">
        <v>0</v>
      </c>
      <c r="MS148" s="4">
        <v>0</v>
      </c>
      <c r="MT148" s="4">
        <v>0</v>
      </c>
      <c r="MU148" s="4">
        <v>0</v>
      </c>
      <c r="MV148" s="4">
        <v>0</v>
      </c>
      <c r="MW148" s="5">
        <v>0.95059518137784804</v>
      </c>
      <c r="MX148" s="4">
        <v>0</v>
      </c>
      <c r="MY148" s="4">
        <v>0</v>
      </c>
      <c r="MZ148" s="4">
        <v>0</v>
      </c>
      <c r="NA148" s="4">
        <v>0</v>
      </c>
      <c r="NB148" s="4">
        <v>0</v>
      </c>
      <c r="NC148" s="4">
        <v>0</v>
      </c>
      <c r="ND148" s="4">
        <v>0</v>
      </c>
      <c r="NE148" s="4">
        <v>0</v>
      </c>
      <c r="NF148" s="4">
        <v>0</v>
      </c>
      <c r="NG148" s="5">
        <v>0.95059518137784804</v>
      </c>
      <c r="NH148" s="4">
        <v>0</v>
      </c>
      <c r="NI148" s="4">
        <v>0</v>
      </c>
      <c r="NJ148" s="4">
        <v>0</v>
      </c>
      <c r="NK148" s="4">
        <v>0</v>
      </c>
      <c r="NL148" s="4">
        <v>0</v>
      </c>
      <c r="NM148" s="4">
        <v>0</v>
      </c>
      <c r="NN148" s="4">
        <v>0</v>
      </c>
      <c r="NO148" s="4">
        <v>0</v>
      </c>
      <c r="NP148" s="4">
        <v>0</v>
      </c>
      <c r="NQ148" s="5">
        <v>0.95059518137784804</v>
      </c>
      <c r="NR148" s="4">
        <v>0</v>
      </c>
      <c r="NS148" s="4">
        <v>0</v>
      </c>
      <c r="NT148" s="4">
        <v>0</v>
      </c>
      <c r="NU148" s="4">
        <v>0</v>
      </c>
      <c r="NV148" s="4">
        <v>0</v>
      </c>
      <c r="NW148" s="4">
        <v>0</v>
      </c>
      <c r="NX148" s="4">
        <v>0</v>
      </c>
      <c r="NY148" s="4">
        <v>0</v>
      </c>
      <c r="NZ148" s="4">
        <v>0</v>
      </c>
      <c r="OA148" s="5">
        <v>11.407142176534174</v>
      </c>
      <c r="OB148" s="4">
        <v>0</v>
      </c>
      <c r="OC148" s="4">
        <v>0</v>
      </c>
      <c r="OD148" s="4">
        <v>0</v>
      </c>
      <c r="OE148" s="4">
        <v>0</v>
      </c>
      <c r="OF148" s="4">
        <v>0</v>
      </c>
      <c r="OG148" s="4">
        <v>0</v>
      </c>
      <c r="OH148" s="4">
        <v>0</v>
      </c>
      <c r="OI148" s="4">
        <v>0</v>
      </c>
      <c r="OJ148" s="4">
        <v>0</v>
      </c>
      <c r="OK148" s="5">
        <v>0.95128373722490955</v>
      </c>
      <c r="OL148" s="4">
        <v>0</v>
      </c>
      <c r="OM148" s="4">
        <v>0</v>
      </c>
      <c r="ON148" s="4">
        <v>0</v>
      </c>
      <c r="OO148" s="4">
        <v>0</v>
      </c>
      <c r="OP148" s="4">
        <v>0</v>
      </c>
      <c r="OQ148" s="4">
        <v>0</v>
      </c>
      <c r="OR148" s="4">
        <v>0</v>
      </c>
      <c r="OS148" s="4">
        <v>0</v>
      </c>
      <c r="OT148" s="4">
        <v>0</v>
      </c>
      <c r="OU148" s="5">
        <v>0.95128373722490955</v>
      </c>
      <c r="OV148" s="4">
        <v>0</v>
      </c>
      <c r="OW148" s="4">
        <v>0</v>
      </c>
      <c r="OX148" s="4">
        <v>0</v>
      </c>
      <c r="OY148" s="4">
        <v>0</v>
      </c>
      <c r="OZ148" s="4">
        <v>0</v>
      </c>
      <c r="PA148" s="4">
        <v>0</v>
      </c>
      <c r="PB148" s="4">
        <v>0</v>
      </c>
      <c r="PC148" s="4">
        <v>0</v>
      </c>
      <c r="PD148" s="4">
        <v>0</v>
      </c>
      <c r="PE148" s="5">
        <v>0.95128373722490955</v>
      </c>
      <c r="PF148" s="4">
        <v>0</v>
      </c>
      <c r="PG148" s="4">
        <v>0</v>
      </c>
      <c r="PH148" s="4">
        <v>0</v>
      </c>
      <c r="PI148" s="4">
        <v>0</v>
      </c>
      <c r="PJ148" s="4">
        <v>0</v>
      </c>
      <c r="PK148" s="4">
        <v>0</v>
      </c>
      <c r="PL148" s="4">
        <v>0</v>
      </c>
      <c r="PM148" s="4">
        <v>0</v>
      </c>
      <c r="PN148" s="4">
        <v>0</v>
      </c>
      <c r="PO148" s="5">
        <v>0.95128373722490955</v>
      </c>
      <c r="PP148" s="4">
        <v>0</v>
      </c>
      <c r="PQ148" s="4">
        <v>0</v>
      </c>
      <c r="PR148" s="4">
        <v>0</v>
      </c>
      <c r="PS148" s="4">
        <v>0</v>
      </c>
      <c r="PT148" s="4">
        <v>0</v>
      </c>
      <c r="PU148" s="4">
        <v>0</v>
      </c>
      <c r="PV148" s="4">
        <v>0</v>
      </c>
      <c r="PW148" s="4">
        <v>0</v>
      </c>
      <c r="PX148" s="4">
        <v>0</v>
      </c>
      <c r="PY148" s="5">
        <v>0.95128373722490955</v>
      </c>
      <c r="PZ148" s="4">
        <v>0</v>
      </c>
      <c r="QA148" s="4">
        <v>0</v>
      </c>
      <c r="QB148" s="4">
        <v>0</v>
      </c>
      <c r="QC148" s="4">
        <v>0</v>
      </c>
      <c r="QD148" s="4">
        <v>0</v>
      </c>
      <c r="QE148" s="4">
        <v>0</v>
      </c>
      <c r="QF148" s="4">
        <v>0</v>
      </c>
      <c r="QG148" s="4">
        <v>0</v>
      </c>
      <c r="QH148" s="4">
        <v>0</v>
      </c>
      <c r="QI148" s="5">
        <v>0.95128373722490955</v>
      </c>
      <c r="QJ148" s="4">
        <v>0</v>
      </c>
      <c r="QK148" s="4">
        <v>0</v>
      </c>
      <c r="QL148" s="4">
        <v>0</v>
      </c>
      <c r="QM148" s="4">
        <v>0</v>
      </c>
      <c r="QN148" s="4">
        <v>0</v>
      </c>
      <c r="QO148" s="4">
        <v>0</v>
      </c>
      <c r="QP148" s="4">
        <v>0</v>
      </c>
      <c r="QQ148" s="4">
        <v>0</v>
      </c>
      <c r="QR148" s="4">
        <v>0</v>
      </c>
      <c r="QS148" s="5">
        <v>0.95128373722490955</v>
      </c>
      <c r="QT148" s="4">
        <v>0</v>
      </c>
      <c r="QU148" s="4">
        <v>0</v>
      </c>
      <c r="QV148" s="4">
        <v>0</v>
      </c>
      <c r="QW148" s="4">
        <v>0</v>
      </c>
      <c r="QX148" s="4">
        <v>0</v>
      </c>
      <c r="QY148" s="4">
        <v>0</v>
      </c>
      <c r="QZ148" s="4">
        <v>0</v>
      </c>
      <c r="RA148" s="4">
        <v>0</v>
      </c>
      <c r="RB148" s="4">
        <v>0</v>
      </c>
      <c r="RC148" s="5">
        <v>0.95128373722490955</v>
      </c>
      <c r="RD148" s="4">
        <v>0</v>
      </c>
      <c r="RE148" s="4">
        <v>0</v>
      </c>
      <c r="RF148" s="4">
        <v>0</v>
      </c>
      <c r="RG148" s="4">
        <v>0</v>
      </c>
      <c r="RH148" s="4">
        <v>0</v>
      </c>
      <c r="RI148" s="4">
        <v>0</v>
      </c>
      <c r="RJ148" s="4">
        <v>0</v>
      </c>
      <c r="RK148" s="4">
        <v>0</v>
      </c>
      <c r="RL148" s="4">
        <v>0</v>
      </c>
      <c r="RM148" s="5">
        <v>0.95128373722490955</v>
      </c>
      <c r="RN148" s="4">
        <v>0</v>
      </c>
      <c r="RO148" s="4">
        <v>0</v>
      </c>
      <c r="RP148" s="4">
        <v>0</v>
      </c>
      <c r="RQ148" s="4">
        <v>0</v>
      </c>
      <c r="RR148" s="4">
        <v>0</v>
      </c>
      <c r="RS148" s="4">
        <v>0</v>
      </c>
      <c r="RT148" s="4">
        <v>0</v>
      </c>
      <c r="RU148" s="4">
        <v>0</v>
      </c>
      <c r="RV148" s="4">
        <v>0</v>
      </c>
      <c r="RW148" s="5">
        <v>0.95128373722490955</v>
      </c>
      <c r="RX148" s="4">
        <v>0</v>
      </c>
      <c r="RY148" s="4">
        <v>0</v>
      </c>
      <c r="RZ148" s="4">
        <v>0</v>
      </c>
      <c r="SA148" s="4">
        <v>0</v>
      </c>
      <c r="SB148" s="4">
        <v>0</v>
      </c>
      <c r="SC148" s="4">
        <v>0</v>
      </c>
      <c r="SD148" s="4">
        <v>0</v>
      </c>
      <c r="SE148" s="4">
        <v>0</v>
      </c>
      <c r="SF148" s="4">
        <v>0</v>
      </c>
      <c r="SG148" s="5">
        <v>0.95128373722490955</v>
      </c>
      <c r="SH148" s="4">
        <v>0</v>
      </c>
      <c r="SI148" s="4">
        <v>0</v>
      </c>
      <c r="SJ148" s="4">
        <v>0</v>
      </c>
      <c r="SK148" s="4">
        <v>0</v>
      </c>
      <c r="SL148" s="4">
        <v>0</v>
      </c>
      <c r="SM148" s="4">
        <v>0</v>
      </c>
      <c r="SN148" s="4">
        <v>0</v>
      </c>
      <c r="SO148" s="4">
        <v>0</v>
      </c>
      <c r="SP148" s="4">
        <v>0</v>
      </c>
      <c r="SQ148" s="5">
        <v>0.95128373722490955</v>
      </c>
      <c r="SR148" s="4">
        <v>0</v>
      </c>
      <c r="SS148" s="4">
        <v>0</v>
      </c>
      <c r="ST148" s="4">
        <v>0</v>
      </c>
      <c r="SU148" s="4">
        <v>0</v>
      </c>
      <c r="SV148" s="4">
        <v>0</v>
      </c>
      <c r="SW148" s="4">
        <v>0</v>
      </c>
      <c r="SX148" s="4">
        <v>0</v>
      </c>
      <c r="SY148" s="4">
        <v>0</v>
      </c>
      <c r="SZ148" s="4">
        <v>0</v>
      </c>
      <c r="TA148" s="5">
        <v>11.415404846698912</v>
      </c>
      <c r="TB148" s="4">
        <v>0</v>
      </c>
      <c r="TC148" s="4">
        <v>0</v>
      </c>
    </row>
    <row r="149" spans="1:523" x14ac:dyDescent="0.3">
      <c r="A149" s="3" t="s">
        <v>199</v>
      </c>
      <c r="B149" s="4">
        <v>8551414.2399999984</v>
      </c>
      <c r="C149" s="4">
        <v>8551414.2399999984</v>
      </c>
      <c r="D149" s="4">
        <v>0</v>
      </c>
      <c r="E149" s="4">
        <v>0</v>
      </c>
      <c r="F149" s="4">
        <v>8551414.2399999984</v>
      </c>
      <c r="G149" s="4">
        <v>8110677.6856975975</v>
      </c>
      <c r="H149" s="4">
        <v>0</v>
      </c>
      <c r="I149" s="4">
        <v>0</v>
      </c>
      <c r="J149" s="4">
        <v>8110677.6856975975</v>
      </c>
      <c r="K149" s="5">
        <v>0.94846039006731586</v>
      </c>
      <c r="L149" s="4">
        <v>8587876.0799999982</v>
      </c>
      <c r="M149" s="4">
        <v>8587876.0799999982</v>
      </c>
      <c r="N149" s="4">
        <v>0</v>
      </c>
      <c r="O149" s="4">
        <v>0</v>
      </c>
      <c r="P149" s="4">
        <v>8587876.0799999982</v>
      </c>
      <c r="Q149" s="4">
        <v>8145260.2966865702</v>
      </c>
      <c r="R149" s="4">
        <v>0</v>
      </c>
      <c r="S149" s="4">
        <v>0</v>
      </c>
      <c r="T149" s="4">
        <v>8145260.2966865702</v>
      </c>
      <c r="U149" s="5">
        <v>0.94846039006731586</v>
      </c>
      <c r="V149" s="4">
        <v>8523898.7799999993</v>
      </c>
      <c r="W149" s="4">
        <v>8523898.7799999993</v>
      </c>
      <c r="X149" s="4">
        <v>0</v>
      </c>
      <c r="Y149" s="4">
        <v>0</v>
      </c>
      <c r="Z149" s="4">
        <v>8523898.7799999993</v>
      </c>
      <c r="AA149" s="4">
        <v>8084580.3617731174</v>
      </c>
      <c r="AB149" s="4">
        <v>0</v>
      </c>
      <c r="AC149" s="4">
        <v>0</v>
      </c>
      <c r="AD149" s="4">
        <v>8084580.3617731174</v>
      </c>
      <c r="AE149" s="5">
        <v>0.94846039006731586</v>
      </c>
      <c r="AF149" s="4">
        <v>8437111.8599999994</v>
      </c>
      <c r="AG149" s="4">
        <v>8437111.8599999994</v>
      </c>
      <c r="AH149" s="4">
        <v>0</v>
      </c>
      <c r="AI149" s="4">
        <v>0</v>
      </c>
      <c r="AJ149" s="4">
        <v>8437111.8599999994</v>
      </c>
      <c r="AK149" s="4">
        <v>8002266.4057771759</v>
      </c>
      <c r="AL149" s="4">
        <v>0</v>
      </c>
      <c r="AM149" s="4">
        <v>0</v>
      </c>
      <c r="AN149" s="4">
        <v>8002266.4057771759</v>
      </c>
      <c r="AO149" s="5">
        <v>0.94846039006731586</v>
      </c>
      <c r="AP149" s="4">
        <v>8546453</v>
      </c>
      <c r="AQ149" s="4">
        <v>8546453</v>
      </c>
      <c r="AR149" s="4">
        <v>0</v>
      </c>
      <c r="AS149" s="4">
        <v>0</v>
      </c>
      <c r="AT149" s="4">
        <v>8546453</v>
      </c>
      <c r="AU149" s="4">
        <v>8105972.1460719816</v>
      </c>
      <c r="AV149" s="4">
        <v>0</v>
      </c>
      <c r="AW149" s="4">
        <v>0</v>
      </c>
      <c r="AX149" s="4">
        <v>8105972.1460719816</v>
      </c>
      <c r="AY149" s="5">
        <v>0.94846039006731586</v>
      </c>
      <c r="AZ149" s="4">
        <v>8435165.8300000001</v>
      </c>
      <c r="BA149" s="4">
        <v>8435165.8300000001</v>
      </c>
      <c r="BB149" s="4">
        <v>0</v>
      </c>
      <c r="BC149" s="4">
        <v>0</v>
      </c>
      <c r="BD149" s="4">
        <v>8435165.8300000001</v>
      </c>
      <c r="BE149" s="4">
        <v>8000420.6734042941</v>
      </c>
      <c r="BF149" s="4">
        <v>0</v>
      </c>
      <c r="BG149" s="4">
        <v>0</v>
      </c>
      <c r="BH149" s="4">
        <v>8000420.6734042941</v>
      </c>
      <c r="BI149" s="5">
        <v>0.94846039006731586</v>
      </c>
      <c r="BJ149" s="4">
        <v>8461867.6599999983</v>
      </c>
      <c r="BK149" s="4">
        <v>8461867.6599999983</v>
      </c>
      <c r="BL149" s="4">
        <v>0</v>
      </c>
      <c r="BM149" s="4">
        <v>0</v>
      </c>
      <c r="BN149" s="4">
        <v>8461867.6599999983</v>
      </c>
      <c r="BO149" s="4">
        <v>8025746.3015016038</v>
      </c>
      <c r="BP149" s="4">
        <v>0</v>
      </c>
      <c r="BQ149" s="4">
        <v>0</v>
      </c>
      <c r="BR149" s="4">
        <v>8025746.3015016038</v>
      </c>
      <c r="BS149" s="5">
        <v>0.94846039006731586</v>
      </c>
      <c r="BT149" s="4">
        <v>8432364.9100000001</v>
      </c>
      <c r="BU149" s="4">
        <v>8432364.9100000001</v>
      </c>
      <c r="BV149" s="4">
        <v>0</v>
      </c>
      <c r="BW149" s="4">
        <v>0</v>
      </c>
      <c r="BX149" s="4">
        <v>8432364.9100000001</v>
      </c>
      <c r="BY149" s="4">
        <v>7997764.1117285471</v>
      </c>
      <c r="BZ149" s="4">
        <v>0</v>
      </c>
      <c r="CA149" s="4">
        <v>0</v>
      </c>
      <c r="CB149" s="4">
        <v>7997764.1117285471</v>
      </c>
      <c r="CC149" s="5">
        <v>0.94846039006731586</v>
      </c>
      <c r="CD149" s="4">
        <v>8374706.1799999997</v>
      </c>
      <c r="CE149" s="4">
        <v>8374706.1799999997</v>
      </c>
      <c r="CF149" s="4">
        <v>0</v>
      </c>
      <c r="CG149" s="4">
        <v>0</v>
      </c>
      <c r="CH149" s="4">
        <v>8374706.1799999997</v>
      </c>
      <c r="CI149" s="4">
        <v>7943077.0901819607</v>
      </c>
      <c r="CJ149" s="4">
        <v>0</v>
      </c>
      <c r="CK149" s="4">
        <v>0</v>
      </c>
      <c r="CL149" s="4">
        <v>7943077.0901819607</v>
      </c>
      <c r="CM149" s="5">
        <v>0.94846039006731586</v>
      </c>
      <c r="CN149" s="4">
        <v>8375842.6400000006</v>
      </c>
      <c r="CO149" s="4">
        <v>8375842.6400000006</v>
      </c>
      <c r="CP149" s="4">
        <v>0</v>
      </c>
      <c r="CQ149" s="4">
        <v>0</v>
      </c>
      <c r="CR149" s="4">
        <v>8375842.6400000006</v>
      </c>
      <c r="CS149" s="4">
        <v>7944154.9774768576</v>
      </c>
      <c r="CT149" s="4">
        <v>0</v>
      </c>
      <c r="CU149" s="4">
        <v>0</v>
      </c>
      <c r="CV149" s="4">
        <v>7944154.9774768576</v>
      </c>
      <c r="CW149" s="5">
        <v>0.94846039006731586</v>
      </c>
      <c r="CX149" s="4">
        <v>8382778.3300000001</v>
      </c>
      <c r="CY149" s="4">
        <v>8382778.3300000001</v>
      </c>
      <c r="CZ149" s="4">
        <v>0</v>
      </c>
      <c r="DA149" s="4">
        <v>0</v>
      </c>
      <c r="DB149" s="4">
        <v>8382778.3300000001</v>
      </c>
      <c r="DC149" s="4">
        <v>7950733.2047196431</v>
      </c>
      <c r="DD149" s="4">
        <v>0</v>
      </c>
      <c r="DE149" s="4">
        <v>0</v>
      </c>
      <c r="DF149" s="4">
        <v>7950733.2047196431</v>
      </c>
      <c r="DG149" s="5">
        <v>0.94846039006731586</v>
      </c>
      <c r="DH149" s="4">
        <v>8024500.5899999999</v>
      </c>
      <c r="DI149" s="4">
        <v>8024500.5899999999</v>
      </c>
      <c r="DJ149" s="4">
        <v>0</v>
      </c>
      <c r="DK149" s="4">
        <v>0</v>
      </c>
      <c r="DL149" s="4">
        <v>8024500.5899999999</v>
      </c>
      <c r="DM149" s="4">
        <v>7610920.9596868064</v>
      </c>
      <c r="DN149" s="4">
        <v>0</v>
      </c>
      <c r="DO149" s="4">
        <v>0</v>
      </c>
      <c r="DP149" s="4">
        <v>7610920.9596868064</v>
      </c>
      <c r="DQ149" s="5">
        <v>0.94846039006731586</v>
      </c>
      <c r="DR149" s="4">
        <v>101133980.09999999</v>
      </c>
      <c r="DS149" s="4">
        <v>101133980.09999999</v>
      </c>
      <c r="DT149" s="4">
        <v>0</v>
      </c>
      <c r="DU149" s="4">
        <v>0</v>
      </c>
      <c r="DV149" s="4">
        <v>101133980.09999999</v>
      </c>
      <c r="DW149" s="4">
        <v>95921574.214706153</v>
      </c>
      <c r="DX149" s="4">
        <v>0</v>
      </c>
      <c r="DY149" s="4">
        <v>0</v>
      </c>
      <c r="DZ149" s="4">
        <v>95921574.214706153</v>
      </c>
      <c r="EA149" s="5">
        <v>11.381524680807791</v>
      </c>
      <c r="EB149" s="4">
        <v>8178062.6799999997</v>
      </c>
      <c r="EC149" s="4">
        <v>8178062.6799999997</v>
      </c>
      <c r="ED149" s="4">
        <v>0</v>
      </c>
      <c r="EE149" s="4">
        <v>0</v>
      </c>
      <c r="EF149" s="4">
        <v>8178062.6799999997</v>
      </c>
      <c r="EG149" s="4">
        <v>7722601.7834969638</v>
      </c>
      <c r="EH149" s="4">
        <v>0</v>
      </c>
      <c r="EI149" s="4">
        <v>0</v>
      </c>
      <c r="EJ149" s="4">
        <v>7722601.7834969638</v>
      </c>
      <c r="EK149" s="5">
        <v>0.94430699368239179</v>
      </c>
      <c r="EL149" s="4">
        <v>8394956.8599999994</v>
      </c>
      <c r="EM149" s="4">
        <v>8394956.8599999994</v>
      </c>
      <c r="EN149" s="4">
        <v>0</v>
      </c>
      <c r="EO149" s="4">
        <v>0</v>
      </c>
      <c r="EP149" s="4">
        <v>8394956.8599999994</v>
      </c>
      <c r="EQ149" s="4">
        <v>7927416.4745599711</v>
      </c>
      <c r="ER149" s="4">
        <v>0</v>
      </c>
      <c r="ES149" s="4">
        <v>0</v>
      </c>
      <c r="ET149" s="4">
        <v>7927416.4745599711</v>
      </c>
      <c r="EU149" s="5">
        <v>0.94430699368239179</v>
      </c>
      <c r="EV149" s="4">
        <v>8521877.5299999993</v>
      </c>
      <c r="EW149" s="4">
        <v>8521877.5299999993</v>
      </c>
      <c r="EX149" s="4">
        <v>0</v>
      </c>
      <c r="EY149" s="4">
        <v>0</v>
      </c>
      <c r="EZ149" s="4">
        <v>8521877.5299999993</v>
      </c>
      <c r="FA149" s="4">
        <v>8047268.5508838259</v>
      </c>
      <c r="FB149" s="4">
        <v>0</v>
      </c>
      <c r="FC149" s="4">
        <v>0</v>
      </c>
      <c r="FD149" s="4">
        <v>8047268.5508838259</v>
      </c>
      <c r="FE149" s="5">
        <v>0.94430699368239179</v>
      </c>
      <c r="FF149" s="4">
        <v>8665757.3399999999</v>
      </c>
      <c r="FG149" s="4">
        <v>8665757.3399999999</v>
      </c>
      <c r="FH149" s="4">
        <v>0</v>
      </c>
      <c r="FI149" s="4">
        <v>0</v>
      </c>
      <c r="FJ149" s="4">
        <v>8665757.3399999999</v>
      </c>
      <c r="FK149" s="4">
        <v>8183135.2617165204</v>
      </c>
      <c r="FL149" s="4">
        <v>0</v>
      </c>
      <c r="FM149" s="4">
        <v>0</v>
      </c>
      <c r="FN149" s="4">
        <v>8183135.2617165204</v>
      </c>
      <c r="FO149" s="5">
        <v>0.94430699368239179</v>
      </c>
      <c r="FP149" s="4">
        <v>8844618.7200000007</v>
      </c>
      <c r="FQ149" s="4">
        <v>8844618.7200000007</v>
      </c>
      <c r="FR149" s="4">
        <v>0</v>
      </c>
      <c r="FS149" s="4">
        <v>0</v>
      </c>
      <c r="FT149" s="4">
        <v>8844618.7200000007</v>
      </c>
      <c r="FU149" s="4">
        <v>8352035.3137502046</v>
      </c>
      <c r="FV149" s="4">
        <v>0</v>
      </c>
      <c r="FW149" s="4">
        <v>0</v>
      </c>
      <c r="FX149" s="4">
        <v>8352035.3137502046</v>
      </c>
      <c r="FY149" s="5">
        <v>0.94430699368239179</v>
      </c>
      <c r="FZ149" s="4">
        <v>9070324.3100000005</v>
      </c>
      <c r="GA149" s="4">
        <v>9070324.3100000005</v>
      </c>
      <c r="GB149" s="4">
        <v>0</v>
      </c>
      <c r="GC149" s="4">
        <v>0</v>
      </c>
      <c r="GD149" s="4">
        <v>9070324.3100000005</v>
      </c>
      <c r="GE149" s="4">
        <v>8565170.6809004154</v>
      </c>
      <c r="GF149" s="4">
        <v>0</v>
      </c>
      <c r="GG149" s="4">
        <v>0</v>
      </c>
      <c r="GH149" s="4">
        <v>8565170.6809004154</v>
      </c>
      <c r="GI149" s="5">
        <v>0.94430699368239179</v>
      </c>
      <c r="GJ149" s="4">
        <v>9159115.0100000016</v>
      </c>
      <c r="GK149" s="4">
        <v>9159115.0100000016</v>
      </c>
      <c r="GL149" s="4">
        <v>0</v>
      </c>
      <c r="GM149" s="4">
        <v>0</v>
      </c>
      <c r="GN149" s="4">
        <v>9159115.0100000016</v>
      </c>
      <c r="GO149" s="4">
        <v>8649016.359884372</v>
      </c>
      <c r="GP149" s="4">
        <v>0</v>
      </c>
      <c r="GQ149" s="4">
        <v>0</v>
      </c>
      <c r="GR149" s="4">
        <v>8649016.359884372</v>
      </c>
      <c r="GS149" s="5">
        <v>0.94430699368239179</v>
      </c>
      <c r="GT149" s="4">
        <v>9300535.910000002</v>
      </c>
      <c r="GU149" s="4">
        <v>9300535.910000002</v>
      </c>
      <c r="GV149" s="4">
        <v>0</v>
      </c>
      <c r="GW149" s="4">
        <v>0</v>
      </c>
      <c r="GX149" s="4">
        <v>9300535.910000002</v>
      </c>
      <c r="GY149" s="4">
        <v>8782561.1048072297</v>
      </c>
      <c r="GZ149" s="4">
        <v>0</v>
      </c>
      <c r="HA149" s="4">
        <v>0</v>
      </c>
      <c r="HB149" s="4">
        <v>8782561.1048072297</v>
      </c>
      <c r="HC149" s="5">
        <v>0.94430699368239179</v>
      </c>
      <c r="HD149" s="4">
        <v>9481747.5600000042</v>
      </c>
      <c r="HE149" s="4">
        <v>9481747.5600000042</v>
      </c>
      <c r="HF149" s="4">
        <v>0</v>
      </c>
      <c r="HG149" s="4">
        <v>0</v>
      </c>
      <c r="HH149" s="4">
        <v>9481747.5600000042</v>
      </c>
      <c r="HI149" s="4">
        <v>8953680.5332389586</v>
      </c>
      <c r="HJ149" s="4">
        <v>0</v>
      </c>
      <c r="HK149" s="4">
        <v>0</v>
      </c>
      <c r="HL149" s="4">
        <v>8953680.5332389586</v>
      </c>
      <c r="HM149" s="5">
        <v>0.94430699368239179</v>
      </c>
      <c r="HN149" s="4">
        <v>9578804.8700000048</v>
      </c>
      <c r="HO149" s="4">
        <v>9578804.8700000048</v>
      </c>
      <c r="HP149" s="4">
        <v>0</v>
      </c>
      <c r="HQ149" s="4">
        <v>0</v>
      </c>
      <c r="HR149" s="4">
        <v>9578804.8700000048</v>
      </c>
      <c r="HS149" s="4">
        <v>9045332.4298599586</v>
      </c>
      <c r="HT149" s="4">
        <v>0</v>
      </c>
      <c r="HU149" s="4">
        <v>0</v>
      </c>
      <c r="HV149" s="4">
        <v>9045332.4298599586</v>
      </c>
      <c r="HW149" s="5">
        <v>0.94430699368239179</v>
      </c>
      <c r="HX149" s="4">
        <v>9780413.860000005</v>
      </c>
      <c r="HY149" s="4">
        <v>9780413.860000005</v>
      </c>
      <c r="HZ149" s="4">
        <v>0</v>
      </c>
      <c r="IA149" s="4">
        <v>0</v>
      </c>
      <c r="IB149" s="4">
        <v>9780413.860000005</v>
      </c>
      <c r="IC149" s="4">
        <v>9235713.2091062013</v>
      </c>
      <c r="ID149" s="4">
        <v>0</v>
      </c>
      <c r="IE149" s="4">
        <v>0</v>
      </c>
      <c r="IF149" s="4">
        <v>9235713.2091062013</v>
      </c>
      <c r="IG149" s="5">
        <v>0.94430699368239179</v>
      </c>
      <c r="IH149" s="4">
        <v>10032654.850000005</v>
      </c>
      <c r="II149" s="4">
        <v>10032654.850000005</v>
      </c>
      <c r="IJ149" s="4">
        <v>0</v>
      </c>
      <c r="IK149" s="4">
        <v>0</v>
      </c>
      <c r="IL149" s="4">
        <v>10032654.850000005</v>
      </c>
      <c r="IM149" s="4">
        <v>9473906.1400565729</v>
      </c>
      <c r="IN149" s="4">
        <v>0</v>
      </c>
      <c r="IO149" s="4">
        <v>0</v>
      </c>
      <c r="IP149" s="4">
        <v>9473906.1400565729</v>
      </c>
      <c r="IQ149" s="5">
        <v>0.94430699368239179</v>
      </c>
      <c r="IR149" s="4">
        <v>109008869.50000001</v>
      </c>
      <c r="IS149" s="4">
        <v>109008869.50000001</v>
      </c>
      <c r="IT149" s="4">
        <v>0</v>
      </c>
      <c r="IU149" s="4">
        <v>0</v>
      </c>
      <c r="IV149" s="4">
        <v>109008869.50000001</v>
      </c>
      <c r="IW149" s="4">
        <v>102937837.84226122</v>
      </c>
      <c r="IX149" s="4">
        <v>0</v>
      </c>
      <c r="IY149" s="4">
        <v>0</v>
      </c>
      <c r="IZ149" s="4">
        <v>102937837.84226122</v>
      </c>
      <c r="JA149" s="5">
        <v>11.331683924188702</v>
      </c>
      <c r="JB149" s="4">
        <v>10092090.820000008</v>
      </c>
      <c r="JC149" s="4">
        <v>10092090.820000008</v>
      </c>
      <c r="JD149" s="4">
        <v>0</v>
      </c>
      <c r="JE149" s="4">
        <v>0</v>
      </c>
      <c r="JF149" s="4">
        <v>10092090.820000008</v>
      </c>
      <c r="JG149" s="4">
        <v>9573231.1628339998</v>
      </c>
      <c r="JH149" s="4">
        <v>0</v>
      </c>
      <c r="JI149" s="4">
        <v>0</v>
      </c>
      <c r="JJ149" s="4">
        <v>9573231.1628339998</v>
      </c>
      <c r="JK149" s="5">
        <v>0.94858749624629246</v>
      </c>
      <c r="JL149" s="4">
        <v>10092838.700000009</v>
      </c>
      <c r="JM149" s="4">
        <v>10092838.700000009</v>
      </c>
      <c r="JN149" s="4">
        <v>0</v>
      </c>
      <c r="JO149" s="4">
        <v>0</v>
      </c>
      <c r="JP149" s="4">
        <v>10092838.700000009</v>
      </c>
      <c r="JQ149" s="4">
        <v>9573940.5924506932</v>
      </c>
      <c r="JR149" s="4">
        <v>0</v>
      </c>
      <c r="JS149" s="4">
        <v>0</v>
      </c>
      <c r="JT149" s="4">
        <v>9573940.5924506932</v>
      </c>
      <c r="JU149" s="5">
        <v>0.94858749624629246</v>
      </c>
      <c r="JV149" s="4">
        <v>10166276.630000008</v>
      </c>
      <c r="JW149" s="4">
        <v>10166276.630000008</v>
      </c>
      <c r="JX149" s="4">
        <v>0</v>
      </c>
      <c r="JY149" s="4">
        <v>0</v>
      </c>
      <c r="JZ149" s="4">
        <v>10166276.630000008</v>
      </c>
      <c r="KA149" s="4">
        <v>9643602.8945989031</v>
      </c>
      <c r="KB149" s="4">
        <v>0</v>
      </c>
      <c r="KC149" s="4">
        <v>0</v>
      </c>
      <c r="KD149" s="4">
        <v>9643602.8945989031</v>
      </c>
      <c r="KE149" s="5">
        <v>0.94858749624629246</v>
      </c>
      <c r="KF149" s="4">
        <v>10178878.110000011</v>
      </c>
      <c r="KG149" s="4">
        <v>10178878.110000011</v>
      </c>
      <c r="KH149" s="4">
        <v>0</v>
      </c>
      <c r="KI149" s="4">
        <v>0</v>
      </c>
      <c r="KJ149" s="4">
        <v>10178878.110000011</v>
      </c>
      <c r="KK149" s="4">
        <v>9655556.5009611044</v>
      </c>
      <c r="KL149" s="4">
        <v>0</v>
      </c>
      <c r="KM149" s="4">
        <v>0</v>
      </c>
      <c r="KN149" s="4">
        <v>9655556.5009611044</v>
      </c>
      <c r="KO149" s="5">
        <v>0.94858749624629246</v>
      </c>
      <c r="KP149" s="4">
        <v>10197304.180000011</v>
      </c>
      <c r="KQ149" s="4">
        <v>10197304.180000011</v>
      </c>
      <c r="KR149" s="4">
        <v>0</v>
      </c>
      <c r="KS149" s="4">
        <v>0</v>
      </c>
      <c r="KT149" s="4">
        <v>10197304.180000011</v>
      </c>
      <c r="KU149" s="4">
        <v>9673035.2405680623</v>
      </c>
      <c r="KV149" s="4">
        <v>0</v>
      </c>
      <c r="KW149" s="4">
        <v>0</v>
      </c>
      <c r="KX149" s="4">
        <v>9673035.2405680623</v>
      </c>
      <c r="KY149" s="5">
        <v>0.94858749624629246</v>
      </c>
      <c r="KZ149" s="4">
        <v>10172824.600000011</v>
      </c>
      <c r="LA149" s="4">
        <v>10172824.600000011</v>
      </c>
      <c r="LB149" s="4">
        <v>0</v>
      </c>
      <c r="LC149" s="4">
        <v>0</v>
      </c>
      <c r="LD149" s="4">
        <v>10172824.600000011</v>
      </c>
      <c r="LE149" s="4">
        <v>9649814.2170667015</v>
      </c>
      <c r="LF149" s="4">
        <v>0</v>
      </c>
      <c r="LG149" s="4">
        <v>0</v>
      </c>
      <c r="LH149" s="4">
        <v>9649814.2170667015</v>
      </c>
      <c r="LI149" s="5">
        <v>0.94858749624629246</v>
      </c>
      <c r="LJ149" s="4">
        <v>10186144.560000012</v>
      </c>
      <c r="LK149" s="4">
        <v>10186144.560000012</v>
      </c>
      <c r="LL149" s="4">
        <v>0</v>
      </c>
      <c r="LM149" s="4">
        <v>0</v>
      </c>
      <c r="LN149" s="4">
        <v>10186144.560000012</v>
      </c>
      <c r="LO149" s="4">
        <v>9662449.364573203</v>
      </c>
      <c r="LP149" s="4">
        <v>0</v>
      </c>
      <c r="LQ149" s="4">
        <v>0</v>
      </c>
      <c r="LR149" s="4">
        <v>9662449.364573203</v>
      </c>
      <c r="LS149" s="5">
        <v>0.94858749624629246</v>
      </c>
      <c r="LT149" s="4">
        <v>10201154.530000012</v>
      </c>
      <c r="LU149" s="4">
        <v>10201154.530000012</v>
      </c>
      <c r="LV149" s="4">
        <v>0</v>
      </c>
      <c r="LW149" s="4">
        <v>0</v>
      </c>
      <c r="LX149" s="4">
        <v>10201154.530000012</v>
      </c>
      <c r="LY149" s="4">
        <v>9676687.6344342362</v>
      </c>
      <c r="LZ149" s="4">
        <v>0</v>
      </c>
      <c r="MA149" s="4">
        <v>0</v>
      </c>
      <c r="MB149" s="4">
        <v>9676687.6344342362</v>
      </c>
      <c r="MC149" s="5">
        <v>0.94858749624629246</v>
      </c>
      <c r="MD149" s="4">
        <v>10275866.63000001</v>
      </c>
      <c r="ME149" s="4">
        <v>10275866.63000001</v>
      </c>
      <c r="MF149" s="4">
        <v>0</v>
      </c>
      <c r="MG149" s="4">
        <v>0</v>
      </c>
      <c r="MH149" s="4">
        <v>10275866.63000001</v>
      </c>
      <c r="MI149" s="4">
        <v>9747558.5983125363</v>
      </c>
      <c r="MJ149" s="4">
        <v>0</v>
      </c>
      <c r="MK149" s="4">
        <v>0</v>
      </c>
      <c r="ML149" s="4">
        <v>9747558.5983125363</v>
      </c>
      <c r="MM149" s="5">
        <v>0.94858749624629246</v>
      </c>
      <c r="MN149" s="4">
        <v>10300654.310000012</v>
      </c>
      <c r="MO149" s="4">
        <v>10300654.310000012</v>
      </c>
      <c r="MP149" s="4">
        <v>0</v>
      </c>
      <c r="MQ149" s="4">
        <v>0</v>
      </c>
      <c r="MR149" s="4">
        <v>10300654.310000012</v>
      </c>
      <c r="MS149" s="4">
        <v>9771071.881621493</v>
      </c>
      <c r="MT149" s="4">
        <v>0</v>
      </c>
      <c r="MU149" s="4">
        <v>0</v>
      </c>
      <c r="MV149" s="4">
        <v>9771071.881621493</v>
      </c>
      <c r="MW149" s="5">
        <v>0.94858749624629246</v>
      </c>
      <c r="MX149" s="4">
        <v>10318329.73000001</v>
      </c>
      <c r="MY149" s="4">
        <v>10318329.73000001</v>
      </c>
      <c r="MZ149" s="4">
        <v>0</v>
      </c>
      <c r="NA149" s="4">
        <v>0</v>
      </c>
      <c r="NB149" s="4">
        <v>10318329.73000001</v>
      </c>
      <c r="NC149" s="4">
        <v>9787838.5640243925</v>
      </c>
      <c r="ND149" s="4">
        <v>0</v>
      </c>
      <c r="NE149" s="4">
        <v>0</v>
      </c>
      <c r="NF149" s="4">
        <v>9787838.5640243925</v>
      </c>
      <c r="NG149" s="5">
        <v>0.94858749624629246</v>
      </c>
      <c r="NH149" s="4">
        <v>10309490.880000008</v>
      </c>
      <c r="NI149" s="4">
        <v>10309490.880000008</v>
      </c>
      <c r="NJ149" s="4">
        <v>0</v>
      </c>
      <c r="NK149" s="4">
        <v>0</v>
      </c>
      <c r="NL149" s="4">
        <v>10309490.880000008</v>
      </c>
      <c r="NM149" s="4">
        <v>9779454.1414331943</v>
      </c>
      <c r="NN149" s="4">
        <v>0</v>
      </c>
      <c r="NO149" s="4">
        <v>0</v>
      </c>
      <c r="NP149" s="4">
        <v>9779454.1414331943</v>
      </c>
      <c r="NQ149" s="5">
        <v>0.94858749624629246</v>
      </c>
      <c r="NR149" s="4">
        <v>122491853.68000013</v>
      </c>
      <c r="NS149" s="4">
        <v>122491853.68000013</v>
      </c>
      <c r="NT149" s="4">
        <v>0</v>
      </c>
      <c r="NU149" s="4">
        <v>0</v>
      </c>
      <c r="NV149" s="4">
        <v>122491853.68000013</v>
      </c>
      <c r="NW149" s="4">
        <v>116194240.79287854</v>
      </c>
      <c r="NX149" s="4">
        <v>0</v>
      </c>
      <c r="NY149" s="4">
        <v>0</v>
      </c>
      <c r="NZ149" s="4">
        <v>116194240.79287854</v>
      </c>
      <c r="OA149" s="5">
        <v>11.383049954955508</v>
      </c>
      <c r="OB149" s="4">
        <v>10335345.070000008</v>
      </c>
      <c r="OC149" s="4">
        <v>10335345.070000008</v>
      </c>
      <c r="OD149" s="4">
        <v>0</v>
      </c>
      <c r="OE149" s="4">
        <v>0</v>
      </c>
      <c r="OF149" s="4">
        <v>10335345.070000008</v>
      </c>
      <c r="OG149" s="4">
        <v>9804720.7620458044</v>
      </c>
      <c r="OH149" s="4">
        <v>0</v>
      </c>
      <c r="OI149" s="4">
        <v>0</v>
      </c>
      <c r="OJ149" s="4">
        <v>9804720.7620458044</v>
      </c>
      <c r="OK149" s="5">
        <v>0.94865925575195109</v>
      </c>
      <c r="OL149" s="4">
        <v>10349333.180000007</v>
      </c>
      <c r="OM149" s="4">
        <v>10349333.180000007</v>
      </c>
      <c r="ON149" s="4">
        <v>0</v>
      </c>
      <c r="OO149" s="4">
        <v>0</v>
      </c>
      <c r="OP149" s="4">
        <v>10349333.180000007</v>
      </c>
      <c r="OQ149" s="4">
        <v>9817990.7120677792</v>
      </c>
      <c r="OR149" s="4">
        <v>0</v>
      </c>
      <c r="OS149" s="4">
        <v>0</v>
      </c>
      <c r="OT149" s="4">
        <v>9817990.7120677792</v>
      </c>
      <c r="OU149" s="5">
        <v>0.94865925575195109</v>
      </c>
      <c r="OV149" s="4">
        <v>10355506.140000008</v>
      </c>
      <c r="OW149" s="4">
        <v>10355506.140000008</v>
      </c>
      <c r="OX149" s="4">
        <v>0</v>
      </c>
      <c r="OY149" s="4">
        <v>0</v>
      </c>
      <c r="OZ149" s="4">
        <v>10355506.140000008</v>
      </c>
      <c r="PA149" s="4">
        <v>9823846.7477071676</v>
      </c>
      <c r="PB149" s="4">
        <v>0</v>
      </c>
      <c r="PC149" s="4">
        <v>0</v>
      </c>
      <c r="PD149" s="4">
        <v>9823846.7477071676</v>
      </c>
      <c r="PE149" s="5">
        <v>0.94865925575195109</v>
      </c>
      <c r="PF149" s="4">
        <v>10367520.580000008</v>
      </c>
      <c r="PG149" s="4">
        <v>10367520.580000008</v>
      </c>
      <c r="PH149" s="4">
        <v>0</v>
      </c>
      <c r="PI149" s="4">
        <v>0</v>
      </c>
      <c r="PJ149" s="4">
        <v>10367520.580000008</v>
      </c>
      <c r="PK149" s="4">
        <v>9835244.3574158438</v>
      </c>
      <c r="PL149" s="4">
        <v>0</v>
      </c>
      <c r="PM149" s="4">
        <v>0</v>
      </c>
      <c r="PN149" s="4">
        <v>9835244.3574158438</v>
      </c>
      <c r="PO149" s="5">
        <v>0.94865925575195109</v>
      </c>
      <c r="PP149" s="4">
        <v>10380922.300000006</v>
      </c>
      <c r="PQ149" s="4">
        <v>10380922.300000006</v>
      </c>
      <c r="PR149" s="4">
        <v>0</v>
      </c>
      <c r="PS149" s="4">
        <v>0</v>
      </c>
      <c r="PT149" s="4">
        <v>10380922.300000006</v>
      </c>
      <c r="PU149" s="4">
        <v>9847958.0231368393</v>
      </c>
      <c r="PV149" s="4">
        <v>0</v>
      </c>
      <c r="PW149" s="4">
        <v>0</v>
      </c>
      <c r="PX149" s="4">
        <v>9847958.0231368393</v>
      </c>
      <c r="PY149" s="5">
        <v>0.94865925575195109</v>
      </c>
      <c r="PZ149" s="4">
        <v>10416798.210000005</v>
      </c>
      <c r="QA149" s="4">
        <v>10416798.210000005</v>
      </c>
      <c r="QB149" s="4">
        <v>0</v>
      </c>
      <c r="QC149" s="4">
        <v>0</v>
      </c>
      <c r="QD149" s="4">
        <v>10416798.210000005</v>
      </c>
      <c r="QE149" s="4">
        <v>9881992.0372168608</v>
      </c>
      <c r="QF149" s="4">
        <v>0</v>
      </c>
      <c r="QG149" s="4">
        <v>0</v>
      </c>
      <c r="QH149" s="4">
        <v>9881992.0372168608</v>
      </c>
      <c r="QI149" s="5">
        <v>0.94865925575195109</v>
      </c>
      <c r="QJ149" s="4">
        <v>10485629.070000008</v>
      </c>
      <c r="QK149" s="4">
        <v>10485629.070000008</v>
      </c>
      <c r="QL149" s="4">
        <v>0</v>
      </c>
      <c r="QM149" s="4">
        <v>0</v>
      </c>
      <c r="QN149" s="4">
        <v>10485629.070000008</v>
      </c>
      <c r="QO149" s="4">
        <v>9947289.0696372297</v>
      </c>
      <c r="QP149" s="4">
        <v>0</v>
      </c>
      <c r="QQ149" s="4">
        <v>0</v>
      </c>
      <c r="QR149" s="4">
        <v>9947289.0696372297</v>
      </c>
      <c r="QS149" s="5">
        <v>0.94865925575195109</v>
      </c>
      <c r="QT149" s="4">
        <v>10518026.880000006</v>
      </c>
      <c r="QU149" s="4">
        <v>10518026.880000006</v>
      </c>
      <c r="QV149" s="4">
        <v>0</v>
      </c>
      <c r="QW149" s="4">
        <v>0</v>
      </c>
      <c r="QX149" s="4">
        <v>10518026.880000006</v>
      </c>
      <c r="QY149" s="4">
        <v>9978023.551959822</v>
      </c>
      <c r="QZ149" s="4">
        <v>0</v>
      </c>
      <c r="RA149" s="4">
        <v>0</v>
      </c>
      <c r="RB149" s="4">
        <v>9978023.551959822</v>
      </c>
      <c r="RC149" s="5">
        <v>0.94865925575195109</v>
      </c>
      <c r="RD149" s="4">
        <v>10466154.860000005</v>
      </c>
      <c r="RE149" s="4">
        <v>10466154.860000005</v>
      </c>
      <c r="RF149" s="4">
        <v>0</v>
      </c>
      <c r="RG149" s="4">
        <v>0</v>
      </c>
      <c r="RH149" s="4">
        <v>10466154.860000005</v>
      </c>
      <c r="RI149" s="4">
        <v>9928814.6800722703</v>
      </c>
      <c r="RJ149" s="4">
        <v>0</v>
      </c>
      <c r="RK149" s="4">
        <v>0</v>
      </c>
      <c r="RL149" s="4">
        <v>9928814.6800722703</v>
      </c>
      <c r="RM149" s="5">
        <v>0.94865925575195109</v>
      </c>
      <c r="RN149" s="4">
        <v>10545234.650000002</v>
      </c>
      <c r="RO149" s="4">
        <v>10545234.650000002</v>
      </c>
      <c r="RP149" s="4">
        <v>0</v>
      </c>
      <c r="RQ149" s="4">
        <v>0</v>
      </c>
      <c r="RR149" s="4">
        <v>10545234.650000002</v>
      </c>
      <c r="RS149" s="4">
        <v>10003834.454798689</v>
      </c>
      <c r="RT149" s="4">
        <v>0</v>
      </c>
      <c r="RU149" s="4">
        <v>0</v>
      </c>
      <c r="RV149" s="4">
        <v>10003834.454798689</v>
      </c>
      <c r="RW149" s="5">
        <v>0.94865925575195109</v>
      </c>
      <c r="RX149" s="4">
        <v>10614361.990000002</v>
      </c>
      <c r="RY149" s="4">
        <v>10614361.990000002</v>
      </c>
      <c r="RZ149" s="4">
        <v>0</v>
      </c>
      <c r="SA149" s="4">
        <v>0</v>
      </c>
      <c r="SB149" s="4">
        <v>10614361.990000002</v>
      </c>
      <c r="SC149" s="4">
        <v>10069412.745715201</v>
      </c>
      <c r="SD149" s="4">
        <v>0</v>
      </c>
      <c r="SE149" s="4">
        <v>0</v>
      </c>
      <c r="SF149" s="4">
        <v>10069412.745715201</v>
      </c>
      <c r="SG149" s="5">
        <v>0.94865925575195109</v>
      </c>
      <c r="SH149" s="4">
        <v>10700397.600000003</v>
      </c>
      <c r="SI149" s="4">
        <v>10700397.600000003</v>
      </c>
      <c r="SJ149" s="4">
        <v>0</v>
      </c>
      <c r="SK149" s="4">
        <v>0</v>
      </c>
      <c r="SL149" s="4">
        <v>10700397.600000003</v>
      </c>
      <c r="SM149" s="4">
        <v>10151031.223465966</v>
      </c>
      <c r="SN149" s="4">
        <v>0</v>
      </c>
      <c r="SO149" s="4">
        <v>0</v>
      </c>
      <c r="SP149" s="4">
        <v>10151031.223465966</v>
      </c>
      <c r="SQ149" s="5">
        <v>0.94865925575195109</v>
      </c>
      <c r="SR149" s="4">
        <v>125535230.53000008</v>
      </c>
      <c r="SS149" s="4">
        <v>125535230.53000008</v>
      </c>
      <c r="ST149" s="4">
        <v>0</v>
      </c>
      <c r="SU149" s="4">
        <v>0</v>
      </c>
      <c r="SV149" s="4">
        <v>125535230.53000008</v>
      </c>
      <c r="SW149" s="4">
        <v>119090158.36523947</v>
      </c>
      <c r="SX149" s="4">
        <v>0</v>
      </c>
      <c r="SY149" s="4">
        <v>0</v>
      </c>
      <c r="SZ149" s="4">
        <v>119090158.36523947</v>
      </c>
      <c r="TA149" s="5">
        <v>11.383911069023412</v>
      </c>
      <c r="TB149" s="4">
        <v>10718369.834800003</v>
      </c>
      <c r="TC149" s="4">
        <v>10718369.834800003</v>
      </c>
    </row>
    <row r="150" spans="1:523" x14ac:dyDescent="0.3">
      <c r="A150" s="3" t="s">
        <v>200</v>
      </c>
      <c r="B150" s="4">
        <v>160629.53</v>
      </c>
      <c r="C150" s="4">
        <v>160629.53</v>
      </c>
      <c r="D150" s="4">
        <v>-160629.53</v>
      </c>
      <c r="E150" s="4">
        <v>0</v>
      </c>
      <c r="F150" s="4">
        <v>0</v>
      </c>
      <c r="G150" s="4">
        <v>153194.28216509477</v>
      </c>
      <c r="H150" s="4">
        <v>-153194.28216509477</v>
      </c>
      <c r="I150" s="4">
        <v>0</v>
      </c>
      <c r="J150" s="4">
        <v>0</v>
      </c>
      <c r="K150" s="5">
        <v>0.95371182475037297</v>
      </c>
      <c r="L150" s="4">
        <v>160985.74</v>
      </c>
      <c r="M150" s="4">
        <v>160985.74</v>
      </c>
      <c r="N150" s="4">
        <v>-160985.74</v>
      </c>
      <c r="O150" s="4">
        <v>0</v>
      </c>
      <c r="P150" s="4">
        <v>0</v>
      </c>
      <c r="Q150" s="4">
        <v>153469.66989519176</v>
      </c>
      <c r="R150" s="4">
        <v>-153469.66989519176</v>
      </c>
      <c r="S150" s="4">
        <v>0</v>
      </c>
      <c r="T150" s="4">
        <v>0</v>
      </c>
      <c r="U150" s="5">
        <v>0.95331219954756097</v>
      </c>
      <c r="V150" s="4">
        <v>165116.94</v>
      </c>
      <c r="W150" s="4">
        <v>165116.94</v>
      </c>
      <c r="X150" s="4">
        <v>-165116.94</v>
      </c>
      <c r="Y150" s="4">
        <v>0</v>
      </c>
      <c r="Z150" s="4">
        <v>0</v>
      </c>
      <c r="AA150" s="4">
        <v>157357.9827098808</v>
      </c>
      <c r="AB150" s="4">
        <v>-157357.9827098808</v>
      </c>
      <c r="AC150" s="4">
        <v>0</v>
      </c>
      <c r="AD150" s="4">
        <v>0</v>
      </c>
      <c r="AE150" s="5">
        <v>0.95300932000000005</v>
      </c>
      <c r="AF150" s="4">
        <v>167319.43000000002</v>
      </c>
      <c r="AG150" s="4">
        <v>167319.43000000002</v>
      </c>
      <c r="AH150" s="4">
        <v>-167319.43000000002</v>
      </c>
      <c r="AI150" s="4">
        <v>0</v>
      </c>
      <c r="AJ150" s="4">
        <v>0</v>
      </c>
      <c r="AK150" s="4">
        <v>159410.15353779643</v>
      </c>
      <c r="AL150" s="4">
        <v>-159410.15353779643</v>
      </c>
      <c r="AM150" s="4">
        <v>0</v>
      </c>
      <c r="AN150" s="4">
        <v>0</v>
      </c>
      <c r="AO150" s="5">
        <v>0.95272948000000002</v>
      </c>
      <c r="AP150" s="4">
        <v>163275.93</v>
      </c>
      <c r="AQ150" s="4">
        <v>163275.93</v>
      </c>
      <c r="AR150" s="4">
        <v>-163275.93</v>
      </c>
      <c r="AS150" s="4">
        <v>0</v>
      </c>
      <c r="AT150" s="4">
        <v>0</v>
      </c>
      <c r="AU150" s="4">
        <v>155501.677213794</v>
      </c>
      <c r="AV150" s="4">
        <v>-155501.677213794</v>
      </c>
      <c r="AW150" s="4">
        <v>0</v>
      </c>
      <c r="AX150" s="4">
        <v>0</v>
      </c>
      <c r="AY150" s="5">
        <v>0.95238579999999995</v>
      </c>
      <c r="AZ150" s="4">
        <v>155915.64999999997</v>
      </c>
      <c r="BA150" s="4">
        <v>155915.64999999997</v>
      </c>
      <c r="BB150" s="4">
        <v>-155915.64999999997</v>
      </c>
      <c r="BC150" s="4">
        <v>0</v>
      </c>
      <c r="BD150" s="4">
        <v>0</v>
      </c>
      <c r="BE150" s="4">
        <v>148436.03793253948</v>
      </c>
      <c r="BF150" s="4">
        <v>-148436.03793253948</v>
      </c>
      <c r="BG150" s="4">
        <v>0</v>
      </c>
      <c r="BH150" s="4">
        <v>0</v>
      </c>
      <c r="BI150" s="5">
        <v>0.95202783000000002</v>
      </c>
      <c r="BJ150" s="4">
        <v>171216.14999999997</v>
      </c>
      <c r="BK150" s="4">
        <v>171216.14999999997</v>
      </c>
      <c r="BL150" s="4">
        <v>-171216.14999999997</v>
      </c>
      <c r="BM150" s="4">
        <v>0</v>
      </c>
      <c r="BN150" s="4">
        <v>0</v>
      </c>
      <c r="BO150" s="4">
        <v>162955.43304610497</v>
      </c>
      <c r="BP150" s="4">
        <v>-162955.43304610497</v>
      </c>
      <c r="BQ150" s="4">
        <v>0</v>
      </c>
      <c r="BR150" s="4">
        <v>0</v>
      </c>
      <c r="BS150" s="5">
        <v>0.95175270000000001</v>
      </c>
      <c r="BT150" s="4">
        <v>169290.05</v>
      </c>
      <c r="BU150" s="4">
        <v>169290.05</v>
      </c>
      <c r="BV150" s="4">
        <v>-169290.05</v>
      </c>
      <c r="BW150" s="4">
        <v>0</v>
      </c>
      <c r="BX150" s="4">
        <v>0</v>
      </c>
      <c r="BY150" s="4">
        <v>161069.12710264148</v>
      </c>
      <c r="BZ150" s="4">
        <v>-161069.12710264148</v>
      </c>
      <c r="CA150" s="4">
        <v>0</v>
      </c>
      <c r="CB150" s="4">
        <v>0</v>
      </c>
      <c r="CC150" s="5">
        <v>0.95143882999999996</v>
      </c>
      <c r="CD150" s="4">
        <v>171008.52</v>
      </c>
      <c r="CE150" s="4">
        <v>171008.52</v>
      </c>
      <c r="CF150" s="4">
        <v>-171008.52</v>
      </c>
      <c r="CG150" s="4">
        <v>0</v>
      </c>
      <c r="CH150" s="4">
        <v>0</v>
      </c>
      <c r="CI150" s="4">
        <v>161390.38486311052</v>
      </c>
      <c r="CJ150" s="4">
        <v>-161390.38486311052</v>
      </c>
      <c r="CK150" s="4">
        <v>0</v>
      </c>
      <c r="CL150" s="4">
        <v>0</v>
      </c>
      <c r="CM150" s="5">
        <v>0.94375639800350608</v>
      </c>
      <c r="CN150" s="4">
        <v>183241.39</v>
      </c>
      <c r="CO150" s="4">
        <v>183241.39</v>
      </c>
      <c r="CP150" s="4">
        <v>-183241.39</v>
      </c>
      <c r="CQ150" s="4">
        <v>0</v>
      </c>
      <c r="CR150" s="4">
        <v>0</v>
      </c>
      <c r="CS150" s="4">
        <v>172916.06934662396</v>
      </c>
      <c r="CT150" s="4">
        <v>-172916.06934662396</v>
      </c>
      <c r="CU150" s="4">
        <v>0</v>
      </c>
      <c r="CV150" s="4">
        <v>0</v>
      </c>
      <c r="CW150" s="5">
        <v>0.94365181003387899</v>
      </c>
      <c r="CX150" s="4">
        <v>191698.17</v>
      </c>
      <c r="CY150" s="4">
        <v>191698.17</v>
      </c>
      <c r="CZ150" s="4">
        <v>-191698.17</v>
      </c>
      <c r="DA150" s="4">
        <v>0</v>
      </c>
      <c r="DB150" s="4">
        <v>0</v>
      </c>
      <c r="DC150" s="4">
        <v>180926.79018832615</v>
      </c>
      <c r="DD150" s="4">
        <v>-180926.79018832615</v>
      </c>
      <c r="DE150" s="4">
        <v>0</v>
      </c>
      <c r="DF150" s="4">
        <v>0</v>
      </c>
      <c r="DG150" s="5">
        <v>0.94381073219596268</v>
      </c>
      <c r="DH150" s="4">
        <v>205179.65000000002</v>
      </c>
      <c r="DI150" s="4">
        <v>205179.65000000002</v>
      </c>
      <c r="DJ150" s="4">
        <v>-205179.65000000002</v>
      </c>
      <c r="DK150" s="4">
        <v>0</v>
      </c>
      <c r="DL150" s="4">
        <v>0</v>
      </c>
      <c r="DM150" s="4">
        <v>193657.40338819777</v>
      </c>
      <c r="DN150" s="4">
        <v>-193657.40338819777</v>
      </c>
      <c r="DO150" s="4">
        <v>0</v>
      </c>
      <c r="DP150" s="4">
        <v>0</v>
      </c>
      <c r="DQ150" s="5">
        <v>0.94384313155908861</v>
      </c>
      <c r="DR150" s="4">
        <v>2064877.15</v>
      </c>
      <c r="DS150" s="4">
        <v>2064877.15</v>
      </c>
      <c r="DT150" s="4">
        <v>-2064877.15</v>
      </c>
      <c r="DU150" s="4">
        <v>0</v>
      </c>
      <c r="DV150" s="4">
        <v>0</v>
      </c>
      <c r="DW150" s="4">
        <v>1960285.0113893019</v>
      </c>
      <c r="DX150" s="4">
        <v>-1960285.0113893019</v>
      </c>
      <c r="DY150" s="4">
        <v>0</v>
      </c>
      <c r="DZ150" s="4">
        <v>0</v>
      </c>
      <c r="EA150" s="5">
        <v>11.395430056090369</v>
      </c>
      <c r="EB150" s="4">
        <v>215177.17</v>
      </c>
      <c r="EC150" s="4">
        <v>215177.17</v>
      </c>
      <c r="ED150" s="4">
        <v>-215177.17</v>
      </c>
      <c r="EE150" s="4">
        <v>0</v>
      </c>
      <c r="EF150" s="4">
        <v>0</v>
      </c>
      <c r="EG150" s="4">
        <v>203138.20801609958</v>
      </c>
      <c r="EH150" s="4">
        <v>-203138.20801609958</v>
      </c>
      <c r="EI150" s="4">
        <v>0</v>
      </c>
      <c r="EJ150" s="4">
        <v>0</v>
      </c>
      <c r="EK150" s="5">
        <v>0.94405093261566531</v>
      </c>
      <c r="EL150" s="4">
        <v>221206.58000000002</v>
      </c>
      <c r="EM150" s="4">
        <v>221206.58000000002</v>
      </c>
      <c r="EN150" s="4">
        <v>-221206.58000000002</v>
      </c>
      <c r="EO150" s="4">
        <v>0</v>
      </c>
      <c r="EP150" s="4">
        <v>0</v>
      </c>
      <c r="EQ150" s="4">
        <v>208881.2145936802</v>
      </c>
      <c r="ER150" s="4">
        <v>-208881.2145936802</v>
      </c>
      <c r="ES150" s="4">
        <v>0</v>
      </c>
      <c r="ET150" s="4">
        <v>0</v>
      </c>
      <c r="EU150" s="5">
        <v>0.94428119902075325</v>
      </c>
      <c r="EV150" s="4">
        <v>228179.61</v>
      </c>
      <c r="EW150" s="4">
        <v>228179.61</v>
      </c>
      <c r="EX150" s="4">
        <v>-228179.61</v>
      </c>
      <c r="EY150" s="4">
        <v>0</v>
      </c>
      <c r="EZ150" s="4">
        <v>0</v>
      </c>
      <c r="FA150" s="4">
        <v>215424.6961100176</v>
      </c>
      <c r="FB150" s="4">
        <v>-215424.6961100176</v>
      </c>
      <c r="FC150" s="4">
        <v>0</v>
      </c>
      <c r="FD150" s="4">
        <v>0</v>
      </c>
      <c r="FE150" s="5">
        <v>0.94410143005335845</v>
      </c>
      <c r="FF150" s="4">
        <v>233654.39999999999</v>
      </c>
      <c r="FG150" s="4">
        <v>233654.39999999999</v>
      </c>
      <c r="FH150" s="4">
        <v>-233654.39999999999</v>
      </c>
      <c r="FI150" s="4">
        <v>0</v>
      </c>
      <c r="FJ150" s="4">
        <v>0</v>
      </c>
      <c r="FK150" s="4">
        <v>220474.05879501678</v>
      </c>
      <c r="FL150" s="4">
        <v>-220474.05879501678</v>
      </c>
      <c r="FM150" s="4">
        <v>0</v>
      </c>
      <c r="FN150" s="4">
        <v>0</v>
      </c>
      <c r="FO150" s="5">
        <v>0.943590442957705</v>
      </c>
      <c r="FP150" s="4">
        <v>235198.78999999998</v>
      </c>
      <c r="FQ150" s="4">
        <v>235198.78999999998</v>
      </c>
      <c r="FR150" s="4">
        <v>-235198.78999999998</v>
      </c>
      <c r="FS150" s="4">
        <v>0</v>
      </c>
      <c r="FT150" s="4">
        <v>0</v>
      </c>
      <c r="FU150" s="4">
        <v>221881.40671769882</v>
      </c>
      <c r="FV150" s="4">
        <v>-221881.40671769882</v>
      </c>
      <c r="FW150" s="4">
        <v>0</v>
      </c>
      <c r="FX150" s="4">
        <v>0</v>
      </c>
      <c r="FY150" s="5">
        <v>0.94337818114497463</v>
      </c>
      <c r="FZ150" s="4">
        <v>242502.91999999998</v>
      </c>
      <c r="GA150" s="4">
        <v>242502.91999999998</v>
      </c>
      <c r="GB150" s="4">
        <v>-242502.91999999998</v>
      </c>
      <c r="GC150" s="4">
        <v>0</v>
      </c>
      <c r="GD150" s="4">
        <v>0</v>
      </c>
      <c r="GE150" s="4">
        <v>228728.92877872344</v>
      </c>
      <c r="GF150" s="4">
        <v>-228728.92877872344</v>
      </c>
      <c r="GG150" s="4">
        <v>0</v>
      </c>
      <c r="GH150" s="4">
        <v>0</v>
      </c>
      <c r="GI150" s="5">
        <v>0.94320072013451817</v>
      </c>
      <c r="GJ150" s="4">
        <v>233693.36000000002</v>
      </c>
      <c r="GK150" s="4">
        <v>233693.36000000002</v>
      </c>
      <c r="GL150" s="4">
        <v>-233693.36000000002</v>
      </c>
      <c r="GM150" s="4">
        <v>0</v>
      </c>
      <c r="GN150" s="4">
        <v>0</v>
      </c>
      <c r="GO150" s="4">
        <v>220364.29888494321</v>
      </c>
      <c r="GP150" s="4">
        <v>-220364.29888494321</v>
      </c>
      <c r="GQ150" s="4">
        <v>0</v>
      </c>
      <c r="GR150" s="4">
        <v>0</v>
      </c>
      <c r="GS150" s="5">
        <v>0.94296345811854987</v>
      </c>
      <c r="GT150" s="4">
        <v>238496.01</v>
      </c>
      <c r="GU150" s="4">
        <v>238496.01</v>
      </c>
      <c r="GV150" s="4">
        <v>-238496.01</v>
      </c>
      <c r="GW150" s="4">
        <v>0</v>
      </c>
      <c r="GX150" s="4">
        <v>0</v>
      </c>
      <c r="GY150" s="4">
        <v>224681.50038682512</v>
      </c>
      <c r="GZ150" s="4">
        <v>-224681.50038682512</v>
      </c>
      <c r="HA150" s="4">
        <v>0</v>
      </c>
      <c r="HB150" s="4">
        <v>0</v>
      </c>
      <c r="HC150" s="5">
        <v>0.94207655879368846</v>
      </c>
      <c r="HD150" s="4">
        <v>244576.29000000004</v>
      </c>
      <c r="HE150" s="4">
        <v>244576.29000000004</v>
      </c>
      <c r="HF150" s="4">
        <v>-244576.29000000004</v>
      </c>
      <c r="HG150" s="4">
        <v>0</v>
      </c>
      <c r="HH150" s="4">
        <v>0</v>
      </c>
      <c r="HI150" s="4">
        <v>230721.09941452098</v>
      </c>
      <c r="HJ150" s="4">
        <v>-230721.09941452098</v>
      </c>
      <c r="HK150" s="4">
        <v>0</v>
      </c>
      <c r="HL150" s="4">
        <v>0</v>
      </c>
      <c r="HM150" s="5">
        <v>0.943350229961052</v>
      </c>
      <c r="HN150" s="4">
        <v>239665.96000000005</v>
      </c>
      <c r="HO150" s="4">
        <v>239665.96000000005</v>
      </c>
      <c r="HP150" s="4">
        <v>-239665.96000000005</v>
      </c>
      <c r="HQ150" s="4">
        <v>0</v>
      </c>
      <c r="HR150" s="4">
        <v>0</v>
      </c>
      <c r="HS150" s="4">
        <v>226056.14372574966</v>
      </c>
      <c r="HT150" s="4">
        <v>-226056.14372574966</v>
      </c>
      <c r="HU150" s="4">
        <v>0</v>
      </c>
      <c r="HV150" s="4">
        <v>0</v>
      </c>
      <c r="HW150" s="5">
        <v>0.94321339470048071</v>
      </c>
      <c r="HX150" s="4">
        <v>235079.11000000007</v>
      </c>
      <c r="HY150" s="4">
        <v>235079.11000000007</v>
      </c>
      <c r="HZ150" s="4">
        <v>-235079.11000000007</v>
      </c>
      <c r="IA150" s="4">
        <v>0</v>
      </c>
      <c r="IB150" s="4">
        <v>0</v>
      </c>
      <c r="IC150" s="4">
        <v>221690.91153799641</v>
      </c>
      <c r="ID150" s="4">
        <v>-221690.91153799641</v>
      </c>
      <c r="IE150" s="4">
        <v>0</v>
      </c>
      <c r="IF150" s="4">
        <v>0</v>
      </c>
      <c r="IG150" s="5">
        <v>0.94304811490053853</v>
      </c>
      <c r="IH150" s="4">
        <v>225745.54</v>
      </c>
      <c r="II150" s="4">
        <v>225745.54</v>
      </c>
      <c r="IJ150" s="4">
        <v>-225745.54</v>
      </c>
      <c r="IK150" s="4">
        <v>0</v>
      </c>
      <c r="IL150" s="4">
        <v>0</v>
      </c>
      <c r="IM150" s="4">
        <v>212827.52065472989</v>
      </c>
      <c r="IN150" s="4">
        <v>-212827.52065472989</v>
      </c>
      <c r="IO150" s="4">
        <v>0</v>
      </c>
      <c r="IP150" s="4">
        <v>0</v>
      </c>
      <c r="IQ150" s="5">
        <v>0.94277619240995802</v>
      </c>
      <c r="IR150" s="4">
        <v>2793175.74</v>
      </c>
      <c r="IS150" s="4">
        <v>2793175.74</v>
      </c>
      <c r="IT150" s="4">
        <v>-2793175.74</v>
      </c>
      <c r="IU150" s="4">
        <v>0</v>
      </c>
      <c r="IV150" s="4">
        <v>0</v>
      </c>
      <c r="IW150" s="4">
        <v>2634869.9876160016</v>
      </c>
      <c r="IX150" s="4">
        <v>-2634869.9876160016</v>
      </c>
      <c r="IY150" s="4">
        <v>0</v>
      </c>
      <c r="IZ150" s="4">
        <v>0</v>
      </c>
      <c r="JA150" s="5">
        <v>11.320030854811243</v>
      </c>
      <c r="JB150" s="4">
        <v>226328.86000000004</v>
      </c>
      <c r="JC150" s="4">
        <v>226328.86000000004</v>
      </c>
      <c r="JD150" s="4">
        <v>-226328.86000000004</v>
      </c>
      <c r="JE150" s="4">
        <v>0</v>
      </c>
      <c r="JF150" s="4">
        <v>0</v>
      </c>
      <c r="JG150" s="4">
        <v>213361.46579791541</v>
      </c>
      <c r="JH150" s="4">
        <v>-213361.46579791541</v>
      </c>
      <c r="JI150" s="4">
        <v>0</v>
      </c>
      <c r="JJ150" s="4">
        <v>0</v>
      </c>
      <c r="JK150" s="5">
        <v>0.94270552062125601</v>
      </c>
      <c r="JL150" s="4">
        <v>226240.29</v>
      </c>
      <c r="JM150" s="4">
        <v>226240.29</v>
      </c>
      <c r="JN150" s="4">
        <v>-226240.29</v>
      </c>
      <c r="JO150" s="4">
        <v>0</v>
      </c>
      <c r="JP150" s="4">
        <v>0</v>
      </c>
      <c r="JQ150" s="4">
        <v>213385.57266943663</v>
      </c>
      <c r="JR150" s="4">
        <v>-213385.57266943663</v>
      </c>
      <c r="JS150" s="4">
        <v>0</v>
      </c>
      <c r="JT150" s="4">
        <v>0</v>
      </c>
      <c r="JU150" s="5">
        <v>0.94318113130705683</v>
      </c>
      <c r="JV150" s="4">
        <v>226511.21000000002</v>
      </c>
      <c r="JW150" s="4">
        <v>226511.21000000002</v>
      </c>
      <c r="JX150" s="4">
        <v>-226511.21000000002</v>
      </c>
      <c r="JY150" s="4">
        <v>0</v>
      </c>
      <c r="JZ150" s="4">
        <v>0</v>
      </c>
      <c r="KA150" s="4">
        <v>213739.25843969165</v>
      </c>
      <c r="KB150" s="4">
        <v>-213739.25843969165</v>
      </c>
      <c r="KC150" s="4">
        <v>0</v>
      </c>
      <c r="KD150" s="4">
        <v>0</v>
      </c>
      <c r="KE150" s="5">
        <v>0.94361448353788591</v>
      </c>
      <c r="KF150" s="4">
        <v>226422.64</v>
      </c>
      <c r="KG150" s="4">
        <v>226422.64</v>
      </c>
      <c r="KH150" s="4">
        <v>-226422.64</v>
      </c>
      <c r="KI150" s="4">
        <v>0</v>
      </c>
      <c r="KJ150" s="4">
        <v>0</v>
      </c>
      <c r="KK150" s="4">
        <v>213740.86213669332</v>
      </c>
      <c r="KL150" s="4">
        <v>-213740.86213669332</v>
      </c>
      <c r="KM150" s="4">
        <v>0</v>
      </c>
      <c r="KN150" s="4">
        <v>0</v>
      </c>
      <c r="KO150" s="5">
        <v>0.94399068104096528</v>
      </c>
      <c r="KP150" s="4">
        <v>227017.72000000003</v>
      </c>
      <c r="KQ150" s="4">
        <v>227017.72000000003</v>
      </c>
      <c r="KR150" s="4">
        <v>-227017.72000000003</v>
      </c>
      <c r="KS150" s="4">
        <v>0</v>
      </c>
      <c r="KT150" s="4">
        <v>0</v>
      </c>
      <c r="KU150" s="4">
        <v>214366.06004060677</v>
      </c>
      <c r="KV150" s="4">
        <v>-214366.06004060677</v>
      </c>
      <c r="KW150" s="4">
        <v>0</v>
      </c>
      <c r="KX150" s="4">
        <v>0</v>
      </c>
      <c r="KY150" s="5">
        <v>0.9442701655210296</v>
      </c>
      <c r="KZ150" s="4">
        <v>227276.86</v>
      </c>
      <c r="LA150" s="4">
        <v>227276.86</v>
      </c>
      <c r="LB150" s="4">
        <v>-227276.86</v>
      </c>
      <c r="LC150" s="4">
        <v>0</v>
      </c>
      <c r="LD150" s="4">
        <v>0</v>
      </c>
      <c r="LE150" s="4">
        <v>214694.61397696185</v>
      </c>
      <c r="LF150" s="4">
        <v>-214694.61397696185</v>
      </c>
      <c r="LG150" s="4">
        <v>0</v>
      </c>
      <c r="LH150" s="4">
        <v>0</v>
      </c>
      <c r="LI150" s="5">
        <v>0.9446391241807981</v>
      </c>
      <c r="LJ150" s="4">
        <v>227524.23000000004</v>
      </c>
      <c r="LK150" s="4">
        <v>227524.23000000004</v>
      </c>
      <c r="LL150" s="4">
        <v>-227524.23000000004</v>
      </c>
      <c r="LM150" s="4">
        <v>0</v>
      </c>
      <c r="LN150" s="4">
        <v>0</v>
      </c>
      <c r="LO150" s="4">
        <v>215024.69174565483</v>
      </c>
      <c r="LP150" s="4">
        <v>-215024.69174565483</v>
      </c>
      <c r="LQ150" s="4">
        <v>0</v>
      </c>
      <c r="LR150" s="4">
        <v>0</v>
      </c>
      <c r="LS150" s="5">
        <v>0.94506282581707801</v>
      </c>
      <c r="LT150" s="4">
        <v>227795.15000000002</v>
      </c>
      <c r="LU150" s="4">
        <v>227795.15000000002</v>
      </c>
      <c r="LV150" s="4">
        <v>-227795.15000000002</v>
      </c>
      <c r="LW150" s="4">
        <v>0</v>
      </c>
      <c r="LX150" s="4">
        <v>0</v>
      </c>
      <c r="LY150" s="4">
        <v>215385.28447763846</v>
      </c>
      <c r="LZ150" s="4">
        <v>-215385.28447763846</v>
      </c>
      <c r="MA150" s="4">
        <v>0</v>
      </c>
      <c r="MB150" s="4">
        <v>0</v>
      </c>
      <c r="MC150" s="5">
        <v>0.9455218185182539</v>
      </c>
      <c r="MD150" s="4">
        <v>227718.34000000003</v>
      </c>
      <c r="ME150" s="4">
        <v>227718.34000000003</v>
      </c>
      <c r="MF150" s="4">
        <v>-227718.34000000003</v>
      </c>
      <c r="MG150" s="4">
        <v>0</v>
      </c>
      <c r="MH150" s="4">
        <v>0</v>
      </c>
      <c r="MI150" s="4">
        <v>215419.23764473569</v>
      </c>
      <c r="MJ150" s="4">
        <v>-215419.23764473569</v>
      </c>
      <c r="MK150" s="4">
        <v>0</v>
      </c>
      <c r="ML150" s="4">
        <v>0</v>
      </c>
      <c r="MM150" s="5">
        <v>0.94598984712753342</v>
      </c>
      <c r="MN150" s="4">
        <v>228301.65999999997</v>
      </c>
      <c r="MO150" s="4">
        <v>228301.65999999997</v>
      </c>
      <c r="MP150" s="4">
        <v>-228301.65999999997</v>
      </c>
      <c r="MQ150" s="4">
        <v>0</v>
      </c>
      <c r="MR150" s="4">
        <v>0</v>
      </c>
      <c r="MS150" s="4">
        <v>216071.95843877923</v>
      </c>
      <c r="MT150" s="4">
        <v>-216071.95843877923</v>
      </c>
      <c r="MU150" s="4">
        <v>0</v>
      </c>
      <c r="MV150" s="4">
        <v>0</v>
      </c>
      <c r="MW150" s="5">
        <v>0.94643183250958074</v>
      </c>
      <c r="MX150" s="4">
        <v>228560.8</v>
      </c>
      <c r="MY150" s="4">
        <v>228560.8</v>
      </c>
      <c r="MZ150" s="4">
        <v>-228560.8</v>
      </c>
      <c r="NA150" s="4">
        <v>0</v>
      </c>
      <c r="NB150" s="4">
        <v>0</v>
      </c>
      <c r="NC150" s="4">
        <v>216407.06104675055</v>
      </c>
      <c r="ND150" s="4">
        <v>-216407.06104675055</v>
      </c>
      <c r="NE150" s="4">
        <v>0</v>
      </c>
      <c r="NF150" s="4">
        <v>0</v>
      </c>
      <c r="NG150" s="5">
        <v>0.94682491943828762</v>
      </c>
      <c r="NH150" s="4">
        <v>228484</v>
      </c>
      <c r="NI150" s="4">
        <v>228484</v>
      </c>
      <c r="NJ150" s="4">
        <v>-228484</v>
      </c>
      <c r="NK150" s="4">
        <v>0</v>
      </c>
      <c r="NL150" s="4">
        <v>0</v>
      </c>
      <c r="NM150" s="4">
        <v>216402.12598179188</v>
      </c>
      <c r="NN150" s="4">
        <v>-216402.12598179188</v>
      </c>
      <c r="NO150" s="4">
        <v>0</v>
      </c>
      <c r="NP150" s="4">
        <v>0</v>
      </c>
      <c r="NQ150" s="5">
        <v>0.94712157517284312</v>
      </c>
      <c r="NR150" s="4">
        <v>2728181.7599999998</v>
      </c>
      <c r="NS150" s="4">
        <v>2728181.7599999998</v>
      </c>
      <c r="NT150" s="4">
        <v>-2728181.7599999998</v>
      </c>
      <c r="NU150" s="4">
        <v>0</v>
      </c>
      <c r="NV150" s="4">
        <v>0</v>
      </c>
      <c r="NW150" s="4">
        <v>2577998.1923966571</v>
      </c>
      <c r="NX150" s="4">
        <v>-2577998.1923966571</v>
      </c>
      <c r="NY150" s="4">
        <v>0</v>
      </c>
      <c r="NZ150" s="4">
        <v>0</v>
      </c>
      <c r="OA150" s="5">
        <v>11.339353924792569</v>
      </c>
      <c r="OB150" s="4">
        <v>228725.04000000004</v>
      </c>
      <c r="OC150" s="4">
        <v>228725.04000000004</v>
      </c>
      <c r="OD150" s="4">
        <v>-228725.04000000004</v>
      </c>
      <c r="OE150" s="4">
        <v>0</v>
      </c>
      <c r="OF150" s="4">
        <v>0</v>
      </c>
      <c r="OG150" s="4">
        <v>216713.30802897856</v>
      </c>
      <c r="OH150" s="4">
        <v>-216713.30802897856</v>
      </c>
      <c r="OI150" s="4">
        <v>0</v>
      </c>
      <c r="OJ150" s="4">
        <v>0</v>
      </c>
      <c r="OK150" s="5">
        <v>0.94748396602741225</v>
      </c>
      <c r="OL150" s="4">
        <v>228944.18</v>
      </c>
      <c r="OM150" s="4">
        <v>228944.18</v>
      </c>
      <c r="ON150" s="4">
        <v>-228944.18</v>
      </c>
      <c r="OO150" s="4">
        <v>0</v>
      </c>
      <c r="OP150" s="4">
        <v>0</v>
      </c>
      <c r="OQ150" s="4">
        <v>216912.88009016713</v>
      </c>
      <c r="OR150" s="4">
        <v>-216912.88009016713</v>
      </c>
      <c r="OS150" s="4">
        <v>0</v>
      </c>
      <c r="OT150" s="4">
        <v>0</v>
      </c>
      <c r="OU150" s="5">
        <v>0.94744876279522439</v>
      </c>
      <c r="OV150" s="4">
        <v>228626.19</v>
      </c>
      <c r="OW150" s="4">
        <v>228626.19</v>
      </c>
      <c r="OX150" s="4">
        <v>-228626.19</v>
      </c>
      <c r="OY150" s="4">
        <v>0</v>
      </c>
      <c r="OZ150" s="4">
        <v>0</v>
      </c>
      <c r="PA150" s="4">
        <v>216605.68111616798</v>
      </c>
      <c r="PB150" s="4">
        <v>-216605.68111616798</v>
      </c>
      <c r="PC150" s="4">
        <v>0</v>
      </c>
      <c r="PD150" s="4">
        <v>0</v>
      </c>
      <c r="PE150" s="5">
        <v>0.94742287012773108</v>
      </c>
      <c r="PF150" s="4">
        <v>229810.65000000002</v>
      </c>
      <c r="PG150" s="4">
        <v>229810.65000000002</v>
      </c>
      <c r="PH150" s="4">
        <v>-229810.65000000002</v>
      </c>
      <c r="PI150" s="4">
        <v>0</v>
      </c>
      <c r="PJ150" s="4">
        <v>0</v>
      </c>
      <c r="PK150" s="4">
        <v>217723.37508274673</v>
      </c>
      <c r="PL150" s="4">
        <v>-217723.37508274673</v>
      </c>
      <c r="PM150" s="4">
        <v>0</v>
      </c>
      <c r="PN150" s="4">
        <v>0</v>
      </c>
      <c r="PO150" s="5">
        <v>0.94740333001428223</v>
      </c>
      <c r="PP150" s="4">
        <v>231027.98000000004</v>
      </c>
      <c r="PQ150" s="4">
        <v>231027.98000000004</v>
      </c>
      <c r="PR150" s="4">
        <v>-231027.98000000004</v>
      </c>
      <c r="PS150" s="4">
        <v>0</v>
      </c>
      <c r="PT150" s="4">
        <v>0</v>
      </c>
      <c r="PU150" s="4">
        <v>218872.52032000935</v>
      </c>
      <c r="PV150" s="4">
        <v>-218872.52032000935</v>
      </c>
      <c r="PW150" s="4">
        <v>0</v>
      </c>
      <c r="PX150" s="4">
        <v>0</v>
      </c>
      <c r="PY150" s="5">
        <v>0.94738533540400305</v>
      </c>
      <c r="PZ150" s="4">
        <v>231269.02000000002</v>
      </c>
      <c r="QA150" s="4">
        <v>231269.02000000002</v>
      </c>
      <c r="QB150" s="4">
        <v>-231269.02000000002</v>
      </c>
      <c r="QC150" s="4">
        <v>0</v>
      </c>
      <c r="QD150" s="4">
        <v>0</v>
      </c>
      <c r="QE150" s="4">
        <v>219095.96111389046</v>
      </c>
      <c r="QF150" s="4">
        <v>-219095.96111389046</v>
      </c>
      <c r="QG150" s="4">
        <v>0</v>
      </c>
      <c r="QH150" s="4">
        <v>0</v>
      </c>
      <c r="QI150" s="5">
        <v>0.94736407459109928</v>
      </c>
      <c r="QJ150" s="4">
        <v>232464.45</v>
      </c>
      <c r="QK150" s="4">
        <v>232464.45</v>
      </c>
      <c r="QL150" s="4">
        <v>-232464.45</v>
      </c>
      <c r="QM150" s="4">
        <v>0</v>
      </c>
      <c r="QN150" s="4">
        <v>0</v>
      </c>
      <c r="QO150" s="4">
        <v>220222.96465208451</v>
      </c>
      <c r="QP150" s="4">
        <v>-220222.96465208451</v>
      </c>
      <c r="QQ150" s="4">
        <v>0</v>
      </c>
      <c r="QR150" s="4">
        <v>0</v>
      </c>
      <c r="QS150" s="5">
        <v>0.9473403982935219</v>
      </c>
      <c r="QT150" s="4">
        <v>233923.11000000002</v>
      </c>
      <c r="QU150" s="4">
        <v>233923.11000000002</v>
      </c>
      <c r="QV150" s="4">
        <v>-233923.11000000002</v>
      </c>
      <c r="QW150" s="4">
        <v>0</v>
      </c>
      <c r="QX150" s="4">
        <v>0</v>
      </c>
      <c r="QY150" s="4">
        <v>221599.61114095294</v>
      </c>
      <c r="QZ150" s="4">
        <v>-221599.61114095294</v>
      </c>
      <c r="RA150" s="4">
        <v>0</v>
      </c>
      <c r="RB150" s="4">
        <v>0</v>
      </c>
      <c r="RC150" s="5">
        <v>0.94731816425043647</v>
      </c>
      <c r="RD150" s="4">
        <v>251325.53999999998</v>
      </c>
      <c r="RE150" s="4">
        <v>251325.53999999998</v>
      </c>
      <c r="RF150" s="4">
        <v>-251325.53999999998</v>
      </c>
      <c r="RG150" s="4">
        <v>0</v>
      </c>
      <c r="RH150" s="4">
        <v>0</v>
      </c>
      <c r="RI150" s="4">
        <v>238078.80723741066</v>
      </c>
      <c r="RJ150" s="4">
        <v>-238078.80723741066</v>
      </c>
      <c r="RK150" s="4">
        <v>0</v>
      </c>
      <c r="RL150" s="4">
        <v>0</v>
      </c>
      <c r="RM150" s="5">
        <v>0.94729253237617905</v>
      </c>
      <c r="RN150" s="4">
        <v>261066.58000000002</v>
      </c>
      <c r="RO150" s="4">
        <v>261066.58000000002</v>
      </c>
      <c r="RP150" s="4">
        <v>-261066.58000000002</v>
      </c>
      <c r="RQ150" s="4">
        <v>0</v>
      </c>
      <c r="RR150" s="4">
        <v>0</v>
      </c>
      <c r="RS150" s="4">
        <v>247299.3237995987</v>
      </c>
      <c r="RT150" s="4">
        <v>-247299.3237995987</v>
      </c>
      <c r="RU150" s="4">
        <v>0</v>
      </c>
      <c r="RV150" s="4">
        <v>0</v>
      </c>
      <c r="RW150" s="5">
        <v>0.94726534434089071</v>
      </c>
      <c r="RX150" s="4">
        <v>267007.62000000005</v>
      </c>
      <c r="RY150" s="4">
        <v>267007.62000000005</v>
      </c>
      <c r="RZ150" s="4">
        <v>-267007.62000000005</v>
      </c>
      <c r="SA150" s="4">
        <v>0</v>
      </c>
      <c r="SB150" s="4">
        <v>0</v>
      </c>
      <c r="SC150" s="4">
        <v>252920.46495616925</v>
      </c>
      <c r="SD150" s="4">
        <v>-252920.46495616925</v>
      </c>
      <c r="SE150" s="4">
        <v>0</v>
      </c>
      <c r="SF150" s="4">
        <v>0</v>
      </c>
      <c r="SG150" s="5">
        <v>0.94724062540300979</v>
      </c>
      <c r="SH150" s="4">
        <v>272937.72000000003</v>
      </c>
      <c r="SI150" s="4">
        <v>272937.72000000003</v>
      </c>
      <c r="SJ150" s="4">
        <v>-272937.72000000003</v>
      </c>
      <c r="SK150" s="4">
        <v>0</v>
      </c>
      <c r="SL150" s="4">
        <v>0</v>
      </c>
      <c r="SM150" s="4">
        <v>258531.95532745172</v>
      </c>
      <c r="SN150" s="4">
        <v>-258531.95532745172</v>
      </c>
      <c r="SO150" s="4">
        <v>0</v>
      </c>
      <c r="SP150" s="4">
        <v>0</v>
      </c>
      <c r="SQ150" s="5">
        <v>0.94721959034263092</v>
      </c>
      <c r="SR150" s="4">
        <v>2897128.0800000005</v>
      </c>
      <c r="SS150" s="4">
        <v>2897128.0800000005</v>
      </c>
      <c r="ST150" s="4">
        <v>-2897128.0800000005</v>
      </c>
      <c r="SU150" s="4">
        <v>0</v>
      </c>
      <c r="SV150" s="4">
        <v>0</v>
      </c>
      <c r="SW150" s="4">
        <v>2744576.8528656275</v>
      </c>
      <c r="SX150" s="4">
        <v>-2744576.8528656275</v>
      </c>
      <c r="SY150" s="4">
        <v>0</v>
      </c>
      <c r="SZ150" s="4">
        <v>0</v>
      </c>
      <c r="TA150" s="5">
        <v>11.368184993966421</v>
      </c>
      <c r="TB150" s="4">
        <v>273446.9094</v>
      </c>
      <c r="TC150" s="4">
        <v>273446.9094</v>
      </c>
    </row>
    <row r="151" spans="1:523" x14ac:dyDescent="0.3">
      <c r="A151" s="3" t="s">
        <v>201</v>
      </c>
      <c r="B151" s="4">
        <v>14483139.240000002</v>
      </c>
      <c r="C151" s="4">
        <v>14483139.240000002</v>
      </c>
      <c r="D151" s="4">
        <v>0</v>
      </c>
      <c r="E151" s="4">
        <v>0</v>
      </c>
      <c r="F151" s="4">
        <v>14483139.240000002</v>
      </c>
      <c r="G151" s="4">
        <v>13705536.743829802</v>
      </c>
      <c r="H151" s="4">
        <v>0</v>
      </c>
      <c r="I151" s="4">
        <v>0</v>
      </c>
      <c r="J151" s="4">
        <v>13705536.743829802</v>
      </c>
      <c r="K151" s="5">
        <v>0.94630981009817317</v>
      </c>
      <c r="L151" s="4">
        <v>14342629.779999999</v>
      </c>
      <c r="M151" s="4">
        <v>14342629.779999999</v>
      </c>
      <c r="N151" s="4">
        <v>0</v>
      </c>
      <c r="O151" s="4">
        <v>0</v>
      </c>
      <c r="P151" s="4">
        <v>14342629.779999999</v>
      </c>
      <c r="Q151" s="4">
        <v>13572571.263420202</v>
      </c>
      <c r="R151" s="4">
        <v>0</v>
      </c>
      <c r="S151" s="4">
        <v>0</v>
      </c>
      <c r="T151" s="4">
        <v>13572571.263420202</v>
      </c>
      <c r="U151" s="5">
        <v>0.94630981009817317</v>
      </c>
      <c r="V151" s="4">
        <v>13726498.469999999</v>
      </c>
      <c r="W151" s="4">
        <v>13726498.469999999</v>
      </c>
      <c r="X151" s="4">
        <v>0</v>
      </c>
      <c r="Y151" s="4">
        <v>0</v>
      </c>
      <c r="Z151" s="4">
        <v>13726498.469999999</v>
      </c>
      <c r="AA151" s="4">
        <v>12989520.160458563</v>
      </c>
      <c r="AB151" s="4">
        <v>0</v>
      </c>
      <c r="AC151" s="4">
        <v>0</v>
      </c>
      <c r="AD151" s="4">
        <v>12989520.160458563</v>
      </c>
      <c r="AE151" s="5">
        <v>0.94630981009817317</v>
      </c>
      <c r="AF151" s="4">
        <v>13783746.249999998</v>
      </c>
      <c r="AG151" s="4">
        <v>13783746.249999998</v>
      </c>
      <c r="AH151" s="4">
        <v>0</v>
      </c>
      <c r="AI151" s="4">
        <v>0</v>
      </c>
      <c r="AJ151" s="4">
        <v>13783746.249999998</v>
      </c>
      <c r="AK151" s="4">
        <v>13043694.296278905</v>
      </c>
      <c r="AL151" s="4">
        <v>0</v>
      </c>
      <c r="AM151" s="4">
        <v>0</v>
      </c>
      <c r="AN151" s="4">
        <v>13043694.296278905</v>
      </c>
      <c r="AO151" s="5">
        <v>0.94630981009817317</v>
      </c>
      <c r="AP151" s="4">
        <v>14159101.339999998</v>
      </c>
      <c r="AQ151" s="4">
        <v>14159101.339999998</v>
      </c>
      <c r="AR151" s="4">
        <v>0</v>
      </c>
      <c r="AS151" s="4">
        <v>0</v>
      </c>
      <c r="AT151" s="4">
        <v>14159101.339999998</v>
      </c>
      <c r="AU151" s="4">
        <v>13398896.500216188</v>
      </c>
      <c r="AV151" s="4">
        <v>0</v>
      </c>
      <c r="AW151" s="4">
        <v>0</v>
      </c>
      <c r="AX151" s="4">
        <v>13398896.500216188</v>
      </c>
      <c r="AY151" s="5">
        <v>0.94630981009817317</v>
      </c>
      <c r="AZ151" s="4">
        <v>13357876.909999998</v>
      </c>
      <c r="BA151" s="4">
        <v>13357876.909999998</v>
      </c>
      <c r="BB151" s="4">
        <v>0</v>
      </c>
      <c r="BC151" s="4">
        <v>0</v>
      </c>
      <c r="BD151" s="4">
        <v>13357876.909999998</v>
      </c>
      <c r="BE151" s="4">
        <v>12640689.962016871</v>
      </c>
      <c r="BF151" s="4">
        <v>0</v>
      </c>
      <c r="BG151" s="4">
        <v>0</v>
      </c>
      <c r="BH151" s="4">
        <v>12640689.962016871</v>
      </c>
      <c r="BI151" s="5">
        <v>0.94630981009817317</v>
      </c>
      <c r="BJ151" s="4">
        <v>13235095.720000001</v>
      </c>
      <c r="BK151" s="4">
        <v>13235095.720000001</v>
      </c>
      <c r="BL151" s="4">
        <v>0</v>
      </c>
      <c r="BM151" s="4">
        <v>0</v>
      </c>
      <c r="BN151" s="4">
        <v>13235095.720000001</v>
      </c>
      <c r="BO151" s="4">
        <v>12524500.917424345</v>
      </c>
      <c r="BP151" s="4">
        <v>0</v>
      </c>
      <c r="BQ151" s="4">
        <v>0</v>
      </c>
      <c r="BR151" s="4">
        <v>12524500.917424345</v>
      </c>
      <c r="BS151" s="5">
        <v>0.94630981009817317</v>
      </c>
      <c r="BT151" s="4">
        <v>13294036.23</v>
      </c>
      <c r="BU151" s="4">
        <v>13294036.23</v>
      </c>
      <c r="BV151" s="4">
        <v>0</v>
      </c>
      <c r="BW151" s="4">
        <v>0</v>
      </c>
      <c r="BX151" s="4">
        <v>13294036.23</v>
      </c>
      <c r="BY151" s="4">
        <v>12580276.900249535</v>
      </c>
      <c r="BZ151" s="4">
        <v>0</v>
      </c>
      <c r="CA151" s="4">
        <v>0</v>
      </c>
      <c r="CB151" s="4">
        <v>12580276.900249535</v>
      </c>
      <c r="CC151" s="5">
        <v>0.94630981009817317</v>
      </c>
      <c r="CD151" s="4">
        <v>13533308.240000002</v>
      </c>
      <c r="CE151" s="4">
        <v>13533308.240000002</v>
      </c>
      <c r="CF151" s="4">
        <v>0</v>
      </c>
      <c r="CG151" s="4">
        <v>0</v>
      </c>
      <c r="CH151" s="4">
        <v>13533308.240000002</v>
      </c>
      <c r="CI151" s="4">
        <v>12806702.350594444</v>
      </c>
      <c r="CJ151" s="4">
        <v>0</v>
      </c>
      <c r="CK151" s="4">
        <v>0</v>
      </c>
      <c r="CL151" s="4">
        <v>12806702.350594444</v>
      </c>
      <c r="CM151" s="5">
        <v>0.94630981009817317</v>
      </c>
      <c r="CN151" s="4">
        <v>13409942.040000001</v>
      </c>
      <c r="CO151" s="4">
        <v>13409942.040000001</v>
      </c>
      <c r="CP151" s="4">
        <v>0</v>
      </c>
      <c r="CQ151" s="4">
        <v>0</v>
      </c>
      <c r="CR151" s="4">
        <v>13409942.040000001</v>
      </c>
      <c r="CS151" s="4">
        <v>12689959.70529991</v>
      </c>
      <c r="CT151" s="4">
        <v>0</v>
      </c>
      <c r="CU151" s="4">
        <v>0</v>
      </c>
      <c r="CV151" s="4">
        <v>12689959.70529991</v>
      </c>
      <c r="CW151" s="5">
        <v>0.94630981009817317</v>
      </c>
      <c r="CX151" s="4">
        <v>13072142.75</v>
      </c>
      <c r="CY151" s="4">
        <v>13072142.75</v>
      </c>
      <c r="CZ151" s="4">
        <v>0</v>
      </c>
      <c r="DA151" s="4">
        <v>0</v>
      </c>
      <c r="DB151" s="4">
        <v>13072142.75</v>
      </c>
      <c r="DC151" s="4">
        <v>12370296.923328711</v>
      </c>
      <c r="DD151" s="4">
        <v>0</v>
      </c>
      <c r="DE151" s="4">
        <v>0</v>
      </c>
      <c r="DF151" s="4">
        <v>12370296.923328711</v>
      </c>
      <c r="DG151" s="5">
        <v>0.94630981009817317</v>
      </c>
      <c r="DH151" s="4">
        <v>12144438.109999999</v>
      </c>
      <c r="DI151" s="4">
        <v>12144438.109999999</v>
      </c>
      <c r="DJ151" s="4">
        <v>0</v>
      </c>
      <c r="DK151" s="4">
        <v>0</v>
      </c>
      <c r="DL151" s="4">
        <v>12144438.109999999</v>
      </c>
      <c r="DM151" s="4">
        <v>11492400.921623116</v>
      </c>
      <c r="DN151" s="4">
        <v>0</v>
      </c>
      <c r="DO151" s="4">
        <v>0</v>
      </c>
      <c r="DP151" s="4">
        <v>11492400.921623116</v>
      </c>
      <c r="DQ151" s="5">
        <v>0.94630981009817317</v>
      </c>
      <c r="DR151" s="4">
        <v>162541955.07999998</v>
      </c>
      <c r="DS151" s="4">
        <v>162541955.07999998</v>
      </c>
      <c r="DT151" s="4">
        <v>0</v>
      </c>
      <c r="DU151" s="4">
        <v>0</v>
      </c>
      <c r="DV151" s="4">
        <v>162541955.07999998</v>
      </c>
      <c r="DW151" s="4">
        <v>153815046.64474058</v>
      </c>
      <c r="DX151" s="4">
        <v>0</v>
      </c>
      <c r="DY151" s="4">
        <v>0</v>
      </c>
      <c r="DZ151" s="4">
        <v>153815046.64474058</v>
      </c>
      <c r="EA151" s="5">
        <v>11.355717721178076</v>
      </c>
      <c r="EB151" s="4">
        <v>12411104.83</v>
      </c>
      <c r="EC151" s="4">
        <v>12411104.83</v>
      </c>
      <c r="ED151" s="4">
        <v>0</v>
      </c>
      <c r="EE151" s="4">
        <v>0</v>
      </c>
      <c r="EF151" s="4">
        <v>12411104.83</v>
      </c>
      <c r="EG151" s="4">
        <v>11736411.146413092</v>
      </c>
      <c r="EH151" s="4">
        <v>0</v>
      </c>
      <c r="EI151" s="4">
        <v>0</v>
      </c>
      <c r="EJ151" s="4">
        <v>11736411.146413092</v>
      </c>
      <c r="EK151" s="5">
        <v>0.94563790308530427</v>
      </c>
      <c r="EL151" s="4">
        <v>12667305.460000001</v>
      </c>
      <c r="EM151" s="4">
        <v>12667305.460000001</v>
      </c>
      <c r="EN151" s="4">
        <v>0</v>
      </c>
      <c r="EO151" s="4">
        <v>0</v>
      </c>
      <c r="EP151" s="4">
        <v>12667305.460000001</v>
      </c>
      <c r="EQ151" s="4">
        <v>11978684.172935426</v>
      </c>
      <c r="ER151" s="4">
        <v>0</v>
      </c>
      <c r="ES151" s="4">
        <v>0</v>
      </c>
      <c r="ET151" s="4">
        <v>11978684.172935426</v>
      </c>
      <c r="EU151" s="5">
        <v>0.94563790308530427</v>
      </c>
      <c r="EV151" s="4">
        <v>13038958.230000002</v>
      </c>
      <c r="EW151" s="4">
        <v>13038958.230000002</v>
      </c>
      <c r="EX151" s="4">
        <v>0</v>
      </c>
      <c r="EY151" s="4">
        <v>0</v>
      </c>
      <c r="EZ151" s="4">
        <v>13038958.230000002</v>
      </c>
      <c r="FA151" s="4">
        <v>12330133.119034072</v>
      </c>
      <c r="FB151" s="4">
        <v>0</v>
      </c>
      <c r="FC151" s="4">
        <v>0</v>
      </c>
      <c r="FD151" s="4">
        <v>12330133.119034072</v>
      </c>
      <c r="FE151" s="5">
        <v>0.94563790308530427</v>
      </c>
      <c r="FF151" s="4">
        <v>12908609.75</v>
      </c>
      <c r="FG151" s="4">
        <v>12908609.75</v>
      </c>
      <c r="FH151" s="4">
        <v>0</v>
      </c>
      <c r="FI151" s="4">
        <v>0</v>
      </c>
      <c r="FJ151" s="4">
        <v>12908609.75</v>
      </c>
      <c r="FK151" s="4">
        <v>12206870.655736513</v>
      </c>
      <c r="FL151" s="4">
        <v>0</v>
      </c>
      <c r="FM151" s="4">
        <v>0</v>
      </c>
      <c r="FN151" s="4">
        <v>12206870.655736513</v>
      </c>
      <c r="FO151" s="5">
        <v>0.94563790308530427</v>
      </c>
      <c r="FP151" s="4">
        <v>13150773.950000003</v>
      </c>
      <c r="FQ151" s="4">
        <v>13150773.950000003</v>
      </c>
      <c r="FR151" s="4">
        <v>0</v>
      </c>
      <c r="FS151" s="4">
        <v>0</v>
      </c>
      <c r="FT151" s="4">
        <v>13150773.950000003</v>
      </c>
      <c r="FU151" s="4">
        <v>12435870.302026847</v>
      </c>
      <c r="FV151" s="4">
        <v>0</v>
      </c>
      <c r="FW151" s="4">
        <v>0</v>
      </c>
      <c r="FX151" s="4">
        <v>12435870.302026847</v>
      </c>
      <c r="FY151" s="5">
        <v>0.94563790308530427</v>
      </c>
      <c r="FZ151" s="4">
        <v>13668390.430000002</v>
      </c>
      <c r="GA151" s="4">
        <v>13668390.430000002</v>
      </c>
      <c r="GB151" s="4">
        <v>0</v>
      </c>
      <c r="GC151" s="4">
        <v>0</v>
      </c>
      <c r="GD151" s="4">
        <v>13668390.430000002</v>
      </c>
      <c r="GE151" s="4">
        <v>12925348.064776441</v>
      </c>
      <c r="GF151" s="4">
        <v>0</v>
      </c>
      <c r="GG151" s="4">
        <v>0</v>
      </c>
      <c r="GH151" s="4">
        <v>12925348.064776441</v>
      </c>
      <c r="GI151" s="5">
        <v>0.94563790308530427</v>
      </c>
      <c r="GJ151" s="4">
        <v>13635655.34</v>
      </c>
      <c r="GK151" s="4">
        <v>13635655.34</v>
      </c>
      <c r="GL151" s="4">
        <v>0</v>
      </c>
      <c r="GM151" s="4">
        <v>0</v>
      </c>
      <c r="GN151" s="4">
        <v>13635655.34</v>
      </c>
      <c r="GO151" s="4">
        <v>12894392.522911532</v>
      </c>
      <c r="GP151" s="4">
        <v>0</v>
      </c>
      <c r="GQ151" s="4">
        <v>0</v>
      </c>
      <c r="GR151" s="4">
        <v>12894392.522911532</v>
      </c>
      <c r="GS151" s="5">
        <v>0.94563790308530427</v>
      </c>
      <c r="GT151" s="4">
        <v>13736456.610000003</v>
      </c>
      <c r="GU151" s="4">
        <v>13736456.610000003</v>
      </c>
      <c r="GV151" s="4">
        <v>0</v>
      </c>
      <c r="GW151" s="4">
        <v>0</v>
      </c>
      <c r="GX151" s="4">
        <v>13736456.610000003</v>
      </c>
      <c r="GY151" s="4">
        <v>12989714.02450267</v>
      </c>
      <c r="GZ151" s="4">
        <v>0</v>
      </c>
      <c r="HA151" s="4">
        <v>0</v>
      </c>
      <c r="HB151" s="4">
        <v>12989714.02450267</v>
      </c>
      <c r="HC151" s="5">
        <v>0.94563790308530427</v>
      </c>
      <c r="HD151" s="4">
        <v>13446545.490000002</v>
      </c>
      <c r="HE151" s="4">
        <v>13446545.490000002</v>
      </c>
      <c r="HF151" s="4">
        <v>0</v>
      </c>
      <c r="HG151" s="4">
        <v>0</v>
      </c>
      <c r="HH151" s="4">
        <v>13446545.490000002</v>
      </c>
      <c r="HI151" s="4">
        <v>12715563.080904758</v>
      </c>
      <c r="HJ151" s="4">
        <v>0</v>
      </c>
      <c r="HK151" s="4">
        <v>0</v>
      </c>
      <c r="HL151" s="4">
        <v>12715563.080904758</v>
      </c>
      <c r="HM151" s="5">
        <v>0.94563790308530427</v>
      </c>
      <c r="HN151" s="4">
        <v>13583242.220000003</v>
      </c>
      <c r="HO151" s="4">
        <v>13583242.220000003</v>
      </c>
      <c r="HP151" s="4">
        <v>0</v>
      </c>
      <c r="HQ151" s="4">
        <v>0</v>
      </c>
      <c r="HR151" s="4">
        <v>13583242.220000003</v>
      </c>
      <c r="HS151" s="4">
        <v>12844828.690020576</v>
      </c>
      <c r="HT151" s="4">
        <v>0</v>
      </c>
      <c r="HU151" s="4">
        <v>0</v>
      </c>
      <c r="HV151" s="4">
        <v>12844828.690020576</v>
      </c>
      <c r="HW151" s="5">
        <v>0.94563790308530427</v>
      </c>
      <c r="HX151" s="4">
        <v>13503757.220000004</v>
      </c>
      <c r="HY151" s="4">
        <v>13503757.220000004</v>
      </c>
      <c r="HZ151" s="4">
        <v>0</v>
      </c>
      <c r="IA151" s="4">
        <v>0</v>
      </c>
      <c r="IB151" s="4">
        <v>13503757.220000004</v>
      </c>
      <c r="IC151" s="4">
        <v>12769664.661293842</v>
      </c>
      <c r="ID151" s="4">
        <v>0</v>
      </c>
      <c r="IE151" s="4">
        <v>0</v>
      </c>
      <c r="IF151" s="4">
        <v>12769664.661293842</v>
      </c>
      <c r="IG151" s="5">
        <v>0.94563790308530427</v>
      </c>
      <c r="IH151" s="4">
        <v>13537900.480000006</v>
      </c>
      <c r="II151" s="4">
        <v>13537900.480000006</v>
      </c>
      <c r="IJ151" s="4">
        <v>0</v>
      </c>
      <c r="IK151" s="4">
        <v>0</v>
      </c>
      <c r="IL151" s="4">
        <v>13537900.480000006</v>
      </c>
      <c r="IM151" s="4">
        <v>12801951.82208474</v>
      </c>
      <c r="IN151" s="4">
        <v>0</v>
      </c>
      <c r="IO151" s="4">
        <v>0</v>
      </c>
      <c r="IP151" s="4">
        <v>12801951.82208474</v>
      </c>
      <c r="IQ151" s="5">
        <v>0.94563790308530427</v>
      </c>
      <c r="IR151" s="4">
        <v>159288700.01000002</v>
      </c>
      <c r="IS151" s="4">
        <v>159288700.01000002</v>
      </c>
      <c r="IT151" s="4">
        <v>0</v>
      </c>
      <c r="IU151" s="4">
        <v>0</v>
      </c>
      <c r="IV151" s="4">
        <v>159288700.01000002</v>
      </c>
      <c r="IW151" s="4">
        <v>150629432.26264048</v>
      </c>
      <c r="IX151" s="4">
        <v>0</v>
      </c>
      <c r="IY151" s="4">
        <v>0</v>
      </c>
      <c r="IZ151" s="4">
        <v>150629432.26264048</v>
      </c>
      <c r="JA151" s="5">
        <v>11.347654837023649</v>
      </c>
      <c r="JB151" s="4">
        <v>13545089.190000005</v>
      </c>
      <c r="JC151" s="4">
        <v>13545089.190000005</v>
      </c>
      <c r="JD151" s="4">
        <v>0</v>
      </c>
      <c r="JE151" s="4">
        <v>0</v>
      </c>
      <c r="JF151" s="4">
        <v>13545089.190000005</v>
      </c>
      <c r="JG151" s="4">
        <v>12875896.515347183</v>
      </c>
      <c r="JH151" s="4">
        <v>0</v>
      </c>
      <c r="JI151" s="4">
        <v>0</v>
      </c>
      <c r="JJ151" s="4">
        <v>12875896.515347183</v>
      </c>
      <c r="JK151" s="5">
        <v>0.95059518137784804</v>
      </c>
      <c r="JL151" s="4">
        <v>13365062.930000002</v>
      </c>
      <c r="JM151" s="4">
        <v>13365062.930000002</v>
      </c>
      <c r="JN151" s="4">
        <v>0</v>
      </c>
      <c r="JO151" s="4">
        <v>0</v>
      </c>
      <c r="JP151" s="4">
        <v>13365062.930000002</v>
      </c>
      <c r="JQ151" s="4">
        <v>12704764.420069704</v>
      </c>
      <c r="JR151" s="4">
        <v>0</v>
      </c>
      <c r="JS151" s="4">
        <v>0</v>
      </c>
      <c r="JT151" s="4">
        <v>12704764.420069704</v>
      </c>
      <c r="JU151" s="5">
        <v>0.95059518137784804</v>
      </c>
      <c r="JV151" s="4">
        <v>14636774.99</v>
      </c>
      <c r="JW151" s="4">
        <v>14636774.99</v>
      </c>
      <c r="JX151" s="4">
        <v>0</v>
      </c>
      <c r="JY151" s="4">
        <v>0</v>
      </c>
      <c r="JZ151" s="4">
        <v>14636774.99</v>
      </c>
      <c r="KA151" s="4">
        <v>13913647.7764058</v>
      </c>
      <c r="KB151" s="4">
        <v>0</v>
      </c>
      <c r="KC151" s="4">
        <v>0</v>
      </c>
      <c r="KD151" s="4">
        <v>13913647.7764058</v>
      </c>
      <c r="KE151" s="5">
        <v>0.95059518137784804</v>
      </c>
      <c r="KF151" s="4">
        <v>15170584.499999996</v>
      </c>
      <c r="KG151" s="4">
        <v>15170584.499999996</v>
      </c>
      <c r="KH151" s="4">
        <v>0</v>
      </c>
      <c r="KI151" s="4">
        <v>0</v>
      </c>
      <c r="KJ151" s="4">
        <v>15170584.499999996</v>
      </c>
      <c r="KK151" s="4">
        <v>14421084.524385467</v>
      </c>
      <c r="KL151" s="4">
        <v>0</v>
      </c>
      <c r="KM151" s="4">
        <v>0</v>
      </c>
      <c r="KN151" s="4">
        <v>14421084.524385467</v>
      </c>
      <c r="KO151" s="5">
        <v>0.95059518137784804</v>
      </c>
      <c r="KP151" s="4">
        <v>15184909.909999996</v>
      </c>
      <c r="KQ151" s="4">
        <v>15184909.909999996</v>
      </c>
      <c r="KR151" s="4">
        <v>0</v>
      </c>
      <c r="KS151" s="4">
        <v>0</v>
      </c>
      <c r="KT151" s="4">
        <v>15184909.909999996</v>
      </c>
      <c r="KU151" s="4">
        <v>14434702.190102728</v>
      </c>
      <c r="KV151" s="4">
        <v>0</v>
      </c>
      <c r="KW151" s="4">
        <v>0</v>
      </c>
      <c r="KX151" s="4">
        <v>14434702.190102728</v>
      </c>
      <c r="KY151" s="5">
        <v>0.95059518137784804</v>
      </c>
      <c r="KZ151" s="4">
        <v>15177722.969999997</v>
      </c>
      <c r="LA151" s="4">
        <v>15177722.969999997</v>
      </c>
      <c r="LB151" s="4">
        <v>0</v>
      </c>
      <c r="LC151" s="4">
        <v>0</v>
      </c>
      <c r="LD151" s="4">
        <v>15177722.969999997</v>
      </c>
      <c r="LE151" s="4">
        <v>14427870.319569878</v>
      </c>
      <c r="LF151" s="4">
        <v>0</v>
      </c>
      <c r="LG151" s="4">
        <v>0</v>
      </c>
      <c r="LH151" s="4">
        <v>14427870.319569878</v>
      </c>
      <c r="LI151" s="5">
        <v>0.95059518137784804</v>
      </c>
      <c r="LJ151" s="4">
        <v>15058774.499999996</v>
      </c>
      <c r="LK151" s="4">
        <v>15058774.499999996</v>
      </c>
      <c r="LL151" s="4">
        <v>0</v>
      </c>
      <c r="LM151" s="4">
        <v>0</v>
      </c>
      <c r="LN151" s="4">
        <v>15058774.499999996</v>
      </c>
      <c r="LO151" s="4">
        <v>14314798.477155609</v>
      </c>
      <c r="LP151" s="4">
        <v>0</v>
      </c>
      <c r="LQ151" s="4">
        <v>0</v>
      </c>
      <c r="LR151" s="4">
        <v>14314798.477155609</v>
      </c>
      <c r="LS151" s="5">
        <v>0.95059518137784804</v>
      </c>
      <c r="LT151" s="4">
        <v>14981570.339999994</v>
      </c>
      <c r="LU151" s="4">
        <v>14981570.339999994</v>
      </c>
      <c r="LV151" s="4">
        <v>0</v>
      </c>
      <c r="LW151" s="4">
        <v>0</v>
      </c>
      <c r="LX151" s="4">
        <v>14981570.339999994</v>
      </c>
      <c r="LY151" s="4">
        <v>14241408.574677283</v>
      </c>
      <c r="LZ151" s="4">
        <v>0</v>
      </c>
      <c r="MA151" s="4">
        <v>0</v>
      </c>
      <c r="MB151" s="4">
        <v>14241408.574677283</v>
      </c>
      <c r="MC151" s="5">
        <v>0.95059518137784804</v>
      </c>
      <c r="MD151" s="4">
        <v>15406611.859999994</v>
      </c>
      <c r="ME151" s="4">
        <v>15406611.859999994</v>
      </c>
      <c r="MF151" s="4">
        <v>0</v>
      </c>
      <c r="MG151" s="4">
        <v>0</v>
      </c>
      <c r="MH151" s="4">
        <v>15406611.859999994</v>
      </c>
      <c r="MI151" s="4">
        <v>14645450.995474799</v>
      </c>
      <c r="MJ151" s="4">
        <v>0</v>
      </c>
      <c r="MK151" s="4">
        <v>0</v>
      </c>
      <c r="ML151" s="4">
        <v>14645450.995474799</v>
      </c>
      <c r="MM151" s="5">
        <v>0.95059518137784804</v>
      </c>
      <c r="MN151" s="4">
        <v>15243935.069999991</v>
      </c>
      <c r="MO151" s="4">
        <v>15243935.069999991</v>
      </c>
      <c r="MP151" s="4">
        <v>0</v>
      </c>
      <c r="MQ151" s="4">
        <v>0</v>
      </c>
      <c r="MR151" s="4">
        <v>15243935.069999991</v>
      </c>
      <c r="MS151" s="4">
        <v>14490811.22277878</v>
      </c>
      <c r="MT151" s="4">
        <v>0</v>
      </c>
      <c r="MU151" s="4">
        <v>0</v>
      </c>
      <c r="MV151" s="4">
        <v>14490811.22277878</v>
      </c>
      <c r="MW151" s="5">
        <v>0.95059518137784804</v>
      </c>
      <c r="MX151" s="4">
        <v>15104841.089999991</v>
      </c>
      <c r="MY151" s="4">
        <v>15104841.089999991</v>
      </c>
      <c r="MZ151" s="4">
        <v>0</v>
      </c>
      <c r="NA151" s="4">
        <v>0</v>
      </c>
      <c r="NB151" s="4">
        <v>15104841.089999991</v>
      </c>
      <c r="NC151" s="4">
        <v>14358589.155632112</v>
      </c>
      <c r="ND151" s="4">
        <v>0</v>
      </c>
      <c r="NE151" s="4">
        <v>0</v>
      </c>
      <c r="NF151" s="4">
        <v>14358589.155632112</v>
      </c>
      <c r="NG151" s="5">
        <v>0.95059518137784804</v>
      </c>
      <c r="NH151" s="4">
        <v>14993664.259999987</v>
      </c>
      <c r="NI151" s="4">
        <v>14993664.259999987</v>
      </c>
      <c r="NJ151" s="4">
        <v>0</v>
      </c>
      <c r="NK151" s="4">
        <v>0</v>
      </c>
      <c r="NL151" s="4">
        <v>14993664.259999987</v>
      </c>
      <c r="NM151" s="4">
        <v>14252904.996753246</v>
      </c>
      <c r="NN151" s="4">
        <v>0</v>
      </c>
      <c r="NO151" s="4">
        <v>0</v>
      </c>
      <c r="NP151" s="4">
        <v>14252904.996753246</v>
      </c>
      <c r="NQ151" s="5">
        <v>0.95059518137784804</v>
      </c>
      <c r="NR151" s="4">
        <v>177869541.60999995</v>
      </c>
      <c r="NS151" s="4">
        <v>177869541.60999995</v>
      </c>
      <c r="NT151" s="4">
        <v>0</v>
      </c>
      <c r="NU151" s="4">
        <v>0</v>
      </c>
      <c r="NV151" s="4">
        <v>177869541.60999995</v>
      </c>
      <c r="NW151" s="4">
        <v>169081929.16835257</v>
      </c>
      <c r="NX151" s="4">
        <v>0</v>
      </c>
      <c r="NY151" s="4">
        <v>0</v>
      </c>
      <c r="NZ151" s="4">
        <v>169081929.16835257</v>
      </c>
      <c r="OA151" s="5">
        <v>11.407142176534174</v>
      </c>
      <c r="OB151" s="4">
        <v>15149237.04999999</v>
      </c>
      <c r="OC151" s="4">
        <v>15149237.04999999</v>
      </c>
      <c r="OD151" s="4">
        <v>0</v>
      </c>
      <c r="OE151" s="4">
        <v>0</v>
      </c>
      <c r="OF151" s="4">
        <v>15149237.04999999</v>
      </c>
      <c r="OG151" s="4">
        <v>14411222.837030053</v>
      </c>
      <c r="OH151" s="4">
        <v>0</v>
      </c>
      <c r="OI151" s="4">
        <v>0</v>
      </c>
      <c r="OJ151" s="4">
        <v>14411222.837030053</v>
      </c>
      <c r="OK151" s="5">
        <v>0.95128373722490955</v>
      </c>
      <c r="OL151" s="4">
        <v>15852007.739999989</v>
      </c>
      <c r="OM151" s="4">
        <v>15852007.739999989</v>
      </c>
      <c r="ON151" s="4">
        <v>0</v>
      </c>
      <c r="OO151" s="4">
        <v>0</v>
      </c>
      <c r="OP151" s="4">
        <v>15852007.739999989</v>
      </c>
      <c r="OQ151" s="4">
        <v>15079757.165425383</v>
      </c>
      <c r="OR151" s="4">
        <v>0</v>
      </c>
      <c r="OS151" s="4">
        <v>0</v>
      </c>
      <c r="OT151" s="4">
        <v>15079757.165425383</v>
      </c>
      <c r="OU151" s="5">
        <v>0.95128373722490955</v>
      </c>
      <c r="OV151" s="4">
        <v>16200767.519999988</v>
      </c>
      <c r="OW151" s="4">
        <v>16200767.519999988</v>
      </c>
      <c r="OX151" s="4">
        <v>0</v>
      </c>
      <c r="OY151" s="4">
        <v>0</v>
      </c>
      <c r="OZ151" s="4">
        <v>16200767.519999988</v>
      </c>
      <c r="PA151" s="4">
        <v>15411526.672337519</v>
      </c>
      <c r="PB151" s="4">
        <v>0</v>
      </c>
      <c r="PC151" s="4">
        <v>0</v>
      </c>
      <c r="PD151" s="4">
        <v>15411526.672337519</v>
      </c>
      <c r="PE151" s="5">
        <v>0.95128373722490955</v>
      </c>
      <c r="PF151" s="4">
        <v>17083583.95999999</v>
      </c>
      <c r="PG151" s="4">
        <v>17083583.95999999</v>
      </c>
      <c r="PH151" s="4">
        <v>0</v>
      </c>
      <c r="PI151" s="4">
        <v>0</v>
      </c>
      <c r="PJ151" s="4">
        <v>17083583.95999999</v>
      </c>
      <c r="PK151" s="4">
        <v>16251335.594664309</v>
      </c>
      <c r="PL151" s="4">
        <v>0</v>
      </c>
      <c r="PM151" s="4">
        <v>0</v>
      </c>
      <c r="PN151" s="4">
        <v>16251335.594664309</v>
      </c>
      <c r="PO151" s="5">
        <v>0.95128373722490955</v>
      </c>
      <c r="PP151" s="4">
        <v>17128766.45999999</v>
      </c>
      <c r="PQ151" s="4">
        <v>17128766.45999999</v>
      </c>
      <c r="PR151" s="4">
        <v>0</v>
      </c>
      <c r="PS151" s="4">
        <v>0</v>
      </c>
      <c r="PT151" s="4">
        <v>17128766.45999999</v>
      </c>
      <c r="PU151" s="4">
        <v>16294316.972121475</v>
      </c>
      <c r="PV151" s="4">
        <v>0</v>
      </c>
      <c r="PW151" s="4">
        <v>0</v>
      </c>
      <c r="PX151" s="4">
        <v>16294316.972121475</v>
      </c>
      <c r="PY151" s="5">
        <v>0.95128373722490955</v>
      </c>
      <c r="PZ151" s="4">
        <v>17141986.61999999</v>
      </c>
      <c r="QA151" s="4">
        <v>17141986.61999999</v>
      </c>
      <c r="QB151" s="4">
        <v>0</v>
      </c>
      <c r="QC151" s="4">
        <v>0</v>
      </c>
      <c r="QD151" s="4">
        <v>17141986.61999999</v>
      </c>
      <c r="QE151" s="4">
        <v>16306893.095332986</v>
      </c>
      <c r="QF151" s="4">
        <v>0</v>
      </c>
      <c r="QG151" s="4">
        <v>0</v>
      </c>
      <c r="QH151" s="4">
        <v>16306893.095332986</v>
      </c>
      <c r="QI151" s="5">
        <v>0.95128373722490955</v>
      </c>
      <c r="QJ151" s="4">
        <v>18266977.069999993</v>
      </c>
      <c r="QK151" s="4">
        <v>18266977.069999993</v>
      </c>
      <c r="QL151" s="4">
        <v>0</v>
      </c>
      <c r="QM151" s="4">
        <v>0</v>
      </c>
      <c r="QN151" s="4">
        <v>18266977.069999993</v>
      </c>
      <c r="QO151" s="4">
        <v>17377078.214951321</v>
      </c>
      <c r="QP151" s="4">
        <v>0</v>
      </c>
      <c r="QQ151" s="4">
        <v>0</v>
      </c>
      <c r="QR151" s="4">
        <v>17377078.214951321</v>
      </c>
      <c r="QS151" s="5">
        <v>0.95128373722490955</v>
      </c>
      <c r="QT151" s="4">
        <v>18341795.09999999</v>
      </c>
      <c r="QU151" s="4">
        <v>18341795.09999999</v>
      </c>
      <c r="QV151" s="4">
        <v>0</v>
      </c>
      <c r="QW151" s="4">
        <v>0</v>
      </c>
      <c r="QX151" s="4">
        <v>18341795.09999999</v>
      </c>
      <c r="QY151" s="4">
        <v>17448251.390141524</v>
      </c>
      <c r="QZ151" s="4">
        <v>0</v>
      </c>
      <c r="RA151" s="4">
        <v>0</v>
      </c>
      <c r="RB151" s="4">
        <v>17448251.390141524</v>
      </c>
      <c r="RC151" s="5">
        <v>0.95128373722490955</v>
      </c>
      <c r="RD151" s="4">
        <v>17996539.919999991</v>
      </c>
      <c r="RE151" s="4">
        <v>17996539.919999991</v>
      </c>
      <c r="RF151" s="4">
        <v>0</v>
      </c>
      <c r="RG151" s="4">
        <v>0</v>
      </c>
      <c r="RH151" s="4">
        <v>17996539.919999991</v>
      </c>
      <c r="RI151" s="4">
        <v>17119815.752214868</v>
      </c>
      <c r="RJ151" s="4">
        <v>0</v>
      </c>
      <c r="RK151" s="4">
        <v>0</v>
      </c>
      <c r="RL151" s="4">
        <v>17119815.752214868</v>
      </c>
      <c r="RM151" s="5">
        <v>0.95128373722490955</v>
      </c>
      <c r="RN151" s="4">
        <v>18072860.579999991</v>
      </c>
      <c r="RO151" s="4">
        <v>18072860.579999991</v>
      </c>
      <c r="RP151" s="4">
        <v>0</v>
      </c>
      <c r="RQ151" s="4">
        <v>0</v>
      </c>
      <c r="RR151" s="4">
        <v>18072860.579999991</v>
      </c>
      <c r="RS151" s="4">
        <v>17192418.354887139</v>
      </c>
      <c r="RT151" s="4">
        <v>0</v>
      </c>
      <c r="RU151" s="4">
        <v>0</v>
      </c>
      <c r="RV151" s="4">
        <v>17192418.354887139</v>
      </c>
      <c r="RW151" s="5">
        <v>0.95128373722490955</v>
      </c>
      <c r="RX151" s="4">
        <v>18148278.439999994</v>
      </c>
      <c r="RY151" s="4">
        <v>18148278.439999994</v>
      </c>
      <c r="RZ151" s="4">
        <v>0</v>
      </c>
      <c r="SA151" s="4">
        <v>0</v>
      </c>
      <c r="SB151" s="4">
        <v>18148278.439999994</v>
      </c>
      <c r="SC151" s="4">
        <v>17264162.138601445</v>
      </c>
      <c r="SD151" s="4">
        <v>0</v>
      </c>
      <c r="SE151" s="4">
        <v>0</v>
      </c>
      <c r="SF151" s="4">
        <v>17264162.138601445</v>
      </c>
      <c r="SG151" s="5">
        <v>0.95128373722490955</v>
      </c>
      <c r="SH151" s="4">
        <v>18169353.409999993</v>
      </c>
      <c r="SI151" s="4">
        <v>18169353.409999993</v>
      </c>
      <c r="SJ151" s="4">
        <v>0</v>
      </c>
      <c r="SK151" s="4">
        <v>0</v>
      </c>
      <c r="SL151" s="4">
        <v>18169353.409999993</v>
      </c>
      <c r="SM151" s="4">
        <v>17284210.414824948</v>
      </c>
      <c r="SN151" s="4">
        <v>0</v>
      </c>
      <c r="SO151" s="4">
        <v>0</v>
      </c>
      <c r="SP151" s="4">
        <v>17284210.414824948</v>
      </c>
      <c r="SQ151" s="5">
        <v>0.95128373722490955</v>
      </c>
      <c r="SR151" s="4">
        <v>207552153.86999989</v>
      </c>
      <c r="SS151" s="4">
        <v>207552153.86999989</v>
      </c>
      <c r="ST151" s="4">
        <v>0</v>
      </c>
      <c r="SU151" s="4">
        <v>0</v>
      </c>
      <c r="SV151" s="4">
        <v>207552153.86999989</v>
      </c>
      <c r="SW151" s="4">
        <v>197440988.60253298</v>
      </c>
      <c r="SX151" s="4">
        <v>0</v>
      </c>
      <c r="SY151" s="4">
        <v>0</v>
      </c>
      <c r="SZ151" s="4">
        <v>197440988.60253298</v>
      </c>
      <c r="TA151" s="5">
        <v>11.415404846698912</v>
      </c>
      <c r="TB151" s="4">
        <v>18192866.321199995</v>
      </c>
      <c r="TC151" s="4">
        <v>18192866.321199995</v>
      </c>
    </row>
    <row r="152" spans="1:523" x14ac:dyDescent="0.3">
      <c r="A152" s="3" t="s">
        <v>202</v>
      </c>
      <c r="B152" s="4">
        <v>515909.99999999994</v>
      </c>
      <c r="C152" s="4">
        <v>515909.99999999994</v>
      </c>
      <c r="D152" s="4">
        <v>-515909.99999999994</v>
      </c>
      <c r="E152" s="4">
        <v>0</v>
      </c>
      <c r="F152" s="4">
        <v>0</v>
      </c>
      <c r="G152" s="4">
        <v>492029.46750696487</v>
      </c>
      <c r="H152" s="4">
        <v>-492029.46750696487</v>
      </c>
      <c r="I152" s="4">
        <v>0</v>
      </c>
      <c r="J152" s="4">
        <v>0</v>
      </c>
      <c r="K152" s="5">
        <v>0.95371182475037297</v>
      </c>
      <c r="L152" s="4">
        <v>529836.41</v>
      </c>
      <c r="M152" s="4">
        <v>529836.41</v>
      </c>
      <c r="N152" s="4">
        <v>-529836.41</v>
      </c>
      <c r="O152" s="4">
        <v>0</v>
      </c>
      <c r="P152" s="4">
        <v>0</v>
      </c>
      <c r="Q152" s="4">
        <v>505099.51341748337</v>
      </c>
      <c r="R152" s="4">
        <v>-505099.51341748337</v>
      </c>
      <c r="S152" s="4">
        <v>0</v>
      </c>
      <c r="T152" s="4">
        <v>0</v>
      </c>
      <c r="U152" s="5">
        <v>0.95331219954756097</v>
      </c>
      <c r="V152" s="4">
        <v>582340.5</v>
      </c>
      <c r="W152" s="4">
        <v>582340.5</v>
      </c>
      <c r="X152" s="4">
        <v>-582340.5</v>
      </c>
      <c r="Y152" s="4">
        <v>0</v>
      </c>
      <c r="Z152" s="4">
        <v>0</v>
      </c>
      <c r="AA152" s="4">
        <v>554975.92391345999</v>
      </c>
      <c r="AB152" s="4">
        <v>-554975.92391345999</v>
      </c>
      <c r="AC152" s="4">
        <v>0</v>
      </c>
      <c r="AD152" s="4">
        <v>0</v>
      </c>
      <c r="AE152" s="5">
        <v>0.95300932000000005</v>
      </c>
      <c r="AF152" s="4">
        <v>562380.71</v>
      </c>
      <c r="AG152" s="4">
        <v>562380.71</v>
      </c>
      <c r="AH152" s="4">
        <v>-562380.71</v>
      </c>
      <c r="AI152" s="4">
        <v>0</v>
      </c>
      <c r="AJ152" s="4">
        <v>0</v>
      </c>
      <c r="AK152" s="4">
        <v>535796.68140033074</v>
      </c>
      <c r="AL152" s="4">
        <v>-535796.68140033074</v>
      </c>
      <c r="AM152" s="4">
        <v>0</v>
      </c>
      <c r="AN152" s="4">
        <v>0</v>
      </c>
      <c r="AO152" s="5">
        <v>0.95272948000000002</v>
      </c>
      <c r="AP152" s="4">
        <v>545106.56999999995</v>
      </c>
      <c r="AQ152" s="4">
        <v>545106.56999999995</v>
      </c>
      <c r="AR152" s="4">
        <v>-545106.56999999995</v>
      </c>
      <c r="AS152" s="4">
        <v>0</v>
      </c>
      <c r="AT152" s="4">
        <v>0</v>
      </c>
      <c r="AU152" s="4">
        <v>519151.75675470592</v>
      </c>
      <c r="AV152" s="4">
        <v>-519151.75675470592</v>
      </c>
      <c r="AW152" s="4">
        <v>0</v>
      </c>
      <c r="AX152" s="4">
        <v>0</v>
      </c>
      <c r="AY152" s="5">
        <v>0.95238579999999995</v>
      </c>
      <c r="AZ152" s="4">
        <v>526362.97</v>
      </c>
      <c r="BA152" s="4">
        <v>526362.97</v>
      </c>
      <c r="BB152" s="4">
        <v>-526362.97</v>
      </c>
      <c r="BC152" s="4">
        <v>0</v>
      </c>
      <c r="BD152" s="4">
        <v>0</v>
      </c>
      <c r="BE152" s="4">
        <v>501112.19612145511</v>
      </c>
      <c r="BF152" s="4">
        <v>-501112.19612145511</v>
      </c>
      <c r="BG152" s="4">
        <v>0</v>
      </c>
      <c r="BH152" s="4">
        <v>0</v>
      </c>
      <c r="BI152" s="5">
        <v>0.95202783000000002</v>
      </c>
      <c r="BJ152" s="4">
        <v>538806.34999999986</v>
      </c>
      <c r="BK152" s="4">
        <v>538806.34999999986</v>
      </c>
      <c r="BL152" s="4">
        <v>-538806.34999999986</v>
      </c>
      <c r="BM152" s="4">
        <v>0</v>
      </c>
      <c r="BN152" s="4">
        <v>0</v>
      </c>
      <c r="BO152" s="4">
        <v>512810.39838964486</v>
      </c>
      <c r="BP152" s="4">
        <v>-512810.39838964486</v>
      </c>
      <c r="BQ152" s="4">
        <v>0</v>
      </c>
      <c r="BR152" s="4">
        <v>0</v>
      </c>
      <c r="BS152" s="5">
        <v>0.95175270000000001</v>
      </c>
      <c r="BT152" s="4">
        <v>534031.59000000008</v>
      </c>
      <c r="BU152" s="4">
        <v>534031.59000000008</v>
      </c>
      <c r="BV152" s="4">
        <v>-534031.59000000008</v>
      </c>
      <c r="BW152" s="4">
        <v>0</v>
      </c>
      <c r="BX152" s="4">
        <v>0</v>
      </c>
      <c r="BY152" s="4">
        <v>508098.39117263973</v>
      </c>
      <c r="BZ152" s="4">
        <v>-508098.39117263973</v>
      </c>
      <c r="CA152" s="4">
        <v>0</v>
      </c>
      <c r="CB152" s="4">
        <v>0</v>
      </c>
      <c r="CC152" s="5">
        <v>0.95143882999999996</v>
      </c>
      <c r="CD152" s="4">
        <v>532841.9</v>
      </c>
      <c r="CE152" s="4">
        <v>532841.9</v>
      </c>
      <c r="CF152" s="4">
        <v>-532841.9</v>
      </c>
      <c r="CG152" s="4">
        <v>0</v>
      </c>
      <c r="CH152" s="4">
        <v>0</v>
      </c>
      <c r="CI152" s="4">
        <v>502872.95224934438</v>
      </c>
      <c r="CJ152" s="4">
        <v>-502872.95224934438</v>
      </c>
      <c r="CK152" s="4">
        <v>0</v>
      </c>
      <c r="CL152" s="4">
        <v>0</v>
      </c>
      <c r="CM152" s="5">
        <v>0.94375639800350608</v>
      </c>
      <c r="CN152" s="4">
        <v>538247.22</v>
      </c>
      <c r="CO152" s="4">
        <v>538247.22</v>
      </c>
      <c r="CP152" s="4">
        <v>-538247.22</v>
      </c>
      <c r="CQ152" s="4">
        <v>0</v>
      </c>
      <c r="CR152" s="4">
        <v>0</v>
      </c>
      <c r="CS152" s="4">
        <v>507917.96339870343</v>
      </c>
      <c r="CT152" s="4">
        <v>-507917.96339870343</v>
      </c>
      <c r="CU152" s="4">
        <v>0</v>
      </c>
      <c r="CV152" s="4">
        <v>0</v>
      </c>
      <c r="CW152" s="5">
        <v>0.94365181003387899</v>
      </c>
      <c r="CX152" s="4">
        <v>537980.74</v>
      </c>
      <c r="CY152" s="4">
        <v>537980.74</v>
      </c>
      <c r="CZ152" s="4">
        <v>-537980.74</v>
      </c>
      <c r="DA152" s="4">
        <v>0</v>
      </c>
      <c r="DB152" s="4">
        <v>0</v>
      </c>
      <c r="DC152" s="4">
        <v>507751.9961267258</v>
      </c>
      <c r="DD152" s="4">
        <v>-507751.9961267258</v>
      </c>
      <c r="DE152" s="4">
        <v>0</v>
      </c>
      <c r="DF152" s="4">
        <v>0</v>
      </c>
      <c r="DG152" s="5">
        <v>0.94381073219596268</v>
      </c>
      <c r="DH152" s="4">
        <v>540693.65000000014</v>
      </c>
      <c r="DI152" s="4">
        <v>540693.65000000014</v>
      </c>
      <c r="DJ152" s="4">
        <v>-540693.65000000014</v>
      </c>
      <c r="DK152" s="4">
        <v>0</v>
      </c>
      <c r="DL152" s="4">
        <v>0</v>
      </c>
      <c r="DM152" s="4">
        <v>510329.98783011397</v>
      </c>
      <c r="DN152" s="4">
        <v>-510329.98783011397</v>
      </c>
      <c r="DO152" s="4">
        <v>0</v>
      </c>
      <c r="DP152" s="4">
        <v>0</v>
      </c>
      <c r="DQ152" s="5">
        <v>0.94384313155908861</v>
      </c>
      <c r="DR152" s="4">
        <v>6484538.6100000003</v>
      </c>
      <c r="DS152" s="4">
        <v>6484538.6100000003</v>
      </c>
      <c r="DT152" s="4">
        <v>-6484538.6100000003</v>
      </c>
      <c r="DU152" s="4">
        <v>0</v>
      </c>
      <c r="DV152" s="4">
        <v>0</v>
      </c>
      <c r="DW152" s="4">
        <v>6157947.2282815706</v>
      </c>
      <c r="DX152" s="4">
        <v>-6157947.2282815706</v>
      </c>
      <c r="DY152" s="4">
        <v>0</v>
      </c>
      <c r="DZ152" s="4">
        <v>0</v>
      </c>
      <c r="EA152" s="5">
        <v>11.395430056090369</v>
      </c>
      <c r="EB152" s="4">
        <v>544001.75</v>
      </c>
      <c r="EC152" s="4">
        <v>544001.75</v>
      </c>
      <c r="ED152" s="4">
        <v>-544001.75</v>
      </c>
      <c r="EE152" s="4">
        <v>0</v>
      </c>
      <c r="EF152" s="4">
        <v>0</v>
      </c>
      <c r="EG152" s="4">
        <v>513565.35943205399</v>
      </c>
      <c r="EH152" s="4">
        <v>-513565.35943205399</v>
      </c>
      <c r="EI152" s="4">
        <v>0</v>
      </c>
      <c r="EJ152" s="4">
        <v>0</v>
      </c>
      <c r="EK152" s="5">
        <v>0.94405093261566531</v>
      </c>
      <c r="EL152" s="4">
        <v>539711.32000000007</v>
      </c>
      <c r="EM152" s="4">
        <v>539711.32000000007</v>
      </c>
      <c r="EN152" s="4">
        <v>-539711.32000000007</v>
      </c>
      <c r="EO152" s="4">
        <v>0</v>
      </c>
      <c r="EP152" s="4">
        <v>0</v>
      </c>
      <c r="EQ152" s="4">
        <v>509639.2523746735</v>
      </c>
      <c r="ER152" s="4">
        <v>-509639.2523746735</v>
      </c>
      <c r="ES152" s="4">
        <v>0</v>
      </c>
      <c r="ET152" s="4">
        <v>0</v>
      </c>
      <c r="EU152" s="5">
        <v>0.94428119902075325</v>
      </c>
      <c r="EV152" s="4">
        <v>453949.65</v>
      </c>
      <c r="EW152" s="4">
        <v>453949.65</v>
      </c>
      <c r="EX152" s="4">
        <v>-453949.65</v>
      </c>
      <c r="EY152" s="4">
        <v>0</v>
      </c>
      <c r="EZ152" s="4">
        <v>0</v>
      </c>
      <c r="FA152" s="4">
        <v>428574.5137372216</v>
      </c>
      <c r="FB152" s="4">
        <v>-428574.5137372216</v>
      </c>
      <c r="FC152" s="4">
        <v>0</v>
      </c>
      <c r="FD152" s="4">
        <v>0</v>
      </c>
      <c r="FE152" s="5">
        <v>0.94410143005335845</v>
      </c>
      <c r="FF152" s="4">
        <v>328889.67</v>
      </c>
      <c r="FG152" s="4">
        <v>328889.67</v>
      </c>
      <c r="FH152" s="4">
        <v>-328889.67</v>
      </c>
      <c r="FI152" s="4">
        <v>0</v>
      </c>
      <c r="FJ152" s="4">
        <v>0</v>
      </c>
      <c r="FK152" s="4">
        <v>310337.14939951338</v>
      </c>
      <c r="FL152" s="4">
        <v>-310337.14939951338</v>
      </c>
      <c r="FM152" s="4">
        <v>0</v>
      </c>
      <c r="FN152" s="4">
        <v>0</v>
      </c>
      <c r="FO152" s="5">
        <v>0.943590442957705</v>
      </c>
      <c r="FP152" s="4">
        <v>326338.07999999996</v>
      </c>
      <c r="FQ152" s="4">
        <v>326338.07999999996</v>
      </c>
      <c r="FR152" s="4">
        <v>-326338.07999999996</v>
      </c>
      <c r="FS152" s="4">
        <v>0</v>
      </c>
      <c r="FT152" s="4">
        <v>0</v>
      </c>
      <c r="FU152" s="4">
        <v>307860.22434874316</v>
      </c>
      <c r="FV152" s="4">
        <v>-307860.22434874316</v>
      </c>
      <c r="FW152" s="4">
        <v>0</v>
      </c>
      <c r="FX152" s="4">
        <v>0</v>
      </c>
      <c r="FY152" s="5">
        <v>0.94337818114497463</v>
      </c>
      <c r="FZ152" s="4">
        <v>330303.95999999996</v>
      </c>
      <c r="GA152" s="4">
        <v>330303.95999999996</v>
      </c>
      <c r="GB152" s="4">
        <v>-330303.95999999996</v>
      </c>
      <c r="GC152" s="4">
        <v>0</v>
      </c>
      <c r="GD152" s="4">
        <v>0</v>
      </c>
      <c r="GE152" s="4">
        <v>311542.93293528305</v>
      </c>
      <c r="GF152" s="4">
        <v>-311542.93293528305</v>
      </c>
      <c r="GG152" s="4">
        <v>0</v>
      </c>
      <c r="GH152" s="4">
        <v>0</v>
      </c>
      <c r="GI152" s="5">
        <v>0.94320072013451817</v>
      </c>
      <c r="GJ152" s="4">
        <v>319297.05999999994</v>
      </c>
      <c r="GK152" s="4">
        <v>319297.05999999994</v>
      </c>
      <c r="GL152" s="4">
        <v>-319297.05999999994</v>
      </c>
      <c r="GM152" s="4">
        <v>0</v>
      </c>
      <c r="GN152" s="4">
        <v>0</v>
      </c>
      <c r="GO152" s="4">
        <v>301085.45986468607</v>
      </c>
      <c r="GP152" s="4">
        <v>-301085.45986468607</v>
      </c>
      <c r="GQ152" s="4">
        <v>0</v>
      </c>
      <c r="GR152" s="4">
        <v>0</v>
      </c>
      <c r="GS152" s="5">
        <v>0.94296345811854987</v>
      </c>
      <c r="GT152" s="4">
        <v>325408.43999999994</v>
      </c>
      <c r="GU152" s="4">
        <v>325408.43999999994</v>
      </c>
      <c r="GV152" s="4">
        <v>-325408.43999999994</v>
      </c>
      <c r="GW152" s="4">
        <v>0</v>
      </c>
      <c r="GX152" s="4">
        <v>0</v>
      </c>
      <c r="GY152" s="4">
        <v>306559.6633576224</v>
      </c>
      <c r="GZ152" s="4">
        <v>-306559.6633576224</v>
      </c>
      <c r="HA152" s="4">
        <v>0</v>
      </c>
      <c r="HB152" s="4">
        <v>0</v>
      </c>
      <c r="HC152" s="5">
        <v>0.94207655879368846</v>
      </c>
      <c r="HD152" s="4">
        <v>328701.33999999997</v>
      </c>
      <c r="HE152" s="4">
        <v>328701.33999999997</v>
      </c>
      <c r="HF152" s="4">
        <v>-328701.33999999997</v>
      </c>
      <c r="HG152" s="4">
        <v>0</v>
      </c>
      <c r="HH152" s="4">
        <v>0</v>
      </c>
      <c r="HI152" s="4">
        <v>310080.48467750591</v>
      </c>
      <c r="HJ152" s="4">
        <v>-310080.48467750591</v>
      </c>
      <c r="HK152" s="4">
        <v>0</v>
      </c>
      <c r="HL152" s="4">
        <v>0</v>
      </c>
      <c r="HM152" s="5">
        <v>0.943350229961052</v>
      </c>
      <c r="HN152" s="4">
        <v>326098.22999999986</v>
      </c>
      <c r="HO152" s="4">
        <v>326098.22999999986</v>
      </c>
      <c r="HP152" s="4">
        <v>-326098.22999999986</v>
      </c>
      <c r="HQ152" s="4">
        <v>0</v>
      </c>
      <c r="HR152" s="4">
        <v>0</v>
      </c>
      <c r="HS152" s="4">
        <v>307580.21852411801</v>
      </c>
      <c r="HT152" s="4">
        <v>-307580.21852411801</v>
      </c>
      <c r="HU152" s="4">
        <v>0</v>
      </c>
      <c r="HV152" s="4">
        <v>0</v>
      </c>
      <c r="HW152" s="5">
        <v>0.94321339470048071</v>
      </c>
      <c r="HX152" s="4">
        <v>324480.8299999999</v>
      </c>
      <c r="HY152" s="4">
        <v>324480.8299999999</v>
      </c>
      <c r="HZ152" s="4">
        <v>-324480.8299999999</v>
      </c>
      <c r="IA152" s="4">
        <v>0</v>
      </c>
      <c r="IB152" s="4">
        <v>0</v>
      </c>
      <c r="IC152" s="4">
        <v>306001.03505286202</v>
      </c>
      <c r="ID152" s="4">
        <v>-306001.03505286202</v>
      </c>
      <c r="IE152" s="4">
        <v>0</v>
      </c>
      <c r="IF152" s="4">
        <v>0</v>
      </c>
      <c r="IG152" s="5">
        <v>0.94304811490053853</v>
      </c>
      <c r="IH152" s="4">
        <v>320740.85999999987</v>
      </c>
      <c r="II152" s="4">
        <v>320740.85999999987</v>
      </c>
      <c r="IJ152" s="4">
        <v>-320740.85999999987</v>
      </c>
      <c r="IK152" s="4">
        <v>0</v>
      </c>
      <c r="IL152" s="4">
        <v>0</v>
      </c>
      <c r="IM152" s="4">
        <v>302386.8467410953</v>
      </c>
      <c r="IN152" s="4">
        <v>-302386.8467410953</v>
      </c>
      <c r="IO152" s="4">
        <v>0</v>
      </c>
      <c r="IP152" s="4">
        <v>0</v>
      </c>
      <c r="IQ152" s="5">
        <v>0.94277619240995802</v>
      </c>
      <c r="IR152" s="4">
        <v>4467921.1899999995</v>
      </c>
      <c r="IS152" s="4">
        <v>4467921.1899999995</v>
      </c>
      <c r="IT152" s="4">
        <v>-4467921.1899999995</v>
      </c>
      <c r="IU152" s="4">
        <v>0</v>
      </c>
      <c r="IV152" s="4">
        <v>0</v>
      </c>
      <c r="IW152" s="4">
        <v>4215213.1404453786</v>
      </c>
      <c r="IX152" s="4">
        <v>-4215213.1404453786</v>
      </c>
      <c r="IY152" s="4">
        <v>0</v>
      </c>
      <c r="IZ152" s="4">
        <v>0</v>
      </c>
      <c r="JA152" s="5">
        <v>11.320030854811243</v>
      </c>
      <c r="JB152" s="4">
        <v>322168.76999999996</v>
      </c>
      <c r="JC152" s="4">
        <v>322168.76999999996</v>
      </c>
      <c r="JD152" s="4">
        <v>-322168.76999999996</v>
      </c>
      <c r="JE152" s="4">
        <v>0</v>
      </c>
      <c r="JF152" s="4">
        <v>0</v>
      </c>
      <c r="JG152" s="4">
        <v>303710.27805075963</v>
      </c>
      <c r="JH152" s="4">
        <v>-303710.27805075963</v>
      </c>
      <c r="JI152" s="4">
        <v>0</v>
      </c>
      <c r="JJ152" s="4">
        <v>0</v>
      </c>
      <c r="JK152" s="5">
        <v>0.94270552062125601</v>
      </c>
      <c r="JL152" s="4">
        <v>323103.91999999993</v>
      </c>
      <c r="JM152" s="4">
        <v>323103.91999999993</v>
      </c>
      <c r="JN152" s="4">
        <v>-323103.91999999993</v>
      </c>
      <c r="JO152" s="4">
        <v>0</v>
      </c>
      <c r="JP152" s="4">
        <v>0</v>
      </c>
      <c r="JQ152" s="4">
        <v>304745.52079534472</v>
      </c>
      <c r="JR152" s="4">
        <v>-304745.52079534472</v>
      </c>
      <c r="JS152" s="4">
        <v>0</v>
      </c>
      <c r="JT152" s="4">
        <v>0</v>
      </c>
      <c r="JU152" s="5">
        <v>0.94318113130705683</v>
      </c>
      <c r="JV152" s="4">
        <v>324302.73999999993</v>
      </c>
      <c r="JW152" s="4">
        <v>324302.73999999993</v>
      </c>
      <c r="JX152" s="4">
        <v>-324302.73999999993</v>
      </c>
      <c r="JY152" s="4">
        <v>0</v>
      </c>
      <c r="JZ152" s="4">
        <v>0</v>
      </c>
      <c r="KA152" s="4">
        <v>306016.76251502126</v>
      </c>
      <c r="KB152" s="4">
        <v>-306016.76251502126</v>
      </c>
      <c r="KC152" s="4">
        <v>0</v>
      </c>
      <c r="KD152" s="4">
        <v>0</v>
      </c>
      <c r="KE152" s="5">
        <v>0.94361448353788591</v>
      </c>
      <c r="KF152" s="4">
        <v>325237.88999999996</v>
      </c>
      <c r="KG152" s="4">
        <v>325237.88999999996</v>
      </c>
      <c r="KH152" s="4">
        <v>-325237.88999999996</v>
      </c>
      <c r="KI152" s="4">
        <v>0</v>
      </c>
      <c r="KJ152" s="4">
        <v>0</v>
      </c>
      <c r="KK152" s="4">
        <v>307021.53728142648</v>
      </c>
      <c r="KL152" s="4">
        <v>-307021.53728142648</v>
      </c>
      <c r="KM152" s="4">
        <v>0</v>
      </c>
      <c r="KN152" s="4">
        <v>0</v>
      </c>
      <c r="KO152" s="5">
        <v>0.94399068104096528</v>
      </c>
      <c r="KP152" s="4">
        <v>326674.44</v>
      </c>
      <c r="KQ152" s="4">
        <v>326674.44</v>
      </c>
      <c r="KR152" s="4">
        <v>-326674.44</v>
      </c>
      <c r="KS152" s="4">
        <v>0</v>
      </c>
      <c r="KT152" s="4">
        <v>0</v>
      </c>
      <c r="KU152" s="4">
        <v>308468.92753028963</v>
      </c>
      <c r="KV152" s="4">
        <v>-308468.92753028963</v>
      </c>
      <c r="KW152" s="4">
        <v>0</v>
      </c>
      <c r="KX152" s="4">
        <v>0</v>
      </c>
      <c r="KY152" s="5">
        <v>0.9442701655210296</v>
      </c>
      <c r="KZ152" s="4">
        <v>327864.62</v>
      </c>
      <c r="LA152" s="4">
        <v>327864.62</v>
      </c>
      <c r="LB152" s="4">
        <v>-327864.62</v>
      </c>
      <c r="LC152" s="4">
        <v>0</v>
      </c>
      <c r="LD152" s="4">
        <v>0</v>
      </c>
      <c r="LE152" s="4">
        <v>309713.74748667015</v>
      </c>
      <c r="LF152" s="4">
        <v>-309713.74748667015</v>
      </c>
      <c r="LG152" s="4">
        <v>0</v>
      </c>
      <c r="LH152" s="4">
        <v>0</v>
      </c>
      <c r="LI152" s="5">
        <v>0.9446391241807981</v>
      </c>
      <c r="LJ152" s="4">
        <v>323211.15999999997</v>
      </c>
      <c r="LK152" s="4">
        <v>323211.15999999997</v>
      </c>
      <c r="LL152" s="4">
        <v>-323211.15999999997</v>
      </c>
      <c r="LM152" s="4">
        <v>0</v>
      </c>
      <c r="LN152" s="4">
        <v>0</v>
      </c>
      <c r="LO152" s="4">
        <v>305454.85220521572</v>
      </c>
      <c r="LP152" s="4">
        <v>-305454.85220521572</v>
      </c>
      <c r="LQ152" s="4">
        <v>0</v>
      </c>
      <c r="LR152" s="4">
        <v>0</v>
      </c>
      <c r="LS152" s="5">
        <v>0.94506282581707801</v>
      </c>
      <c r="LT152" s="4">
        <v>318574.98</v>
      </c>
      <c r="LU152" s="4">
        <v>318574.98</v>
      </c>
      <c r="LV152" s="4">
        <v>-318574.98</v>
      </c>
      <c r="LW152" s="4">
        <v>0</v>
      </c>
      <c r="LX152" s="4">
        <v>0</v>
      </c>
      <c r="LY152" s="4">
        <v>301219.59442401637</v>
      </c>
      <c r="LZ152" s="4">
        <v>-301219.59442401637</v>
      </c>
      <c r="MA152" s="4">
        <v>0</v>
      </c>
      <c r="MB152" s="4">
        <v>0</v>
      </c>
      <c r="MC152" s="5">
        <v>0.9455218185182539</v>
      </c>
      <c r="MD152" s="4">
        <v>319518.78999999998</v>
      </c>
      <c r="ME152" s="4">
        <v>319518.78999999998</v>
      </c>
      <c r="MF152" s="4">
        <v>-319518.78999999998</v>
      </c>
      <c r="MG152" s="4">
        <v>0</v>
      </c>
      <c r="MH152" s="4">
        <v>0</v>
      </c>
      <c r="MI152" s="4">
        <v>302261.53130647441</v>
      </c>
      <c r="MJ152" s="4">
        <v>-302261.53130647441</v>
      </c>
      <c r="MK152" s="4">
        <v>0</v>
      </c>
      <c r="ML152" s="4">
        <v>0</v>
      </c>
      <c r="MM152" s="5">
        <v>0.94598984712753342</v>
      </c>
      <c r="MN152" s="4">
        <v>320946.69999999995</v>
      </c>
      <c r="MO152" s="4">
        <v>320946.69999999995</v>
      </c>
      <c r="MP152" s="4">
        <v>-320946.69999999995</v>
      </c>
      <c r="MQ152" s="4">
        <v>0</v>
      </c>
      <c r="MR152" s="4">
        <v>0</v>
      </c>
      <c r="MS152" s="4">
        <v>303754.17341890262</v>
      </c>
      <c r="MT152" s="4">
        <v>-303754.17341890262</v>
      </c>
      <c r="MU152" s="4">
        <v>0</v>
      </c>
      <c r="MV152" s="4">
        <v>0</v>
      </c>
      <c r="MW152" s="5">
        <v>0.94643183250958074</v>
      </c>
      <c r="MX152" s="4">
        <v>322136.87999999995</v>
      </c>
      <c r="MY152" s="4">
        <v>322136.87999999995</v>
      </c>
      <c r="MZ152" s="4">
        <v>-322136.87999999995</v>
      </c>
      <c r="NA152" s="4">
        <v>0</v>
      </c>
      <c r="NB152" s="4">
        <v>0</v>
      </c>
      <c r="NC152" s="4">
        <v>305007.22545410128</v>
      </c>
      <c r="ND152" s="4">
        <v>-305007.22545410128</v>
      </c>
      <c r="NE152" s="4">
        <v>0</v>
      </c>
      <c r="NF152" s="4">
        <v>0</v>
      </c>
      <c r="NG152" s="5">
        <v>0.94682491943828762</v>
      </c>
      <c r="NH152" s="4">
        <v>323080.69999999995</v>
      </c>
      <c r="NI152" s="4">
        <v>323080.69999999995</v>
      </c>
      <c r="NJ152" s="4">
        <v>-323080.69999999995</v>
      </c>
      <c r="NK152" s="4">
        <v>0</v>
      </c>
      <c r="NL152" s="4">
        <v>0</v>
      </c>
      <c r="NM152" s="4">
        <v>305996.70149194472</v>
      </c>
      <c r="NN152" s="4">
        <v>-305996.70149194472</v>
      </c>
      <c r="NO152" s="4">
        <v>0</v>
      </c>
      <c r="NP152" s="4">
        <v>0</v>
      </c>
      <c r="NQ152" s="5">
        <v>0.94712157517284312</v>
      </c>
      <c r="NR152" s="4">
        <v>3876821.59</v>
      </c>
      <c r="NS152" s="4">
        <v>3876821.59</v>
      </c>
      <c r="NT152" s="4">
        <v>-3876821.59</v>
      </c>
      <c r="NU152" s="4">
        <v>0</v>
      </c>
      <c r="NV152" s="4">
        <v>0</v>
      </c>
      <c r="NW152" s="4">
        <v>3663370.8519601673</v>
      </c>
      <c r="NX152" s="4">
        <v>-3663370.8519601673</v>
      </c>
      <c r="NY152" s="4">
        <v>0</v>
      </c>
      <c r="NZ152" s="4">
        <v>0</v>
      </c>
      <c r="OA152" s="5">
        <v>11.339353924792569</v>
      </c>
      <c r="OB152" s="4">
        <v>323257.58</v>
      </c>
      <c r="OC152" s="4">
        <v>323257.58</v>
      </c>
      <c r="OD152" s="4">
        <v>-323257.58</v>
      </c>
      <c r="OE152" s="4">
        <v>0</v>
      </c>
      <c r="OF152" s="4">
        <v>0</v>
      </c>
      <c r="OG152" s="4">
        <v>306281.37394682353</v>
      </c>
      <c r="OH152" s="4">
        <v>-306281.37394682353</v>
      </c>
      <c r="OI152" s="4">
        <v>0</v>
      </c>
      <c r="OJ152" s="4">
        <v>0</v>
      </c>
      <c r="OK152" s="5">
        <v>0.94748396602741225</v>
      </c>
      <c r="OL152" s="4">
        <v>323418.38</v>
      </c>
      <c r="OM152" s="4">
        <v>323418.38</v>
      </c>
      <c r="ON152" s="4">
        <v>-323418.38</v>
      </c>
      <c r="OO152" s="4">
        <v>0</v>
      </c>
      <c r="OP152" s="4">
        <v>0</v>
      </c>
      <c r="OQ152" s="4">
        <v>306422.34399623575</v>
      </c>
      <c r="OR152" s="4">
        <v>-306422.34399623575</v>
      </c>
      <c r="OS152" s="4">
        <v>0</v>
      </c>
      <c r="OT152" s="4">
        <v>0</v>
      </c>
      <c r="OU152" s="5">
        <v>0.94744876279522439</v>
      </c>
      <c r="OV152" s="4">
        <v>323153.29999999993</v>
      </c>
      <c r="OW152" s="4">
        <v>323153.29999999993</v>
      </c>
      <c r="OX152" s="4">
        <v>-323153.29999999993</v>
      </c>
      <c r="OY152" s="4">
        <v>0</v>
      </c>
      <c r="OZ152" s="4">
        <v>0</v>
      </c>
      <c r="PA152" s="4">
        <v>306162.82697724766</v>
      </c>
      <c r="PB152" s="4">
        <v>-306162.82697724766</v>
      </c>
      <c r="PC152" s="4">
        <v>0</v>
      </c>
      <c r="PD152" s="4">
        <v>0</v>
      </c>
      <c r="PE152" s="5">
        <v>0.94742287012773108</v>
      </c>
      <c r="PF152" s="4">
        <v>323777.92999999993</v>
      </c>
      <c r="PG152" s="4">
        <v>323777.92999999993</v>
      </c>
      <c r="PH152" s="4">
        <v>-323777.92999999993</v>
      </c>
      <c r="PI152" s="4">
        <v>0</v>
      </c>
      <c r="PJ152" s="4">
        <v>0</v>
      </c>
      <c r="PK152" s="4">
        <v>306748.28906713112</v>
      </c>
      <c r="PL152" s="4">
        <v>-306748.28906713112</v>
      </c>
      <c r="PM152" s="4">
        <v>0</v>
      </c>
      <c r="PN152" s="4">
        <v>0</v>
      </c>
      <c r="PO152" s="5">
        <v>0.94740333001428223</v>
      </c>
      <c r="PP152" s="4">
        <v>355022.67999999993</v>
      </c>
      <c r="PQ152" s="4">
        <v>355022.67999999993</v>
      </c>
      <c r="PR152" s="4">
        <v>-355022.67999999993</v>
      </c>
      <c r="PS152" s="4">
        <v>0</v>
      </c>
      <c r="PT152" s="4">
        <v>0</v>
      </c>
      <c r="PU152" s="4">
        <v>336343.28076782799</v>
      </c>
      <c r="PV152" s="4">
        <v>-336343.28076782799</v>
      </c>
      <c r="PW152" s="4">
        <v>0</v>
      </c>
      <c r="PX152" s="4">
        <v>0</v>
      </c>
      <c r="PY152" s="5">
        <v>0.94738533540400305</v>
      </c>
      <c r="PZ152" s="4">
        <v>355323.55999999994</v>
      </c>
      <c r="QA152" s="4">
        <v>355323.55999999994</v>
      </c>
      <c r="QB152" s="4">
        <v>-355323.55999999994</v>
      </c>
      <c r="QC152" s="4">
        <v>0</v>
      </c>
      <c r="QD152" s="4">
        <v>0</v>
      </c>
      <c r="QE152" s="4">
        <v>336620.77559981489</v>
      </c>
      <c r="QF152" s="4">
        <v>-336620.77559981489</v>
      </c>
      <c r="QG152" s="4">
        <v>0</v>
      </c>
      <c r="QH152" s="4">
        <v>0</v>
      </c>
      <c r="QI152" s="5">
        <v>0.94736407459109928</v>
      </c>
      <c r="QJ152" s="4">
        <v>355956.20999999996</v>
      </c>
      <c r="QK152" s="4">
        <v>355956.20999999996</v>
      </c>
      <c r="QL152" s="4">
        <v>-355956.20999999996</v>
      </c>
      <c r="QM152" s="4">
        <v>0</v>
      </c>
      <c r="QN152" s="4">
        <v>0</v>
      </c>
      <c r="QO152" s="4">
        <v>337211.69775645249</v>
      </c>
      <c r="QP152" s="4">
        <v>-337211.69775645249</v>
      </c>
      <c r="QQ152" s="4">
        <v>0</v>
      </c>
      <c r="QR152" s="4">
        <v>0</v>
      </c>
      <c r="QS152" s="5">
        <v>0.9473403982935219</v>
      </c>
      <c r="QT152" s="4">
        <v>356720.91999999993</v>
      </c>
      <c r="QU152" s="4">
        <v>356720.91999999993</v>
      </c>
      <c r="QV152" s="4">
        <v>-356720.91999999993</v>
      </c>
      <c r="QW152" s="4">
        <v>0</v>
      </c>
      <c r="QX152" s="4">
        <v>0</v>
      </c>
      <c r="QY152" s="4">
        <v>337928.20708412671</v>
      </c>
      <c r="QZ152" s="4">
        <v>-337928.20708412671</v>
      </c>
      <c r="RA152" s="4">
        <v>0</v>
      </c>
      <c r="RB152" s="4">
        <v>0</v>
      </c>
      <c r="RC152" s="5">
        <v>0.94731816425043647</v>
      </c>
      <c r="RD152" s="4">
        <v>370148.56999999995</v>
      </c>
      <c r="RE152" s="4">
        <v>370148.56999999995</v>
      </c>
      <c r="RF152" s="4">
        <v>-370148.56999999995</v>
      </c>
      <c r="RG152" s="4">
        <v>0</v>
      </c>
      <c r="RH152" s="4">
        <v>0</v>
      </c>
      <c r="RI152" s="4">
        <v>350638.97623072134</v>
      </c>
      <c r="RJ152" s="4">
        <v>-350638.97623072134</v>
      </c>
      <c r="RK152" s="4">
        <v>0</v>
      </c>
      <c r="RL152" s="4">
        <v>0</v>
      </c>
      <c r="RM152" s="5">
        <v>0.94729253237617905</v>
      </c>
      <c r="RN152" s="4">
        <v>377825.4499999999</v>
      </c>
      <c r="RO152" s="4">
        <v>377825.4499999999</v>
      </c>
      <c r="RP152" s="4">
        <v>-377825.4499999999</v>
      </c>
      <c r="RQ152" s="4">
        <v>0</v>
      </c>
      <c r="RR152" s="4">
        <v>0</v>
      </c>
      <c r="RS152" s="4">
        <v>357900.9549950019</v>
      </c>
      <c r="RT152" s="4">
        <v>-357900.9549950019</v>
      </c>
      <c r="RU152" s="4">
        <v>0</v>
      </c>
      <c r="RV152" s="4">
        <v>0</v>
      </c>
      <c r="RW152" s="5">
        <v>0.94726534434089071</v>
      </c>
      <c r="RX152" s="4">
        <v>382502.33</v>
      </c>
      <c r="RY152" s="4">
        <v>382502.33</v>
      </c>
      <c r="RZ152" s="4">
        <v>-382502.33</v>
      </c>
      <c r="SA152" s="4">
        <v>0</v>
      </c>
      <c r="SB152" s="4">
        <v>0</v>
      </c>
      <c r="SC152" s="4">
        <v>362321.74628730846</v>
      </c>
      <c r="SD152" s="4">
        <v>-362321.74628730846</v>
      </c>
      <c r="SE152" s="4">
        <v>0</v>
      </c>
      <c r="SF152" s="4">
        <v>0</v>
      </c>
      <c r="SG152" s="5">
        <v>0.94724062540300979</v>
      </c>
      <c r="SH152" s="4">
        <v>387171.16</v>
      </c>
      <c r="SI152" s="4">
        <v>387171.16</v>
      </c>
      <c r="SJ152" s="4">
        <v>-387171.16</v>
      </c>
      <c r="SK152" s="4">
        <v>0</v>
      </c>
      <c r="SL152" s="4">
        <v>0</v>
      </c>
      <c r="SM152" s="4">
        <v>366736.10756768117</v>
      </c>
      <c r="SN152" s="4">
        <v>-366736.10756768117</v>
      </c>
      <c r="SO152" s="4">
        <v>0</v>
      </c>
      <c r="SP152" s="4">
        <v>0</v>
      </c>
      <c r="SQ152" s="5">
        <v>0.94721959034263092</v>
      </c>
      <c r="SR152" s="4">
        <v>4234278.0699999994</v>
      </c>
      <c r="SS152" s="4">
        <v>4234278.0699999994</v>
      </c>
      <c r="ST152" s="4">
        <v>-4234278.0699999994</v>
      </c>
      <c r="SU152" s="4">
        <v>0</v>
      </c>
      <c r="SV152" s="4">
        <v>0</v>
      </c>
      <c r="SW152" s="4">
        <v>4011316.5802763738</v>
      </c>
      <c r="SX152" s="4">
        <v>-4011316.5802763738</v>
      </c>
      <c r="SY152" s="4">
        <v>0</v>
      </c>
      <c r="SZ152" s="4">
        <v>0</v>
      </c>
      <c r="TA152" s="5">
        <v>11.368184993966421</v>
      </c>
      <c r="TB152" s="4">
        <v>387772.97399999999</v>
      </c>
      <c r="TC152" s="4">
        <v>387772.97399999999</v>
      </c>
    </row>
    <row r="153" spans="1:523" x14ac:dyDescent="0.3">
      <c r="A153" s="3" t="s">
        <v>203</v>
      </c>
      <c r="B153" s="4">
        <v>48457902.879999995</v>
      </c>
      <c r="C153" s="4">
        <v>48457902.879999995</v>
      </c>
      <c r="D153" s="4">
        <v>0</v>
      </c>
      <c r="E153" s="4">
        <v>0</v>
      </c>
      <c r="F153" s="4">
        <v>48457902.879999995</v>
      </c>
      <c r="G153" s="4">
        <v>45960401.467408903</v>
      </c>
      <c r="H153" s="4">
        <v>0</v>
      </c>
      <c r="I153" s="4">
        <v>0</v>
      </c>
      <c r="J153" s="4">
        <v>45960401.467408903</v>
      </c>
      <c r="K153" s="5">
        <v>0.94846039006731586</v>
      </c>
      <c r="L153" s="4">
        <v>48841346.870000005</v>
      </c>
      <c r="M153" s="4">
        <v>48841346.870000005</v>
      </c>
      <c r="N153" s="4">
        <v>0</v>
      </c>
      <c r="O153" s="4">
        <v>0</v>
      </c>
      <c r="P153" s="4">
        <v>48841346.870000005</v>
      </c>
      <c r="Q153" s="4">
        <v>46324082.903733283</v>
      </c>
      <c r="R153" s="4">
        <v>0</v>
      </c>
      <c r="S153" s="4">
        <v>0</v>
      </c>
      <c r="T153" s="4">
        <v>46324082.903733283</v>
      </c>
      <c r="U153" s="5">
        <v>0.94846039006731586</v>
      </c>
      <c r="V153" s="4">
        <v>47494274.079999998</v>
      </c>
      <c r="W153" s="4">
        <v>47494274.079999998</v>
      </c>
      <c r="X153" s="4">
        <v>0</v>
      </c>
      <c r="Y153" s="4">
        <v>0</v>
      </c>
      <c r="Z153" s="4">
        <v>47494274.079999998</v>
      </c>
      <c r="AA153" s="4">
        <v>45046437.719880804</v>
      </c>
      <c r="AB153" s="4">
        <v>0</v>
      </c>
      <c r="AC153" s="4">
        <v>0</v>
      </c>
      <c r="AD153" s="4">
        <v>45046437.719880804</v>
      </c>
      <c r="AE153" s="5">
        <v>0.94846039006731586</v>
      </c>
      <c r="AF153" s="4">
        <v>48694815.999999993</v>
      </c>
      <c r="AG153" s="4">
        <v>48694815.999999993</v>
      </c>
      <c r="AH153" s="4">
        <v>0</v>
      </c>
      <c r="AI153" s="4">
        <v>0</v>
      </c>
      <c r="AJ153" s="4">
        <v>48694815.999999993</v>
      </c>
      <c r="AK153" s="4">
        <v>46185104.177616164</v>
      </c>
      <c r="AL153" s="4">
        <v>0</v>
      </c>
      <c r="AM153" s="4">
        <v>0</v>
      </c>
      <c r="AN153" s="4">
        <v>46185104.177616164</v>
      </c>
      <c r="AO153" s="5">
        <v>0.94846039006731586</v>
      </c>
      <c r="AP153" s="4">
        <v>49553196.480000004</v>
      </c>
      <c r="AQ153" s="4">
        <v>49553196.480000004</v>
      </c>
      <c r="AR153" s="4">
        <v>0</v>
      </c>
      <c r="AS153" s="4">
        <v>0</v>
      </c>
      <c r="AT153" s="4">
        <v>49553196.480000004</v>
      </c>
      <c r="AU153" s="4">
        <v>46999244.062503144</v>
      </c>
      <c r="AV153" s="4">
        <v>0</v>
      </c>
      <c r="AW153" s="4">
        <v>0</v>
      </c>
      <c r="AX153" s="4">
        <v>46999244.062503144</v>
      </c>
      <c r="AY153" s="5">
        <v>0.94846039006731586</v>
      </c>
      <c r="AZ153" s="4">
        <v>47996510.25</v>
      </c>
      <c r="BA153" s="4">
        <v>47996510.25</v>
      </c>
      <c r="BB153" s="4">
        <v>0</v>
      </c>
      <c r="BC153" s="4">
        <v>0</v>
      </c>
      <c r="BD153" s="4">
        <v>47996510.25</v>
      </c>
      <c r="BE153" s="4">
        <v>45522788.833584927</v>
      </c>
      <c r="BF153" s="4">
        <v>0</v>
      </c>
      <c r="BG153" s="4">
        <v>0</v>
      </c>
      <c r="BH153" s="4">
        <v>45522788.833584927</v>
      </c>
      <c r="BI153" s="5">
        <v>0.94846039006731586</v>
      </c>
      <c r="BJ153" s="4">
        <v>47228101.760000005</v>
      </c>
      <c r="BK153" s="4">
        <v>47228101.760000005</v>
      </c>
      <c r="BL153" s="4">
        <v>0</v>
      </c>
      <c r="BM153" s="4">
        <v>0</v>
      </c>
      <c r="BN153" s="4">
        <v>47228101.760000005</v>
      </c>
      <c r="BO153" s="4">
        <v>44793983.817428492</v>
      </c>
      <c r="BP153" s="4">
        <v>0</v>
      </c>
      <c r="BQ153" s="4">
        <v>0</v>
      </c>
      <c r="BR153" s="4">
        <v>44793983.817428492</v>
      </c>
      <c r="BS153" s="5">
        <v>0.94846039006731586</v>
      </c>
      <c r="BT153" s="4">
        <v>46017143.509999998</v>
      </c>
      <c r="BU153" s="4">
        <v>46017143.509999998</v>
      </c>
      <c r="BV153" s="4">
        <v>0</v>
      </c>
      <c r="BW153" s="4">
        <v>0</v>
      </c>
      <c r="BX153" s="4">
        <v>46017143.509999998</v>
      </c>
      <c r="BY153" s="4">
        <v>43645437.883278251</v>
      </c>
      <c r="BZ153" s="4">
        <v>0</v>
      </c>
      <c r="CA153" s="4">
        <v>0</v>
      </c>
      <c r="CB153" s="4">
        <v>43645437.883278251</v>
      </c>
      <c r="CC153" s="5">
        <v>0.94846039006731586</v>
      </c>
      <c r="CD153" s="4">
        <v>48661387.340000011</v>
      </c>
      <c r="CE153" s="4">
        <v>48661387.340000011</v>
      </c>
      <c r="CF153" s="4">
        <v>0</v>
      </c>
      <c r="CG153" s="4">
        <v>0</v>
      </c>
      <c r="CH153" s="4">
        <v>48661387.340000011</v>
      </c>
      <c r="CI153" s="4">
        <v>46153398.417713158</v>
      </c>
      <c r="CJ153" s="4">
        <v>0</v>
      </c>
      <c r="CK153" s="4">
        <v>0</v>
      </c>
      <c r="CL153" s="4">
        <v>46153398.417713158</v>
      </c>
      <c r="CM153" s="5">
        <v>0.94846039006731586</v>
      </c>
      <c r="CN153" s="4">
        <v>47673810.859999999</v>
      </c>
      <c r="CO153" s="4">
        <v>47673810.859999999</v>
      </c>
      <c r="CP153" s="4">
        <v>0</v>
      </c>
      <c r="CQ153" s="4">
        <v>0</v>
      </c>
      <c r="CR153" s="4">
        <v>47673810.859999999</v>
      </c>
      <c r="CS153" s="4">
        <v>45216721.24427104</v>
      </c>
      <c r="CT153" s="4">
        <v>0</v>
      </c>
      <c r="CU153" s="4">
        <v>0</v>
      </c>
      <c r="CV153" s="4">
        <v>45216721.24427104</v>
      </c>
      <c r="CW153" s="5">
        <v>0.94846039006731586</v>
      </c>
      <c r="CX153" s="4">
        <v>48280683.039999992</v>
      </c>
      <c r="CY153" s="4">
        <v>48280683.039999992</v>
      </c>
      <c r="CZ153" s="4">
        <v>0</v>
      </c>
      <c r="DA153" s="4">
        <v>0</v>
      </c>
      <c r="DB153" s="4">
        <v>48280683.039999992</v>
      </c>
      <c r="DC153" s="4">
        <v>45792315.468834832</v>
      </c>
      <c r="DD153" s="4">
        <v>0</v>
      </c>
      <c r="DE153" s="4">
        <v>0</v>
      </c>
      <c r="DF153" s="4">
        <v>45792315.468834832</v>
      </c>
      <c r="DG153" s="5">
        <v>0.94846039006731586</v>
      </c>
      <c r="DH153" s="4">
        <v>48178779.300000004</v>
      </c>
      <c r="DI153" s="4">
        <v>48178779.300000004</v>
      </c>
      <c r="DJ153" s="4">
        <v>0</v>
      </c>
      <c r="DK153" s="4">
        <v>0</v>
      </c>
      <c r="DL153" s="4">
        <v>48178779.300000004</v>
      </c>
      <c r="DM153" s="4">
        <v>45695663.807845131</v>
      </c>
      <c r="DN153" s="4">
        <v>0</v>
      </c>
      <c r="DO153" s="4">
        <v>0</v>
      </c>
      <c r="DP153" s="4">
        <v>45695663.807845131</v>
      </c>
      <c r="DQ153" s="5">
        <v>0.94846039006731586</v>
      </c>
      <c r="DR153" s="4">
        <v>577077952.37</v>
      </c>
      <c r="DS153" s="4">
        <v>577077952.37</v>
      </c>
      <c r="DT153" s="4">
        <v>0</v>
      </c>
      <c r="DU153" s="4">
        <v>0</v>
      </c>
      <c r="DV153" s="4">
        <v>577077952.37</v>
      </c>
      <c r="DW153" s="4">
        <v>547335579.80409813</v>
      </c>
      <c r="DX153" s="4">
        <v>0</v>
      </c>
      <c r="DY153" s="4">
        <v>0</v>
      </c>
      <c r="DZ153" s="4">
        <v>547335579.80409813</v>
      </c>
      <c r="EA153" s="5">
        <v>11.381524680807791</v>
      </c>
      <c r="EB153" s="4">
        <v>48977480.110000007</v>
      </c>
      <c r="EC153" s="4">
        <v>48977480.110000007</v>
      </c>
      <c r="ED153" s="4">
        <v>0</v>
      </c>
      <c r="EE153" s="4">
        <v>0</v>
      </c>
      <c r="EF153" s="4">
        <v>48977480.110000007</v>
      </c>
      <c r="EG153" s="4">
        <v>46249777.000813246</v>
      </c>
      <c r="EH153" s="4">
        <v>0</v>
      </c>
      <c r="EI153" s="4">
        <v>0</v>
      </c>
      <c r="EJ153" s="4">
        <v>46249777.000813246</v>
      </c>
      <c r="EK153" s="5">
        <v>0.94430699368239179</v>
      </c>
      <c r="EL153" s="4">
        <v>49586324.230000004</v>
      </c>
      <c r="EM153" s="4">
        <v>49586324.230000004</v>
      </c>
      <c r="EN153" s="4">
        <v>0</v>
      </c>
      <c r="EO153" s="4">
        <v>0</v>
      </c>
      <c r="EP153" s="4">
        <v>49586324.230000004</v>
      </c>
      <c r="EQ153" s="4">
        <v>46824712.761391647</v>
      </c>
      <c r="ER153" s="4">
        <v>0</v>
      </c>
      <c r="ES153" s="4">
        <v>0</v>
      </c>
      <c r="ET153" s="4">
        <v>46824712.761391647</v>
      </c>
      <c r="EU153" s="5">
        <v>0.94430699368239179</v>
      </c>
      <c r="EV153" s="4">
        <v>52318966.470000014</v>
      </c>
      <c r="EW153" s="4">
        <v>52318966.470000014</v>
      </c>
      <c r="EX153" s="4">
        <v>0</v>
      </c>
      <c r="EY153" s="4">
        <v>0</v>
      </c>
      <c r="EZ153" s="4">
        <v>52318966.470000014</v>
      </c>
      <c r="FA153" s="4">
        <v>49405165.939855568</v>
      </c>
      <c r="FB153" s="4">
        <v>0</v>
      </c>
      <c r="FC153" s="4">
        <v>0</v>
      </c>
      <c r="FD153" s="4">
        <v>49405165.939855568</v>
      </c>
      <c r="FE153" s="5">
        <v>0.94430699368239179</v>
      </c>
      <c r="FF153" s="4">
        <v>51100632.910000011</v>
      </c>
      <c r="FG153" s="4">
        <v>51100632.910000011</v>
      </c>
      <c r="FH153" s="4">
        <v>0</v>
      </c>
      <c r="FI153" s="4">
        <v>0</v>
      </c>
      <c r="FJ153" s="4">
        <v>51100632.910000011</v>
      </c>
      <c r="FK153" s="4">
        <v>48254685.0385096</v>
      </c>
      <c r="FL153" s="4">
        <v>0</v>
      </c>
      <c r="FM153" s="4">
        <v>0</v>
      </c>
      <c r="FN153" s="4">
        <v>48254685.0385096</v>
      </c>
      <c r="FO153" s="5">
        <v>0.94430699368239179</v>
      </c>
      <c r="FP153" s="4">
        <v>50804849.510000013</v>
      </c>
      <c r="FQ153" s="4">
        <v>50804849.510000013</v>
      </c>
      <c r="FR153" s="4">
        <v>0</v>
      </c>
      <c r="FS153" s="4">
        <v>0</v>
      </c>
      <c r="FT153" s="4">
        <v>50804849.510000013</v>
      </c>
      <c r="FU153" s="4">
        <v>47975374.705274448</v>
      </c>
      <c r="FV153" s="4">
        <v>0</v>
      </c>
      <c r="FW153" s="4">
        <v>0</v>
      </c>
      <c r="FX153" s="4">
        <v>47975374.705274448</v>
      </c>
      <c r="FY153" s="5">
        <v>0.94430699368239179</v>
      </c>
      <c r="FZ153" s="4">
        <v>51167301.300000012</v>
      </c>
      <c r="GA153" s="4">
        <v>51167301.300000012</v>
      </c>
      <c r="GB153" s="4">
        <v>0</v>
      </c>
      <c r="GC153" s="4">
        <v>0</v>
      </c>
      <c r="GD153" s="4">
        <v>51167301.300000012</v>
      </c>
      <c r="GE153" s="4">
        <v>48317640.465444148</v>
      </c>
      <c r="GF153" s="4">
        <v>0</v>
      </c>
      <c r="GG153" s="4">
        <v>0</v>
      </c>
      <c r="GH153" s="4">
        <v>48317640.465444148</v>
      </c>
      <c r="GI153" s="5">
        <v>0.94430699368239179</v>
      </c>
      <c r="GJ153" s="4">
        <v>51962040.430000015</v>
      </c>
      <c r="GK153" s="4">
        <v>51962040.430000015</v>
      </c>
      <c r="GL153" s="4">
        <v>0</v>
      </c>
      <c r="GM153" s="4">
        <v>0</v>
      </c>
      <c r="GN153" s="4">
        <v>51962040.430000015</v>
      </c>
      <c r="GO153" s="4">
        <v>49068118.184056208</v>
      </c>
      <c r="GP153" s="4">
        <v>0</v>
      </c>
      <c r="GQ153" s="4">
        <v>0</v>
      </c>
      <c r="GR153" s="4">
        <v>49068118.184056208</v>
      </c>
      <c r="GS153" s="5">
        <v>0.94430699368239179</v>
      </c>
      <c r="GT153" s="4">
        <v>51557265.160000019</v>
      </c>
      <c r="GU153" s="4">
        <v>51557265.160000019</v>
      </c>
      <c r="GV153" s="4">
        <v>0</v>
      </c>
      <c r="GW153" s="4">
        <v>0</v>
      </c>
      <c r="GX153" s="4">
        <v>51557265.160000019</v>
      </c>
      <c r="GY153" s="4">
        <v>48685886.065725535</v>
      </c>
      <c r="GZ153" s="4">
        <v>0</v>
      </c>
      <c r="HA153" s="4">
        <v>0</v>
      </c>
      <c r="HB153" s="4">
        <v>48685886.065725535</v>
      </c>
      <c r="HC153" s="5">
        <v>0.94430699368239179</v>
      </c>
      <c r="HD153" s="4">
        <v>48911392.490000024</v>
      </c>
      <c r="HE153" s="4">
        <v>48911392.490000024</v>
      </c>
      <c r="HF153" s="4">
        <v>0</v>
      </c>
      <c r="HG153" s="4">
        <v>0</v>
      </c>
      <c r="HH153" s="4">
        <v>48911392.490000024</v>
      </c>
      <c r="HI153" s="4">
        <v>46187369.999051437</v>
      </c>
      <c r="HJ153" s="4">
        <v>0</v>
      </c>
      <c r="HK153" s="4">
        <v>0</v>
      </c>
      <c r="HL153" s="4">
        <v>46187369.999051437</v>
      </c>
      <c r="HM153" s="5">
        <v>0.94430699368239179</v>
      </c>
      <c r="HN153" s="4">
        <v>47378570.660000026</v>
      </c>
      <c r="HO153" s="4">
        <v>47378570.660000026</v>
      </c>
      <c r="HP153" s="4">
        <v>0</v>
      </c>
      <c r="HQ153" s="4">
        <v>0</v>
      </c>
      <c r="HR153" s="4">
        <v>47378570.660000026</v>
      </c>
      <c r="HS153" s="4">
        <v>44739915.624913394</v>
      </c>
      <c r="HT153" s="4">
        <v>0</v>
      </c>
      <c r="HU153" s="4">
        <v>0</v>
      </c>
      <c r="HV153" s="4">
        <v>44739915.624913394</v>
      </c>
      <c r="HW153" s="5">
        <v>0.94430699368239179</v>
      </c>
      <c r="HX153" s="4">
        <v>48971203.850000024</v>
      </c>
      <c r="HY153" s="4">
        <v>48971203.850000024</v>
      </c>
      <c r="HZ153" s="4">
        <v>0</v>
      </c>
      <c r="IA153" s="4">
        <v>0</v>
      </c>
      <c r="IB153" s="4">
        <v>48971203.850000024</v>
      </c>
      <c r="IC153" s="4">
        <v>46243850.284601092</v>
      </c>
      <c r="ID153" s="4">
        <v>0</v>
      </c>
      <c r="IE153" s="4">
        <v>0</v>
      </c>
      <c r="IF153" s="4">
        <v>46243850.284601092</v>
      </c>
      <c r="IG153" s="5">
        <v>0.94430699368239179</v>
      </c>
      <c r="IH153" s="4">
        <v>47665736.75000003</v>
      </c>
      <c r="II153" s="4">
        <v>47665736.75000003</v>
      </c>
      <c r="IJ153" s="4">
        <v>0</v>
      </c>
      <c r="IK153" s="4">
        <v>0</v>
      </c>
      <c r="IL153" s="4">
        <v>47665736.75000003</v>
      </c>
      <c r="IM153" s="4">
        <v>45011088.572048828</v>
      </c>
      <c r="IN153" s="4">
        <v>0</v>
      </c>
      <c r="IO153" s="4">
        <v>0</v>
      </c>
      <c r="IP153" s="4">
        <v>45011088.572048828</v>
      </c>
      <c r="IQ153" s="5">
        <v>0.94430699368239179</v>
      </c>
      <c r="IR153" s="4">
        <v>600401763.87000012</v>
      </c>
      <c r="IS153" s="4">
        <v>600401763.87000012</v>
      </c>
      <c r="IT153" s="4">
        <v>0</v>
      </c>
      <c r="IU153" s="4">
        <v>0</v>
      </c>
      <c r="IV153" s="4">
        <v>600401763.87000012</v>
      </c>
      <c r="IW153" s="4">
        <v>566963584.64168525</v>
      </c>
      <c r="IX153" s="4">
        <v>0</v>
      </c>
      <c r="IY153" s="4">
        <v>0</v>
      </c>
      <c r="IZ153" s="4">
        <v>566963584.64168525</v>
      </c>
      <c r="JA153" s="5">
        <v>11.331683924188702</v>
      </c>
      <c r="JB153" s="4">
        <v>49707978.890000023</v>
      </c>
      <c r="JC153" s="4">
        <v>49707978.890000023</v>
      </c>
      <c r="JD153" s="4">
        <v>0</v>
      </c>
      <c r="JE153" s="4">
        <v>0</v>
      </c>
      <c r="JF153" s="4">
        <v>49707978.890000023</v>
      </c>
      <c r="JG153" s="4">
        <v>47152367.23872868</v>
      </c>
      <c r="JH153" s="4">
        <v>0</v>
      </c>
      <c r="JI153" s="4">
        <v>0</v>
      </c>
      <c r="JJ153" s="4">
        <v>47152367.23872868</v>
      </c>
      <c r="JK153" s="5">
        <v>0.94858749624629246</v>
      </c>
      <c r="JL153" s="4">
        <v>52249872.460000023</v>
      </c>
      <c r="JM153" s="4">
        <v>52249872.460000023</v>
      </c>
      <c r="JN153" s="4">
        <v>0</v>
      </c>
      <c r="JO153" s="4">
        <v>0</v>
      </c>
      <c r="JP153" s="4">
        <v>52249872.460000023</v>
      </c>
      <c r="JQ153" s="4">
        <v>49563575.69601953</v>
      </c>
      <c r="JR153" s="4">
        <v>0</v>
      </c>
      <c r="JS153" s="4">
        <v>0</v>
      </c>
      <c r="JT153" s="4">
        <v>49563575.69601953</v>
      </c>
      <c r="JU153" s="5">
        <v>0.94858749624629246</v>
      </c>
      <c r="JV153" s="4">
        <v>58893129.160000019</v>
      </c>
      <c r="JW153" s="4">
        <v>58893129.160000019</v>
      </c>
      <c r="JX153" s="4">
        <v>0</v>
      </c>
      <c r="JY153" s="4">
        <v>0</v>
      </c>
      <c r="JZ153" s="4">
        <v>58893129.160000019</v>
      </c>
      <c r="KA153" s="4">
        <v>55865285.935993932</v>
      </c>
      <c r="KB153" s="4">
        <v>0</v>
      </c>
      <c r="KC153" s="4">
        <v>0</v>
      </c>
      <c r="KD153" s="4">
        <v>55865285.935993932</v>
      </c>
      <c r="KE153" s="5">
        <v>0.94858749624629246</v>
      </c>
      <c r="KF153" s="4">
        <v>64713633.900000028</v>
      </c>
      <c r="KG153" s="4">
        <v>64713633.900000028</v>
      </c>
      <c r="KH153" s="4">
        <v>0</v>
      </c>
      <c r="KI153" s="4">
        <v>0</v>
      </c>
      <c r="KJ153" s="4">
        <v>64713633.900000028</v>
      </c>
      <c r="KK153" s="4">
        <v>61386543.954200223</v>
      </c>
      <c r="KL153" s="4">
        <v>0</v>
      </c>
      <c r="KM153" s="4">
        <v>0</v>
      </c>
      <c r="KN153" s="4">
        <v>61386543.954200223</v>
      </c>
      <c r="KO153" s="5">
        <v>0.94858749624629246</v>
      </c>
      <c r="KP153" s="4">
        <v>69332982.680000022</v>
      </c>
      <c r="KQ153" s="4">
        <v>69332982.680000022</v>
      </c>
      <c r="KR153" s="4">
        <v>0</v>
      </c>
      <c r="KS153" s="4">
        <v>0</v>
      </c>
      <c r="KT153" s="4">
        <v>69332982.680000022</v>
      </c>
      <c r="KU153" s="4">
        <v>65768400.447708778</v>
      </c>
      <c r="KV153" s="4">
        <v>0</v>
      </c>
      <c r="KW153" s="4">
        <v>0</v>
      </c>
      <c r="KX153" s="4">
        <v>65768400.447708778</v>
      </c>
      <c r="KY153" s="5">
        <v>0.94858749624629246</v>
      </c>
      <c r="KZ153" s="4">
        <v>68417062.320000008</v>
      </c>
      <c r="LA153" s="4">
        <v>68417062.320000008</v>
      </c>
      <c r="LB153" s="4">
        <v>0</v>
      </c>
      <c r="LC153" s="4">
        <v>0</v>
      </c>
      <c r="LD153" s="4">
        <v>68417062.320000008</v>
      </c>
      <c r="LE153" s="4">
        <v>64899569.846655361</v>
      </c>
      <c r="LF153" s="4">
        <v>0</v>
      </c>
      <c r="LG153" s="4">
        <v>0</v>
      </c>
      <c r="LH153" s="4">
        <v>64899569.846655361</v>
      </c>
      <c r="LI153" s="5">
        <v>0.94858749624629246</v>
      </c>
      <c r="LJ153" s="4">
        <v>67451972.560000017</v>
      </c>
      <c r="LK153" s="4">
        <v>67451972.560000017</v>
      </c>
      <c r="LL153" s="4">
        <v>0</v>
      </c>
      <c r="LM153" s="4">
        <v>0</v>
      </c>
      <c r="LN153" s="4">
        <v>67451972.560000017</v>
      </c>
      <c r="LO153" s="4">
        <v>63984097.767564036</v>
      </c>
      <c r="LP153" s="4">
        <v>0</v>
      </c>
      <c r="LQ153" s="4">
        <v>0</v>
      </c>
      <c r="LR153" s="4">
        <v>63984097.767564036</v>
      </c>
      <c r="LS153" s="5">
        <v>0.94858749624629246</v>
      </c>
      <c r="LT153" s="4">
        <v>67387718.210000008</v>
      </c>
      <c r="LU153" s="4">
        <v>67387718.210000008</v>
      </c>
      <c r="LV153" s="4">
        <v>0</v>
      </c>
      <c r="LW153" s="4">
        <v>0</v>
      </c>
      <c r="LX153" s="4">
        <v>67387718.210000008</v>
      </c>
      <c r="LY153" s="4">
        <v>63923146.894574597</v>
      </c>
      <c r="LZ153" s="4">
        <v>0</v>
      </c>
      <c r="MA153" s="4">
        <v>0</v>
      </c>
      <c r="MB153" s="4">
        <v>63923146.894574597</v>
      </c>
      <c r="MC153" s="5">
        <v>0.94858749624629246</v>
      </c>
      <c r="MD153" s="4">
        <v>66742618.460000016</v>
      </c>
      <c r="ME153" s="4">
        <v>66742618.460000016</v>
      </c>
      <c r="MF153" s="4">
        <v>0</v>
      </c>
      <c r="MG153" s="4">
        <v>0</v>
      </c>
      <c r="MH153" s="4">
        <v>66742618.460000016</v>
      </c>
      <c r="MI153" s="4">
        <v>63311213.337892994</v>
      </c>
      <c r="MJ153" s="4">
        <v>0</v>
      </c>
      <c r="MK153" s="4">
        <v>0</v>
      </c>
      <c r="ML153" s="4">
        <v>63311213.337892994</v>
      </c>
      <c r="MM153" s="5">
        <v>0.94858749624629246</v>
      </c>
      <c r="MN153" s="4">
        <v>67526805.540000007</v>
      </c>
      <c r="MO153" s="4">
        <v>67526805.540000007</v>
      </c>
      <c r="MP153" s="4">
        <v>0</v>
      </c>
      <c r="MQ153" s="4">
        <v>0</v>
      </c>
      <c r="MR153" s="4">
        <v>67526805.540000007</v>
      </c>
      <c r="MS153" s="4">
        <v>64055083.396698877</v>
      </c>
      <c r="MT153" s="4">
        <v>0</v>
      </c>
      <c r="MU153" s="4">
        <v>0</v>
      </c>
      <c r="MV153" s="4">
        <v>64055083.396698877</v>
      </c>
      <c r="MW153" s="5">
        <v>0.94858749624629246</v>
      </c>
      <c r="MX153" s="4">
        <v>64099637.260000005</v>
      </c>
      <c r="MY153" s="4">
        <v>64099637.260000005</v>
      </c>
      <c r="MZ153" s="4">
        <v>0</v>
      </c>
      <c r="NA153" s="4">
        <v>0</v>
      </c>
      <c r="NB153" s="4">
        <v>64099637.260000005</v>
      </c>
      <c r="NC153" s="4">
        <v>60804114.418758966</v>
      </c>
      <c r="ND153" s="4">
        <v>0</v>
      </c>
      <c r="NE153" s="4">
        <v>0</v>
      </c>
      <c r="NF153" s="4">
        <v>60804114.418758966</v>
      </c>
      <c r="NG153" s="5">
        <v>0.94858749624629246</v>
      </c>
      <c r="NH153" s="4">
        <v>62856592.370000005</v>
      </c>
      <c r="NI153" s="4">
        <v>62856592.370000005</v>
      </c>
      <c r="NJ153" s="4">
        <v>0</v>
      </c>
      <c r="NK153" s="4">
        <v>0</v>
      </c>
      <c r="NL153" s="4">
        <v>62856592.370000005</v>
      </c>
      <c r="NM153" s="4">
        <v>59624977.578832112</v>
      </c>
      <c r="NN153" s="4">
        <v>0</v>
      </c>
      <c r="NO153" s="4">
        <v>0</v>
      </c>
      <c r="NP153" s="4">
        <v>59624977.578832112</v>
      </c>
      <c r="NQ153" s="5">
        <v>0.94858749624629246</v>
      </c>
      <c r="NR153" s="4">
        <v>759380003.81000018</v>
      </c>
      <c r="NS153" s="4">
        <v>759380003.81000018</v>
      </c>
      <c r="NT153" s="4">
        <v>0</v>
      </c>
      <c r="NU153" s="4">
        <v>0</v>
      </c>
      <c r="NV153" s="4">
        <v>759380003.81000018</v>
      </c>
      <c r="NW153" s="4">
        <v>720338376.51362813</v>
      </c>
      <c r="NX153" s="4">
        <v>0</v>
      </c>
      <c r="NY153" s="4">
        <v>0</v>
      </c>
      <c r="NZ153" s="4">
        <v>720338376.51362813</v>
      </c>
      <c r="OA153" s="5">
        <v>11.383049954955508</v>
      </c>
      <c r="OB153" s="4">
        <v>61168818.220000006</v>
      </c>
      <c r="OC153" s="4">
        <v>61168818.220000006</v>
      </c>
      <c r="OD153" s="4">
        <v>0</v>
      </c>
      <c r="OE153" s="4">
        <v>0</v>
      </c>
      <c r="OF153" s="4">
        <v>61168818.220000006</v>
      </c>
      <c r="OG153" s="4">
        <v>58028365.567811593</v>
      </c>
      <c r="OH153" s="4">
        <v>0</v>
      </c>
      <c r="OI153" s="4">
        <v>0</v>
      </c>
      <c r="OJ153" s="4">
        <v>58028365.567811593</v>
      </c>
      <c r="OK153" s="5">
        <v>0.94865925575195109</v>
      </c>
      <c r="OL153" s="4">
        <v>64342105.640000015</v>
      </c>
      <c r="OM153" s="4">
        <v>64342105.640000015</v>
      </c>
      <c r="ON153" s="4">
        <v>0</v>
      </c>
      <c r="OO153" s="4">
        <v>0</v>
      </c>
      <c r="OP153" s="4">
        <v>64342105.640000015</v>
      </c>
      <c r="OQ153" s="4">
        <v>61038734.04995583</v>
      </c>
      <c r="OR153" s="4">
        <v>0</v>
      </c>
      <c r="OS153" s="4">
        <v>0</v>
      </c>
      <c r="OT153" s="4">
        <v>61038734.04995583</v>
      </c>
      <c r="OU153" s="5">
        <v>0.94865925575195109</v>
      </c>
      <c r="OV153" s="4">
        <v>60921650.490000017</v>
      </c>
      <c r="OW153" s="4">
        <v>60921650.490000017</v>
      </c>
      <c r="OX153" s="4">
        <v>0</v>
      </c>
      <c r="OY153" s="4">
        <v>0</v>
      </c>
      <c r="OZ153" s="4">
        <v>60921650.490000017</v>
      </c>
      <c r="PA153" s="4">
        <v>57793887.613023899</v>
      </c>
      <c r="PB153" s="4">
        <v>0</v>
      </c>
      <c r="PC153" s="4">
        <v>0</v>
      </c>
      <c r="PD153" s="4">
        <v>57793887.613023899</v>
      </c>
      <c r="PE153" s="5">
        <v>0.94865925575195109</v>
      </c>
      <c r="PF153" s="4">
        <v>57504190.660000011</v>
      </c>
      <c r="PG153" s="4">
        <v>57504190.660000011</v>
      </c>
      <c r="PH153" s="4">
        <v>0</v>
      </c>
      <c r="PI153" s="4">
        <v>0</v>
      </c>
      <c r="PJ153" s="4">
        <v>57504190.660000011</v>
      </c>
      <c r="PK153" s="4">
        <v>54551882.714133911</v>
      </c>
      <c r="PL153" s="4">
        <v>0</v>
      </c>
      <c r="PM153" s="4">
        <v>0</v>
      </c>
      <c r="PN153" s="4">
        <v>54551882.714133911</v>
      </c>
      <c r="PO153" s="5">
        <v>0.94865925575195109</v>
      </c>
      <c r="PP153" s="4">
        <v>52832530.250000007</v>
      </c>
      <c r="PQ153" s="4">
        <v>52832530.250000007</v>
      </c>
      <c r="PR153" s="4">
        <v>0</v>
      </c>
      <c r="PS153" s="4">
        <v>0</v>
      </c>
      <c r="PT153" s="4">
        <v>52832530.250000007</v>
      </c>
      <c r="PU153" s="4">
        <v>50120068.826457448</v>
      </c>
      <c r="PV153" s="4">
        <v>0</v>
      </c>
      <c r="PW153" s="4">
        <v>0</v>
      </c>
      <c r="PX153" s="4">
        <v>50120068.826457448</v>
      </c>
      <c r="PY153" s="5">
        <v>0.94865925575195109</v>
      </c>
      <c r="PZ153" s="4">
        <v>53272331.540000007</v>
      </c>
      <c r="QA153" s="4">
        <v>53272331.540000007</v>
      </c>
      <c r="QB153" s="4">
        <v>0</v>
      </c>
      <c r="QC153" s="4">
        <v>0</v>
      </c>
      <c r="QD153" s="4">
        <v>53272331.540000007</v>
      </c>
      <c r="QE153" s="4">
        <v>50537290.390907593</v>
      </c>
      <c r="QF153" s="4">
        <v>0</v>
      </c>
      <c r="QG153" s="4">
        <v>0</v>
      </c>
      <c r="QH153" s="4">
        <v>50537290.390907593</v>
      </c>
      <c r="QI153" s="5">
        <v>0.94865925575195109</v>
      </c>
      <c r="QJ153" s="4">
        <v>53309568.750000015</v>
      </c>
      <c r="QK153" s="4">
        <v>53309568.750000015</v>
      </c>
      <c r="QL153" s="4">
        <v>0</v>
      </c>
      <c r="QM153" s="4">
        <v>0</v>
      </c>
      <c r="QN153" s="4">
        <v>53309568.750000015</v>
      </c>
      <c r="QO153" s="4">
        <v>50572615.814832486</v>
      </c>
      <c r="QP153" s="4">
        <v>0</v>
      </c>
      <c r="QQ153" s="4">
        <v>0</v>
      </c>
      <c r="QR153" s="4">
        <v>50572615.814832486</v>
      </c>
      <c r="QS153" s="5">
        <v>0.94865925575195109</v>
      </c>
      <c r="QT153" s="4">
        <v>53280120.440000013</v>
      </c>
      <c r="QU153" s="4">
        <v>53280120.440000013</v>
      </c>
      <c r="QV153" s="4">
        <v>0</v>
      </c>
      <c r="QW153" s="4">
        <v>0</v>
      </c>
      <c r="QX153" s="4">
        <v>53280120.440000013</v>
      </c>
      <c r="QY153" s="4">
        <v>50544679.402984731</v>
      </c>
      <c r="QZ153" s="4">
        <v>0</v>
      </c>
      <c r="RA153" s="4">
        <v>0</v>
      </c>
      <c r="RB153" s="4">
        <v>50544679.402984731</v>
      </c>
      <c r="RC153" s="5">
        <v>0.94865925575195109</v>
      </c>
      <c r="RD153" s="4">
        <v>53514133.560000017</v>
      </c>
      <c r="RE153" s="4">
        <v>53514133.560000017</v>
      </c>
      <c r="RF153" s="4">
        <v>0</v>
      </c>
      <c r="RG153" s="4">
        <v>0</v>
      </c>
      <c r="RH153" s="4">
        <v>53514133.560000017</v>
      </c>
      <c r="RI153" s="4">
        <v>50766678.115240127</v>
      </c>
      <c r="RJ153" s="4">
        <v>0</v>
      </c>
      <c r="RK153" s="4">
        <v>0</v>
      </c>
      <c r="RL153" s="4">
        <v>50766678.115240127</v>
      </c>
      <c r="RM153" s="5">
        <v>0.94865925575195109</v>
      </c>
      <c r="RN153" s="4">
        <v>52011886.88000001</v>
      </c>
      <c r="RO153" s="4">
        <v>52011886.88000001</v>
      </c>
      <c r="RP153" s="4">
        <v>0</v>
      </c>
      <c r="RQ153" s="4">
        <v>0</v>
      </c>
      <c r="RR153" s="4">
        <v>52011886.88000001</v>
      </c>
      <c r="RS153" s="4">
        <v>49341557.897835478</v>
      </c>
      <c r="RT153" s="4">
        <v>0</v>
      </c>
      <c r="RU153" s="4">
        <v>0</v>
      </c>
      <c r="RV153" s="4">
        <v>49341557.897835478</v>
      </c>
      <c r="RW153" s="5">
        <v>0.94865925575195109</v>
      </c>
      <c r="RX153" s="4">
        <v>51905781.420000017</v>
      </c>
      <c r="RY153" s="4">
        <v>51905781.420000017</v>
      </c>
      <c r="RZ153" s="4">
        <v>0</v>
      </c>
      <c r="SA153" s="4">
        <v>0</v>
      </c>
      <c r="SB153" s="4">
        <v>51905781.420000017</v>
      </c>
      <c r="SC153" s="4">
        <v>49240899.97112067</v>
      </c>
      <c r="SD153" s="4">
        <v>0</v>
      </c>
      <c r="SE153" s="4">
        <v>0</v>
      </c>
      <c r="SF153" s="4">
        <v>49240899.97112067</v>
      </c>
      <c r="SG153" s="5">
        <v>0.94865925575195109</v>
      </c>
      <c r="SH153" s="4">
        <v>51989554.590000018</v>
      </c>
      <c r="SI153" s="4">
        <v>51989554.590000018</v>
      </c>
      <c r="SJ153" s="4">
        <v>0</v>
      </c>
      <c r="SK153" s="4">
        <v>0</v>
      </c>
      <c r="SL153" s="4">
        <v>51989554.590000018</v>
      </c>
      <c r="SM153" s="4">
        <v>49320372.164224848</v>
      </c>
      <c r="SN153" s="4">
        <v>0</v>
      </c>
      <c r="SO153" s="4">
        <v>0</v>
      </c>
      <c r="SP153" s="4">
        <v>49320372.164224848</v>
      </c>
      <c r="SQ153" s="5">
        <v>0.94865925575195109</v>
      </c>
      <c r="SR153" s="4">
        <v>666052672.44000018</v>
      </c>
      <c r="SS153" s="4">
        <v>666052672.44000018</v>
      </c>
      <c r="ST153" s="4">
        <v>0</v>
      </c>
      <c r="SU153" s="4">
        <v>0</v>
      </c>
      <c r="SV153" s="4">
        <v>666052672.44000018</v>
      </c>
      <c r="SW153" s="4">
        <v>631857032.52852869</v>
      </c>
      <c r="SX153" s="4">
        <v>0</v>
      </c>
      <c r="SY153" s="4">
        <v>0</v>
      </c>
      <c r="SZ153" s="4">
        <v>631857032.52852869</v>
      </c>
      <c r="TA153" s="5">
        <v>11.383911069023412</v>
      </c>
      <c r="TB153" s="4">
        <v>52074093.001600012</v>
      </c>
      <c r="TC153" s="4">
        <v>52074093.001600012</v>
      </c>
    </row>
    <row r="154" spans="1:523" x14ac:dyDescent="0.3">
      <c r="A154" s="3" t="s">
        <v>204</v>
      </c>
      <c r="B154" s="4">
        <v>0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  <c r="J154" s="4">
        <v>0</v>
      </c>
      <c r="K154" s="5">
        <v>0.95089591038235499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5">
        <v>0.95020474794761101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0</v>
      </c>
      <c r="AD154" s="4">
        <v>0</v>
      </c>
      <c r="AE154" s="5">
        <v>0.94959872000000001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5">
        <v>0.94859879000000003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5">
        <v>0.94701055000000001</v>
      </c>
      <c r="AZ154" s="4">
        <v>0</v>
      </c>
      <c r="BA154" s="4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4">
        <v>0</v>
      </c>
      <c r="BI154" s="5">
        <v>0.94609173000000002</v>
      </c>
      <c r="BJ154" s="4">
        <v>0</v>
      </c>
      <c r="BK154" s="4">
        <v>0</v>
      </c>
      <c r="BL154" s="4">
        <v>0</v>
      </c>
      <c r="BM154" s="4">
        <v>0</v>
      </c>
      <c r="BN154" s="4">
        <v>0</v>
      </c>
      <c r="BO154" s="4">
        <v>0</v>
      </c>
      <c r="BP154" s="4">
        <v>0</v>
      </c>
      <c r="BQ154" s="4">
        <v>0</v>
      </c>
      <c r="BR154" s="4">
        <v>0</v>
      </c>
      <c r="BS154" s="5">
        <v>0.94606102000000003</v>
      </c>
      <c r="BT154" s="4">
        <v>0</v>
      </c>
      <c r="BU154" s="4">
        <v>0</v>
      </c>
      <c r="BV154" s="4">
        <v>0</v>
      </c>
      <c r="BW154" s="4">
        <v>0</v>
      </c>
      <c r="BX154" s="4">
        <v>0</v>
      </c>
      <c r="BY154" s="4">
        <v>0</v>
      </c>
      <c r="BZ154" s="4">
        <v>0</v>
      </c>
      <c r="CA154" s="4">
        <v>0</v>
      </c>
      <c r="CB154" s="4">
        <v>0</v>
      </c>
      <c r="CC154" s="5">
        <v>0.94551125000000003</v>
      </c>
      <c r="CD154" s="4">
        <v>0</v>
      </c>
      <c r="CE154" s="4">
        <v>0</v>
      </c>
      <c r="CF154" s="4">
        <v>0</v>
      </c>
      <c r="CG154" s="4">
        <v>0</v>
      </c>
      <c r="CH154" s="4">
        <v>0</v>
      </c>
      <c r="CI154" s="4">
        <v>0</v>
      </c>
      <c r="CJ154" s="4">
        <v>0</v>
      </c>
      <c r="CK154" s="4">
        <v>0</v>
      </c>
      <c r="CL154" s="4">
        <v>0</v>
      </c>
      <c r="CM154" s="5">
        <v>0.94375639800350608</v>
      </c>
      <c r="CN154" s="4">
        <v>0</v>
      </c>
      <c r="CO154" s="4">
        <v>0</v>
      </c>
      <c r="CP154" s="4">
        <v>0</v>
      </c>
      <c r="CQ154" s="4">
        <v>0</v>
      </c>
      <c r="CR154" s="4">
        <v>0</v>
      </c>
      <c r="CS154" s="4">
        <v>0</v>
      </c>
      <c r="CT154" s="4">
        <v>0</v>
      </c>
      <c r="CU154" s="4">
        <v>0</v>
      </c>
      <c r="CV154" s="4">
        <v>0</v>
      </c>
      <c r="CW154" s="5">
        <v>0.94365181003387899</v>
      </c>
      <c r="CX154" s="4">
        <v>0</v>
      </c>
      <c r="CY154" s="4">
        <v>0</v>
      </c>
      <c r="CZ154" s="4">
        <v>0</v>
      </c>
      <c r="DA154" s="4">
        <v>0</v>
      </c>
      <c r="DB154" s="4">
        <v>0</v>
      </c>
      <c r="DC154" s="4">
        <v>0</v>
      </c>
      <c r="DD154" s="4">
        <v>0</v>
      </c>
      <c r="DE154" s="4">
        <v>0</v>
      </c>
      <c r="DF154" s="4">
        <v>0</v>
      </c>
      <c r="DG154" s="5">
        <v>0.94381073219596268</v>
      </c>
      <c r="DH154" s="4">
        <v>0</v>
      </c>
      <c r="DI154" s="4">
        <v>0</v>
      </c>
      <c r="DJ154" s="4">
        <v>0</v>
      </c>
      <c r="DK154" s="4">
        <v>0</v>
      </c>
      <c r="DL154" s="4">
        <v>0</v>
      </c>
      <c r="DM154" s="4">
        <v>0</v>
      </c>
      <c r="DN154" s="4">
        <v>0</v>
      </c>
      <c r="DO154" s="4">
        <v>0</v>
      </c>
      <c r="DP154" s="4">
        <v>0</v>
      </c>
      <c r="DQ154" s="5">
        <v>0.94384313155908861</v>
      </c>
      <c r="DR154" s="4">
        <v>0</v>
      </c>
      <c r="DS154" s="4">
        <v>0</v>
      </c>
      <c r="DT154" s="4">
        <v>0</v>
      </c>
      <c r="DU154" s="4">
        <v>0</v>
      </c>
      <c r="DV154" s="4">
        <v>0</v>
      </c>
      <c r="DW154" s="4">
        <v>0</v>
      </c>
      <c r="DX154" s="4">
        <v>0</v>
      </c>
      <c r="DY154" s="4">
        <v>0</v>
      </c>
      <c r="DZ154" s="4">
        <v>0</v>
      </c>
      <c r="EA154" s="5">
        <v>11.359034790122402</v>
      </c>
      <c r="EB154" s="4">
        <v>0</v>
      </c>
      <c r="EC154" s="4">
        <v>0</v>
      </c>
      <c r="ED154" s="4">
        <v>0</v>
      </c>
      <c r="EE154" s="4">
        <v>0</v>
      </c>
      <c r="EF154" s="4">
        <v>0</v>
      </c>
      <c r="EG154" s="4">
        <v>0</v>
      </c>
      <c r="EH154" s="4">
        <v>0</v>
      </c>
      <c r="EI154" s="4">
        <v>0</v>
      </c>
      <c r="EJ154" s="4">
        <v>0</v>
      </c>
      <c r="EK154" s="5">
        <v>0.94405093261566531</v>
      </c>
      <c r="EL154" s="4">
        <v>0</v>
      </c>
      <c r="EM154" s="4">
        <v>0</v>
      </c>
      <c r="EN154" s="4">
        <v>0</v>
      </c>
      <c r="EO154" s="4">
        <v>0</v>
      </c>
      <c r="EP154" s="4">
        <v>0</v>
      </c>
      <c r="EQ154" s="4">
        <v>0</v>
      </c>
      <c r="ER154" s="4">
        <v>0</v>
      </c>
      <c r="ES154" s="4">
        <v>0</v>
      </c>
      <c r="ET154" s="4">
        <v>0</v>
      </c>
      <c r="EU154" s="5">
        <v>0.94428119902075325</v>
      </c>
      <c r="EV154" s="4">
        <v>0</v>
      </c>
      <c r="EW154" s="4">
        <v>0</v>
      </c>
      <c r="EX154" s="4">
        <v>0</v>
      </c>
      <c r="EY154" s="4">
        <v>0</v>
      </c>
      <c r="EZ154" s="4">
        <v>0</v>
      </c>
      <c r="FA154" s="4">
        <v>0</v>
      </c>
      <c r="FB154" s="4">
        <v>0</v>
      </c>
      <c r="FC154" s="4">
        <v>0</v>
      </c>
      <c r="FD154" s="4">
        <v>0</v>
      </c>
      <c r="FE154" s="5">
        <v>0.94410143005335845</v>
      </c>
      <c r="FF154" s="4">
        <v>0</v>
      </c>
      <c r="FG154" s="4">
        <v>0</v>
      </c>
      <c r="FH154" s="4">
        <v>0</v>
      </c>
      <c r="FI154" s="4">
        <v>0</v>
      </c>
      <c r="FJ154" s="4">
        <v>0</v>
      </c>
      <c r="FK154" s="4">
        <v>0</v>
      </c>
      <c r="FL154" s="4">
        <v>0</v>
      </c>
      <c r="FM154" s="4">
        <v>0</v>
      </c>
      <c r="FN154" s="4">
        <v>0</v>
      </c>
      <c r="FO154" s="5">
        <v>0.943590442957705</v>
      </c>
      <c r="FP154" s="4">
        <v>0</v>
      </c>
      <c r="FQ154" s="4">
        <v>0</v>
      </c>
      <c r="FR154" s="4">
        <v>0</v>
      </c>
      <c r="FS154" s="4">
        <v>0</v>
      </c>
      <c r="FT154" s="4">
        <v>0</v>
      </c>
      <c r="FU154" s="4">
        <v>0</v>
      </c>
      <c r="FV154" s="4">
        <v>0</v>
      </c>
      <c r="FW154" s="4">
        <v>0</v>
      </c>
      <c r="FX154" s="4">
        <v>0</v>
      </c>
      <c r="FY154" s="5">
        <v>0.94337818114497463</v>
      </c>
      <c r="FZ154" s="4">
        <v>0</v>
      </c>
      <c r="GA154" s="4">
        <v>0</v>
      </c>
      <c r="GB154" s="4">
        <v>0</v>
      </c>
      <c r="GC154" s="4">
        <v>0</v>
      </c>
      <c r="GD154" s="4">
        <v>0</v>
      </c>
      <c r="GE154" s="4">
        <v>0</v>
      </c>
      <c r="GF154" s="4">
        <v>0</v>
      </c>
      <c r="GG154" s="4">
        <v>0</v>
      </c>
      <c r="GH154" s="4">
        <v>0</v>
      </c>
      <c r="GI154" s="5">
        <v>0.94320072013451817</v>
      </c>
      <c r="GJ154" s="4">
        <v>0</v>
      </c>
      <c r="GK154" s="4">
        <v>0</v>
      </c>
      <c r="GL154" s="4">
        <v>0</v>
      </c>
      <c r="GM154" s="4">
        <v>0</v>
      </c>
      <c r="GN154" s="4">
        <v>0</v>
      </c>
      <c r="GO154" s="4">
        <v>0</v>
      </c>
      <c r="GP154" s="4">
        <v>0</v>
      </c>
      <c r="GQ154" s="4">
        <v>0</v>
      </c>
      <c r="GR154" s="4">
        <v>0</v>
      </c>
      <c r="GS154" s="5">
        <v>0.94296345811854987</v>
      </c>
      <c r="GT154" s="4">
        <v>0</v>
      </c>
      <c r="GU154" s="4">
        <v>0</v>
      </c>
      <c r="GV154" s="4">
        <v>0</v>
      </c>
      <c r="GW154" s="4">
        <v>0</v>
      </c>
      <c r="GX154" s="4">
        <v>0</v>
      </c>
      <c r="GY154" s="4">
        <v>0</v>
      </c>
      <c r="GZ154" s="4">
        <v>0</v>
      </c>
      <c r="HA154" s="4">
        <v>0</v>
      </c>
      <c r="HB154" s="4">
        <v>0</v>
      </c>
      <c r="HC154" s="5">
        <v>0.94207655879368846</v>
      </c>
      <c r="HD154" s="4">
        <v>0</v>
      </c>
      <c r="HE154" s="4">
        <v>0</v>
      </c>
      <c r="HF154" s="4">
        <v>0</v>
      </c>
      <c r="HG154" s="4">
        <v>0</v>
      </c>
      <c r="HH154" s="4">
        <v>0</v>
      </c>
      <c r="HI154" s="4">
        <v>0</v>
      </c>
      <c r="HJ154" s="4">
        <v>0</v>
      </c>
      <c r="HK154" s="4">
        <v>0</v>
      </c>
      <c r="HL154" s="4">
        <v>0</v>
      </c>
      <c r="HM154" s="5">
        <v>0.943350229961052</v>
      </c>
      <c r="HN154" s="4">
        <v>0</v>
      </c>
      <c r="HO154" s="4">
        <v>0</v>
      </c>
      <c r="HP154" s="4">
        <v>0</v>
      </c>
      <c r="HQ154" s="4">
        <v>0</v>
      </c>
      <c r="HR154" s="4">
        <v>0</v>
      </c>
      <c r="HS154" s="4">
        <v>0</v>
      </c>
      <c r="HT154" s="4">
        <v>0</v>
      </c>
      <c r="HU154" s="4">
        <v>0</v>
      </c>
      <c r="HV154" s="4">
        <v>0</v>
      </c>
      <c r="HW154" s="5">
        <v>0.94321339470048071</v>
      </c>
      <c r="HX154" s="4">
        <v>0</v>
      </c>
      <c r="HY154" s="4">
        <v>0</v>
      </c>
      <c r="HZ154" s="4">
        <v>0</v>
      </c>
      <c r="IA154" s="4">
        <v>0</v>
      </c>
      <c r="IB154" s="4">
        <v>0</v>
      </c>
      <c r="IC154" s="4">
        <v>0</v>
      </c>
      <c r="ID154" s="4">
        <v>0</v>
      </c>
      <c r="IE154" s="4">
        <v>0</v>
      </c>
      <c r="IF154" s="4">
        <v>0</v>
      </c>
      <c r="IG154" s="5">
        <v>0.94304811490053853</v>
      </c>
      <c r="IH154" s="4">
        <v>0</v>
      </c>
      <c r="II154" s="4">
        <v>0</v>
      </c>
      <c r="IJ154" s="4">
        <v>0</v>
      </c>
      <c r="IK154" s="4">
        <v>0</v>
      </c>
      <c r="IL154" s="4">
        <v>0</v>
      </c>
      <c r="IM154" s="4">
        <v>0</v>
      </c>
      <c r="IN154" s="4">
        <v>0</v>
      </c>
      <c r="IO154" s="4">
        <v>0</v>
      </c>
      <c r="IP154" s="4">
        <v>0</v>
      </c>
      <c r="IQ154" s="5">
        <v>0.94277619240995802</v>
      </c>
      <c r="IR154" s="4">
        <v>0</v>
      </c>
      <c r="IS154" s="4">
        <v>0</v>
      </c>
      <c r="IT154" s="4">
        <v>0</v>
      </c>
      <c r="IU154" s="4">
        <v>0</v>
      </c>
      <c r="IV154" s="4">
        <v>0</v>
      </c>
      <c r="IW154" s="4">
        <v>0</v>
      </c>
      <c r="IX154" s="4">
        <v>0</v>
      </c>
      <c r="IY154" s="4">
        <v>0</v>
      </c>
      <c r="IZ154" s="4">
        <v>0</v>
      </c>
      <c r="JA154" s="5">
        <v>11.320030854811243</v>
      </c>
      <c r="JB154" s="4">
        <v>0</v>
      </c>
      <c r="JC154" s="4">
        <v>0</v>
      </c>
      <c r="JD154" s="4">
        <v>0</v>
      </c>
      <c r="JE154" s="4">
        <v>0</v>
      </c>
      <c r="JF154" s="4">
        <v>0</v>
      </c>
      <c r="JG154" s="4">
        <v>0</v>
      </c>
      <c r="JH154" s="4">
        <v>0</v>
      </c>
      <c r="JI154" s="4">
        <v>0</v>
      </c>
      <c r="JJ154" s="4">
        <v>0</v>
      </c>
      <c r="JK154" s="5">
        <v>0.94270552062125601</v>
      </c>
      <c r="JL154" s="4">
        <v>0</v>
      </c>
      <c r="JM154" s="4">
        <v>0</v>
      </c>
      <c r="JN154" s="4">
        <v>0</v>
      </c>
      <c r="JO154" s="4">
        <v>0</v>
      </c>
      <c r="JP154" s="4">
        <v>0</v>
      </c>
      <c r="JQ154" s="4">
        <v>0</v>
      </c>
      <c r="JR154" s="4">
        <v>0</v>
      </c>
      <c r="JS154" s="4">
        <v>0</v>
      </c>
      <c r="JT154" s="4">
        <v>0</v>
      </c>
      <c r="JU154" s="5">
        <v>0.94318113130705683</v>
      </c>
      <c r="JV154" s="4">
        <v>0</v>
      </c>
      <c r="JW154" s="4">
        <v>0</v>
      </c>
      <c r="JX154" s="4">
        <v>0</v>
      </c>
      <c r="JY154" s="4">
        <v>0</v>
      </c>
      <c r="JZ154" s="4">
        <v>0</v>
      </c>
      <c r="KA154" s="4">
        <v>0</v>
      </c>
      <c r="KB154" s="4">
        <v>0</v>
      </c>
      <c r="KC154" s="4">
        <v>0</v>
      </c>
      <c r="KD154" s="4">
        <v>0</v>
      </c>
      <c r="KE154" s="5">
        <v>0.94361448353788591</v>
      </c>
      <c r="KF154" s="4">
        <v>0</v>
      </c>
      <c r="KG154" s="4">
        <v>0</v>
      </c>
      <c r="KH154" s="4">
        <v>0</v>
      </c>
      <c r="KI154" s="4">
        <v>0</v>
      </c>
      <c r="KJ154" s="4">
        <v>0</v>
      </c>
      <c r="KK154" s="4">
        <v>0</v>
      </c>
      <c r="KL154" s="4">
        <v>0</v>
      </c>
      <c r="KM154" s="4">
        <v>0</v>
      </c>
      <c r="KN154" s="4">
        <v>0</v>
      </c>
      <c r="KO154" s="5">
        <v>0.94399068104096528</v>
      </c>
      <c r="KP154" s="4">
        <v>0</v>
      </c>
      <c r="KQ154" s="4">
        <v>0</v>
      </c>
      <c r="KR154" s="4">
        <v>0</v>
      </c>
      <c r="KS154" s="4">
        <v>0</v>
      </c>
      <c r="KT154" s="4">
        <v>0</v>
      </c>
      <c r="KU154" s="4">
        <v>0</v>
      </c>
      <c r="KV154" s="4">
        <v>0</v>
      </c>
      <c r="KW154" s="4">
        <v>0</v>
      </c>
      <c r="KX154" s="4">
        <v>0</v>
      </c>
      <c r="KY154" s="5">
        <v>0.9442701655210296</v>
      </c>
      <c r="KZ154" s="4">
        <v>0</v>
      </c>
      <c r="LA154" s="4">
        <v>0</v>
      </c>
      <c r="LB154" s="4">
        <v>0</v>
      </c>
      <c r="LC154" s="4">
        <v>0</v>
      </c>
      <c r="LD154" s="4">
        <v>0</v>
      </c>
      <c r="LE154" s="4">
        <v>0</v>
      </c>
      <c r="LF154" s="4">
        <v>0</v>
      </c>
      <c r="LG154" s="4">
        <v>0</v>
      </c>
      <c r="LH154" s="4">
        <v>0</v>
      </c>
      <c r="LI154" s="5">
        <v>0.9446391241807981</v>
      </c>
      <c r="LJ154" s="4">
        <v>0</v>
      </c>
      <c r="LK154" s="4">
        <v>0</v>
      </c>
      <c r="LL154" s="4">
        <v>0</v>
      </c>
      <c r="LM154" s="4">
        <v>0</v>
      </c>
      <c r="LN154" s="4">
        <v>0</v>
      </c>
      <c r="LO154" s="4">
        <v>0</v>
      </c>
      <c r="LP154" s="4">
        <v>0</v>
      </c>
      <c r="LQ154" s="4">
        <v>0</v>
      </c>
      <c r="LR154" s="4">
        <v>0</v>
      </c>
      <c r="LS154" s="5">
        <v>0.94506282581707801</v>
      </c>
      <c r="LT154" s="4">
        <v>0</v>
      </c>
      <c r="LU154" s="4">
        <v>0</v>
      </c>
      <c r="LV154" s="4">
        <v>0</v>
      </c>
      <c r="LW154" s="4">
        <v>0</v>
      </c>
      <c r="LX154" s="4">
        <v>0</v>
      </c>
      <c r="LY154" s="4">
        <v>0</v>
      </c>
      <c r="LZ154" s="4">
        <v>0</v>
      </c>
      <c r="MA154" s="4">
        <v>0</v>
      </c>
      <c r="MB154" s="4">
        <v>0</v>
      </c>
      <c r="MC154" s="5">
        <v>0.9455218185182539</v>
      </c>
      <c r="MD154" s="4">
        <v>0</v>
      </c>
      <c r="ME154" s="4">
        <v>0</v>
      </c>
      <c r="MF154" s="4">
        <v>0</v>
      </c>
      <c r="MG154" s="4">
        <v>0</v>
      </c>
      <c r="MH154" s="4">
        <v>0</v>
      </c>
      <c r="MI154" s="4">
        <v>0</v>
      </c>
      <c r="MJ154" s="4">
        <v>0</v>
      </c>
      <c r="MK154" s="4">
        <v>0</v>
      </c>
      <c r="ML154" s="4">
        <v>0</v>
      </c>
      <c r="MM154" s="5">
        <v>0.94598984712753342</v>
      </c>
      <c r="MN154" s="4">
        <v>0</v>
      </c>
      <c r="MO154" s="4">
        <v>0</v>
      </c>
      <c r="MP154" s="4">
        <v>0</v>
      </c>
      <c r="MQ154" s="4">
        <v>0</v>
      </c>
      <c r="MR154" s="4">
        <v>0</v>
      </c>
      <c r="MS154" s="4">
        <v>0</v>
      </c>
      <c r="MT154" s="4">
        <v>0</v>
      </c>
      <c r="MU154" s="4">
        <v>0</v>
      </c>
      <c r="MV154" s="4">
        <v>0</v>
      </c>
      <c r="MW154" s="5">
        <v>0.94643183250958074</v>
      </c>
      <c r="MX154" s="4">
        <v>0</v>
      </c>
      <c r="MY154" s="4">
        <v>0</v>
      </c>
      <c r="MZ154" s="4">
        <v>0</v>
      </c>
      <c r="NA154" s="4">
        <v>0</v>
      </c>
      <c r="NB154" s="4">
        <v>0</v>
      </c>
      <c r="NC154" s="4">
        <v>0</v>
      </c>
      <c r="ND154" s="4">
        <v>0</v>
      </c>
      <c r="NE154" s="4">
        <v>0</v>
      </c>
      <c r="NF154" s="4">
        <v>0</v>
      </c>
      <c r="NG154" s="5">
        <v>0.94682491943828762</v>
      </c>
      <c r="NH154" s="4">
        <v>0</v>
      </c>
      <c r="NI154" s="4">
        <v>0</v>
      </c>
      <c r="NJ154" s="4">
        <v>0</v>
      </c>
      <c r="NK154" s="4">
        <v>0</v>
      </c>
      <c r="NL154" s="4">
        <v>0</v>
      </c>
      <c r="NM154" s="4">
        <v>0</v>
      </c>
      <c r="NN154" s="4">
        <v>0</v>
      </c>
      <c r="NO154" s="4">
        <v>0</v>
      </c>
      <c r="NP154" s="4">
        <v>0</v>
      </c>
      <c r="NQ154" s="5">
        <v>0.94712157517284312</v>
      </c>
      <c r="NR154" s="4">
        <v>0</v>
      </c>
      <c r="NS154" s="4">
        <v>0</v>
      </c>
      <c r="NT154" s="4">
        <v>0</v>
      </c>
      <c r="NU154" s="4">
        <v>0</v>
      </c>
      <c r="NV154" s="4">
        <v>0</v>
      </c>
      <c r="NW154" s="4">
        <v>0</v>
      </c>
      <c r="NX154" s="4">
        <v>0</v>
      </c>
      <c r="NY154" s="4">
        <v>0</v>
      </c>
      <c r="NZ154" s="4">
        <v>0</v>
      </c>
      <c r="OA154" s="5">
        <v>11.339353924792569</v>
      </c>
      <c r="OB154" s="4">
        <v>0</v>
      </c>
      <c r="OC154" s="4">
        <v>0</v>
      </c>
      <c r="OD154" s="4">
        <v>0</v>
      </c>
      <c r="OE154" s="4">
        <v>0</v>
      </c>
      <c r="OF154" s="4">
        <v>0</v>
      </c>
      <c r="OG154" s="4">
        <v>0</v>
      </c>
      <c r="OH154" s="4">
        <v>0</v>
      </c>
      <c r="OI154" s="4">
        <v>0</v>
      </c>
      <c r="OJ154" s="4">
        <v>0</v>
      </c>
      <c r="OK154" s="5">
        <v>0.94748396602741225</v>
      </c>
      <c r="OL154" s="4">
        <v>0</v>
      </c>
      <c r="OM154" s="4">
        <v>0</v>
      </c>
      <c r="ON154" s="4">
        <v>0</v>
      </c>
      <c r="OO154" s="4">
        <v>0</v>
      </c>
      <c r="OP154" s="4">
        <v>0</v>
      </c>
      <c r="OQ154" s="4">
        <v>0</v>
      </c>
      <c r="OR154" s="4">
        <v>0</v>
      </c>
      <c r="OS154" s="4">
        <v>0</v>
      </c>
      <c r="OT154" s="4">
        <v>0</v>
      </c>
      <c r="OU154" s="5">
        <v>0.94744876279522439</v>
      </c>
      <c r="OV154" s="4">
        <v>0</v>
      </c>
      <c r="OW154" s="4">
        <v>0</v>
      </c>
      <c r="OX154" s="4">
        <v>0</v>
      </c>
      <c r="OY154" s="4">
        <v>0</v>
      </c>
      <c r="OZ154" s="4">
        <v>0</v>
      </c>
      <c r="PA154" s="4">
        <v>0</v>
      </c>
      <c r="PB154" s="4">
        <v>0</v>
      </c>
      <c r="PC154" s="4">
        <v>0</v>
      </c>
      <c r="PD154" s="4">
        <v>0</v>
      </c>
      <c r="PE154" s="5">
        <v>0.94742287012773108</v>
      </c>
      <c r="PF154" s="4">
        <v>0</v>
      </c>
      <c r="PG154" s="4">
        <v>0</v>
      </c>
      <c r="PH154" s="4">
        <v>0</v>
      </c>
      <c r="PI154" s="4">
        <v>0</v>
      </c>
      <c r="PJ154" s="4">
        <v>0</v>
      </c>
      <c r="PK154" s="4">
        <v>0</v>
      </c>
      <c r="PL154" s="4">
        <v>0</v>
      </c>
      <c r="PM154" s="4">
        <v>0</v>
      </c>
      <c r="PN154" s="4">
        <v>0</v>
      </c>
      <c r="PO154" s="5">
        <v>0.94740333001428223</v>
      </c>
      <c r="PP154" s="4">
        <v>0</v>
      </c>
      <c r="PQ154" s="4">
        <v>0</v>
      </c>
      <c r="PR154" s="4">
        <v>0</v>
      </c>
      <c r="PS154" s="4">
        <v>0</v>
      </c>
      <c r="PT154" s="4">
        <v>0</v>
      </c>
      <c r="PU154" s="4">
        <v>0</v>
      </c>
      <c r="PV154" s="4">
        <v>0</v>
      </c>
      <c r="PW154" s="4">
        <v>0</v>
      </c>
      <c r="PX154" s="4">
        <v>0</v>
      </c>
      <c r="PY154" s="5">
        <v>0.94738533540400305</v>
      </c>
      <c r="PZ154" s="4">
        <v>0</v>
      </c>
      <c r="QA154" s="4">
        <v>0</v>
      </c>
      <c r="QB154" s="4">
        <v>0</v>
      </c>
      <c r="QC154" s="4">
        <v>0</v>
      </c>
      <c r="QD154" s="4">
        <v>0</v>
      </c>
      <c r="QE154" s="4">
        <v>0</v>
      </c>
      <c r="QF154" s="4">
        <v>0</v>
      </c>
      <c r="QG154" s="4">
        <v>0</v>
      </c>
      <c r="QH154" s="4">
        <v>0</v>
      </c>
      <c r="QI154" s="5">
        <v>0.94736407459109928</v>
      </c>
      <c r="QJ154" s="4">
        <v>0</v>
      </c>
      <c r="QK154" s="4">
        <v>0</v>
      </c>
      <c r="QL154" s="4">
        <v>0</v>
      </c>
      <c r="QM154" s="4">
        <v>0</v>
      </c>
      <c r="QN154" s="4">
        <v>0</v>
      </c>
      <c r="QO154" s="4">
        <v>0</v>
      </c>
      <c r="QP154" s="4">
        <v>0</v>
      </c>
      <c r="QQ154" s="4">
        <v>0</v>
      </c>
      <c r="QR154" s="4">
        <v>0</v>
      </c>
      <c r="QS154" s="5">
        <v>0.9473403982935219</v>
      </c>
      <c r="QT154" s="4">
        <v>0</v>
      </c>
      <c r="QU154" s="4">
        <v>0</v>
      </c>
      <c r="QV154" s="4">
        <v>0</v>
      </c>
      <c r="QW154" s="4">
        <v>0</v>
      </c>
      <c r="QX154" s="4">
        <v>0</v>
      </c>
      <c r="QY154" s="4">
        <v>0</v>
      </c>
      <c r="QZ154" s="4">
        <v>0</v>
      </c>
      <c r="RA154" s="4">
        <v>0</v>
      </c>
      <c r="RB154" s="4">
        <v>0</v>
      </c>
      <c r="RC154" s="5">
        <v>0.94731816425043647</v>
      </c>
      <c r="RD154" s="4">
        <v>0</v>
      </c>
      <c r="RE154" s="4">
        <v>0</v>
      </c>
      <c r="RF154" s="4">
        <v>0</v>
      </c>
      <c r="RG154" s="4">
        <v>0</v>
      </c>
      <c r="RH154" s="4">
        <v>0</v>
      </c>
      <c r="RI154" s="4">
        <v>0</v>
      </c>
      <c r="RJ154" s="4">
        <v>0</v>
      </c>
      <c r="RK154" s="4">
        <v>0</v>
      </c>
      <c r="RL154" s="4">
        <v>0</v>
      </c>
      <c r="RM154" s="5">
        <v>0.94729253237617905</v>
      </c>
      <c r="RN154" s="4">
        <v>0</v>
      </c>
      <c r="RO154" s="4">
        <v>0</v>
      </c>
      <c r="RP154" s="4">
        <v>0</v>
      </c>
      <c r="RQ154" s="4">
        <v>0</v>
      </c>
      <c r="RR154" s="4">
        <v>0</v>
      </c>
      <c r="RS154" s="4">
        <v>0</v>
      </c>
      <c r="RT154" s="4">
        <v>0</v>
      </c>
      <c r="RU154" s="4">
        <v>0</v>
      </c>
      <c r="RV154" s="4">
        <v>0</v>
      </c>
      <c r="RW154" s="5">
        <v>0.94726534434089071</v>
      </c>
      <c r="RX154" s="4">
        <v>0</v>
      </c>
      <c r="RY154" s="4">
        <v>0</v>
      </c>
      <c r="RZ154" s="4">
        <v>0</v>
      </c>
      <c r="SA154" s="4">
        <v>0</v>
      </c>
      <c r="SB154" s="4">
        <v>0</v>
      </c>
      <c r="SC154" s="4">
        <v>0</v>
      </c>
      <c r="SD154" s="4">
        <v>0</v>
      </c>
      <c r="SE154" s="4">
        <v>0</v>
      </c>
      <c r="SF154" s="4">
        <v>0</v>
      </c>
      <c r="SG154" s="5">
        <v>0.94724062540300979</v>
      </c>
      <c r="SH154" s="4">
        <v>0</v>
      </c>
      <c r="SI154" s="4">
        <v>0</v>
      </c>
      <c r="SJ154" s="4">
        <v>0</v>
      </c>
      <c r="SK154" s="4">
        <v>0</v>
      </c>
      <c r="SL154" s="4">
        <v>0</v>
      </c>
      <c r="SM154" s="4">
        <v>0</v>
      </c>
      <c r="SN154" s="4">
        <v>0</v>
      </c>
      <c r="SO154" s="4">
        <v>0</v>
      </c>
      <c r="SP154" s="4">
        <v>0</v>
      </c>
      <c r="SQ154" s="5">
        <v>0.94721959034263092</v>
      </c>
      <c r="SR154" s="4">
        <v>0</v>
      </c>
      <c r="SS154" s="4">
        <v>0</v>
      </c>
      <c r="ST154" s="4">
        <v>0</v>
      </c>
      <c r="SU154" s="4">
        <v>0</v>
      </c>
      <c r="SV154" s="4">
        <v>0</v>
      </c>
      <c r="SW154" s="4">
        <v>0</v>
      </c>
      <c r="SX154" s="4">
        <v>0</v>
      </c>
      <c r="SY154" s="4">
        <v>0</v>
      </c>
      <c r="SZ154" s="4">
        <v>0</v>
      </c>
      <c r="TA154" s="5">
        <v>11.368184993966421</v>
      </c>
      <c r="TB154" s="4">
        <v>0</v>
      </c>
      <c r="TC154" s="4">
        <v>0</v>
      </c>
    </row>
    <row r="155" spans="1:523" x14ac:dyDescent="0.3">
      <c r="A155" s="3" t="s">
        <v>205</v>
      </c>
      <c r="B155" s="4">
        <v>4009832.1099999994</v>
      </c>
      <c r="C155" s="4">
        <v>4009832.1099999994</v>
      </c>
      <c r="D155" s="4">
        <v>-4009832.1099999994</v>
      </c>
      <c r="E155" s="4">
        <v>0</v>
      </c>
      <c r="F155" s="4">
        <v>0</v>
      </c>
      <c r="G155" s="4">
        <v>3824224.2985707377</v>
      </c>
      <c r="H155" s="4">
        <v>-3824224.2985707377</v>
      </c>
      <c r="I155" s="4">
        <v>0</v>
      </c>
      <c r="J155" s="4">
        <v>0</v>
      </c>
      <c r="K155" s="5">
        <v>0.95371182475037297</v>
      </c>
      <c r="L155" s="4">
        <v>3975435.5199999996</v>
      </c>
      <c r="M155" s="4">
        <v>3975435.5199999996</v>
      </c>
      <c r="N155" s="4">
        <v>-3975435.5199999996</v>
      </c>
      <c r="O155" s="4">
        <v>0</v>
      </c>
      <c r="P155" s="4">
        <v>0</v>
      </c>
      <c r="Q155" s="4">
        <v>3789831.1797307013</v>
      </c>
      <c r="R155" s="4">
        <v>-3789831.1797307013</v>
      </c>
      <c r="S155" s="4">
        <v>0</v>
      </c>
      <c r="T155" s="4">
        <v>0</v>
      </c>
      <c r="U155" s="5">
        <v>0.95331219954756097</v>
      </c>
      <c r="V155" s="4">
        <v>3985304.4699999988</v>
      </c>
      <c r="W155" s="4">
        <v>3985304.4699999988</v>
      </c>
      <c r="X155" s="4">
        <v>-3985304.4699999988</v>
      </c>
      <c r="Y155" s="4">
        <v>0</v>
      </c>
      <c r="Z155" s="4">
        <v>0</v>
      </c>
      <c r="AA155" s="4">
        <v>3798032.3029476595</v>
      </c>
      <c r="AB155" s="4">
        <v>-3798032.3029476595</v>
      </c>
      <c r="AC155" s="4">
        <v>0</v>
      </c>
      <c r="AD155" s="4">
        <v>0</v>
      </c>
      <c r="AE155" s="5">
        <v>0.95300932000000005</v>
      </c>
      <c r="AF155" s="4">
        <v>3978363.5299999993</v>
      </c>
      <c r="AG155" s="4">
        <v>3978363.5299999993</v>
      </c>
      <c r="AH155" s="4">
        <v>-3978363.5299999993</v>
      </c>
      <c r="AI155" s="4">
        <v>0</v>
      </c>
      <c r="AJ155" s="4">
        <v>0</v>
      </c>
      <c r="AK155" s="4">
        <v>3790304.2171878638</v>
      </c>
      <c r="AL155" s="4">
        <v>-3790304.2171878638</v>
      </c>
      <c r="AM155" s="4">
        <v>0</v>
      </c>
      <c r="AN155" s="4">
        <v>0</v>
      </c>
      <c r="AO155" s="5">
        <v>0.95272948000000002</v>
      </c>
      <c r="AP155" s="4">
        <v>3976029.4899999993</v>
      </c>
      <c r="AQ155" s="4">
        <v>3976029.4899999993</v>
      </c>
      <c r="AR155" s="4">
        <v>-3976029.4899999993</v>
      </c>
      <c r="AS155" s="4">
        <v>0</v>
      </c>
      <c r="AT155" s="4">
        <v>0</v>
      </c>
      <c r="AU155" s="4">
        <v>3786714.0266572409</v>
      </c>
      <c r="AV155" s="4">
        <v>-3786714.0266572409</v>
      </c>
      <c r="AW155" s="4">
        <v>0</v>
      </c>
      <c r="AX155" s="4">
        <v>0</v>
      </c>
      <c r="AY155" s="5">
        <v>0.95238579999999995</v>
      </c>
      <c r="AZ155" s="4">
        <v>3936792.1299999994</v>
      </c>
      <c r="BA155" s="4">
        <v>3936792.1299999994</v>
      </c>
      <c r="BB155" s="4">
        <v>-3936792.1299999994</v>
      </c>
      <c r="BC155" s="4">
        <v>0</v>
      </c>
      <c r="BD155" s="4">
        <v>0</v>
      </c>
      <c r="BE155" s="4">
        <v>3747935.6686849776</v>
      </c>
      <c r="BF155" s="4">
        <v>-3747935.6686849776</v>
      </c>
      <c r="BG155" s="4">
        <v>0</v>
      </c>
      <c r="BH155" s="4">
        <v>0</v>
      </c>
      <c r="BI155" s="5">
        <v>0.95202783000000002</v>
      </c>
      <c r="BJ155" s="4">
        <v>3980390.9899999998</v>
      </c>
      <c r="BK155" s="4">
        <v>3980390.9899999998</v>
      </c>
      <c r="BL155" s="4">
        <v>-3980390.9899999998</v>
      </c>
      <c r="BM155" s="4">
        <v>0</v>
      </c>
      <c r="BN155" s="4">
        <v>0</v>
      </c>
      <c r="BO155" s="4">
        <v>3788347.871788173</v>
      </c>
      <c r="BP155" s="4">
        <v>-3788347.871788173</v>
      </c>
      <c r="BQ155" s="4">
        <v>0</v>
      </c>
      <c r="BR155" s="4">
        <v>0</v>
      </c>
      <c r="BS155" s="5">
        <v>0.95175270000000001</v>
      </c>
      <c r="BT155" s="4">
        <v>4046649.13</v>
      </c>
      <c r="BU155" s="4">
        <v>4046649.13</v>
      </c>
      <c r="BV155" s="4">
        <v>-4046649.13</v>
      </c>
      <c r="BW155" s="4">
        <v>0</v>
      </c>
      <c r="BX155" s="4">
        <v>0</v>
      </c>
      <c r="BY155" s="4">
        <v>3850139.1136677177</v>
      </c>
      <c r="BZ155" s="4">
        <v>-3850139.1136677177</v>
      </c>
      <c r="CA155" s="4">
        <v>0</v>
      </c>
      <c r="CB155" s="4">
        <v>0</v>
      </c>
      <c r="CC155" s="5">
        <v>0.95143882999999996</v>
      </c>
      <c r="CD155" s="4">
        <v>4332679.16</v>
      </c>
      <c r="CE155" s="4">
        <v>4332679.16</v>
      </c>
      <c r="CF155" s="4">
        <v>-4332679.16</v>
      </c>
      <c r="CG155" s="4">
        <v>0</v>
      </c>
      <c r="CH155" s="4">
        <v>0</v>
      </c>
      <c r="CI155" s="4">
        <v>4088993.6777464566</v>
      </c>
      <c r="CJ155" s="4">
        <v>-4088993.6777464566</v>
      </c>
      <c r="CK155" s="4">
        <v>0</v>
      </c>
      <c r="CL155" s="4">
        <v>0</v>
      </c>
      <c r="CM155" s="5">
        <v>0.94375639800350608</v>
      </c>
      <c r="CN155" s="4">
        <v>4340900.53</v>
      </c>
      <c r="CO155" s="4">
        <v>4340900.53</v>
      </c>
      <c r="CP155" s="4">
        <v>-4340900.53</v>
      </c>
      <c r="CQ155" s="4">
        <v>0</v>
      </c>
      <c r="CR155" s="4">
        <v>0</v>
      </c>
      <c r="CS155" s="4">
        <v>4096298.6423115251</v>
      </c>
      <c r="CT155" s="4">
        <v>-4096298.6423115251</v>
      </c>
      <c r="CU155" s="4">
        <v>0</v>
      </c>
      <c r="CV155" s="4">
        <v>0</v>
      </c>
      <c r="CW155" s="5">
        <v>0.94365181003387899</v>
      </c>
      <c r="CX155" s="4">
        <v>4374663.830000001</v>
      </c>
      <c r="CY155" s="4">
        <v>4374663.830000001</v>
      </c>
      <c r="CZ155" s="4">
        <v>-4374663.830000001</v>
      </c>
      <c r="DA155" s="4">
        <v>0</v>
      </c>
      <c r="DB155" s="4">
        <v>0</v>
      </c>
      <c r="DC155" s="4">
        <v>4128854.6725034951</v>
      </c>
      <c r="DD155" s="4">
        <v>-4128854.6725034951</v>
      </c>
      <c r="DE155" s="4">
        <v>0</v>
      </c>
      <c r="DF155" s="4">
        <v>0</v>
      </c>
      <c r="DG155" s="5">
        <v>0.94381073219596268</v>
      </c>
      <c r="DH155" s="4">
        <v>4157014.6000000006</v>
      </c>
      <c r="DI155" s="4">
        <v>4157014.6000000006</v>
      </c>
      <c r="DJ155" s="4">
        <v>-4157014.6000000006</v>
      </c>
      <c r="DK155" s="4">
        <v>0</v>
      </c>
      <c r="DL155" s="4">
        <v>0</v>
      </c>
      <c r="DM155" s="4">
        <v>3923569.6780008525</v>
      </c>
      <c r="DN155" s="4">
        <v>-3923569.6780008525</v>
      </c>
      <c r="DO155" s="4">
        <v>0</v>
      </c>
      <c r="DP155" s="4">
        <v>0</v>
      </c>
      <c r="DQ155" s="5">
        <v>0.94384313155908861</v>
      </c>
      <c r="DR155" s="4">
        <v>49094055.489999995</v>
      </c>
      <c r="DS155" s="4">
        <v>49094055.489999995</v>
      </c>
      <c r="DT155" s="4">
        <v>-49094055.489999995</v>
      </c>
      <c r="DU155" s="4">
        <v>0</v>
      </c>
      <c r="DV155" s="4">
        <v>0</v>
      </c>
      <c r="DW155" s="4">
        <v>46613245.349797405</v>
      </c>
      <c r="DX155" s="4">
        <v>-46613245.349797405</v>
      </c>
      <c r="DY155" s="4">
        <v>0</v>
      </c>
      <c r="DZ155" s="4">
        <v>0</v>
      </c>
      <c r="EA155" s="5">
        <v>11.395430056090369</v>
      </c>
      <c r="EB155" s="4">
        <v>4116435.21</v>
      </c>
      <c r="EC155" s="4">
        <v>4116435.21</v>
      </c>
      <c r="ED155" s="4">
        <v>-4116435.21</v>
      </c>
      <c r="EE155" s="4">
        <v>0</v>
      </c>
      <c r="EF155" s="4">
        <v>0</v>
      </c>
      <c r="EG155" s="4">
        <v>3886124.4990524622</v>
      </c>
      <c r="EH155" s="4">
        <v>-3886124.4990524622</v>
      </c>
      <c r="EI155" s="4">
        <v>0</v>
      </c>
      <c r="EJ155" s="4">
        <v>0</v>
      </c>
      <c r="EK155" s="5">
        <v>0.94405093261566531</v>
      </c>
      <c r="EL155" s="4">
        <v>4146771.58</v>
      </c>
      <c r="EM155" s="4">
        <v>4146771.58</v>
      </c>
      <c r="EN155" s="4">
        <v>-4146771.58</v>
      </c>
      <c r="EO155" s="4">
        <v>0</v>
      </c>
      <c r="EP155" s="4">
        <v>0</v>
      </c>
      <c r="EQ155" s="4">
        <v>3915718.4396275836</v>
      </c>
      <c r="ER155" s="4">
        <v>-3915718.4396275836</v>
      </c>
      <c r="ES155" s="4">
        <v>0</v>
      </c>
      <c r="ET155" s="4">
        <v>0</v>
      </c>
      <c r="EU155" s="5">
        <v>0.94428119902075325</v>
      </c>
      <c r="EV155" s="4">
        <v>4123010.7600000007</v>
      </c>
      <c r="EW155" s="4">
        <v>4123010.7600000007</v>
      </c>
      <c r="EX155" s="4">
        <v>-4123010.7600000007</v>
      </c>
      <c r="EY155" s="4">
        <v>0</v>
      </c>
      <c r="EZ155" s="4">
        <v>0</v>
      </c>
      <c r="FA155" s="4">
        <v>3892540.3546413849</v>
      </c>
      <c r="FB155" s="4">
        <v>-3892540.3546413849</v>
      </c>
      <c r="FC155" s="4">
        <v>0</v>
      </c>
      <c r="FD155" s="4">
        <v>0</v>
      </c>
      <c r="FE155" s="5">
        <v>0.94410143005335845</v>
      </c>
      <c r="FF155" s="4">
        <v>4065476.6800000006</v>
      </c>
      <c r="FG155" s="4">
        <v>4065476.6800000006</v>
      </c>
      <c r="FH155" s="4">
        <v>-4065476.6800000006</v>
      </c>
      <c r="FI155" s="4">
        <v>0</v>
      </c>
      <c r="FJ155" s="4">
        <v>0</v>
      </c>
      <c r="FK155" s="4">
        <v>3836144.9413154204</v>
      </c>
      <c r="FL155" s="4">
        <v>-3836144.9413154204</v>
      </c>
      <c r="FM155" s="4">
        <v>0</v>
      </c>
      <c r="FN155" s="4">
        <v>0</v>
      </c>
      <c r="FO155" s="5">
        <v>0.943590442957705</v>
      </c>
      <c r="FP155" s="4">
        <v>4087689.1300000008</v>
      </c>
      <c r="FQ155" s="4">
        <v>4087689.1300000008</v>
      </c>
      <c r="FR155" s="4">
        <v>-4087689.1300000008</v>
      </c>
      <c r="FS155" s="4">
        <v>0</v>
      </c>
      <c r="FT155" s="4">
        <v>0</v>
      </c>
      <c r="FU155" s="4">
        <v>3856236.7365454845</v>
      </c>
      <c r="FV155" s="4">
        <v>-3856236.7365454845</v>
      </c>
      <c r="FW155" s="4">
        <v>0</v>
      </c>
      <c r="FX155" s="4">
        <v>0</v>
      </c>
      <c r="FY155" s="5">
        <v>0.94337818114497463</v>
      </c>
      <c r="FZ155" s="4">
        <v>4057536.040000001</v>
      </c>
      <c r="GA155" s="4">
        <v>4057536.040000001</v>
      </c>
      <c r="GB155" s="4">
        <v>-4057536.040000001</v>
      </c>
      <c r="GC155" s="4">
        <v>0</v>
      </c>
      <c r="GD155" s="4">
        <v>0</v>
      </c>
      <c r="GE155" s="4">
        <v>3827070.9148997623</v>
      </c>
      <c r="GF155" s="4">
        <v>-3827070.9148997623</v>
      </c>
      <c r="GG155" s="4">
        <v>0</v>
      </c>
      <c r="GH155" s="4">
        <v>0</v>
      </c>
      <c r="GI155" s="5">
        <v>0.94320072013451817</v>
      </c>
      <c r="GJ155" s="4">
        <v>4045944.0200000005</v>
      </c>
      <c r="GK155" s="4">
        <v>4045944.0200000005</v>
      </c>
      <c r="GL155" s="4">
        <v>-4045944.0200000005</v>
      </c>
      <c r="GM155" s="4">
        <v>0</v>
      </c>
      <c r="GN155" s="4">
        <v>0</v>
      </c>
      <c r="GO155" s="4">
        <v>3815177.3644532678</v>
      </c>
      <c r="GP155" s="4">
        <v>-3815177.3644532678</v>
      </c>
      <c r="GQ155" s="4">
        <v>0</v>
      </c>
      <c r="GR155" s="4">
        <v>0</v>
      </c>
      <c r="GS155" s="5">
        <v>0.94296345811854987</v>
      </c>
      <c r="GT155" s="4">
        <v>4089890.040000001</v>
      </c>
      <c r="GU155" s="4">
        <v>4089890.040000001</v>
      </c>
      <c r="GV155" s="4">
        <v>-4089890.040000001</v>
      </c>
      <c r="GW155" s="4">
        <v>0</v>
      </c>
      <c r="GX155" s="4">
        <v>0</v>
      </c>
      <c r="GY155" s="4">
        <v>3852989.5347277815</v>
      </c>
      <c r="GZ155" s="4">
        <v>-3852989.5347277815</v>
      </c>
      <c r="HA155" s="4">
        <v>0</v>
      </c>
      <c r="HB155" s="4">
        <v>0</v>
      </c>
      <c r="HC155" s="5">
        <v>0.94207655879368846</v>
      </c>
      <c r="HD155" s="4">
        <v>3998829.7000000011</v>
      </c>
      <c r="HE155" s="4">
        <v>3998829.7000000011</v>
      </c>
      <c r="HF155" s="4">
        <v>-3998829.7000000011</v>
      </c>
      <c r="HG155" s="4">
        <v>0</v>
      </c>
      <c r="HH155" s="4">
        <v>0</v>
      </c>
      <c r="HI155" s="4">
        <v>3772296.9170700856</v>
      </c>
      <c r="HJ155" s="4">
        <v>-3772296.9170700856</v>
      </c>
      <c r="HK155" s="4">
        <v>0</v>
      </c>
      <c r="HL155" s="4">
        <v>0</v>
      </c>
      <c r="HM155" s="5">
        <v>0.943350229961052</v>
      </c>
      <c r="HN155" s="4">
        <v>3975196.1900000009</v>
      </c>
      <c r="HO155" s="4">
        <v>3975196.1900000009</v>
      </c>
      <c r="HP155" s="4">
        <v>-3975196.1900000009</v>
      </c>
      <c r="HQ155" s="4">
        <v>0</v>
      </c>
      <c r="HR155" s="4">
        <v>0</v>
      </c>
      <c r="HS155" s="4">
        <v>3749458.2929703179</v>
      </c>
      <c r="HT155" s="4">
        <v>-3749458.2929703179</v>
      </c>
      <c r="HU155" s="4">
        <v>0</v>
      </c>
      <c r="HV155" s="4">
        <v>0</v>
      </c>
      <c r="HW155" s="5">
        <v>0.94321339470048071</v>
      </c>
      <c r="HX155" s="4">
        <v>4077171.2700000009</v>
      </c>
      <c r="HY155" s="4">
        <v>4077171.2700000009</v>
      </c>
      <c r="HZ155" s="4">
        <v>-4077171.2700000009</v>
      </c>
      <c r="IA155" s="4">
        <v>0</v>
      </c>
      <c r="IB155" s="4">
        <v>0</v>
      </c>
      <c r="IC155" s="4">
        <v>3844968.6803001356</v>
      </c>
      <c r="ID155" s="4">
        <v>-3844968.6803001356</v>
      </c>
      <c r="IE155" s="4">
        <v>0</v>
      </c>
      <c r="IF155" s="4">
        <v>0</v>
      </c>
      <c r="IG155" s="5">
        <v>0.94304811490053853</v>
      </c>
      <c r="IH155" s="4">
        <v>4062806.6700000009</v>
      </c>
      <c r="II155" s="4">
        <v>4062806.6700000009</v>
      </c>
      <c r="IJ155" s="4">
        <v>-4062806.6700000009</v>
      </c>
      <c r="IK155" s="4">
        <v>0</v>
      </c>
      <c r="IL155" s="4">
        <v>0</v>
      </c>
      <c r="IM155" s="4">
        <v>3830317.4028403815</v>
      </c>
      <c r="IN155" s="4">
        <v>-3830317.4028403815</v>
      </c>
      <c r="IO155" s="4">
        <v>0</v>
      </c>
      <c r="IP155" s="4">
        <v>0</v>
      </c>
      <c r="IQ155" s="5">
        <v>0.94277619240995802</v>
      </c>
      <c r="IR155" s="4">
        <v>48846757.290000007</v>
      </c>
      <c r="IS155" s="4">
        <v>48846757.290000007</v>
      </c>
      <c r="IT155" s="4">
        <v>-48846757.290000007</v>
      </c>
      <c r="IU155" s="4">
        <v>0</v>
      </c>
      <c r="IV155" s="4">
        <v>0</v>
      </c>
      <c r="IW155" s="4">
        <v>46079044.078444071</v>
      </c>
      <c r="IX155" s="4">
        <v>-46079044.078444071</v>
      </c>
      <c r="IY155" s="4">
        <v>0</v>
      </c>
      <c r="IZ155" s="4">
        <v>0</v>
      </c>
      <c r="JA155" s="5">
        <v>11.320030854811243</v>
      </c>
      <c r="JB155" s="4">
        <v>4051704.0100000012</v>
      </c>
      <c r="JC155" s="4">
        <v>4051704.0100000012</v>
      </c>
      <c r="JD155" s="4">
        <v>-4051704.0100000012</v>
      </c>
      <c r="JE155" s="4">
        <v>0</v>
      </c>
      <c r="JF155" s="4">
        <v>0</v>
      </c>
      <c r="JG155" s="4">
        <v>3819563.7381502818</v>
      </c>
      <c r="JH155" s="4">
        <v>-3819563.7381502818</v>
      </c>
      <c r="JI155" s="4">
        <v>0</v>
      </c>
      <c r="JJ155" s="4">
        <v>0</v>
      </c>
      <c r="JK155" s="5">
        <v>0.94270552062125601</v>
      </c>
      <c r="JL155" s="4">
        <v>4042724.0700000008</v>
      </c>
      <c r="JM155" s="4">
        <v>4042724.0700000008</v>
      </c>
      <c r="JN155" s="4">
        <v>-4042724.0700000008</v>
      </c>
      <c r="JO155" s="4">
        <v>0</v>
      </c>
      <c r="JP155" s="4">
        <v>0</v>
      </c>
      <c r="JQ155" s="4">
        <v>3813021.06190487</v>
      </c>
      <c r="JR155" s="4">
        <v>-3813021.06190487</v>
      </c>
      <c r="JS155" s="4">
        <v>0</v>
      </c>
      <c r="JT155" s="4">
        <v>0</v>
      </c>
      <c r="JU155" s="5">
        <v>0.94318113130705683</v>
      </c>
      <c r="JV155" s="4">
        <v>4032369.1300000008</v>
      </c>
      <c r="JW155" s="4">
        <v>4032369.1300000008</v>
      </c>
      <c r="JX155" s="4">
        <v>-4032369.1300000008</v>
      </c>
      <c r="JY155" s="4">
        <v>0</v>
      </c>
      <c r="JZ155" s="4">
        <v>0</v>
      </c>
      <c r="KA155" s="4">
        <v>3805001.9140390651</v>
      </c>
      <c r="KB155" s="4">
        <v>-3805001.9140390651</v>
      </c>
      <c r="KC155" s="4">
        <v>0</v>
      </c>
      <c r="KD155" s="4">
        <v>0</v>
      </c>
      <c r="KE155" s="5">
        <v>0.94361448353788591</v>
      </c>
      <c r="KF155" s="4">
        <v>4017169.1900000004</v>
      </c>
      <c r="KG155" s="4">
        <v>4017169.1900000004</v>
      </c>
      <c r="KH155" s="4">
        <v>-4017169.1900000004</v>
      </c>
      <c r="KI155" s="4">
        <v>0</v>
      </c>
      <c r="KJ155" s="4">
        <v>0</v>
      </c>
      <c r="KK155" s="4">
        <v>3792170.2795248833</v>
      </c>
      <c r="KL155" s="4">
        <v>-3792170.2795248833</v>
      </c>
      <c r="KM155" s="4">
        <v>0</v>
      </c>
      <c r="KN155" s="4">
        <v>0</v>
      </c>
      <c r="KO155" s="5">
        <v>0.94399068104096528</v>
      </c>
      <c r="KP155" s="4">
        <v>4011229.7100000009</v>
      </c>
      <c r="KQ155" s="4">
        <v>4011229.7100000009</v>
      </c>
      <c r="KR155" s="4">
        <v>-4011229.7100000009</v>
      </c>
      <c r="KS155" s="4">
        <v>0</v>
      </c>
      <c r="KT155" s="4">
        <v>0</v>
      </c>
      <c r="KU155" s="4">
        <v>3787684.5422045724</v>
      </c>
      <c r="KV155" s="4">
        <v>-3787684.5422045724</v>
      </c>
      <c r="KW155" s="4">
        <v>0</v>
      </c>
      <c r="KX155" s="4">
        <v>0</v>
      </c>
      <c r="KY155" s="5">
        <v>0.9442701655210296</v>
      </c>
      <c r="KZ155" s="4">
        <v>4000731.6100000008</v>
      </c>
      <c r="LA155" s="4">
        <v>4000731.6100000008</v>
      </c>
      <c r="LB155" s="4">
        <v>-4000731.6100000008</v>
      </c>
      <c r="LC155" s="4">
        <v>0</v>
      </c>
      <c r="LD155" s="4">
        <v>0</v>
      </c>
      <c r="LE155" s="4">
        <v>3779247.604152835</v>
      </c>
      <c r="LF155" s="4">
        <v>-3779247.604152835</v>
      </c>
      <c r="LG155" s="4">
        <v>0</v>
      </c>
      <c r="LH155" s="4">
        <v>0</v>
      </c>
      <c r="LI155" s="5">
        <v>0.9446391241807981</v>
      </c>
      <c r="LJ155" s="4">
        <v>3984470.3100000005</v>
      </c>
      <c r="LK155" s="4">
        <v>3984470.3100000005</v>
      </c>
      <c r="LL155" s="4">
        <v>-3984470.3100000005</v>
      </c>
      <c r="LM155" s="4">
        <v>0</v>
      </c>
      <c r="LN155" s="4">
        <v>0</v>
      </c>
      <c r="LO155" s="4">
        <v>3765574.7705528494</v>
      </c>
      <c r="LP155" s="4">
        <v>-3765574.7705528494</v>
      </c>
      <c r="LQ155" s="4">
        <v>0</v>
      </c>
      <c r="LR155" s="4">
        <v>0</v>
      </c>
      <c r="LS155" s="5">
        <v>0.94506282581707801</v>
      </c>
      <c r="LT155" s="4">
        <v>3979735.370000001</v>
      </c>
      <c r="LU155" s="4">
        <v>3979735.370000001</v>
      </c>
      <c r="LV155" s="4">
        <v>-3979735.370000001</v>
      </c>
      <c r="LW155" s="4">
        <v>0</v>
      </c>
      <c r="LX155" s="4">
        <v>0</v>
      </c>
      <c r="LY155" s="4">
        <v>3762926.624263817</v>
      </c>
      <c r="LZ155" s="4">
        <v>-3762926.624263817</v>
      </c>
      <c r="MA155" s="4">
        <v>0</v>
      </c>
      <c r="MB155" s="4">
        <v>0</v>
      </c>
      <c r="MC155" s="5">
        <v>0.9455218185182539</v>
      </c>
      <c r="MD155" s="4">
        <v>3964678.6300000008</v>
      </c>
      <c r="ME155" s="4">
        <v>3964678.6300000008</v>
      </c>
      <c r="MF155" s="4">
        <v>-3964678.6300000008</v>
      </c>
      <c r="MG155" s="4">
        <v>0</v>
      </c>
      <c r="MH155" s="4">
        <v>0</v>
      </c>
      <c r="MI155" s="4">
        <v>3750545.7311034994</v>
      </c>
      <c r="MJ155" s="4">
        <v>-3750545.7311034994</v>
      </c>
      <c r="MK155" s="4">
        <v>0</v>
      </c>
      <c r="ML155" s="4">
        <v>0</v>
      </c>
      <c r="MM155" s="5">
        <v>0.94598984712753342</v>
      </c>
      <c r="MN155" s="4">
        <v>3958595.9700000007</v>
      </c>
      <c r="MO155" s="4">
        <v>3958595.9700000007</v>
      </c>
      <c r="MP155" s="4">
        <v>-3958595.9700000007</v>
      </c>
      <c r="MQ155" s="4">
        <v>0</v>
      </c>
      <c r="MR155" s="4">
        <v>0</v>
      </c>
      <c r="MS155" s="4">
        <v>3746541.2380521419</v>
      </c>
      <c r="MT155" s="4">
        <v>-3746541.2380521419</v>
      </c>
      <c r="MU155" s="4">
        <v>0</v>
      </c>
      <c r="MV155" s="4">
        <v>0</v>
      </c>
      <c r="MW155" s="5">
        <v>0.94643183250958074</v>
      </c>
      <c r="MX155" s="4">
        <v>3948097.8700000006</v>
      </c>
      <c r="MY155" s="4">
        <v>3948097.8700000006</v>
      </c>
      <c r="MZ155" s="4">
        <v>-3948097.8700000006</v>
      </c>
      <c r="NA155" s="4">
        <v>0</v>
      </c>
      <c r="NB155" s="4">
        <v>0</v>
      </c>
      <c r="NC155" s="4">
        <v>3738157.4476972255</v>
      </c>
      <c r="ND155" s="4">
        <v>-3738157.4476972255</v>
      </c>
      <c r="NE155" s="4">
        <v>0</v>
      </c>
      <c r="NF155" s="4">
        <v>0</v>
      </c>
      <c r="NG155" s="5">
        <v>0.94682491943828762</v>
      </c>
      <c r="NH155" s="4">
        <v>3992122.48</v>
      </c>
      <c r="NI155" s="4">
        <v>3992122.48</v>
      </c>
      <c r="NJ155" s="4">
        <v>-3992122.48</v>
      </c>
      <c r="NK155" s="4">
        <v>0</v>
      </c>
      <c r="NL155" s="4">
        <v>0</v>
      </c>
      <c r="NM155" s="4">
        <v>3781025.331540517</v>
      </c>
      <c r="NN155" s="4">
        <v>-3781025.331540517</v>
      </c>
      <c r="NO155" s="4">
        <v>0</v>
      </c>
      <c r="NP155" s="4">
        <v>0</v>
      </c>
      <c r="NQ155" s="5">
        <v>0.94712157517284312</v>
      </c>
      <c r="NR155" s="4">
        <v>47983628.349999994</v>
      </c>
      <c r="NS155" s="4">
        <v>47983628.349999994</v>
      </c>
      <c r="NT155" s="4">
        <v>-47983628.349999994</v>
      </c>
      <c r="NU155" s="4">
        <v>0</v>
      </c>
      <c r="NV155" s="4">
        <v>0</v>
      </c>
      <c r="NW155" s="4">
        <v>45341460.283186562</v>
      </c>
      <c r="NX155" s="4">
        <v>-45341460.283186562</v>
      </c>
      <c r="NY155" s="4">
        <v>0</v>
      </c>
      <c r="NZ155" s="4">
        <v>0</v>
      </c>
      <c r="OA155" s="5">
        <v>11.339353924792569</v>
      </c>
      <c r="OB155" s="4">
        <v>4015414.63</v>
      </c>
      <c r="OC155" s="4">
        <v>4015414.63</v>
      </c>
      <c r="OD155" s="4">
        <v>-4015414.63</v>
      </c>
      <c r="OE155" s="4">
        <v>0</v>
      </c>
      <c r="OF155" s="4">
        <v>0</v>
      </c>
      <c r="OG155" s="4">
        <v>3804540.9788768939</v>
      </c>
      <c r="OH155" s="4">
        <v>-3804540.9788768939</v>
      </c>
      <c r="OI155" s="4">
        <v>0</v>
      </c>
      <c r="OJ155" s="4">
        <v>0</v>
      </c>
      <c r="OK155" s="5">
        <v>0.94748396602741225</v>
      </c>
      <c r="OL155" s="4">
        <v>4037695.0700000003</v>
      </c>
      <c r="OM155" s="4">
        <v>4037695.0700000003</v>
      </c>
      <c r="ON155" s="4">
        <v>-4037695.0700000003</v>
      </c>
      <c r="OO155" s="4">
        <v>0</v>
      </c>
      <c r="OP155" s="4">
        <v>0</v>
      </c>
      <c r="OQ155" s="4">
        <v>3825509.1986158774</v>
      </c>
      <c r="OR155" s="4">
        <v>-3825509.1986158774</v>
      </c>
      <c r="OS155" s="4">
        <v>0</v>
      </c>
      <c r="OT155" s="4">
        <v>0</v>
      </c>
      <c r="OU155" s="5">
        <v>0.94744876279522439</v>
      </c>
      <c r="OV155" s="4">
        <v>4061948.1300000004</v>
      </c>
      <c r="OW155" s="4">
        <v>4061948.1300000004</v>
      </c>
      <c r="OX155" s="4">
        <v>-4061948.1300000004</v>
      </c>
      <c r="OY155" s="4">
        <v>0</v>
      </c>
      <c r="OZ155" s="4">
        <v>0</v>
      </c>
      <c r="PA155" s="4">
        <v>3848382.5556345703</v>
      </c>
      <c r="PB155" s="4">
        <v>-3848382.5556345703</v>
      </c>
      <c r="PC155" s="4">
        <v>0</v>
      </c>
      <c r="PD155" s="4">
        <v>0</v>
      </c>
      <c r="PE155" s="5">
        <v>0.94742287012773108</v>
      </c>
      <c r="PF155" s="4">
        <v>4093193.9200000004</v>
      </c>
      <c r="PG155" s="4">
        <v>4093193.9200000004</v>
      </c>
      <c r="PH155" s="4">
        <v>-4093193.9200000004</v>
      </c>
      <c r="PI155" s="4">
        <v>0</v>
      </c>
      <c r="PJ155" s="4">
        <v>0</v>
      </c>
      <c r="PK155" s="4">
        <v>3877905.5502022137</v>
      </c>
      <c r="PL155" s="4">
        <v>-3877905.5502022137</v>
      </c>
      <c r="PM155" s="4">
        <v>0</v>
      </c>
      <c r="PN155" s="4">
        <v>0</v>
      </c>
      <c r="PO155" s="5">
        <v>0.94740333001428223</v>
      </c>
      <c r="PP155" s="4">
        <v>4126234.72</v>
      </c>
      <c r="PQ155" s="4">
        <v>4126234.72</v>
      </c>
      <c r="PR155" s="4">
        <v>-4126234.72</v>
      </c>
      <c r="PS155" s="4">
        <v>0</v>
      </c>
      <c r="PT155" s="4">
        <v>0</v>
      </c>
      <c r="PU155" s="4">
        <v>3909134.2641628426</v>
      </c>
      <c r="PV155" s="4">
        <v>-3909134.2641628426</v>
      </c>
      <c r="PW155" s="4">
        <v>0</v>
      </c>
      <c r="PX155" s="4">
        <v>0</v>
      </c>
      <c r="PY155" s="5">
        <v>0.94738533540400305</v>
      </c>
      <c r="PZ155" s="4">
        <v>4184450.8100000005</v>
      </c>
      <c r="QA155" s="4">
        <v>4184450.8100000005</v>
      </c>
      <c r="QB155" s="4">
        <v>-4184450.8100000005</v>
      </c>
      <c r="QC155" s="4">
        <v>0</v>
      </c>
      <c r="QD155" s="4">
        <v>0</v>
      </c>
      <c r="QE155" s="4">
        <v>3964198.3692876264</v>
      </c>
      <c r="QF155" s="4">
        <v>-3964198.3692876264</v>
      </c>
      <c r="QG155" s="4">
        <v>0</v>
      </c>
      <c r="QH155" s="4">
        <v>0</v>
      </c>
      <c r="QI155" s="5">
        <v>0.94736407459109928</v>
      </c>
      <c r="QJ155" s="4">
        <v>4203898.62</v>
      </c>
      <c r="QK155" s="4">
        <v>4203898.62</v>
      </c>
      <c r="QL155" s="4">
        <v>-4203898.62</v>
      </c>
      <c r="QM155" s="4">
        <v>0</v>
      </c>
      <c r="QN155" s="4">
        <v>0</v>
      </c>
      <c r="QO155" s="4">
        <v>3982522.9930563872</v>
      </c>
      <c r="QP155" s="4">
        <v>-3982522.9930563872</v>
      </c>
      <c r="QQ155" s="4">
        <v>0</v>
      </c>
      <c r="QR155" s="4">
        <v>0</v>
      </c>
      <c r="QS155" s="5">
        <v>0.9473403982935219</v>
      </c>
      <c r="QT155" s="4">
        <v>4231355.3500000015</v>
      </c>
      <c r="QU155" s="4">
        <v>4231355.3500000015</v>
      </c>
      <c r="QV155" s="4">
        <v>-4231355.3500000015</v>
      </c>
      <c r="QW155" s="4">
        <v>0</v>
      </c>
      <c r="QX155" s="4">
        <v>0</v>
      </c>
      <c r="QY155" s="4">
        <v>4008439.7824532646</v>
      </c>
      <c r="QZ155" s="4">
        <v>-4008439.7824532646</v>
      </c>
      <c r="RA155" s="4">
        <v>0</v>
      </c>
      <c r="RB155" s="4">
        <v>0</v>
      </c>
      <c r="RC155" s="5">
        <v>0.94731816425043647</v>
      </c>
      <c r="RD155" s="4">
        <v>4257439.25</v>
      </c>
      <c r="RE155" s="4">
        <v>4257439.25</v>
      </c>
      <c r="RF155" s="4">
        <v>-4257439.25</v>
      </c>
      <c r="RG155" s="4">
        <v>0</v>
      </c>
      <c r="RH155" s="4">
        <v>0</v>
      </c>
      <c r="RI155" s="4">
        <v>4033040.4085702403</v>
      </c>
      <c r="RJ155" s="4">
        <v>-4033040.4085702403</v>
      </c>
      <c r="RK155" s="4">
        <v>0</v>
      </c>
      <c r="RL155" s="4">
        <v>0</v>
      </c>
      <c r="RM155" s="5">
        <v>0.94729253237617905</v>
      </c>
      <c r="RN155" s="4">
        <v>4296535.2000000011</v>
      </c>
      <c r="RO155" s="4">
        <v>4296535.2000000011</v>
      </c>
      <c r="RP155" s="4">
        <v>-4296535.2000000011</v>
      </c>
      <c r="RQ155" s="4">
        <v>0</v>
      </c>
      <c r="RR155" s="4">
        <v>0</v>
      </c>
      <c r="RS155" s="4">
        <v>4069958.8957007588</v>
      </c>
      <c r="RT155" s="4">
        <v>-4069958.8957007588</v>
      </c>
      <c r="RU155" s="4">
        <v>0</v>
      </c>
      <c r="RV155" s="4">
        <v>0</v>
      </c>
      <c r="RW155" s="5">
        <v>0.94726534434089071</v>
      </c>
      <c r="RX155" s="4">
        <v>4209302.8900000006</v>
      </c>
      <c r="RY155" s="4">
        <v>4209302.8900000006</v>
      </c>
      <c r="RZ155" s="4">
        <v>-4209302.8900000006</v>
      </c>
      <c r="SA155" s="4">
        <v>0</v>
      </c>
      <c r="SB155" s="4">
        <v>0</v>
      </c>
      <c r="SC155" s="4">
        <v>3987222.7020342969</v>
      </c>
      <c r="SD155" s="4">
        <v>-3987222.7020342969</v>
      </c>
      <c r="SE155" s="4">
        <v>0</v>
      </c>
      <c r="SF155" s="4">
        <v>0</v>
      </c>
      <c r="SG155" s="5">
        <v>0.94724062540300979</v>
      </c>
      <c r="SH155" s="4">
        <v>4176758.1300000008</v>
      </c>
      <c r="SI155" s="4">
        <v>4176758.1300000008</v>
      </c>
      <c r="SJ155" s="4">
        <v>-4176758.1300000008</v>
      </c>
      <c r="SK155" s="4">
        <v>0</v>
      </c>
      <c r="SL155" s="4">
        <v>0</v>
      </c>
      <c r="SM155" s="4">
        <v>3956307.1248588539</v>
      </c>
      <c r="SN155" s="4">
        <v>-3956307.1248588539</v>
      </c>
      <c r="SO155" s="4">
        <v>0</v>
      </c>
      <c r="SP155" s="4">
        <v>0</v>
      </c>
      <c r="SQ155" s="5">
        <v>0.94721959034263092</v>
      </c>
      <c r="SR155" s="4">
        <v>49894226.720000006</v>
      </c>
      <c r="SS155" s="4">
        <v>49894226.720000006</v>
      </c>
      <c r="ST155" s="4">
        <v>-49894226.720000006</v>
      </c>
      <c r="SU155" s="4">
        <v>0</v>
      </c>
      <c r="SV155" s="4">
        <v>0</v>
      </c>
      <c r="SW155" s="4">
        <v>47267162.823453821</v>
      </c>
      <c r="SX155" s="4">
        <v>-47267162.823453821</v>
      </c>
      <c r="SY155" s="4">
        <v>0</v>
      </c>
      <c r="SZ155" s="4">
        <v>0</v>
      </c>
      <c r="TA155" s="5">
        <v>11.368184993966421</v>
      </c>
      <c r="TB155" s="4">
        <v>4184878.5760000013</v>
      </c>
      <c r="TC155" s="4">
        <v>4184878.5760000013</v>
      </c>
    </row>
    <row r="156" spans="1:523" x14ac:dyDescent="0.3">
      <c r="A156" s="3" t="s">
        <v>206</v>
      </c>
      <c r="B156" s="4">
        <v>4834364.7299999995</v>
      </c>
      <c r="C156" s="4">
        <v>4834364.7299999995</v>
      </c>
      <c r="D156" s="4">
        <v>0</v>
      </c>
      <c r="E156" s="4">
        <v>0</v>
      </c>
      <c r="F156" s="4">
        <v>4834364.7299999995</v>
      </c>
      <c r="G156" s="4">
        <v>4585203.4575434737</v>
      </c>
      <c r="H156" s="4">
        <v>0</v>
      </c>
      <c r="I156" s="4">
        <v>0</v>
      </c>
      <c r="J156" s="4">
        <v>4585203.4575434737</v>
      </c>
      <c r="K156" s="5">
        <v>0.94846039006731586</v>
      </c>
      <c r="L156" s="4">
        <v>4926881.3399999989</v>
      </c>
      <c r="M156" s="4">
        <v>4926881.3399999989</v>
      </c>
      <c r="N156" s="4">
        <v>0</v>
      </c>
      <c r="O156" s="4">
        <v>0</v>
      </c>
      <c r="P156" s="4">
        <v>4926881.3399999989</v>
      </c>
      <c r="Q156" s="4">
        <v>4672951.7975517791</v>
      </c>
      <c r="R156" s="4">
        <v>0</v>
      </c>
      <c r="S156" s="4">
        <v>0</v>
      </c>
      <c r="T156" s="4">
        <v>4672951.7975517791</v>
      </c>
      <c r="U156" s="5">
        <v>0.94846039006731586</v>
      </c>
      <c r="V156" s="4">
        <v>5001596.8</v>
      </c>
      <c r="W156" s="4">
        <v>5001596.8</v>
      </c>
      <c r="X156" s="4">
        <v>0</v>
      </c>
      <c r="Y156" s="4">
        <v>0</v>
      </c>
      <c r="Z156" s="4">
        <v>5001596.8</v>
      </c>
      <c r="AA156" s="4">
        <v>4743816.451887439</v>
      </c>
      <c r="AB156" s="4">
        <v>0</v>
      </c>
      <c r="AC156" s="4">
        <v>0</v>
      </c>
      <c r="AD156" s="4">
        <v>4743816.451887439</v>
      </c>
      <c r="AE156" s="5">
        <v>0.94846039006731586</v>
      </c>
      <c r="AF156" s="4">
        <v>5034767.03</v>
      </c>
      <c r="AG156" s="4">
        <v>5034767.03</v>
      </c>
      <c r="AH156" s="4">
        <v>0</v>
      </c>
      <c r="AI156" s="4">
        <v>0</v>
      </c>
      <c r="AJ156" s="4">
        <v>5034767.03</v>
      </c>
      <c r="AK156" s="4">
        <v>4775277.1011718614</v>
      </c>
      <c r="AL156" s="4">
        <v>0</v>
      </c>
      <c r="AM156" s="4">
        <v>0</v>
      </c>
      <c r="AN156" s="4">
        <v>4775277.1011718614</v>
      </c>
      <c r="AO156" s="5">
        <v>0.94846039006731586</v>
      </c>
      <c r="AP156" s="4">
        <v>5125119.74</v>
      </c>
      <c r="AQ156" s="4">
        <v>5125119.74</v>
      </c>
      <c r="AR156" s="4">
        <v>0</v>
      </c>
      <c r="AS156" s="4">
        <v>0</v>
      </c>
      <c r="AT156" s="4">
        <v>5125119.74</v>
      </c>
      <c r="AU156" s="4">
        <v>4860973.0677421009</v>
      </c>
      <c r="AV156" s="4">
        <v>0</v>
      </c>
      <c r="AW156" s="4">
        <v>0</v>
      </c>
      <c r="AX156" s="4">
        <v>4860973.0677421009</v>
      </c>
      <c r="AY156" s="5">
        <v>0.94846039006731586</v>
      </c>
      <c r="AZ156" s="4">
        <v>5195248.37</v>
      </c>
      <c r="BA156" s="4">
        <v>5195248.37</v>
      </c>
      <c r="BB156" s="4">
        <v>0</v>
      </c>
      <c r="BC156" s="4">
        <v>0</v>
      </c>
      <c r="BD156" s="4">
        <v>5195248.37</v>
      </c>
      <c r="BE156" s="4">
        <v>4927487.2955067875</v>
      </c>
      <c r="BF156" s="4">
        <v>0</v>
      </c>
      <c r="BG156" s="4">
        <v>0</v>
      </c>
      <c r="BH156" s="4">
        <v>4927487.2955067875</v>
      </c>
      <c r="BI156" s="5">
        <v>0.94846039006731586</v>
      </c>
      <c r="BJ156" s="4">
        <v>5242177.04</v>
      </c>
      <c r="BK156" s="4">
        <v>5242177.04</v>
      </c>
      <c r="BL156" s="4">
        <v>0</v>
      </c>
      <c r="BM156" s="4">
        <v>0</v>
      </c>
      <c r="BN156" s="4">
        <v>5242177.04</v>
      </c>
      <c r="BO156" s="4">
        <v>4971997.2801603274</v>
      </c>
      <c r="BP156" s="4">
        <v>0</v>
      </c>
      <c r="BQ156" s="4">
        <v>0</v>
      </c>
      <c r="BR156" s="4">
        <v>4971997.2801603274</v>
      </c>
      <c r="BS156" s="5">
        <v>0.94846039006731586</v>
      </c>
      <c r="BT156" s="4">
        <v>5248755.17</v>
      </c>
      <c r="BU156" s="4">
        <v>5248755.17</v>
      </c>
      <c r="BV156" s="4">
        <v>0</v>
      </c>
      <c r="BW156" s="4">
        <v>0</v>
      </c>
      <c r="BX156" s="4">
        <v>5248755.17</v>
      </c>
      <c r="BY156" s="4">
        <v>4978236.3759060409</v>
      </c>
      <c r="BZ156" s="4">
        <v>0</v>
      </c>
      <c r="CA156" s="4">
        <v>0</v>
      </c>
      <c r="CB156" s="4">
        <v>4978236.3759060409</v>
      </c>
      <c r="CC156" s="5">
        <v>0.94846039006731586</v>
      </c>
      <c r="CD156" s="4">
        <v>5404832.9500000011</v>
      </c>
      <c r="CE156" s="4">
        <v>5404832.9500000011</v>
      </c>
      <c r="CF156" s="4">
        <v>0</v>
      </c>
      <c r="CG156" s="4">
        <v>0</v>
      </c>
      <c r="CH156" s="4">
        <v>5404832.9500000011</v>
      </c>
      <c r="CI156" s="4">
        <v>5126269.9680056823</v>
      </c>
      <c r="CJ156" s="4">
        <v>0</v>
      </c>
      <c r="CK156" s="4">
        <v>0</v>
      </c>
      <c r="CL156" s="4">
        <v>5126269.9680056823</v>
      </c>
      <c r="CM156" s="5">
        <v>0.94846039006731586</v>
      </c>
      <c r="CN156" s="4">
        <v>5538983.4700000007</v>
      </c>
      <c r="CO156" s="4">
        <v>5538983.4700000007</v>
      </c>
      <c r="CP156" s="4">
        <v>0</v>
      </c>
      <c r="CQ156" s="4">
        <v>0</v>
      </c>
      <c r="CR156" s="4">
        <v>5538983.4700000007</v>
      </c>
      <c r="CS156" s="4">
        <v>5253506.4225326153</v>
      </c>
      <c r="CT156" s="4">
        <v>0</v>
      </c>
      <c r="CU156" s="4">
        <v>0</v>
      </c>
      <c r="CV156" s="4">
        <v>5253506.4225326153</v>
      </c>
      <c r="CW156" s="5">
        <v>0.94846039006731586</v>
      </c>
      <c r="CX156" s="4">
        <v>5662974.1099999994</v>
      </c>
      <c r="CY156" s="4">
        <v>5662974.1099999994</v>
      </c>
      <c r="CZ156" s="4">
        <v>0</v>
      </c>
      <c r="DA156" s="4">
        <v>0</v>
      </c>
      <c r="DB156" s="4">
        <v>5662974.1099999994</v>
      </c>
      <c r="DC156" s="4">
        <v>5371106.6333117103</v>
      </c>
      <c r="DD156" s="4">
        <v>0</v>
      </c>
      <c r="DE156" s="4">
        <v>0</v>
      </c>
      <c r="DF156" s="4">
        <v>5371106.6333117103</v>
      </c>
      <c r="DG156" s="5">
        <v>0.94846039006731586</v>
      </c>
      <c r="DH156" s="4">
        <v>5458702.919999999</v>
      </c>
      <c r="DI156" s="4">
        <v>5458702.919999999</v>
      </c>
      <c r="DJ156" s="4">
        <v>0</v>
      </c>
      <c r="DK156" s="4">
        <v>0</v>
      </c>
      <c r="DL156" s="4">
        <v>5458702.919999999</v>
      </c>
      <c r="DM156" s="4">
        <v>5177363.5007647956</v>
      </c>
      <c r="DN156" s="4">
        <v>0</v>
      </c>
      <c r="DO156" s="4">
        <v>0</v>
      </c>
      <c r="DP156" s="4">
        <v>5177363.5007647956</v>
      </c>
      <c r="DQ156" s="5">
        <v>0.94846039006731586</v>
      </c>
      <c r="DR156" s="4">
        <v>62674403.670000009</v>
      </c>
      <c r="DS156" s="4">
        <v>62674403.670000009</v>
      </c>
      <c r="DT156" s="4">
        <v>0</v>
      </c>
      <c r="DU156" s="4">
        <v>0</v>
      </c>
      <c r="DV156" s="4">
        <v>62674403.670000009</v>
      </c>
      <c r="DW156" s="4">
        <v>59444189.352084614</v>
      </c>
      <c r="DX156" s="4">
        <v>0</v>
      </c>
      <c r="DY156" s="4">
        <v>0</v>
      </c>
      <c r="DZ156" s="4">
        <v>59444189.352084614</v>
      </c>
      <c r="EA156" s="5">
        <v>11.381524680807791</v>
      </c>
      <c r="EB156" s="4">
        <v>5561745.8399999989</v>
      </c>
      <c r="EC156" s="4">
        <v>5561745.8399999989</v>
      </c>
      <c r="ED156" s="4">
        <v>0</v>
      </c>
      <c r="EE156" s="4">
        <v>0</v>
      </c>
      <c r="EF156" s="4">
        <v>5561745.8399999989</v>
      </c>
      <c r="EG156" s="4">
        <v>5251995.4937959481</v>
      </c>
      <c r="EH156" s="4">
        <v>0</v>
      </c>
      <c r="EI156" s="4">
        <v>0</v>
      </c>
      <c r="EJ156" s="4">
        <v>5251995.4937959481</v>
      </c>
      <c r="EK156" s="5">
        <v>0.94430699368239179</v>
      </c>
      <c r="EL156" s="4">
        <v>5797426.6899999985</v>
      </c>
      <c r="EM156" s="4">
        <v>5797426.6899999985</v>
      </c>
      <c r="EN156" s="4">
        <v>0</v>
      </c>
      <c r="EO156" s="4">
        <v>0</v>
      </c>
      <c r="EP156" s="4">
        <v>5797426.6899999985</v>
      </c>
      <c r="EQ156" s="4">
        <v>5474550.568727958</v>
      </c>
      <c r="ER156" s="4">
        <v>0</v>
      </c>
      <c r="ES156" s="4">
        <v>0</v>
      </c>
      <c r="ET156" s="4">
        <v>5474550.568727958</v>
      </c>
      <c r="EU156" s="5">
        <v>0.94430699368239179</v>
      </c>
      <c r="EV156" s="4">
        <v>5987346.0299999984</v>
      </c>
      <c r="EW156" s="4">
        <v>5987346.0299999984</v>
      </c>
      <c r="EX156" s="4">
        <v>0</v>
      </c>
      <c r="EY156" s="4">
        <v>0</v>
      </c>
      <c r="EZ156" s="4">
        <v>5987346.0299999984</v>
      </c>
      <c r="FA156" s="4">
        <v>5653892.7297255024</v>
      </c>
      <c r="FB156" s="4">
        <v>0</v>
      </c>
      <c r="FC156" s="4">
        <v>0</v>
      </c>
      <c r="FD156" s="4">
        <v>5653892.7297255024</v>
      </c>
      <c r="FE156" s="5">
        <v>0.94430699368239179</v>
      </c>
      <c r="FF156" s="4">
        <v>6062814.1599999983</v>
      </c>
      <c r="FG156" s="4">
        <v>6062814.1599999983</v>
      </c>
      <c r="FH156" s="4">
        <v>0</v>
      </c>
      <c r="FI156" s="4">
        <v>0</v>
      </c>
      <c r="FJ156" s="4">
        <v>6062814.1599999983</v>
      </c>
      <c r="FK156" s="4">
        <v>5725157.8126846338</v>
      </c>
      <c r="FL156" s="4">
        <v>0</v>
      </c>
      <c r="FM156" s="4">
        <v>0</v>
      </c>
      <c r="FN156" s="4">
        <v>5725157.8126846338</v>
      </c>
      <c r="FO156" s="5">
        <v>0.94430699368239179</v>
      </c>
      <c r="FP156" s="4">
        <v>6180862.9499999974</v>
      </c>
      <c r="FQ156" s="4">
        <v>6180862.9499999974</v>
      </c>
      <c r="FR156" s="4">
        <v>0</v>
      </c>
      <c r="FS156" s="4">
        <v>0</v>
      </c>
      <c r="FT156" s="4">
        <v>6180862.9499999974</v>
      </c>
      <c r="FU156" s="4">
        <v>5836632.1106773773</v>
      </c>
      <c r="FV156" s="4">
        <v>0</v>
      </c>
      <c r="FW156" s="4">
        <v>0</v>
      </c>
      <c r="FX156" s="4">
        <v>5836632.1106773773</v>
      </c>
      <c r="FY156" s="5">
        <v>0.94430699368239179</v>
      </c>
      <c r="FZ156" s="4">
        <v>6301549.5599999968</v>
      </c>
      <c r="GA156" s="4">
        <v>6301549.5599999968</v>
      </c>
      <c r="GB156" s="4">
        <v>0</v>
      </c>
      <c r="GC156" s="4">
        <v>0</v>
      </c>
      <c r="GD156" s="4">
        <v>6301549.5599999968</v>
      </c>
      <c r="GE156" s="4">
        <v>5950597.3205441954</v>
      </c>
      <c r="GF156" s="4">
        <v>0</v>
      </c>
      <c r="GG156" s="4">
        <v>0</v>
      </c>
      <c r="GH156" s="4">
        <v>5950597.3205441954</v>
      </c>
      <c r="GI156" s="5">
        <v>0.94430699368239179</v>
      </c>
      <c r="GJ156" s="4">
        <v>6457675.7399999974</v>
      </c>
      <c r="GK156" s="4">
        <v>6457675.7399999974</v>
      </c>
      <c r="GL156" s="4">
        <v>0</v>
      </c>
      <c r="GM156" s="4">
        <v>0</v>
      </c>
      <c r="GN156" s="4">
        <v>6457675.7399999974</v>
      </c>
      <c r="GO156" s="4">
        <v>6098028.3642151123</v>
      </c>
      <c r="GP156" s="4">
        <v>0</v>
      </c>
      <c r="GQ156" s="4">
        <v>0</v>
      </c>
      <c r="GR156" s="4">
        <v>6098028.3642151123</v>
      </c>
      <c r="GS156" s="5">
        <v>0.94430699368239179</v>
      </c>
      <c r="GT156" s="4">
        <v>6559543.9099999964</v>
      </c>
      <c r="GU156" s="4">
        <v>6559543.9099999964</v>
      </c>
      <c r="GV156" s="4">
        <v>0</v>
      </c>
      <c r="GW156" s="4">
        <v>0</v>
      </c>
      <c r="GX156" s="4">
        <v>6559543.9099999964</v>
      </c>
      <c r="GY156" s="4">
        <v>6194223.1895797383</v>
      </c>
      <c r="GZ156" s="4">
        <v>0</v>
      </c>
      <c r="HA156" s="4">
        <v>0</v>
      </c>
      <c r="HB156" s="4">
        <v>6194223.1895797383</v>
      </c>
      <c r="HC156" s="5">
        <v>0.94430699368239179</v>
      </c>
      <c r="HD156" s="4">
        <v>6570485.6199999964</v>
      </c>
      <c r="HE156" s="4">
        <v>6570485.6199999964</v>
      </c>
      <c r="HF156" s="4">
        <v>0</v>
      </c>
      <c r="HG156" s="4">
        <v>0</v>
      </c>
      <c r="HH156" s="4">
        <v>6570485.6199999964</v>
      </c>
      <c r="HI156" s="4">
        <v>6204555.5228555826</v>
      </c>
      <c r="HJ156" s="4">
        <v>0</v>
      </c>
      <c r="HK156" s="4">
        <v>0</v>
      </c>
      <c r="HL156" s="4">
        <v>6204555.5228555826</v>
      </c>
      <c r="HM156" s="5">
        <v>0.94430699368239179</v>
      </c>
      <c r="HN156" s="4">
        <v>6580492.2899999972</v>
      </c>
      <c r="HO156" s="4">
        <v>6580492.2899999972</v>
      </c>
      <c r="HP156" s="4">
        <v>0</v>
      </c>
      <c r="HQ156" s="4">
        <v>0</v>
      </c>
      <c r="HR156" s="4">
        <v>6580492.2899999972</v>
      </c>
      <c r="HS156" s="4">
        <v>6214004.8913200554</v>
      </c>
      <c r="HT156" s="4">
        <v>0</v>
      </c>
      <c r="HU156" s="4">
        <v>0</v>
      </c>
      <c r="HV156" s="4">
        <v>6214004.8913200554</v>
      </c>
      <c r="HW156" s="5">
        <v>0.94430699368239179</v>
      </c>
      <c r="HX156" s="4">
        <v>6805229.5199999986</v>
      </c>
      <c r="HY156" s="4">
        <v>6805229.5199999986</v>
      </c>
      <c r="HZ156" s="4">
        <v>0</v>
      </c>
      <c r="IA156" s="4">
        <v>0</v>
      </c>
      <c r="IB156" s="4">
        <v>6805229.5199999986</v>
      </c>
      <c r="IC156" s="4">
        <v>6426225.8293498652</v>
      </c>
      <c r="ID156" s="4">
        <v>0</v>
      </c>
      <c r="IE156" s="4">
        <v>0</v>
      </c>
      <c r="IF156" s="4">
        <v>6426225.8293498652</v>
      </c>
      <c r="IG156" s="5">
        <v>0.94430699368239179</v>
      </c>
      <c r="IH156" s="4">
        <v>6930242.1799999969</v>
      </c>
      <c r="II156" s="4">
        <v>6930242.1799999969</v>
      </c>
      <c r="IJ156" s="4">
        <v>0</v>
      </c>
      <c r="IK156" s="4">
        <v>0</v>
      </c>
      <c r="IL156" s="4">
        <v>6930242.1799999969</v>
      </c>
      <c r="IM156" s="4">
        <v>6544276.1584867025</v>
      </c>
      <c r="IN156" s="4">
        <v>0</v>
      </c>
      <c r="IO156" s="4">
        <v>0</v>
      </c>
      <c r="IP156" s="4">
        <v>6544276.1584867025</v>
      </c>
      <c r="IQ156" s="5">
        <v>0.94430699368239179</v>
      </c>
      <c r="IR156" s="4">
        <v>75795414.489999965</v>
      </c>
      <c r="IS156" s="4">
        <v>75795414.489999965</v>
      </c>
      <c r="IT156" s="4">
        <v>0</v>
      </c>
      <c r="IU156" s="4">
        <v>0</v>
      </c>
      <c r="IV156" s="4">
        <v>75795414.489999965</v>
      </c>
      <c r="IW156" s="4">
        <v>71574139.991962671</v>
      </c>
      <c r="IX156" s="4">
        <v>0</v>
      </c>
      <c r="IY156" s="4">
        <v>0</v>
      </c>
      <c r="IZ156" s="4">
        <v>71574139.991962671</v>
      </c>
      <c r="JA156" s="5">
        <v>11.331683924188702</v>
      </c>
      <c r="JB156" s="4">
        <v>7168496.2499999981</v>
      </c>
      <c r="JC156" s="4">
        <v>7168496.2499999981</v>
      </c>
      <c r="JD156" s="4">
        <v>0</v>
      </c>
      <c r="JE156" s="4">
        <v>0</v>
      </c>
      <c r="JF156" s="4">
        <v>7168496.2499999981</v>
      </c>
      <c r="JG156" s="4">
        <v>6799945.9096384346</v>
      </c>
      <c r="JH156" s="4">
        <v>0</v>
      </c>
      <c r="JI156" s="4">
        <v>0</v>
      </c>
      <c r="JJ156" s="4">
        <v>6799945.9096384346</v>
      </c>
      <c r="JK156" s="5">
        <v>0.94858749624629246</v>
      </c>
      <c r="JL156" s="4">
        <v>7255993.4599999981</v>
      </c>
      <c r="JM156" s="4">
        <v>7255993.4599999981</v>
      </c>
      <c r="JN156" s="4">
        <v>0</v>
      </c>
      <c r="JO156" s="4">
        <v>0</v>
      </c>
      <c r="JP156" s="4">
        <v>7255993.4599999981</v>
      </c>
      <c r="JQ156" s="4">
        <v>6882944.6690008705</v>
      </c>
      <c r="JR156" s="4">
        <v>0</v>
      </c>
      <c r="JS156" s="4">
        <v>0</v>
      </c>
      <c r="JT156" s="4">
        <v>6882944.6690008705</v>
      </c>
      <c r="JU156" s="5">
        <v>0.94858749624629246</v>
      </c>
      <c r="JV156" s="4">
        <v>7543310.0699999984</v>
      </c>
      <c r="JW156" s="4">
        <v>7543310.0699999984</v>
      </c>
      <c r="JX156" s="4">
        <v>0</v>
      </c>
      <c r="JY156" s="4">
        <v>0</v>
      </c>
      <c r="JZ156" s="4">
        <v>7543310.0699999984</v>
      </c>
      <c r="KA156" s="4">
        <v>7155489.6127107432</v>
      </c>
      <c r="KB156" s="4">
        <v>0</v>
      </c>
      <c r="KC156" s="4">
        <v>0</v>
      </c>
      <c r="KD156" s="4">
        <v>7155489.6127107432</v>
      </c>
      <c r="KE156" s="5">
        <v>0.94858749624629246</v>
      </c>
      <c r="KF156" s="4">
        <v>7858437.2799999993</v>
      </c>
      <c r="KG156" s="4">
        <v>7858437.2799999993</v>
      </c>
      <c r="KH156" s="4">
        <v>0</v>
      </c>
      <c r="KI156" s="4">
        <v>0</v>
      </c>
      <c r="KJ156" s="4">
        <v>7858437.2799999993</v>
      </c>
      <c r="KK156" s="4">
        <v>7454415.3438437236</v>
      </c>
      <c r="KL156" s="4">
        <v>0</v>
      </c>
      <c r="KM156" s="4">
        <v>0</v>
      </c>
      <c r="KN156" s="4">
        <v>7454415.3438437236</v>
      </c>
      <c r="KO156" s="5">
        <v>0.94858749624629246</v>
      </c>
      <c r="KP156" s="4">
        <v>8277560.8699999992</v>
      </c>
      <c r="KQ156" s="4">
        <v>8277560.8699999992</v>
      </c>
      <c r="KR156" s="4">
        <v>0</v>
      </c>
      <c r="KS156" s="4">
        <v>0</v>
      </c>
      <c r="KT156" s="4">
        <v>8277560.8699999992</v>
      </c>
      <c r="KU156" s="4">
        <v>7851990.7406995818</v>
      </c>
      <c r="KV156" s="4">
        <v>0</v>
      </c>
      <c r="KW156" s="4">
        <v>0</v>
      </c>
      <c r="KX156" s="4">
        <v>7851990.7406995818</v>
      </c>
      <c r="KY156" s="5">
        <v>0.94858749624629246</v>
      </c>
      <c r="KZ156" s="4">
        <v>8215720.8499999996</v>
      </c>
      <c r="LA156" s="4">
        <v>8215720.8499999996</v>
      </c>
      <c r="LB156" s="4">
        <v>0</v>
      </c>
      <c r="LC156" s="4">
        <v>0</v>
      </c>
      <c r="LD156" s="4">
        <v>8215720.8499999996</v>
      </c>
      <c r="LE156" s="4">
        <v>7793330.070959961</v>
      </c>
      <c r="LF156" s="4">
        <v>0</v>
      </c>
      <c r="LG156" s="4">
        <v>0</v>
      </c>
      <c r="LH156" s="4">
        <v>7793330.070959961</v>
      </c>
      <c r="LI156" s="5">
        <v>0.94858749624629246</v>
      </c>
      <c r="LJ156" s="4">
        <v>8147888.96</v>
      </c>
      <c r="LK156" s="4">
        <v>8147888.96</v>
      </c>
      <c r="LL156" s="4">
        <v>0</v>
      </c>
      <c r="LM156" s="4">
        <v>0</v>
      </c>
      <c r="LN156" s="4">
        <v>8147888.96</v>
      </c>
      <c r="LO156" s="4">
        <v>7728985.588259208</v>
      </c>
      <c r="LP156" s="4">
        <v>0</v>
      </c>
      <c r="LQ156" s="4">
        <v>0</v>
      </c>
      <c r="LR156" s="4">
        <v>7728985.588259208</v>
      </c>
      <c r="LS156" s="5">
        <v>0.94858749624629246</v>
      </c>
      <c r="LT156" s="4">
        <v>8112788.1100000003</v>
      </c>
      <c r="LU156" s="4">
        <v>8112788.1100000003</v>
      </c>
      <c r="LV156" s="4">
        <v>0</v>
      </c>
      <c r="LW156" s="4">
        <v>0</v>
      </c>
      <c r="LX156" s="4">
        <v>8112788.1100000003</v>
      </c>
      <c r="LY156" s="4">
        <v>7695689.3608415918</v>
      </c>
      <c r="LZ156" s="4">
        <v>0</v>
      </c>
      <c r="MA156" s="4">
        <v>0</v>
      </c>
      <c r="MB156" s="4">
        <v>7695689.3608415918</v>
      </c>
      <c r="MC156" s="5">
        <v>0.94858749624629246</v>
      </c>
      <c r="MD156" s="4">
        <v>8159366.6900000004</v>
      </c>
      <c r="ME156" s="4">
        <v>8159366.6900000004</v>
      </c>
      <c r="MF156" s="4">
        <v>0</v>
      </c>
      <c r="MG156" s="4">
        <v>0</v>
      </c>
      <c r="MH156" s="4">
        <v>8159366.6900000004</v>
      </c>
      <c r="MI156" s="4">
        <v>7739873.2194224987</v>
      </c>
      <c r="MJ156" s="4">
        <v>0</v>
      </c>
      <c r="MK156" s="4">
        <v>0</v>
      </c>
      <c r="ML156" s="4">
        <v>7739873.2194224987</v>
      </c>
      <c r="MM156" s="5">
        <v>0.94858749624629246</v>
      </c>
      <c r="MN156" s="4">
        <v>8090907.6300000008</v>
      </c>
      <c r="MO156" s="4">
        <v>8090907.6300000008</v>
      </c>
      <c r="MP156" s="4">
        <v>0</v>
      </c>
      <c r="MQ156" s="4">
        <v>0</v>
      </c>
      <c r="MR156" s="4">
        <v>8090907.6300000008</v>
      </c>
      <c r="MS156" s="4">
        <v>7674933.8111017244</v>
      </c>
      <c r="MT156" s="4">
        <v>0</v>
      </c>
      <c r="MU156" s="4">
        <v>0</v>
      </c>
      <c r="MV156" s="4">
        <v>7674933.8111017244</v>
      </c>
      <c r="MW156" s="5">
        <v>0.94858749624629246</v>
      </c>
      <c r="MX156" s="4">
        <v>7905752.7700000005</v>
      </c>
      <c r="MY156" s="4">
        <v>7905752.7700000005</v>
      </c>
      <c r="MZ156" s="4">
        <v>0</v>
      </c>
      <c r="NA156" s="4">
        <v>0</v>
      </c>
      <c r="NB156" s="4">
        <v>7905752.7700000005</v>
      </c>
      <c r="NC156" s="4">
        <v>7499298.2260364918</v>
      </c>
      <c r="ND156" s="4">
        <v>0</v>
      </c>
      <c r="NE156" s="4">
        <v>0</v>
      </c>
      <c r="NF156" s="4">
        <v>7499298.2260364918</v>
      </c>
      <c r="NG156" s="5">
        <v>0.94858749624629246</v>
      </c>
      <c r="NH156" s="4">
        <v>7833206.3000000007</v>
      </c>
      <c r="NI156" s="4">
        <v>7833206.3000000007</v>
      </c>
      <c r="NJ156" s="4">
        <v>0</v>
      </c>
      <c r="NK156" s="4">
        <v>0</v>
      </c>
      <c r="NL156" s="4">
        <v>7833206.3000000007</v>
      </c>
      <c r="NM156" s="4">
        <v>7430481.5516976854</v>
      </c>
      <c r="NN156" s="4">
        <v>0</v>
      </c>
      <c r="NO156" s="4">
        <v>0</v>
      </c>
      <c r="NP156" s="4">
        <v>7430481.5516976854</v>
      </c>
      <c r="NQ156" s="5">
        <v>0.94858749624629246</v>
      </c>
      <c r="NR156" s="4">
        <v>94569429.23999998</v>
      </c>
      <c r="NS156" s="4">
        <v>94569429.23999998</v>
      </c>
      <c r="NT156" s="4">
        <v>0</v>
      </c>
      <c r="NU156" s="4">
        <v>0</v>
      </c>
      <c r="NV156" s="4">
        <v>94569429.23999998</v>
      </c>
      <c r="NW156" s="4">
        <v>89707378.104212523</v>
      </c>
      <c r="NX156" s="4">
        <v>0</v>
      </c>
      <c r="NY156" s="4">
        <v>0</v>
      </c>
      <c r="NZ156" s="4">
        <v>89707378.104212523</v>
      </c>
      <c r="OA156" s="5">
        <v>11.383049954955508</v>
      </c>
      <c r="OB156" s="4">
        <v>7679177.7100000009</v>
      </c>
      <c r="OC156" s="4">
        <v>7679177.7100000009</v>
      </c>
      <c r="OD156" s="4">
        <v>0</v>
      </c>
      <c r="OE156" s="4">
        <v>0</v>
      </c>
      <c r="OF156" s="4">
        <v>7679177.7100000009</v>
      </c>
      <c r="OG156" s="4">
        <v>7284923.0111555727</v>
      </c>
      <c r="OH156" s="4">
        <v>0</v>
      </c>
      <c r="OI156" s="4">
        <v>0</v>
      </c>
      <c r="OJ156" s="4">
        <v>7284923.0111555727</v>
      </c>
      <c r="OK156" s="5">
        <v>0.94865925575195109</v>
      </c>
      <c r="OL156" s="4">
        <v>7813974.0200000023</v>
      </c>
      <c r="OM156" s="4">
        <v>7813974.0200000023</v>
      </c>
      <c r="ON156" s="4">
        <v>0</v>
      </c>
      <c r="OO156" s="4">
        <v>0</v>
      </c>
      <c r="OP156" s="4">
        <v>7813974.0200000023</v>
      </c>
      <c r="OQ156" s="4">
        <v>7412798.7782782838</v>
      </c>
      <c r="OR156" s="4">
        <v>0</v>
      </c>
      <c r="OS156" s="4">
        <v>0</v>
      </c>
      <c r="OT156" s="4">
        <v>7412798.7782782838</v>
      </c>
      <c r="OU156" s="5">
        <v>0.94865925575195109</v>
      </c>
      <c r="OV156" s="4">
        <v>7535168.2600000026</v>
      </c>
      <c r="OW156" s="4">
        <v>7535168.2600000026</v>
      </c>
      <c r="OX156" s="4">
        <v>0</v>
      </c>
      <c r="OY156" s="4">
        <v>0</v>
      </c>
      <c r="OZ156" s="4">
        <v>7535168.2600000026</v>
      </c>
      <c r="PA156" s="4">
        <v>7148307.1134973271</v>
      </c>
      <c r="PB156" s="4">
        <v>0</v>
      </c>
      <c r="PC156" s="4">
        <v>0</v>
      </c>
      <c r="PD156" s="4">
        <v>7148307.1134973271</v>
      </c>
      <c r="PE156" s="5">
        <v>0.94865925575195109</v>
      </c>
      <c r="PF156" s="4">
        <v>7412932.3400000017</v>
      </c>
      <c r="PG156" s="4">
        <v>7412932.3400000017</v>
      </c>
      <c r="PH156" s="4">
        <v>0</v>
      </c>
      <c r="PI156" s="4">
        <v>0</v>
      </c>
      <c r="PJ156" s="4">
        <v>7412932.3400000017</v>
      </c>
      <c r="PK156" s="4">
        <v>7032346.8766039712</v>
      </c>
      <c r="PL156" s="4">
        <v>0</v>
      </c>
      <c r="PM156" s="4">
        <v>0</v>
      </c>
      <c r="PN156" s="4">
        <v>7032346.8766039712</v>
      </c>
      <c r="PO156" s="5">
        <v>0.94865925575195109</v>
      </c>
      <c r="PP156" s="4">
        <v>7036408.3000000017</v>
      </c>
      <c r="PQ156" s="4">
        <v>7036408.3000000017</v>
      </c>
      <c r="PR156" s="4">
        <v>0</v>
      </c>
      <c r="PS156" s="4">
        <v>0</v>
      </c>
      <c r="PT156" s="4">
        <v>7036408.3000000017</v>
      </c>
      <c r="PU156" s="4">
        <v>6675153.861044853</v>
      </c>
      <c r="PV156" s="4">
        <v>0</v>
      </c>
      <c r="PW156" s="4">
        <v>0</v>
      </c>
      <c r="PX156" s="4">
        <v>6675153.861044853</v>
      </c>
      <c r="PY156" s="5">
        <v>0.94865925575195109</v>
      </c>
      <c r="PZ156" s="4">
        <v>7070555.9100000029</v>
      </c>
      <c r="QA156" s="4">
        <v>7070555.9100000029</v>
      </c>
      <c r="QB156" s="4">
        <v>0</v>
      </c>
      <c r="QC156" s="4">
        <v>0</v>
      </c>
      <c r="QD156" s="4">
        <v>7070555.9100000029</v>
      </c>
      <c r="QE156" s="4">
        <v>6707548.3073331621</v>
      </c>
      <c r="QF156" s="4">
        <v>0</v>
      </c>
      <c r="QG156" s="4">
        <v>0</v>
      </c>
      <c r="QH156" s="4">
        <v>6707548.3073331621</v>
      </c>
      <c r="QI156" s="5">
        <v>0.94865925575195109</v>
      </c>
      <c r="QJ156" s="4">
        <v>7097206.3700000029</v>
      </c>
      <c r="QK156" s="4">
        <v>7097206.3700000029</v>
      </c>
      <c r="QL156" s="4">
        <v>0</v>
      </c>
      <c r="QM156" s="4">
        <v>0</v>
      </c>
      <c r="QN156" s="4">
        <v>7097206.3700000029</v>
      </c>
      <c r="QO156" s="4">
        <v>6732830.5128822094</v>
      </c>
      <c r="QP156" s="4">
        <v>0</v>
      </c>
      <c r="QQ156" s="4">
        <v>0</v>
      </c>
      <c r="QR156" s="4">
        <v>6732830.5128822094</v>
      </c>
      <c r="QS156" s="5">
        <v>0.94865925575195109</v>
      </c>
      <c r="QT156" s="4">
        <v>7093313.4900000021</v>
      </c>
      <c r="QU156" s="4">
        <v>7093313.4900000021</v>
      </c>
      <c r="QV156" s="4">
        <v>0</v>
      </c>
      <c r="QW156" s="4">
        <v>0</v>
      </c>
      <c r="QX156" s="4">
        <v>7093313.4900000021</v>
      </c>
      <c r="QY156" s="4">
        <v>6729137.4962386768</v>
      </c>
      <c r="QZ156" s="4">
        <v>0</v>
      </c>
      <c r="RA156" s="4">
        <v>0</v>
      </c>
      <c r="RB156" s="4">
        <v>6729137.4962386768</v>
      </c>
      <c r="RC156" s="5">
        <v>0.94865925575195109</v>
      </c>
      <c r="RD156" s="4">
        <v>6974658.0400000019</v>
      </c>
      <c r="RE156" s="4">
        <v>6974658.0400000019</v>
      </c>
      <c r="RF156" s="4">
        <v>0</v>
      </c>
      <c r="RG156" s="4">
        <v>0</v>
      </c>
      <c r="RH156" s="4">
        <v>6974658.0400000019</v>
      </c>
      <c r="RI156" s="4">
        <v>6616573.9053507634</v>
      </c>
      <c r="RJ156" s="4">
        <v>0</v>
      </c>
      <c r="RK156" s="4">
        <v>0</v>
      </c>
      <c r="RL156" s="4">
        <v>6616573.9053507634</v>
      </c>
      <c r="RM156" s="5">
        <v>0.94865925575195109</v>
      </c>
      <c r="RN156" s="4">
        <v>7071066.4600000018</v>
      </c>
      <c r="RO156" s="4">
        <v>7071066.4600000018</v>
      </c>
      <c r="RP156" s="4">
        <v>0</v>
      </c>
      <c r="RQ156" s="4">
        <v>0</v>
      </c>
      <c r="RR156" s="4">
        <v>7071066.4600000018</v>
      </c>
      <c r="RS156" s="4">
        <v>6708032.6453161854</v>
      </c>
      <c r="RT156" s="4">
        <v>0</v>
      </c>
      <c r="RU156" s="4">
        <v>0</v>
      </c>
      <c r="RV156" s="4">
        <v>6708032.6453161854</v>
      </c>
      <c r="RW156" s="5">
        <v>0.94865925575195109</v>
      </c>
      <c r="RX156" s="4">
        <v>6945797.9400000004</v>
      </c>
      <c r="RY156" s="4">
        <v>6945797.9400000004</v>
      </c>
      <c r="RZ156" s="4">
        <v>0</v>
      </c>
      <c r="SA156" s="4">
        <v>0</v>
      </c>
      <c r="SB156" s="4">
        <v>6945797.9400000004</v>
      </c>
      <c r="SC156" s="4">
        <v>6589195.5043638358</v>
      </c>
      <c r="SD156" s="4">
        <v>0</v>
      </c>
      <c r="SE156" s="4">
        <v>0</v>
      </c>
      <c r="SF156" s="4">
        <v>6589195.5043638358</v>
      </c>
      <c r="SG156" s="5">
        <v>0.94865925575195109</v>
      </c>
      <c r="SH156" s="4">
        <v>6954363.8799999999</v>
      </c>
      <c r="SI156" s="4">
        <v>6954363.8799999999</v>
      </c>
      <c r="SJ156" s="4">
        <v>0</v>
      </c>
      <c r="SK156" s="4">
        <v>0</v>
      </c>
      <c r="SL156" s="4">
        <v>6954363.8799999999</v>
      </c>
      <c r="SM156" s="4">
        <v>6597321.6626290511</v>
      </c>
      <c r="SN156" s="4">
        <v>0</v>
      </c>
      <c r="SO156" s="4">
        <v>0</v>
      </c>
      <c r="SP156" s="4">
        <v>6597321.6626290511</v>
      </c>
      <c r="SQ156" s="5">
        <v>0.94865925575195109</v>
      </c>
      <c r="SR156" s="4">
        <v>86684622.720000014</v>
      </c>
      <c r="SS156" s="4">
        <v>86684622.720000014</v>
      </c>
      <c r="ST156" s="4">
        <v>0</v>
      </c>
      <c r="SU156" s="4">
        <v>0</v>
      </c>
      <c r="SV156" s="4">
        <v>86684622.720000014</v>
      </c>
      <c r="SW156" s="4">
        <v>82234169.674693897</v>
      </c>
      <c r="SX156" s="4">
        <v>0</v>
      </c>
      <c r="SY156" s="4">
        <v>0</v>
      </c>
      <c r="SZ156" s="4">
        <v>82234169.674693897</v>
      </c>
      <c r="TA156" s="5">
        <v>11.383911069023412</v>
      </c>
      <c r="TB156" s="4">
        <v>6965216.2400000002</v>
      </c>
      <c r="TC156" s="4">
        <v>6965216.2400000002</v>
      </c>
    </row>
    <row r="157" spans="1:523" x14ac:dyDescent="0.3">
      <c r="A157" s="3" t="s">
        <v>207</v>
      </c>
      <c r="B157" s="4">
        <v>4441080.7400000021</v>
      </c>
      <c r="C157" s="4">
        <v>4441080.7400000021</v>
      </c>
      <c r="D157" s="4">
        <v>-4441080.7400000021</v>
      </c>
      <c r="E157" s="4">
        <v>0</v>
      </c>
      <c r="F157" s="4">
        <v>0</v>
      </c>
      <c r="G157" s="4">
        <v>4235511.2164091384</v>
      </c>
      <c r="H157" s="4">
        <v>-4235511.2164091384</v>
      </c>
      <c r="I157" s="4">
        <v>0</v>
      </c>
      <c r="J157" s="4">
        <v>0</v>
      </c>
      <c r="K157" s="5">
        <v>0.95371182475037297</v>
      </c>
      <c r="L157" s="4">
        <v>4503534.2700000014</v>
      </c>
      <c r="M157" s="4">
        <v>4503534.2700000014</v>
      </c>
      <c r="N157" s="4">
        <v>-4503534.2700000014</v>
      </c>
      <c r="O157" s="4">
        <v>0</v>
      </c>
      <c r="P157" s="4">
        <v>0</v>
      </c>
      <c r="Q157" s="4">
        <v>4293274.160671521</v>
      </c>
      <c r="R157" s="4">
        <v>-4293274.160671521</v>
      </c>
      <c r="S157" s="4">
        <v>0</v>
      </c>
      <c r="T157" s="4">
        <v>0</v>
      </c>
      <c r="U157" s="5">
        <v>0.95331219954756097</v>
      </c>
      <c r="V157" s="4">
        <v>4504958.2400000012</v>
      </c>
      <c r="W157" s="4">
        <v>4504958.2400000012</v>
      </c>
      <c r="X157" s="4">
        <v>-4504958.2400000012</v>
      </c>
      <c r="Y157" s="4">
        <v>0</v>
      </c>
      <c r="Z157" s="4">
        <v>0</v>
      </c>
      <c r="AA157" s="4">
        <v>4293267.1889307983</v>
      </c>
      <c r="AB157" s="4">
        <v>-4293267.1889307983</v>
      </c>
      <c r="AC157" s="4">
        <v>0</v>
      </c>
      <c r="AD157" s="4">
        <v>0</v>
      </c>
      <c r="AE157" s="5">
        <v>0.95300932000000005</v>
      </c>
      <c r="AF157" s="4">
        <v>4505732.9500000011</v>
      </c>
      <c r="AG157" s="4">
        <v>4505732.9500000011</v>
      </c>
      <c r="AH157" s="4">
        <v>-4505732.9500000011</v>
      </c>
      <c r="AI157" s="4">
        <v>0</v>
      </c>
      <c r="AJ157" s="4">
        <v>0</v>
      </c>
      <c r="AK157" s="4">
        <v>4292744.6104723671</v>
      </c>
      <c r="AL157" s="4">
        <v>-4292744.6104723671</v>
      </c>
      <c r="AM157" s="4">
        <v>0</v>
      </c>
      <c r="AN157" s="4">
        <v>0</v>
      </c>
      <c r="AO157" s="5">
        <v>0.95272948000000002</v>
      </c>
      <c r="AP157" s="4">
        <v>4504061.1300000018</v>
      </c>
      <c r="AQ157" s="4">
        <v>4504061.1300000018</v>
      </c>
      <c r="AR157" s="4">
        <v>-4504061.1300000018</v>
      </c>
      <c r="AS157" s="4">
        <v>0</v>
      </c>
      <c r="AT157" s="4">
        <v>0</v>
      </c>
      <c r="AU157" s="4">
        <v>4289603.8625439554</v>
      </c>
      <c r="AV157" s="4">
        <v>-4289603.8625439554</v>
      </c>
      <c r="AW157" s="4">
        <v>0</v>
      </c>
      <c r="AX157" s="4">
        <v>0</v>
      </c>
      <c r="AY157" s="5">
        <v>0.95238579999999995</v>
      </c>
      <c r="AZ157" s="4">
        <v>4500827.7300000014</v>
      </c>
      <c r="BA157" s="4">
        <v>4500827.7300000014</v>
      </c>
      <c r="BB157" s="4">
        <v>-4500827.7300000014</v>
      </c>
      <c r="BC157" s="4">
        <v>0</v>
      </c>
      <c r="BD157" s="4">
        <v>0</v>
      </c>
      <c r="BE157" s="4">
        <v>4284913.2569957273</v>
      </c>
      <c r="BF157" s="4">
        <v>-4284913.2569957273</v>
      </c>
      <c r="BG157" s="4">
        <v>0</v>
      </c>
      <c r="BH157" s="4">
        <v>0</v>
      </c>
      <c r="BI157" s="5">
        <v>0.95202783000000002</v>
      </c>
      <c r="BJ157" s="4">
        <v>4504694.080000001</v>
      </c>
      <c r="BK157" s="4">
        <v>4504694.080000001</v>
      </c>
      <c r="BL157" s="4">
        <v>-4504694.080000001</v>
      </c>
      <c r="BM157" s="4">
        <v>0</v>
      </c>
      <c r="BN157" s="4">
        <v>0</v>
      </c>
      <c r="BO157" s="4">
        <v>4287354.7533140173</v>
      </c>
      <c r="BP157" s="4">
        <v>-4287354.7533140173</v>
      </c>
      <c r="BQ157" s="4">
        <v>0</v>
      </c>
      <c r="BR157" s="4">
        <v>0</v>
      </c>
      <c r="BS157" s="5">
        <v>0.95175270000000001</v>
      </c>
      <c r="BT157" s="4">
        <v>4503540.9900000012</v>
      </c>
      <c r="BU157" s="4">
        <v>4503540.9900000012</v>
      </c>
      <c r="BV157" s="4">
        <v>-4503540.9900000012</v>
      </c>
      <c r="BW157" s="4">
        <v>0</v>
      </c>
      <c r="BX157" s="4">
        <v>0</v>
      </c>
      <c r="BY157" s="4">
        <v>4284843.7703826427</v>
      </c>
      <c r="BZ157" s="4">
        <v>-4284843.7703826427</v>
      </c>
      <c r="CA157" s="4">
        <v>0</v>
      </c>
      <c r="CB157" s="4">
        <v>0</v>
      </c>
      <c r="CC157" s="5">
        <v>0.95143882999999996</v>
      </c>
      <c r="CD157" s="4">
        <v>4503762.6100000003</v>
      </c>
      <c r="CE157" s="4">
        <v>4503762.6100000003</v>
      </c>
      <c r="CF157" s="4">
        <v>-4503762.6100000003</v>
      </c>
      <c r="CG157" s="4">
        <v>0</v>
      </c>
      <c r="CH157" s="4">
        <v>0</v>
      </c>
      <c r="CI157" s="4">
        <v>4250454.7782764696</v>
      </c>
      <c r="CJ157" s="4">
        <v>-4250454.7782764696</v>
      </c>
      <c r="CK157" s="4">
        <v>0</v>
      </c>
      <c r="CL157" s="4">
        <v>0</v>
      </c>
      <c r="CM157" s="5">
        <v>0.94375639800350608</v>
      </c>
      <c r="CN157" s="4">
        <v>4504139.080000001</v>
      </c>
      <c r="CO157" s="4">
        <v>4504139.080000001</v>
      </c>
      <c r="CP157" s="4">
        <v>-4504139.080000001</v>
      </c>
      <c r="CQ157" s="4">
        <v>0</v>
      </c>
      <c r="CR157" s="4">
        <v>0</v>
      </c>
      <c r="CS157" s="4">
        <v>4250338.9954863312</v>
      </c>
      <c r="CT157" s="4">
        <v>-4250338.9954863312</v>
      </c>
      <c r="CU157" s="4">
        <v>0</v>
      </c>
      <c r="CV157" s="4">
        <v>0</v>
      </c>
      <c r="CW157" s="5">
        <v>0.94365181003387899</v>
      </c>
      <c r="CX157" s="4">
        <v>4347867.5600000005</v>
      </c>
      <c r="CY157" s="4">
        <v>4347867.5600000005</v>
      </c>
      <c r="CZ157" s="4">
        <v>-4347867.5600000005</v>
      </c>
      <c r="DA157" s="4">
        <v>0</v>
      </c>
      <c r="DB157" s="4">
        <v>0</v>
      </c>
      <c r="DC157" s="4">
        <v>4103564.0652946741</v>
      </c>
      <c r="DD157" s="4">
        <v>-4103564.0652946741</v>
      </c>
      <c r="DE157" s="4">
        <v>0</v>
      </c>
      <c r="DF157" s="4">
        <v>0</v>
      </c>
      <c r="DG157" s="5">
        <v>0.94381073219596268</v>
      </c>
      <c r="DH157" s="4">
        <v>41108.080000000002</v>
      </c>
      <c r="DI157" s="4">
        <v>41108.080000000002</v>
      </c>
      <c r="DJ157" s="4">
        <v>-41108.080000000002</v>
      </c>
      <c r="DK157" s="4">
        <v>0</v>
      </c>
      <c r="DL157" s="4">
        <v>0</v>
      </c>
      <c r="DM157" s="4">
        <v>38799.578959581544</v>
      </c>
      <c r="DN157" s="4">
        <v>-38799.578959581544</v>
      </c>
      <c r="DO157" s="4">
        <v>0</v>
      </c>
      <c r="DP157" s="4">
        <v>0</v>
      </c>
      <c r="DQ157" s="5">
        <v>0.94384313155908861</v>
      </c>
      <c r="DR157" s="4">
        <v>49365307.460000008</v>
      </c>
      <c r="DS157" s="4">
        <v>49365307.460000008</v>
      </c>
      <c r="DT157" s="4">
        <v>-49365307.460000008</v>
      </c>
      <c r="DU157" s="4">
        <v>0</v>
      </c>
      <c r="DV157" s="4">
        <v>0</v>
      </c>
      <c r="DW157" s="4">
        <v>46904670.237737231</v>
      </c>
      <c r="DX157" s="4">
        <v>-46904670.237737231</v>
      </c>
      <c r="DY157" s="4">
        <v>0</v>
      </c>
      <c r="DZ157" s="4">
        <v>0</v>
      </c>
      <c r="EA157" s="5">
        <v>11.395430056090369</v>
      </c>
      <c r="EB157" s="4">
        <v>105902.86</v>
      </c>
      <c r="EC157" s="4">
        <v>105902.86</v>
      </c>
      <c r="ED157" s="4">
        <v>-105902.86</v>
      </c>
      <c r="EE157" s="4">
        <v>0</v>
      </c>
      <c r="EF157" s="4">
        <v>0</v>
      </c>
      <c r="EG157" s="4">
        <v>99977.693749666243</v>
      </c>
      <c r="EH157" s="4">
        <v>-99977.693749666243</v>
      </c>
      <c r="EI157" s="4">
        <v>0</v>
      </c>
      <c r="EJ157" s="4">
        <v>0</v>
      </c>
      <c r="EK157" s="5">
        <v>0.94405093261566531</v>
      </c>
      <c r="EL157" s="4">
        <v>43269.91</v>
      </c>
      <c r="EM157" s="4">
        <v>43269.91</v>
      </c>
      <c r="EN157" s="4">
        <v>-43269.91</v>
      </c>
      <c r="EO157" s="4">
        <v>0</v>
      </c>
      <c r="EP157" s="4">
        <v>0</v>
      </c>
      <c r="EQ157" s="4">
        <v>40858.962496320084</v>
      </c>
      <c r="ER157" s="4">
        <v>-40858.962496320084</v>
      </c>
      <c r="ES157" s="4">
        <v>0</v>
      </c>
      <c r="ET157" s="4">
        <v>0</v>
      </c>
      <c r="EU157" s="5">
        <v>0.94428119902075325</v>
      </c>
      <c r="EV157" s="4">
        <v>41725.970000000008</v>
      </c>
      <c r="EW157" s="4">
        <v>41725.970000000008</v>
      </c>
      <c r="EX157" s="4">
        <v>-41725.970000000008</v>
      </c>
      <c r="EY157" s="4">
        <v>0</v>
      </c>
      <c r="EZ157" s="4">
        <v>0</v>
      </c>
      <c r="FA157" s="4">
        <v>39393.547947363542</v>
      </c>
      <c r="FB157" s="4">
        <v>-39393.547947363542</v>
      </c>
      <c r="FC157" s="4">
        <v>0</v>
      </c>
      <c r="FD157" s="4">
        <v>0</v>
      </c>
      <c r="FE157" s="5">
        <v>0.94410143005335845</v>
      </c>
      <c r="FF157" s="4">
        <v>40788.53</v>
      </c>
      <c r="FG157" s="4">
        <v>40788.53</v>
      </c>
      <c r="FH157" s="4">
        <v>-40788.53</v>
      </c>
      <c r="FI157" s="4">
        <v>0</v>
      </c>
      <c r="FJ157" s="4">
        <v>0</v>
      </c>
      <c r="FK157" s="4">
        <v>38487.667090293638</v>
      </c>
      <c r="FL157" s="4">
        <v>-38487.667090293638</v>
      </c>
      <c r="FM157" s="4">
        <v>0</v>
      </c>
      <c r="FN157" s="4">
        <v>0</v>
      </c>
      <c r="FO157" s="5">
        <v>0.943590442957705</v>
      </c>
      <c r="FP157" s="4">
        <v>38608.87000000001</v>
      </c>
      <c r="FQ157" s="4">
        <v>38608.87000000001</v>
      </c>
      <c r="FR157" s="4">
        <v>-38608.87000000001</v>
      </c>
      <c r="FS157" s="4">
        <v>0</v>
      </c>
      <c r="FT157" s="4">
        <v>0</v>
      </c>
      <c r="FU157" s="4">
        <v>36422.765556662787</v>
      </c>
      <c r="FV157" s="4">
        <v>-36422.765556662787</v>
      </c>
      <c r="FW157" s="4">
        <v>0</v>
      </c>
      <c r="FX157" s="4">
        <v>0</v>
      </c>
      <c r="FY157" s="5">
        <v>0.94337818114497463</v>
      </c>
      <c r="FZ157" s="4">
        <v>38303.520000000004</v>
      </c>
      <c r="GA157" s="4">
        <v>38303.520000000004</v>
      </c>
      <c r="GB157" s="4">
        <v>-38303.520000000004</v>
      </c>
      <c r="GC157" s="4">
        <v>0</v>
      </c>
      <c r="GD157" s="4">
        <v>0</v>
      </c>
      <c r="GE157" s="4">
        <v>36127.907647686923</v>
      </c>
      <c r="GF157" s="4">
        <v>-36127.907647686923</v>
      </c>
      <c r="GG157" s="4">
        <v>0</v>
      </c>
      <c r="GH157" s="4">
        <v>0</v>
      </c>
      <c r="GI157" s="5">
        <v>0.94320072013451817</v>
      </c>
      <c r="GJ157" s="4">
        <v>33441.590000000004</v>
      </c>
      <c r="GK157" s="4">
        <v>33441.590000000004</v>
      </c>
      <c r="GL157" s="4">
        <v>-33441.590000000004</v>
      </c>
      <c r="GM157" s="4">
        <v>0</v>
      </c>
      <c r="GN157" s="4">
        <v>0</v>
      </c>
      <c r="GO157" s="4">
        <v>31534.197351382718</v>
      </c>
      <c r="GP157" s="4">
        <v>-31534.197351382718</v>
      </c>
      <c r="GQ157" s="4">
        <v>0</v>
      </c>
      <c r="GR157" s="4">
        <v>0</v>
      </c>
      <c r="GS157" s="5">
        <v>0.94296345811854987</v>
      </c>
      <c r="GT157" s="4">
        <v>32207.110000000004</v>
      </c>
      <c r="GU157" s="4">
        <v>32207.110000000004</v>
      </c>
      <c r="GV157" s="4">
        <v>-32207.110000000004</v>
      </c>
      <c r="GW157" s="4">
        <v>0</v>
      </c>
      <c r="GX157" s="4">
        <v>0</v>
      </c>
      <c r="GY157" s="4">
        <v>30341.563357489795</v>
      </c>
      <c r="GZ157" s="4">
        <v>-30341.563357489795</v>
      </c>
      <c r="HA157" s="4">
        <v>0</v>
      </c>
      <c r="HB157" s="4">
        <v>0</v>
      </c>
      <c r="HC157" s="5">
        <v>0.94207655879368846</v>
      </c>
      <c r="HD157" s="4">
        <v>31507.730000000003</v>
      </c>
      <c r="HE157" s="4">
        <v>31507.730000000003</v>
      </c>
      <c r="HF157" s="4">
        <v>-31507.730000000003</v>
      </c>
      <c r="HG157" s="4">
        <v>0</v>
      </c>
      <c r="HH157" s="4">
        <v>0</v>
      </c>
      <c r="HI157" s="4">
        <v>29722.824341050738</v>
      </c>
      <c r="HJ157" s="4">
        <v>-29722.824341050738</v>
      </c>
      <c r="HK157" s="4">
        <v>0</v>
      </c>
      <c r="HL157" s="4">
        <v>0</v>
      </c>
      <c r="HM157" s="5">
        <v>0.943350229961052</v>
      </c>
      <c r="HN157" s="4">
        <v>30778.980000000003</v>
      </c>
      <c r="HO157" s="4">
        <v>30778.980000000003</v>
      </c>
      <c r="HP157" s="4">
        <v>-30778.980000000003</v>
      </c>
      <c r="HQ157" s="4">
        <v>0</v>
      </c>
      <c r="HR157" s="4">
        <v>0</v>
      </c>
      <c r="HS157" s="4">
        <v>29031.146211218205</v>
      </c>
      <c r="HT157" s="4">
        <v>-29031.146211218205</v>
      </c>
      <c r="HU157" s="4">
        <v>0</v>
      </c>
      <c r="HV157" s="4">
        <v>0</v>
      </c>
      <c r="HW157" s="5">
        <v>0.94321339470048071</v>
      </c>
      <c r="HX157" s="4">
        <v>30136.270000000004</v>
      </c>
      <c r="HY157" s="4">
        <v>30136.270000000004</v>
      </c>
      <c r="HZ157" s="4">
        <v>-30136.270000000004</v>
      </c>
      <c r="IA157" s="4">
        <v>0</v>
      </c>
      <c r="IB157" s="4">
        <v>0</v>
      </c>
      <c r="IC157" s="4">
        <v>28419.952613633657</v>
      </c>
      <c r="ID157" s="4">
        <v>-28419.952613633657</v>
      </c>
      <c r="IE157" s="4">
        <v>0</v>
      </c>
      <c r="IF157" s="4">
        <v>0</v>
      </c>
      <c r="IG157" s="5">
        <v>0.94304811490053853</v>
      </c>
      <c r="IH157" s="4">
        <v>29008.790000000005</v>
      </c>
      <c r="II157" s="4">
        <v>29008.790000000005</v>
      </c>
      <c r="IJ157" s="4">
        <v>-29008.790000000005</v>
      </c>
      <c r="IK157" s="4">
        <v>0</v>
      </c>
      <c r="IL157" s="4">
        <v>0</v>
      </c>
      <c r="IM157" s="4">
        <v>27348.796582620071</v>
      </c>
      <c r="IN157" s="4">
        <v>-27348.796582620071</v>
      </c>
      <c r="IO157" s="4">
        <v>0</v>
      </c>
      <c r="IP157" s="4">
        <v>0</v>
      </c>
      <c r="IQ157" s="5">
        <v>0.94277619240995802</v>
      </c>
      <c r="IR157" s="4">
        <v>495680.13</v>
      </c>
      <c r="IS157" s="4">
        <v>495680.13</v>
      </c>
      <c r="IT157" s="4">
        <v>-495680.13</v>
      </c>
      <c r="IU157" s="4">
        <v>0</v>
      </c>
      <c r="IV157" s="4">
        <v>0</v>
      </c>
      <c r="IW157" s="4">
        <v>467667.02494538837</v>
      </c>
      <c r="IX157" s="4">
        <v>-467667.02494538837</v>
      </c>
      <c r="IY157" s="4">
        <v>0</v>
      </c>
      <c r="IZ157" s="4">
        <v>0</v>
      </c>
      <c r="JA157" s="5">
        <v>11.320030854811243</v>
      </c>
      <c r="JB157" s="4">
        <v>29091.910000000003</v>
      </c>
      <c r="JC157" s="4">
        <v>29091.910000000003</v>
      </c>
      <c r="JD157" s="4">
        <v>-29091.910000000003</v>
      </c>
      <c r="JE157" s="4">
        <v>0</v>
      </c>
      <c r="JF157" s="4">
        <v>0</v>
      </c>
      <c r="JG157" s="4">
        <v>27425.104162416726</v>
      </c>
      <c r="JH157" s="4">
        <v>-27425.104162416726</v>
      </c>
      <c r="JI157" s="4">
        <v>0</v>
      </c>
      <c r="JJ157" s="4">
        <v>0</v>
      </c>
      <c r="JK157" s="5">
        <v>0.94270552062125601</v>
      </c>
      <c r="JL157" s="4">
        <v>29079.38</v>
      </c>
      <c r="JM157" s="4">
        <v>29079.38</v>
      </c>
      <c r="JN157" s="4">
        <v>-29079.38</v>
      </c>
      <c r="JO157" s="4">
        <v>0</v>
      </c>
      <c r="JP157" s="4">
        <v>0</v>
      </c>
      <c r="JQ157" s="4">
        <v>27427.122526107803</v>
      </c>
      <c r="JR157" s="4">
        <v>-27427.122526107803</v>
      </c>
      <c r="JS157" s="4">
        <v>0</v>
      </c>
      <c r="JT157" s="4">
        <v>0</v>
      </c>
      <c r="JU157" s="5">
        <v>0.94318113130705683</v>
      </c>
      <c r="JV157" s="4">
        <v>29117.99</v>
      </c>
      <c r="JW157" s="4">
        <v>29117.99</v>
      </c>
      <c r="JX157" s="4">
        <v>-29117.99</v>
      </c>
      <c r="JY157" s="4">
        <v>0</v>
      </c>
      <c r="JZ157" s="4">
        <v>0</v>
      </c>
      <c r="KA157" s="4">
        <v>27476.157095511327</v>
      </c>
      <c r="KB157" s="4">
        <v>-27476.157095511327</v>
      </c>
      <c r="KC157" s="4">
        <v>0</v>
      </c>
      <c r="KD157" s="4">
        <v>0</v>
      </c>
      <c r="KE157" s="5">
        <v>0.94361448353788591</v>
      </c>
      <c r="KF157" s="4">
        <v>29105.46</v>
      </c>
      <c r="KG157" s="4">
        <v>29105.46</v>
      </c>
      <c r="KH157" s="4">
        <v>-29105.46</v>
      </c>
      <c r="KI157" s="4">
        <v>0</v>
      </c>
      <c r="KJ157" s="4">
        <v>0</v>
      </c>
      <c r="KK157" s="4">
        <v>27475.283007410573</v>
      </c>
      <c r="KL157" s="4">
        <v>-27475.283007410573</v>
      </c>
      <c r="KM157" s="4">
        <v>0</v>
      </c>
      <c r="KN157" s="4">
        <v>0</v>
      </c>
      <c r="KO157" s="5">
        <v>0.94399068104096528</v>
      </c>
      <c r="KP157" s="4">
        <v>29190.230000000003</v>
      </c>
      <c r="KQ157" s="4">
        <v>29190.230000000003</v>
      </c>
      <c r="KR157" s="4">
        <v>-29190.230000000003</v>
      </c>
      <c r="KS157" s="4">
        <v>0</v>
      </c>
      <c r="KT157" s="4">
        <v>0</v>
      </c>
      <c r="KU157" s="4">
        <v>27563.463313696928</v>
      </c>
      <c r="KV157" s="4">
        <v>-27563.463313696928</v>
      </c>
      <c r="KW157" s="4">
        <v>0</v>
      </c>
      <c r="KX157" s="4">
        <v>0</v>
      </c>
      <c r="KY157" s="5">
        <v>0.9442701655210296</v>
      </c>
      <c r="KZ157" s="4">
        <v>29227.18</v>
      </c>
      <c r="LA157" s="4">
        <v>29227.18</v>
      </c>
      <c r="LB157" s="4">
        <v>-29227.18</v>
      </c>
      <c r="LC157" s="4">
        <v>0</v>
      </c>
      <c r="LD157" s="4">
        <v>0</v>
      </c>
      <c r="LE157" s="4">
        <v>27609.137717474539</v>
      </c>
      <c r="LF157" s="4">
        <v>-27609.137717474539</v>
      </c>
      <c r="LG157" s="4">
        <v>0</v>
      </c>
      <c r="LH157" s="4">
        <v>0</v>
      </c>
      <c r="LI157" s="5">
        <v>0.9446391241807981</v>
      </c>
      <c r="LJ157" s="4">
        <v>29262.45</v>
      </c>
      <c r="LK157" s="4">
        <v>29262.45</v>
      </c>
      <c r="LL157" s="4">
        <v>-29262.45</v>
      </c>
      <c r="LM157" s="4">
        <v>0</v>
      </c>
      <c r="LN157" s="4">
        <v>0</v>
      </c>
      <c r="LO157" s="4">
        <v>27654.853687330957</v>
      </c>
      <c r="LP157" s="4">
        <v>-27654.853687330957</v>
      </c>
      <c r="LQ157" s="4">
        <v>0</v>
      </c>
      <c r="LR157" s="4">
        <v>0</v>
      </c>
      <c r="LS157" s="5">
        <v>0.94506282581707801</v>
      </c>
      <c r="LT157" s="4">
        <v>29301.06</v>
      </c>
      <c r="LU157" s="4">
        <v>29301.06</v>
      </c>
      <c r="LV157" s="4">
        <v>-29301.06</v>
      </c>
      <c r="LW157" s="4">
        <v>0</v>
      </c>
      <c r="LX157" s="4">
        <v>0</v>
      </c>
      <c r="LY157" s="4">
        <v>27704.791535712469</v>
      </c>
      <c r="LZ157" s="4">
        <v>-27704.791535712469</v>
      </c>
      <c r="MA157" s="4">
        <v>0</v>
      </c>
      <c r="MB157" s="4">
        <v>0</v>
      </c>
      <c r="MC157" s="5">
        <v>0.9455218185182539</v>
      </c>
      <c r="MD157" s="4">
        <v>29290.159999999996</v>
      </c>
      <c r="ME157" s="4">
        <v>29290.159999999996</v>
      </c>
      <c r="MF157" s="4">
        <v>-29290.159999999996</v>
      </c>
      <c r="MG157" s="4">
        <v>0</v>
      </c>
      <c r="MH157" s="4">
        <v>0</v>
      </c>
      <c r="MI157" s="4">
        <v>27708.193980740991</v>
      </c>
      <c r="MJ157" s="4">
        <v>-27708.193980740991</v>
      </c>
      <c r="MK157" s="4">
        <v>0</v>
      </c>
      <c r="ML157" s="4">
        <v>0</v>
      </c>
      <c r="MM157" s="5">
        <v>0.94598984712753342</v>
      </c>
      <c r="MN157" s="4">
        <v>29373.279999999999</v>
      </c>
      <c r="MO157" s="4">
        <v>29373.279999999999</v>
      </c>
      <c r="MP157" s="4">
        <v>-29373.279999999999</v>
      </c>
      <c r="MQ157" s="4">
        <v>0</v>
      </c>
      <c r="MR157" s="4">
        <v>0</v>
      </c>
      <c r="MS157" s="4">
        <v>27799.807217217018</v>
      </c>
      <c r="MT157" s="4">
        <v>-27799.807217217018</v>
      </c>
      <c r="MU157" s="4">
        <v>0</v>
      </c>
      <c r="MV157" s="4">
        <v>0</v>
      </c>
      <c r="MW157" s="5">
        <v>0.94643183250958074</v>
      </c>
      <c r="MX157" s="4">
        <v>29410.23</v>
      </c>
      <c r="MY157" s="4">
        <v>29410.23</v>
      </c>
      <c r="MZ157" s="4">
        <v>-29410.23</v>
      </c>
      <c r="NA157" s="4">
        <v>0</v>
      </c>
      <c r="NB157" s="4">
        <v>0</v>
      </c>
      <c r="NC157" s="4">
        <v>27846.338650411508</v>
      </c>
      <c r="ND157" s="4">
        <v>-27846.338650411508</v>
      </c>
      <c r="NE157" s="4">
        <v>0</v>
      </c>
      <c r="NF157" s="4">
        <v>0</v>
      </c>
      <c r="NG157" s="5">
        <v>0.94682491943828762</v>
      </c>
      <c r="NH157" s="4">
        <v>29399.349999999995</v>
      </c>
      <c r="NI157" s="4">
        <v>29399.349999999995</v>
      </c>
      <c r="NJ157" s="4">
        <v>-29399.349999999995</v>
      </c>
      <c r="NK157" s="4">
        <v>0</v>
      </c>
      <c r="NL157" s="4">
        <v>0</v>
      </c>
      <c r="NM157" s="4">
        <v>27844.75868105772</v>
      </c>
      <c r="NN157" s="4">
        <v>-27844.75868105772</v>
      </c>
      <c r="NO157" s="4">
        <v>0</v>
      </c>
      <c r="NP157" s="4">
        <v>0</v>
      </c>
      <c r="NQ157" s="5">
        <v>0.94712157517284312</v>
      </c>
      <c r="NR157" s="4">
        <v>350848.67999999993</v>
      </c>
      <c r="NS157" s="4">
        <v>350848.67999999993</v>
      </c>
      <c r="NT157" s="4">
        <v>-350848.67999999993</v>
      </c>
      <c r="NU157" s="4">
        <v>0</v>
      </c>
      <c r="NV157" s="4">
        <v>0</v>
      </c>
      <c r="NW157" s="4">
        <v>331535.01157508855</v>
      </c>
      <c r="NX157" s="4">
        <v>-331535.01157508855</v>
      </c>
      <c r="NY157" s="4">
        <v>0</v>
      </c>
      <c r="NZ157" s="4">
        <v>0</v>
      </c>
      <c r="OA157" s="5">
        <v>11.339353924792569</v>
      </c>
      <c r="OB157" s="4">
        <v>29433.699999999997</v>
      </c>
      <c r="OC157" s="4">
        <v>29433.699999999997</v>
      </c>
      <c r="OD157" s="4">
        <v>-29433.699999999997</v>
      </c>
      <c r="OE157" s="4">
        <v>0</v>
      </c>
      <c r="OF157" s="4">
        <v>0</v>
      </c>
      <c r="OG157" s="4">
        <v>27887.958810861041</v>
      </c>
      <c r="OH157" s="4">
        <v>-27887.958810861041</v>
      </c>
      <c r="OI157" s="4">
        <v>0</v>
      </c>
      <c r="OJ157" s="4">
        <v>0</v>
      </c>
      <c r="OK157" s="5">
        <v>0.94748396602741225</v>
      </c>
      <c r="OL157" s="4">
        <v>29464.949999999997</v>
      </c>
      <c r="OM157" s="4">
        <v>29464.949999999997</v>
      </c>
      <c r="ON157" s="4">
        <v>-29464.949999999997</v>
      </c>
      <c r="OO157" s="4">
        <v>0</v>
      </c>
      <c r="OP157" s="4">
        <v>0</v>
      </c>
      <c r="OQ157" s="4">
        <v>27916.530423323144</v>
      </c>
      <c r="OR157" s="4">
        <v>-27916.530423323144</v>
      </c>
      <c r="OS157" s="4">
        <v>0</v>
      </c>
      <c r="OT157" s="4">
        <v>0</v>
      </c>
      <c r="OU157" s="5">
        <v>0.94744876279522439</v>
      </c>
      <c r="OV157" s="4">
        <v>29410.89</v>
      </c>
      <c r="OW157" s="4">
        <v>29410.89</v>
      </c>
      <c r="OX157" s="4">
        <v>-29410.89</v>
      </c>
      <c r="OY157" s="4">
        <v>0</v>
      </c>
      <c r="OZ157" s="4">
        <v>0</v>
      </c>
      <c r="PA157" s="4">
        <v>27864.549816810984</v>
      </c>
      <c r="PB157" s="4">
        <v>-27864.549816810984</v>
      </c>
      <c r="PC157" s="4">
        <v>0</v>
      </c>
      <c r="PD157" s="4">
        <v>0</v>
      </c>
      <c r="PE157" s="5">
        <v>0.94742287012773108</v>
      </c>
      <c r="PF157" s="4">
        <v>29497.989999999998</v>
      </c>
      <c r="PG157" s="4">
        <v>29497.989999999998</v>
      </c>
      <c r="PH157" s="4">
        <v>-29497.989999999998</v>
      </c>
      <c r="PI157" s="4">
        <v>0</v>
      </c>
      <c r="PJ157" s="4">
        <v>0</v>
      </c>
      <c r="PK157" s="4">
        <v>27946.493954727994</v>
      </c>
      <c r="PL157" s="4">
        <v>-27946.493954727994</v>
      </c>
      <c r="PM157" s="4">
        <v>0</v>
      </c>
      <c r="PN157" s="4">
        <v>0</v>
      </c>
      <c r="PO157" s="5">
        <v>0.94740333001428223</v>
      </c>
      <c r="PP157" s="4">
        <v>29589.780000000002</v>
      </c>
      <c r="PQ157" s="4">
        <v>29589.780000000002</v>
      </c>
      <c r="PR157" s="4">
        <v>-29589.780000000002</v>
      </c>
      <c r="PS157" s="4">
        <v>0</v>
      </c>
      <c r="PT157" s="4">
        <v>0</v>
      </c>
      <c r="PU157" s="4">
        <v>28032.923649830664</v>
      </c>
      <c r="PV157" s="4">
        <v>-28032.923649830664</v>
      </c>
      <c r="PW157" s="4">
        <v>0</v>
      </c>
      <c r="PX157" s="4">
        <v>0</v>
      </c>
      <c r="PY157" s="5">
        <v>0.94738533540400305</v>
      </c>
      <c r="PZ157" s="4">
        <v>29624.13</v>
      </c>
      <c r="QA157" s="4">
        <v>29624.13</v>
      </c>
      <c r="QB157" s="4">
        <v>-29624.13</v>
      </c>
      <c r="QC157" s="4">
        <v>0</v>
      </c>
      <c r="QD157" s="4">
        <v>0</v>
      </c>
      <c r="QE157" s="4">
        <v>28064.836503016424</v>
      </c>
      <c r="QF157" s="4">
        <v>-28064.836503016424</v>
      </c>
      <c r="QG157" s="4">
        <v>0</v>
      </c>
      <c r="QH157" s="4">
        <v>0</v>
      </c>
      <c r="QI157" s="5">
        <v>0.94736407459109928</v>
      </c>
      <c r="QJ157" s="4">
        <v>29712.78</v>
      </c>
      <c r="QK157" s="4">
        <v>29712.78</v>
      </c>
      <c r="QL157" s="4">
        <v>-29712.78</v>
      </c>
      <c r="QM157" s="4">
        <v>0</v>
      </c>
      <c r="QN157" s="4">
        <v>0</v>
      </c>
      <c r="QO157" s="4">
        <v>28148.116839607792</v>
      </c>
      <c r="QP157" s="4">
        <v>-28148.116839607792</v>
      </c>
      <c r="QQ157" s="4">
        <v>0</v>
      </c>
      <c r="QR157" s="4">
        <v>0</v>
      </c>
      <c r="QS157" s="5">
        <v>0.9473403982935219</v>
      </c>
      <c r="QT157" s="4">
        <v>29818.510000000002</v>
      </c>
      <c r="QU157" s="4">
        <v>29818.510000000002</v>
      </c>
      <c r="QV157" s="4">
        <v>-29818.510000000002</v>
      </c>
      <c r="QW157" s="4">
        <v>0</v>
      </c>
      <c r="QX157" s="4">
        <v>0</v>
      </c>
      <c r="QY157" s="4">
        <v>28247.616153883286</v>
      </c>
      <c r="QZ157" s="4">
        <v>-28247.616153883286</v>
      </c>
      <c r="RA157" s="4">
        <v>0</v>
      </c>
      <c r="RB157" s="4">
        <v>0</v>
      </c>
      <c r="RC157" s="5">
        <v>0.94731816425043647</v>
      </c>
      <c r="RD157" s="4">
        <v>32466.160000000003</v>
      </c>
      <c r="RE157" s="4">
        <v>32466.160000000003</v>
      </c>
      <c r="RF157" s="4">
        <v>-32466.160000000003</v>
      </c>
      <c r="RG157" s="4">
        <v>0</v>
      </c>
      <c r="RH157" s="4">
        <v>0</v>
      </c>
      <c r="RI157" s="4">
        <v>30754.950922930213</v>
      </c>
      <c r="RJ157" s="4">
        <v>-30754.950922930213</v>
      </c>
      <c r="RK157" s="4">
        <v>0</v>
      </c>
      <c r="RL157" s="4">
        <v>0</v>
      </c>
      <c r="RM157" s="5">
        <v>0.94729253237617905</v>
      </c>
      <c r="RN157" s="4">
        <v>34000.510000000009</v>
      </c>
      <c r="RO157" s="4">
        <v>34000.510000000009</v>
      </c>
      <c r="RP157" s="4">
        <v>-34000.510000000009</v>
      </c>
      <c r="RQ157" s="4">
        <v>0</v>
      </c>
      <c r="RR157" s="4">
        <v>0</v>
      </c>
      <c r="RS157" s="4">
        <v>32207.504812915908</v>
      </c>
      <c r="RT157" s="4">
        <v>-32207.504812915908</v>
      </c>
      <c r="RU157" s="4">
        <v>0</v>
      </c>
      <c r="RV157" s="4">
        <v>0</v>
      </c>
      <c r="RW157" s="5">
        <v>0.94726534434089071</v>
      </c>
      <c r="RX157" s="4">
        <v>34934.86</v>
      </c>
      <c r="RY157" s="4">
        <v>34934.86</v>
      </c>
      <c r="RZ157" s="4">
        <v>-34934.86</v>
      </c>
      <c r="SA157" s="4">
        <v>0</v>
      </c>
      <c r="SB157" s="4">
        <v>0</v>
      </c>
      <c r="SC157" s="4">
        <v>33091.718634766592</v>
      </c>
      <c r="SD157" s="4">
        <v>-33091.718634766592</v>
      </c>
      <c r="SE157" s="4">
        <v>0</v>
      </c>
      <c r="SF157" s="4">
        <v>0</v>
      </c>
      <c r="SG157" s="5">
        <v>0.94724062540300979</v>
      </c>
      <c r="SH157" s="4">
        <v>35867.68</v>
      </c>
      <c r="SI157" s="4">
        <v>35867.68</v>
      </c>
      <c r="SJ157" s="4">
        <v>-35867.68</v>
      </c>
      <c r="SK157" s="4">
        <v>0</v>
      </c>
      <c r="SL157" s="4">
        <v>0</v>
      </c>
      <c r="SM157" s="4">
        <v>33974.569156140577</v>
      </c>
      <c r="SN157" s="4">
        <v>-33974.569156140577</v>
      </c>
      <c r="SO157" s="4">
        <v>0</v>
      </c>
      <c r="SP157" s="4">
        <v>0</v>
      </c>
      <c r="SQ157" s="5">
        <v>0.94721959034263092</v>
      </c>
      <c r="SR157" s="4">
        <v>373821.94</v>
      </c>
      <c r="SS157" s="4">
        <v>373821.94</v>
      </c>
      <c r="ST157" s="4">
        <v>-373821.94</v>
      </c>
      <c r="SU157" s="4">
        <v>0</v>
      </c>
      <c r="SV157" s="4">
        <v>0</v>
      </c>
      <c r="SW157" s="4">
        <v>354137.76967881457</v>
      </c>
      <c r="SX157" s="4">
        <v>-354137.76967881457</v>
      </c>
      <c r="SY157" s="4">
        <v>0</v>
      </c>
      <c r="SZ157" s="4">
        <v>0</v>
      </c>
      <c r="TA157" s="5">
        <v>11.368184993966421</v>
      </c>
      <c r="TB157" s="4">
        <v>35929.258399999999</v>
      </c>
      <c r="TC157" s="4">
        <v>35929.258399999999</v>
      </c>
    </row>
    <row r="158" spans="1:523" x14ac:dyDescent="0.3">
      <c r="A158" s="3" t="s">
        <v>208</v>
      </c>
      <c r="B158" s="4">
        <v>302821885.44999999</v>
      </c>
      <c r="C158" s="4">
        <v>302821885.44999999</v>
      </c>
      <c r="D158" s="4">
        <v>-302821885.44999999</v>
      </c>
      <c r="E158" s="4">
        <v>0</v>
      </c>
      <c r="F158" s="4">
        <v>0</v>
      </c>
      <c r="G158" s="4">
        <v>287952092.44867897</v>
      </c>
      <c r="H158" s="4">
        <v>-287952092.44867897</v>
      </c>
      <c r="I158" s="4">
        <v>0</v>
      </c>
      <c r="J158" s="4">
        <v>0</v>
      </c>
      <c r="K158" s="5">
        <v>0.95089591038235499</v>
      </c>
      <c r="L158" s="4">
        <v>296725531.28000003</v>
      </c>
      <c r="M158" s="4">
        <v>296725531.28000003</v>
      </c>
      <c r="N158" s="4">
        <v>-296725531.28000003</v>
      </c>
      <c r="O158" s="4">
        <v>0</v>
      </c>
      <c r="P158" s="4">
        <v>0</v>
      </c>
      <c r="Q158" s="4">
        <v>281950008.65953338</v>
      </c>
      <c r="R158" s="4">
        <v>-281950008.65953338</v>
      </c>
      <c r="S158" s="4">
        <v>0</v>
      </c>
      <c r="T158" s="4">
        <v>0</v>
      </c>
      <c r="U158" s="5">
        <v>0.95020474794761101</v>
      </c>
      <c r="V158" s="4">
        <v>286421197.01999998</v>
      </c>
      <c r="W158" s="4">
        <v>286421197.01999998</v>
      </c>
      <c r="X158" s="4">
        <v>-286421197.01999998</v>
      </c>
      <c r="Y158" s="4">
        <v>0</v>
      </c>
      <c r="Z158" s="4">
        <v>0</v>
      </c>
      <c r="AA158" s="4">
        <v>271985202.07105982</v>
      </c>
      <c r="AB158" s="4">
        <v>-271985202.07105982</v>
      </c>
      <c r="AC158" s="4">
        <v>0</v>
      </c>
      <c r="AD158" s="4">
        <v>0</v>
      </c>
      <c r="AE158" s="5">
        <v>0.94959872000000001</v>
      </c>
      <c r="AF158" s="4">
        <v>284682360.46000004</v>
      </c>
      <c r="AG158" s="4">
        <v>284682360.46000004</v>
      </c>
      <c r="AH158" s="4">
        <v>-284682360.46000004</v>
      </c>
      <c r="AI158" s="4">
        <v>0</v>
      </c>
      <c r="AJ158" s="4">
        <v>0</v>
      </c>
      <c r="AK158" s="4">
        <v>270049342.66669989</v>
      </c>
      <c r="AL158" s="4">
        <v>-270049342.66669989</v>
      </c>
      <c r="AM158" s="4">
        <v>0</v>
      </c>
      <c r="AN158" s="4">
        <v>0</v>
      </c>
      <c r="AO158" s="5">
        <v>0.94859879000000003</v>
      </c>
      <c r="AP158" s="4">
        <v>289515039.06</v>
      </c>
      <c r="AQ158" s="4">
        <v>289515039.06</v>
      </c>
      <c r="AR158" s="4">
        <v>-289515039.06</v>
      </c>
      <c r="AS158" s="4">
        <v>0</v>
      </c>
      <c r="AT158" s="4">
        <v>0</v>
      </c>
      <c r="AU158" s="4">
        <v>274173796.37348211</v>
      </c>
      <c r="AV158" s="4">
        <v>-274173796.37348211</v>
      </c>
      <c r="AW158" s="4">
        <v>0</v>
      </c>
      <c r="AX158" s="4">
        <v>0</v>
      </c>
      <c r="AY158" s="5">
        <v>0.94701055000000001</v>
      </c>
      <c r="AZ158" s="4">
        <v>289967604.94999999</v>
      </c>
      <c r="BA158" s="4">
        <v>289967604.94999999</v>
      </c>
      <c r="BB158" s="4">
        <v>-289967604.94999999</v>
      </c>
      <c r="BC158" s="4">
        <v>0</v>
      </c>
      <c r="BD158" s="4">
        <v>0</v>
      </c>
      <c r="BE158" s="4">
        <v>274335953.01110208</v>
      </c>
      <c r="BF158" s="4">
        <v>-274335953.01110208</v>
      </c>
      <c r="BG158" s="4">
        <v>0</v>
      </c>
      <c r="BH158" s="4">
        <v>0</v>
      </c>
      <c r="BI158" s="5">
        <v>0.94609173000000002</v>
      </c>
      <c r="BJ158" s="4">
        <v>282920603.58999997</v>
      </c>
      <c r="BK158" s="4">
        <v>282920603.58999997</v>
      </c>
      <c r="BL158" s="4">
        <v>-282920603.58999997</v>
      </c>
      <c r="BM158" s="4">
        <v>0</v>
      </c>
      <c r="BN158" s="4">
        <v>0</v>
      </c>
      <c r="BO158" s="4">
        <v>267660154.81137106</v>
      </c>
      <c r="BP158" s="4">
        <v>-267660154.81137106</v>
      </c>
      <c r="BQ158" s="4">
        <v>0</v>
      </c>
      <c r="BR158" s="4">
        <v>0</v>
      </c>
      <c r="BS158" s="5">
        <v>0.94606102000000003</v>
      </c>
      <c r="BT158" s="4">
        <v>275345403.47000003</v>
      </c>
      <c r="BU158" s="4">
        <v>275345403.47000003</v>
      </c>
      <c r="BV158" s="4">
        <v>-275345403.47000003</v>
      </c>
      <c r="BW158" s="4">
        <v>0</v>
      </c>
      <c r="BX158" s="4">
        <v>0</v>
      </c>
      <c r="BY158" s="4">
        <v>260342176.61667407</v>
      </c>
      <c r="BZ158" s="4">
        <v>-260342176.61667407</v>
      </c>
      <c r="CA158" s="4">
        <v>0</v>
      </c>
      <c r="CB158" s="4">
        <v>0</v>
      </c>
      <c r="CC158" s="5">
        <v>0.94551125000000003</v>
      </c>
      <c r="CD158" s="4">
        <v>276981327.95999998</v>
      </c>
      <c r="CE158" s="4">
        <v>276981327.95999998</v>
      </c>
      <c r="CF158" s="4">
        <v>-276981327.95999998</v>
      </c>
      <c r="CG158" s="4">
        <v>0</v>
      </c>
      <c r="CH158" s="4">
        <v>0</v>
      </c>
      <c r="CI158" s="4">
        <v>261402900.38975739</v>
      </c>
      <c r="CJ158" s="4">
        <v>-261402900.38975739</v>
      </c>
      <c r="CK158" s="4">
        <v>0</v>
      </c>
      <c r="CL158" s="4">
        <v>0</v>
      </c>
      <c r="CM158" s="5">
        <v>0.94375639800350608</v>
      </c>
      <c r="CN158" s="4">
        <v>282614097</v>
      </c>
      <c r="CO158" s="4">
        <v>282614097</v>
      </c>
      <c r="CP158" s="4">
        <v>-282614097</v>
      </c>
      <c r="CQ158" s="4">
        <v>0</v>
      </c>
      <c r="CR158" s="4">
        <v>0</v>
      </c>
      <c r="CS158" s="4">
        <v>266689304.17514026</v>
      </c>
      <c r="CT158" s="4">
        <v>-266689304.17514026</v>
      </c>
      <c r="CU158" s="4">
        <v>0</v>
      </c>
      <c r="CV158" s="4">
        <v>0</v>
      </c>
      <c r="CW158" s="5">
        <v>0.94365181003387899</v>
      </c>
      <c r="CX158" s="4">
        <v>276850918.81999999</v>
      </c>
      <c r="CY158" s="4">
        <v>276850918.81999999</v>
      </c>
      <c r="CZ158" s="4">
        <v>-276850918.81999999</v>
      </c>
      <c r="DA158" s="4">
        <v>0</v>
      </c>
      <c r="DB158" s="4">
        <v>0</v>
      </c>
      <c r="DC158" s="4">
        <v>261294868.40062922</v>
      </c>
      <c r="DD158" s="4">
        <v>-261294868.40062922</v>
      </c>
      <c r="DE158" s="4">
        <v>0</v>
      </c>
      <c r="DF158" s="4">
        <v>0</v>
      </c>
      <c r="DG158" s="5">
        <v>0.94381073219596268</v>
      </c>
      <c r="DH158" s="4">
        <v>283332172.38</v>
      </c>
      <c r="DI158" s="4">
        <v>283332172.38</v>
      </c>
      <c r="DJ158" s="4">
        <v>-283332172.38</v>
      </c>
      <c r="DK158" s="4">
        <v>0</v>
      </c>
      <c r="DL158" s="4">
        <v>0</v>
      </c>
      <c r="DM158" s="4">
        <v>267421124.8505787</v>
      </c>
      <c r="DN158" s="4">
        <v>-267421124.8505787</v>
      </c>
      <c r="DO158" s="4">
        <v>0</v>
      </c>
      <c r="DP158" s="4">
        <v>0</v>
      </c>
      <c r="DQ158" s="5">
        <v>0.94384313155908861</v>
      </c>
      <c r="DR158" s="4">
        <v>3428178141.4400001</v>
      </c>
      <c r="DS158" s="4">
        <v>3428178141.4400001</v>
      </c>
      <c r="DT158" s="4">
        <v>-3428178141.4400001</v>
      </c>
      <c r="DU158" s="4">
        <v>0</v>
      </c>
      <c r="DV158" s="4">
        <v>0</v>
      </c>
      <c r="DW158" s="4">
        <v>3245256924.4747071</v>
      </c>
      <c r="DX158" s="4">
        <v>-3245256924.4747071</v>
      </c>
      <c r="DY158" s="4">
        <v>0</v>
      </c>
      <c r="DZ158" s="4">
        <v>0</v>
      </c>
      <c r="EA158" s="5">
        <v>11.359034790122402</v>
      </c>
      <c r="EB158" s="4">
        <v>287764746.37</v>
      </c>
      <c r="EC158" s="4">
        <v>287764746.37</v>
      </c>
      <c r="ED158" s="4">
        <v>-287764746.37</v>
      </c>
      <c r="EE158" s="4">
        <v>0</v>
      </c>
      <c r="EF158" s="4">
        <v>0</v>
      </c>
      <c r="EG158" s="4">
        <v>271664577.18450892</v>
      </c>
      <c r="EH158" s="4">
        <v>-271664577.18450892</v>
      </c>
      <c r="EI158" s="4">
        <v>0</v>
      </c>
      <c r="EJ158" s="4">
        <v>0</v>
      </c>
      <c r="EK158" s="5">
        <v>0.94405093261566531</v>
      </c>
      <c r="EL158" s="4">
        <v>287762184.86000001</v>
      </c>
      <c r="EM158" s="4">
        <v>287762184.86000001</v>
      </c>
      <c r="EN158" s="4">
        <v>-287762184.86000001</v>
      </c>
      <c r="EO158" s="4">
        <v>0</v>
      </c>
      <c r="EP158" s="4">
        <v>0</v>
      </c>
      <c r="EQ158" s="4">
        <v>271728420.95243245</v>
      </c>
      <c r="ER158" s="4">
        <v>-271728420.95243245</v>
      </c>
      <c r="ES158" s="4">
        <v>0</v>
      </c>
      <c r="ET158" s="4">
        <v>0</v>
      </c>
      <c r="EU158" s="5">
        <v>0.94428119902075325</v>
      </c>
      <c r="EV158" s="4">
        <v>287773528.52999997</v>
      </c>
      <c r="EW158" s="4">
        <v>287773528.52999997</v>
      </c>
      <c r="EX158" s="4">
        <v>-287773528.52999997</v>
      </c>
      <c r="EY158" s="4">
        <v>0</v>
      </c>
      <c r="EZ158" s="4">
        <v>0</v>
      </c>
      <c r="FA158" s="4">
        <v>271687399.81667393</v>
      </c>
      <c r="FB158" s="4">
        <v>-271687399.81667393</v>
      </c>
      <c r="FC158" s="4">
        <v>0</v>
      </c>
      <c r="FD158" s="4">
        <v>0</v>
      </c>
      <c r="FE158" s="5">
        <v>0.94410143005335845</v>
      </c>
      <c r="FF158" s="4">
        <v>286708553.01999998</v>
      </c>
      <c r="FG158" s="4">
        <v>286708553.01999998</v>
      </c>
      <c r="FH158" s="4">
        <v>-286708553.01999998</v>
      </c>
      <c r="FI158" s="4">
        <v>0</v>
      </c>
      <c r="FJ158" s="4">
        <v>0</v>
      </c>
      <c r="FK158" s="4">
        <v>270535450.54390442</v>
      </c>
      <c r="FL158" s="4">
        <v>-270535450.54390442</v>
      </c>
      <c r="FM158" s="4">
        <v>0</v>
      </c>
      <c r="FN158" s="4">
        <v>0</v>
      </c>
      <c r="FO158" s="5">
        <v>0.943590442957705</v>
      </c>
      <c r="FP158" s="4">
        <v>278958489.71999997</v>
      </c>
      <c r="FQ158" s="4">
        <v>278958489.71999997</v>
      </c>
      <c r="FR158" s="4">
        <v>-278958489.71999997</v>
      </c>
      <c r="FS158" s="4">
        <v>0</v>
      </c>
      <c r="FT158" s="4">
        <v>0</v>
      </c>
      <c r="FU158" s="4">
        <v>263163352.64700267</v>
      </c>
      <c r="FV158" s="4">
        <v>-263163352.64700267</v>
      </c>
      <c r="FW158" s="4">
        <v>0</v>
      </c>
      <c r="FX158" s="4">
        <v>0</v>
      </c>
      <c r="FY158" s="5">
        <v>0.94337818114497463</v>
      </c>
      <c r="FZ158" s="4">
        <v>265011943.70999998</v>
      </c>
      <c r="GA158" s="4">
        <v>265011943.70999998</v>
      </c>
      <c r="GB158" s="4">
        <v>-265011943.70999998</v>
      </c>
      <c r="GC158" s="4">
        <v>0</v>
      </c>
      <c r="GD158" s="4">
        <v>0</v>
      </c>
      <c r="GE158" s="4">
        <v>249959456.15152037</v>
      </c>
      <c r="GF158" s="4">
        <v>-249959456.15152037</v>
      </c>
      <c r="GG158" s="4">
        <v>0</v>
      </c>
      <c r="GH158" s="4">
        <v>0</v>
      </c>
      <c r="GI158" s="5">
        <v>0.94320072013451817</v>
      </c>
      <c r="GJ158" s="4">
        <v>259454661.68000001</v>
      </c>
      <c r="GK158" s="4">
        <v>259454661.68000001</v>
      </c>
      <c r="GL158" s="4">
        <v>-259454661.68000001</v>
      </c>
      <c r="GM158" s="4">
        <v>0</v>
      </c>
      <c r="GN158" s="4">
        <v>0</v>
      </c>
      <c r="GO158" s="4">
        <v>244656265.0027512</v>
      </c>
      <c r="GP158" s="4">
        <v>-244656265.0027512</v>
      </c>
      <c r="GQ158" s="4">
        <v>0</v>
      </c>
      <c r="GR158" s="4">
        <v>0</v>
      </c>
      <c r="GS158" s="5">
        <v>0.94296345811854987</v>
      </c>
      <c r="GT158" s="4">
        <v>247178697.96999997</v>
      </c>
      <c r="GU158" s="4">
        <v>247178697.96999997</v>
      </c>
      <c r="GV158" s="4">
        <v>-247178697.96999997</v>
      </c>
      <c r="GW158" s="4">
        <v>0</v>
      </c>
      <c r="GX158" s="4">
        <v>0</v>
      </c>
      <c r="GY158" s="4">
        <v>232861257.19068202</v>
      </c>
      <c r="GZ158" s="4">
        <v>-232861257.19068202</v>
      </c>
      <c r="HA158" s="4">
        <v>0</v>
      </c>
      <c r="HB158" s="4">
        <v>0</v>
      </c>
      <c r="HC158" s="5">
        <v>0.94207655879368846</v>
      </c>
      <c r="HD158" s="4">
        <v>238186895.72</v>
      </c>
      <c r="HE158" s="4">
        <v>238186895.72</v>
      </c>
      <c r="HF158" s="4">
        <v>-238186895.72</v>
      </c>
      <c r="HG158" s="4">
        <v>0</v>
      </c>
      <c r="HH158" s="4">
        <v>0</v>
      </c>
      <c r="HI158" s="4">
        <v>224693662.85117111</v>
      </c>
      <c r="HJ158" s="4">
        <v>-224693662.85117111</v>
      </c>
      <c r="HK158" s="4">
        <v>0</v>
      </c>
      <c r="HL158" s="4">
        <v>0</v>
      </c>
      <c r="HM158" s="5">
        <v>0.943350229961052</v>
      </c>
      <c r="HN158" s="4">
        <v>224497463.63</v>
      </c>
      <c r="HO158" s="4">
        <v>224497463.63</v>
      </c>
      <c r="HP158" s="4">
        <v>-224497463.63</v>
      </c>
      <c r="HQ158" s="4">
        <v>0</v>
      </c>
      <c r="HR158" s="4">
        <v>0</v>
      </c>
      <c r="HS158" s="4">
        <v>211749014.7721</v>
      </c>
      <c r="HT158" s="4">
        <v>-211749014.7721</v>
      </c>
      <c r="HU158" s="4">
        <v>0</v>
      </c>
      <c r="HV158" s="4">
        <v>0</v>
      </c>
      <c r="HW158" s="5">
        <v>0.94321339470048071</v>
      </c>
      <c r="HX158" s="4">
        <v>216884146.10000002</v>
      </c>
      <c r="HY158" s="4">
        <v>216884146.10000002</v>
      </c>
      <c r="HZ158" s="4">
        <v>-216884146.10000002</v>
      </c>
      <c r="IA158" s="4">
        <v>0</v>
      </c>
      <c r="IB158" s="4">
        <v>0</v>
      </c>
      <c r="IC158" s="4">
        <v>204532185.13141802</v>
      </c>
      <c r="ID158" s="4">
        <v>-204532185.13141802</v>
      </c>
      <c r="IE158" s="4">
        <v>0</v>
      </c>
      <c r="IF158" s="4">
        <v>0</v>
      </c>
      <c r="IG158" s="5">
        <v>0.94304811490053853</v>
      </c>
      <c r="IH158" s="4">
        <v>210109688.56999999</v>
      </c>
      <c r="II158" s="4">
        <v>210109688.56999999</v>
      </c>
      <c r="IJ158" s="4">
        <v>-210109688.56999999</v>
      </c>
      <c r="IK158" s="4">
        <v>0</v>
      </c>
      <c r="IL158" s="4">
        <v>0</v>
      </c>
      <c r="IM158" s="4">
        <v>198086412.17846668</v>
      </c>
      <c r="IN158" s="4">
        <v>-198086412.17846668</v>
      </c>
      <c r="IO158" s="4">
        <v>0</v>
      </c>
      <c r="IP158" s="4">
        <v>0</v>
      </c>
      <c r="IQ158" s="5">
        <v>0.94277619240995802</v>
      </c>
      <c r="IR158" s="4">
        <v>3090290999.8800001</v>
      </c>
      <c r="IS158" s="4">
        <v>3090290999.8800001</v>
      </c>
      <c r="IT158" s="4">
        <v>-3090290999.8800001</v>
      </c>
      <c r="IU158" s="4">
        <v>0</v>
      </c>
      <c r="IV158" s="4">
        <v>0</v>
      </c>
      <c r="IW158" s="4">
        <v>2915317454.4226322</v>
      </c>
      <c r="IX158" s="4">
        <v>-2915317454.4226322</v>
      </c>
      <c r="IY158" s="4">
        <v>0</v>
      </c>
      <c r="IZ158" s="4">
        <v>0</v>
      </c>
      <c r="JA158" s="5">
        <v>11.320030854811243</v>
      </c>
      <c r="JB158" s="4">
        <v>209013637.07000002</v>
      </c>
      <c r="JC158" s="4">
        <v>209013637.07000002</v>
      </c>
      <c r="JD158" s="4">
        <v>-209013637.07000002</v>
      </c>
      <c r="JE158" s="4">
        <v>0</v>
      </c>
      <c r="JF158" s="4">
        <v>0</v>
      </c>
      <c r="JG158" s="4">
        <v>197038309.55101663</v>
      </c>
      <c r="JH158" s="4">
        <v>-197038309.55101663</v>
      </c>
      <c r="JI158" s="4">
        <v>0</v>
      </c>
      <c r="JJ158" s="4">
        <v>0</v>
      </c>
      <c r="JK158" s="5">
        <v>0.94270552062125601</v>
      </c>
      <c r="JL158" s="4">
        <v>207973967.88</v>
      </c>
      <c r="JM158" s="4">
        <v>207973967.88</v>
      </c>
      <c r="JN158" s="4">
        <v>-207973967.88</v>
      </c>
      <c r="JO158" s="4">
        <v>0</v>
      </c>
      <c r="JP158" s="4">
        <v>0</v>
      </c>
      <c r="JQ158" s="4">
        <v>196157122.30747589</v>
      </c>
      <c r="JR158" s="4">
        <v>-196157122.30747589</v>
      </c>
      <c r="JS158" s="4">
        <v>0</v>
      </c>
      <c r="JT158" s="4">
        <v>0</v>
      </c>
      <c r="JU158" s="5">
        <v>0.94318113130705683</v>
      </c>
      <c r="JV158" s="4">
        <v>205126450.19</v>
      </c>
      <c r="JW158" s="4">
        <v>205126450.19</v>
      </c>
      <c r="JX158" s="4">
        <v>-205126450.19</v>
      </c>
      <c r="JY158" s="4">
        <v>0</v>
      </c>
      <c r="JZ158" s="4">
        <v>0</v>
      </c>
      <c r="KA158" s="4">
        <v>193560289.35599673</v>
      </c>
      <c r="KB158" s="4">
        <v>-193560289.35599673</v>
      </c>
      <c r="KC158" s="4">
        <v>0</v>
      </c>
      <c r="KD158" s="4">
        <v>0</v>
      </c>
      <c r="KE158" s="5">
        <v>0.94361448353788591</v>
      </c>
      <c r="KF158" s="4">
        <v>204721759.13000003</v>
      </c>
      <c r="KG158" s="4">
        <v>204721759.13000003</v>
      </c>
      <c r="KH158" s="4">
        <v>-204721759.13000003</v>
      </c>
      <c r="KI158" s="4">
        <v>0</v>
      </c>
      <c r="KJ158" s="4">
        <v>0</v>
      </c>
      <c r="KK158" s="4">
        <v>193255432.82503319</v>
      </c>
      <c r="KL158" s="4">
        <v>-193255432.82503319</v>
      </c>
      <c r="KM158" s="4">
        <v>0</v>
      </c>
      <c r="KN158" s="4">
        <v>0</v>
      </c>
      <c r="KO158" s="5">
        <v>0.94399068104096528</v>
      </c>
      <c r="KP158" s="4">
        <v>199976373.42000002</v>
      </c>
      <c r="KQ158" s="4">
        <v>199976373.42000002</v>
      </c>
      <c r="KR158" s="4">
        <v>-199976373.42000002</v>
      </c>
      <c r="KS158" s="4">
        <v>0</v>
      </c>
      <c r="KT158" s="4">
        <v>0</v>
      </c>
      <c r="KU158" s="4">
        <v>188831723.22959864</v>
      </c>
      <c r="KV158" s="4">
        <v>-188831723.22959864</v>
      </c>
      <c r="KW158" s="4">
        <v>0</v>
      </c>
      <c r="KX158" s="4">
        <v>0</v>
      </c>
      <c r="KY158" s="5">
        <v>0.9442701655210296</v>
      </c>
      <c r="KZ158" s="4">
        <v>196304962.94</v>
      </c>
      <c r="LA158" s="4">
        <v>196304962.94</v>
      </c>
      <c r="LB158" s="4">
        <v>-196304962.94</v>
      </c>
      <c r="LC158" s="4">
        <v>0</v>
      </c>
      <c r="LD158" s="4">
        <v>0</v>
      </c>
      <c r="LE158" s="4">
        <v>185437348.26398563</v>
      </c>
      <c r="LF158" s="4">
        <v>-185437348.26398563</v>
      </c>
      <c r="LG158" s="4">
        <v>0</v>
      </c>
      <c r="LH158" s="4">
        <v>0</v>
      </c>
      <c r="LI158" s="5">
        <v>0.9446391241807981</v>
      </c>
      <c r="LJ158" s="4">
        <v>192200725.83000001</v>
      </c>
      <c r="LK158" s="4">
        <v>192200725.83000001</v>
      </c>
      <c r="LL158" s="4">
        <v>-192200725.83000001</v>
      </c>
      <c r="LM158" s="4">
        <v>0</v>
      </c>
      <c r="LN158" s="4">
        <v>0</v>
      </c>
      <c r="LO158" s="4">
        <v>181641761.07699326</v>
      </c>
      <c r="LP158" s="4">
        <v>-181641761.07699326</v>
      </c>
      <c r="LQ158" s="4">
        <v>0</v>
      </c>
      <c r="LR158" s="4">
        <v>0</v>
      </c>
      <c r="LS158" s="5">
        <v>0.94506282581707801</v>
      </c>
      <c r="LT158" s="4">
        <v>187927577.28</v>
      </c>
      <c r="LU158" s="4">
        <v>187927577.28</v>
      </c>
      <c r="LV158" s="4">
        <v>-187927577.28</v>
      </c>
      <c r="LW158" s="4">
        <v>0</v>
      </c>
      <c r="LX158" s="4">
        <v>0</v>
      </c>
      <c r="LY158" s="4">
        <v>177689624.6195153</v>
      </c>
      <c r="LZ158" s="4">
        <v>-177689624.6195153</v>
      </c>
      <c r="MA158" s="4">
        <v>0</v>
      </c>
      <c r="MB158" s="4">
        <v>0</v>
      </c>
      <c r="MC158" s="5">
        <v>0.9455218185182539</v>
      </c>
      <c r="MD158" s="4">
        <v>184798945.71000004</v>
      </c>
      <c r="ME158" s="4">
        <v>184798945.71000004</v>
      </c>
      <c r="MF158" s="4">
        <v>-184798945.71000004</v>
      </c>
      <c r="MG158" s="4">
        <v>0</v>
      </c>
      <c r="MH158" s="4">
        <v>0</v>
      </c>
      <c r="MI158" s="4">
        <v>174817926.40153229</v>
      </c>
      <c r="MJ158" s="4">
        <v>-174817926.40153229</v>
      </c>
      <c r="MK158" s="4">
        <v>0</v>
      </c>
      <c r="ML158" s="4">
        <v>0</v>
      </c>
      <c r="MM158" s="5">
        <v>0.94598984712753342</v>
      </c>
      <c r="MN158" s="4">
        <v>187565722.41000003</v>
      </c>
      <c r="MO158" s="4">
        <v>187565722.41000003</v>
      </c>
      <c r="MP158" s="4">
        <v>-187565722.41000003</v>
      </c>
      <c r="MQ158" s="4">
        <v>0</v>
      </c>
      <c r="MR158" s="4">
        <v>0</v>
      </c>
      <c r="MS158" s="4">
        <v>177518170.37647966</v>
      </c>
      <c r="MT158" s="4">
        <v>-177518170.37647966</v>
      </c>
      <c r="MU158" s="4">
        <v>0</v>
      </c>
      <c r="MV158" s="4">
        <v>0</v>
      </c>
      <c r="MW158" s="5">
        <v>0.94643183250958074</v>
      </c>
      <c r="MX158" s="4">
        <v>194393393.90999997</v>
      </c>
      <c r="MY158" s="4">
        <v>194393393.90999997</v>
      </c>
      <c r="MZ158" s="4">
        <v>-194393393.90999997</v>
      </c>
      <c r="NA158" s="4">
        <v>0</v>
      </c>
      <c r="NB158" s="4">
        <v>0</v>
      </c>
      <c r="NC158" s="4">
        <v>184056509.52817103</v>
      </c>
      <c r="ND158" s="4">
        <v>-184056509.52817103</v>
      </c>
      <c r="NE158" s="4">
        <v>0</v>
      </c>
      <c r="NF158" s="4">
        <v>0</v>
      </c>
      <c r="NG158" s="5">
        <v>0.94682491943828762</v>
      </c>
      <c r="NH158" s="4">
        <v>201253012.49000001</v>
      </c>
      <c r="NI158" s="4">
        <v>201253012.49000001</v>
      </c>
      <c r="NJ158" s="4">
        <v>-201253012.49000001</v>
      </c>
      <c r="NK158" s="4">
        <v>0</v>
      </c>
      <c r="NL158" s="4">
        <v>0</v>
      </c>
      <c r="NM158" s="4">
        <v>190611070.19780868</v>
      </c>
      <c r="NN158" s="4">
        <v>-190611070.19780868</v>
      </c>
      <c r="NO158" s="4">
        <v>0</v>
      </c>
      <c r="NP158" s="4">
        <v>0</v>
      </c>
      <c r="NQ158" s="5">
        <v>0.94712157517284312</v>
      </c>
      <c r="NR158" s="4">
        <v>2371256528.2600002</v>
      </c>
      <c r="NS158" s="4">
        <v>2371256528.2600002</v>
      </c>
      <c r="NT158" s="4">
        <v>-2371256528.2600002</v>
      </c>
      <c r="NU158" s="4">
        <v>0</v>
      </c>
      <c r="NV158" s="4">
        <v>0</v>
      </c>
      <c r="NW158" s="4">
        <v>2240615287.7336068</v>
      </c>
      <c r="NX158" s="4">
        <v>-2240615287.7336068</v>
      </c>
      <c r="NY158" s="4">
        <v>0</v>
      </c>
      <c r="NZ158" s="4">
        <v>0</v>
      </c>
      <c r="OA158" s="5">
        <v>11.339353924792569</v>
      </c>
      <c r="OB158" s="4">
        <v>204876584.50000003</v>
      </c>
      <c r="OC158" s="4">
        <v>204876584.50000003</v>
      </c>
      <c r="OD158" s="4">
        <v>-204876584.50000003</v>
      </c>
      <c r="OE158" s="4">
        <v>0</v>
      </c>
      <c r="OF158" s="4">
        <v>0</v>
      </c>
      <c r="OG158" s="4">
        <v>194117278.82821029</v>
      </c>
      <c r="OH158" s="4">
        <v>-194117278.82821029</v>
      </c>
      <c r="OI158" s="4">
        <v>0</v>
      </c>
      <c r="OJ158" s="4">
        <v>0</v>
      </c>
      <c r="OK158" s="5">
        <v>0.94748396602741225</v>
      </c>
      <c r="OL158" s="4">
        <v>209703852.19</v>
      </c>
      <c r="OM158" s="4">
        <v>209703852.19</v>
      </c>
      <c r="ON158" s="4">
        <v>-209703852.19</v>
      </c>
      <c r="OO158" s="4">
        <v>0</v>
      </c>
      <c r="OP158" s="4">
        <v>0</v>
      </c>
      <c r="OQ158" s="4">
        <v>198683655.31080809</v>
      </c>
      <c r="OR158" s="4">
        <v>-198683655.31080809</v>
      </c>
      <c r="OS158" s="4">
        <v>0</v>
      </c>
      <c r="OT158" s="4">
        <v>0</v>
      </c>
      <c r="OU158" s="5">
        <v>0.94744876279522439</v>
      </c>
      <c r="OV158" s="4">
        <v>214051937.55000001</v>
      </c>
      <c r="OW158" s="4">
        <v>214051937.55000001</v>
      </c>
      <c r="OX158" s="4">
        <v>-214051937.55000001</v>
      </c>
      <c r="OY158" s="4">
        <v>0</v>
      </c>
      <c r="OZ158" s="4">
        <v>0</v>
      </c>
      <c r="PA158" s="4">
        <v>202797701.03002286</v>
      </c>
      <c r="PB158" s="4">
        <v>-202797701.03002286</v>
      </c>
      <c r="PC158" s="4">
        <v>0</v>
      </c>
      <c r="PD158" s="4">
        <v>0</v>
      </c>
      <c r="PE158" s="5">
        <v>0.94742287012773108</v>
      </c>
      <c r="PF158" s="4">
        <v>210987145.37</v>
      </c>
      <c r="PG158" s="4">
        <v>210987145.37</v>
      </c>
      <c r="PH158" s="4">
        <v>-210987145.37</v>
      </c>
      <c r="PI158" s="4">
        <v>0</v>
      </c>
      <c r="PJ158" s="4">
        <v>0</v>
      </c>
      <c r="PK158" s="4">
        <v>199889924.11374545</v>
      </c>
      <c r="PL158" s="4">
        <v>-199889924.11374545</v>
      </c>
      <c r="PM158" s="4">
        <v>0</v>
      </c>
      <c r="PN158" s="4">
        <v>0</v>
      </c>
      <c r="PO158" s="5">
        <v>0.94740333001428223</v>
      </c>
      <c r="PP158" s="4">
        <v>214696996.36000001</v>
      </c>
      <c r="PQ158" s="4">
        <v>214696996.36000001</v>
      </c>
      <c r="PR158" s="4">
        <v>-214696996.36000001</v>
      </c>
      <c r="PS158" s="4">
        <v>0</v>
      </c>
      <c r="PT158" s="4">
        <v>0</v>
      </c>
      <c r="PU158" s="4">
        <v>203400785.90675065</v>
      </c>
      <c r="PV158" s="4">
        <v>-203400785.90675065</v>
      </c>
      <c r="PW158" s="4">
        <v>0</v>
      </c>
      <c r="PX158" s="4">
        <v>0</v>
      </c>
      <c r="PY158" s="5">
        <v>0.94738533540400305</v>
      </c>
      <c r="PZ158" s="4">
        <v>215470736.23000002</v>
      </c>
      <c r="QA158" s="4">
        <v>215470736.23000002</v>
      </c>
      <c r="QB158" s="4">
        <v>-215470736.23000002</v>
      </c>
      <c r="QC158" s="4">
        <v>0</v>
      </c>
      <c r="QD158" s="4">
        <v>0</v>
      </c>
      <c r="QE158" s="4">
        <v>204129234.62999681</v>
      </c>
      <c r="QF158" s="4">
        <v>-204129234.62999681</v>
      </c>
      <c r="QG158" s="4">
        <v>0</v>
      </c>
      <c r="QH158" s="4">
        <v>0</v>
      </c>
      <c r="QI158" s="5">
        <v>0.94736407459109928</v>
      </c>
      <c r="QJ158" s="4">
        <v>213617984.83000004</v>
      </c>
      <c r="QK158" s="4">
        <v>213617984.83000004</v>
      </c>
      <c r="QL158" s="4">
        <v>-213617984.83000004</v>
      </c>
      <c r="QM158" s="4">
        <v>0</v>
      </c>
      <c r="QN158" s="4">
        <v>0</v>
      </c>
      <c r="QO158" s="4">
        <v>202368946.83151177</v>
      </c>
      <c r="QP158" s="4">
        <v>-202368946.83151177</v>
      </c>
      <c r="QQ158" s="4">
        <v>0</v>
      </c>
      <c r="QR158" s="4">
        <v>0</v>
      </c>
      <c r="QS158" s="5">
        <v>0.9473403982935219</v>
      </c>
      <c r="QT158" s="4">
        <v>209695068.55000004</v>
      </c>
      <c r="QU158" s="4">
        <v>209695068.55000004</v>
      </c>
      <c r="QV158" s="4">
        <v>-209695068.55000004</v>
      </c>
      <c r="QW158" s="4">
        <v>0</v>
      </c>
      <c r="QX158" s="4">
        <v>0</v>
      </c>
      <c r="QY158" s="4">
        <v>198647947.39115548</v>
      </c>
      <c r="QZ158" s="4">
        <v>-198647947.39115548</v>
      </c>
      <c r="RA158" s="4">
        <v>0</v>
      </c>
      <c r="RB158" s="4">
        <v>0</v>
      </c>
      <c r="RC158" s="5">
        <v>0.94731816425043647</v>
      </c>
      <c r="RD158" s="4">
        <v>208487719.86000004</v>
      </c>
      <c r="RE158" s="4">
        <v>208487719.86000004</v>
      </c>
      <c r="RF158" s="4">
        <v>-208487719.86000004</v>
      </c>
      <c r="RG158" s="4">
        <v>0</v>
      </c>
      <c r="RH158" s="4">
        <v>0</v>
      </c>
      <c r="RI158" s="4">
        <v>197498860.11551484</v>
      </c>
      <c r="RJ158" s="4">
        <v>-197498860.11551484</v>
      </c>
      <c r="RK158" s="4">
        <v>0</v>
      </c>
      <c r="RL158" s="4">
        <v>0</v>
      </c>
      <c r="RM158" s="5">
        <v>0.94729253237617905</v>
      </c>
      <c r="RN158" s="4">
        <v>207425368.75000003</v>
      </c>
      <c r="RO158" s="4">
        <v>207425368.75000003</v>
      </c>
      <c r="RP158" s="4">
        <v>-207425368.75000003</v>
      </c>
      <c r="RQ158" s="4">
        <v>0</v>
      </c>
      <c r="RR158" s="4">
        <v>0</v>
      </c>
      <c r="RS158" s="4">
        <v>196486863.35400501</v>
      </c>
      <c r="RT158" s="4">
        <v>-196486863.35400501</v>
      </c>
      <c r="RU158" s="4">
        <v>0</v>
      </c>
      <c r="RV158" s="4">
        <v>0</v>
      </c>
      <c r="RW158" s="5">
        <v>0.94726534434089071</v>
      </c>
      <c r="RX158" s="4">
        <v>207037939.68000001</v>
      </c>
      <c r="RY158" s="4">
        <v>207037939.68000001</v>
      </c>
      <c r="RZ158" s="4">
        <v>-207037939.68000001</v>
      </c>
      <c r="SA158" s="4">
        <v>0</v>
      </c>
      <c r="SB158" s="4">
        <v>0</v>
      </c>
      <c r="SC158" s="4">
        <v>196114747.46463382</v>
      </c>
      <c r="SD158" s="4">
        <v>-196114747.46463382</v>
      </c>
      <c r="SE158" s="4">
        <v>0</v>
      </c>
      <c r="SF158" s="4">
        <v>0</v>
      </c>
      <c r="SG158" s="5">
        <v>0.94724062540300979</v>
      </c>
      <c r="SH158" s="4">
        <v>206926379.56</v>
      </c>
      <c r="SI158" s="4">
        <v>206926379.56</v>
      </c>
      <c r="SJ158" s="4">
        <v>-206926379.56</v>
      </c>
      <c r="SK158" s="4">
        <v>0</v>
      </c>
      <c r="SL158" s="4">
        <v>0</v>
      </c>
      <c r="SM158" s="4">
        <v>196004720.47790697</v>
      </c>
      <c r="SN158" s="4">
        <v>-196004720.47790697</v>
      </c>
      <c r="SO158" s="4">
        <v>0</v>
      </c>
      <c r="SP158" s="4">
        <v>0</v>
      </c>
      <c r="SQ158" s="5">
        <v>0.94721959034263092</v>
      </c>
      <c r="SR158" s="4">
        <v>2522977713.4300003</v>
      </c>
      <c r="SS158" s="4">
        <v>2522977713.4300003</v>
      </c>
      <c r="ST158" s="4">
        <v>-2522977713.4300003</v>
      </c>
      <c r="SU158" s="4">
        <v>0</v>
      </c>
      <c r="SV158" s="4">
        <v>0</v>
      </c>
      <c r="SW158" s="4">
        <v>2390140665.4542623</v>
      </c>
      <c r="SX158" s="4">
        <v>-2390140665.4542623</v>
      </c>
      <c r="SY158" s="4">
        <v>0</v>
      </c>
      <c r="SZ158" s="4">
        <v>0</v>
      </c>
      <c r="TA158" s="5">
        <v>11.368184993966421</v>
      </c>
      <c r="TB158" s="4">
        <v>207695220.04999998</v>
      </c>
      <c r="TC158" s="4">
        <v>207695220.04999998</v>
      </c>
    </row>
    <row r="159" spans="1:523" x14ac:dyDescent="0.3">
      <c r="A159" s="3" t="s">
        <v>209</v>
      </c>
      <c r="B159" s="4">
        <v>49434858</v>
      </c>
      <c r="C159" s="4">
        <v>49434858</v>
      </c>
      <c r="D159" s="4">
        <v>-49434858</v>
      </c>
      <c r="E159" s="4">
        <v>0</v>
      </c>
      <c r="F159" s="4">
        <v>0</v>
      </c>
      <c r="G159" s="4">
        <v>49434858</v>
      </c>
      <c r="H159" s="4">
        <v>-49434858</v>
      </c>
      <c r="I159" s="4">
        <v>0</v>
      </c>
      <c r="J159" s="4">
        <v>0</v>
      </c>
      <c r="K159" s="5">
        <v>1</v>
      </c>
      <c r="L159" s="4">
        <v>44940780</v>
      </c>
      <c r="M159" s="4">
        <v>44940780</v>
      </c>
      <c r="N159" s="4">
        <v>-44940780</v>
      </c>
      <c r="O159" s="4">
        <v>0</v>
      </c>
      <c r="P159" s="4">
        <v>0</v>
      </c>
      <c r="Q159" s="4">
        <v>44940780</v>
      </c>
      <c r="R159" s="4">
        <v>-44940780</v>
      </c>
      <c r="S159" s="4">
        <v>0</v>
      </c>
      <c r="T159" s="4">
        <v>0</v>
      </c>
      <c r="U159" s="5">
        <v>1</v>
      </c>
      <c r="V159" s="4">
        <v>40446702</v>
      </c>
      <c r="W159" s="4">
        <v>40446702</v>
      </c>
      <c r="X159" s="4">
        <v>-40446702</v>
      </c>
      <c r="Y159" s="4">
        <v>0</v>
      </c>
      <c r="Z159" s="4">
        <v>0</v>
      </c>
      <c r="AA159" s="4">
        <v>40446702</v>
      </c>
      <c r="AB159" s="4">
        <v>-40446702</v>
      </c>
      <c r="AC159" s="4">
        <v>0</v>
      </c>
      <c r="AD159" s="4">
        <v>0</v>
      </c>
      <c r="AE159" s="5">
        <v>1</v>
      </c>
      <c r="AF159" s="4">
        <v>35952624</v>
      </c>
      <c r="AG159" s="4">
        <v>35952624</v>
      </c>
      <c r="AH159" s="4">
        <v>-35952624</v>
      </c>
      <c r="AI159" s="4">
        <v>0</v>
      </c>
      <c r="AJ159" s="4">
        <v>0</v>
      </c>
      <c r="AK159" s="4">
        <v>35952624</v>
      </c>
      <c r="AL159" s="4">
        <v>-35952624</v>
      </c>
      <c r="AM159" s="4">
        <v>0</v>
      </c>
      <c r="AN159" s="4">
        <v>0</v>
      </c>
      <c r="AO159" s="5">
        <v>1</v>
      </c>
      <c r="AP159" s="4">
        <v>31458546</v>
      </c>
      <c r="AQ159" s="4">
        <v>31458546</v>
      </c>
      <c r="AR159" s="4">
        <v>-31458546</v>
      </c>
      <c r="AS159" s="4">
        <v>0</v>
      </c>
      <c r="AT159" s="4">
        <v>0</v>
      </c>
      <c r="AU159" s="4">
        <v>31458546</v>
      </c>
      <c r="AV159" s="4">
        <v>-31458546</v>
      </c>
      <c r="AW159" s="4">
        <v>0</v>
      </c>
      <c r="AX159" s="4">
        <v>0</v>
      </c>
      <c r="AY159" s="5">
        <v>1</v>
      </c>
      <c r="AZ159" s="4">
        <v>26964468</v>
      </c>
      <c r="BA159" s="4">
        <v>26964468</v>
      </c>
      <c r="BB159" s="4">
        <v>-26964468</v>
      </c>
      <c r="BC159" s="4">
        <v>0</v>
      </c>
      <c r="BD159" s="4">
        <v>0</v>
      </c>
      <c r="BE159" s="4">
        <v>26964468</v>
      </c>
      <c r="BF159" s="4">
        <v>-26964468</v>
      </c>
      <c r="BG159" s="4">
        <v>0</v>
      </c>
      <c r="BH159" s="4">
        <v>0</v>
      </c>
      <c r="BI159" s="5">
        <v>1</v>
      </c>
      <c r="BJ159" s="4">
        <v>22470390</v>
      </c>
      <c r="BK159" s="4">
        <v>22470390</v>
      </c>
      <c r="BL159" s="4">
        <v>-22470390</v>
      </c>
      <c r="BM159" s="4">
        <v>0</v>
      </c>
      <c r="BN159" s="4">
        <v>0</v>
      </c>
      <c r="BO159" s="4">
        <v>22470390</v>
      </c>
      <c r="BP159" s="4">
        <v>-22470390</v>
      </c>
      <c r="BQ159" s="4">
        <v>0</v>
      </c>
      <c r="BR159" s="4">
        <v>0</v>
      </c>
      <c r="BS159" s="5">
        <v>1</v>
      </c>
      <c r="BT159" s="4">
        <v>17976312</v>
      </c>
      <c r="BU159" s="4">
        <v>17976312</v>
      </c>
      <c r="BV159" s="4">
        <v>-17976312</v>
      </c>
      <c r="BW159" s="4">
        <v>0</v>
      </c>
      <c r="BX159" s="4">
        <v>0</v>
      </c>
      <c r="BY159" s="4">
        <v>17976312</v>
      </c>
      <c r="BZ159" s="4">
        <v>-17976312</v>
      </c>
      <c r="CA159" s="4">
        <v>0</v>
      </c>
      <c r="CB159" s="4">
        <v>0</v>
      </c>
      <c r="CC159" s="5">
        <v>1</v>
      </c>
      <c r="CD159" s="4">
        <v>13482234</v>
      </c>
      <c r="CE159" s="4">
        <v>13482234</v>
      </c>
      <c r="CF159" s="4">
        <v>-13482234</v>
      </c>
      <c r="CG159" s="4">
        <v>0</v>
      </c>
      <c r="CH159" s="4">
        <v>0</v>
      </c>
      <c r="CI159" s="4">
        <v>13482234</v>
      </c>
      <c r="CJ159" s="4">
        <v>-13482234</v>
      </c>
      <c r="CK159" s="4">
        <v>0</v>
      </c>
      <c r="CL159" s="4">
        <v>0</v>
      </c>
      <c r="CM159" s="5">
        <v>1</v>
      </c>
      <c r="CN159" s="4">
        <v>8988156</v>
      </c>
      <c r="CO159" s="4">
        <v>8988156</v>
      </c>
      <c r="CP159" s="4">
        <v>-8988156</v>
      </c>
      <c r="CQ159" s="4">
        <v>0</v>
      </c>
      <c r="CR159" s="4">
        <v>0</v>
      </c>
      <c r="CS159" s="4">
        <v>8988156</v>
      </c>
      <c r="CT159" s="4">
        <v>-8988156</v>
      </c>
      <c r="CU159" s="4">
        <v>0</v>
      </c>
      <c r="CV159" s="4">
        <v>0</v>
      </c>
      <c r="CW159" s="5">
        <v>1</v>
      </c>
      <c r="CX159" s="4">
        <v>4494078</v>
      </c>
      <c r="CY159" s="4">
        <v>4494078</v>
      </c>
      <c r="CZ159" s="4">
        <v>-4494078</v>
      </c>
      <c r="DA159" s="4">
        <v>0</v>
      </c>
      <c r="DB159" s="4">
        <v>0</v>
      </c>
      <c r="DC159" s="4">
        <v>4494078</v>
      </c>
      <c r="DD159" s="4">
        <v>-4494078</v>
      </c>
      <c r="DE159" s="4">
        <v>0</v>
      </c>
      <c r="DF159" s="4">
        <v>0</v>
      </c>
      <c r="DG159" s="5">
        <v>1</v>
      </c>
      <c r="DH159" s="4">
        <v>0</v>
      </c>
      <c r="DI159" s="4">
        <v>0</v>
      </c>
      <c r="DJ159" s="4">
        <v>0</v>
      </c>
      <c r="DK159" s="4">
        <v>0</v>
      </c>
      <c r="DL159" s="4">
        <v>0</v>
      </c>
      <c r="DM159" s="4">
        <v>0</v>
      </c>
      <c r="DN159" s="4">
        <v>0</v>
      </c>
      <c r="DO159" s="4">
        <v>0</v>
      </c>
      <c r="DP159" s="4">
        <v>0</v>
      </c>
      <c r="DQ159" s="5">
        <v>1</v>
      </c>
      <c r="DR159" s="4">
        <v>296609148</v>
      </c>
      <c r="DS159" s="4">
        <v>296609148</v>
      </c>
      <c r="DT159" s="4">
        <v>-296609148</v>
      </c>
      <c r="DU159" s="4">
        <v>0</v>
      </c>
      <c r="DV159" s="4">
        <v>0</v>
      </c>
      <c r="DW159" s="4">
        <v>296609148</v>
      </c>
      <c r="DX159" s="4">
        <v>-296609148</v>
      </c>
      <c r="DY159" s="4">
        <v>0</v>
      </c>
      <c r="DZ159" s="4">
        <v>0</v>
      </c>
      <c r="EA159" s="5">
        <v>12</v>
      </c>
      <c r="EB159" s="4">
        <v>0</v>
      </c>
      <c r="EC159" s="4">
        <v>0</v>
      </c>
      <c r="ED159" s="4">
        <v>0</v>
      </c>
      <c r="EE159" s="4">
        <v>0</v>
      </c>
      <c r="EF159" s="4">
        <v>0</v>
      </c>
      <c r="EG159" s="4">
        <v>0</v>
      </c>
      <c r="EH159" s="4">
        <v>0</v>
      </c>
      <c r="EI159" s="4">
        <v>0</v>
      </c>
      <c r="EJ159" s="4">
        <v>0</v>
      </c>
      <c r="EK159" s="5">
        <v>1</v>
      </c>
      <c r="EL159" s="4">
        <v>0</v>
      </c>
      <c r="EM159" s="4">
        <v>0</v>
      </c>
      <c r="EN159" s="4">
        <v>0</v>
      </c>
      <c r="EO159" s="4">
        <v>0</v>
      </c>
      <c r="EP159" s="4">
        <v>0</v>
      </c>
      <c r="EQ159" s="4">
        <v>0</v>
      </c>
      <c r="ER159" s="4">
        <v>0</v>
      </c>
      <c r="ES159" s="4">
        <v>0</v>
      </c>
      <c r="ET159" s="4">
        <v>0</v>
      </c>
      <c r="EU159" s="5">
        <v>1</v>
      </c>
      <c r="EV159" s="4">
        <v>0</v>
      </c>
      <c r="EW159" s="4">
        <v>0</v>
      </c>
      <c r="EX159" s="4">
        <v>0</v>
      </c>
      <c r="EY159" s="4">
        <v>0</v>
      </c>
      <c r="EZ159" s="4">
        <v>0</v>
      </c>
      <c r="FA159" s="4">
        <v>0</v>
      </c>
      <c r="FB159" s="4">
        <v>0</v>
      </c>
      <c r="FC159" s="4">
        <v>0</v>
      </c>
      <c r="FD159" s="4">
        <v>0</v>
      </c>
      <c r="FE159" s="5">
        <v>1</v>
      </c>
      <c r="FF159" s="4">
        <v>0</v>
      </c>
      <c r="FG159" s="4">
        <v>0</v>
      </c>
      <c r="FH159" s="4">
        <v>0</v>
      </c>
      <c r="FI159" s="4">
        <v>0</v>
      </c>
      <c r="FJ159" s="4">
        <v>0</v>
      </c>
      <c r="FK159" s="4">
        <v>0</v>
      </c>
      <c r="FL159" s="4">
        <v>0</v>
      </c>
      <c r="FM159" s="4">
        <v>0</v>
      </c>
      <c r="FN159" s="4">
        <v>0</v>
      </c>
      <c r="FO159" s="5">
        <v>1</v>
      </c>
      <c r="FP159" s="4">
        <v>0</v>
      </c>
      <c r="FQ159" s="4">
        <v>0</v>
      </c>
      <c r="FR159" s="4">
        <v>0</v>
      </c>
      <c r="FS159" s="4">
        <v>0</v>
      </c>
      <c r="FT159" s="4">
        <v>0</v>
      </c>
      <c r="FU159" s="4">
        <v>0</v>
      </c>
      <c r="FV159" s="4">
        <v>0</v>
      </c>
      <c r="FW159" s="4">
        <v>0</v>
      </c>
      <c r="FX159" s="4">
        <v>0</v>
      </c>
      <c r="FY159" s="5">
        <v>1</v>
      </c>
      <c r="FZ159" s="4">
        <v>0</v>
      </c>
      <c r="GA159" s="4">
        <v>0</v>
      </c>
      <c r="GB159" s="4">
        <v>0</v>
      </c>
      <c r="GC159" s="4">
        <v>0</v>
      </c>
      <c r="GD159" s="4">
        <v>0</v>
      </c>
      <c r="GE159" s="4">
        <v>0</v>
      </c>
      <c r="GF159" s="4">
        <v>0</v>
      </c>
      <c r="GG159" s="4">
        <v>0</v>
      </c>
      <c r="GH159" s="4">
        <v>0</v>
      </c>
      <c r="GI159" s="5">
        <v>1</v>
      </c>
      <c r="GJ159" s="4">
        <v>0</v>
      </c>
      <c r="GK159" s="4">
        <v>0</v>
      </c>
      <c r="GL159" s="4">
        <v>0</v>
      </c>
      <c r="GM159" s="4">
        <v>0</v>
      </c>
      <c r="GN159" s="4">
        <v>0</v>
      </c>
      <c r="GO159" s="4">
        <v>0</v>
      </c>
      <c r="GP159" s="4">
        <v>0</v>
      </c>
      <c r="GQ159" s="4">
        <v>0</v>
      </c>
      <c r="GR159" s="4">
        <v>0</v>
      </c>
      <c r="GS159" s="5">
        <v>1</v>
      </c>
      <c r="GT159" s="4">
        <v>0</v>
      </c>
      <c r="GU159" s="4">
        <v>0</v>
      </c>
      <c r="GV159" s="4">
        <v>0</v>
      </c>
      <c r="GW159" s="4">
        <v>0</v>
      </c>
      <c r="GX159" s="4">
        <v>0</v>
      </c>
      <c r="GY159" s="4">
        <v>0</v>
      </c>
      <c r="GZ159" s="4">
        <v>0</v>
      </c>
      <c r="HA159" s="4">
        <v>0</v>
      </c>
      <c r="HB159" s="4">
        <v>0</v>
      </c>
      <c r="HC159" s="5">
        <v>1</v>
      </c>
      <c r="HD159" s="4">
        <v>0</v>
      </c>
      <c r="HE159" s="4">
        <v>0</v>
      </c>
      <c r="HF159" s="4">
        <v>0</v>
      </c>
      <c r="HG159" s="4">
        <v>0</v>
      </c>
      <c r="HH159" s="4">
        <v>0</v>
      </c>
      <c r="HI159" s="4">
        <v>0</v>
      </c>
      <c r="HJ159" s="4">
        <v>0</v>
      </c>
      <c r="HK159" s="4">
        <v>0</v>
      </c>
      <c r="HL159" s="4">
        <v>0</v>
      </c>
      <c r="HM159" s="5">
        <v>1</v>
      </c>
      <c r="HN159" s="4">
        <v>0</v>
      </c>
      <c r="HO159" s="4">
        <v>0</v>
      </c>
      <c r="HP159" s="4">
        <v>0</v>
      </c>
      <c r="HQ159" s="4">
        <v>0</v>
      </c>
      <c r="HR159" s="4">
        <v>0</v>
      </c>
      <c r="HS159" s="4">
        <v>0</v>
      </c>
      <c r="HT159" s="4">
        <v>0</v>
      </c>
      <c r="HU159" s="4">
        <v>0</v>
      </c>
      <c r="HV159" s="4">
        <v>0</v>
      </c>
      <c r="HW159" s="5">
        <v>1</v>
      </c>
      <c r="HX159" s="4">
        <v>0</v>
      </c>
      <c r="HY159" s="4">
        <v>0</v>
      </c>
      <c r="HZ159" s="4">
        <v>0</v>
      </c>
      <c r="IA159" s="4">
        <v>0</v>
      </c>
      <c r="IB159" s="4">
        <v>0</v>
      </c>
      <c r="IC159" s="4">
        <v>0</v>
      </c>
      <c r="ID159" s="4">
        <v>0</v>
      </c>
      <c r="IE159" s="4">
        <v>0</v>
      </c>
      <c r="IF159" s="4">
        <v>0</v>
      </c>
      <c r="IG159" s="5">
        <v>1</v>
      </c>
      <c r="IH159" s="4">
        <v>0</v>
      </c>
      <c r="II159" s="4">
        <v>0</v>
      </c>
      <c r="IJ159" s="4">
        <v>0</v>
      </c>
      <c r="IK159" s="4">
        <v>0</v>
      </c>
      <c r="IL159" s="4">
        <v>0</v>
      </c>
      <c r="IM159" s="4">
        <v>0</v>
      </c>
      <c r="IN159" s="4">
        <v>0</v>
      </c>
      <c r="IO159" s="4">
        <v>0</v>
      </c>
      <c r="IP159" s="4">
        <v>0</v>
      </c>
      <c r="IQ159" s="5">
        <v>1</v>
      </c>
      <c r="IR159" s="4">
        <v>0</v>
      </c>
      <c r="IS159" s="4">
        <v>0</v>
      </c>
      <c r="IT159" s="4">
        <v>0</v>
      </c>
      <c r="IU159" s="4">
        <v>0</v>
      </c>
      <c r="IV159" s="4">
        <v>0</v>
      </c>
      <c r="IW159" s="4">
        <v>0</v>
      </c>
      <c r="IX159" s="4">
        <v>0</v>
      </c>
      <c r="IY159" s="4">
        <v>0</v>
      </c>
      <c r="IZ159" s="4">
        <v>0</v>
      </c>
      <c r="JA159" s="5">
        <v>12</v>
      </c>
      <c r="JB159" s="4">
        <v>0</v>
      </c>
      <c r="JC159" s="4">
        <v>0</v>
      </c>
      <c r="JD159" s="4">
        <v>0</v>
      </c>
      <c r="JE159" s="4">
        <v>0</v>
      </c>
      <c r="JF159" s="4">
        <v>0</v>
      </c>
      <c r="JG159" s="4">
        <v>0</v>
      </c>
      <c r="JH159" s="4">
        <v>0</v>
      </c>
      <c r="JI159" s="4">
        <v>0</v>
      </c>
      <c r="JJ159" s="4">
        <v>0</v>
      </c>
      <c r="JK159" s="5">
        <v>1</v>
      </c>
      <c r="JL159" s="4">
        <v>0</v>
      </c>
      <c r="JM159" s="4">
        <v>0</v>
      </c>
      <c r="JN159" s="4">
        <v>0</v>
      </c>
      <c r="JO159" s="4">
        <v>0</v>
      </c>
      <c r="JP159" s="4">
        <v>0</v>
      </c>
      <c r="JQ159" s="4">
        <v>0</v>
      </c>
      <c r="JR159" s="4">
        <v>0</v>
      </c>
      <c r="JS159" s="4">
        <v>0</v>
      </c>
      <c r="JT159" s="4">
        <v>0</v>
      </c>
      <c r="JU159" s="5">
        <v>1</v>
      </c>
      <c r="JV159" s="4">
        <v>0</v>
      </c>
      <c r="JW159" s="4">
        <v>0</v>
      </c>
      <c r="JX159" s="4">
        <v>0</v>
      </c>
      <c r="JY159" s="4">
        <v>0</v>
      </c>
      <c r="JZ159" s="4">
        <v>0</v>
      </c>
      <c r="KA159" s="4">
        <v>0</v>
      </c>
      <c r="KB159" s="4">
        <v>0</v>
      </c>
      <c r="KC159" s="4">
        <v>0</v>
      </c>
      <c r="KD159" s="4">
        <v>0</v>
      </c>
      <c r="KE159" s="5">
        <v>1</v>
      </c>
      <c r="KF159" s="4">
        <v>0</v>
      </c>
      <c r="KG159" s="4">
        <v>0</v>
      </c>
      <c r="KH159" s="4">
        <v>0</v>
      </c>
      <c r="KI159" s="4">
        <v>0</v>
      </c>
      <c r="KJ159" s="4">
        <v>0</v>
      </c>
      <c r="KK159" s="4">
        <v>0</v>
      </c>
      <c r="KL159" s="4">
        <v>0</v>
      </c>
      <c r="KM159" s="4">
        <v>0</v>
      </c>
      <c r="KN159" s="4">
        <v>0</v>
      </c>
      <c r="KO159" s="5">
        <v>1</v>
      </c>
      <c r="KP159" s="4">
        <v>0</v>
      </c>
      <c r="KQ159" s="4">
        <v>0</v>
      </c>
      <c r="KR159" s="4">
        <v>0</v>
      </c>
      <c r="KS159" s="4">
        <v>0</v>
      </c>
      <c r="KT159" s="4">
        <v>0</v>
      </c>
      <c r="KU159" s="4">
        <v>0</v>
      </c>
      <c r="KV159" s="4">
        <v>0</v>
      </c>
      <c r="KW159" s="4">
        <v>0</v>
      </c>
      <c r="KX159" s="4">
        <v>0</v>
      </c>
      <c r="KY159" s="5">
        <v>1</v>
      </c>
      <c r="KZ159" s="4">
        <v>0</v>
      </c>
      <c r="LA159" s="4">
        <v>0</v>
      </c>
      <c r="LB159" s="4">
        <v>0</v>
      </c>
      <c r="LC159" s="4">
        <v>0</v>
      </c>
      <c r="LD159" s="4">
        <v>0</v>
      </c>
      <c r="LE159" s="4">
        <v>0</v>
      </c>
      <c r="LF159" s="4">
        <v>0</v>
      </c>
      <c r="LG159" s="4">
        <v>0</v>
      </c>
      <c r="LH159" s="4">
        <v>0</v>
      </c>
      <c r="LI159" s="5">
        <v>1</v>
      </c>
      <c r="LJ159" s="4">
        <v>0</v>
      </c>
      <c r="LK159" s="4">
        <v>0</v>
      </c>
      <c r="LL159" s="4">
        <v>0</v>
      </c>
      <c r="LM159" s="4">
        <v>0</v>
      </c>
      <c r="LN159" s="4">
        <v>0</v>
      </c>
      <c r="LO159" s="4">
        <v>0</v>
      </c>
      <c r="LP159" s="4">
        <v>0</v>
      </c>
      <c r="LQ159" s="4">
        <v>0</v>
      </c>
      <c r="LR159" s="4">
        <v>0</v>
      </c>
      <c r="LS159" s="5">
        <v>1</v>
      </c>
      <c r="LT159" s="4">
        <v>0</v>
      </c>
      <c r="LU159" s="4">
        <v>0</v>
      </c>
      <c r="LV159" s="4">
        <v>0</v>
      </c>
      <c r="LW159" s="4">
        <v>0</v>
      </c>
      <c r="LX159" s="4">
        <v>0</v>
      </c>
      <c r="LY159" s="4">
        <v>0</v>
      </c>
      <c r="LZ159" s="4">
        <v>0</v>
      </c>
      <c r="MA159" s="4">
        <v>0</v>
      </c>
      <c r="MB159" s="4">
        <v>0</v>
      </c>
      <c r="MC159" s="5">
        <v>1</v>
      </c>
      <c r="MD159" s="4">
        <v>0</v>
      </c>
      <c r="ME159" s="4">
        <v>0</v>
      </c>
      <c r="MF159" s="4">
        <v>0</v>
      </c>
      <c r="MG159" s="4">
        <v>0</v>
      </c>
      <c r="MH159" s="4">
        <v>0</v>
      </c>
      <c r="MI159" s="4">
        <v>0</v>
      </c>
      <c r="MJ159" s="4">
        <v>0</v>
      </c>
      <c r="MK159" s="4">
        <v>0</v>
      </c>
      <c r="ML159" s="4">
        <v>0</v>
      </c>
      <c r="MM159" s="5">
        <v>1</v>
      </c>
      <c r="MN159" s="4">
        <v>0</v>
      </c>
      <c r="MO159" s="4">
        <v>0</v>
      </c>
      <c r="MP159" s="4">
        <v>0</v>
      </c>
      <c r="MQ159" s="4">
        <v>0</v>
      </c>
      <c r="MR159" s="4">
        <v>0</v>
      </c>
      <c r="MS159" s="4">
        <v>0</v>
      </c>
      <c r="MT159" s="4">
        <v>0</v>
      </c>
      <c r="MU159" s="4">
        <v>0</v>
      </c>
      <c r="MV159" s="4">
        <v>0</v>
      </c>
      <c r="MW159" s="5">
        <v>1</v>
      </c>
      <c r="MX159" s="4">
        <v>0</v>
      </c>
      <c r="MY159" s="4">
        <v>0</v>
      </c>
      <c r="MZ159" s="4">
        <v>0</v>
      </c>
      <c r="NA159" s="4">
        <v>0</v>
      </c>
      <c r="NB159" s="4">
        <v>0</v>
      </c>
      <c r="NC159" s="4">
        <v>0</v>
      </c>
      <c r="ND159" s="4">
        <v>0</v>
      </c>
      <c r="NE159" s="4">
        <v>0</v>
      </c>
      <c r="NF159" s="4">
        <v>0</v>
      </c>
      <c r="NG159" s="5">
        <v>1</v>
      </c>
      <c r="NH159" s="4">
        <v>0</v>
      </c>
      <c r="NI159" s="4">
        <v>0</v>
      </c>
      <c r="NJ159" s="4">
        <v>0</v>
      </c>
      <c r="NK159" s="4">
        <v>0</v>
      </c>
      <c r="NL159" s="4">
        <v>0</v>
      </c>
      <c r="NM159" s="4">
        <v>0</v>
      </c>
      <c r="NN159" s="4">
        <v>0</v>
      </c>
      <c r="NO159" s="4">
        <v>0</v>
      </c>
      <c r="NP159" s="4">
        <v>0</v>
      </c>
      <c r="NQ159" s="5">
        <v>1</v>
      </c>
      <c r="NR159" s="4">
        <v>0</v>
      </c>
      <c r="NS159" s="4">
        <v>0</v>
      </c>
      <c r="NT159" s="4">
        <v>0</v>
      </c>
      <c r="NU159" s="4">
        <v>0</v>
      </c>
      <c r="NV159" s="4">
        <v>0</v>
      </c>
      <c r="NW159" s="4">
        <v>0</v>
      </c>
      <c r="NX159" s="4">
        <v>0</v>
      </c>
      <c r="NY159" s="4">
        <v>0</v>
      </c>
      <c r="NZ159" s="4">
        <v>0</v>
      </c>
      <c r="OA159" s="5">
        <v>12</v>
      </c>
      <c r="OB159" s="4">
        <v>0</v>
      </c>
      <c r="OC159" s="4">
        <v>0</v>
      </c>
      <c r="OD159" s="4">
        <v>0</v>
      </c>
      <c r="OE159" s="4">
        <v>0</v>
      </c>
      <c r="OF159" s="4">
        <v>0</v>
      </c>
      <c r="OG159" s="4">
        <v>0</v>
      </c>
      <c r="OH159" s="4">
        <v>0</v>
      </c>
      <c r="OI159" s="4">
        <v>0</v>
      </c>
      <c r="OJ159" s="4">
        <v>0</v>
      </c>
      <c r="OK159" s="5">
        <v>1</v>
      </c>
      <c r="OL159" s="4">
        <v>0</v>
      </c>
      <c r="OM159" s="4">
        <v>0</v>
      </c>
      <c r="ON159" s="4">
        <v>0</v>
      </c>
      <c r="OO159" s="4">
        <v>0</v>
      </c>
      <c r="OP159" s="4">
        <v>0</v>
      </c>
      <c r="OQ159" s="4">
        <v>0</v>
      </c>
      <c r="OR159" s="4">
        <v>0</v>
      </c>
      <c r="OS159" s="4">
        <v>0</v>
      </c>
      <c r="OT159" s="4">
        <v>0</v>
      </c>
      <c r="OU159" s="5">
        <v>1</v>
      </c>
      <c r="OV159" s="4">
        <v>0</v>
      </c>
      <c r="OW159" s="4">
        <v>0</v>
      </c>
      <c r="OX159" s="4">
        <v>0</v>
      </c>
      <c r="OY159" s="4">
        <v>0</v>
      </c>
      <c r="OZ159" s="4">
        <v>0</v>
      </c>
      <c r="PA159" s="4">
        <v>0</v>
      </c>
      <c r="PB159" s="4">
        <v>0</v>
      </c>
      <c r="PC159" s="4">
        <v>0</v>
      </c>
      <c r="PD159" s="4">
        <v>0</v>
      </c>
      <c r="PE159" s="5">
        <v>1</v>
      </c>
      <c r="PF159" s="4">
        <v>0</v>
      </c>
      <c r="PG159" s="4">
        <v>0</v>
      </c>
      <c r="PH159" s="4">
        <v>0</v>
      </c>
      <c r="PI159" s="4">
        <v>0</v>
      </c>
      <c r="PJ159" s="4">
        <v>0</v>
      </c>
      <c r="PK159" s="4">
        <v>0</v>
      </c>
      <c r="PL159" s="4">
        <v>0</v>
      </c>
      <c r="PM159" s="4">
        <v>0</v>
      </c>
      <c r="PN159" s="4">
        <v>0</v>
      </c>
      <c r="PO159" s="5">
        <v>1</v>
      </c>
      <c r="PP159" s="4">
        <v>0</v>
      </c>
      <c r="PQ159" s="4">
        <v>0</v>
      </c>
      <c r="PR159" s="4">
        <v>0</v>
      </c>
      <c r="PS159" s="4">
        <v>0</v>
      </c>
      <c r="PT159" s="4">
        <v>0</v>
      </c>
      <c r="PU159" s="4">
        <v>0</v>
      </c>
      <c r="PV159" s="4">
        <v>0</v>
      </c>
      <c r="PW159" s="4">
        <v>0</v>
      </c>
      <c r="PX159" s="4">
        <v>0</v>
      </c>
      <c r="PY159" s="5">
        <v>1</v>
      </c>
      <c r="PZ159" s="4">
        <v>0</v>
      </c>
      <c r="QA159" s="4">
        <v>0</v>
      </c>
      <c r="QB159" s="4">
        <v>0</v>
      </c>
      <c r="QC159" s="4">
        <v>0</v>
      </c>
      <c r="QD159" s="4">
        <v>0</v>
      </c>
      <c r="QE159" s="4">
        <v>0</v>
      </c>
      <c r="QF159" s="4">
        <v>0</v>
      </c>
      <c r="QG159" s="4">
        <v>0</v>
      </c>
      <c r="QH159" s="4">
        <v>0</v>
      </c>
      <c r="QI159" s="5">
        <v>1</v>
      </c>
      <c r="QJ159" s="4">
        <v>0</v>
      </c>
      <c r="QK159" s="4">
        <v>0</v>
      </c>
      <c r="QL159" s="4">
        <v>0</v>
      </c>
      <c r="QM159" s="4">
        <v>0</v>
      </c>
      <c r="QN159" s="4">
        <v>0</v>
      </c>
      <c r="QO159" s="4">
        <v>0</v>
      </c>
      <c r="QP159" s="4">
        <v>0</v>
      </c>
      <c r="QQ159" s="4">
        <v>0</v>
      </c>
      <c r="QR159" s="4">
        <v>0</v>
      </c>
      <c r="QS159" s="5">
        <v>1</v>
      </c>
      <c r="QT159" s="4">
        <v>0</v>
      </c>
      <c r="QU159" s="4">
        <v>0</v>
      </c>
      <c r="QV159" s="4">
        <v>0</v>
      </c>
      <c r="QW159" s="4">
        <v>0</v>
      </c>
      <c r="QX159" s="4">
        <v>0</v>
      </c>
      <c r="QY159" s="4">
        <v>0</v>
      </c>
      <c r="QZ159" s="4">
        <v>0</v>
      </c>
      <c r="RA159" s="4">
        <v>0</v>
      </c>
      <c r="RB159" s="4">
        <v>0</v>
      </c>
      <c r="RC159" s="5">
        <v>1</v>
      </c>
      <c r="RD159" s="4">
        <v>0</v>
      </c>
      <c r="RE159" s="4">
        <v>0</v>
      </c>
      <c r="RF159" s="4">
        <v>0</v>
      </c>
      <c r="RG159" s="4">
        <v>0</v>
      </c>
      <c r="RH159" s="4">
        <v>0</v>
      </c>
      <c r="RI159" s="4">
        <v>0</v>
      </c>
      <c r="RJ159" s="4">
        <v>0</v>
      </c>
      <c r="RK159" s="4">
        <v>0</v>
      </c>
      <c r="RL159" s="4">
        <v>0</v>
      </c>
      <c r="RM159" s="5">
        <v>1</v>
      </c>
      <c r="RN159" s="4">
        <v>0</v>
      </c>
      <c r="RO159" s="4">
        <v>0</v>
      </c>
      <c r="RP159" s="4">
        <v>0</v>
      </c>
      <c r="RQ159" s="4">
        <v>0</v>
      </c>
      <c r="RR159" s="4">
        <v>0</v>
      </c>
      <c r="RS159" s="4">
        <v>0</v>
      </c>
      <c r="RT159" s="4">
        <v>0</v>
      </c>
      <c r="RU159" s="4">
        <v>0</v>
      </c>
      <c r="RV159" s="4">
        <v>0</v>
      </c>
      <c r="RW159" s="5">
        <v>1</v>
      </c>
      <c r="RX159" s="4">
        <v>0</v>
      </c>
      <c r="RY159" s="4">
        <v>0</v>
      </c>
      <c r="RZ159" s="4">
        <v>0</v>
      </c>
      <c r="SA159" s="4">
        <v>0</v>
      </c>
      <c r="SB159" s="4">
        <v>0</v>
      </c>
      <c r="SC159" s="4">
        <v>0</v>
      </c>
      <c r="SD159" s="4">
        <v>0</v>
      </c>
      <c r="SE159" s="4">
        <v>0</v>
      </c>
      <c r="SF159" s="4">
        <v>0</v>
      </c>
      <c r="SG159" s="5">
        <v>1</v>
      </c>
      <c r="SH159" s="4">
        <v>0</v>
      </c>
      <c r="SI159" s="4">
        <v>0</v>
      </c>
      <c r="SJ159" s="4">
        <v>0</v>
      </c>
      <c r="SK159" s="4">
        <v>0</v>
      </c>
      <c r="SL159" s="4">
        <v>0</v>
      </c>
      <c r="SM159" s="4">
        <v>0</v>
      </c>
      <c r="SN159" s="4">
        <v>0</v>
      </c>
      <c r="SO159" s="4">
        <v>0</v>
      </c>
      <c r="SP159" s="4">
        <v>0</v>
      </c>
      <c r="SQ159" s="5">
        <v>1</v>
      </c>
      <c r="SR159" s="4">
        <v>0</v>
      </c>
      <c r="SS159" s="4">
        <v>0</v>
      </c>
      <c r="ST159" s="4">
        <v>0</v>
      </c>
      <c r="SU159" s="4">
        <v>0</v>
      </c>
      <c r="SV159" s="4">
        <v>0</v>
      </c>
      <c r="SW159" s="4">
        <v>0</v>
      </c>
      <c r="SX159" s="4">
        <v>0</v>
      </c>
      <c r="SY159" s="4">
        <v>0</v>
      </c>
      <c r="SZ159" s="4">
        <v>0</v>
      </c>
      <c r="TA159" s="5">
        <v>12</v>
      </c>
      <c r="TB159" s="4">
        <v>0</v>
      </c>
      <c r="TC159" s="4">
        <v>0</v>
      </c>
    </row>
    <row r="160" spans="1:523" x14ac:dyDescent="0.3">
      <c r="A160" s="3" t="s">
        <v>210</v>
      </c>
      <c r="B160" s="4">
        <v>-49434858</v>
      </c>
      <c r="C160" s="4">
        <v>-49434858</v>
      </c>
      <c r="D160" s="4">
        <v>49434858</v>
      </c>
      <c r="E160" s="4">
        <v>0</v>
      </c>
      <c r="F160" s="4">
        <v>0</v>
      </c>
      <c r="G160" s="4">
        <v>-49434858</v>
      </c>
      <c r="H160" s="4">
        <v>49434858</v>
      </c>
      <c r="I160" s="4">
        <v>0</v>
      </c>
      <c r="J160" s="4">
        <v>0</v>
      </c>
      <c r="K160" s="5">
        <v>1</v>
      </c>
      <c r="L160" s="4">
        <v>-44940780</v>
      </c>
      <c r="M160" s="4">
        <v>-44940780</v>
      </c>
      <c r="N160" s="4">
        <v>44940780</v>
      </c>
      <c r="O160" s="4">
        <v>0</v>
      </c>
      <c r="P160" s="4">
        <v>0</v>
      </c>
      <c r="Q160" s="4">
        <v>-44940780</v>
      </c>
      <c r="R160" s="4">
        <v>44940780</v>
      </c>
      <c r="S160" s="4">
        <v>0</v>
      </c>
      <c r="T160" s="4">
        <v>0</v>
      </c>
      <c r="U160" s="5">
        <v>1</v>
      </c>
      <c r="V160" s="4">
        <v>-40446702</v>
      </c>
      <c r="W160" s="4">
        <v>-40446702</v>
      </c>
      <c r="X160" s="4">
        <v>40446702</v>
      </c>
      <c r="Y160" s="4">
        <v>0</v>
      </c>
      <c r="Z160" s="4">
        <v>0</v>
      </c>
      <c r="AA160" s="4">
        <v>-40446702</v>
      </c>
      <c r="AB160" s="4">
        <v>40446702</v>
      </c>
      <c r="AC160" s="4">
        <v>0</v>
      </c>
      <c r="AD160" s="4">
        <v>0</v>
      </c>
      <c r="AE160" s="5">
        <v>1</v>
      </c>
      <c r="AF160" s="4">
        <v>-35952624</v>
      </c>
      <c r="AG160" s="4">
        <v>-35952624</v>
      </c>
      <c r="AH160" s="4">
        <v>35952624</v>
      </c>
      <c r="AI160" s="4">
        <v>0</v>
      </c>
      <c r="AJ160" s="4">
        <v>0</v>
      </c>
      <c r="AK160" s="4">
        <v>-35952624</v>
      </c>
      <c r="AL160" s="4">
        <v>35952624</v>
      </c>
      <c r="AM160" s="4">
        <v>0</v>
      </c>
      <c r="AN160" s="4">
        <v>0</v>
      </c>
      <c r="AO160" s="5">
        <v>1</v>
      </c>
      <c r="AP160" s="4">
        <v>-31458546</v>
      </c>
      <c r="AQ160" s="4">
        <v>-31458546</v>
      </c>
      <c r="AR160" s="4">
        <v>31458546</v>
      </c>
      <c r="AS160" s="4">
        <v>0</v>
      </c>
      <c r="AT160" s="4">
        <v>0</v>
      </c>
      <c r="AU160" s="4">
        <v>-31458546</v>
      </c>
      <c r="AV160" s="4">
        <v>31458546</v>
      </c>
      <c r="AW160" s="4">
        <v>0</v>
      </c>
      <c r="AX160" s="4">
        <v>0</v>
      </c>
      <c r="AY160" s="5">
        <v>1</v>
      </c>
      <c r="AZ160" s="4">
        <v>-26964468</v>
      </c>
      <c r="BA160" s="4">
        <v>-26964468</v>
      </c>
      <c r="BB160" s="4">
        <v>26964468</v>
      </c>
      <c r="BC160" s="4">
        <v>0</v>
      </c>
      <c r="BD160" s="4">
        <v>0</v>
      </c>
      <c r="BE160" s="4">
        <v>-26964468</v>
      </c>
      <c r="BF160" s="4">
        <v>26964468</v>
      </c>
      <c r="BG160" s="4">
        <v>0</v>
      </c>
      <c r="BH160" s="4">
        <v>0</v>
      </c>
      <c r="BI160" s="5">
        <v>1</v>
      </c>
      <c r="BJ160" s="4">
        <v>-22470390</v>
      </c>
      <c r="BK160" s="4">
        <v>-22470390</v>
      </c>
      <c r="BL160" s="4">
        <v>22470390</v>
      </c>
      <c r="BM160" s="4">
        <v>0</v>
      </c>
      <c r="BN160" s="4">
        <v>0</v>
      </c>
      <c r="BO160" s="4">
        <v>-22470390</v>
      </c>
      <c r="BP160" s="4">
        <v>22470390</v>
      </c>
      <c r="BQ160" s="4">
        <v>0</v>
      </c>
      <c r="BR160" s="4">
        <v>0</v>
      </c>
      <c r="BS160" s="5">
        <v>1</v>
      </c>
      <c r="BT160" s="4">
        <v>-17976312</v>
      </c>
      <c r="BU160" s="4">
        <v>-17976312</v>
      </c>
      <c r="BV160" s="4">
        <v>17976312</v>
      </c>
      <c r="BW160" s="4">
        <v>0</v>
      </c>
      <c r="BX160" s="4">
        <v>0</v>
      </c>
      <c r="BY160" s="4">
        <v>-17976312</v>
      </c>
      <c r="BZ160" s="4">
        <v>17976312</v>
      </c>
      <c r="CA160" s="4">
        <v>0</v>
      </c>
      <c r="CB160" s="4">
        <v>0</v>
      </c>
      <c r="CC160" s="5">
        <v>1</v>
      </c>
      <c r="CD160" s="4">
        <v>-13482234</v>
      </c>
      <c r="CE160" s="4">
        <v>-13482234</v>
      </c>
      <c r="CF160" s="4">
        <v>13482234</v>
      </c>
      <c r="CG160" s="4">
        <v>0</v>
      </c>
      <c r="CH160" s="4">
        <v>0</v>
      </c>
      <c r="CI160" s="4">
        <v>-13482234</v>
      </c>
      <c r="CJ160" s="4">
        <v>13482234</v>
      </c>
      <c r="CK160" s="4">
        <v>0</v>
      </c>
      <c r="CL160" s="4">
        <v>0</v>
      </c>
      <c r="CM160" s="5">
        <v>1</v>
      </c>
      <c r="CN160" s="4">
        <v>-8988156</v>
      </c>
      <c r="CO160" s="4">
        <v>-8988156</v>
      </c>
      <c r="CP160" s="4">
        <v>8988156</v>
      </c>
      <c r="CQ160" s="4">
        <v>0</v>
      </c>
      <c r="CR160" s="4">
        <v>0</v>
      </c>
      <c r="CS160" s="4">
        <v>-8988156</v>
      </c>
      <c r="CT160" s="4">
        <v>8988156</v>
      </c>
      <c r="CU160" s="4">
        <v>0</v>
      </c>
      <c r="CV160" s="4">
        <v>0</v>
      </c>
      <c r="CW160" s="5">
        <v>1</v>
      </c>
      <c r="CX160" s="4">
        <v>-4494078</v>
      </c>
      <c r="CY160" s="4">
        <v>-4494078</v>
      </c>
      <c r="CZ160" s="4">
        <v>4494078</v>
      </c>
      <c r="DA160" s="4">
        <v>0</v>
      </c>
      <c r="DB160" s="4">
        <v>0</v>
      </c>
      <c r="DC160" s="4">
        <v>-4494078</v>
      </c>
      <c r="DD160" s="4">
        <v>4494078</v>
      </c>
      <c r="DE160" s="4">
        <v>0</v>
      </c>
      <c r="DF160" s="4">
        <v>0</v>
      </c>
      <c r="DG160" s="5">
        <v>1</v>
      </c>
      <c r="DH160" s="4">
        <v>0</v>
      </c>
      <c r="DI160" s="4">
        <v>0</v>
      </c>
      <c r="DJ160" s="4">
        <v>0</v>
      </c>
      <c r="DK160" s="4">
        <v>0</v>
      </c>
      <c r="DL160" s="4">
        <v>0</v>
      </c>
      <c r="DM160" s="4">
        <v>0</v>
      </c>
      <c r="DN160" s="4">
        <v>0</v>
      </c>
      <c r="DO160" s="4">
        <v>0</v>
      </c>
      <c r="DP160" s="4">
        <v>0</v>
      </c>
      <c r="DQ160" s="5">
        <v>1</v>
      </c>
      <c r="DR160" s="4">
        <v>-296609148</v>
      </c>
      <c r="DS160" s="4">
        <v>-296609148</v>
      </c>
      <c r="DT160" s="4">
        <v>296609148</v>
      </c>
      <c r="DU160" s="4">
        <v>0</v>
      </c>
      <c r="DV160" s="4">
        <v>0</v>
      </c>
      <c r="DW160" s="4">
        <v>-296609148</v>
      </c>
      <c r="DX160" s="4">
        <v>296609148</v>
      </c>
      <c r="DY160" s="4">
        <v>0</v>
      </c>
      <c r="DZ160" s="4">
        <v>0</v>
      </c>
      <c r="EA160" s="5">
        <v>12</v>
      </c>
      <c r="EB160" s="4">
        <v>0</v>
      </c>
      <c r="EC160" s="4">
        <v>0</v>
      </c>
      <c r="ED160" s="4">
        <v>0</v>
      </c>
      <c r="EE160" s="4">
        <v>0</v>
      </c>
      <c r="EF160" s="4">
        <v>0</v>
      </c>
      <c r="EG160" s="4">
        <v>0</v>
      </c>
      <c r="EH160" s="4">
        <v>0</v>
      </c>
      <c r="EI160" s="4">
        <v>0</v>
      </c>
      <c r="EJ160" s="4">
        <v>0</v>
      </c>
      <c r="EK160" s="5">
        <v>1</v>
      </c>
      <c r="EL160" s="4">
        <v>0</v>
      </c>
      <c r="EM160" s="4">
        <v>0</v>
      </c>
      <c r="EN160" s="4">
        <v>0</v>
      </c>
      <c r="EO160" s="4">
        <v>0</v>
      </c>
      <c r="EP160" s="4">
        <v>0</v>
      </c>
      <c r="EQ160" s="4">
        <v>0</v>
      </c>
      <c r="ER160" s="4">
        <v>0</v>
      </c>
      <c r="ES160" s="4">
        <v>0</v>
      </c>
      <c r="ET160" s="4">
        <v>0</v>
      </c>
      <c r="EU160" s="5">
        <v>1</v>
      </c>
      <c r="EV160" s="4">
        <v>0</v>
      </c>
      <c r="EW160" s="4">
        <v>0</v>
      </c>
      <c r="EX160" s="4">
        <v>0</v>
      </c>
      <c r="EY160" s="4">
        <v>0</v>
      </c>
      <c r="EZ160" s="4">
        <v>0</v>
      </c>
      <c r="FA160" s="4">
        <v>0</v>
      </c>
      <c r="FB160" s="4">
        <v>0</v>
      </c>
      <c r="FC160" s="4">
        <v>0</v>
      </c>
      <c r="FD160" s="4">
        <v>0</v>
      </c>
      <c r="FE160" s="5">
        <v>1</v>
      </c>
      <c r="FF160" s="4">
        <v>0</v>
      </c>
      <c r="FG160" s="4">
        <v>0</v>
      </c>
      <c r="FH160" s="4">
        <v>0</v>
      </c>
      <c r="FI160" s="4">
        <v>0</v>
      </c>
      <c r="FJ160" s="4">
        <v>0</v>
      </c>
      <c r="FK160" s="4">
        <v>0</v>
      </c>
      <c r="FL160" s="4">
        <v>0</v>
      </c>
      <c r="FM160" s="4">
        <v>0</v>
      </c>
      <c r="FN160" s="4">
        <v>0</v>
      </c>
      <c r="FO160" s="5">
        <v>1</v>
      </c>
      <c r="FP160" s="4">
        <v>0</v>
      </c>
      <c r="FQ160" s="4">
        <v>0</v>
      </c>
      <c r="FR160" s="4">
        <v>0</v>
      </c>
      <c r="FS160" s="4">
        <v>0</v>
      </c>
      <c r="FT160" s="4">
        <v>0</v>
      </c>
      <c r="FU160" s="4">
        <v>0</v>
      </c>
      <c r="FV160" s="4">
        <v>0</v>
      </c>
      <c r="FW160" s="4">
        <v>0</v>
      </c>
      <c r="FX160" s="4">
        <v>0</v>
      </c>
      <c r="FY160" s="5">
        <v>1</v>
      </c>
      <c r="FZ160" s="4">
        <v>0</v>
      </c>
      <c r="GA160" s="4">
        <v>0</v>
      </c>
      <c r="GB160" s="4">
        <v>0</v>
      </c>
      <c r="GC160" s="4">
        <v>0</v>
      </c>
      <c r="GD160" s="4">
        <v>0</v>
      </c>
      <c r="GE160" s="4">
        <v>0</v>
      </c>
      <c r="GF160" s="4">
        <v>0</v>
      </c>
      <c r="GG160" s="4">
        <v>0</v>
      </c>
      <c r="GH160" s="4">
        <v>0</v>
      </c>
      <c r="GI160" s="5">
        <v>1</v>
      </c>
      <c r="GJ160" s="4">
        <v>0</v>
      </c>
      <c r="GK160" s="4">
        <v>0</v>
      </c>
      <c r="GL160" s="4">
        <v>0</v>
      </c>
      <c r="GM160" s="4">
        <v>0</v>
      </c>
      <c r="GN160" s="4">
        <v>0</v>
      </c>
      <c r="GO160" s="4">
        <v>0</v>
      </c>
      <c r="GP160" s="4">
        <v>0</v>
      </c>
      <c r="GQ160" s="4">
        <v>0</v>
      </c>
      <c r="GR160" s="4">
        <v>0</v>
      </c>
      <c r="GS160" s="5">
        <v>1</v>
      </c>
      <c r="GT160" s="4">
        <v>0</v>
      </c>
      <c r="GU160" s="4">
        <v>0</v>
      </c>
      <c r="GV160" s="4">
        <v>0</v>
      </c>
      <c r="GW160" s="4">
        <v>0</v>
      </c>
      <c r="GX160" s="4">
        <v>0</v>
      </c>
      <c r="GY160" s="4">
        <v>0</v>
      </c>
      <c r="GZ160" s="4">
        <v>0</v>
      </c>
      <c r="HA160" s="4">
        <v>0</v>
      </c>
      <c r="HB160" s="4">
        <v>0</v>
      </c>
      <c r="HC160" s="5">
        <v>1</v>
      </c>
      <c r="HD160" s="4">
        <v>0</v>
      </c>
      <c r="HE160" s="4">
        <v>0</v>
      </c>
      <c r="HF160" s="4">
        <v>0</v>
      </c>
      <c r="HG160" s="4">
        <v>0</v>
      </c>
      <c r="HH160" s="4">
        <v>0</v>
      </c>
      <c r="HI160" s="4">
        <v>0</v>
      </c>
      <c r="HJ160" s="4">
        <v>0</v>
      </c>
      <c r="HK160" s="4">
        <v>0</v>
      </c>
      <c r="HL160" s="4">
        <v>0</v>
      </c>
      <c r="HM160" s="5">
        <v>1</v>
      </c>
      <c r="HN160" s="4">
        <v>0</v>
      </c>
      <c r="HO160" s="4">
        <v>0</v>
      </c>
      <c r="HP160" s="4">
        <v>0</v>
      </c>
      <c r="HQ160" s="4">
        <v>0</v>
      </c>
      <c r="HR160" s="4">
        <v>0</v>
      </c>
      <c r="HS160" s="4">
        <v>0</v>
      </c>
      <c r="HT160" s="4">
        <v>0</v>
      </c>
      <c r="HU160" s="4">
        <v>0</v>
      </c>
      <c r="HV160" s="4">
        <v>0</v>
      </c>
      <c r="HW160" s="5">
        <v>1</v>
      </c>
      <c r="HX160" s="4">
        <v>0</v>
      </c>
      <c r="HY160" s="4">
        <v>0</v>
      </c>
      <c r="HZ160" s="4">
        <v>0</v>
      </c>
      <c r="IA160" s="4">
        <v>0</v>
      </c>
      <c r="IB160" s="4">
        <v>0</v>
      </c>
      <c r="IC160" s="4">
        <v>0</v>
      </c>
      <c r="ID160" s="4">
        <v>0</v>
      </c>
      <c r="IE160" s="4">
        <v>0</v>
      </c>
      <c r="IF160" s="4">
        <v>0</v>
      </c>
      <c r="IG160" s="5">
        <v>1</v>
      </c>
      <c r="IH160" s="4">
        <v>0</v>
      </c>
      <c r="II160" s="4">
        <v>0</v>
      </c>
      <c r="IJ160" s="4">
        <v>0</v>
      </c>
      <c r="IK160" s="4">
        <v>0</v>
      </c>
      <c r="IL160" s="4">
        <v>0</v>
      </c>
      <c r="IM160" s="4">
        <v>0</v>
      </c>
      <c r="IN160" s="4">
        <v>0</v>
      </c>
      <c r="IO160" s="4">
        <v>0</v>
      </c>
      <c r="IP160" s="4">
        <v>0</v>
      </c>
      <c r="IQ160" s="5">
        <v>1</v>
      </c>
      <c r="IR160" s="4">
        <v>0</v>
      </c>
      <c r="IS160" s="4">
        <v>0</v>
      </c>
      <c r="IT160" s="4">
        <v>0</v>
      </c>
      <c r="IU160" s="4">
        <v>0</v>
      </c>
      <c r="IV160" s="4">
        <v>0</v>
      </c>
      <c r="IW160" s="4">
        <v>0</v>
      </c>
      <c r="IX160" s="4">
        <v>0</v>
      </c>
      <c r="IY160" s="4">
        <v>0</v>
      </c>
      <c r="IZ160" s="4">
        <v>0</v>
      </c>
      <c r="JA160" s="5">
        <v>12</v>
      </c>
      <c r="JB160" s="4">
        <v>0</v>
      </c>
      <c r="JC160" s="4">
        <v>0</v>
      </c>
      <c r="JD160" s="4">
        <v>0</v>
      </c>
      <c r="JE160" s="4">
        <v>0</v>
      </c>
      <c r="JF160" s="4">
        <v>0</v>
      </c>
      <c r="JG160" s="4">
        <v>0</v>
      </c>
      <c r="JH160" s="4">
        <v>0</v>
      </c>
      <c r="JI160" s="4">
        <v>0</v>
      </c>
      <c r="JJ160" s="4">
        <v>0</v>
      </c>
      <c r="JK160" s="5">
        <v>1</v>
      </c>
      <c r="JL160" s="4">
        <v>0</v>
      </c>
      <c r="JM160" s="4">
        <v>0</v>
      </c>
      <c r="JN160" s="4">
        <v>0</v>
      </c>
      <c r="JO160" s="4">
        <v>0</v>
      </c>
      <c r="JP160" s="4">
        <v>0</v>
      </c>
      <c r="JQ160" s="4">
        <v>0</v>
      </c>
      <c r="JR160" s="4">
        <v>0</v>
      </c>
      <c r="JS160" s="4">
        <v>0</v>
      </c>
      <c r="JT160" s="4">
        <v>0</v>
      </c>
      <c r="JU160" s="5">
        <v>1</v>
      </c>
      <c r="JV160" s="4">
        <v>0</v>
      </c>
      <c r="JW160" s="4">
        <v>0</v>
      </c>
      <c r="JX160" s="4">
        <v>0</v>
      </c>
      <c r="JY160" s="4">
        <v>0</v>
      </c>
      <c r="JZ160" s="4">
        <v>0</v>
      </c>
      <c r="KA160" s="4">
        <v>0</v>
      </c>
      <c r="KB160" s="4">
        <v>0</v>
      </c>
      <c r="KC160" s="4">
        <v>0</v>
      </c>
      <c r="KD160" s="4">
        <v>0</v>
      </c>
      <c r="KE160" s="5">
        <v>1</v>
      </c>
      <c r="KF160" s="4">
        <v>0</v>
      </c>
      <c r="KG160" s="4">
        <v>0</v>
      </c>
      <c r="KH160" s="4">
        <v>0</v>
      </c>
      <c r="KI160" s="4">
        <v>0</v>
      </c>
      <c r="KJ160" s="4">
        <v>0</v>
      </c>
      <c r="KK160" s="4">
        <v>0</v>
      </c>
      <c r="KL160" s="4">
        <v>0</v>
      </c>
      <c r="KM160" s="4">
        <v>0</v>
      </c>
      <c r="KN160" s="4">
        <v>0</v>
      </c>
      <c r="KO160" s="5">
        <v>1</v>
      </c>
      <c r="KP160" s="4">
        <v>0</v>
      </c>
      <c r="KQ160" s="4">
        <v>0</v>
      </c>
      <c r="KR160" s="4">
        <v>0</v>
      </c>
      <c r="KS160" s="4">
        <v>0</v>
      </c>
      <c r="KT160" s="4">
        <v>0</v>
      </c>
      <c r="KU160" s="4">
        <v>0</v>
      </c>
      <c r="KV160" s="4">
        <v>0</v>
      </c>
      <c r="KW160" s="4">
        <v>0</v>
      </c>
      <c r="KX160" s="4">
        <v>0</v>
      </c>
      <c r="KY160" s="5">
        <v>1</v>
      </c>
      <c r="KZ160" s="4">
        <v>0</v>
      </c>
      <c r="LA160" s="4">
        <v>0</v>
      </c>
      <c r="LB160" s="4">
        <v>0</v>
      </c>
      <c r="LC160" s="4">
        <v>0</v>
      </c>
      <c r="LD160" s="4">
        <v>0</v>
      </c>
      <c r="LE160" s="4">
        <v>0</v>
      </c>
      <c r="LF160" s="4">
        <v>0</v>
      </c>
      <c r="LG160" s="4">
        <v>0</v>
      </c>
      <c r="LH160" s="4">
        <v>0</v>
      </c>
      <c r="LI160" s="5">
        <v>1</v>
      </c>
      <c r="LJ160" s="4">
        <v>0</v>
      </c>
      <c r="LK160" s="4">
        <v>0</v>
      </c>
      <c r="LL160" s="4">
        <v>0</v>
      </c>
      <c r="LM160" s="4">
        <v>0</v>
      </c>
      <c r="LN160" s="4">
        <v>0</v>
      </c>
      <c r="LO160" s="4">
        <v>0</v>
      </c>
      <c r="LP160" s="4">
        <v>0</v>
      </c>
      <c r="LQ160" s="4">
        <v>0</v>
      </c>
      <c r="LR160" s="4">
        <v>0</v>
      </c>
      <c r="LS160" s="5">
        <v>1</v>
      </c>
      <c r="LT160" s="4">
        <v>0</v>
      </c>
      <c r="LU160" s="4">
        <v>0</v>
      </c>
      <c r="LV160" s="4">
        <v>0</v>
      </c>
      <c r="LW160" s="4">
        <v>0</v>
      </c>
      <c r="LX160" s="4">
        <v>0</v>
      </c>
      <c r="LY160" s="4">
        <v>0</v>
      </c>
      <c r="LZ160" s="4">
        <v>0</v>
      </c>
      <c r="MA160" s="4">
        <v>0</v>
      </c>
      <c r="MB160" s="4">
        <v>0</v>
      </c>
      <c r="MC160" s="5">
        <v>1</v>
      </c>
      <c r="MD160" s="4">
        <v>0</v>
      </c>
      <c r="ME160" s="4">
        <v>0</v>
      </c>
      <c r="MF160" s="4">
        <v>0</v>
      </c>
      <c r="MG160" s="4">
        <v>0</v>
      </c>
      <c r="MH160" s="4">
        <v>0</v>
      </c>
      <c r="MI160" s="4">
        <v>0</v>
      </c>
      <c r="MJ160" s="4">
        <v>0</v>
      </c>
      <c r="MK160" s="4">
        <v>0</v>
      </c>
      <c r="ML160" s="4">
        <v>0</v>
      </c>
      <c r="MM160" s="5">
        <v>1</v>
      </c>
      <c r="MN160" s="4">
        <v>0</v>
      </c>
      <c r="MO160" s="4">
        <v>0</v>
      </c>
      <c r="MP160" s="4">
        <v>0</v>
      </c>
      <c r="MQ160" s="4">
        <v>0</v>
      </c>
      <c r="MR160" s="4">
        <v>0</v>
      </c>
      <c r="MS160" s="4">
        <v>0</v>
      </c>
      <c r="MT160" s="4">
        <v>0</v>
      </c>
      <c r="MU160" s="4">
        <v>0</v>
      </c>
      <c r="MV160" s="4">
        <v>0</v>
      </c>
      <c r="MW160" s="5">
        <v>1</v>
      </c>
      <c r="MX160" s="4">
        <v>0</v>
      </c>
      <c r="MY160" s="4">
        <v>0</v>
      </c>
      <c r="MZ160" s="4">
        <v>0</v>
      </c>
      <c r="NA160" s="4">
        <v>0</v>
      </c>
      <c r="NB160" s="4">
        <v>0</v>
      </c>
      <c r="NC160" s="4">
        <v>0</v>
      </c>
      <c r="ND160" s="4">
        <v>0</v>
      </c>
      <c r="NE160" s="4">
        <v>0</v>
      </c>
      <c r="NF160" s="4">
        <v>0</v>
      </c>
      <c r="NG160" s="5">
        <v>1</v>
      </c>
      <c r="NH160" s="4">
        <v>0</v>
      </c>
      <c r="NI160" s="4">
        <v>0</v>
      </c>
      <c r="NJ160" s="4">
        <v>0</v>
      </c>
      <c r="NK160" s="4">
        <v>0</v>
      </c>
      <c r="NL160" s="4">
        <v>0</v>
      </c>
      <c r="NM160" s="4">
        <v>0</v>
      </c>
      <c r="NN160" s="4">
        <v>0</v>
      </c>
      <c r="NO160" s="4">
        <v>0</v>
      </c>
      <c r="NP160" s="4">
        <v>0</v>
      </c>
      <c r="NQ160" s="5">
        <v>1</v>
      </c>
      <c r="NR160" s="4">
        <v>0</v>
      </c>
      <c r="NS160" s="4">
        <v>0</v>
      </c>
      <c r="NT160" s="4">
        <v>0</v>
      </c>
      <c r="NU160" s="4">
        <v>0</v>
      </c>
      <c r="NV160" s="4">
        <v>0</v>
      </c>
      <c r="NW160" s="4">
        <v>0</v>
      </c>
      <c r="NX160" s="4">
        <v>0</v>
      </c>
      <c r="NY160" s="4">
        <v>0</v>
      </c>
      <c r="NZ160" s="4">
        <v>0</v>
      </c>
      <c r="OA160" s="5">
        <v>12</v>
      </c>
      <c r="OB160" s="4">
        <v>0</v>
      </c>
      <c r="OC160" s="4">
        <v>0</v>
      </c>
      <c r="OD160" s="4">
        <v>0</v>
      </c>
      <c r="OE160" s="4">
        <v>0</v>
      </c>
      <c r="OF160" s="4">
        <v>0</v>
      </c>
      <c r="OG160" s="4">
        <v>0</v>
      </c>
      <c r="OH160" s="4">
        <v>0</v>
      </c>
      <c r="OI160" s="4">
        <v>0</v>
      </c>
      <c r="OJ160" s="4">
        <v>0</v>
      </c>
      <c r="OK160" s="5">
        <v>1</v>
      </c>
      <c r="OL160" s="4">
        <v>0</v>
      </c>
      <c r="OM160" s="4">
        <v>0</v>
      </c>
      <c r="ON160" s="4">
        <v>0</v>
      </c>
      <c r="OO160" s="4">
        <v>0</v>
      </c>
      <c r="OP160" s="4">
        <v>0</v>
      </c>
      <c r="OQ160" s="4">
        <v>0</v>
      </c>
      <c r="OR160" s="4">
        <v>0</v>
      </c>
      <c r="OS160" s="4">
        <v>0</v>
      </c>
      <c r="OT160" s="4">
        <v>0</v>
      </c>
      <c r="OU160" s="5">
        <v>1</v>
      </c>
      <c r="OV160" s="4">
        <v>0</v>
      </c>
      <c r="OW160" s="4">
        <v>0</v>
      </c>
      <c r="OX160" s="4">
        <v>0</v>
      </c>
      <c r="OY160" s="4">
        <v>0</v>
      </c>
      <c r="OZ160" s="4">
        <v>0</v>
      </c>
      <c r="PA160" s="4">
        <v>0</v>
      </c>
      <c r="PB160" s="4">
        <v>0</v>
      </c>
      <c r="PC160" s="4">
        <v>0</v>
      </c>
      <c r="PD160" s="4">
        <v>0</v>
      </c>
      <c r="PE160" s="5">
        <v>1</v>
      </c>
      <c r="PF160" s="4">
        <v>0</v>
      </c>
      <c r="PG160" s="4">
        <v>0</v>
      </c>
      <c r="PH160" s="4">
        <v>0</v>
      </c>
      <c r="PI160" s="4">
        <v>0</v>
      </c>
      <c r="PJ160" s="4">
        <v>0</v>
      </c>
      <c r="PK160" s="4">
        <v>0</v>
      </c>
      <c r="PL160" s="4">
        <v>0</v>
      </c>
      <c r="PM160" s="4">
        <v>0</v>
      </c>
      <c r="PN160" s="4">
        <v>0</v>
      </c>
      <c r="PO160" s="5">
        <v>1</v>
      </c>
      <c r="PP160" s="4">
        <v>0</v>
      </c>
      <c r="PQ160" s="4">
        <v>0</v>
      </c>
      <c r="PR160" s="4">
        <v>0</v>
      </c>
      <c r="PS160" s="4">
        <v>0</v>
      </c>
      <c r="PT160" s="4">
        <v>0</v>
      </c>
      <c r="PU160" s="4">
        <v>0</v>
      </c>
      <c r="PV160" s="4">
        <v>0</v>
      </c>
      <c r="PW160" s="4">
        <v>0</v>
      </c>
      <c r="PX160" s="4">
        <v>0</v>
      </c>
      <c r="PY160" s="5">
        <v>1</v>
      </c>
      <c r="PZ160" s="4">
        <v>0</v>
      </c>
      <c r="QA160" s="4">
        <v>0</v>
      </c>
      <c r="QB160" s="4">
        <v>0</v>
      </c>
      <c r="QC160" s="4">
        <v>0</v>
      </c>
      <c r="QD160" s="4">
        <v>0</v>
      </c>
      <c r="QE160" s="4">
        <v>0</v>
      </c>
      <c r="QF160" s="4">
        <v>0</v>
      </c>
      <c r="QG160" s="4">
        <v>0</v>
      </c>
      <c r="QH160" s="4">
        <v>0</v>
      </c>
      <c r="QI160" s="5">
        <v>1</v>
      </c>
      <c r="QJ160" s="4">
        <v>0</v>
      </c>
      <c r="QK160" s="4">
        <v>0</v>
      </c>
      <c r="QL160" s="4">
        <v>0</v>
      </c>
      <c r="QM160" s="4">
        <v>0</v>
      </c>
      <c r="QN160" s="4">
        <v>0</v>
      </c>
      <c r="QO160" s="4">
        <v>0</v>
      </c>
      <c r="QP160" s="4">
        <v>0</v>
      </c>
      <c r="QQ160" s="4">
        <v>0</v>
      </c>
      <c r="QR160" s="4">
        <v>0</v>
      </c>
      <c r="QS160" s="5">
        <v>1</v>
      </c>
      <c r="QT160" s="4">
        <v>0</v>
      </c>
      <c r="QU160" s="4">
        <v>0</v>
      </c>
      <c r="QV160" s="4">
        <v>0</v>
      </c>
      <c r="QW160" s="4">
        <v>0</v>
      </c>
      <c r="QX160" s="4">
        <v>0</v>
      </c>
      <c r="QY160" s="4">
        <v>0</v>
      </c>
      <c r="QZ160" s="4">
        <v>0</v>
      </c>
      <c r="RA160" s="4">
        <v>0</v>
      </c>
      <c r="RB160" s="4">
        <v>0</v>
      </c>
      <c r="RC160" s="5">
        <v>1</v>
      </c>
      <c r="RD160" s="4">
        <v>0</v>
      </c>
      <c r="RE160" s="4">
        <v>0</v>
      </c>
      <c r="RF160" s="4">
        <v>0</v>
      </c>
      <c r="RG160" s="4">
        <v>0</v>
      </c>
      <c r="RH160" s="4">
        <v>0</v>
      </c>
      <c r="RI160" s="4">
        <v>0</v>
      </c>
      <c r="RJ160" s="4">
        <v>0</v>
      </c>
      <c r="RK160" s="4">
        <v>0</v>
      </c>
      <c r="RL160" s="4">
        <v>0</v>
      </c>
      <c r="RM160" s="5">
        <v>1</v>
      </c>
      <c r="RN160" s="4">
        <v>0</v>
      </c>
      <c r="RO160" s="4">
        <v>0</v>
      </c>
      <c r="RP160" s="4">
        <v>0</v>
      </c>
      <c r="RQ160" s="4">
        <v>0</v>
      </c>
      <c r="RR160" s="4">
        <v>0</v>
      </c>
      <c r="RS160" s="4">
        <v>0</v>
      </c>
      <c r="RT160" s="4">
        <v>0</v>
      </c>
      <c r="RU160" s="4">
        <v>0</v>
      </c>
      <c r="RV160" s="4">
        <v>0</v>
      </c>
      <c r="RW160" s="5">
        <v>1</v>
      </c>
      <c r="RX160" s="4">
        <v>0</v>
      </c>
      <c r="RY160" s="4">
        <v>0</v>
      </c>
      <c r="RZ160" s="4">
        <v>0</v>
      </c>
      <c r="SA160" s="4">
        <v>0</v>
      </c>
      <c r="SB160" s="4">
        <v>0</v>
      </c>
      <c r="SC160" s="4">
        <v>0</v>
      </c>
      <c r="SD160" s="4">
        <v>0</v>
      </c>
      <c r="SE160" s="4">
        <v>0</v>
      </c>
      <c r="SF160" s="4">
        <v>0</v>
      </c>
      <c r="SG160" s="5">
        <v>1</v>
      </c>
      <c r="SH160" s="4">
        <v>0</v>
      </c>
      <c r="SI160" s="4">
        <v>0</v>
      </c>
      <c r="SJ160" s="4">
        <v>0</v>
      </c>
      <c r="SK160" s="4">
        <v>0</v>
      </c>
      <c r="SL160" s="4">
        <v>0</v>
      </c>
      <c r="SM160" s="4">
        <v>0</v>
      </c>
      <c r="SN160" s="4">
        <v>0</v>
      </c>
      <c r="SO160" s="4">
        <v>0</v>
      </c>
      <c r="SP160" s="4">
        <v>0</v>
      </c>
      <c r="SQ160" s="5">
        <v>1</v>
      </c>
      <c r="SR160" s="4">
        <v>0</v>
      </c>
      <c r="SS160" s="4">
        <v>0</v>
      </c>
      <c r="ST160" s="4">
        <v>0</v>
      </c>
      <c r="SU160" s="4">
        <v>0</v>
      </c>
      <c r="SV160" s="4">
        <v>0</v>
      </c>
      <c r="SW160" s="4">
        <v>0</v>
      </c>
      <c r="SX160" s="4">
        <v>0</v>
      </c>
      <c r="SY160" s="4">
        <v>0</v>
      </c>
      <c r="SZ160" s="4">
        <v>0</v>
      </c>
      <c r="TA160" s="5">
        <v>12</v>
      </c>
      <c r="TB160" s="4">
        <v>0</v>
      </c>
      <c r="TC160" s="4">
        <v>0</v>
      </c>
    </row>
    <row r="161" spans="1:523" x14ac:dyDescent="0.3">
      <c r="A161" s="3" t="s">
        <v>211</v>
      </c>
      <c r="B161" s="4">
        <v>0</v>
      </c>
      <c r="C161" s="4">
        <v>0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5">
        <v>0.94630981009817317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5">
        <v>0.94630981009817317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5">
        <v>0.94630981009817317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5">
        <v>0.94630981009817317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5">
        <v>0.94630981009817317</v>
      </c>
      <c r="AZ161" s="4">
        <v>0</v>
      </c>
      <c r="BA161" s="4">
        <v>0</v>
      </c>
      <c r="BB161" s="4">
        <v>0</v>
      </c>
      <c r="BC161" s="4">
        <v>0</v>
      </c>
      <c r="BD161" s="4">
        <v>0</v>
      </c>
      <c r="BE161" s="4">
        <v>0</v>
      </c>
      <c r="BF161" s="4">
        <v>0</v>
      </c>
      <c r="BG161" s="4">
        <v>0</v>
      </c>
      <c r="BH161" s="4">
        <v>0</v>
      </c>
      <c r="BI161" s="5">
        <v>0.94630981009817317</v>
      </c>
      <c r="BJ161" s="4">
        <v>0</v>
      </c>
      <c r="BK161" s="4">
        <v>0</v>
      </c>
      <c r="BL161" s="4">
        <v>0</v>
      </c>
      <c r="BM161" s="4">
        <v>0</v>
      </c>
      <c r="BN161" s="4">
        <v>0</v>
      </c>
      <c r="BO161" s="4">
        <v>0</v>
      </c>
      <c r="BP161" s="4">
        <v>0</v>
      </c>
      <c r="BQ161" s="4">
        <v>0</v>
      </c>
      <c r="BR161" s="4">
        <v>0</v>
      </c>
      <c r="BS161" s="5">
        <v>0.94630981009817317</v>
      </c>
      <c r="BT161" s="4">
        <v>0</v>
      </c>
      <c r="BU161" s="4">
        <v>0</v>
      </c>
      <c r="BV161" s="4">
        <v>0</v>
      </c>
      <c r="BW161" s="4">
        <v>0</v>
      </c>
      <c r="BX161" s="4">
        <v>0</v>
      </c>
      <c r="BY161" s="4">
        <v>0</v>
      </c>
      <c r="BZ161" s="4">
        <v>0</v>
      </c>
      <c r="CA161" s="4">
        <v>0</v>
      </c>
      <c r="CB161" s="4">
        <v>0</v>
      </c>
      <c r="CC161" s="5">
        <v>0.94630981009817317</v>
      </c>
      <c r="CD161" s="4">
        <v>0</v>
      </c>
      <c r="CE161" s="4">
        <v>0</v>
      </c>
      <c r="CF161" s="4">
        <v>0</v>
      </c>
      <c r="CG161" s="4">
        <v>0</v>
      </c>
      <c r="CH161" s="4">
        <v>0</v>
      </c>
      <c r="CI161" s="4">
        <v>0</v>
      </c>
      <c r="CJ161" s="4">
        <v>0</v>
      </c>
      <c r="CK161" s="4">
        <v>0</v>
      </c>
      <c r="CL161" s="4">
        <v>0</v>
      </c>
      <c r="CM161" s="5">
        <v>0.94630981009817317</v>
      </c>
      <c r="CN161" s="4">
        <v>0</v>
      </c>
      <c r="CO161" s="4">
        <v>0</v>
      </c>
      <c r="CP161" s="4">
        <v>0</v>
      </c>
      <c r="CQ161" s="4">
        <v>0</v>
      </c>
      <c r="CR161" s="4">
        <v>0</v>
      </c>
      <c r="CS161" s="4">
        <v>0</v>
      </c>
      <c r="CT161" s="4">
        <v>0</v>
      </c>
      <c r="CU161" s="4">
        <v>0</v>
      </c>
      <c r="CV161" s="4">
        <v>0</v>
      </c>
      <c r="CW161" s="5">
        <v>0.94630981009817317</v>
      </c>
      <c r="CX161" s="4">
        <v>0</v>
      </c>
      <c r="CY161" s="4">
        <v>0</v>
      </c>
      <c r="CZ161" s="4">
        <v>0</v>
      </c>
      <c r="DA161" s="4">
        <v>0</v>
      </c>
      <c r="DB161" s="4">
        <v>0</v>
      </c>
      <c r="DC161" s="4">
        <v>0</v>
      </c>
      <c r="DD161" s="4">
        <v>0</v>
      </c>
      <c r="DE161" s="4">
        <v>0</v>
      </c>
      <c r="DF161" s="4">
        <v>0</v>
      </c>
      <c r="DG161" s="5">
        <v>0.94630981009817317</v>
      </c>
      <c r="DH161" s="4">
        <v>0</v>
      </c>
      <c r="DI161" s="4">
        <v>0</v>
      </c>
      <c r="DJ161" s="4">
        <v>0</v>
      </c>
      <c r="DK161" s="4">
        <v>0</v>
      </c>
      <c r="DL161" s="4">
        <v>0</v>
      </c>
      <c r="DM161" s="4">
        <v>0</v>
      </c>
      <c r="DN161" s="4">
        <v>0</v>
      </c>
      <c r="DO161" s="4">
        <v>0</v>
      </c>
      <c r="DP161" s="4">
        <v>0</v>
      </c>
      <c r="DQ161" s="5">
        <v>0.94630981009817317</v>
      </c>
      <c r="DR161" s="4">
        <v>0</v>
      </c>
      <c r="DS161" s="4">
        <v>0</v>
      </c>
      <c r="DT161" s="4">
        <v>0</v>
      </c>
      <c r="DU161" s="4">
        <v>0</v>
      </c>
      <c r="DV161" s="4">
        <v>0</v>
      </c>
      <c r="DW161" s="4">
        <v>0</v>
      </c>
      <c r="DX161" s="4">
        <v>0</v>
      </c>
      <c r="DY161" s="4">
        <v>0</v>
      </c>
      <c r="DZ161" s="4">
        <v>0</v>
      </c>
      <c r="EA161" s="5">
        <v>11.355717721178076</v>
      </c>
      <c r="EB161" s="4">
        <v>0</v>
      </c>
      <c r="EC161" s="4">
        <v>0</v>
      </c>
      <c r="ED161" s="4">
        <v>0</v>
      </c>
      <c r="EE161" s="4">
        <v>0</v>
      </c>
      <c r="EF161" s="4">
        <v>0</v>
      </c>
      <c r="EG161" s="4">
        <v>0</v>
      </c>
      <c r="EH161" s="4">
        <v>0</v>
      </c>
      <c r="EI161" s="4">
        <v>0</v>
      </c>
      <c r="EJ161" s="4">
        <v>0</v>
      </c>
      <c r="EK161" s="5">
        <v>0.94563790308530427</v>
      </c>
      <c r="EL161" s="4">
        <v>0</v>
      </c>
      <c r="EM161" s="4">
        <v>0</v>
      </c>
      <c r="EN161" s="4">
        <v>0</v>
      </c>
      <c r="EO161" s="4">
        <v>0</v>
      </c>
      <c r="EP161" s="4">
        <v>0</v>
      </c>
      <c r="EQ161" s="4">
        <v>0</v>
      </c>
      <c r="ER161" s="4">
        <v>0</v>
      </c>
      <c r="ES161" s="4">
        <v>0</v>
      </c>
      <c r="ET161" s="4">
        <v>0</v>
      </c>
      <c r="EU161" s="5">
        <v>0.94563790308530427</v>
      </c>
      <c r="EV161" s="4">
        <v>0</v>
      </c>
      <c r="EW161" s="4">
        <v>0</v>
      </c>
      <c r="EX161" s="4">
        <v>0</v>
      </c>
      <c r="EY161" s="4">
        <v>0</v>
      </c>
      <c r="EZ161" s="4">
        <v>0</v>
      </c>
      <c r="FA161" s="4">
        <v>0</v>
      </c>
      <c r="FB161" s="4">
        <v>0</v>
      </c>
      <c r="FC161" s="4">
        <v>0</v>
      </c>
      <c r="FD161" s="4">
        <v>0</v>
      </c>
      <c r="FE161" s="5">
        <v>0.94563790308530427</v>
      </c>
      <c r="FF161" s="4">
        <v>0</v>
      </c>
      <c r="FG161" s="4">
        <v>0</v>
      </c>
      <c r="FH161" s="4">
        <v>0</v>
      </c>
      <c r="FI161" s="4">
        <v>0</v>
      </c>
      <c r="FJ161" s="4">
        <v>0</v>
      </c>
      <c r="FK161" s="4">
        <v>0</v>
      </c>
      <c r="FL161" s="4">
        <v>0</v>
      </c>
      <c r="FM161" s="4">
        <v>0</v>
      </c>
      <c r="FN161" s="4">
        <v>0</v>
      </c>
      <c r="FO161" s="5">
        <v>0.94563790308530427</v>
      </c>
      <c r="FP161" s="4">
        <v>0</v>
      </c>
      <c r="FQ161" s="4">
        <v>0</v>
      </c>
      <c r="FR161" s="4">
        <v>0</v>
      </c>
      <c r="FS161" s="4">
        <v>0</v>
      </c>
      <c r="FT161" s="4">
        <v>0</v>
      </c>
      <c r="FU161" s="4">
        <v>0</v>
      </c>
      <c r="FV161" s="4">
        <v>0</v>
      </c>
      <c r="FW161" s="4">
        <v>0</v>
      </c>
      <c r="FX161" s="4">
        <v>0</v>
      </c>
      <c r="FY161" s="5">
        <v>0.94563790308530427</v>
      </c>
      <c r="FZ161" s="4">
        <v>0</v>
      </c>
      <c r="GA161" s="4">
        <v>0</v>
      </c>
      <c r="GB161" s="4">
        <v>0</v>
      </c>
      <c r="GC161" s="4">
        <v>0</v>
      </c>
      <c r="GD161" s="4">
        <v>0</v>
      </c>
      <c r="GE161" s="4">
        <v>0</v>
      </c>
      <c r="GF161" s="4">
        <v>0</v>
      </c>
      <c r="GG161" s="4">
        <v>0</v>
      </c>
      <c r="GH161" s="4">
        <v>0</v>
      </c>
      <c r="GI161" s="5">
        <v>0.94563790308530427</v>
      </c>
      <c r="GJ161" s="4">
        <v>0</v>
      </c>
      <c r="GK161" s="4">
        <v>0</v>
      </c>
      <c r="GL161" s="4">
        <v>0</v>
      </c>
      <c r="GM161" s="4">
        <v>0</v>
      </c>
      <c r="GN161" s="4">
        <v>0</v>
      </c>
      <c r="GO161" s="4">
        <v>0</v>
      </c>
      <c r="GP161" s="4">
        <v>0</v>
      </c>
      <c r="GQ161" s="4">
        <v>0</v>
      </c>
      <c r="GR161" s="4">
        <v>0</v>
      </c>
      <c r="GS161" s="5">
        <v>0.94563790308530427</v>
      </c>
      <c r="GT161" s="4">
        <v>0</v>
      </c>
      <c r="GU161" s="4">
        <v>0</v>
      </c>
      <c r="GV161" s="4">
        <v>0</v>
      </c>
      <c r="GW161" s="4">
        <v>0</v>
      </c>
      <c r="GX161" s="4">
        <v>0</v>
      </c>
      <c r="GY161" s="4">
        <v>0</v>
      </c>
      <c r="GZ161" s="4">
        <v>0</v>
      </c>
      <c r="HA161" s="4">
        <v>0</v>
      </c>
      <c r="HB161" s="4">
        <v>0</v>
      </c>
      <c r="HC161" s="5">
        <v>0.94563790308530427</v>
      </c>
      <c r="HD161" s="4">
        <v>0</v>
      </c>
      <c r="HE161" s="4">
        <v>0</v>
      </c>
      <c r="HF161" s="4">
        <v>0</v>
      </c>
      <c r="HG161" s="4">
        <v>0</v>
      </c>
      <c r="HH161" s="4">
        <v>0</v>
      </c>
      <c r="HI161" s="4">
        <v>0</v>
      </c>
      <c r="HJ161" s="4">
        <v>0</v>
      </c>
      <c r="HK161" s="4">
        <v>0</v>
      </c>
      <c r="HL161" s="4">
        <v>0</v>
      </c>
      <c r="HM161" s="5">
        <v>0.94563790308530427</v>
      </c>
      <c r="HN161" s="4">
        <v>0</v>
      </c>
      <c r="HO161" s="4">
        <v>0</v>
      </c>
      <c r="HP161" s="4">
        <v>0</v>
      </c>
      <c r="HQ161" s="4">
        <v>0</v>
      </c>
      <c r="HR161" s="4">
        <v>0</v>
      </c>
      <c r="HS161" s="4">
        <v>0</v>
      </c>
      <c r="HT161" s="4">
        <v>0</v>
      </c>
      <c r="HU161" s="4">
        <v>0</v>
      </c>
      <c r="HV161" s="4">
        <v>0</v>
      </c>
      <c r="HW161" s="5">
        <v>0.94563790308530427</v>
      </c>
      <c r="HX161" s="4">
        <v>0</v>
      </c>
      <c r="HY161" s="4">
        <v>0</v>
      </c>
      <c r="HZ161" s="4">
        <v>0</v>
      </c>
      <c r="IA161" s="4">
        <v>0</v>
      </c>
      <c r="IB161" s="4">
        <v>0</v>
      </c>
      <c r="IC161" s="4">
        <v>0</v>
      </c>
      <c r="ID161" s="4">
        <v>0</v>
      </c>
      <c r="IE161" s="4">
        <v>0</v>
      </c>
      <c r="IF161" s="4">
        <v>0</v>
      </c>
      <c r="IG161" s="5">
        <v>0.94563790308530427</v>
      </c>
      <c r="IH161" s="4">
        <v>0</v>
      </c>
      <c r="II161" s="4">
        <v>0</v>
      </c>
      <c r="IJ161" s="4">
        <v>0</v>
      </c>
      <c r="IK161" s="4">
        <v>0</v>
      </c>
      <c r="IL161" s="4">
        <v>0</v>
      </c>
      <c r="IM161" s="4">
        <v>0</v>
      </c>
      <c r="IN161" s="4">
        <v>0</v>
      </c>
      <c r="IO161" s="4">
        <v>0</v>
      </c>
      <c r="IP161" s="4">
        <v>0</v>
      </c>
      <c r="IQ161" s="5">
        <v>0.94563790308530427</v>
      </c>
      <c r="IR161" s="4">
        <v>0</v>
      </c>
      <c r="IS161" s="4">
        <v>0</v>
      </c>
      <c r="IT161" s="4">
        <v>0</v>
      </c>
      <c r="IU161" s="4">
        <v>0</v>
      </c>
      <c r="IV161" s="4">
        <v>0</v>
      </c>
      <c r="IW161" s="4">
        <v>0</v>
      </c>
      <c r="IX161" s="4">
        <v>0</v>
      </c>
      <c r="IY161" s="4">
        <v>0</v>
      </c>
      <c r="IZ161" s="4">
        <v>0</v>
      </c>
      <c r="JA161" s="5">
        <v>11.347654837023649</v>
      </c>
      <c r="JB161" s="4">
        <v>0</v>
      </c>
      <c r="JC161" s="4">
        <v>0</v>
      </c>
      <c r="JD161" s="4">
        <v>0</v>
      </c>
      <c r="JE161" s="4">
        <v>0</v>
      </c>
      <c r="JF161" s="4">
        <v>0</v>
      </c>
      <c r="JG161" s="4">
        <v>0</v>
      </c>
      <c r="JH161" s="4">
        <v>0</v>
      </c>
      <c r="JI161" s="4">
        <v>0</v>
      </c>
      <c r="JJ161" s="4">
        <v>0</v>
      </c>
      <c r="JK161" s="5">
        <v>0.95059518137784804</v>
      </c>
      <c r="JL161" s="4">
        <v>0</v>
      </c>
      <c r="JM161" s="4">
        <v>0</v>
      </c>
      <c r="JN161" s="4">
        <v>0</v>
      </c>
      <c r="JO161" s="4">
        <v>0</v>
      </c>
      <c r="JP161" s="4">
        <v>0</v>
      </c>
      <c r="JQ161" s="4">
        <v>0</v>
      </c>
      <c r="JR161" s="4">
        <v>0</v>
      </c>
      <c r="JS161" s="4">
        <v>0</v>
      </c>
      <c r="JT161" s="4">
        <v>0</v>
      </c>
      <c r="JU161" s="5">
        <v>0.95059518137784804</v>
      </c>
      <c r="JV161" s="4">
        <v>0</v>
      </c>
      <c r="JW161" s="4">
        <v>0</v>
      </c>
      <c r="JX161" s="4">
        <v>0</v>
      </c>
      <c r="JY161" s="4">
        <v>0</v>
      </c>
      <c r="JZ161" s="4">
        <v>0</v>
      </c>
      <c r="KA161" s="4">
        <v>0</v>
      </c>
      <c r="KB161" s="4">
        <v>0</v>
      </c>
      <c r="KC161" s="4">
        <v>0</v>
      </c>
      <c r="KD161" s="4">
        <v>0</v>
      </c>
      <c r="KE161" s="5">
        <v>0.95059518137784804</v>
      </c>
      <c r="KF161" s="4">
        <v>0</v>
      </c>
      <c r="KG161" s="4">
        <v>0</v>
      </c>
      <c r="KH161" s="4">
        <v>0</v>
      </c>
      <c r="KI161" s="4">
        <v>0</v>
      </c>
      <c r="KJ161" s="4">
        <v>0</v>
      </c>
      <c r="KK161" s="4">
        <v>0</v>
      </c>
      <c r="KL161" s="4">
        <v>0</v>
      </c>
      <c r="KM161" s="4">
        <v>0</v>
      </c>
      <c r="KN161" s="4">
        <v>0</v>
      </c>
      <c r="KO161" s="5">
        <v>0.95059518137784804</v>
      </c>
      <c r="KP161" s="4">
        <v>0</v>
      </c>
      <c r="KQ161" s="4">
        <v>0</v>
      </c>
      <c r="KR161" s="4">
        <v>0</v>
      </c>
      <c r="KS161" s="4">
        <v>0</v>
      </c>
      <c r="KT161" s="4">
        <v>0</v>
      </c>
      <c r="KU161" s="4">
        <v>0</v>
      </c>
      <c r="KV161" s="4">
        <v>0</v>
      </c>
      <c r="KW161" s="4">
        <v>0</v>
      </c>
      <c r="KX161" s="4">
        <v>0</v>
      </c>
      <c r="KY161" s="5">
        <v>0.95059518137784804</v>
      </c>
      <c r="KZ161" s="4">
        <v>0</v>
      </c>
      <c r="LA161" s="4">
        <v>0</v>
      </c>
      <c r="LB161" s="4">
        <v>0</v>
      </c>
      <c r="LC161" s="4">
        <v>0</v>
      </c>
      <c r="LD161" s="4">
        <v>0</v>
      </c>
      <c r="LE161" s="4">
        <v>0</v>
      </c>
      <c r="LF161" s="4">
        <v>0</v>
      </c>
      <c r="LG161" s="4">
        <v>0</v>
      </c>
      <c r="LH161" s="4">
        <v>0</v>
      </c>
      <c r="LI161" s="5">
        <v>0.95059518137784804</v>
      </c>
      <c r="LJ161" s="4">
        <v>0</v>
      </c>
      <c r="LK161" s="4">
        <v>0</v>
      </c>
      <c r="LL161" s="4">
        <v>0</v>
      </c>
      <c r="LM161" s="4">
        <v>0</v>
      </c>
      <c r="LN161" s="4">
        <v>0</v>
      </c>
      <c r="LO161" s="4">
        <v>0</v>
      </c>
      <c r="LP161" s="4">
        <v>0</v>
      </c>
      <c r="LQ161" s="4">
        <v>0</v>
      </c>
      <c r="LR161" s="4">
        <v>0</v>
      </c>
      <c r="LS161" s="5">
        <v>0.95059518137784804</v>
      </c>
      <c r="LT161" s="4">
        <v>0</v>
      </c>
      <c r="LU161" s="4">
        <v>0</v>
      </c>
      <c r="LV161" s="4">
        <v>0</v>
      </c>
      <c r="LW161" s="4">
        <v>0</v>
      </c>
      <c r="LX161" s="4">
        <v>0</v>
      </c>
      <c r="LY161" s="4">
        <v>0</v>
      </c>
      <c r="LZ161" s="4">
        <v>0</v>
      </c>
      <c r="MA161" s="4">
        <v>0</v>
      </c>
      <c r="MB161" s="4">
        <v>0</v>
      </c>
      <c r="MC161" s="5">
        <v>0.95059518137784804</v>
      </c>
      <c r="MD161" s="4">
        <v>0</v>
      </c>
      <c r="ME161" s="4">
        <v>0</v>
      </c>
      <c r="MF161" s="4">
        <v>0</v>
      </c>
      <c r="MG161" s="4">
        <v>0</v>
      </c>
      <c r="MH161" s="4">
        <v>0</v>
      </c>
      <c r="MI161" s="4">
        <v>0</v>
      </c>
      <c r="MJ161" s="4">
        <v>0</v>
      </c>
      <c r="MK161" s="4">
        <v>0</v>
      </c>
      <c r="ML161" s="4">
        <v>0</v>
      </c>
      <c r="MM161" s="5">
        <v>0.95059518137784804</v>
      </c>
      <c r="MN161" s="4">
        <v>0</v>
      </c>
      <c r="MO161" s="4">
        <v>0</v>
      </c>
      <c r="MP161" s="4">
        <v>0</v>
      </c>
      <c r="MQ161" s="4">
        <v>0</v>
      </c>
      <c r="MR161" s="4">
        <v>0</v>
      </c>
      <c r="MS161" s="4">
        <v>0</v>
      </c>
      <c r="MT161" s="4">
        <v>0</v>
      </c>
      <c r="MU161" s="4">
        <v>0</v>
      </c>
      <c r="MV161" s="4">
        <v>0</v>
      </c>
      <c r="MW161" s="5">
        <v>0.95059518137784804</v>
      </c>
      <c r="MX161" s="4">
        <v>0</v>
      </c>
      <c r="MY161" s="4">
        <v>0</v>
      </c>
      <c r="MZ161" s="4">
        <v>0</v>
      </c>
      <c r="NA161" s="4">
        <v>0</v>
      </c>
      <c r="NB161" s="4">
        <v>0</v>
      </c>
      <c r="NC161" s="4">
        <v>0</v>
      </c>
      <c r="ND161" s="4">
        <v>0</v>
      </c>
      <c r="NE161" s="4">
        <v>0</v>
      </c>
      <c r="NF161" s="4">
        <v>0</v>
      </c>
      <c r="NG161" s="5">
        <v>0.95059518137784804</v>
      </c>
      <c r="NH161" s="4">
        <v>0</v>
      </c>
      <c r="NI161" s="4">
        <v>0</v>
      </c>
      <c r="NJ161" s="4">
        <v>0</v>
      </c>
      <c r="NK161" s="4">
        <v>0</v>
      </c>
      <c r="NL161" s="4">
        <v>0</v>
      </c>
      <c r="NM161" s="4">
        <v>0</v>
      </c>
      <c r="NN161" s="4">
        <v>0</v>
      </c>
      <c r="NO161" s="4">
        <v>0</v>
      </c>
      <c r="NP161" s="4">
        <v>0</v>
      </c>
      <c r="NQ161" s="5">
        <v>0.95059518137784804</v>
      </c>
      <c r="NR161" s="4">
        <v>0</v>
      </c>
      <c r="NS161" s="4">
        <v>0</v>
      </c>
      <c r="NT161" s="4">
        <v>0</v>
      </c>
      <c r="NU161" s="4">
        <v>0</v>
      </c>
      <c r="NV161" s="4">
        <v>0</v>
      </c>
      <c r="NW161" s="4">
        <v>0</v>
      </c>
      <c r="NX161" s="4">
        <v>0</v>
      </c>
      <c r="NY161" s="4">
        <v>0</v>
      </c>
      <c r="NZ161" s="4">
        <v>0</v>
      </c>
      <c r="OA161" s="5">
        <v>11.407142176534174</v>
      </c>
      <c r="OB161" s="4">
        <v>0</v>
      </c>
      <c r="OC161" s="4">
        <v>0</v>
      </c>
      <c r="OD161" s="4">
        <v>0</v>
      </c>
      <c r="OE161" s="4">
        <v>0</v>
      </c>
      <c r="OF161" s="4">
        <v>0</v>
      </c>
      <c r="OG161" s="4">
        <v>0</v>
      </c>
      <c r="OH161" s="4">
        <v>0</v>
      </c>
      <c r="OI161" s="4">
        <v>0</v>
      </c>
      <c r="OJ161" s="4">
        <v>0</v>
      </c>
      <c r="OK161" s="5">
        <v>0.95128373722490955</v>
      </c>
      <c r="OL161" s="4">
        <v>0</v>
      </c>
      <c r="OM161" s="4">
        <v>0</v>
      </c>
      <c r="ON161" s="4">
        <v>0</v>
      </c>
      <c r="OO161" s="4">
        <v>0</v>
      </c>
      <c r="OP161" s="4">
        <v>0</v>
      </c>
      <c r="OQ161" s="4">
        <v>0</v>
      </c>
      <c r="OR161" s="4">
        <v>0</v>
      </c>
      <c r="OS161" s="4">
        <v>0</v>
      </c>
      <c r="OT161" s="4">
        <v>0</v>
      </c>
      <c r="OU161" s="5">
        <v>0.95128373722490955</v>
      </c>
      <c r="OV161" s="4">
        <v>0</v>
      </c>
      <c r="OW161" s="4">
        <v>0</v>
      </c>
      <c r="OX161" s="4">
        <v>0</v>
      </c>
      <c r="OY161" s="4">
        <v>0</v>
      </c>
      <c r="OZ161" s="4">
        <v>0</v>
      </c>
      <c r="PA161" s="4">
        <v>0</v>
      </c>
      <c r="PB161" s="4">
        <v>0</v>
      </c>
      <c r="PC161" s="4">
        <v>0</v>
      </c>
      <c r="PD161" s="4">
        <v>0</v>
      </c>
      <c r="PE161" s="5">
        <v>0.95128373722490955</v>
      </c>
      <c r="PF161" s="4">
        <v>0</v>
      </c>
      <c r="PG161" s="4">
        <v>0</v>
      </c>
      <c r="PH161" s="4">
        <v>0</v>
      </c>
      <c r="PI161" s="4">
        <v>0</v>
      </c>
      <c r="PJ161" s="4">
        <v>0</v>
      </c>
      <c r="PK161" s="4">
        <v>0</v>
      </c>
      <c r="PL161" s="4">
        <v>0</v>
      </c>
      <c r="PM161" s="4">
        <v>0</v>
      </c>
      <c r="PN161" s="4">
        <v>0</v>
      </c>
      <c r="PO161" s="5">
        <v>0.95128373722490955</v>
      </c>
      <c r="PP161" s="4">
        <v>0</v>
      </c>
      <c r="PQ161" s="4">
        <v>0</v>
      </c>
      <c r="PR161" s="4">
        <v>0</v>
      </c>
      <c r="PS161" s="4">
        <v>0</v>
      </c>
      <c r="PT161" s="4">
        <v>0</v>
      </c>
      <c r="PU161" s="4">
        <v>0</v>
      </c>
      <c r="PV161" s="4">
        <v>0</v>
      </c>
      <c r="PW161" s="4">
        <v>0</v>
      </c>
      <c r="PX161" s="4">
        <v>0</v>
      </c>
      <c r="PY161" s="5">
        <v>0.95128373722490955</v>
      </c>
      <c r="PZ161" s="4">
        <v>0</v>
      </c>
      <c r="QA161" s="4">
        <v>0</v>
      </c>
      <c r="QB161" s="4">
        <v>0</v>
      </c>
      <c r="QC161" s="4">
        <v>0</v>
      </c>
      <c r="QD161" s="4">
        <v>0</v>
      </c>
      <c r="QE161" s="4">
        <v>0</v>
      </c>
      <c r="QF161" s="4">
        <v>0</v>
      </c>
      <c r="QG161" s="4">
        <v>0</v>
      </c>
      <c r="QH161" s="4">
        <v>0</v>
      </c>
      <c r="QI161" s="5">
        <v>0.95128373722490955</v>
      </c>
      <c r="QJ161" s="4">
        <v>0</v>
      </c>
      <c r="QK161" s="4">
        <v>0</v>
      </c>
      <c r="QL161" s="4">
        <v>0</v>
      </c>
      <c r="QM161" s="4">
        <v>0</v>
      </c>
      <c r="QN161" s="4">
        <v>0</v>
      </c>
      <c r="QO161" s="4">
        <v>0</v>
      </c>
      <c r="QP161" s="4">
        <v>0</v>
      </c>
      <c r="QQ161" s="4">
        <v>0</v>
      </c>
      <c r="QR161" s="4">
        <v>0</v>
      </c>
      <c r="QS161" s="5">
        <v>0.95128373722490955</v>
      </c>
      <c r="QT161" s="4">
        <v>0</v>
      </c>
      <c r="QU161" s="4">
        <v>0</v>
      </c>
      <c r="QV161" s="4">
        <v>0</v>
      </c>
      <c r="QW161" s="4">
        <v>0</v>
      </c>
      <c r="QX161" s="4">
        <v>0</v>
      </c>
      <c r="QY161" s="4">
        <v>0</v>
      </c>
      <c r="QZ161" s="4">
        <v>0</v>
      </c>
      <c r="RA161" s="4">
        <v>0</v>
      </c>
      <c r="RB161" s="4">
        <v>0</v>
      </c>
      <c r="RC161" s="5">
        <v>0.95128373722490955</v>
      </c>
      <c r="RD161" s="4">
        <v>0</v>
      </c>
      <c r="RE161" s="4">
        <v>0</v>
      </c>
      <c r="RF161" s="4">
        <v>0</v>
      </c>
      <c r="RG161" s="4">
        <v>0</v>
      </c>
      <c r="RH161" s="4">
        <v>0</v>
      </c>
      <c r="RI161" s="4">
        <v>0</v>
      </c>
      <c r="RJ161" s="4">
        <v>0</v>
      </c>
      <c r="RK161" s="4">
        <v>0</v>
      </c>
      <c r="RL161" s="4">
        <v>0</v>
      </c>
      <c r="RM161" s="5">
        <v>0.95128373722490955</v>
      </c>
      <c r="RN161" s="4">
        <v>0</v>
      </c>
      <c r="RO161" s="4">
        <v>0</v>
      </c>
      <c r="RP161" s="4">
        <v>0</v>
      </c>
      <c r="RQ161" s="4">
        <v>0</v>
      </c>
      <c r="RR161" s="4">
        <v>0</v>
      </c>
      <c r="RS161" s="4">
        <v>0</v>
      </c>
      <c r="RT161" s="4">
        <v>0</v>
      </c>
      <c r="RU161" s="4">
        <v>0</v>
      </c>
      <c r="RV161" s="4">
        <v>0</v>
      </c>
      <c r="RW161" s="5">
        <v>0.95128373722490955</v>
      </c>
      <c r="RX161" s="4">
        <v>0</v>
      </c>
      <c r="RY161" s="4">
        <v>0</v>
      </c>
      <c r="RZ161" s="4">
        <v>0</v>
      </c>
      <c r="SA161" s="4">
        <v>0</v>
      </c>
      <c r="SB161" s="4">
        <v>0</v>
      </c>
      <c r="SC161" s="4">
        <v>0</v>
      </c>
      <c r="SD161" s="4">
        <v>0</v>
      </c>
      <c r="SE161" s="4">
        <v>0</v>
      </c>
      <c r="SF161" s="4">
        <v>0</v>
      </c>
      <c r="SG161" s="5">
        <v>0.95128373722490955</v>
      </c>
      <c r="SH161" s="4">
        <v>0</v>
      </c>
      <c r="SI161" s="4">
        <v>0</v>
      </c>
      <c r="SJ161" s="4">
        <v>0</v>
      </c>
      <c r="SK161" s="4">
        <v>0</v>
      </c>
      <c r="SL161" s="4">
        <v>0</v>
      </c>
      <c r="SM161" s="4">
        <v>0</v>
      </c>
      <c r="SN161" s="4">
        <v>0</v>
      </c>
      <c r="SO161" s="4">
        <v>0</v>
      </c>
      <c r="SP161" s="4">
        <v>0</v>
      </c>
      <c r="SQ161" s="5">
        <v>0.95128373722490955</v>
      </c>
      <c r="SR161" s="4">
        <v>0</v>
      </c>
      <c r="SS161" s="4">
        <v>0</v>
      </c>
      <c r="ST161" s="4">
        <v>0</v>
      </c>
      <c r="SU161" s="4">
        <v>0</v>
      </c>
      <c r="SV161" s="4">
        <v>0</v>
      </c>
      <c r="SW161" s="4">
        <v>0</v>
      </c>
      <c r="SX161" s="4">
        <v>0</v>
      </c>
      <c r="SY161" s="4">
        <v>0</v>
      </c>
      <c r="SZ161" s="4">
        <v>0</v>
      </c>
      <c r="TA161" s="5">
        <v>11.415404846698912</v>
      </c>
      <c r="TB161" s="4">
        <v>0</v>
      </c>
      <c r="TC161" s="4">
        <v>0</v>
      </c>
    </row>
    <row r="162" spans="1:523" x14ac:dyDescent="0.3">
      <c r="A162" s="3" t="s">
        <v>212</v>
      </c>
      <c r="B162" s="4">
        <v>0</v>
      </c>
      <c r="C162" s="4">
        <v>0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0</v>
      </c>
      <c r="J162" s="4">
        <v>0</v>
      </c>
      <c r="K162" s="5">
        <v>1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5">
        <v>1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5">
        <v>1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5">
        <v>1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>
        <v>0</v>
      </c>
      <c r="AY162" s="5">
        <v>1</v>
      </c>
      <c r="AZ162" s="4">
        <v>0</v>
      </c>
      <c r="BA162" s="4">
        <v>0</v>
      </c>
      <c r="BB162" s="4">
        <v>0</v>
      </c>
      <c r="BC162" s="4">
        <v>0</v>
      </c>
      <c r="BD162" s="4">
        <v>0</v>
      </c>
      <c r="BE162" s="4">
        <v>0</v>
      </c>
      <c r="BF162" s="4">
        <v>0</v>
      </c>
      <c r="BG162" s="4">
        <v>0</v>
      </c>
      <c r="BH162" s="4">
        <v>0</v>
      </c>
      <c r="BI162" s="5">
        <v>1</v>
      </c>
      <c r="BJ162" s="4">
        <v>0</v>
      </c>
      <c r="BK162" s="4">
        <v>0</v>
      </c>
      <c r="BL162" s="4">
        <v>0</v>
      </c>
      <c r="BM162" s="4">
        <v>0</v>
      </c>
      <c r="BN162" s="4">
        <v>0</v>
      </c>
      <c r="BO162" s="4">
        <v>0</v>
      </c>
      <c r="BP162" s="4">
        <v>0</v>
      </c>
      <c r="BQ162" s="4">
        <v>0</v>
      </c>
      <c r="BR162" s="4">
        <v>0</v>
      </c>
      <c r="BS162" s="5">
        <v>1</v>
      </c>
      <c r="BT162" s="4">
        <v>0</v>
      </c>
      <c r="BU162" s="4">
        <v>0</v>
      </c>
      <c r="BV162" s="4">
        <v>0</v>
      </c>
      <c r="BW162" s="4">
        <v>0</v>
      </c>
      <c r="BX162" s="4">
        <v>0</v>
      </c>
      <c r="BY162" s="4">
        <v>0</v>
      </c>
      <c r="BZ162" s="4">
        <v>0</v>
      </c>
      <c r="CA162" s="4">
        <v>0</v>
      </c>
      <c r="CB162" s="4">
        <v>0</v>
      </c>
      <c r="CC162" s="5">
        <v>1</v>
      </c>
      <c r="CD162" s="4">
        <v>0</v>
      </c>
      <c r="CE162" s="4">
        <v>0</v>
      </c>
      <c r="CF162" s="4">
        <v>0</v>
      </c>
      <c r="CG162" s="4">
        <v>0</v>
      </c>
      <c r="CH162" s="4">
        <v>0</v>
      </c>
      <c r="CI162" s="4">
        <v>0</v>
      </c>
      <c r="CJ162" s="4">
        <v>0</v>
      </c>
      <c r="CK162" s="4">
        <v>0</v>
      </c>
      <c r="CL162" s="4">
        <v>0</v>
      </c>
      <c r="CM162" s="5">
        <v>1</v>
      </c>
      <c r="CN162" s="4">
        <v>0</v>
      </c>
      <c r="CO162" s="4">
        <v>0</v>
      </c>
      <c r="CP162" s="4">
        <v>0</v>
      </c>
      <c r="CQ162" s="4">
        <v>0</v>
      </c>
      <c r="CR162" s="4">
        <v>0</v>
      </c>
      <c r="CS162" s="4">
        <v>0</v>
      </c>
      <c r="CT162" s="4">
        <v>0</v>
      </c>
      <c r="CU162" s="4">
        <v>0</v>
      </c>
      <c r="CV162" s="4">
        <v>0</v>
      </c>
      <c r="CW162" s="5">
        <v>1</v>
      </c>
      <c r="CX162" s="4">
        <v>0</v>
      </c>
      <c r="CY162" s="4">
        <v>0</v>
      </c>
      <c r="CZ162" s="4">
        <v>0</v>
      </c>
      <c r="DA162" s="4">
        <v>0</v>
      </c>
      <c r="DB162" s="4">
        <v>0</v>
      </c>
      <c r="DC162" s="4">
        <v>0</v>
      </c>
      <c r="DD162" s="4">
        <v>0</v>
      </c>
      <c r="DE162" s="4">
        <v>0</v>
      </c>
      <c r="DF162" s="4">
        <v>0</v>
      </c>
      <c r="DG162" s="5">
        <v>1</v>
      </c>
      <c r="DH162" s="4">
        <v>0</v>
      </c>
      <c r="DI162" s="4">
        <v>0</v>
      </c>
      <c r="DJ162" s="4">
        <v>0</v>
      </c>
      <c r="DK162" s="4">
        <v>0</v>
      </c>
      <c r="DL162" s="4">
        <v>0</v>
      </c>
      <c r="DM162" s="4">
        <v>0</v>
      </c>
      <c r="DN162" s="4">
        <v>0</v>
      </c>
      <c r="DO162" s="4">
        <v>0</v>
      </c>
      <c r="DP162" s="4">
        <v>0</v>
      </c>
      <c r="DQ162" s="5">
        <v>1</v>
      </c>
      <c r="DR162" s="4">
        <v>0</v>
      </c>
      <c r="DS162" s="4">
        <v>0</v>
      </c>
      <c r="DT162" s="4">
        <v>0</v>
      </c>
      <c r="DU162" s="4">
        <v>0</v>
      </c>
      <c r="DV162" s="4">
        <v>0</v>
      </c>
      <c r="DW162" s="4">
        <v>0</v>
      </c>
      <c r="DX162" s="4">
        <v>0</v>
      </c>
      <c r="DY162" s="4">
        <v>0</v>
      </c>
      <c r="DZ162" s="4">
        <v>0</v>
      </c>
      <c r="EA162" s="5">
        <v>12</v>
      </c>
      <c r="EB162" s="4">
        <v>0</v>
      </c>
      <c r="EC162" s="4">
        <v>0</v>
      </c>
      <c r="ED162" s="4">
        <v>0</v>
      </c>
      <c r="EE162" s="4">
        <v>0</v>
      </c>
      <c r="EF162" s="4">
        <v>0</v>
      </c>
      <c r="EG162" s="4">
        <v>0</v>
      </c>
      <c r="EH162" s="4">
        <v>0</v>
      </c>
      <c r="EI162" s="4">
        <v>0</v>
      </c>
      <c r="EJ162" s="4">
        <v>0</v>
      </c>
      <c r="EK162" s="5">
        <v>1</v>
      </c>
      <c r="EL162" s="4">
        <v>0</v>
      </c>
      <c r="EM162" s="4">
        <v>0</v>
      </c>
      <c r="EN162" s="4">
        <v>0</v>
      </c>
      <c r="EO162" s="4">
        <v>0</v>
      </c>
      <c r="EP162" s="4">
        <v>0</v>
      </c>
      <c r="EQ162" s="4">
        <v>0</v>
      </c>
      <c r="ER162" s="4">
        <v>0</v>
      </c>
      <c r="ES162" s="4">
        <v>0</v>
      </c>
      <c r="ET162" s="4">
        <v>0</v>
      </c>
      <c r="EU162" s="5">
        <v>1</v>
      </c>
      <c r="EV162" s="4">
        <v>0</v>
      </c>
      <c r="EW162" s="4">
        <v>0</v>
      </c>
      <c r="EX162" s="4">
        <v>0</v>
      </c>
      <c r="EY162" s="4">
        <v>0</v>
      </c>
      <c r="EZ162" s="4">
        <v>0</v>
      </c>
      <c r="FA162" s="4">
        <v>0</v>
      </c>
      <c r="FB162" s="4">
        <v>0</v>
      </c>
      <c r="FC162" s="4">
        <v>0</v>
      </c>
      <c r="FD162" s="4">
        <v>0</v>
      </c>
      <c r="FE162" s="5">
        <v>1</v>
      </c>
      <c r="FF162" s="4">
        <v>0</v>
      </c>
      <c r="FG162" s="4">
        <v>0</v>
      </c>
      <c r="FH162" s="4">
        <v>0</v>
      </c>
      <c r="FI162" s="4">
        <v>0</v>
      </c>
      <c r="FJ162" s="4">
        <v>0</v>
      </c>
      <c r="FK162" s="4">
        <v>0</v>
      </c>
      <c r="FL162" s="4">
        <v>0</v>
      </c>
      <c r="FM162" s="4">
        <v>0</v>
      </c>
      <c r="FN162" s="4">
        <v>0</v>
      </c>
      <c r="FO162" s="5">
        <v>1</v>
      </c>
      <c r="FP162" s="4">
        <v>0</v>
      </c>
      <c r="FQ162" s="4">
        <v>0</v>
      </c>
      <c r="FR162" s="4">
        <v>0</v>
      </c>
      <c r="FS162" s="4">
        <v>0</v>
      </c>
      <c r="FT162" s="4">
        <v>0</v>
      </c>
      <c r="FU162" s="4">
        <v>0</v>
      </c>
      <c r="FV162" s="4">
        <v>0</v>
      </c>
      <c r="FW162" s="4">
        <v>0</v>
      </c>
      <c r="FX162" s="4">
        <v>0</v>
      </c>
      <c r="FY162" s="5">
        <v>1</v>
      </c>
      <c r="FZ162" s="4">
        <v>0</v>
      </c>
      <c r="GA162" s="4">
        <v>0</v>
      </c>
      <c r="GB162" s="4">
        <v>0</v>
      </c>
      <c r="GC162" s="4">
        <v>0</v>
      </c>
      <c r="GD162" s="4">
        <v>0</v>
      </c>
      <c r="GE162" s="4">
        <v>0</v>
      </c>
      <c r="GF162" s="4">
        <v>0</v>
      </c>
      <c r="GG162" s="4">
        <v>0</v>
      </c>
      <c r="GH162" s="4">
        <v>0</v>
      </c>
      <c r="GI162" s="5">
        <v>1</v>
      </c>
      <c r="GJ162" s="4">
        <v>0</v>
      </c>
      <c r="GK162" s="4">
        <v>0</v>
      </c>
      <c r="GL162" s="4">
        <v>0</v>
      </c>
      <c r="GM162" s="4">
        <v>0</v>
      </c>
      <c r="GN162" s="4">
        <v>0</v>
      </c>
      <c r="GO162" s="4">
        <v>0</v>
      </c>
      <c r="GP162" s="4">
        <v>0</v>
      </c>
      <c r="GQ162" s="4">
        <v>0</v>
      </c>
      <c r="GR162" s="4">
        <v>0</v>
      </c>
      <c r="GS162" s="5">
        <v>1</v>
      </c>
      <c r="GT162" s="4">
        <v>0</v>
      </c>
      <c r="GU162" s="4">
        <v>0</v>
      </c>
      <c r="GV162" s="4">
        <v>0</v>
      </c>
      <c r="GW162" s="4">
        <v>0</v>
      </c>
      <c r="GX162" s="4">
        <v>0</v>
      </c>
      <c r="GY162" s="4">
        <v>0</v>
      </c>
      <c r="GZ162" s="4">
        <v>0</v>
      </c>
      <c r="HA162" s="4">
        <v>0</v>
      </c>
      <c r="HB162" s="4">
        <v>0</v>
      </c>
      <c r="HC162" s="5">
        <v>1</v>
      </c>
      <c r="HD162" s="4">
        <v>0</v>
      </c>
      <c r="HE162" s="4">
        <v>0</v>
      </c>
      <c r="HF162" s="4">
        <v>0</v>
      </c>
      <c r="HG162" s="4">
        <v>0</v>
      </c>
      <c r="HH162" s="4">
        <v>0</v>
      </c>
      <c r="HI162" s="4">
        <v>0</v>
      </c>
      <c r="HJ162" s="4">
        <v>0</v>
      </c>
      <c r="HK162" s="4">
        <v>0</v>
      </c>
      <c r="HL162" s="4">
        <v>0</v>
      </c>
      <c r="HM162" s="5">
        <v>1</v>
      </c>
      <c r="HN162" s="4">
        <v>0</v>
      </c>
      <c r="HO162" s="4">
        <v>0</v>
      </c>
      <c r="HP162" s="4">
        <v>0</v>
      </c>
      <c r="HQ162" s="4">
        <v>0</v>
      </c>
      <c r="HR162" s="4">
        <v>0</v>
      </c>
      <c r="HS162" s="4">
        <v>0</v>
      </c>
      <c r="HT162" s="4">
        <v>0</v>
      </c>
      <c r="HU162" s="4">
        <v>0</v>
      </c>
      <c r="HV162" s="4">
        <v>0</v>
      </c>
      <c r="HW162" s="5">
        <v>1</v>
      </c>
      <c r="HX162" s="4">
        <v>0</v>
      </c>
      <c r="HY162" s="4">
        <v>0</v>
      </c>
      <c r="HZ162" s="4">
        <v>0</v>
      </c>
      <c r="IA162" s="4">
        <v>0</v>
      </c>
      <c r="IB162" s="4">
        <v>0</v>
      </c>
      <c r="IC162" s="4">
        <v>0</v>
      </c>
      <c r="ID162" s="4">
        <v>0</v>
      </c>
      <c r="IE162" s="4">
        <v>0</v>
      </c>
      <c r="IF162" s="4">
        <v>0</v>
      </c>
      <c r="IG162" s="5">
        <v>1</v>
      </c>
      <c r="IH162" s="4">
        <v>0</v>
      </c>
      <c r="II162" s="4">
        <v>0</v>
      </c>
      <c r="IJ162" s="4">
        <v>0</v>
      </c>
      <c r="IK162" s="4">
        <v>0</v>
      </c>
      <c r="IL162" s="4">
        <v>0</v>
      </c>
      <c r="IM162" s="4">
        <v>0</v>
      </c>
      <c r="IN162" s="4">
        <v>0</v>
      </c>
      <c r="IO162" s="4">
        <v>0</v>
      </c>
      <c r="IP162" s="4">
        <v>0</v>
      </c>
      <c r="IQ162" s="5">
        <v>1</v>
      </c>
      <c r="IR162" s="4">
        <v>0</v>
      </c>
      <c r="IS162" s="4">
        <v>0</v>
      </c>
      <c r="IT162" s="4">
        <v>0</v>
      </c>
      <c r="IU162" s="4">
        <v>0</v>
      </c>
      <c r="IV162" s="4">
        <v>0</v>
      </c>
      <c r="IW162" s="4">
        <v>0</v>
      </c>
      <c r="IX162" s="4">
        <v>0</v>
      </c>
      <c r="IY162" s="4">
        <v>0</v>
      </c>
      <c r="IZ162" s="4">
        <v>0</v>
      </c>
      <c r="JA162" s="5">
        <v>12</v>
      </c>
      <c r="JB162" s="4">
        <v>0</v>
      </c>
      <c r="JC162" s="4">
        <v>0</v>
      </c>
      <c r="JD162" s="4">
        <v>0</v>
      </c>
      <c r="JE162" s="4">
        <v>0</v>
      </c>
      <c r="JF162" s="4">
        <v>0</v>
      </c>
      <c r="JG162" s="4">
        <v>0</v>
      </c>
      <c r="JH162" s="4">
        <v>0</v>
      </c>
      <c r="JI162" s="4">
        <v>0</v>
      </c>
      <c r="JJ162" s="4">
        <v>0</v>
      </c>
      <c r="JK162" s="5">
        <v>1</v>
      </c>
      <c r="JL162" s="4">
        <v>0</v>
      </c>
      <c r="JM162" s="4">
        <v>0</v>
      </c>
      <c r="JN162" s="4">
        <v>0</v>
      </c>
      <c r="JO162" s="4">
        <v>0</v>
      </c>
      <c r="JP162" s="4">
        <v>0</v>
      </c>
      <c r="JQ162" s="4">
        <v>0</v>
      </c>
      <c r="JR162" s="4">
        <v>0</v>
      </c>
      <c r="JS162" s="4">
        <v>0</v>
      </c>
      <c r="JT162" s="4">
        <v>0</v>
      </c>
      <c r="JU162" s="5">
        <v>1</v>
      </c>
      <c r="JV162" s="4">
        <v>0</v>
      </c>
      <c r="JW162" s="4">
        <v>0</v>
      </c>
      <c r="JX162" s="4">
        <v>0</v>
      </c>
      <c r="JY162" s="4">
        <v>0</v>
      </c>
      <c r="JZ162" s="4">
        <v>0</v>
      </c>
      <c r="KA162" s="4">
        <v>0</v>
      </c>
      <c r="KB162" s="4">
        <v>0</v>
      </c>
      <c r="KC162" s="4">
        <v>0</v>
      </c>
      <c r="KD162" s="4">
        <v>0</v>
      </c>
      <c r="KE162" s="5">
        <v>1</v>
      </c>
      <c r="KF162" s="4">
        <v>0</v>
      </c>
      <c r="KG162" s="4">
        <v>0</v>
      </c>
      <c r="KH162" s="4">
        <v>0</v>
      </c>
      <c r="KI162" s="4">
        <v>0</v>
      </c>
      <c r="KJ162" s="4">
        <v>0</v>
      </c>
      <c r="KK162" s="4">
        <v>0</v>
      </c>
      <c r="KL162" s="4">
        <v>0</v>
      </c>
      <c r="KM162" s="4">
        <v>0</v>
      </c>
      <c r="KN162" s="4">
        <v>0</v>
      </c>
      <c r="KO162" s="5">
        <v>1</v>
      </c>
      <c r="KP162" s="4">
        <v>0</v>
      </c>
      <c r="KQ162" s="4">
        <v>0</v>
      </c>
      <c r="KR162" s="4">
        <v>0</v>
      </c>
      <c r="KS162" s="4">
        <v>0</v>
      </c>
      <c r="KT162" s="4">
        <v>0</v>
      </c>
      <c r="KU162" s="4">
        <v>0</v>
      </c>
      <c r="KV162" s="4">
        <v>0</v>
      </c>
      <c r="KW162" s="4">
        <v>0</v>
      </c>
      <c r="KX162" s="4">
        <v>0</v>
      </c>
      <c r="KY162" s="5">
        <v>1</v>
      </c>
      <c r="KZ162" s="4">
        <v>0</v>
      </c>
      <c r="LA162" s="4">
        <v>0</v>
      </c>
      <c r="LB162" s="4">
        <v>0</v>
      </c>
      <c r="LC162" s="4">
        <v>0</v>
      </c>
      <c r="LD162" s="4">
        <v>0</v>
      </c>
      <c r="LE162" s="4">
        <v>0</v>
      </c>
      <c r="LF162" s="4">
        <v>0</v>
      </c>
      <c r="LG162" s="4">
        <v>0</v>
      </c>
      <c r="LH162" s="4">
        <v>0</v>
      </c>
      <c r="LI162" s="5">
        <v>1</v>
      </c>
      <c r="LJ162" s="4">
        <v>0</v>
      </c>
      <c r="LK162" s="4">
        <v>0</v>
      </c>
      <c r="LL162" s="4">
        <v>0</v>
      </c>
      <c r="LM162" s="4">
        <v>0</v>
      </c>
      <c r="LN162" s="4">
        <v>0</v>
      </c>
      <c r="LO162" s="4">
        <v>0</v>
      </c>
      <c r="LP162" s="4">
        <v>0</v>
      </c>
      <c r="LQ162" s="4">
        <v>0</v>
      </c>
      <c r="LR162" s="4">
        <v>0</v>
      </c>
      <c r="LS162" s="5">
        <v>1</v>
      </c>
      <c r="LT162" s="4">
        <v>0</v>
      </c>
      <c r="LU162" s="4">
        <v>0</v>
      </c>
      <c r="LV162" s="4">
        <v>0</v>
      </c>
      <c r="LW162" s="4">
        <v>0</v>
      </c>
      <c r="LX162" s="4">
        <v>0</v>
      </c>
      <c r="LY162" s="4">
        <v>0</v>
      </c>
      <c r="LZ162" s="4">
        <v>0</v>
      </c>
      <c r="MA162" s="4">
        <v>0</v>
      </c>
      <c r="MB162" s="4">
        <v>0</v>
      </c>
      <c r="MC162" s="5">
        <v>1</v>
      </c>
      <c r="MD162" s="4">
        <v>0</v>
      </c>
      <c r="ME162" s="4">
        <v>0</v>
      </c>
      <c r="MF162" s="4">
        <v>0</v>
      </c>
      <c r="MG162" s="4">
        <v>0</v>
      </c>
      <c r="MH162" s="4">
        <v>0</v>
      </c>
      <c r="MI162" s="4">
        <v>0</v>
      </c>
      <c r="MJ162" s="4">
        <v>0</v>
      </c>
      <c r="MK162" s="4">
        <v>0</v>
      </c>
      <c r="ML162" s="4">
        <v>0</v>
      </c>
      <c r="MM162" s="5">
        <v>1</v>
      </c>
      <c r="MN162" s="4">
        <v>0</v>
      </c>
      <c r="MO162" s="4">
        <v>0</v>
      </c>
      <c r="MP162" s="4">
        <v>0</v>
      </c>
      <c r="MQ162" s="4">
        <v>0</v>
      </c>
      <c r="MR162" s="4">
        <v>0</v>
      </c>
      <c r="MS162" s="4">
        <v>0</v>
      </c>
      <c r="MT162" s="4">
        <v>0</v>
      </c>
      <c r="MU162" s="4">
        <v>0</v>
      </c>
      <c r="MV162" s="4">
        <v>0</v>
      </c>
      <c r="MW162" s="5">
        <v>1</v>
      </c>
      <c r="MX162" s="4">
        <v>0</v>
      </c>
      <c r="MY162" s="4">
        <v>0</v>
      </c>
      <c r="MZ162" s="4">
        <v>0</v>
      </c>
      <c r="NA162" s="4">
        <v>0</v>
      </c>
      <c r="NB162" s="4">
        <v>0</v>
      </c>
      <c r="NC162" s="4">
        <v>0</v>
      </c>
      <c r="ND162" s="4">
        <v>0</v>
      </c>
      <c r="NE162" s="4">
        <v>0</v>
      </c>
      <c r="NF162" s="4">
        <v>0</v>
      </c>
      <c r="NG162" s="5">
        <v>1</v>
      </c>
      <c r="NH162" s="4">
        <v>0</v>
      </c>
      <c r="NI162" s="4">
        <v>0</v>
      </c>
      <c r="NJ162" s="4">
        <v>0</v>
      </c>
      <c r="NK162" s="4">
        <v>0</v>
      </c>
      <c r="NL162" s="4">
        <v>0</v>
      </c>
      <c r="NM162" s="4">
        <v>0</v>
      </c>
      <c r="NN162" s="4">
        <v>0</v>
      </c>
      <c r="NO162" s="4">
        <v>0</v>
      </c>
      <c r="NP162" s="4">
        <v>0</v>
      </c>
      <c r="NQ162" s="5">
        <v>1</v>
      </c>
      <c r="NR162" s="4">
        <v>0</v>
      </c>
      <c r="NS162" s="4">
        <v>0</v>
      </c>
      <c r="NT162" s="4">
        <v>0</v>
      </c>
      <c r="NU162" s="4">
        <v>0</v>
      </c>
      <c r="NV162" s="4">
        <v>0</v>
      </c>
      <c r="NW162" s="4">
        <v>0</v>
      </c>
      <c r="NX162" s="4">
        <v>0</v>
      </c>
      <c r="NY162" s="4">
        <v>0</v>
      </c>
      <c r="NZ162" s="4">
        <v>0</v>
      </c>
      <c r="OA162" s="5">
        <v>12</v>
      </c>
      <c r="OB162" s="4">
        <v>0</v>
      </c>
      <c r="OC162" s="4">
        <v>0</v>
      </c>
      <c r="OD162" s="4">
        <v>0</v>
      </c>
      <c r="OE162" s="4">
        <v>0</v>
      </c>
      <c r="OF162" s="4">
        <v>0</v>
      </c>
      <c r="OG162" s="4">
        <v>0</v>
      </c>
      <c r="OH162" s="4">
        <v>0</v>
      </c>
      <c r="OI162" s="4">
        <v>0</v>
      </c>
      <c r="OJ162" s="4">
        <v>0</v>
      </c>
      <c r="OK162" s="5">
        <v>1</v>
      </c>
      <c r="OL162" s="4">
        <v>0</v>
      </c>
      <c r="OM162" s="4">
        <v>0</v>
      </c>
      <c r="ON162" s="4">
        <v>0</v>
      </c>
      <c r="OO162" s="4">
        <v>0</v>
      </c>
      <c r="OP162" s="4">
        <v>0</v>
      </c>
      <c r="OQ162" s="4">
        <v>0</v>
      </c>
      <c r="OR162" s="4">
        <v>0</v>
      </c>
      <c r="OS162" s="4">
        <v>0</v>
      </c>
      <c r="OT162" s="4">
        <v>0</v>
      </c>
      <c r="OU162" s="5">
        <v>1</v>
      </c>
      <c r="OV162" s="4">
        <v>0</v>
      </c>
      <c r="OW162" s="4">
        <v>0</v>
      </c>
      <c r="OX162" s="4">
        <v>0</v>
      </c>
      <c r="OY162" s="4">
        <v>0</v>
      </c>
      <c r="OZ162" s="4">
        <v>0</v>
      </c>
      <c r="PA162" s="4">
        <v>0</v>
      </c>
      <c r="PB162" s="4">
        <v>0</v>
      </c>
      <c r="PC162" s="4">
        <v>0</v>
      </c>
      <c r="PD162" s="4">
        <v>0</v>
      </c>
      <c r="PE162" s="5">
        <v>1</v>
      </c>
      <c r="PF162" s="4">
        <v>0</v>
      </c>
      <c r="PG162" s="4">
        <v>0</v>
      </c>
      <c r="PH162" s="4">
        <v>0</v>
      </c>
      <c r="PI162" s="4">
        <v>0</v>
      </c>
      <c r="PJ162" s="4">
        <v>0</v>
      </c>
      <c r="PK162" s="4">
        <v>0</v>
      </c>
      <c r="PL162" s="4">
        <v>0</v>
      </c>
      <c r="PM162" s="4">
        <v>0</v>
      </c>
      <c r="PN162" s="4">
        <v>0</v>
      </c>
      <c r="PO162" s="5">
        <v>1</v>
      </c>
      <c r="PP162" s="4">
        <v>0</v>
      </c>
      <c r="PQ162" s="4">
        <v>0</v>
      </c>
      <c r="PR162" s="4">
        <v>0</v>
      </c>
      <c r="PS162" s="4">
        <v>0</v>
      </c>
      <c r="PT162" s="4">
        <v>0</v>
      </c>
      <c r="PU162" s="4">
        <v>0</v>
      </c>
      <c r="PV162" s="4">
        <v>0</v>
      </c>
      <c r="PW162" s="4">
        <v>0</v>
      </c>
      <c r="PX162" s="4">
        <v>0</v>
      </c>
      <c r="PY162" s="5">
        <v>1</v>
      </c>
      <c r="PZ162" s="4">
        <v>0</v>
      </c>
      <c r="QA162" s="4">
        <v>0</v>
      </c>
      <c r="QB162" s="4">
        <v>0</v>
      </c>
      <c r="QC162" s="4">
        <v>0</v>
      </c>
      <c r="QD162" s="4">
        <v>0</v>
      </c>
      <c r="QE162" s="4">
        <v>0</v>
      </c>
      <c r="QF162" s="4">
        <v>0</v>
      </c>
      <c r="QG162" s="4">
        <v>0</v>
      </c>
      <c r="QH162" s="4">
        <v>0</v>
      </c>
      <c r="QI162" s="5">
        <v>1</v>
      </c>
      <c r="QJ162" s="4">
        <v>0</v>
      </c>
      <c r="QK162" s="4">
        <v>0</v>
      </c>
      <c r="QL162" s="4">
        <v>0</v>
      </c>
      <c r="QM162" s="4">
        <v>0</v>
      </c>
      <c r="QN162" s="4">
        <v>0</v>
      </c>
      <c r="QO162" s="4">
        <v>0</v>
      </c>
      <c r="QP162" s="4">
        <v>0</v>
      </c>
      <c r="QQ162" s="4">
        <v>0</v>
      </c>
      <c r="QR162" s="4">
        <v>0</v>
      </c>
      <c r="QS162" s="5">
        <v>1</v>
      </c>
      <c r="QT162" s="4">
        <v>0</v>
      </c>
      <c r="QU162" s="4">
        <v>0</v>
      </c>
      <c r="QV162" s="4">
        <v>0</v>
      </c>
      <c r="QW162" s="4">
        <v>0</v>
      </c>
      <c r="QX162" s="4">
        <v>0</v>
      </c>
      <c r="QY162" s="4">
        <v>0</v>
      </c>
      <c r="QZ162" s="4">
        <v>0</v>
      </c>
      <c r="RA162" s="4">
        <v>0</v>
      </c>
      <c r="RB162" s="4">
        <v>0</v>
      </c>
      <c r="RC162" s="5">
        <v>1</v>
      </c>
      <c r="RD162" s="4">
        <v>0</v>
      </c>
      <c r="RE162" s="4">
        <v>0</v>
      </c>
      <c r="RF162" s="4">
        <v>0</v>
      </c>
      <c r="RG162" s="4">
        <v>0</v>
      </c>
      <c r="RH162" s="4">
        <v>0</v>
      </c>
      <c r="RI162" s="4">
        <v>0</v>
      </c>
      <c r="RJ162" s="4">
        <v>0</v>
      </c>
      <c r="RK162" s="4">
        <v>0</v>
      </c>
      <c r="RL162" s="4">
        <v>0</v>
      </c>
      <c r="RM162" s="5">
        <v>1</v>
      </c>
      <c r="RN162" s="4">
        <v>0</v>
      </c>
      <c r="RO162" s="4">
        <v>0</v>
      </c>
      <c r="RP162" s="4">
        <v>0</v>
      </c>
      <c r="RQ162" s="4">
        <v>0</v>
      </c>
      <c r="RR162" s="4">
        <v>0</v>
      </c>
      <c r="RS162" s="4">
        <v>0</v>
      </c>
      <c r="RT162" s="4">
        <v>0</v>
      </c>
      <c r="RU162" s="4">
        <v>0</v>
      </c>
      <c r="RV162" s="4">
        <v>0</v>
      </c>
      <c r="RW162" s="5">
        <v>1</v>
      </c>
      <c r="RX162" s="4">
        <v>0</v>
      </c>
      <c r="RY162" s="4">
        <v>0</v>
      </c>
      <c r="RZ162" s="4">
        <v>0</v>
      </c>
      <c r="SA162" s="4">
        <v>0</v>
      </c>
      <c r="SB162" s="4">
        <v>0</v>
      </c>
      <c r="SC162" s="4">
        <v>0</v>
      </c>
      <c r="SD162" s="4">
        <v>0</v>
      </c>
      <c r="SE162" s="4">
        <v>0</v>
      </c>
      <c r="SF162" s="4">
        <v>0</v>
      </c>
      <c r="SG162" s="5">
        <v>1</v>
      </c>
      <c r="SH162" s="4">
        <v>0</v>
      </c>
      <c r="SI162" s="4">
        <v>0</v>
      </c>
      <c r="SJ162" s="4">
        <v>0</v>
      </c>
      <c r="SK162" s="4">
        <v>0</v>
      </c>
      <c r="SL162" s="4">
        <v>0</v>
      </c>
      <c r="SM162" s="4">
        <v>0</v>
      </c>
      <c r="SN162" s="4">
        <v>0</v>
      </c>
      <c r="SO162" s="4">
        <v>0</v>
      </c>
      <c r="SP162" s="4">
        <v>0</v>
      </c>
      <c r="SQ162" s="5">
        <v>1</v>
      </c>
      <c r="SR162" s="4">
        <v>0</v>
      </c>
      <c r="SS162" s="4">
        <v>0</v>
      </c>
      <c r="ST162" s="4">
        <v>0</v>
      </c>
      <c r="SU162" s="4">
        <v>0</v>
      </c>
      <c r="SV162" s="4">
        <v>0</v>
      </c>
      <c r="SW162" s="4">
        <v>0</v>
      </c>
      <c r="SX162" s="4">
        <v>0</v>
      </c>
      <c r="SY162" s="4">
        <v>0</v>
      </c>
      <c r="SZ162" s="4">
        <v>0</v>
      </c>
      <c r="TA162" s="5">
        <v>12</v>
      </c>
      <c r="TB162" s="4">
        <v>0</v>
      </c>
      <c r="TC162" s="4">
        <v>0</v>
      </c>
    </row>
    <row r="163" spans="1:523" x14ac:dyDescent="0.3">
      <c r="A163" s="3" t="s">
        <v>213</v>
      </c>
      <c r="B163" s="4">
        <v>462731416.95999998</v>
      </c>
      <c r="C163" s="4">
        <v>462731416.95999998</v>
      </c>
      <c r="D163" s="4">
        <v>-462731416.95999998</v>
      </c>
      <c r="E163" s="4">
        <v>0</v>
      </c>
      <c r="F163" s="4">
        <v>0</v>
      </c>
      <c r="G163" s="4">
        <v>440341152.68381512</v>
      </c>
      <c r="H163" s="4">
        <v>-440341152.68381512</v>
      </c>
      <c r="I163" s="4">
        <v>0</v>
      </c>
      <c r="J163" s="4">
        <v>0</v>
      </c>
      <c r="K163" s="5">
        <v>0.95161282883431197</v>
      </c>
      <c r="L163" s="4">
        <v>460552963.87000006</v>
      </c>
      <c r="M163" s="4">
        <v>460552963.87000006</v>
      </c>
      <c r="N163" s="4">
        <v>-460552963.87000006</v>
      </c>
      <c r="O163" s="4">
        <v>0</v>
      </c>
      <c r="P163" s="4">
        <v>0</v>
      </c>
      <c r="Q163" s="4">
        <v>438066326.6612283</v>
      </c>
      <c r="R163" s="4">
        <v>-438066326.6612283</v>
      </c>
      <c r="S163" s="4">
        <v>0</v>
      </c>
      <c r="T163" s="4">
        <v>0</v>
      </c>
      <c r="U163" s="5">
        <v>0.95117469873645399</v>
      </c>
      <c r="V163" s="4">
        <v>459426049.95000005</v>
      </c>
      <c r="W163" s="4">
        <v>459426049.95000005</v>
      </c>
      <c r="X163" s="4">
        <v>-459426049.95000005</v>
      </c>
      <c r="Y163" s="4">
        <v>0</v>
      </c>
      <c r="Z163" s="4">
        <v>0</v>
      </c>
      <c r="AA163" s="4">
        <v>436779887.86231017</v>
      </c>
      <c r="AB163" s="4">
        <v>-436779887.86231017</v>
      </c>
      <c r="AC163" s="4">
        <v>0</v>
      </c>
      <c r="AD163" s="4">
        <v>0</v>
      </c>
      <c r="AE163" s="5">
        <v>0.95070770999999998</v>
      </c>
      <c r="AF163" s="4">
        <v>457650675.74000001</v>
      </c>
      <c r="AG163" s="4">
        <v>457650675.74000001</v>
      </c>
      <c r="AH163" s="4">
        <v>-457650675.74000001</v>
      </c>
      <c r="AI163" s="4">
        <v>0</v>
      </c>
      <c r="AJ163" s="4">
        <v>0</v>
      </c>
      <c r="AK163" s="4">
        <v>434878078.79832625</v>
      </c>
      <c r="AL163" s="4">
        <v>-434878078.79832625</v>
      </c>
      <c r="AM163" s="4">
        <v>0</v>
      </c>
      <c r="AN163" s="4">
        <v>0</v>
      </c>
      <c r="AO163" s="5">
        <v>0.95024021999999997</v>
      </c>
      <c r="AP163" s="4">
        <v>456372666.76999998</v>
      </c>
      <c r="AQ163" s="4">
        <v>456372666.76999998</v>
      </c>
      <c r="AR163" s="4">
        <v>-456372666.76999998</v>
      </c>
      <c r="AS163" s="4">
        <v>0</v>
      </c>
      <c r="AT163" s="4">
        <v>0</v>
      </c>
      <c r="AU163" s="4">
        <v>433450957.10098332</v>
      </c>
      <c r="AV163" s="4">
        <v>-433450957.10098332</v>
      </c>
      <c r="AW163" s="4">
        <v>0</v>
      </c>
      <c r="AX163" s="4">
        <v>0</v>
      </c>
      <c r="AY163" s="5">
        <v>0.94977414000000004</v>
      </c>
      <c r="AZ163" s="4">
        <v>455090708.7299999</v>
      </c>
      <c r="BA163" s="4">
        <v>455090708.7299999</v>
      </c>
      <c r="BB163" s="4">
        <v>-455090708.7299999</v>
      </c>
      <c r="BC163" s="4">
        <v>0</v>
      </c>
      <c r="BD163" s="4">
        <v>0</v>
      </c>
      <c r="BE163" s="4">
        <v>432027048.37868798</v>
      </c>
      <c r="BF163" s="4">
        <v>-432027048.37868798</v>
      </c>
      <c r="BG163" s="4">
        <v>0</v>
      </c>
      <c r="BH163" s="4">
        <v>0</v>
      </c>
      <c r="BI163" s="5">
        <v>0.94932074</v>
      </c>
      <c r="BJ163" s="4">
        <v>452538141.92999995</v>
      </c>
      <c r="BK163" s="4">
        <v>452538141.92999995</v>
      </c>
      <c r="BL163" s="4">
        <v>-452538141.92999995</v>
      </c>
      <c r="BM163" s="4">
        <v>0</v>
      </c>
      <c r="BN163" s="4">
        <v>0</v>
      </c>
      <c r="BO163" s="4">
        <v>429395051.72728896</v>
      </c>
      <c r="BP163" s="4">
        <v>-429395051.72728896</v>
      </c>
      <c r="BQ163" s="4">
        <v>0</v>
      </c>
      <c r="BR163" s="4">
        <v>0</v>
      </c>
      <c r="BS163" s="5">
        <v>0.94885936000000004</v>
      </c>
      <c r="BT163" s="4">
        <v>451817671.39999998</v>
      </c>
      <c r="BU163" s="4">
        <v>451817671.39999998</v>
      </c>
      <c r="BV163" s="4">
        <v>-451817671.39999998</v>
      </c>
      <c r="BW163" s="4">
        <v>0</v>
      </c>
      <c r="BX163" s="4">
        <v>0</v>
      </c>
      <c r="BY163" s="4">
        <v>428499492.40617067</v>
      </c>
      <c r="BZ163" s="4">
        <v>-428499492.40617067</v>
      </c>
      <c r="CA163" s="4">
        <v>0</v>
      </c>
      <c r="CB163" s="4">
        <v>0</v>
      </c>
      <c r="CC163" s="5">
        <v>0.94839028999999997</v>
      </c>
      <c r="CD163" s="4">
        <v>443765036.69</v>
      </c>
      <c r="CE163" s="4">
        <v>443765036.69</v>
      </c>
      <c r="CF163" s="4">
        <v>-443765036.69</v>
      </c>
      <c r="CG163" s="4">
        <v>0</v>
      </c>
      <c r="CH163" s="4">
        <v>0</v>
      </c>
      <c r="CI163" s="4">
        <v>420628037.39530849</v>
      </c>
      <c r="CJ163" s="4">
        <v>-420628037.39530849</v>
      </c>
      <c r="CK163" s="4">
        <v>0</v>
      </c>
      <c r="CL163" s="4">
        <v>0</v>
      </c>
      <c r="CM163" s="5">
        <v>0.94786204999999979</v>
      </c>
      <c r="CN163" s="4">
        <v>433631962.53999996</v>
      </c>
      <c r="CO163" s="4">
        <v>433631962.53999996</v>
      </c>
      <c r="CP163" s="4">
        <v>-433631962.53999996</v>
      </c>
      <c r="CQ163" s="4">
        <v>0</v>
      </c>
      <c r="CR163" s="4">
        <v>0</v>
      </c>
      <c r="CS163" s="4">
        <v>410820594.15219688</v>
      </c>
      <c r="CT163" s="4">
        <v>-410820594.15219688</v>
      </c>
      <c r="CU163" s="4">
        <v>0</v>
      </c>
      <c r="CV163" s="4">
        <v>0</v>
      </c>
      <c r="CW163" s="5">
        <v>0.94739463333333307</v>
      </c>
      <c r="CX163" s="4">
        <v>424193737.48000002</v>
      </c>
      <c r="CY163" s="4">
        <v>424193737.48000002</v>
      </c>
      <c r="CZ163" s="4">
        <v>-424193737.48000002</v>
      </c>
      <c r="DA163" s="4">
        <v>0</v>
      </c>
      <c r="DB163" s="4">
        <v>0</v>
      </c>
      <c r="DC163" s="4">
        <v>401680595.15936702</v>
      </c>
      <c r="DD163" s="4">
        <v>-401680595.15936702</v>
      </c>
      <c r="DE163" s="4">
        <v>0</v>
      </c>
      <c r="DF163" s="4">
        <v>0</v>
      </c>
      <c r="DG163" s="5">
        <v>0.94692721666666646</v>
      </c>
      <c r="DH163" s="4">
        <v>415285602.88999999</v>
      </c>
      <c r="DI163" s="4">
        <v>415285602.88999999</v>
      </c>
      <c r="DJ163" s="4">
        <v>-415285602.88999999</v>
      </c>
      <c r="DK163" s="4">
        <v>0</v>
      </c>
      <c r="DL163" s="4">
        <v>0</v>
      </c>
      <c r="DM163" s="4">
        <v>393051128.65414864</v>
      </c>
      <c r="DN163" s="4">
        <v>-393051128.65414864</v>
      </c>
      <c r="DO163" s="4">
        <v>0</v>
      </c>
      <c r="DP163" s="4">
        <v>0</v>
      </c>
      <c r="DQ163" s="5">
        <v>0.94645979999999963</v>
      </c>
      <c r="DR163" s="4">
        <v>5373056634.9499998</v>
      </c>
      <c r="DS163" s="4">
        <v>5373056634.9499998</v>
      </c>
      <c r="DT163" s="4">
        <v>-5373056634.9499998</v>
      </c>
      <c r="DU163" s="4">
        <v>0</v>
      </c>
      <c r="DV163" s="4">
        <v>0</v>
      </c>
      <c r="DW163" s="4">
        <v>5099618350.9798317</v>
      </c>
      <c r="DX163" s="4">
        <v>-5099618350.9798317</v>
      </c>
      <c r="DY163" s="4">
        <v>0</v>
      </c>
      <c r="DZ163" s="4">
        <v>0</v>
      </c>
      <c r="EA163" s="5">
        <v>11.388723687570764</v>
      </c>
      <c r="EB163" s="4">
        <v>393216951.13999999</v>
      </c>
      <c r="EC163" s="4">
        <v>393216951.13999999</v>
      </c>
      <c r="ED163" s="4">
        <v>-393216951.13999999</v>
      </c>
      <c r="EE163" s="4">
        <v>0</v>
      </c>
      <c r="EF163" s="4">
        <v>0</v>
      </c>
      <c r="EG163" s="4">
        <v>372484507.31235397</v>
      </c>
      <c r="EH163" s="4">
        <v>-372484507.31235397</v>
      </c>
      <c r="EI163" s="4">
        <v>0</v>
      </c>
      <c r="EJ163" s="4">
        <v>0</v>
      </c>
      <c r="EK163" s="5">
        <v>0.94727479634959966</v>
      </c>
      <c r="EL163" s="4">
        <v>371964991.38999999</v>
      </c>
      <c r="EM163" s="4">
        <v>371964991.38999999</v>
      </c>
      <c r="EN163" s="4">
        <v>-371964991.38999999</v>
      </c>
      <c r="EO163" s="4">
        <v>0</v>
      </c>
      <c r="EP163" s="4">
        <v>0</v>
      </c>
      <c r="EQ163" s="4">
        <v>352242252.39717168</v>
      </c>
      <c r="ER163" s="4">
        <v>-352242252.39717168</v>
      </c>
      <c r="ES163" s="4">
        <v>0</v>
      </c>
      <c r="ET163" s="4">
        <v>0</v>
      </c>
      <c r="EU163" s="5">
        <v>0.94697689446760513</v>
      </c>
      <c r="EV163" s="4">
        <v>349622749.96000004</v>
      </c>
      <c r="EW163" s="4">
        <v>349622749.96000004</v>
      </c>
      <c r="EX163" s="4">
        <v>-349622749.96000004</v>
      </c>
      <c r="EY163" s="4">
        <v>0</v>
      </c>
      <c r="EZ163" s="4">
        <v>0</v>
      </c>
      <c r="FA163" s="4">
        <v>330995422.96128738</v>
      </c>
      <c r="FB163" s="4">
        <v>-330995422.96128738</v>
      </c>
      <c r="FC163" s="4">
        <v>0</v>
      </c>
      <c r="FD163" s="4">
        <v>0</v>
      </c>
      <c r="FE163" s="5">
        <v>0.94672163925018094</v>
      </c>
      <c r="FF163" s="4">
        <v>327354959.13000005</v>
      </c>
      <c r="FG163" s="4">
        <v>327354959.13000005</v>
      </c>
      <c r="FH163" s="4">
        <v>-327354959.13000005</v>
      </c>
      <c r="FI163" s="4">
        <v>0</v>
      </c>
      <c r="FJ163" s="4">
        <v>0</v>
      </c>
      <c r="FK163" s="4">
        <v>309617301.56569672</v>
      </c>
      <c r="FL163" s="4">
        <v>-309617301.56569672</v>
      </c>
      <c r="FM163" s="4">
        <v>0</v>
      </c>
      <c r="FN163" s="4">
        <v>0</v>
      </c>
      <c r="FO163" s="5">
        <v>0.9458152165727256</v>
      </c>
      <c r="FP163" s="4">
        <v>304851480.46000004</v>
      </c>
      <c r="FQ163" s="4">
        <v>304851480.46000004</v>
      </c>
      <c r="FR163" s="4">
        <v>-304851480.46000004</v>
      </c>
      <c r="FS163" s="4">
        <v>0</v>
      </c>
      <c r="FT163" s="4">
        <v>0</v>
      </c>
      <c r="FU163" s="4">
        <v>288128792.4939431</v>
      </c>
      <c r="FV163" s="4">
        <v>-288128792.4939431</v>
      </c>
      <c r="FW163" s="4">
        <v>0</v>
      </c>
      <c r="FX163" s="4">
        <v>0</v>
      </c>
      <c r="FY163" s="5">
        <v>0.94514480316505745</v>
      </c>
      <c r="FZ163" s="4">
        <v>281109235.93000007</v>
      </c>
      <c r="GA163" s="4">
        <v>281109235.93000007</v>
      </c>
      <c r="GB163" s="4">
        <v>-281109235.93000007</v>
      </c>
      <c r="GC163" s="4">
        <v>0</v>
      </c>
      <c r="GD163" s="4">
        <v>0</v>
      </c>
      <c r="GE163" s="4">
        <v>265586932.9459998</v>
      </c>
      <c r="GF163" s="4">
        <v>-265586932.9459998</v>
      </c>
      <c r="GG163" s="4">
        <v>0</v>
      </c>
      <c r="GH163" s="4">
        <v>0</v>
      </c>
      <c r="GI163" s="5">
        <v>0.94478195306302382</v>
      </c>
      <c r="GJ163" s="4">
        <v>258369290.5</v>
      </c>
      <c r="GK163" s="4">
        <v>258369290.5</v>
      </c>
      <c r="GL163" s="4">
        <v>-258369290.5</v>
      </c>
      <c r="GM163" s="4">
        <v>0</v>
      </c>
      <c r="GN163" s="4">
        <v>0</v>
      </c>
      <c r="GO163" s="4">
        <v>244021299.14731786</v>
      </c>
      <c r="GP163" s="4">
        <v>-244021299.14731786</v>
      </c>
      <c r="GQ163" s="4">
        <v>0</v>
      </c>
      <c r="GR163" s="4">
        <v>0</v>
      </c>
      <c r="GS163" s="5">
        <v>0.9444671178803189</v>
      </c>
      <c r="GT163" s="4">
        <v>233690948.18000001</v>
      </c>
      <c r="GU163" s="4">
        <v>233690948.18000001</v>
      </c>
      <c r="GV163" s="4">
        <v>-233690948.18000001</v>
      </c>
      <c r="GW163" s="4">
        <v>0</v>
      </c>
      <c r="GX163" s="4">
        <v>0</v>
      </c>
      <c r="GY163" s="4">
        <v>220621777.7345992</v>
      </c>
      <c r="GZ163" s="4">
        <v>-220621777.7345992</v>
      </c>
      <c r="HA163" s="4">
        <v>0</v>
      </c>
      <c r="HB163" s="4">
        <v>0</v>
      </c>
      <c r="HC163" s="5">
        <v>0.94407498216261976</v>
      </c>
      <c r="HD163" s="4">
        <v>214634664.46000004</v>
      </c>
      <c r="HE163" s="4">
        <v>214634664.46000004</v>
      </c>
      <c r="HF163" s="4">
        <v>-214634664.46000004</v>
      </c>
      <c r="HG163" s="4">
        <v>0</v>
      </c>
      <c r="HH163" s="4">
        <v>0</v>
      </c>
      <c r="HI163" s="4">
        <v>202560462.95209953</v>
      </c>
      <c r="HJ163" s="4">
        <v>-202560462.95209953</v>
      </c>
      <c r="HK163" s="4">
        <v>0</v>
      </c>
      <c r="HL163" s="4">
        <v>0</v>
      </c>
      <c r="HM163" s="5">
        <v>0.94374533331660093</v>
      </c>
      <c r="HN163" s="4">
        <v>201237326.47000003</v>
      </c>
      <c r="HO163" s="4">
        <v>201237326.47000003</v>
      </c>
      <c r="HP163" s="4">
        <v>-201237326.47000003</v>
      </c>
      <c r="HQ163" s="4">
        <v>0</v>
      </c>
      <c r="HR163" s="4">
        <v>0</v>
      </c>
      <c r="HS163" s="4">
        <v>189823267.98685721</v>
      </c>
      <c r="HT163" s="4">
        <v>-189823267.98685721</v>
      </c>
      <c r="HU163" s="4">
        <v>0</v>
      </c>
      <c r="HV163" s="4">
        <v>0</v>
      </c>
      <c r="HW163" s="5">
        <v>0.94328060959980797</v>
      </c>
      <c r="HX163" s="4">
        <v>187920603.97</v>
      </c>
      <c r="HY163" s="4">
        <v>187920603.97</v>
      </c>
      <c r="HZ163" s="4">
        <v>-187920603.97</v>
      </c>
      <c r="IA163" s="4">
        <v>0</v>
      </c>
      <c r="IB163" s="4">
        <v>0</v>
      </c>
      <c r="IC163" s="4">
        <v>177136819.37977806</v>
      </c>
      <c r="ID163" s="4">
        <v>-177136819.37977806</v>
      </c>
      <c r="IE163" s="4">
        <v>0</v>
      </c>
      <c r="IF163" s="4">
        <v>0</v>
      </c>
      <c r="IG163" s="5">
        <v>0.94261520896376283</v>
      </c>
      <c r="IH163" s="4">
        <v>174507673.69</v>
      </c>
      <c r="II163" s="4">
        <v>174507673.69</v>
      </c>
      <c r="IJ163" s="4">
        <v>-174507673.69</v>
      </c>
      <c r="IK163" s="4">
        <v>0</v>
      </c>
      <c r="IL163" s="4">
        <v>0</v>
      </c>
      <c r="IM163" s="4">
        <v>164521680.14777762</v>
      </c>
      <c r="IN163" s="4">
        <v>-164521680.14777762</v>
      </c>
      <c r="IO163" s="4">
        <v>0</v>
      </c>
      <c r="IP163" s="4">
        <v>0</v>
      </c>
      <c r="IQ163" s="5">
        <v>0.94277619240995802</v>
      </c>
      <c r="IR163" s="4">
        <v>3298480875.2799997</v>
      </c>
      <c r="IS163" s="4">
        <v>3298480875.2799997</v>
      </c>
      <c r="IT163" s="4">
        <v>-3298480875.2799997</v>
      </c>
      <c r="IU163" s="4">
        <v>0</v>
      </c>
      <c r="IV163" s="4">
        <v>0</v>
      </c>
      <c r="IW163" s="4">
        <v>3117740517.0248818</v>
      </c>
      <c r="IX163" s="4">
        <v>-3117740517.0248818</v>
      </c>
      <c r="IY163" s="4">
        <v>0</v>
      </c>
      <c r="IZ163" s="4">
        <v>0</v>
      </c>
      <c r="JA163" s="5">
        <v>11.337674747201262</v>
      </c>
      <c r="JB163" s="4">
        <v>172460559.74000001</v>
      </c>
      <c r="JC163" s="4">
        <v>172460559.74000001</v>
      </c>
      <c r="JD163" s="4">
        <v>-172460559.74000001</v>
      </c>
      <c r="JE163" s="4">
        <v>0</v>
      </c>
      <c r="JF163" s="4">
        <v>0</v>
      </c>
      <c r="JG163" s="4">
        <v>162579521.75632992</v>
      </c>
      <c r="JH163" s="4">
        <v>-162579521.75632992</v>
      </c>
      <c r="JI163" s="4">
        <v>0</v>
      </c>
      <c r="JJ163" s="4">
        <v>0</v>
      </c>
      <c r="JK163" s="5">
        <v>0.94270552062125601</v>
      </c>
      <c r="JL163" s="4">
        <v>170457179.67999998</v>
      </c>
      <c r="JM163" s="4">
        <v>170457179.67999998</v>
      </c>
      <c r="JN163" s="4">
        <v>-170457179.67999998</v>
      </c>
      <c r="JO163" s="4">
        <v>0</v>
      </c>
      <c r="JP163" s="4">
        <v>0</v>
      </c>
      <c r="JQ163" s="4">
        <v>160771995.56999263</v>
      </c>
      <c r="JR163" s="4">
        <v>-160771995.56999263</v>
      </c>
      <c r="JS163" s="4">
        <v>0</v>
      </c>
      <c r="JT163" s="4">
        <v>0</v>
      </c>
      <c r="JU163" s="5">
        <v>0.94318113130705683</v>
      </c>
      <c r="JV163" s="4">
        <v>168366726.22999999</v>
      </c>
      <c r="JW163" s="4">
        <v>168366726.22999999</v>
      </c>
      <c r="JX163" s="4">
        <v>-168366726.22999999</v>
      </c>
      <c r="JY163" s="4">
        <v>0</v>
      </c>
      <c r="JZ163" s="4">
        <v>0</v>
      </c>
      <c r="KA163" s="4">
        <v>158873281.41648605</v>
      </c>
      <c r="KB163" s="4">
        <v>-158873281.41648605</v>
      </c>
      <c r="KC163" s="4">
        <v>0</v>
      </c>
      <c r="KD163" s="4">
        <v>0</v>
      </c>
      <c r="KE163" s="5">
        <v>0.94361448353788591</v>
      </c>
      <c r="KF163" s="4">
        <v>166565995.59999999</v>
      </c>
      <c r="KG163" s="4">
        <v>166565995.59999999</v>
      </c>
      <c r="KH163" s="4">
        <v>-166565995.59999999</v>
      </c>
      <c r="KI163" s="4">
        <v>0</v>
      </c>
      <c r="KJ163" s="4">
        <v>0</v>
      </c>
      <c r="KK163" s="4">
        <v>157236747.62471041</v>
      </c>
      <c r="KL163" s="4">
        <v>-157236747.62471041</v>
      </c>
      <c r="KM163" s="4">
        <v>0</v>
      </c>
      <c r="KN163" s="4">
        <v>0</v>
      </c>
      <c r="KO163" s="5">
        <v>0.94399068104096528</v>
      </c>
      <c r="KP163" s="4">
        <v>164765264.96999997</v>
      </c>
      <c r="KQ163" s="4">
        <v>164765264.96999997</v>
      </c>
      <c r="KR163" s="4">
        <v>-164765264.96999997</v>
      </c>
      <c r="KS163" s="4">
        <v>0</v>
      </c>
      <c r="KT163" s="4">
        <v>0</v>
      </c>
      <c r="KU163" s="4">
        <v>155582924.02533817</v>
      </c>
      <c r="KV163" s="4">
        <v>-155582924.02533817</v>
      </c>
      <c r="KW163" s="4">
        <v>0</v>
      </c>
      <c r="KX163" s="4">
        <v>0</v>
      </c>
      <c r="KY163" s="5">
        <v>0.9442701655210296</v>
      </c>
      <c r="KZ163" s="4">
        <v>164606457.35999998</v>
      </c>
      <c r="LA163" s="4">
        <v>164606457.35999998</v>
      </c>
      <c r="LB163" s="4">
        <v>-164606457.35999998</v>
      </c>
      <c r="LC163" s="4">
        <v>0</v>
      </c>
      <c r="LD163" s="4">
        <v>0</v>
      </c>
      <c r="LE163" s="4">
        <v>155493699.71505427</v>
      </c>
      <c r="LF163" s="4">
        <v>-155493699.71505427</v>
      </c>
      <c r="LG163" s="4">
        <v>0</v>
      </c>
      <c r="LH163" s="4">
        <v>0</v>
      </c>
      <c r="LI163" s="5">
        <v>0.9446391241807981</v>
      </c>
      <c r="LJ163" s="4">
        <v>164447649.74999997</v>
      </c>
      <c r="LK163" s="4">
        <v>164447649.74999997</v>
      </c>
      <c r="LL163" s="4">
        <v>-164447649.74999997</v>
      </c>
      <c r="LM163" s="4">
        <v>0</v>
      </c>
      <c r="LN163" s="4">
        <v>0</v>
      </c>
      <c r="LO163" s="4">
        <v>155413360.57171208</v>
      </c>
      <c r="LP163" s="4">
        <v>-155413360.57171208</v>
      </c>
      <c r="LQ163" s="4">
        <v>0</v>
      </c>
      <c r="LR163" s="4">
        <v>0</v>
      </c>
      <c r="LS163" s="5">
        <v>0.94506282581707801</v>
      </c>
      <c r="LT163" s="4">
        <v>164288842.13999999</v>
      </c>
      <c r="LU163" s="4">
        <v>164288842.13999999</v>
      </c>
      <c r="LV163" s="4">
        <v>-164288842.13999999</v>
      </c>
      <c r="LW163" s="4">
        <v>0</v>
      </c>
      <c r="LX163" s="4">
        <v>0</v>
      </c>
      <c r="LY163" s="4">
        <v>155338684.78247112</v>
      </c>
      <c r="LZ163" s="4">
        <v>-155338684.78247112</v>
      </c>
      <c r="MA163" s="4">
        <v>0</v>
      </c>
      <c r="MB163" s="4">
        <v>0</v>
      </c>
      <c r="MC163" s="5">
        <v>0.9455218185182539</v>
      </c>
      <c r="MD163" s="4">
        <v>164130034.53</v>
      </c>
      <c r="ME163" s="4">
        <v>164130034.53</v>
      </c>
      <c r="MF163" s="4">
        <v>-164130034.53</v>
      </c>
      <c r="MG163" s="4">
        <v>0</v>
      </c>
      <c r="MH163" s="4">
        <v>0</v>
      </c>
      <c r="MI163" s="4">
        <v>155265346.27407148</v>
      </c>
      <c r="MJ163" s="4">
        <v>-155265346.27407148</v>
      </c>
      <c r="MK163" s="4">
        <v>0</v>
      </c>
      <c r="ML163" s="4">
        <v>0</v>
      </c>
      <c r="MM163" s="5">
        <v>0.94598984712753342</v>
      </c>
      <c r="MN163" s="4">
        <v>163205830.38999999</v>
      </c>
      <c r="MO163" s="4">
        <v>163205830.38999999</v>
      </c>
      <c r="MP163" s="4">
        <v>-163205830.38999999</v>
      </c>
      <c r="MQ163" s="4">
        <v>0</v>
      </c>
      <c r="MR163" s="4">
        <v>0</v>
      </c>
      <c r="MS163" s="4">
        <v>154463193.13225549</v>
      </c>
      <c r="MT163" s="4">
        <v>-154463193.13225549</v>
      </c>
      <c r="MU163" s="4">
        <v>0</v>
      </c>
      <c r="MV163" s="4">
        <v>0</v>
      </c>
      <c r="MW163" s="5">
        <v>0.94643183250958074</v>
      </c>
      <c r="MX163" s="4">
        <v>162281626.25</v>
      </c>
      <c r="MY163" s="4">
        <v>162281626.25</v>
      </c>
      <c r="MZ163" s="4">
        <v>-162281626.25</v>
      </c>
      <c r="NA163" s="4">
        <v>0</v>
      </c>
      <c r="NB163" s="4">
        <v>0</v>
      </c>
      <c r="NC163" s="4">
        <v>153652287.70047054</v>
      </c>
      <c r="ND163" s="4">
        <v>-153652287.70047054</v>
      </c>
      <c r="NE163" s="4">
        <v>0</v>
      </c>
      <c r="NF163" s="4">
        <v>0</v>
      </c>
      <c r="NG163" s="5">
        <v>0.94682491943828762</v>
      </c>
      <c r="NH163" s="4">
        <v>161357422.10999998</v>
      </c>
      <c r="NI163" s="4">
        <v>161357422.10999998</v>
      </c>
      <c r="NJ163" s="4">
        <v>-161357422.10999998</v>
      </c>
      <c r="NK163" s="4">
        <v>0</v>
      </c>
      <c r="NL163" s="4">
        <v>0</v>
      </c>
      <c r="NM163" s="4">
        <v>152825095.79465252</v>
      </c>
      <c r="NN163" s="4">
        <v>-152825095.79465252</v>
      </c>
      <c r="NO163" s="4">
        <v>0</v>
      </c>
      <c r="NP163" s="4">
        <v>0</v>
      </c>
      <c r="NQ163" s="5">
        <v>0.94712157517284312</v>
      </c>
      <c r="NR163" s="4">
        <v>1986933588.7499998</v>
      </c>
      <c r="NS163" s="4">
        <v>1986933588.7499998</v>
      </c>
      <c r="NT163" s="4">
        <v>-1986933588.7499998</v>
      </c>
      <c r="NU163" s="4">
        <v>0</v>
      </c>
      <c r="NV163" s="4">
        <v>0</v>
      </c>
      <c r="NW163" s="4">
        <v>1877496138.3635447</v>
      </c>
      <c r="NX163" s="4">
        <v>-1877496138.3635447</v>
      </c>
      <c r="NY163" s="4">
        <v>0</v>
      </c>
      <c r="NZ163" s="4">
        <v>0</v>
      </c>
      <c r="OA163" s="5">
        <v>11.339353924792569</v>
      </c>
      <c r="OB163" s="4">
        <v>160435427.91999999</v>
      </c>
      <c r="OC163" s="4">
        <v>160435427.91999999</v>
      </c>
      <c r="OD163" s="4">
        <v>-160435427.91999999</v>
      </c>
      <c r="OE163" s="4">
        <v>0</v>
      </c>
      <c r="OF163" s="4">
        <v>0</v>
      </c>
      <c r="OG163" s="4">
        <v>152009995.53694662</v>
      </c>
      <c r="OH163" s="4">
        <v>-152009995.53694662</v>
      </c>
      <c r="OI163" s="4">
        <v>0</v>
      </c>
      <c r="OJ163" s="4">
        <v>0</v>
      </c>
      <c r="OK163" s="5">
        <v>0.94748396602741225</v>
      </c>
      <c r="OL163" s="4">
        <v>159513433.72999999</v>
      </c>
      <c r="OM163" s="4">
        <v>159513433.72999999</v>
      </c>
      <c r="ON163" s="4">
        <v>-159513433.72999999</v>
      </c>
      <c r="OO163" s="4">
        <v>0</v>
      </c>
      <c r="OP163" s="4">
        <v>0</v>
      </c>
      <c r="OQ163" s="4">
        <v>151130805.43670651</v>
      </c>
      <c r="OR163" s="4">
        <v>-151130805.43670651</v>
      </c>
      <c r="OS163" s="4">
        <v>0</v>
      </c>
      <c r="OT163" s="4">
        <v>0</v>
      </c>
      <c r="OU163" s="5">
        <v>0.94744876279522439</v>
      </c>
      <c r="OV163" s="4">
        <v>158591439.54000002</v>
      </c>
      <c r="OW163" s="4">
        <v>158591439.54000002</v>
      </c>
      <c r="OX163" s="4">
        <v>-158591439.54000002</v>
      </c>
      <c r="OY163" s="4">
        <v>0</v>
      </c>
      <c r="OZ163" s="4">
        <v>0</v>
      </c>
      <c r="PA163" s="4">
        <v>150253156.82667536</v>
      </c>
      <c r="PB163" s="4">
        <v>-150253156.82667536</v>
      </c>
      <c r="PC163" s="4">
        <v>0</v>
      </c>
      <c r="PD163" s="4">
        <v>0</v>
      </c>
      <c r="PE163" s="5">
        <v>0.94742287012773108</v>
      </c>
      <c r="PF163" s="4">
        <v>157669445.34999999</v>
      </c>
      <c r="PG163" s="4">
        <v>157669445.34999999</v>
      </c>
      <c r="PH163" s="4">
        <v>-157669445.34999999</v>
      </c>
      <c r="PI163" s="4">
        <v>0</v>
      </c>
      <c r="PJ163" s="4">
        <v>0</v>
      </c>
      <c r="PK163" s="4">
        <v>149376557.56609488</v>
      </c>
      <c r="PL163" s="4">
        <v>-149376557.56609488</v>
      </c>
      <c r="PM163" s="4">
        <v>0</v>
      </c>
      <c r="PN163" s="4">
        <v>0</v>
      </c>
      <c r="PO163" s="5">
        <v>0.94740333001428223</v>
      </c>
      <c r="PP163" s="4">
        <v>156747451.16</v>
      </c>
      <c r="PQ163" s="4">
        <v>156747451.16</v>
      </c>
      <c r="PR163" s="4">
        <v>-156747451.16</v>
      </c>
      <c r="PS163" s="4">
        <v>0</v>
      </c>
      <c r="PT163" s="4">
        <v>0</v>
      </c>
      <c r="PU163" s="4">
        <v>148500236.59093919</v>
      </c>
      <c r="PV163" s="4">
        <v>-148500236.59093919</v>
      </c>
      <c r="PW163" s="4">
        <v>0</v>
      </c>
      <c r="PX163" s="4">
        <v>0</v>
      </c>
      <c r="PY163" s="5">
        <v>0.94738533540400305</v>
      </c>
      <c r="PZ163" s="4">
        <v>155826150.41</v>
      </c>
      <c r="QA163" s="4">
        <v>155826150.41</v>
      </c>
      <c r="QB163" s="4">
        <v>-155826150.41</v>
      </c>
      <c r="QC163" s="4">
        <v>0</v>
      </c>
      <c r="QD163" s="4">
        <v>0</v>
      </c>
      <c r="QE163" s="4">
        <v>147624096.7802631</v>
      </c>
      <c r="QF163" s="4">
        <v>-147624096.7802631</v>
      </c>
      <c r="QG163" s="4">
        <v>0</v>
      </c>
      <c r="QH163" s="4">
        <v>0</v>
      </c>
      <c r="QI163" s="5">
        <v>0.94736407459109928</v>
      </c>
      <c r="QJ163" s="4">
        <v>154904849.66</v>
      </c>
      <c r="QK163" s="4">
        <v>154904849.66</v>
      </c>
      <c r="QL163" s="4">
        <v>-154904849.66</v>
      </c>
      <c r="QM163" s="4">
        <v>0</v>
      </c>
      <c r="QN163" s="4">
        <v>0</v>
      </c>
      <c r="QO163" s="4">
        <v>146747621.97450253</v>
      </c>
      <c r="QP163" s="4">
        <v>-146747621.97450253</v>
      </c>
      <c r="QQ163" s="4">
        <v>0</v>
      </c>
      <c r="QR163" s="4">
        <v>0</v>
      </c>
      <c r="QS163" s="5">
        <v>0.9473403982935219</v>
      </c>
      <c r="QT163" s="4">
        <v>153983548.91</v>
      </c>
      <c r="QU163" s="4">
        <v>153983548.91</v>
      </c>
      <c r="QV163" s="4">
        <v>-153983548.91</v>
      </c>
      <c r="QW163" s="4">
        <v>0</v>
      </c>
      <c r="QX163" s="4">
        <v>0</v>
      </c>
      <c r="QY163" s="4">
        <v>145871412.87818849</v>
      </c>
      <c r="QZ163" s="4">
        <v>-145871412.87818849</v>
      </c>
      <c r="RA163" s="4">
        <v>0</v>
      </c>
      <c r="RB163" s="4">
        <v>0</v>
      </c>
      <c r="RC163" s="5">
        <v>0.94731816425043647</v>
      </c>
      <c r="RD163" s="4">
        <v>153062248.15999997</v>
      </c>
      <c r="RE163" s="4">
        <v>153062248.15999997</v>
      </c>
      <c r="RF163" s="4">
        <v>-153062248.15999997</v>
      </c>
      <c r="RG163" s="4">
        <v>0</v>
      </c>
      <c r="RH163" s="4">
        <v>0</v>
      </c>
      <c r="RI163" s="4">
        <v>144994724.67067751</v>
      </c>
      <c r="RJ163" s="4">
        <v>-144994724.67067751</v>
      </c>
      <c r="RK163" s="4">
        <v>0</v>
      </c>
      <c r="RL163" s="4">
        <v>0</v>
      </c>
      <c r="RM163" s="5">
        <v>0.94729253237617905</v>
      </c>
      <c r="RN163" s="4">
        <v>152334252.28999996</v>
      </c>
      <c r="RO163" s="4">
        <v>152334252.28999996</v>
      </c>
      <c r="RP163" s="4">
        <v>-152334252.28999996</v>
      </c>
      <c r="RQ163" s="4">
        <v>0</v>
      </c>
      <c r="RR163" s="4">
        <v>0</v>
      </c>
      <c r="RS163" s="4">
        <v>144300957.95039892</v>
      </c>
      <c r="RT163" s="4">
        <v>-144300957.95039892</v>
      </c>
      <c r="RU163" s="4">
        <v>0</v>
      </c>
      <c r="RV163" s="4">
        <v>0</v>
      </c>
      <c r="RW163" s="5">
        <v>0.94726534434089071</v>
      </c>
      <c r="RX163" s="4">
        <v>151606256.41999999</v>
      </c>
      <c r="RY163" s="4">
        <v>151606256.41999999</v>
      </c>
      <c r="RZ163" s="4">
        <v>-151606256.41999999</v>
      </c>
      <c r="SA163" s="4">
        <v>0</v>
      </c>
      <c r="SB163" s="4">
        <v>0</v>
      </c>
      <c r="SC163" s="4">
        <v>143607605.14628986</v>
      </c>
      <c r="SD163" s="4">
        <v>-143607605.14628986</v>
      </c>
      <c r="SE163" s="4">
        <v>0</v>
      </c>
      <c r="SF163" s="4">
        <v>0</v>
      </c>
      <c r="SG163" s="5">
        <v>0.94724062540300979</v>
      </c>
      <c r="SH163" s="4">
        <v>150878260.54999998</v>
      </c>
      <c r="SI163" s="4">
        <v>150878260.54999998</v>
      </c>
      <c r="SJ163" s="4">
        <v>-150878260.54999998</v>
      </c>
      <c r="SK163" s="4">
        <v>0</v>
      </c>
      <c r="SL163" s="4">
        <v>0</v>
      </c>
      <c r="SM163" s="4">
        <v>142914844.14977971</v>
      </c>
      <c r="SN163" s="4">
        <v>-142914844.14977971</v>
      </c>
      <c r="SO163" s="4">
        <v>0</v>
      </c>
      <c r="SP163" s="4">
        <v>0</v>
      </c>
      <c r="SQ163" s="5">
        <v>0.94721959034263092</v>
      </c>
      <c r="SR163" s="4">
        <v>1865552764.1000001</v>
      </c>
      <c r="SS163" s="4">
        <v>1865552764.1000001</v>
      </c>
      <c r="ST163" s="4">
        <v>-1865552764.1000001</v>
      </c>
      <c r="SU163" s="4">
        <v>0</v>
      </c>
      <c r="SV163" s="4">
        <v>0</v>
      </c>
      <c r="SW163" s="4">
        <v>1767332015.5074627</v>
      </c>
      <c r="SX163" s="4">
        <v>-1767332015.5074627</v>
      </c>
      <c r="SY163" s="4">
        <v>0</v>
      </c>
      <c r="SZ163" s="4">
        <v>0</v>
      </c>
      <c r="TA163" s="5">
        <v>11.368184993966421</v>
      </c>
      <c r="TB163" s="4">
        <v>149947265.62</v>
      </c>
      <c r="TC163" s="4">
        <v>149947265.62</v>
      </c>
    </row>
    <row r="164" spans="1:523" x14ac:dyDescent="0.3">
      <c r="A164" s="3" t="s">
        <v>214</v>
      </c>
      <c r="B164" s="4">
        <v>0</v>
      </c>
      <c r="C164" s="4">
        <v>0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0</v>
      </c>
      <c r="J164" s="4">
        <v>0</v>
      </c>
      <c r="K164" s="5">
        <v>1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5">
        <v>1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5">
        <v>1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5">
        <v>1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>
        <v>0</v>
      </c>
      <c r="AY164" s="5">
        <v>1</v>
      </c>
      <c r="AZ164" s="4">
        <v>0</v>
      </c>
      <c r="BA164" s="4">
        <v>0</v>
      </c>
      <c r="BB164" s="4">
        <v>0</v>
      </c>
      <c r="BC164" s="4">
        <v>0</v>
      </c>
      <c r="BD164" s="4">
        <v>0</v>
      </c>
      <c r="BE164" s="4">
        <v>0</v>
      </c>
      <c r="BF164" s="4">
        <v>0</v>
      </c>
      <c r="BG164" s="4">
        <v>0</v>
      </c>
      <c r="BH164" s="4">
        <v>0</v>
      </c>
      <c r="BI164" s="5">
        <v>1</v>
      </c>
      <c r="BJ164" s="4">
        <v>0</v>
      </c>
      <c r="BK164" s="4">
        <v>0</v>
      </c>
      <c r="BL164" s="4">
        <v>0</v>
      </c>
      <c r="BM164" s="4">
        <v>0</v>
      </c>
      <c r="BN164" s="4">
        <v>0</v>
      </c>
      <c r="BO164" s="4">
        <v>0</v>
      </c>
      <c r="BP164" s="4">
        <v>0</v>
      </c>
      <c r="BQ164" s="4">
        <v>0</v>
      </c>
      <c r="BR164" s="4">
        <v>0</v>
      </c>
      <c r="BS164" s="5">
        <v>1</v>
      </c>
      <c r="BT164" s="4">
        <v>0</v>
      </c>
      <c r="BU164" s="4">
        <v>0</v>
      </c>
      <c r="BV164" s="4">
        <v>0</v>
      </c>
      <c r="BW164" s="4">
        <v>0</v>
      </c>
      <c r="BX164" s="4">
        <v>0</v>
      </c>
      <c r="BY164" s="4">
        <v>0</v>
      </c>
      <c r="BZ164" s="4">
        <v>0</v>
      </c>
      <c r="CA164" s="4">
        <v>0</v>
      </c>
      <c r="CB164" s="4">
        <v>0</v>
      </c>
      <c r="CC164" s="5">
        <v>1</v>
      </c>
      <c r="CD164" s="4">
        <v>0</v>
      </c>
      <c r="CE164" s="4">
        <v>0</v>
      </c>
      <c r="CF164" s="4">
        <v>0</v>
      </c>
      <c r="CG164" s="4">
        <v>0</v>
      </c>
      <c r="CH164" s="4">
        <v>0</v>
      </c>
      <c r="CI164" s="4">
        <v>0</v>
      </c>
      <c r="CJ164" s="4">
        <v>0</v>
      </c>
      <c r="CK164" s="4">
        <v>0</v>
      </c>
      <c r="CL164" s="4">
        <v>0</v>
      </c>
      <c r="CM164" s="5">
        <v>1</v>
      </c>
      <c r="CN164" s="4">
        <v>0</v>
      </c>
      <c r="CO164" s="4">
        <v>0</v>
      </c>
      <c r="CP164" s="4">
        <v>0</v>
      </c>
      <c r="CQ164" s="4">
        <v>0</v>
      </c>
      <c r="CR164" s="4">
        <v>0</v>
      </c>
      <c r="CS164" s="4">
        <v>0</v>
      </c>
      <c r="CT164" s="4">
        <v>0</v>
      </c>
      <c r="CU164" s="4">
        <v>0</v>
      </c>
      <c r="CV164" s="4">
        <v>0</v>
      </c>
      <c r="CW164" s="5">
        <v>1</v>
      </c>
      <c r="CX164" s="4">
        <v>0</v>
      </c>
      <c r="CY164" s="4">
        <v>0</v>
      </c>
      <c r="CZ164" s="4">
        <v>0</v>
      </c>
      <c r="DA164" s="4">
        <v>0</v>
      </c>
      <c r="DB164" s="4">
        <v>0</v>
      </c>
      <c r="DC164" s="4">
        <v>0</v>
      </c>
      <c r="DD164" s="4">
        <v>0</v>
      </c>
      <c r="DE164" s="4">
        <v>0</v>
      </c>
      <c r="DF164" s="4">
        <v>0</v>
      </c>
      <c r="DG164" s="5">
        <v>1</v>
      </c>
      <c r="DH164" s="4">
        <v>0</v>
      </c>
      <c r="DI164" s="4">
        <v>0</v>
      </c>
      <c r="DJ164" s="4">
        <v>0</v>
      </c>
      <c r="DK164" s="4">
        <v>0</v>
      </c>
      <c r="DL164" s="4">
        <v>0</v>
      </c>
      <c r="DM164" s="4">
        <v>0</v>
      </c>
      <c r="DN164" s="4">
        <v>0</v>
      </c>
      <c r="DO164" s="4">
        <v>0</v>
      </c>
      <c r="DP164" s="4">
        <v>0</v>
      </c>
      <c r="DQ164" s="5">
        <v>1</v>
      </c>
      <c r="DR164" s="4">
        <v>0</v>
      </c>
      <c r="DS164" s="4">
        <v>0</v>
      </c>
      <c r="DT164" s="4">
        <v>0</v>
      </c>
      <c r="DU164" s="4">
        <v>0</v>
      </c>
      <c r="DV164" s="4">
        <v>0</v>
      </c>
      <c r="DW164" s="4">
        <v>0</v>
      </c>
      <c r="DX164" s="4">
        <v>0</v>
      </c>
      <c r="DY164" s="4">
        <v>0</v>
      </c>
      <c r="DZ164" s="4">
        <v>0</v>
      </c>
      <c r="EA164" s="5">
        <v>12</v>
      </c>
      <c r="EB164" s="4">
        <v>0</v>
      </c>
      <c r="EC164" s="4">
        <v>0</v>
      </c>
      <c r="ED164" s="4">
        <v>0</v>
      </c>
      <c r="EE164" s="4">
        <v>0</v>
      </c>
      <c r="EF164" s="4">
        <v>0</v>
      </c>
      <c r="EG164" s="4">
        <v>0</v>
      </c>
      <c r="EH164" s="4">
        <v>0</v>
      </c>
      <c r="EI164" s="4">
        <v>0</v>
      </c>
      <c r="EJ164" s="4">
        <v>0</v>
      </c>
      <c r="EK164" s="5">
        <v>1</v>
      </c>
      <c r="EL164" s="4">
        <v>0</v>
      </c>
      <c r="EM164" s="4">
        <v>0</v>
      </c>
      <c r="EN164" s="4">
        <v>0</v>
      </c>
      <c r="EO164" s="4">
        <v>0</v>
      </c>
      <c r="EP164" s="4">
        <v>0</v>
      </c>
      <c r="EQ164" s="4">
        <v>0</v>
      </c>
      <c r="ER164" s="4">
        <v>0</v>
      </c>
      <c r="ES164" s="4">
        <v>0</v>
      </c>
      <c r="ET164" s="4">
        <v>0</v>
      </c>
      <c r="EU164" s="5">
        <v>1</v>
      </c>
      <c r="EV164" s="4">
        <v>0</v>
      </c>
      <c r="EW164" s="4">
        <v>0</v>
      </c>
      <c r="EX164" s="4">
        <v>0</v>
      </c>
      <c r="EY164" s="4">
        <v>0</v>
      </c>
      <c r="EZ164" s="4">
        <v>0</v>
      </c>
      <c r="FA164" s="4">
        <v>0</v>
      </c>
      <c r="FB164" s="4">
        <v>0</v>
      </c>
      <c r="FC164" s="4">
        <v>0</v>
      </c>
      <c r="FD164" s="4">
        <v>0</v>
      </c>
      <c r="FE164" s="5">
        <v>1</v>
      </c>
      <c r="FF164" s="4">
        <v>0</v>
      </c>
      <c r="FG164" s="4">
        <v>0</v>
      </c>
      <c r="FH164" s="4">
        <v>0</v>
      </c>
      <c r="FI164" s="4">
        <v>0</v>
      </c>
      <c r="FJ164" s="4">
        <v>0</v>
      </c>
      <c r="FK164" s="4">
        <v>0</v>
      </c>
      <c r="FL164" s="4">
        <v>0</v>
      </c>
      <c r="FM164" s="4">
        <v>0</v>
      </c>
      <c r="FN164" s="4">
        <v>0</v>
      </c>
      <c r="FO164" s="5">
        <v>1</v>
      </c>
      <c r="FP164" s="4">
        <v>0</v>
      </c>
      <c r="FQ164" s="4">
        <v>0</v>
      </c>
      <c r="FR164" s="4">
        <v>0</v>
      </c>
      <c r="FS164" s="4">
        <v>0</v>
      </c>
      <c r="FT164" s="4">
        <v>0</v>
      </c>
      <c r="FU164" s="4">
        <v>0</v>
      </c>
      <c r="FV164" s="4">
        <v>0</v>
      </c>
      <c r="FW164" s="4">
        <v>0</v>
      </c>
      <c r="FX164" s="4">
        <v>0</v>
      </c>
      <c r="FY164" s="5">
        <v>1</v>
      </c>
      <c r="FZ164" s="4">
        <v>0</v>
      </c>
      <c r="GA164" s="4">
        <v>0</v>
      </c>
      <c r="GB164" s="4">
        <v>0</v>
      </c>
      <c r="GC164" s="4">
        <v>0</v>
      </c>
      <c r="GD164" s="4">
        <v>0</v>
      </c>
      <c r="GE164" s="4">
        <v>0</v>
      </c>
      <c r="GF164" s="4">
        <v>0</v>
      </c>
      <c r="GG164" s="4">
        <v>0</v>
      </c>
      <c r="GH164" s="4">
        <v>0</v>
      </c>
      <c r="GI164" s="5">
        <v>1</v>
      </c>
      <c r="GJ164" s="4">
        <v>0</v>
      </c>
      <c r="GK164" s="4">
        <v>0</v>
      </c>
      <c r="GL164" s="4">
        <v>0</v>
      </c>
      <c r="GM164" s="4">
        <v>0</v>
      </c>
      <c r="GN164" s="4">
        <v>0</v>
      </c>
      <c r="GO164" s="4">
        <v>0</v>
      </c>
      <c r="GP164" s="4">
        <v>0</v>
      </c>
      <c r="GQ164" s="4">
        <v>0</v>
      </c>
      <c r="GR164" s="4">
        <v>0</v>
      </c>
      <c r="GS164" s="5">
        <v>1</v>
      </c>
      <c r="GT164" s="4">
        <v>0</v>
      </c>
      <c r="GU164" s="4">
        <v>0</v>
      </c>
      <c r="GV164" s="4">
        <v>0</v>
      </c>
      <c r="GW164" s="4">
        <v>0</v>
      </c>
      <c r="GX164" s="4">
        <v>0</v>
      </c>
      <c r="GY164" s="4">
        <v>0</v>
      </c>
      <c r="GZ164" s="4">
        <v>0</v>
      </c>
      <c r="HA164" s="4">
        <v>0</v>
      </c>
      <c r="HB164" s="4">
        <v>0</v>
      </c>
      <c r="HC164" s="5">
        <v>1</v>
      </c>
      <c r="HD164" s="4">
        <v>0</v>
      </c>
      <c r="HE164" s="4">
        <v>0</v>
      </c>
      <c r="HF164" s="4">
        <v>0</v>
      </c>
      <c r="HG164" s="4">
        <v>0</v>
      </c>
      <c r="HH164" s="4">
        <v>0</v>
      </c>
      <c r="HI164" s="4">
        <v>0</v>
      </c>
      <c r="HJ164" s="4">
        <v>0</v>
      </c>
      <c r="HK164" s="4">
        <v>0</v>
      </c>
      <c r="HL164" s="4">
        <v>0</v>
      </c>
      <c r="HM164" s="5">
        <v>1</v>
      </c>
      <c r="HN164" s="4">
        <v>0</v>
      </c>
      <c r="HO164" s="4">
        <v>0</v>
      </c>
      <c r="HP164" s="4">
        <v>0</v>
      </c>
      <c r="HQ164" s="4">
        <v>0</v>
      </c>
      <c r="HR164" s="4">
        <v>0</v>
      </c>
      <c r="HS164" s="4">
        <v>0</v>
      </c>
      <c r="HT164" s="4">
        <v>0</v>
      </c>
      <c r="HU164" s="4">
        <v>0</v>
      </c>
      <c r="HV164" s="4">
        <v>0</v>
      </c>
      <c r="HW164" s="5">
        <v>1</v>
      </c>
      <c r="HX164" s="4">
        <v>0</v>
      </c>
      <c r="HY164" s="4">
        <v>0</v>
      </c>
      <c r="HZ164" s="4">
        <v>0</v>
      </c>
      <c r="IA164" s="4">
        <v>0</v>
      </c>
      <c r="IB164" s="4">
        <v>0</v>
      </c>
      <c r="IC164" s="4">
        <v>0</v>
      </c>
      <c r="ID164" s="4">
        <v>0</v>
      </c>
      <c r="IE164" s="4">
        <v>0</v>
      </c>
      <c r="IF164" s="4">
        <v>0</v>
      </c>
      <c r="IG164" s="5">
        <v>1</v>
      </c>
      <c r="IH164" s="4">
        <v>0</v>
      </c>
      <c r="II164" s="4">
        <v>0</v>
      </c>
      <c r="IJ164" s="4">
        <v>0</v>
      </c>
      <c r="IK164" s="4">
        <v>0</v>
      </c>
      <c r="IL164" s="4">
        <v>0</v>
      </c>
      <c r="IM164" s="4">
        <v>0</v>
      </c>
      <c r="IN164" s="4">
        <v>0</v>
      </c>
      <c r="IO164" s="4">
        <v>0</v>
      </c>
      <c r="IP164" s="4">
        <v>0</v>
      </c>
      <c r="IQ164" s="5">
        <v>1</v>
      </c>
      <c r="IR164" s="4">
        <v>0</v>
      </c>
      <c r="IS164" s="4">
        <v>0</v>
      </c>
      <c r="IT164" s="4">
        <v>0</v>
      </c>
      <c r="IU164" s="4">
        <v>0</v>
      </c>
      <c r="IV164" s="4">
        <v>0</v>
      </c>
      <c r="IW164" s="4">
        <v>0</v>
      </c>
      <c r="IX164" s="4">
        <v>0</v>
      </c>
      <c r="IY164" s="4">
        <v>0</v>
      </c>
      <c r="IZ164" s="4">
        <v>0</v>
      </c>
      <c r="JA164" s="5">
        <v>12</v>
      </c>
      <c r="JB164" s="4">
        <v>0</v>
      </c>
      <c r="JC164" s="4">
        <v>0</v>
      </c>
      <c r="JD164" s="4">
        <v>0</v>
      </c>
      <c r="JE164" s="4">
        <v>0</v>
      </c>
      <c r="JF164" s="4">
        <v>0</v>
      </c>
      <c r="JG164" s="4">
        <v>0</v>
      </c>
      <c r="JH164" s="4">
        <v>0</v>
      </c>
      <c r="JI164" s="4">
        <v>0</v>
      </c>
      <c r="JJ164" s="4">
        <v>0</v>
      </c>
      <c r="JK164" s="5">
        <v>1</v>
      </c>
      <c r="JL164" s="4">
        <v>0</v>
      </c>
      <c r="JM164" s="4">
        <v>0</v>
      </c>
      <c r="JN164" s="4">
        <v>0</v>
      </c>
      <c r="JO164" s="4">
        <v>0</v>
      </c>
      <c r="JP164" s="4">
        <v>0</v>
      </c>
      <c r="JQ164" s="4">
        <v>0</v>
      </c>
      <c r="JR164" s="4">
        <v>0</v>
      </c>
      <c r="JS164" s="4">
        <v>0</v>
      </c>
      <c r="JT164" s="4">
        <v>0</v>
      </c>
      <c r="JU164" s="5">
        <v>1</v>
      </c>
      <c r="JV164" s="4">
        <v>0</v>
      </c>
      <c r="JW164" s="4">
        <v>0</v>
      </c>
      <c r="JX164" s="4">
        <v>0</v>
      </c>
      <c r="JY164" s="4">
        <v>0</v>
      </c>
      <c r="JZ164" s="4">
        <v>0</v>
      </c>
      <c r="KA164" s="4">
        <v>0</v>
      </c>
      <c r="KB164" s="4">
        <v>0</v>
      </c>
      <c r="KC164" s="4">
        <v>0</v>
      </c>
      <c r="KD164" s="4">
        <v>0</v>
      </c>
      <c r="KE164" s="5">
        <v>1</v>
      </c>
      <c r="KF164" s="4">
        <v>0</v>
      </c>
      <c r="KG164" s="4">
        <v>0</v>
      </c>
      <c r="KH164" s="4">
        <v>0</v>
      </c>
      <c r="KI164" s="4">
        <v>0</v>
      </c>
      <c r="KJ164" s="4">
        <v>0</v>
      </c>
      <c r="KK164" s="4">
        <v>0</v>
      </c>
      <c r="KL164" s="4">
        <v>0</v>
      </c>
      <c r="KM164" s="4">
        <v>0</v>
      </c>
      <c r="KN164" s="4">
        <v>0</v>
      </c>
      <c r="KO164" s="5">
        <v>1</v>
      </c>
      <c r="KP164" s="4">
        <v>0</v>
      </c>
      <c r="KQ164" s="4">
        <v>0</v>
      </c>
      <c r="KR164" s="4">
        <v>0</v>
      </c>
      <c r="KS164" s="4">
        <v>0</v>
      </c>
      <c r="KT164" s="4">
        <v>0</v>
      </c>
      <c r="KU164" s="4">
        <v>0</v>
      </c>
      <c r="KV164" s="4">
        <v>0</v>
      </c>
      <c r="KW164" s="4">
        <v>0</v>
      </c>
      <c r="KX164" s="4">
        <v>0</v>
      </c>
      <c r="KY164" s="5">
        <v>1</v>
      </c>
      <c r="KZ164" s="4">
        <v>0</v>
      </c>
      <c r="LA164" s="4">
        <v>0</v>
      </c>
      <c r="LB164" s="4">
        <v>0</v>
      </c>
      <c r="LC164" s="4">
        <v>0</v>
      </c>
      <c r="LD164" s="4">
        <v>0</v>
      </c>
      <c r="LE164" s="4">
        <v>0</v>
      </c>
      <c r="LF164" s="4">
        <v>0</v>
      </c>
      <c r="LG164" s="4">
        <v>0</v>
      </c>
      <c r="LH164" s="4">
        <v>0</v>
      </c>
      <c r="LI164" s="5">
        <v>1</v>
      </c>
      <c r="LJ164" s="4">
        <v>0</v>
      </c>
      <c r="LK164" s="4">
        <v>0</v>
      </c>
      <c r="LL164" s="4">
        <v>0</v>
      </c>
      <c r="LM164" s="4">
        <v>0</v>
      </c>
      <c r="LN164" s="4">
        <v>0</v>
      </c>
      <c r="LO164" s="4">
        <v>0</v>
      </c>
      <c r="LP164" s="4">
        <v>0</v>
      </c>
      <c r="LQ164" s="4">
        <v>0</v>
      </c>
      <c r="LR164" s="4">
        <v>0</v>
      </c>
      <c r="LS164" s="5">
        <v>1</v>
      </c>
      <c r="LT164" s="4">
        <v>0</v>
      </c>
      <c r="LU164" s="4">
        <v>0</v>
      </c>
      <c r="LV164" s="4">
        <v>0</v>
      </c>
      <c r="LW164" s="4">
        <v>0</v>
      </c>
      <c r="LX164" s="4">
        <v>0</v>
      </c>
      <c r="LY164" s="4">
        <v>0</v>
      </c>
      <c r="LZ164" s="4">
        <v>0</v>
      </c>
      <c r="MA164" s="4">
        <v>0</v>
      </c>
      <c r="MB164" s="4">
        <v>0</v>
      </c>
      <c r="MC164" s="5">
        <v>1</v>
      </c>
      <c r="MD164" s="4">
        <v>0</v>
      </c>
      <c r="ME164" s="4">
        <v>0</v>
      </c>
      <c r="MF164" s="4">
        <v>0</v>
      </c>
      <c r="MG164" s="4">
        <v>0</v>
      </c>
      <c r="MH164" s="4">
        <v>0</v>
      </c>
      <c r="MI164" s="4">
        <v>0</v>
      </c>
      <c r="MJ164" s="4">
        <v>0</v>
      </c>
      <c r="MK164" s="4">
        <v>0</v>
      </c>
      <c r="ML164" s="4">
        <v>0</v>
      </c>
      <c r="MM164" s="5">
        <v>1</v>
      </c>
      <c r="MN164" s="4">
        <v>0</v>
      </c>
      <c r="MO164" s="4">
        <v>0</v>
      </c>
      <c r="MP164" s="4">
        <v>0</v>
      </c>
      <c r="MQ164" s="4">
        <v>0</v>
      </c>
      <c r="MR164" s="4">
        <v>0</v>
      </c>
      <c r="MS164" s="4">
        <v>0</v>
      </c>
      <c r="MT164" s="4">
        <v>0</v>
      </c>
      <c r="MU164" s="4">
        <v>0</v>
      </c>
      <c r="MV164" s="4">
        <v>0</v>
      </c>
      <c r="MW164" s="5">
        <v>1</v>
      </c>
      <c r="MX164" s="4">
        <v>0</v>
      </c>
      <c r="MY164" s="4">
        <v>0</v>
      </c>
      <c r="MZ164" s="4">
        <v>0</v>
      </c>
      <c r="NA164" s="4">
        <v>0</v>
      </c>
      <c r="NB164" s="4">
        <v>0</v>
      </c>
      <c r="NC164" s="4">
        <v>0</v>
      </c>
      <c r="ND164" s="4">
        <v>0</v>
      </c>
      <c r="NE164" s="4">
        <v>0</v>
      </c>
      <c r="NF164" s="4">
        <v>0</v>
      </c>
      <c r="NG164" s="5">
        <v>1</v>
      </c>
      <c r="NH164" s="4">
        <v>0</v>
      </c>
      <c r="NI164" s="4">
        <v>0</v>
      </c>
      <c r="NJ164" s="4">
        <v>0</v>
      </c>
      <c r="NK164" s="4">
        <v>0</v>
      </c>
      <c r="NL164" s="4">
        <v>0</v>
      </c>
      <c r="NM164" s="4">
        <v>0</v>
      </c>
      <c r="NN164" s="4">
        <v>0</v>
      </c>
      <c r="NO164" s="4">
        <v>0</v>
      </c>
      <c r="NP164" s="4">
        <v>0</v>
      </c>
      <c r="NQ164" s="5">
        <v>1</v>
      </c>
      <c r="NR164" s="4">
        <v>0</v>
      </c>
      <c r="NS164" s="4">
        <v>0</v>
      </c>
      <c r="NT164" s="4">
        <v>0</v>
      </c>
      <c r="NU164" s="4">
        <v>0</v>
      </c>
      <c r="NV164" s="4">
        <v>0</v>
      </c>
      <c r="NW164" s="4">
        <v>0</v>
      </c>
      <c r="NX164" s="4">
        <v>0</v>
      </c>
      <c r="NY164" s="4">
        <v>0</v>
      </c>
      <c r="NZ164" s="4">
        <v>0</v>
      </c>
      <c r="OA164" s="5">
        <v>12</v>
      </c>
      <c r="OB164" s="4">
        <v>0</v>
      </c>
      <c r="OC164" s="4">
        <v>0</v>
      </c>
      <c r="OD164" s="4">
        <v>0</v>
      </c>
      <c r="OE164" s="4">
        <v>0</v>
      </c>
      <c r="OF164" s="4">
        <v>0</v>
      </c>
      <c r="OG164" s="4">
        <v>0</v>
      </c>
      <c r="OH164" s="4">
        <v>0</v>
      </c>
      <c r="OI164" s="4">
        <v>0</v>
      </c>
      <c r="OJ164" s="4">
        <v>0</v>
      </c>
      <c r="OK164" s="5">
        <v>1</v>
      </c>
      <c r="OL164" s="4">
        <v>0</v>
      </c>
      <c r="OM164" s="4">
        <v>0</v>
      </c>
      <c r="ON164" s="4">
        <v>0</v>
      </c>
      <c r="OO164" s="4">
        <v>0</v>
      </c>
      <c r="OP164" s="4">
        <v>0</v>
      </c>
      <c r="OQ164" s="4">
        <v>0</v>
      </c>
      <c r="OR164" s="4">
        <v>0</v>
      </c>
      <c r="OS164" s="4">
        <v>0</v>
      </c>
      <c r="OT164" s="4">
        <v>0</v>
      </c>
      <c r="OU164" s="5">
        <v>1</v>
      </c>
      <c r="OV164" s="4">
        <v>0</v>
      </c>
      <c r="OW164" s="4">
        <v>0</v>
      </c>
      <c r="OX164" s="4">
        <v>0</v>
      </c>
      <c r="OY164" s="4">
        <v>0</v>
      </c>
      <c r="OZ164" s="4">
        <v>0</v>
      </c>
      <c r="PA164" s="4">
        <v>0</v>
      </c>
      <c r="PB164" s="4">
        <v>0</v>
      </c>
      <c r="PC164" s="4">
        <v>0</v>
      </c>
      <c r="PD164" s="4">
        <v>0</v>
      </c>
      <c r="PE164" s="5">
        <v>1</v>
      </c>
      <c r="PF164" s="4">
        <v>0</v>
      </c>
      <c r="PG164" s="4">
        <v>0</v>
      </c>
      <c r="PH164" s="4">
        <v>0</v>
      </c>
      <c r="PI164" s="4">
        <v>0</v>
      </c>
      <c r="PJ164" s="4">
        <v>0</v>
      </c>
      <c r="PK164" s="4">
        <v>0</v>
      </c>
      <c r="PL164" s="4">
        <v>0</v>
      </c>
      <c r="PM164" s="4">
        <v>0</v>
      </c>
      <c r="PN164" s="4">
        <v>0</v>
      </c>
      <c r="PO164" s="5">
        <v>1</v>
      </c>
      <c r="PP164" s="4">
        <v>0</v>
      </c>
      <c r="PQ164" s="4">
        <v>0</v>
      </c>
      <c r="PR164" s="4">
        <v>0</v>
      </c>
      <c r="PS164" s="4">
        <v>0</v>
      </c>
      <c r="PT164" s="4">
        <v>0</v>
      </c>
      <c r="PU164" s="4">
        <v>0</v>
      </c>
      <c r="PV164" s="4">
        <v>0</v>
      </c>
      <c r="PW164" s="4">
        <v>0</v>
      </c>
      <c r="PX164" s="4">
        <v>0</v>
      </c>
      <c r="PY164" s="5">
        <v>1</v>
      </c>
      <c r="PZ164" s="4">
        <v>0</v>
      </c>
      <c r="QA164" s="4">
        <v>0</v>
      </c>
      <c r="QB164" s="4">
        <v>0</v>
      </c>
      <c r="QC164" s="4">
        <v>0</v>
      </c>
      <c r="QD164" s="4">
        <v>0</v>
      </c>
      <c r="QE164" s="4">
        <v>0</v>
      </c>
      <c r="QF164" s="4">
        <v>0</v>
      </c>
      <c r="QG164" s="4">
        <v>0</v>
      </c>
      <c r="QH164" s="4">
        <v>0</v>
      </c>
      <c r="QI164" s="5">
        <v>1</v>
      </c>
      <c r="QJ164" s="4">
        <v>0</v>
      </c>
      <c r="QK164" s="4">
        <v>0</v>
      </c>
      <c r="QL164" s="4">
        <v>0</v>
      </c>
      <c r="QM164" s="4">
        <v>0</v>
      </c>
      <c r="QN164" s="4">
        <v>0</v>
      </c>
      <c r="QO164" s="4">
        <v>0</v>
      </c>
      <c r="QP164" s="4">
        <v>0</v>
      </c>
      <c r="QQ164" s="4">
        <v>0</v>
      </c>
      <c r="QR164" s="4">
        <v>0</v>
      </c>
      <c r="QS164" s="5">
        <v>1</v>
      </c>
      <c r="QT164" s="4">
        <v>0</v>
      </c>
      <c r="QU164" s="4">
        <v>0</v>
      </c>
      <c r="QV164" s="4">
        <v>0</v>
      </c>
      <c r="QW164" s="4">
        <v>0</v>
      </c>
      <c r="QX164" s="4">
        <v>0</v>
      </c>
      <c r="QY164" s="4">
        <v>0</v>
      </c>
      <c r="QZ164" s="4">
        <v>0</v>
      </c>
      <c r="RA164" s="4">
        <v>0</v>
      </c>
      <c r="RB164" s="4">
        <v>0</v>
      </c>
      <c r="RC164" s="5">
        <v>1</v>
      </c>
      <c r="RD164" s="4">
        <v>0</v>
      </c>
      <c r="RE164" s="4">
        <v>0</v>
      </c>
      <c r="RF164" s="4">
        <v>0</v>
      </c>
      <c r="RG164" s="4">
        <v>0</v>
      </c>
      <c r="RH164" s="4">
        <v>0</v>
      </c>
      <c r="RI164" s="4">
        <v>0</v>
      </c>
      <c r="RJ164" s="4">
        <v>0</v>
      </c>
      <c r="RK164" s="4">
        <v>0</v>
      </c>
      <c r="RL164" s="4">
        <v>0</v>
      </c>
      <c r="RM164" s="5">
        <v>1</v>
      </c>
      <c r="RN164" s="4">
        <v>0</v>
      </c>
      <c r="RO164" s="4">
        <v>0</v>
      </c>
      <c r="RP164" s="4">
        <v>0</v>
      </c>
      <c r="RQ164" s="4">
        <v>0</v>
      </c>
      <c r="RR164" s="4">
        <v>0</v>
      </c>
      <c r="RS164" s="4">
        <v>0</v>
      </c>
      <c r="RT164" s="4">
        <v>0</v>
      </c>
      <c r="RU164" s="4">
        <v>0</v>
      </c>
      <c r="RV164" s="4">
        <v>0</v>
      </c>
      <c r="RW164" s="5">
        <v>1</v>
      </c>
      <c r="RX164" s="4">
        <v>0</v>
      </c>
      <c r="RY164" s="4">
        <v>0</v>
      </c>
      <c r="RZ164" s="4">
        <v>0</v>
      </c>
      <c r="SA164" s="4">
        <v>0</v>
      </c>
      <c r="SB164" s="4">
        <v>0</v>
      </c>
      <c r="SC164" s="4">
        <v>0</v>
      </c>
      <c r="SD164" s="4">
        <v>0</v>
      </c>
      <c r="SE164" s="4">
        <v>0</v>
      </c>
      <c r="SF164" s="4">
        <v>0</v>
      </c>
      <c r="SG164" s="5">
        <v>1</v>
      </c>
      <c r="SH164" s="4">
        <v>0</v>
      </c>
      <c r="SI164" s="4">
        <v>0</v>
      </c>
      <c r="SJ164" s="4">
        <v>0</v>
      </c>
      <c r="SK164" s="4">
        <v>0</v>
      </c>
      <c r="SL164" s="4">
        <v>0</v>
      </c>
      <c r="SM164" s="4">
        <v>0</v>
      </c>
      <c r="SN164" s="4">
        <v>0</v>
      </c>
      <c r="SO164" s="4">
        <v>0</v>
      </c>
      <c r="SP164" s="4">
        <v>0</v>
      </c>
      <c r="SQ164" s="5">
        <v>1</v>
      </c>
      <c r="SR164" s="4">
        <v>0</v>
      </c>
      <c r="SS164" s="4">
        <v>0</v>
      </c>
      <c r="ST164" s="4">
        <v>0</v>
      </c>
      <c r="SU164" s="4">
        <v>0</v>
      </c>
      <c r="SV164" s="4">
        <v>0</v>
      </c>
      <c r="SW164" s="4">
        <v>0</v>
      </c>
      <c r="SX164" s="4">
        <v>0</v>
      </c>
      <c r="SY164" s="4">
        <v>0</v>
      </c>
      <c r="SZ164" s="4">
        <v>0</v>
      </c>
      <c r="TA164" s="5">
        <v>12</v>
      </c>
      <c r="TB164" s="4">
        <v>0</v>
      </c>
      <c r="TC164" s="4">
        <v>0</v>
      </c>
    </row>
    <row r="165" spans="1:523" x14ac:dyDescent="0.3">
      <c r="A165" s="3" t="s">
        <v>215</v>
      </c>
      <c r="B165" s="4">
        <v>2343404.83</v>
      </c>
      <c r="C165" s="4">
        <v>2343404.83</v>
      </c>
      <c r="D165" s="4">
        <v>0</v>
      </c>
      <c r="E165" s="4">
        <v>0</v>
      </c>
      <c r="F165" s="4">
        <v>2343404.83</v>
      </c>
      <c r="G165" s="4">
        <v>2217586.9796604416</v>
      </c>
      <c r="H165" s="4">
        <v>0</v>
      </c>
      <c r="I165" s="4">
        <v>0</v>
      </c>
      <c r="J165" s="4">
        <v>2217586.9796604416</v>
      </c>
      <c r="K165" s="5">
        <v>0.94630981009817317</v>
      </c>
      <c r="L165" s="4">
        <v>2352169.71</v>
      </c>
      <c r="M165" s="4">
        <v>2352169.71</v>
      </c>
      <c r="N165" s="4">
        <v>0</v>
      </c>
      <c r="O165" s="4">
        <v>0</v>
      </c>
      <c r="P165" s="4">
        <v>2352169.71</v>
      </c>
      <c r="Q165" s="4">
        <v>2225881.2715887749</v>
      </c>
      <c r="R165" s="4">
        <v>0</v>
      </c>
      <c r="S165" s="4">
        <v>0</v>
      </c>
      <c r="T165" s="4">
        <v>2225881.2715887749</v>
      </c>
      <c r="U165" s="5">
        <v>0.94630981009817317</v>
      </c>
      <c r="V165" s="4">
        <v>2382029.84</v>
      </c>
      <c r="W165" s="4">
        <v>2382029.84</v>
      </c>
      <c r="X165" s="4">
        <v>0</v>
      </c>
      <c r="Y165" s="4">
        <v>0</v>
      </c>
      <c r="Z165" s="4">
        <v>2382029.84</v>
      </c>
      <c r="AA165" s="4">
        <v>2254138.2055385816</v>
      </c>
      <c r="AB165" s="4">
        <v>0</v>
      </c>
      <c r="AC165" s="4">
        <v>0</v>
      </c>
      <c r="AD165" s="4">
        <v>2254138.2055385816</v>
      </c>
      <c r="AE165" s="5">
        <v>0.94630981009817317</v>
      </c>
      <c r="AF165" s="4">
        <v>2396944.0699999998</v>
      </c>
      <c r="AG165" s="4">
        <v>2396944.0699999998</v>
      </c>
      <c r="AH165" s="4">
        <v>0</v>
      </c>
      <c r="AI165" s="4">
        <v>0</v>
      </c>
      <c r="AJ165" s="4">
        <v>2396944.0699999998</v>
      </c>
      <c r="AK165" s="4">
        <v>2268251.687697642</v>
      </c>
      <c r="AL165" s="4">
        <v>0</v>
      </c>
      <c r="AM165" s="4">
        <v>0</v>
      </c>
      <c r="AN165" s="4">
        <v>2268251.687697642</v>
      </c>
      <c r="AO165" s="5">
        <v>0.94630981009817317</v>
      </c>
      <c r="AP165" s="4">
        <v>2397436.9</v>
      </c>
      <c r="AQ165" s="4">
        <v>2397436.9</v>
      </c>
      <c r="AR165" s="4">
        <v>0</v>
      </c>
      <c r="AS165" s="4">
        <v>0</v>
      </c>
      <c r="AT165" s="4">
        <v>2397436.9</v>
      </c>
      <c r="AU165" s="4">
        <v>2268718.0575613528</v>
      </c>
      <c r="AV165" s="4">
        <v>0</v>
      </c>
      <c r="AW165" s="4">
        <v>0</v>
      </c>
      <c r="AX165" s="4">
        <v>2268718.0575613528</v>
      </c>
      <c r="AY165" s="5">
        <v>0.94630981009817317</v>
      </c>
      <c r="AZ165" s="4">
        <v>2388748.1100000003</v>
      </c>
      <c r="BA165" s="4">
        <v>2388748.1100000003</v>
      </c>
      <c r="BB165" s="4">
        <v>0</v>
      </c>
      <c r="BC165" s="4">
        <v>0</v>
      </c>
      <c r="BD165" s="4">
        <v>2388748.1100000003</v>
      </c>
      <c r="BE165" s="4">
        <v>2260495.7703464702</v>
      </c>
      <c r="BF165" s="4">
        <v>0</v>
      </c>
      <c r="BG165" s="4">
        <v>0</v>
      </c>
      <c r="BH165" s="4">
        <v>2260495.7703464702</v>
      </c>
      <c r="BI165" s="5">
        <v>0.94630981009817317</v>
      </c>
      <c r="BJ165" s="4">
        <v>2361729.2500000005</v>
      </c>
      <c r="BK165" s="4">
        <v>2361729.2500000005</v>
      </c>
      <c r="BL165" s="4">
        <v>0</v>
      </c>
      <c r="BM165" s="4">
        <v>0</v>
      </c>
      <c r="BN165" s="4">
        <v>2361729.2500000005</v>
      </c>
      <c r="BO165" s="4">
        <v>2234927.5580708012</v>
      </c>
      <c r="BP165" s="4">
        <v>0</v>
      </c>
      <c r="BQ165" s="4">
        <v>0</v>
      </c>
      <c r="BR165" s="4">
        <v>2234927.5580708012</v>
      </c>
      <c r="BS165" s="5">
        <v>0.94630981009817317</v>
      </c>
      <c r="BT165" s="4">
        <v>2354998.2200000002</v>
      </c>
      <c r="BU165" s="4">
        <v>2354998.2200000002</v>
      </c>
      <c r="BV165" s="4">
        <v>0</v>
      </c>
      <c r="BW165" s="4">
        <v>0</v>
      </c>
      <c r="BX165" s="4">
        <v>2354998.2200000002</v>
      </c>
      <c r="BY165" s="4">
        <v>2228557.9183497359</v>
      </c>
      <c r="BZ165" s="4">
        <v>0</v>
      </c>
      <c r="CA165" s="4">
        <v>0</v>
      </c>
      <c r="CB165" s="4">
        <v>2228557.9183497359</v>
      </c>
      <c r="CC165" s="5">
        <v>0.94630981009817317</v>
      </c>
      <c r="CD165" s="4">
        <v>2346885.67</v>
      </c>
      <c r="CE165" s="4">
        <v>2346885.67</v>
      </c>
      <c r="CF165" s="4">
        <v>0</v>
      </c>
      <c r="CG165" s="4">
        <v>0</v>
      </c>
      <c r="CH165" s="4">
        <v>2346885.67</v>
      </c>
      <c r="CI165" s="4">
        <v>2220880.9326998238</v>
      </c>
      <c r="CJ165" s="4">
        <v>0</v>
      </c>
      <c r="CK165" s="4">
        <v>0</v>
      </c>
      <c r="CL165" s="4">
        <v>2220880.9326998238</v>
      </c>
      <c r="CM165" s="5">
        <v>0.94630981009817317</v>
      </c>
      <c r="CN165" s="4">
        <v>2436657.13</v>
      </c>
      <c r="CO165" s="4">
        <v>2436657.13</v>
      </c>
      <c r="CP165" s="4">
        <v>0</v>
      </c>
      <c r="CQ165" s="4">
        <v>0</v>
      </c>
      <c r="CR165" s="4">
        <v>2436657.13</v>
      </c>
      <c r="CS165" s="4">
        <v>2305832.5459646597</v>
      </c>
      <c r="CT165" s="4">
        <v>0</v>
      </c>
      <c r="CU165" s="4">
        <v>0</v>
      </c>
      <c r="CV165" s="4">
        <v>2305832.5459646597</v>
      </c>
      <c r="CW165" s="5">
        <v>0.94630981009817317</v>
      </c>
      <c r="CX165" s="4">
        <v>2501807.5300000003</v>
      </c>
      <c r="CY165" s="4">
        <v>2501807.5300000003</v>
      </c>
      <c r="CZ165" s="4">
        <v>0</v>
      </c>
      <c r="DA165" s="4">
        <v>0</v>
      </c>
      <c r="DB165" s="4">
        <v>2501807.5300000003</v>
      </c>
      <c r="DC165" s="4">
        <v>2367485.00861648</v>
      </c>
      <c r="DD165" s="4">
        <v>0</v>
      </c>
      <c r="DE165" s="4">
        <v>0</v>
      </c>
      <c r="DF165" s="4">
        <v>2367485.00861648</v>
      </c>
      <c r="DG165" s="5">
        <v>0.94630981009817317</v>
      </c>
      <c r="DH165" s="4">
        <v>2631408.5000000009</v>
      </c>
      <c r="DI165" s="4">
        <v>2631408.5000000009</v>
      </c>
      <c r="DJ165" s="4">
        <v>0</v>
      </c>
      <c r="DK165" s="4">
        <v>0</v>
      </c>
      <c r="DL165" s="4">
        <v>2631408.5000000009</v>
      </c>
      <c r="DM165" s="4">
        <v>2490127.6779257194</v>
      </c>
      <c r="DN165" s="4">
        <v>0</v>
      </c>
      <c r="DO165" s="4">
        <v>0</v>
      </c>
      <c r="DP165" s="4">
        <v>2490127.6779257194</v>
      </c>
      <c r="DQ165" s="5">
        <v>0.94630981009817317</v>
      </c>
      <c r="DR165" s="4">
        <v>28894219.760000002</v>
      </c>
      <c r="DS165" s="4">
        <v>28894219.760000002</v>
      </c>
      <c r="DT165" s="4">
        <v>0</v>
      </c>
      <c r="DU165" s="4">
        <v>0</v>
      </c>
      <c r="DV165" s="4">
        <v>28894219.760000002</v>
      </c>
      <c r="DW165" s="4">
        <v>27342883.614020485</v>
      </c>
      <c r="DX165" s="4">
        <v>0</v>
      </c>
      <c r="DY165" s="4">
        <v>0</v>
      </c>
      <c r="DZ165" s="4">
        <v>27342883.614020485</v>
      </c>
      <c r="EA165" s="5">
        <v>11.355717721178076</v>
      </c>
      <c r="EB165" s="4">
        <v>2716860.0700000003</v>
      </c>
      <c r="EC165" s="4">
        <v>2716860.0700000003</v>
      </c>
      <c r="ED165" s="4">
        <v>0</v>
      </c>
      <c r="EE165" s="4">
        <v>0</v>
      </c>
      <c r="EF165" s="4">
        <v>2716860.0700000003</v>
      </c>
      <c r="EG165" s="4">
        <v>2569165.8595709931</v>
      </c>
      <c r="EH165" s="4">
        <v>0</v>
      </c>
      <c r="EI165" s="4">
        <v>0</v>
      </c>
      <c r="EJ165" s="4">
        <v>2569165.8595709931</v>
      </c>
      <c r="EK165" s="5">
        <v>0.94563790308530427</v>
      </c>
      <c r="EL165" s="4">
        <v>2789429.34</v>
      </c>
      <c r="EM165" s="4">
        <v>2789429.34</v>
      </c>
      <c r="EN165" s="4">
        <v>0</v>
      </c>
      <c r="EO165" s="4">
        <v>0</v>
      </c>
      <c r="EP165" s="4">
        <v>2789429.34</v>
      </c>
      <c r="EQ165" s="4">
        <v>2637790.1118822242</v>
      </c>
      <c r="ER165" s="4">
        <v>0</v>
      </c>
      <c r="ES165" s="4">
        <v>0</v>
      </c>
      <c r="ET165" s="4">
        <v>2637790.1118822242</v>
      </c>
      <c r="EU165" s="5">
        <v>0.94563790308530427</v>
      </c>
      <c r="EV165" s="4">
        <v>2855840.13</v>
      </c>
      <c r="EW165" s="4">
        <v>2855840.13</v>
      </c>
      <c r="EX165" s="4">
        <v>0</v>
      </c>
      <c r="EY165" s="4">
        <v>0</v>
      </c>
      <c r="EZ165" s="4">
        <v>2855840.13</v>
      </c>
      <c r="FA165" s="4">
        <v>2700590.6720800628</v>
      </c>
      <c r="FB165" s="4">
        <v>0</v>
      </c>
      <c r="FC165" s="4">
        <v>0</v>
      </c>
      <c r="FD165" s="4">
        <v>2700590.6720800628</v>
      </c>
      <c r="FE165" s="5">
        <v>0.94563790308530427</v>
      </c>
      <c r="FF165" s="4">
        <v>2953629.94</v>
      </c>
      <c r="FG165" s="4">
        <v>2953629.94</v>
      </c>
      <c r="FH165" s="4">
        <v>0</v>
      </c>
      <c r="FI165" s="4">
        <v>0</v>
      </c>
      <c r="FJ165" s="4">
        <v>2953629.94</v>
      </c>
      <c r="FK165" s="4">
        <v>2793064.422951573</v>
      </c>
      <c r="FL165" s="4">
        <v>0</v>
      </c>
      <c r="FM165" s="4">
        <v>0</v>
      </c>
      <c r="FN165" s="4">
        <v>2793064.422951573</v>
      </c>
      <c r="FO165" s="5">
        <v>0.94563790308530427</v>
      </c>
      <c r="FP165" s="4">
        <v>3068597.88</v>
      </c>
      <c r="FQ165" s="4">
        <v>3068597.88</v>
      </c>
      <c r="FR165" s="4">
        <v>0</v>
      </c>
      <c r="FS165" s="4">
        <v>0</v>
      </c>
      <c r="FT165" s="4">
        <v>3068597.88</v>
      </c>
      <c r="FU165" s="4">
        <v>2901782.4646552098</v>
      </c>
      <c r="FV165" s="4">
        <v>0</v>
      </c>
      <c r="FW165" s="4">
        <v>0</v>
      </c>
      <c r="FX165" s="4">
        <v>2901782.4646552098</v>
      </c>
      <c r="FY165" s="5">
        <v>0.94563790308530427</v>
      </c>
      <c r="FZ165" s="4">
        <v>3193725.91</v>
      </c>
      <c r="GA165" s="4">
        <v>3193725.91</v>
      </c>
      <c r="GB165" s="4">
        <v>0</v>
      </c>
      <c r="GC165" s="4">
        <v>0</v>
      </c>
      <c r="GD165" s="4">
        <v>3193725.91</v>
      </c>
      <c r="GE165" s="4">
        <v>3020108.2725616051</v>
      </c>
      <c r="GF165" s="4">
        <v>0</v>
      </c>
      <c r="GG165" s="4">
        <v>0</v>
      </c>
      <c r="GH165" s="4">
        <v>3020108.2725616051</v>
      </c>
      <c r="GI165" s="5">
        <v>0.94563790308530427</v>
      </c>
      <c r="GJ165" s="4">
        <v>3330553.1900000004</v>
      </c>
      <c r="GK165" s="4">
        <v>3330553.1900000004</v>
      </c>
      <c r="GL165" s="4">
        <v>0</v>
      </c>
      <c r="GM165" s="4">
        <v>0</v>
      </c>
      <c r="GN165" s="4">
        <v>3330553.1900000004</v>
      </c>
      <c r="GO165" s="4">
        <v>3149497.3347056713</v>
      </c>
      <c r="GP165" s="4">
        <v>0</v>
      </c>
      <c r="GQ165" s="4">
        <v>0</v>
      </c>
      <c r="GR165" s="4">
        <v>3149497.3347056713</v>
      </c>
      <c r="GS165" s="5">
        <v>0.94563790308530427</v>
      </c>
      <c r="GT165" s="4">
        <v>3461874.5100000002</v>
      </c>
      <c r="GU165" s="4">
        <v>3461874.5100000002</v>
      </c>
      <c r="GV165" s="4">
        <v>0</v>
      </c>
      <c r="GW165" s="4">
        <v>0</v>
      </c>
      <c r="GX165" s="4">
        <v>3461874.5100000002</v>
      </c>
      <c r="GY165" s="4">
        <v>3273679.7523808656</v>
      </c>
      <c r="GZ165" s="4">
        <v>0</v>
      </c>
      <c r="HA165" s="4">
        <v>0</v>
      </c>
      <c r="HB165" s="4">
        <v>3273679.7523808656</v>
      </c>
      <c r="HC165" s="5">
        <v>0.94563790308530427</v>
      </c>
      <c r="HD165" s="4">
        <v>3550952.58</v>
      </c>
      <c r="HE165" s="4">
        <v>3550952.58</v>
      </c>
      <c r="HF165" s="4">
        <v>0</v>
      </c>
      <c r="HG165" s="4">
        <v>0</v>
      </c>
      <c r="HH165" s="4">
        <v>3550952.58</v>
      </c>
      <c r="HI165" s="4">
        <v>3357915.3517065514</v>
      </c>
      <c r="HJ165" s="4">
        <v>0</v>
      </c>
      <c r="HK165" s="4">
        <v>0</v>
      </c>
      <c r="HL165" s="4">
        <v>3357915.3517065514</v>
      </c>
      <c r="HM165" s="5">
        <v>0.94563790308530427</v>
      </c>
      <c r="HN165" s="4">
        <v>3567506.38</v>
      </c>
      <c r="HO165" s="4">
        <v>3567506.38</v>
      </c>
      <c r="HP165" s="4">
        <v>0</v>
      </c>
      <c r="HQ165" s="4">
        <v>0</v>
      </c>
      <c r="HR165" s="4">
        <v>3567506.38</v>
      </c>
      <c r="HS165" s="4">
        <v>3373569.2524266443</v>
      </c>
      <c r="HT165" s="4">
        <v>0</v>
      </c>
      <c r="HU165" s="4">
        <v>0</v>
      </c>
      <c r="HV165" s="4">
        <v>3373569.2524266443</v>
      </c>
      <c r="HW165" s="5">
        <v>0.94563790308530427</v>
      </c>
      <c r="HX165" s="4">
        <v>3585462.8</v>
      </c>
      <c r="HY165" s="4">
        <v>3585462.8</v>
      </c>
      <c r="HZ165" s="4">
        <v>0</v>
      </c>
      <c r="IA165" s="4">
        <v>0</v>
      </c>
      <c r="IB165" s="4">
        <v>3585462.8</v>
      </c>
      <c r="IC165" s="4">
        <v>3390549.5237823636</v>
      </c>
      <c r="ID165" s="4">
        <v>0</v>
      </c>
      <c r="IE165" s="4">
        <v>0</v>
      </c>
      <c r="IF165" s="4">
        <v>3390549.5237823636</v>
      </c>
      <c r="IG165" s="5">
        <v>0.94563790308530427</v>
      </c>
      <c r="IH165" s="4">
        <v>3566530.2199999997</v>
      </c>
      <c r="II165" s="4">
        <v>3566530.2199999997</v>
      </c>
      <c r="IJ165" s="4">
        <v>0</v>
      </c>
      <c r="IK165" s="4">
        <v>0</v>
      </c>
      <c r="IL165" s="4">
        <v>3566530.2199999997</v>
      </c>
      <c r="IM165" s="4">
        <v>3372646.1585311685</v>
      </c>
      <c r="IN165" s="4">
        <v>0</v>
      </c>
      <c r="IO165" s="4">
        <v>0</v>
      </c>
      <c r="IP165" s="4">
        <v>3372646.1585311685</v>
      </c>
      <c r="IQ165" s="5">
        <v>0.94563790308530427</v>
      </c>
      <c r="IR165" s="4">
        <v>38640962.950000003</v>
      </c>
      <c r="IS165" s="4">
        <v>38640962.950000003</v>
      </c>
      <c r="IT165" s="4">
        <v>0</v>
      </c>
      <c r="IU165" s="4">
        <v>0</v>
      </c>
      <c r="IV165" s="4">
        <v>38640962.950000003</v>
      </c>
      <c r="IW165" s="4">
        <v>36540359.17723494</v>
      </c>
      <c r="IX165" s="4">
        <v>0</v>
      </c>
      <c r="IY165" s="4">
        <v>0</v>
      </c>
      <c r="IZ165" s="4">
        <v>36540359.17723494</v>
      </c>
      <c r="JA165" s="5">
        <v>11.347654837023649</v>
      </c>
      <c r="JB165" s="4">
        <v>3592488.7499999995</v>
      </c>
      <c r="JC165" s="4">
        <v>3592488.7499999995</v>
      </c>
      <c r="JD165" s="4">
        <v>0</v>
      </c>
      <c r="JE165" s="4">
        <v>0</v>
      </c>
      <c r="JF165" s="4">
        <v>3592488.7499999995</v>
      </c>
      <c r="JG165" s="4">
        <v>3415002.4949041284</v>
      </c>
      <c r="JH165" s="4">
        <v>0</v>
      </c>
      <c r="JI165" s="4">
        <v>0</v>
      </c>
      <c r="JJ165" s="4">
        <v>3415002.4949041284</v>
      </c>
      <c r="JK165" s="5">
        <v>0.95059518137784804</v>
      </c>
      <c r="JL165" s="4">
        <v>3627517.7699999991</v>
      </c>
      <c r="JM165" s="4">
        <v>3627517.7699999991</v>
      </c>
      <c r="JN165" s="4">
        <v>0</v>
      </c>
      <c r="JO165" s="4">
        <v>0</v>
      </c>
      <c r="JP165" s="4">
        <v>3627517.7699999991</v>
      </c>
      <c r="JQ165" s="4">
        <v>3448300.9125245158</v>
      </c>
      <c r="JR165" s="4">
        <v>0</v>
      </c>
      <c r="JS165" s="4">
        <v>0</v>
      </c>
      <c r="JT165" s="4">
        <v>3448300.9125245158</v>
      </c>
      <c r="JU165" s="5">
        <v>0.95059518137784804</v>
      </c>
      <c r="JV165" s="4">
        <v>3668268.209999999</v>
      </c>
      <c r="JW165" s="4">
        <v>3668268.209999999</v>
      </c>
      <c r="JX165" s="4">
        <v>0</v>
      </c>
      <c r="JY165" s="4">
        <v>0</v>
      </c>
      <c r="JZ165" s="4">
        <v>3668268.209999999</v>
      </c>
      <c r="KA165" s="4">
        <v>3487038.084427543</v>
      </c>
      <c r="KB165" s="4">
        <v>0</v>
      </c>
      <c r="KC165" s="4">
        <v>0</v>
      </c>
      <c r="KD165" s="4">
        <v>3487038.084427543</v>
      </c>
      <c r="KE165" s="5">
        <v>0.95059518137784804</v>
      </c>
      <c r="KF165" s="4">
        <v>3693094.4199999981</v>
      </c>
      <c r="KG165" s="4">
        <v>3693094.4199999981</v>
      </c>
      <c r="KH165" s="4">
        <v>0</v>
      </c>
      <c r="KI165" s="4">
        <v>0</v>
      </c>
      <c r="KJ165" s="4">
        <v>3693094.4199999981</v>
      </c>
      <c r="KK165" s="4">
        <v>3510637.7600254165</v>
      </c>
      <c r="KL165" s="4">
        <v>0</v>
      </c>
      <c r="KM165" s="4">
        <v>0</v>
      </c>
      <c r="KN165" s="4">
        <v>3510637.7600254165</v>
      </c>
      <c r="KO165" s="5">
        <v>0.95059518137784804</v>
      </c>
      <c r="KP165" s="4">
        <v>3749389.0599999982</v>
      </c>
      <c r="KQ165" s="4">
        <v>3749389.0599999982</v>
      </c>
      <c r="KR165" s="4">
        <v>0</v>
      </c>
      <c r="KS165" s="4">
        <v>0</v>
      </c>
      <c r="KT165" s="4">
        <v>3749389.0599999982</v>
      </c>
      <c r="KU165" s="4">
        <v>3564151.1735468176</v>
      </c>
      <c r="KV165" s="4">
        <v>0</v>
      </c>
      <c r="KW165" s="4">
        <v>0</v>
      </c>
      <c r="KX165" s="4">
        <v>3564151.1735468176</v>
      </c>
      <c r="KY165" s="5">
        <v>0.95059518137784804</v>
      </c>
      <c r="KZ165" s="4">
        <v>3779207.3799999985</v>
      </c>
      <c r="LA165" s="4">
        <v>3779207.3799999985</v>
      </c>
      <c r="LB165" s="4">
        <v>0</v>
      </c>
      <c r="LC165" s="4">
        <v>0</v>
      </c>
      <c r="LD165" s="4">
        <v>3779207.3799999985</v>
      </c>
      <c r="LE165" s="4">
        <v>3592496.3248556005</v>
      </c>
      <c r="LF165" s="4">
        <v>0</v>
      </c>
      <c r="LG165" s="4">
        <v>0</v>
      </c>
      <c r="LH165" s="4">
        <v>3592496.3248556005</v>
      </c>
      <c r="LI165" s="5">
        <v>0.95059518137784804</v>
      </c>
      <c r="LJ165" s="4">
        <v>3795751.0599999987</v>
      </c>
      <c r="LK165" s="4">
        <v>3795751.0599999987</v>
      </c>
      <c r="LL165" s="4">
        <v>0</v>
      </c>
      <c r="LM165" s="4">
        <v>0</v>
      </c>
      <c r="LN165" s="4">
        <v>3795751.0599999987</v>
      </c>
      <c r="LO165" s="4">
        <v>3608222.6673458577</v>
      </c>
      <c r="LP165" s="4">
        <v>0</v>
      </c>
      <c r="LQ165" s="4">
        <v>0</v>
      </c>
      <c r="LR165" s="4">
        <v>3608222.6673458577</v>
      </c>
      <c r="LS165" s="5">
        <v>0.95059518137784804</v>
      </c>
      <c r="LT165" s="4">
        <v>3805944.7899999991</v>
      </c>
      <c r="LU165" s="4">
        <v>3805944.7899999991</v>
      </c>
      <c r="LV165" s="4">
        <v>0</v>
      </c>
      <c r="LW165" s="4">
        <v>0</v>
      </c>
      <c r="LX165" s="4">
        <v>3805944.7899999991</v>
      </c>
      <c r="LY165" s="4">
        <v>3617912.7779641249</v>
      </c>
      <c r="LZ165" s="4">
        <v>0</v>
      </c>
      <c r="MA165" s="4">
        <v>0</v>
      </c>
      <c r="MB165" s="4">
        <v>3617912.7779641249</v>
      </c>
      <c r="MC165" s="5">
        <v>0.95059518137784804</v>
      </c>
      <c r="MD165" s="4">
        <v>3829365.7899999991</v>
      </c>
      <c r="ME165" s="4">
        <v>3829365.7899999991</v>
      </c>
      <c r="MF165" s="4">
        <v>0</v>
      </c>
      <c r="MG165" s="4">
        <v>0</v>
      </c>
      <c r="MH165" s="4">
        <v>3829365.7899999991</v>
      </c>
      <c r="MI165" s="4">
        <v>3640176.6677071755</v>
      </c>
      <c r="MJ165" s="4">
        <v>0</v>
      </c>
      <c r="MK165" s="4">
        <v>0</v>
      </c>
      <c r="ML165" s="4">
        <v>3640176.6677071755</v>
      </c>
      <c r="MM165" s="5">
        <v>0.95059518137784804</v>
      </c>
      <c r="MN165" s="4">
        <v>3864690.0999999992</v>
      </c>
      <c r="MO165" s="4">
        <v>3864690.0999999992</v>
      </c>
      <c r="MP165" s="4">
        <v>0</v>
      </c>
      <c r="MQ165" s="4">
        <v>0</v>
      </c>
      <c r="MR165" s="4">
        <v>3864690.0999999992</v>
      </c>
      <c r="MS165" s="4">
        <v>3673755.7865786729</v>
      </c>
      <c r="MT165" s="4">
        <v>0</v>
      </c>
      <c r="MU165" s="4">
        <v>0</v>
      </c>
      <c r="MV165" s="4">
        <v>3673755.7865786729</v>
      </c>
      <c r="MW165" s="5">
        <v>0.95059518137784804</v>
      </c>
      <c r="MX165" s="4">
        <v>3904779.4499999988</v>
      </c>
      <c r="MY165" s="4">
        <v>3904779.4499999988</v>
      </c>
      <c r="MZ165" s="4">
        <v>0</v>
      </c>
      <c r="NA165" s="4">
        <v>0</v>
      </c>
      <c r="NB165" s="4">
        <v>3904779.4499999988</v>
      </c>
      <c r="NC165" s="4">
        <v>3711864.5295132427</v>
      </c>
      <c r="ND165" s="4">
        <v>0</v>
      </c>
      <c r="NE165" s="4">
        <v>0</v>
      </c>
      <c r="NF165" s="4">
        <v>3711864.5295132427</v>
      </c>
      <c r="NG165" s="5">
        <v>0.95059518137784804</v>
      </c>
      <c r="NH165" s="4">
        <v>3954104.3199999994</v>
      </c>
      <c r="NI165" s="4">
        <v>3954104.3199999994</v>
      </c>
      <c r="NJ165" s="4">
        <v>0</v>
      </c>
      <c r="NK165" s="4">
        <v>0</v>
      </c>
      <c r="NL165" s="4">
        <v>3954104.3199999994</v>
      </c>
      <c r="NM165" s="4">
        <v>3758752.5132573317</v>
      </c>
      <c r="NN165" s="4">
        <v>0</v>
      </c>
      <c r="NO165" s="4">
        <v>0</v>
      </c>
      <c r="NP165" s="4">
        <v>3758752.5132573317</v>
      </c>
      <c r="NQ165" s="5">
        <v>0.95059518137784804</v>
      </c>
      <c r="NR165" s="4">
        <v>45264601.099999987</v>
      </c>
      <c r="NS165" s="4">
        <v>45264601.099999987</v>
      </c>
      <c r="NT165" s="4">
        <v>0</v>
      </c>
      <c r="NU165" s="4">
        <v>0</v>
      </c>
      <c r="NV165" s="4">
        <v>45264601.099999987</v>
      </c>
      <c r="NW165" s="4">
        <v>43028311.692650422</v>
      </c>
      <c r="NX165" s="4">
        <v>0</v>
      </c>
      <c r="NY165" s="4">
        <v>0</v>
      </c>
      <c r="NZ165" s="4">
        <v>43028311.692650422</v>
      </c>
      <c r="OA165" s="5">
        <v>11.407142176534174</v>
      </c>
      <c r="OB165" s="4">
        <v>3969121.8499999992</v>
      </c>
      <c r="OC165" s="4">
        <v>3969121.8499999992</v>
      </c>
      <c r="OD165" s="4">
        <v>0</v>
      </c>
      <c r="OE165" s="4">
        <v>0</v>
      </c>
      <c r="OF165" s="4">
        <v>3969121.8499999992</v>
      </c>
      <c r="OG165" s="4">
        <v>3775761.0669690459</v>
      </c>
      <c r="OH165" s="4">
        <v>0</v>
      </c>
      <c r="OI165" s="4">
        <v>0</v>
      </c>
      <c r="OJ165" s="4">
        <v>3775761.0669690459</v>
      </c>
      <c r="OK165" s="5">
        <v>0.95128373722490955</v>
      </c>
      <c r="OL165" s="4">
        <v>3978805.1899999995</v>
      </c>
      <c r="OM165" s="4">
        <v>3978805.1899999995</v>
      </c>
      <c r="ON165" s="4">
        <v>0</v>
      </c>
      <c r="OO165" s="4">
        <v>0</v>
      </c>
      <c r="OP165" s="4">
        <v>3978805.1899999995</v>
      </c>
      <c r="OQ165" s="4">
        <v>3784972.6708330656</v>
      </c>
      <c r="OR165" s="4">
        <v>0</v>
      </c>
      <c r="OS165" s="4">
        <v>0</v>
      </c>
      <c r="OT165" s="4">
        <v>3784972.6708330656</v>
      </c>
      <c r="OU165" s="5">
        <v>0.95128373722490955</v>
      </c>
      <c r="OV165" s="4">
        <v>3988098.4999999995</v>
      </c>
      <c r="OW165" s="4">
        <v>3988098.4999999995</v>
      </c>
      <c r="OX165" s="4">
        <v>0</v>
      </c>
      <c r="OY165" s="4">
        <v>0</v>
      </c>
      <c r="OZ165" s="4">
        <v>3988098.4999999995</v>
      </c>
      <c r="PA165" s="4">
        <v>3793813.2455010554</v>
      </c>
      <c r="PB165" s="4">
        <v>0</v>
      </c>
      <c r="PC165" s="4">
        <v>0</v>
      </c>
      <c r="PD165" s="4">
        <v>3793813.2455010554</v>
      </c>
      <c r="PE165" s="5">
        <v>0.95128373722490955</v>
      </c>
      <c r="PF165" s="4">
        <v>4002369.4299999997</v>
      </c>
      <c r="PG165" s="4">
        <v>4002369.4299999997</v>
      </c>
      <c r="PH165" s="4">
        <v>0</v>
      </c>
      <c r="PI165" s="4">
        <v>0</v>
      </c>
      <c r="PJ165" s="4">
        <v>4002369.4299999997</v>
      </c>
      <c r="PK165" s="4">
        <v>3807388.9491251307</v>
      </c>
      <c r="PL165" s="4">
        <v>0</v>
      </c>
      <c r="PM165" s="4">
        <v>0</v>
      </c>
      <c r="PN165" s="4">
        <v>3807388.9491251307</v>
      </c>
      <c r="PO165" s="5">
        <v>0.95128373722490955</v>
      </c>
      <c r="PP165" s="4">
        <v>3989527.2300000004</v>
      </c>
      <c r="PQ165" s="4">
        <v>3989527.2300000004</v>
      </c>
      <c r="PR165" s="4">
        <v>0</v>
      </c>
      <c r="PS165" s="4">
        <v>0</v>
      </c>
      <c r="PT165" s="4">
        <v>3989527.2300000004</v>
      </c>
      <c r="PU165" s="4">
        <v>3795172.3731149416</v>
      </c>
      <c r="PV165" s="4">
        <v>0</v>
      </c>
      <c r="PW165" s="4">
        <v>0</v>
      </c>
      <c r="PX165" s="4">
        <v>3795172.3731149416</v>
      </c>
      <c r="PY165" s="5">
        <v>0.95128373722490955</v>
      </c>
      <c r="PZ165" s="4">
        <v>3998620.5900000003</v>
      </c>
      <c r="QA165" s="4">
        <v>3998620.5900000003</v>
      </c>
      <c r="QB165" s="4">
        <v>0</v>
      </c>
      <c r="QC165" s="4">
        <v>0</v>
      </c>
      <c r="QD165" s="4">
        <v>3998620.5900000003</v>
      </c>
      <c r="QE165" s="4">
        <v>3803822.7385996729</v>
      </c>
      <c r="QF165" s="4">
        <v>0</v>
      </c>
      <c r="QG165" s="4">
        <v>0</v>
      </c>
      <c r="QH165" s="4">
        <v>3803822.7385996729</v>
      </c>
      <c r="QI165" s="5">
        <v>0.95128373722490955</v>
      </c>
      <c r="QJ165" s="4">
        <v>4032034.5100000002</v>
      </c>
      <c r="QK165" s="4">
        <v>4032034.5100000002</v>
      </c>
      <c r="QL165" s="4">
        <v>0</v>
      </c>
      <c r="QM165" s="4">
        <v>0</v>
      </c>
      <c r="QN165" s="4">
        <v>4032034.5100000002</v>
      </c>
      <c r="QO165" s="4">
        <v>3835608.857292607</v>
      </c>
      <c r="QP165" s="4">
        <v>0</v>
      </c>
      <c r="QQ165" s="4">
        <v>0</v>
      </c>
      <c r="QR165" s="4">
        <v>3835608.857292607</v>
      </c>
      <c r="QS165" s="5">
        <v>0.95128373722490955</v>
      </c>
      <c r="QT165" s="4">
        <v>4045152.24</v>
      </c>
      <c r="QU165" s="4">
        <v>4045152.24</v>
      </c>
      <c r="QV165" s="4">
        <v>0</v>
      </c>
      <c r="QW165" s="4">
        <v>0</v>
      </c>
      <c r="QX165" s="4">
        <v>4045152.24</v>
      </c>
      <c r="QY165" s="4">
        <v>3848087.5405109143</v>
      </c>
      <c r="QZ165" s="4">
        <v>0</v>
      </c>
      <c r="RA165" s="4">
        <v>0</v>
      </c>
      <c r="RB165" s="4">
        <v>3848087.5405109143</v>
      </c>
      <c r="RC165" s="5">
        <v>0.95128373722490955</v>
      </c>
      <c r="RD165" s="4">
        <v>4053919.6900000004</v>
      </c>
      <c r="RE165" s="4">
        <v>4053919.6900000004</v>
      </c>
      <c r="RF165" s="4">
        <v>0</v>
      </c>
      <c r="RG165" s="4">
        <v>0</v>
      </c>
      <c r="RH165" s="4">
        <v>4053919.6900000004</v>
      </c>
      <c r="RI165" s="4">
        <v>3856427.8731128471</v>
      </c>
      <c r="RJ165" s="4">
        <v>0</v>
      </c>
      <c r="RK165" s="4">
        <v>0</v>
      </c>
      <c r="RL165" s="4">
        <v>3856427.8731128471</v>
      </c>
      <c r="RM165" s="5">
        <v>0.95128373722490955</v>
      </c>
      <c r="RN165" s="4">
        <v>4068753.4300000011</v>
      </c>
      <c r="RO165" s="4">
        <v>4068753.4300000011</v>
      </c>
      <c r="RP165" s="4">
        <v>0</v>
      </c>
      <c r="RQ165" s="4">
        <v>0</v>
      </c>
      <c r="RR165" s="4">
        <v>4068753.4300000011</v>
      </c>
      <c r="RS165" s="4">
        <v>3870538.9687370704</v>
      </c>
      <c r="RT165" s="4">
        <v>0</v>
      </c>
      <c r="RU165" s="4">
        <v>0</v>
      </c>
      <c r="RV165" s="4">
        <v>3870538.9687370704</v>
      </c>
      <c r="RW165" s="5">
        <v>0.95128373722490955</v>
      </c>
      <c r="RX165" s="4">
        <v>4080233.9100000011</v>
      </c>
      <c r="RY165" s="4">
        <v>4080233.9100000011</v>
      </c>
      <c r="RZ165" s="4">
        <v>0</v>
      </c>
      <c r="SA165" s="4">
        <v>0</v>
      </c>
      <c r="SB165" s="4">
        <v>4080233.9100000011</v>
      </c>
      <c r="SC165" s="4">
        <v>3881460.1626566062</v>
      </c>
      <c r="SD165" s="4">
        <v>0</v>
      </c>
      <c r="SE165" s="4">
        <v>0</v>
      </c>
      <c r="SF165" s="4">
        <v>3881460.1626566062</v>
      </c>
      <c r="SG165" s="5">
        <v>0.95128373722490955</v>
      </c>
      <c r="SH165" s="4">
        <v>4089182.3200000008</v>
      </c>
      <c r="SI165" s="4">
        <v>4089182.3200000008</v>
      </c>
      <c r="SJ165" s="4">
        <v>0</v>
      </c>
      <c r="SK165" s="4">
        <v>0</v>
      </c>
      <c r="SL165" s="4">
        <v>4089182.3200000008</v>
      </c>
      <c r="SM165" s="4">
        <v>3889972.6395636266</v>
      </c>
      <c r="SN165" s="4">
        <v>0</v>
      </c>
      <c r="SO165" s="4">
        <v>0</v>
      </c>
      <c r="SP165" s="4">
        <v>3889972.6395636266</v>
      </c>
      <c r="SQ165" s="5">
        <v>0.95128373722490955</v>
      </c>
      <c r="SR165" s="4">
        <v>48295818.890000001</v>
      </c>
      <c r="SS165" s="4">
        <v>48295818.890000001</v>
      </c>
      <c r="ST165" s="4">
        <v>0</v>
      </c>
      <c r="SU165" s="4">
        <v>0</v>
      </c>
      <c r="SV165" s="4">
        <v>48295818.890000001</v>
      </c>
      <c r="SW165" s="4">
        <v>45943027.086016588</v>
      </c>
      <c r="SX165" s="4">
        <v>0</v>
      </c>
      <c r="SY165" s="4">
        <v>0</v>
      </c>
      <c r="SZ165" s="4">
        <v>45943027.086016588</v>
      </c>
      <c r="TA165" s="5">
        <v>11.415404846698912</v>
      </c>
      <c r="TB165" s="4">
        <v>4096296.4470000006</v>
      </c>
      <c r="TC165" s="4">
        <v>4096296.4470000006</v>
      </c>
    </row>
    <row r="166" spans="1:523" x14ac:dyDescent="0.3">
      <c r="A166" s="3" t="s">
        <v>216</v>
      </c>
      <c r="B166" s="4">
        <v>3343845.0700000008</v>
      </c>
      <c r="C166" s="4">
        <v>3343845.0700000008</v>
      </c>
      <c r="D166" s="4">
        <v>0</v>
      </c>
      <c r="E166" s="4">
        <v>0</v>
      </c>
      <c r="F166" s="4">
        <v>3343845.0700000008</v>
      </c>
      <c r="G166" s="4">
        <v>3164313.3931894135</v>
      </c>
      <c r="H166" s="4">
        <v>0</v>
      </c>
      <c r="I166" s="4">
        <v>0</v>
      </c>
      <c r="J166" s="4">
        <v>3164313.3931894135</v>
      </c>
      <c r="K166" s="5">
        <v>0.94630981009817317</v>
      </c>
      <c r="L166" s="4">
        <v>3083132.92</v>
      </c>
      <c r="M166" s="4">
        <v>3083132.92</v>
      </c>
      <c r="N166" s="4">
        <v>0</v>
      </c>
      <c r="O166" s="4">
        <v>0</v>
      </c>
      <c r="P166" s="4">
        <v>3083132.92</v>
      </c>
      <c r="Q166" s="4">
        <v>2917598.9280326259</v>
      </c>
      <c r="R166" s="4">
        <v>0</v>
      </c>
      <c r="S166" s="4">
        <v>0</v>
      </c>
      <c r="T166" s="4">
        <v>2917598.9280326259</v>
      </c>
      <c r="U166" s="5">
        <v>0.94630981009817317</v>
      </c>
      <c r="V166" s="4">
        <v>3206433.12</v>
      </c>
      <c r="W166" s="4">
        <v>3206433.12</v>
      </c>
      <c r="X166" s="4">
        <v>0</v>
      </c>
      <c r="Y166" s="4">
        <v>0</v>
      </c>
      <c r="Z166" s="4">
        <v>3206433.12</v>
      </c>
      <c r="AA166" s="4">
        <v>3034279.1168796928</v>
      </c>
      <c r="AB166" s="4">
        <v>0</v>
      </c>
      <c r="AC166" s="4">
        <v>0</v>
      </c>
      <c r="AD166" s="4">
        <v>3034279.1168796928</v>
      </c>
      <c r="AE166" s="5">
        <v>0.94630981009817317</v>
      </c>
      <c r="AF166" s="4">
        <v>3168685.2600000002</v>
      </c>
      <c r="AG166" s="4">
        <v>3168685.2600000002</v>
      </c>
      <c r="AH166" s="4">
        <v>0</v>
      </c>
      <c r="AI166" s="4">
        <v>0</v>
      </c>
      <c r="AJ166" s="4">
        <v>3168685.2600000002</v>
      </c>
      <c r="AK166" s="4">
        <v>2998557.9466514806</v>
      </c>
      <c r="AL166" s="4">
        <v>0</v>
      </c>
      <c r="AM166" s="4">
        <v>0</v>
      </c>
      <c r="AN166" s="4">
        <v>2998557.9466514806</v>
      </c>
      <c r="AO166" s="5">
        <v>0.94630981009817317</v>
      </c>
      <c r="AP166" s="4">
        <v>3129131.15</v>
      </c>
      <c r="AQ166" s="4">
        <v>3129131.15</v>
      </c>
      <c r="AR166" s="4">
        <v>0</v>
      </c>
      <c r="AS166" s="4">
        <v>0</v>
      </c>
      <c r="AT166" s="4">
        <v>3129131.15</v>
      </c>
      <c r="AU166" s="4">
        <v>2961127.504328778</v>
      </c>
      <c r="AV166" s="4">
        <v>0</v>
      </c>
      <c r="AW166" s="4">
        <v>0</v>
      </c>
      <c r="AX166" s="4">
        <v>2961127.504328778</v>
      </c>
      <c r="AY166" s="5">
        <v>0.94630981009817317</v>
      </c>
      <c r="AZ166" s="4">
        <v>3099215.47</v>
      </c>
      <c r="BA166" s="4">
        <v>3099215.47</v>
      </c>
      <c r="BB166" s="4">
        <v>0</v>
      </c>
      <c r="BC166" s="4">
        <v>0</v>
      </c>
      <c r="BD166" s="4">
        <v>3099215.47</v>
      </c>
      <c r="BE166" s="4">
        <v>2932818.0028690207</v>
      </c>
      <c r="BF166" s="4">
        <v>0</v>
      </c>
      <c r="BG166" s="4">
        <v>0</v>
      </c>
      <c r="BH166" s="4">
        <v>2932818.0028690207</v>
      </c>
      <c r="BI166" s="5">
        <v>0.94630981009817317</v>
      </c>
      <c r="BJ166" s="4">
        <v>3031772.0200000005</v>
      </c>
      <c r="BK166" s="4">
        <v>3031772.0200000005</v>
      </c>
      <c r="BL166" s="4">
        <v>0</v>
      </c>
      <c r="BM166" s="4">
        <v>0</v>
      </c>
      <c r="BN166" s="4">
        <v>3031772.0200000005</v>
      </c>
      <c r="BO166" s="4">
        <v>2868995.6045071553</v>
      </c>
      <c r="BP166" s="4">
        <v>0</v>
      </c>
      <c r="BQ166" s="4">
        <v>0</v>
      </c>
      <c r="BR166" s="4">
        <v>2868995.6045071553</v>
      </c>
      <c r="BS166" s="5">
        <v>0.94630981009817317</v>
      </c>
      <c r="BT166" s="4">
        <v>3000712.8000000003</v>
      </c>
      <c r="BU166" s="4">
        <v>3000712.8000000003</v>
      </c>
      <c r="BV166" s="4">
        <v>0</v>
      </c>
      <c r="BW166" s="4">
        <v>0</v>
      </c>
      <c r="BX166" s="4">
        <v>3000712.8000000003</v>
      </c>
      <c r="BY166" s="4">
        <v>2839603.959927158</v>
      </c>
      <c r="BZ166" s="4">
        <v>0</v>
      </c>
      <c r="CA166" s="4">
        <v>0</v>
      </c>
      <c r="CB166" s="4">
        <v>2839603.959927158</v>
      </c>
      <c r="CC166" s="5">
        <v>0.94630981009817317</v>
      </c>
      <c r="CD166" s="4">
        <v>2838893.39</v>
      </c>
      <c r="CE166" s="4">
        <v>2838893.39</v>
      </c>
      <c r="CF166" s="4">
        <v>0</v>
      </c>
      <c r="CG166" s="4">
        <v>0</v>
      </c>
      <c r="CH166" s="4">
        <v>2838893.39</v>
      </c>
      <c r="CI166" s="4">
        <v>2686472.6647798591</v>
      </c>
      <c r="CJ166" s="4">
        <v>0</v>
      </c>
      <c r="CK166" s="4">
        <v>0</v>
      </c>
      <c r="CL166" s="4">
        <v>2686472.6647798591</v>
      </c>
      <c r="CM166" s="5">
        <v>0.94630981009817317</v>
      </c>
      <c r="CN166" s="4">
        <v>2814001.0500000007</v>
      </c>
      <c r="CO166" s="4">
        <v>2814001.0500000007</v>
      </c>
      <c r="CP166" s="4">
        <v>0</v>
      </c>
      <c r="CQ166" s="4">
        <v>0</v>
      </c>
      <c r="CR166" s="4">
        <v>2814001.0500000007</v>
      </c>
      <c r="CS166" s="4">
        <v>2662916.7992415605</v>
      </c>
      <c r="CT166" s="4">
        <v>0</v>
      </c>
      <c r="CU166" s="4">
        <v>0</v>
      </c>
      <c r="CV166" s="4">
        <v>2662916.7992415605</v>
      </c>
      <c r="CW166" s="5">
        <v>0.94630981009817317</v>
      </c>
      <c r="CX166" s="4">
        <v>2856148.4099999997</v>
      </c>
      <c r="CY166" s="4">
        <v>2856148.4099999997</v>
      </c>
      <c r="CZ166" s="4">
        <v>0</v>
      </c>
      <c r="DA166" s="4">
        <v>0</v>
      </c>
      <c r="DB166" s="4">
        <v>2856148.4099999997</v>
      </c>
      <c r="DC166" s="4">
        <v>2702801.2594792987</v>
      </c>
      <c r="DD166" s="4">
        <v>0</v>
      </c>
      <c r="DE166" s="4">
        <v>0</v>
      </c>
      <c r="DF166" s="4">
        <v>2702801.2594792987</v>
      </c>
      <c r="DG166" s="5">
        <v>0.94630981009817317</v>
      </c>
      <c r="DH166" s="4">
        <v>2795969.6799999997</v>
      </c>
      <c r="DI166" s="4">
        <v>2795969.6799999997</v>
      </c>
      <c r="DJ166" s="4">
        <v>0</v>
      </c>
      <c r="DK166" s="4">
        <v>0</v>
      </c>
      <c r="DL166" s="4">
        <v>2795969.6799999997</v>
      </c>
      <c r="DM166" s="4">
        <v>2645853.5369210499</v>
      </c>
      <c r="DN166" s="4">
        <v>0</v>
      </c>
      <c r="DO166" s="4">
        <v>0</v>
      </c>
      <c r="DP166" s="4">
        <v>2645853.5369210499</v>
      </c>
      <c r="DQ166" s="5">
        <v>0.94630981009817317</v>
      </c>
      <c r="DR166" s="4">
        <v>36367940.339999996</v>
      </c>
      <c r="DS166" s="4">
        <v>36367940.339999996</v>
      </c>
      <c r="DT166" s="4">
        <v>0</v>
      </c>
      <c r="DU166" s="4">
        <v>0</v>
      </c>
      <c r="DV166" s="4">
        <v>36367940.339999996</v>
      </c>
      <c r="DW166" s="4">
        <v>34415338.71680709</v>
      </c>
      <c r="DX166" s="4">
        <v>0</v>
      </c>
      <c r="DY166" s="4">
        <v>0</v>
      </c>
      <c r="DZ166" s="4">
        <v>34415338.71680709</v>
      </c>
      <c r="EA166" s="5">
        <v>11.355717721178076</v>
      </c>
      <c r="EB166" s="4">
        <v>2351448.42</v>
      </c>
      <c r="EC166" s="4">
        <v>2351448.42</v>
      </c>
      <c r="ED166" s="4">
        <v>0</v>
      </c>
      <c r="EE166" s="4">
        <v>0</v>
      </c>
      <c r="EF166" s="4">
        <v>2351448.42</v>
      </c>
      <c r="EG166" s="4">
        <v>2223618.7531020516</v>
      </c>
      <c r="EH166" s="4">
        <v>0</v>
      </c>
      <c r="EI166" s="4">
        <v>0</v>
      </c>
      <c r="EJ166" s="4">
        <v>2223618.7531020516</v>
      </c>
      <c r="EK166" s="5">
        <v>0.94563790308530427</v>
      </c>
      <c r="EL166" s="4">
        <v>2603447.5100000002</v>
      </c>
      <c r="EM166" s="4">
        <v>2603447.5100000002</v>
      </c>
      <c r="EN166" s="4">
        <v>0</v>
      </c>
      <c r="EO166" s="4">
        <v>0</v>
      </c>
      <c r="EP166" s="4">
        <v>2603447.5100000002</v>
      </c>
      <c r="EQ166" s="4">
        <v>2461918.6441490571</v>
      </c>
      <c r="ER166" s="4">
        <v>0</v>
      </c>
      <c r="ES166" s="4">
        <v>0</v>
      </c>
      <c r="ET166" s="4">
        <v>2461918.6441490571</v>
      </c>
      <c r="EU166" s="5">
        <v>0.94563790308530427</v>
      </c>
      <c r="EV166" s="4">
        <v>2454815.81</v>
      </c>
      <c r="EW166" s="4">
        <v>2454815.81</v>
      </c>
      <c r="EX166" s="4">
        <v>0</v>
      </c>
      <c r="EY166" s="4">
        <v>0</v>
      </c>
      <c r="EZ166" s="4">
        <v>2454815.81</v>
      </c>
      <c r="FA166" s="4">
        <v>2321366.8750290526</v>
      </c>
      <c r="FB166" s="4">
        <v>0</v>
      </c>
      <c r="FC166" s="4">
        <v>0</v>
      </c>
      <c r="FD166" s="4">
        <v>2321366.8750290526</v>
      </c>
      <c r="FE166" s="5">
        <v>0.94563790308530427</v>
      </c>
      <c r="FF166" s="4">
        <v>2417143.7000000002</v>
      </c>
      <c r="FG166" s="4">
        <v>2417143.7000000002</v>
      </c>
      <c r="FH166" s="4">
        <v>0</v>
      </c>
      <c r="FI166" s="4">
        <v>0</v>
      </c>
      <c r="FJ166" s="4">
        <v>2417143.7000000002</v>
      </c>
      <c r="FK166" s="4">
        <v>2285742.6999238539</v>
      </c>
      <c r="FL166" s="4">
        <v>0</v>
      </c>
      <c r="FM166" s="4">
        <v>0</v>
      </c>
      <c r="FN166" s="4">
        <v>2285742.6999238539</v>
      </c>
      <c r="FO166" s="5">
        <v>0.94563790308530427</v>
      </c>
      <c r="FP166" s="4">
        <v>2438415.6700000004</v>
      </c>
      <c r="FQ166" s="4">
        <v>2438415.6700000004</v>
      </c>
      <c r="FR166" s="4">
        <v>0</v>
      </c>
      <c r="FS166" s="4">
        <v>0</v>
      </c>
      <c r="FT166" s="4">
        <v>2438415.6700000004</v>
      </c>
      <c r="FU166" s="4">
        <v>2305858.2810291476</v>
      </c>
      <c r="FV166" s="4">
        <v>0</v>
      </c>
      <c r="FW166" s="4">
        <v>0</v>
      </c>
      <c r="FX166" s="4">
        <v>2305858.2810291476</v>
      </c>
      <c r="FY166" s="5">
        <v>0.94563790308530427</v>
      </c>
      <c r="FZ166" s="4">
        <v>2394976.8600000003</v>
      </c>
      <c r="GA166" s="4">
        <v>2394976.8600000003</v>
      </c>
      <c r="GB166" s="4">
        <v>0</v>
      </c>
      <c r="GC166" s="4">
        <v>0</v>
      </c>
      <c r="GD166" s="4">
        <v>2394976.8600000003</v>
      </c>
      <c r="GE166" s="4">
        <v>2264780.8958282266</v>
      </c>
      <c r="GF166" s="4">
        <v>0</v>
      </c>
      <c r="GG166" s="4">
        <v>0</v>
      </c>
      <c r="GH166" s="4">
        <v>2264780.8958282266</v>
      </c>
      <c r="GI166" s="5">
        <v>0.94563790308530427</v>
      </c>
      <c r="GJ166" s="4">
        <v>2401331.2400000002</v>
      </c>
      <c r="GK166" s="4">
        <v>2401331.2400000002</v>
      </c>
      <c r="GL166" s="4">
        <v>0</v>
      </c>
      <c r="GM166" s="4">
        <v>0</v>
      </c>
      <c r="GN166" s="4">
        <v>2401331.2400000002</v>
      </c>
      <c r="GO166" s="4">
        <v>2270789.8384068338</v>
      </c>
      <c r="GP166" s="4">
        <v>0</v>
      </c>
      <c r="GQ166" s="4">
        <v>0</v>
      </c>
      <c r="GR166" s="4">
        <v>2270789.8384068338</v>
      </c>
      <c r="GS166" s="5">
        <v>0.94563790308530427</v>
      </c>
      <c r="GT166" s="4">
        <v>2421925.8400000003</v>
      </c>
      <c r="GU166" s="4">
        <v>2421925.8400000003</v>
      </c>
      <c r="GV166" s="4">
        <v>0</v>
      </c>
      <c r="GW166" s="4">
        <v>0</v>
      </c>
      <c r="GX166" s="4">
        <v>2421925.8400000003</v>
      </c>
      <c r="GY166" s="4">
        <v>2290264.8727657143</v>
      </c>
      <c r="GZ166" s="4">
        <v>0</v>
      </c>
      <c r="HA166" s="4">
        <v>0</v>
      </c>
      <c r="HB166" s="4">
        <v>2290264.8727657143</v>
      </c>
      <c r="HC166" s="5">
        <v>0.94563790308530427</v>
      </c>
      <c r="HD166" s="4">
        <v>2675291.4500000002</v>
      </c>
      <c r="HE166" s="4">
        <v>2675291.4500000002</v>
      </c>
      <c r="HF166" s="4">
        <v>0</v>
      </c>
      <c r="HG166" s="4">
        <v>0</v>
      </c>
      <c r="HH166" s="4">
        <v>2675291.4500000002</v>
      </c>
      <c r="HI166" s="4">
        <v>2529856.9969200431</v>
      </c>
      <c r="HJ166" s="4">
        <v>0</v>
      </c>
      <c r="HK166" s="4">
        <v>0</v>
      </c>
      <c r="HL166" s="4">
        <v>2529856.9969200431</v>
      </c>
      <c r="HM166" s="5">
        <v>0.94563790308530427</v>
      </c>
      <c r="HN166" s="4">
        <v>2617692.79</v>
      </c>
      <c r="HO166" s="4">
        <v>2617692.79</v>
      </c>
      <c r="HP166" s="4">
        <v>0</v>
      </c>
      <c r="HQ166" s="4">
        <v>0</v>
      </c>
      <c r="HR166" s="4">
        <v>2617692.79</v>
      </c>
      <c r="HS166" s="4">
        <v>2475389.5208571199</v>
      </c>
      <c r="HT166" s="4">
        <v>0</v>
      </c>
      <c r="HU166" s="4">
        <v>0</v>
      </c>
      <c r="HV166" s="4">
        <v>2475389.5208571199</v>
      </c>
      <c r="HW166" s="5">
        <v>0.94563790308530427</v>
      </c>
      <c r="HX166" s="4">
        <v>2564860.87</v>
      </c>
      <c r="HY166" s="4">
        <v>2564860.87</v>
      </c>
      <c r="HZ166" s="4">
        <v>0</v>
      </c>
      <c r="IA166" s="4">
        <v>0</v>
      </c>
      <c r="IB166" s="4">
        <v>2564860.87</v>
      </c>
      <c r="IC166" s="4">
        <v>2425429.6548123495</v>
      </c>
      <c r="ID166" s="4">
        <v>0</v>
      </c>
      <c r="IE166" s="4">
        <v>0</v>
      </c>
      <c r="IF166" s="4">
        <v>2425429.6548123495</v>
      </c>
      <c r="IG166" s="5">
        <v>0.94563790308530427</v>
      </c>
      <c r="IH166" s="4">
        <v>2489191.5199999996</v>
      </c>
      <c r="II166" s="4">
        <v>2489191.5199999996</v>
      </c>
      <c r="IJ166" s="4">
        <v>0</v>
      </c>
      <c r="IK166" s="4">
        <v>0</v>
      </c>
      <c r="IL166" s="4">
        <v>2489191.5199999996</v>
      </c>
      <c r="IM166" s="4">
        <v>2353873.8493505209</v>
      </c>
      <c r="IN166" s="4">
        <v>0</v>
      </c>
      <c r="IO166" s="4">
        <v>0</v>
      </c>
      <c r="IP166" s="4">
        <v>2353873.8493505209</v>
      </c>
      <c r="IQ166" s="5">
        <v>0.94563790308530427</v>
      </c>
      <c r="IR166" s="4">
        <v>29830541.68</v>
      </c>
      <c r="IS166" s="4">
        <v>29830541.68</v>
      </c>
      <c r="IT166" s="4">
        <v>0</v>
      </c>
      <c r="IU166" s="4">
        <v>0</v>
      </c>
      <c r="IV166" s="4">
        <v>29830541.68</v>
      </c>
      <c r="IW166" s="4">
        <v>28208890.88217397</v>
      </c>
      <c r="IX166" s="4">
        <v>0</v>
      </c>
      <c r="IY166" s="4">
        <v>0</v>
      </c>
      <c r="IZ166" s="4">
        <v>28208890.88217397</v>
      </c>
      <c r="JA166" s="5">
        <v>11.347654837023649</v>
      </c>
      <c r="JB166" s="4">
        <v>2495777.7599999998</v>
      </c>
      <c r="JC166" s="4">
        <v>2495777.7599999998</v>
      </c>
      <c r="JD166" s="4">
        <v>0</v>
      </c>
      <c r="JE166" s="4">
        <v>0</v>
      </c>
      <c r="JF166" s="4">
        <v>2495777.7599999998</v>
      </c>
      <c r="JG166" s="4">
        <v>2372474.3124459991</v>
      </c>
      <c r="JH166" s="4">
        <v>0</v>
      </c>
      <c r="JI166" s="4">
        <v>0</v>
      </c>
      <c r="JJ166" s="4">
        <v>2372474.3124459991</v>
      </c>
      <c r="JK166" s="5">
        <v>0.95059518137784804</v>
      </c>
      <c r="JL166" s="4">
        <v>2502176.4</v>
      </c>
      <c r="JM166" s="4">
        <v>2502176.4</v>
      </c>
      <c r="JN166" s="4">
        <v>0</v>
      </c>
      <c r="JO166" s="4">
        <v>0</v>
      </c>
      <c r="JP166" s="4">
        <v>2502176.4</v>
      </c>
      <c r="JQ166" s="4">
        <v>2378556.8287973707</v>
      </c>
      <c r="JR166" s="4">
        <v>0</v>
      </c>
      <c r="JS166" s="4">
        <v>0</v>
      </c>
      <c r="JT166" s="4">
        <v>2378556.8287973707</v>
      </c>
      <c r="JU166" s="5">
        <v>0.95059518137784804</v>
      </c>
      <c r="JV166" s="4">
        <v>2508977.38</v>
      </c>
      <c r="JW166" s="4">
        <v>2508977.38</v>
      </c>
      <c r="JX166" s="4">
        <v>0</v>
      </c>
      <c r="JY166" s="4">
        <v>0</v>
      </c>
      <c r="JZ166" s="4">
        <v>2508977.38</v>
      </c>
      <c r="KA166" s="4">
        <v>2385021.8076140177</v>
      </c>
      <c r="KB166" s="4">
        <v>0</v>
      </c>
      <c r="KC166" s="4">
        <v>0</v>
      </c>
      <c r="KD166" s="4">
        <v>2385021.8076140177</v>
      </c>
      <c r="KE166" s="5">
        <v>0.95059518137784804</v>
      </c>
      <c r="KF166" s="4">
        <v>2515679.19</v>
      </c>
      <c r="KG166" s="4">
        <v>2515679.19</v>
      </c>
      <c r="KH166" s="4">
        <v>0</v>
      </c>
      <c r="KI166" s="4">
        <v>0</v>
      </c>
      <c r="KJ166" s="4">
        <v>2515679.19</v>
      </c>
      <c r="KK166" s="4">
        <v>2391392.5159065276</v>
      </c>
      <c r="KL166" s="4">
        <v>0</v>
      </c>
      <c r="KM166" s="4">
        <v>0</v>
      </c>
      <c r="KN166" s="4">
        <v>2391392.5159065276</v>
      </c>
      <c r="KO166" s="5">
        <v>0.95059518137784804</v>
      </c>
      <c r="KP166" s="4">
        <v>2522737.6</v>
      </c>
      <c r="KQ166" s="4">
        <v>2522737.6</v>
      </c>
      <c r="KR166" s="4">
        <v>0</v>
      </c>
      <c r="KS166" s="4">
        <v>0</v>
      </c>
      <c r="KT166" s="4">
        <v>2522737.6</v>
      </c>
      <c r="KU166" s="4">
        <v>2398102.206440717</v>
      </c>
      <c r="KV166" s="4">
        <v>0</v>
      </c>
      <c r="KW166" s="4">
        <v>0</v>
      </c>
      <c r="KX166" s="4">
        <v>2398102.206440717</v>
      </c>
      <c r="KY166" s="5">
        <v>0.95059518137784804</v>
      </c>
      <c r="KZ166" s="4">
        <v>2529281.7799999998</v>
      </c>
      <c r="LA166" s="4">
        <v>2529281.7799999998</v>
      </c>
      <c r="LB166" s="4">
        <v>0</v>
      </c>
      <c r="LC166" s="4">
        <v>0</v>
      </c>
      <c r="LD166" s="4">
        <v>2529281.7799999998</v>
      </c>
      <c r="LE166" s="4">
        <v>2404323.0724147861</v>
      </c>
      <c r="LF166" s="4">
        <v>0</v>
      </c>
      <c r="LG166" s="4">
        <v>0</v>
      </c>
      <c r="LH166" s="4">
        <v>2404323.0724147861</v>
      </c>
      <c r="LI166" s="5">
        <v>0.95059518137784804</v>
      </c>
      <c r="LJ166" s="4">
        <v>2535983.59</v>
      </c>
      <c r="LK166" s="4">
        <v>2535983.59</v>
      </c>
      <c r="LL166" s="4">
        <v>0</v>
      </c>
      <c r="LM166" s="4">
        <v>0</v>
      </c>
      <c r="LN166" s="4">
        <v>2535983.59</v>
      </c>
      <c r="LO166" s="4">
        <v>2410693.780707296</v>
      </c>
      <c r="LP166" s="4">
        <v>0</v>
      </c>
      <c r="LQ166" s="4">
        <v>0</v>
      </c>
      <c r="LR166" s="4">
        <v>2410693.780707296</v>
      </c>
      <c r="LS166" s="5">
        <v>0.95059518137784804</v>
      </c>
      <c r="LT166" s="4">
        <v>2542895.8400000003</v>
      </c>
      <c r="LU166" s="4">
        <v>2542895.8400000003</v>
      </c>
      <c r="LV166" s="4">
        <v>0</v>
      </c>
      <c r="LW166" s="4">
        <v>0</v>
      </c>
      <c r="LX166" s="4">
        <v>2542895.8400000003</v>
      </c>
      <c r="LY166" s="4">
        <v>2417264.5322497757</v>
      </c>
      <c r="LZ166" s="4">
        <v>0</v>
      </c>
      <c r="MA166" s="4">
        <v>0</v>
      </c>
      <c r="MB166" s="4">
        <v>2417264.5322497757</v>
      </c>
      <c r="MC166" s="5">
        <v>0.95059518137784804</v>
      </c>
      <c r="MD166" s="4">
        <v>2549440.02</v>
      </c>
      <c r="ME166" s="4">
        <v>2549440.02</v>
      </c>
      <c r="MF166" s="4">
        <v>0</v>
      </c>
      <c r="MG166" s="4">
        <v>0</v>
      </c>
      <c r="MH166" s="4">
        <v>2549440.02</v>
      </c>
      <c r="MI166" s="4">
        <v>2423485.3982238444</v>
      </c>
      <c r="MJ166" s="4">
        <v>0</v>
      </c>
      <c r="MK166" s="4">
        <v>0</v>
      </c>
      <c r="ML166" s="4">
        <v>2423485.3982238444</v>
      </c>
      <c r="MM166" s="5">
        <v>0.95059518137784804</v>
      </c>
      <c r="MN166" s="4">
        <v>2556141.830000001</v>
      </c>
      <c r="MO166" s="4">
        <v>2556141.830000001</v>
      </c>
      <c r="MP166" s="4">
        <v>0</v>
      </c>
      <c r="MQ166" s="4">
        <v>0</v>
      </c>
      <c r="MR166" s="4">
        <v>2556141.830000001</v>
      </c>
      <c r="MS166" s="4">
        <v>2429856.1065163552</v>
      </c>
      <c r="MT166" s="4">
        <v>0</v>
      </c>
      <c r="MU166" s="4">
        <v>0</v>
      </c>
      <c r="MV166" s="4">
        <v>2429856.1065163552</v>
      </c>
      <c r="MW166" s="5">
        <v>0.95059518137784804</v>
      </c>
      <c r="MX166" s="4">
        <v>2562797.2800000007</v>
      </c>
      <c r="MY166" s="4">
        <v>2562797.2800000007</v>
      </c>
      <c r="MZ166" s="4">
        <v>0</v>
      </c>
      <c r="NA166" s="4">
        <v>0</v>
      </c>
      <c r="NB166" s="4">
        <v>2562797.2800000007</v>
      </c>
      <c r="NC166" s="4">
        <v>2436182.7452162565</v>
      </c>
      <c r="ND166" s="4">
        <v>0</v>
      </c>
      <c r="NE166" s="4">
        <v>0</v>
      </c>
      <c r="NF166" s="4">
        <v>2436182.7452162565</v>
      </c>
      <c r="NG166" s="5">
        <v>0.95059518137784804</v>
      </c>
      <c r="NH166" s="4">
        <v>2569341.3600000008</v>
      </c>
      <c r="NI166" s="4">
        <v>2569341.3600000008</v>
      </c>
      <c r="NJ166" s="4">
        <v>0</v>
      </c>
      <c r="NK166" s="4">
        <v>0</v>
      </c>
      <c r="NL166" s="4">
        <v>2569341.3600000008</v>
      </c>
      <c r="NM166" s="4">
        <v>2442403.5161308073</v>
      </c>
      <c r="NN166" s="4">
        <v>0</v>
      </c>
      <c r="NO166" s="4">
        <v>0</v>
      </c>
      <c r="NP166" s="4">
        <v>2442403.5161308073</v>
      </c>
      <c r="NQ166" s="5">
        <v>0.95059518137784804</v>
      </c>
      <c r="NR166" s="4">
        <v>30391230.030000001</v>
      </c>
      <c r="NS166" s="4">
        <v>30391230.030000001</v>
      </c>
      <c r="NT166" s="4">
        <v>0</v>
      </c>
      <c r="NU166" s="4">
        <v>0</v>
      </c>
      <c r="NV166" s="4">
        <v>30391230.030000001</v>
      </c>
      <c r="NW166" s="4">
        <v>28889756.822663754</v>
      </c>
      <c r="NX166" s="4">
        <v>0</v>
      </c>
      <c r="NY166" s="4">
        <v>0</v>
      </c>
      <c r="NZ166" s="4">
        <v>28889756.822663754</v>
      </c>
      <c r="OA166" s="5">
        <v>11.407142176534174</v>
      </c>
      <c r="OB166" s="4">
        <v>2571693.5900000003</v>
      </c>
      <c r="OC166" s="4">
        <v>2571693.5900000003</v>
      </c>
      <c r="OD166" s="4">
        <v>0</v>
      </c>
      <c r="OE166" s="4">
        <v>0</v>
      </c>
      <c r="OF166" s="4">
        <v>2571693.5900000003</v>
      </c>
      <c r="OG166" s="4">
        <v>2446410.2892925446</v>
      </c>
      <c r="OH166" s="4">
        <v>0</v>
      </c>
      <c r="OI166" s="4">
        <v>0</v>
      </c>
      <c r="OJ166" s="4">
        <v>2446410.2892925446</v>
      </c>
      <c r="OK166" s="5">
        <v>0.95128373722490955</v>
      </c>
      <c r="OL166" s="4">
        <v>2578068.4800000004</v>
      </c>
      <c r="OM166" s="4">
        <v>2578068.4800000004</v>
      </c>
      <c r="ON166" s="4">
        <v>0</v>
      </c>
      <c r="OO166" s="4">
        <v>0</v>
      </c>
      <c r="OP166" s="4">
        <v>2578068.4800000004</v>
      </c>
      <c r="OQ166" s="4">
        <v>2452474.6184761426</v>
      </c>
      <c r="OR166" s="4">
        <v>0</v>
      </c>
      <c r="OS166" s="4">
        <v>0</v>
      </c>
      <c r="OT166" s="4">
        <v>2452474.6184761426</v>
      </c>
      <c r="OU166" s="5">
        <v>0.95128373722490955</v>
      </c>
      <c r="OV166" s="4">
        <v>2584839.89</v>
      </c>
      <c r="OW166" s="4">
        <v>2584839.89</v>
      </c>
      <c r="OX166" s="4">
        <v>0</v>
      </c>
      <c r="OY166" s="4">
        <v>0</v>
      </c>
      <c r="OZ166" s="4">
        <v>2584839.89</v>
      </c>
      <c r="PA166" s="4">
        <v>2458916.1506872242</v>
      </c>
      <c r="PB166" s="4">
        <v>0</v>
      </c>
      <c r="PC166" s="4">
        <v>0</v>
      </c>
      <c r="PD166" s="4">
        <v>2458916.1506872242</v>
      </c>
      <c r="PE166" s="5">
        <v>0.95128373722490955</v>
      </c>
      <c r="PF166" s="4">
        <v>2591537.9800000004</v>
      </c>
      <c r="PG166" s="4">
        <v>2591537.9800000004</v>
      </c>
      <c r="PH166" s="4">
        <v>0</v>
      </c>
      <c r="PI166" s="4">
        <v>0</v>
      </c>
      <c r="PJ166" s="4">
        <v>2591537.9800000004</v>
      </c>
      <c r="PK166" s="4">
        <v>2465287.9347746936</v>
      </c>
      <c r="PL166" s="4">
        <v>0</v>
      </c>
      <c r="PM166" s="4">
        <v>0</v>
      </c>
      <c r="PN166" s="4">
        <v>2465287.9347746936</v>
      </c>
      <c r="PO166" s="5">
        <v>0.95128373722490955</v>
      </c>
      <c r="PP166" s="4">
        <v>2598594.9700000002</v>
      </c>
      <c r="PQ166" s="4">
        <v>2598594.9700000002</v>
      </c>
      <c r="PR166" s="4">
        <v>0</v>
      </c>
      <c r="PS166" s="4">
        <v>0</v>
      </c>
      <c r="PT166" s="4">
        <v>2598594.9700000002</v>
      </c>
      <c r="PU166" s="4">
        <v>2472001.1345954519</v>
      </c>
      <c r="PV166" s="4">
        <v>0</v>
      </c>
      <c r="PW166" s="4">
        <v>0</v>
      </c>
      <c r="PX166" s="4">
        <v>2472001.1345954519</v>
      </c>
      <c r="PY166" s="5">
        <v>0.95128373722490955</v>
      </c>
      <c r="PZ166" s="4">
        <v>2605113.8400000003</v>
      </c>
      <c r="QA166" s="4">
        <v>2605113.8400000003</v>
      </c>
      <c r="QB166" s="4">
        <v>0</v>
      </c>
      <c r="QC166" s="4">
        <v>0</v>
      </c>
      <c r="QD166" s="4">
        <v>2605113.8400000003</v>
      </c>
      <c r="QE166" s="4">
        <v>2478202.4296115353</v>
      </c>
      <c r="QF166" s="4">
        <v>0</v>
      </c>
      <c r="QG166" s="4">
        <v>0</v>
      </c>
      <c r="QH166" s="4">
        <v>2478202.4296115353</v>
      </c>
      <c r="QI166" s="5">
        <v>0.95128373722490955</v>
      </c>
      <c r="QJ166" s="4">
        <v>2611811.9300000002</v>
      </c>
      <c r="QK166" s="4">
        <v>2611811.9300000002</v>
      </c>
      <c r="QL166" s="4">
        <v>0</v>
      </c>
      <c r="QM166" s="4">
        <v>0</v>
      </c>
      <c r="QN166" s="4">
        <v>2611811.9300000002</v>
      </c>
      <c r="QO166" s="4">
        <v>2484574.2136990041</v>
      </c>
      <c r="QP166" s="4">
        <v>0</v>
      </c>
      <c r="QQ166" s="4">
        <v>0</v>
      </c>
      <c r="QR166" s="4">
        <v>2484574.2136990041</v>
      </c>
      <c r="QS166" s="5">
        <v>0.95128373722490955</v>
      </c>
      <c r="QT166" s="4">
        <v>2618691.9</v>
      </c>
      <c r="QU166" s="4">
        <v>2618691.9</v>
      </c>
      <c r="QV166" s="4">
        <v>0</v>
      </c>
      <c r="QW166" s="4">
        <v>0</v>
      </c>
      <c r="QX166" s="4">
        <v>2618691.9</v>
      </c>
      <c r="QY166" s="4">
        <v>2491119.017272599</v>
      </c>
      <c r="QZ166" s="4">
        <v>0</v>
      </c>
      <c r="RA166" s="4">
        <v>0</v>
      </c>
      <c r="RB166" s="4">
        <v>2491119.017272599</v>
      </c>
      <c r="RC166" s="5">
        <v>0.95128373722490955</v>
      </c>
      <c r="RD166" s="4">
        <v>2625210.77</v>
      </c>
      <c r="RE166" s="4">
        <v>2625210.77</v>
      </c>
      <c r="RF166" s="4">
        <v>0</v>
      </c>
      <c r="RG166" s="4">
        <v>0</v>
      </c>
      <c r="RH166" s="4">
        <v>2625210.77</v>
      </c>
      <c r="RI166" s="4">
        <v>2497320.3122886824</v>
      </c>
      <c r="RJ166" s="4">
        <v>0</v>
      </c>
      <c r="RK166" s="4">
        <v>0</v>
      </c>
      <c r="RL166" s="4">
        <v>2497320.3122886824</v>
      </c>
      <c r="RM166" s="5">
        <v>0.95128373722490955</v>
      </c>
      <c r="RN166" s="4">
        <v>2631908.8600000003</v>
      </c>
      <c r="RO166" s="4">
        <v>2631908.8600000003</v>
      </c>
      <c r="RP166" s="4">
        <v>0</v>
      </c>
      <c r="RQ166" s="4">
        <v>0</v>
      </c>
      <c r="RR166" s="4">
        <v>2631908.8600000003</v>
      </c>
      <c r="RS166" s="4">
        <v>2503692.0963761518</v>
      </c>
      <c r="RT166" s="4">
        <v>0</v>
      </c>
      <c r="RU166" s="4">
        <v>0</v>
      </c>
      <c r="RV166" s="4">
        <v>2503692.0963761518</v>
      </c>
      <c r="RW166" s="5">
        <v>0.95128373722490955</v>
      </c>
      <c r="RX166" s="4">
        <v>2638536.2900000005</v>
      </c>
      <c r="RY166" s="4">
        <v>2638536.2900000005</v>
      </c>
      <c r="RZ166" s="4">
        <v>0</v>
      </c>
      <c r="SA166" s="4">
        <v>0</v>
      </c>
      <c r="SB166" s="4">
        <v>2638536.2900000005</v>
      </c>
      <c r="SC166" s="4">
        <v>2509996.662754748</v>
      </c>
      <c r="SD166" s="4">
        <v>0</v>
      </c>
      <c r="SE166" s="4">
        <v>0</v>
      </c>
      <c r="SF166" s="4">
        <v>2509996.662754748</v>
      </c>
      <c r="SG166" s="5">
        <v>0.95128373722490955</v>
      </c>
      <c r="SH166" s="4">
        <v>2645055.0500000003</v>
      </c>
      <c r="SI166" s="4">
        <v>2645055.0500000003</v>
      </c>
      <c r="SJ166" s="4">
        <v>0</v>
      </c>
      <c r="SK166" s="4">
        <v>0</v>
      </c>
      <c r="SL166" s="4">
        <v>2645055.0500000003</v>
      </c>
      <c r="SM166" s="4">
        <v>2516197.8531296202</v>
      </c>
      <c r="SN166" s="4">
        <v>0</v>
      </c>
      <c r="SO166" s="4">
        <v>0</v>
      </c>
      <c r="SP166" s="4">
        <v>2516197.8531296202</v>
      </c>
      <c r="SQ166" s="5">
        <v>0.95128373722490955</v>
      </c>
      <c r="SR166" s="4">
        <v>31301063.550000001</v>
      </c>
      <c r="SS166" s="4">
        <v>31301063.550000001</v>
      </c>
      <c r="ST166" s="4">
        <v>0</v>
      </c>
      <c r="SU166" s="4">
        <v>0</v>
      </c>
      <c r="SV166" s="4">
        <v>31301063.550000001</v>
      </c>
      <c r="SW166" s="4">
        <v>29776192.712958399</v>
      </c>
      <c r="SX166" s="4">
        <v>0</v>
      </c>
      <c r="SY166" s="4">
        <v>0</v>
      </c>
      <c r="SZ166" s="4">
        <v>29776192.712958399</v>
      </c>
      <c r="TA166" s="5">
        <v>11.415404846698912</v>
      </c>
      <c r="TB166" s="4">
        <v>2649377.2836000002</v>
      </c>
      <c r="TC166" s="4">
        <v>2649377.2836000002</v>
      </c>
    </row>
    <row r="167" spans="1:523" x14ac:dyDescent="0.3">
      <c r="A167" s="3" t="s">
        <v>217</v>
      </c>
      <c r="B167" s="4">
        <v>-111161898.67999999</v>
      </c>
      <c r="C167" s="4">
        <v>-111161898.67999999</v>
      </c>
      <c r="D167" s="4">
        <v>111161898.67999999</v>
      </c>
      <c r="E167" s="4">
        <v>0</v>
      </c>
      <c r="F167" s="4">
        <v>0</v>
      </c>
      <c r="G167" s="4">
        <v>-111161898.67999999</v>
      </c>
      <c r="H167" s="4">
        <v>111161898.67999999</v>
      </c>
      <c r="I167" s="4">
        <v>0</v>
      </c>
      <c r="J167" s="4">
        <v>0</v>
      </c>
      <c r="K167" s="5">
        <v>1</v>
      </c>
      <c r="L167" s="4">
        <v>-60551100.209999986</v>
      </c>
      <c r="M167" s="4">
        <v>-60551100.209999986</v>
      </c>
      <c r="N167" s="4">
        <v>60551100.209999986</v>
      </c>
      <c r="O167" s="4">
        <v>0</v>
      </c>
      <c r="P167" s="4">
        <v>0</v>
      </c>
      <c r="Q167" s="4">
        <v>-60551100.209999986</v>
      </c>
      <c r="R167" s="4">
        <v>60551100.209999986</v>
      </c>
      <c r="S167" s="4">
        <v>0</v>
      </c>
      <c r="T167" s="4">
        <v>0</v>
      </c>
      <c r="U167" s="5">
        <v>1</v>
      </c>
      <c r="V167" s="4">
        <v>-12244097.620000049</v>
      </c>
      <c r="W167" s="4">
        <v>-12244097.620000049</v>
      </c>
      <c r="X167" s="4">
        <v>12244097.620000049</v>
      </c>
      <c r="Y167" s="4">
        <v>0</v>
      </c>
      <c r="Z167" s="4">
        <v>0</v>
      </c>
      <c r="AA167" s="4">
        <v>-12244097.620000049</v>
      </c>
      <c r="AB167" s="4">
        <v>12244097.620000049</v>
      </c>
      <c r="AC167" s="4">
        <v>0</v>
      </c>
      <c r="AD167" s="4">
        <v>0</v>
      </c>
      <c r="AE167" s="5">
        <v>1</v>
      </c>
      <c r="AF167" s="4">
        <v>85938051.25999999</v>
      </c>
      <c r="AG167" s="4">
        <v>85938051.25999999</v>
      </c>
      <c r="AH167" s="4">
        <v>-85938051.25999999</v>
      </c>
      <c r="AI167" s="4">
        <v>0</v>
      </c>
      <c r="AJ167" s="4">
        <v>0</v>
      </c>
      <c r="AK167" s="4">
        <v>85938051.25999999</v>
      </c>
      <c r="AL167" s="4">
        <v>-85938051.25999999</v>
      </c>
      <c r="AM167" s="4">
        <v>0</v>
      </c>
      <c r="AN167" s="4">
        <v>0</v>
      </c>
      <c r="AO167" s="5">
        <v>1</v>
      </c>
      <c r="AP167" s="4">
        <v>121149979.52999999</v>
      </c>
      <c r="AQ167" s="4">
        <v>121149979.52999999</v>
      </c>
      <c r="AR167" s="4">
        <v>-121149979.52999999</v>
      </c>
      <c r="AS167" s="4">
        <v>0</v>
      </c>
      <c r="AT167" s="4">
        <v>0</v>
      </c>
      <c r="AU167" s="4">
        <v>121149979.52999999</v>
      </c>
      <c r="AV167" s="4">
        <v>-121149979.52999999</v>
      </c>
      <c r="AW167" s="4">
        <v>0</v>
      </c>
      <c r="AX167" s="4">
        <v>0</v>
      </c>
      <c r="AY167" s="5">
        <v>1</v>
      </c>
      <c r="AZ167" s="4">
        <v>144590373.50999999</v>
      </c>
      <c r="BA167" s="4">
        <v>144590373.50999999</v>
      </c>
      <c r="BB167" s="4">
        <v>-144590373.50999999</v>
      </c>
      <c r="BC167" s="4">
        <v>0</v>
      </c>
      <c r="BD167" s="4">
        <v>0</v>
      </c>
      <c r="BE167" s="4">
        <v>144590373.50999999</v>
      </c>
      <c r="BF167" s="4">
        <v>-144590373.50999999</v>
      </c>
      <c r="BG167" s="4">
        <v>0</v>
      </c>
      <c r="BH167" s="4">
        <v>0</v>
      </c>
      <c r="BI167" s="5">
        <v>1</v>
      </c>
      <c r="BJ167" s="4">
        <v>183156686.61999997</v>
      </c>
      <c r="BK167" s="4">
        <v>183156686.61999997</v>
      </c>
      <c r="BL167" s="4">
        <v>-183156686.61999997</v>
      </c>
      <c r="BM167" s="4">
        <v>0</v>
      </c>
      <c r="BN167" s="4">
        <v>0</v>
      </c>
      <c r="BO167" s="4">
        <v>183156686.61999997</v>
      </c>
      <c r="BP167" s="4">
        <v>-183156686.61999997</v>
      </c>
      <c r="BQ167" s="4">
        <v>0</v>
      </c>
      <c r="BR167" s="4">
        <v>0</v>
      </c>
      <c r="BS167" s="5">
        <v>1</v>
      </c>
      <c r="BT167" s="4">
        <v>207845278.97</v>
      </c>
      <c r="BU167" s="4">
        <v>207845278.97</v>
      </c>
      <c r="BV167" s="4">
        <v>-207845278.97</v>
      </c>
      <c r="BW167" s="4">
        <v>0</v>
      </c>
      <c r="BX167" s="4">
        <v>0</v>
      </c>
      <c r="BY167" s="4">
        <v>207845278.97</v>
      </c>
      <c r="BZ167" s="4">
        <v>-207845278.97</v>
      </c>
      <c r="CA167" s="4">
        <v>0</v>
      </c>
      <c r="CB167" s="4">
        <v>0</v>
      </c>
      <c r="CC167" s="5">
        <v>1</v>
      </c>
      <c r="CD167" s="4">
        <v>185740216.11999997</v>
      </c>
      <c r="CE167" s="4">
        <v>185740216.11999997</v>
      </c>
      <c r="CF167" s="4">
        <v>-185740216.11999997</v>
      </c>
      <c r="CG167" s="4">
        <v>0</v>
      </c>
      <c r="CH167" s="4">
        <v>0</v>
      </c>
      <c r="CI167" s="4">
        <v>185740216.11999997</v>
      </c>
      <c r="CJ167" s="4">
        <v>-185740216.11999997</v>
      </c>
      <c r="CK167" s="4">
        <v>0</v>
      </c>
      <c r="CL167" s="4">
        <v>0</v>
      </c>
      <c r="CM167" s="5">
        <v>1</v>
      </c>
      <c r="CN167" s="4">
        <v>187574118.80000001</v>
      </c>
      <c r="CO167" s="4">
        <v>187574118.80000001</v>
      </c>
      <c r="CP167" s="4">
        <v>-187574118.80000001</v>
      </c>
      <c r="CQ167" s="4">
        <v>0</v>
      </c>
      <c r="CR167" s="4">
        <v>0</v>
      </c>
      <c r="CS167" s="4">
        <v>187574118.80000001</v>
      </c>
      <c r="CT167" s="4">
        <v>-187574118.80000001</v>
      </c>
      <c r="CU167" s="4">
        <v>0</v>
      </c>
      <c r="CV167" s="4">
        <v>0</v>
      </c>
      <c r="CW167" s="5">
        <v>1</v>
      </c>
      <c r="CX167" s="4">
        <v>189207180.64000002</v>
      </c>
      <c r="CY167" s="4">
        <v>189207180.64000002</v>
      </c>
      <c r="CZ167" s="4">
        <v>-189207180.64000002</v>
      </c>
      <c r="DA167" s="4">
        <v>0</v>
      </c>
      <c r="DB167" s="4">
        <v>0</v>
      </c>
      <c r="DC167" s="4">
        <v>189207180.64000002</v>
      </c>
      <c r="DD167" s="4">
        <v>-189207180.64000002</v>
      </c>
      <c r="DE167" s="4">
        <v>0</v>
      </c>
      <c r="DF167" s="4">
        <v>0</v>
      </c>
      <c r="DG167" s="5">
        <v>1</v>
      </c>
      <c r="DH167" s="4">
        <v>219628498.12000003</v>
      </c>
      <c r="DI167" s="4">
        <v>219628498.12000003</v>
      </c>
      <c r="DJ167" s="4">
        <v>-219628498.12000003</v>
      </c>
      <c r="DK167" s="4">
        <v>0</v>
      </c>
      <c r="DL167" s="4">
        <v>0</v>
      </c>
      <c r="DM167" s="4">
        <v>219628498.12000003</v>
      </c>
      <c r="DN167" s="4">
        <v>-219628498.12000003</v>
      </c>
      <c r="DO167" s="4">
        <v>0</v>
      </c>
      <c r="DP167" s="4">
        <v>0</v>
      </c>
      <c r="DQ167" s="5">
        <v>1</v>
      </c>
      <c r="DR167" s="4">
        <v>1340873287.0600002</v>
      </c>
      <c r="DS167" s="4">
        <v>1340873287.0600002</v>
      </c>
      <c r="DT167" s="4">
        <v>-1340873287.0600002</v>
      </c>
      <c r="DU167" s="4">
        <v>0</v>
      </c>
      <c r="DV167" s="4">
        <v>0</v>
      </c>
      <c r="DW167" s="4">
        <v>1340873287.0600002</v>
      </c>
      <c r="DX167" s="4">
        <v>-1340873287.0600002</v>
      </c>
      <c r="DY167" s="4">
        <v>0</v>
      </c>
      <c r="DZ167" s="4">
        <v>0</v>
      </c>
      <c r="EA167" s="5">
        <v>12</v>
      </c>
      <c r="EB167" s="4">
        <v>209633713.18000001</v>
      </c>
      <c r="EC167" s="4">
        <v>209633713.18000001</v>
      </c>
      <c r="ED167" s="4">
        <v>-209633713.18000001</v>
      </c>
      <c r="EE167" s="4">
        <v>0</v>
      </c>
      <c r="EF167" s="4">
        <v>0</v>
      </c>
      <c r="EG167" s="4">
        <v>209633713.18000001</v>
      </c>
      <c r="EH167" s="4">
        <v>-209633713.18000001</v>
      </c>
      <c r="EI167" s="4">
        <v>0</v>
      </c>
      <c r="EJ167" s="4">
        <v>0</v>
      </c>
      <c r="EK167" s="5">
        <v>1</v>
      </c>
      <c r="EL167" s="4">
        <v>164061556.40000001</v>
      </c>
      <c r="EM167" s="4">
        <v>164061556.40000001</v>
      </c>
      <c r="EN167" s="4">
        <v>-164061556.40000001</v>
      </c>
      <c r="EO167" s="4">
        <v>0</v>
      </c>
      <c r="EP167" s="4">
        <v>0</v>
      </c>
      <c r="EQ167" s="4">
        <v>164061556.40000001</v>
      </c>
      <c r="ER167" s="4">
        <v>-164061556.40000001</v>
      </c>
      <c r="ES167" s="4">
        <v>0</v>
      </c>
      <c r="ET167" s="4">
        <v>0</v>
      </c>
      <c r="EU167" s="5">
        <v>1</v>
      </c>
      <c r="EV167" s="4">
        <v>151683731.48000002</v>
      </c>
      <c r="EW167" s="4">
        <v>151683731.48000002</v>
      </c>
      <c r="EX167" s="4">
        <v>-151683731.48000002</v>
      </c>
      <c r="EY167" s="4">
        <v>0</v>
      </c>
      <c r="EZ167" s="4">
        <v>0</v>
      </c>
      <c r="FA167" s="4">
        <v>151683731.48000002</v>
      </c>
      <c r="FB167" s="4">
        <v>-151683731.48000002</v>
      </c>
      <c r="FC167" s="4">
        <v>0</v>
      </c>
      <c r="FD167" s="4">
        <v>0</v>
      </c>
      <c r="FE167" s="5">
        <v>1</v>
      </c>
      <c r="FF167" s="4">
        <v>140489862.77000001</v>
      </c>
      <c r="FG167" s="4">
        <v>140489862.77000001</v>
      </c>
      <c r="FH167" s="4">
        <v>-140489862.77000001</v>
      </c>
      <c r="FI167" s="4">
        <v>0</v>
      </c>
      <c r="FJ167" s="4">
        <v>0</v>
      </c>
      <c r="FK167" s="4">
        <v>140489862.77000001</v>
      </c>
      <c r="FL167" s="4">
        <v>-140489862.77000001</v>
      </c>
      <c r="FM167" s="4">
        <v>0</v>
      </c>
      <c r="FN167" s="4">
        <v>0</v>
      </c>
      <c r="FO167" s="5">
        <v>1</v>
      </c>
      <c r="FP167" s="4">
        <v>141697903.76000002</v>
      </c>
      <c r="FQ167" s="4">
        <v>141697903.76000002</v>
      </c>
      <c r="FR167" s="4">
        <v>-141697903.76000002</v>
      </c>
      <c r="FS167" s="4">
        <v>0</v>
      </c>
      <c r="FT167" s="4">
        <v>0</v>
      </c>
      <c r="FU167" s="4">
        <v>141697903.76000002</v>
      </c>
      <c r="FV167" s="4">
        <v>-141697903.76000002</v>
      </c>
      <c r="FW167" s="4">
        <v>0</v>
      </c>
      <c r="FX167" s="4">
        <v>0</v>
      </c>
      <c r="FY167" s="5">
        <v>1</v>
      </c>
      <c r="FZ167" s="4">
        <v>147021229.39000002</v>
      </c>
      <c r="GA167" s="4">
        <v>147021229.39000002</v>
      </c>
      <c r="GB167" s="4">
        <v>-147021229.39000002</v>
      </c>
      <c r="GC167" s="4">
        <v>0</v>
      </c>
      <c r="GD167" s="4">
        <v>0</v>
      </c>
      <c r="GE167" s="4">
        <v>147021229.39000002</v>
      </c>
      <c r="GF167" s="4">
        <v>-147021229.39000002</v>
      </c>
      <c r="GG167" s="4">
        <v>0</v>
      </c>
      <c r="GH167" s="4">
        <v>0</v>
      </c>
      <c r="GI167" s="5">
        <v>1</v>
      </c>
      <c r="GJ167" s="4">
        <v>126662430.7</v>
      </c>
      <c r="GK167" s="4">
        <v>126662430.7</v>
      </c>
      <c r="GL167" s="4">
        <v>-126662430.7</v>
      </c>
      <c r="GM167" s="4">
        <v>0</v>
      </c>
      <c r="GN167" s="4">
        <v>0</v>
      </c>
      <c r="GO167" s="4">
        <v>126662430.7</v>
      </c>
      <c r="GP167" s="4">
        <v>-126662430.7</v>
      </c>
      <c r="GQ167" s="4">
        <v>0</v>
      </c>
      <c r="GR167" s="4">
        <v>0</v>
      </c>
      <c r="GS167" s="5">
        <v>1</v>
      </c>
      <c r="GT167" s="4">
        <v>119967757.97</v>
      </c>
      <c r="GU167" s="4">
        <v>119967757.97</v>
      </c>
      <c r="GV167" s="4">
        <v>-119967757.97</v>
      </c>
      <c r="GW167" s="4">
        <v>0</v>
      </c>
      <c r="GX167" s="4">
        <v>0</v>
      </c>
      <c r="GY167" s="4">
        <v>119967757.97</v>
      </c>
      <c r="GZ167" s="4">
        <v>-119967757.97</v>
      </c>
      <c r="HA167" s="4">
        <v>0</v>
      </c>
      <c r="HB167" s="4">
        <v>0</v>
      </c>
      <c r="HC167" s="5">
        <v>1</v>
      </c>
      <c r="HD167" s="4">
        <v>101498026.79000001</v>
      </c>
      <c r="HE167" s="4">
        <v>101498026.79000001</v>
      </c>
      <c r="HF167" s="4">
        <v>-101498026.79000001</v>
      </c>
      <c r="HG167" s="4">
        <v>0</v>
      </c>
      <c r="HH167" s="4">
        <v>0</v>
      </c>
      <c r="HI167" s="4">
        <v>101498026.79000001</v>
      </c>
      <c r="HJ167" s="4">
        <v>-101498026.79000001</v>
      </c>
      <c r="HK167" s="4">
        <v>0</v>
      </c>
      <c r="HL167" s="4">
        <v>0</v>
      </c>
      <c r="HM167" s="5">
        <v>1</v>
      </c>
      <c r="HN167" s="4">
        <v>85193992.528218895</v>
      </c>
      <c r="HO167" s="4">
        <v>85193992.528218895</v>
      </c>
      <c r="HP167" s="4">
        <v>-85193992.528218895</v>
      </c>
      <c r="HQ167" s="4">
        <v>0</v>
      </c>
      <c r="HR167" s="4">
        <v>0</v>
      </c>
      <c r="HS167" s="4">
        <v>85193992.528218895</v>
      </c>
      <c r="HT167" s="4">
        <v>-85193992.528218895</v>
      </c>
      <c r="HU167" s="4">
        <v>0</v>
      </c>
      <c r="HV167" s="4">
        <v>0</v>
      </c>
      <c r="HW167" s="5">
        <v>1</v>
      </c>
      <c r="HX167" s="4">
        <v>68342706.684807241</v>
      </c>
      <c r="HY167" s="4">
        <v>68342706.684807241</v>
      </c>
      <c r="HZ167" s="4">
        <v>-68342706.684807241</v>
      </c>
      <c r="IA167" s="4">
        <v>0</v>
      </c>
      <c r="IB167" s="4">
        <v>0</v>
      </c>
      <c r="IC167" s="4">
        <v>68342706.684807241</v>
      </c>
      <c r="ID167" s="4">
        <v>-68342706.684807241</v>
      </c>
      <c r="IE167" s="4">
        <v>0</v>
      </c>
      <c r="IF167" s="4">
        <v>0</v>
      </c>
      <c r="IG167" s="5">
        <v>1</v>
      </c>
      <c r="IH167" s="4">
        <v>36711847.046058163</v>
      </c>
      <c r="II167" s="4">
        <v>36711847.046058163</v>
      </c>
      <c r="IJ167" s="4">
        <v>-36711847.046058163</v>
      </c>
      <c r="IK167" s="4">
        <v>0</v>
      </c>
      <c r="IL167" s="4">
        <v>0</v>
      </c>
      <c r="IM167" s="4">
        <v>36711847.046058163</v>
      </c>
      <c r="IN167" s="4">
        <v>-36711847.046058163</v>
      </c>
      <c r="IO167" s="4">
        <v>0</v>
      </c>
      <c r="IP167" s="4">
        <v>0</v>
      </c>
      <c r="IQ167" s="5">
        <v>1</v>
      </c>
      <c r="IR167" s="4">
        <v>1492964758.6990845</v>
      </c>
      <c r="IS167" s="4">
        <v>1492964758.6990845</v>
      </c>
      <c r="IT167" s="4">
        <v>-1492964758.6990845</v>
      </c>
      <c r="IU167" s="4">
        <v>0</v>
      </c>
      <c r="IV167" s="4">
        <v>0</v>
      </c>
      <c r="IW167" s="4">
        <v>1492964758.6990845</v>
      </c>
      <c r="IX167" s="4">
        <v>-1492964758.6990845</v>
      </c>
      <c r="IY167" s="4">
        <v>0</v>
      </c>
      <c r="IZ167" s="4">
        <v>0</v>
      </c>
      <c r="JA167" s="5">
        <v>12</v>
      </c>
      <c r="JB167" s="4">
        <v>0</v>
      </c>
      <c r="JC167" s="4">
        <v>0</v>
      </c>
      <c r="JD167" s="4">
        <v>0</v>
      </c>
      <c r="JE167" s="4">
        <v>0</v>
      </c>
      <c r="JF167" s="4">
        <v>0</v>
      </c>
      <c r="JG167" s="4">
        <v>0</v>
      </c>
      <c r="JH167" s="4">
        <v>0</v>
      </c>
      <c r="JI167" s="4">
        <v>0</v>
      </c>
      <c r="JJ167" s="4">
        <v>0</v>
      </c>
      <c r="JK167" s="5">
        <v>1</v>
      </c>
      <c r="JL167" s="4">
        <v>0</v>
      </c>
      <c r="JM167" s="4">
        <v>0</v>
      </c>
      <c r="JN167" s="4">
        <v>0</v>
      </c>
      <c r="JO167" s="4">
        <v>0</v>
      </c>
      <c r="JP167" s="4">
        <v>0</v>
      </c>
      <c r="JQ167" s="4">
        <v>0</v>
      </c>
      <c r="JR167" s="4">
        <v>0</v>
      </c>
      <c r="JS167" s="4">
        <v>0</v>
      </c>
      <c r="JT167" s="4">
        <v>0</v>
      </c>
      <c r="JU167" s="5">
        <v>1</v>
      </c>
      <c r="JV167" s="4">
        <v>0</v>
      </c>
      <c r="JW167" s="4">
        <v>0</v>
      </c>
      <c r="JX167" s="4">
        <v>0</v>
      </c>
      <c r="JY167" s="4">
        <v>0</v>
      </c>
      <c r="JZ167" s="4">
        <v>0</v>
      </c>
      <c r="KA167" s="4">
        <v>0</v>
      </c>
      <c r="KB167" s="4">
        <v>0</v>
      </c>
      <c r="KC167" s="4">
        <v>0</v>
      </c>
      <c r="KD167" s="4">
        <v>0</v>
      </c>
      <c r="KE167" s="5">
        <v>1</v>
      </c>
      <c r="KF167" s="4">
        <v>0</v>
      </c>
      <c r="KG167" s="4">
        <v>0</v>
      </c>
      <c r="KH167" s="4">
        <v>0</v>
      </c>
      <c r="KI167" s="4">
        <v>0</v>
      </c>
      <c r="KJ167" s="4">
        <v>0</v>
      </c>
      <c r="KK167" s="4">
        <v>0</v>
      </c>
      <c r="KL167" s="4">
        <v>0</v>
      </c>
      <c r="KM167" s="4">
        <v>0</v>
      </c>
      <c r="KN167" s="4">
        <v>0</v>
      </c>
      <c r="KO167" s="5">
        <v>1</v>
      </c>
      <c r="KP167" s="4">
        <v>0</v>
      </c>
      <c r="KQ167" s="4">
        <v>0</v>
      </c>
      <c r="KR167" s="4">
        <v>0</v>
      </c>
      <c r="KS167" s="4">
        <v>0</v>
      </c>
      <c r="KT167" s="4">
        <v>0</v>
      </c>
      <c r="KU167" s="4">
        <v>0</v>
      </c>
      <c r="KV167" s="4">
        <v>0</v>
      </c>
      <c r="KW167" s="4">
        <v>0</v>
      </c>
      <c r="KX167" s="4">
        <v>0</v>
      </c>
      <c r="KY167" s="5">
        <v>1</v>
      </c>
      <c r="KZ167" s="4">
        <v>0</v>
      </c>
      <c r="LA167" s="4">
        <v>0</v>
      </c>
      <c r="LB167" s="4">
        <v>0</v>
      </c>
      <c r="LC167" s="4">
        <v>0</v>
      </c>
      <c r="LD167" s="4">
        <v>0</v>
      </c>
      <c r="LE167" s="4">
        <v>0</v>
      </c>
      <c r="LF167" s="4">
        <v>0</v>
      </c>
      <c r="LG167" s="4">
        <v>0</v>
      </c>
      <c r="LH167" s="4">
        <v>0</v>
      </c>
      <c r="LI167" s="5">
        <v>1</v>
      </c>
      <c r="LJ167" s="4">
        <v>0</v>
      </c>
      <c r="LK167" s="4">
        <v>0</v>
      </c>
      <c r="LL167" s="4">
        <v>0</v>
      </c>
      <c r="LM167" s="4">
        <v>0</v>
      </c>
      <c r="LN167" s="4">
        <v>0</v>
      </c>
      <c r="LO167" s="4">
        <v>0</v>
      </c>
      <c r="LP167" s="4">
        <v>0</v>
      </c>
      <c r="LQ167" s="4">
        <v>0</v>
      </c>
      <c r="LR167" s="4">
        <v>0</v>
      </c>
      <c r="LS167" s="5">
        <v>1</v>
      </c>
      <c r="LT167" s="4">
        <v>0</v>
      </c>
      <c r="LU167" s="4">
        <v>0</v>
      </c>
      <c r="LV167" s="4">
        <v>0</v>
      </c>
      <c r="LW167" s="4">
        <v>0</v>
      </c>
      <c r="LX167" s="4">
        <v>0</v>
      </c>
      <c r="LY167" s="4">
        <v>0</v>
      </c>
      <c r="LZ167" s="4">
        <v>0</v>
      </c>
      <c r="MA167" s="4">
        <v>0</v>
      </c>
      <c r="MB167" s="4">
        <v>0</v>
      </c>
      <c r="MC167" s="5">
        <v>1</v>
      </c>
      <c r="MD167" s="4">
        <v>0</v>
      </c>
      <c r="ME167" s="4">
        <v>0</v>
      </c>
      <c r="MF167" s="4">
        <v>0</v>
      </c>
      <c r="MG167" s="4">
        <v>0</v>
      </c>
      <c r="MH167" s="4">
        <v>0</v>
      </c>
      <c r="MI167" s="4">
        <v>0</v>
      </c>
      <c r="MJ167" s="4">
        <v>0</v>
      </c>
      <c r="MK167" s="4">
        <v>0</v>
      </c>
      <c r="ML167" s="4">
        <v>0</v>
      </c>
      <c r="MM167" s="5">
        <v>1</v>
      </c>
      <c r="MN167" s="4">
        <v>12000876.161781099</v>
      </c>
      <c r="MO167" s="4">
        <v>12000876.161781099</v>
      </c>
      <c r="MP167" s="4">
        <v>-12000876.161781099</v>
      </c>
      <c r="MQ167" s="4">
        <v>0</v>
      </c>
      <c r="MR167" s="4">
        <v>0</v>
      </c>
      <c r="MS167" s="4">
        <v>12000876.161781099</v>
      </c>
      <c r="MT167" s="4">
        <v>-12000876.161781099</v>
      </c>
      <c r="MU167" s="4">
        <v>0</v>
      </c>
      <c r="MV167" s="4">
        <v>0</v>
      </c>
      <c r="MW167" s="5">
        <v>1</v>
      </c>
      <c r="MX167" s="4">
        <v>4544982.6251927605</v>
      </c>
      <c r="MY167" s="4">
        <v>4544982.6251927605</v>
      </c>
      <c r="MZ167" s="4">
        <v>-4544982.6251927605</v>
      </c>
      <c r="NA167" s="4">
        <v>0</v>
      </c>
      <c r="NB167" s="4">
        <v>0</v>
      </c>
      <c r="NC167" s="4">
        <v>4544982.6251927605</v>
      </c>
      <c r="ND167" s="4">
        <v>-4544982.6251927605</v>
      </c>
      <c r="NE167" s="4">
        <v>0</v>
      </c>
      <c r="NF167" s="4">
        <v>0</v>
      </c>
      <c r="NG167" s="5">
        <v>1</v>
      </c>
      <c r="NH167" s="4">
        <v>231505.97394184489</v>
      </c>
      <c r="NI167" s="4">
        <v>231505.97394184489</v>
      </c>
      <c r="NJ167" s="4">
        <v>-231505.97394184489</v>
      </c>
      <c r="NK167" s="4">
        <v>0</v>
      </c>
      <c r="NL167" s="4">
        <v>0</v>
      </c>
      <c r="NM167" s="4">
        <v>231505.97394184489</v>
      </c>
      <c r="NN167" s="4">
        <v>-231505.97394184489</v>
      </c>
      <c r="NO167" s="4">
        <v>0</v>
      </c>
      <c r="NP167" s="4">
        <v>0</v>
      </c>
      <c r="NQ167" s="5">
        <v>1</v>
      </c>
      <c r="NR167" s="4">
        <v>16777364.760915704</v>
      </c>
      <c r="NS167" s="4">
        <v>16777364.760915704</v>
      </c>
      <c r="NT167" s="4">
        <v>-16777364.760915704</v>
      </c>
      <c r="NU167" s="4">
        <v>0</v>
      </c>
      <c r="NV167" s="4">
        <v>0</v>
      </c>
      <c r="NW167" s="4">
        <v>16777364.760915704</v>
      </c>
      <c r="NX167" s="4">
        <v>-16777364.760915704</v>
      </c>
      <c r="NY167" s="4">
        <v>0</v>
      </c>
      <c r="NZ167" s="4">
        <v>0</v>
      </c>
      <c r="OA167" s="5">
        <v>12</v>
      </c>
      <c r="OB167" s="4">
        <v>0</v>
      </c>
      <c r="OC167" s="4">
        <v>0</v>
      </c>
      <c r="OD167" s="4">
        <v>0</v>
      </c>
      <c r="OE167" s="4">
        <v>0</v>
      </c>
      <c r="OF167" s="4">
        <v>0</v>
      </c>
      <c r="OG167" s="4">
        <v>0</v>
      </c>
      <c r="OH167" s="4">
        <v>0</v>
      </c>
      <c r="OI167" s="4">
        <v>0</v>
      </c>
      <c r="OJ167" s="4">
        <v>0</v>
      </c>
      <c r="OK167" s="5">
        <v>1</v>
      </c>
      <c r="OL167" s="4">
        <v>0</v>
      </c>
      <c r="OM167" s="4">
        <v>0</v>
      </c>
      <c r="ON167" s="4">
        <v>0</v>
      </c>
      <c r="OO167" s="4">
        <v>0</v>
      </c>
      <c r="OP167" s="4">
        <v>0</v>
      </c>
      <c r="OQ167" s="4">
        <v>0</v>
      </c>
      <c r="OR167" s="4">
        <v>0</v>
      </c>
      <c r="OS167" s="4">
        <v>0</v>
      </c>
      <c r="OT167" s="4">
        <v>0</v>
      </c>
      <c r="OU167" s="5">
        <v>1</v>
      </c>
      <c r="OV167" s="4">
        <v>0</v>
      </c>
      <c r="OW167" s="4">
        <v>0</v>
      </c>
      <c r="OX167" s="4">
        <v>0</v>
      </c>
      <c r="OY167" s="4">
        <v>0</v>
      </c>
      <c r="OZ167" s="4">
        <v>0</v>
      </c>
      <c r="PA167" s="4">
        <v>0</v>
      </c>
      <c r="PB167" s="4">
        <v>0</v>
      </c>
      <c r="PC167" s="4">
        <v>0</v>
      </c>
      <c r="PD167" s="4">
        <v>0</v>
      </c>
      <c r="PE167" s="5">
        <v>1</v>
      </c>
      <c r="PF167" s="4">
        <v>0</v>
      </c>
      <c r="PG167" s="4">
        <v>0</v>
      </c>
      <c r="PH167" s="4">
        <v>0</v>
      </c>
      <c r="PI167" s="4">
        <v>0</v>
      </c>
      <c r="PJ167" s="4">
        <v>0</v>
      </c>
      <c r="PK167" s="4">
        <v>0</v>
      </c>
      <c r="PL167" s="4">
        <v>0</v>
      </c>
      <c r="PM167" s="4">
        <v>0</v>
      </c>
      <c r="PN167" s="4">
        <v>0</v>
      </c>
      <c r="PO167" s="5">
        <v>1</v>
      </c>
      <c r="PP167" s="4">
        <v>-12699749.188973583</v>
      </c>
      <c r="PQ167" s="4">
        <v>-12699749.188973583</v>
      </c>
      <c r="PR167" s="4">
        <v>12699749.188973583</v>
      </c>
      <c r="PS167" s="4">
        <v>0</v>
      </c>
      <c r="PT167" s="4">
        <v>0</v>
      </c>
      <c r="PU167" s="4">
        <v>-12699749.188973583</v>
      </c>
      <c r="PV167" s="4">
        <v>12699749.188973583</v>
      </c>
      <c r="PW167" s="4">
        <v>0</v>
      </c>
      <c r="PX167" s="4">
        <v>0</v>
      </c>
      <c r="PY167" s="5">
        <v>1</v>
      </c>
      <c r="PZ167" s="4">
        <v>-7479291.1408333797</v>
      </c>
      <c r="QA167" s="4">
        <v>-7479291.1408333797</v>
      </c>
      <c r="QB167" s="4">
        <v>7479291.1408333797</v>
      </c>
      <c r="QC167" s="4">
        <v>0</v>
      </c>
      <c r="QD167" s="4">
        <v>0</v>
      </c>
      <c r="QE167" s="4">
        <v>-7479291.1408333797</v>
      </c>
      <c r="QF167" s="4">
        <v>7479291.1408333797</v>
      </c>
      <c r="QG167" s="4">
        <v>0</v>
      </c>
      <c r="QH167" s="4">
        <v>0</v>
      </c>
      <c r="QI167" s="5">
        <v>1</v>
      </c>
      <c r="QJ167" s="4">
        <v>-6124759.2462887466</v>
      </c>
      <c r="QK167" s="4">
        <v>-6124759.2462887466</v>
      </c>
      <c r="QL167" s="4">
        <v>6124759.2462887466</v>
      </c>
      <c r="QM167" s="4">
        <v>0</v>
      </c>
      <c r="QN167" s="4">
        <v>0</v>
      </c>
      <c r="QO167" s="4">
        <v>-6124759.2462887466</v>
      </c>
      <c r="QP167" s="4">
        <v>6124759.2462887466</v>
      </c>
      <c r="QQ167" s="4">
        <v>0</v>
      </c>
      <c r="QR167" s="4">
        <v>0</v>
      </c>
      <c r="QS167" s="5">
        <v>1</v>
      </c>
      <c r="QT167" s="4">
        <v>-3321667.9224376213</v>
      </c>
      <c r="QU167" s="4">
        <v>-3321667.9224376213</v>
      </c>
      <c r="QV167" s="4">
        <v>3321667.9224376213</v>
      </c>
      <c r="QW167" s="4">
        <v>0</v>
      </c>
      <c r="QX167" s="4">
        <v>0</v>
      </c>
      <c r="QY167" s="4">
        <v>-3321667.9224376213</v>
      </c>
      <c r="QZ167" s="4">
        <v>3321667.9224376213</v>
      </c>
      <c r="RA167" s="4">
        <v>0</v>
      </c>
      <c r="RB167" s="4">
        <v>0</v>
      </c>
      <c r="RC167" s="5">
        <v>1</v>
      </c>
      <c r="RD167" s="4">
        <v>0</v>
      </c>
      <c r="RE167" s="4">
        <v>0</v>
      </c>
      <c r="RF167" s="4">
        <v>0</v>
      </c>
      <c r="RG167" s="4">
        <v>0</v>
      </c>
      <c r="RH167" s="4">
        <v>0</v>
      </c>
      <c r="RI167" s="4">
        <v>0</v>
      </c>
      <c r="RJ167" s="4">
        <v>0</v>
      </c>
      <c r="RK167" s="4">
        <v>0</v>
      </c>
      <c r="RL167" s="4">
        <v>0</v>
      </c>
      <c r="RM167" s="5">
        <v>1</v>
      </c>
      <c r="RN167" s="4">
        <v>-4363824.9140279973</v>
      </c>
      <c r="RO167" s="4">
        <v>-4363824.9140279973</v>
      </c>
      <c r="RP167" s="4">
        <v>4363824.9140279973</v>
      </c>
      <c r="RQ167" s="4">
        <v>0</v>
      </c>
      <c r="RR167" s="4">
        <v>0</v>
      </c>
      <c r="RS167" s="4">
        <v>-4363824.9140279973</v>
      </c>
      <c r="RT167" s="4">
        <v>4363824.9140279973</v>
      </c>
      <c r="RU167" s="4">
        <v>0</v>
      </c>
      <c r="RV167" s="4">
        <v>0</v>
      </c>
      <c r="RW167" s="5">
        <v>1</v>
      </c>
      <c r="RX167" s="4">
        <v>0</v>
      </c>
      <c r="RY167" s="4">
        <v>0</v>
      </c>
      <c r="RZ167" s="4">
        <v>0</v>
      </c>
      <c r="SA167" s="4">
        <v>0</v>
      </c>
      <c r="SB167" s="4">
        <v>0</v>
      </c>
      <c r="SC167" s="4">
        <v>0</v>
      </c>
      <c r="SD167" s="4">
        <v>0</v>
      </c>
      <c r="SE167" s="4">
        <v>0</v>
      </c>
      <c r="SF167" s="4">
        <v>0</v>
      </c>
      <c r="SG167" s="5">
        <v>1</v>
      </c>
      <c r="SH167" s="4">
        <v>0</v>
      </c>
      <c r="SI167" s="4">
        <v>0</v>
      </c>
      <c r="SJ167" s="4">
        <v>0</v>
      </c>
      <c r="SK167" s="4">
        <v>0</v>
      </c>
      <c r="SL167" s="4">
        <v>0</v>
      </c>
      <c r="SM167" s="4">
        <v>0</v>
      </c>
      <c r="SN167" s="4">
        <v>0</v>
      </c>
      <c r="SO167" s="4">
        <v>0</v>
      </c>
      <c r="SP167" s="4">
        <v>0</v>
      </c>
      <c r="SQ167" s="5">
        <v>1</v>
      </c>
      <c r="SR167" s="4">
        <v>-33989292.412561327</v>
      </c>
      <c r="SS167" s="4">
        <v>-33989292.412561327</v>
      </c>
      <c r="ST167" s="4">
        <v>33989292.412561327</v>
      </c>
      <c r="SU167" s="4">
        <v>0</v>
      </c>
      <c r="SV167" s="4">
        <v>0</v>
      </c>
      <c r="SW167" s="4">
        <v>-33989292.412561327</v>
      </c>
      <c r="SX167" s="4">
        <v>33989292.412561327</v>
      </c>
      <c r="SY167" s="4">
        <v>0</v>
      </c>
      <c r="SZ167" s="4">
        <v>0</v>
      </c>
      <c r="TA167" s="5">
        <v>12</v>
      </c>
      <c r="TB167" s="4">
        <v>0</v>
      </c>
      <c r="TC167" s="4">
        <v>0</v>
      </c>
    </row>
    <row r="168" spans="1:523" x14ac:dyDescent="0.3">
      <c r="A168" s="3" t="s">
        <v>218</v>
      </c>
      <c r="B168" s="4">
        <v>0</v>
      </c>
      <c r="C168" s="4">
        <v>0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5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5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5">
        <v>0.95070770999999998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5">
        <v>0.95024021999999997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5">
        <v>0.94977414000000004</v>
      </c>
      <c r="AZ168" s="4">
        <v>0</v>
      </c>
      <c r="BA168" s="4">
        <v>0</v>
      </c>
      <c r="BB168" s="4">
        <v>0</v>
      </c>
      <c r="BC168" s="4">
        <v>0</v>
      </c>
      <c r="BD168" s="4">
        <v>0</v>
      </c>
      <c r="BE168" s="4">
        <v>0</v>
      </c>
      <c r="BF168" s="4">
        <v>0</v>
      </c>
      <c r="BG168" s="4">
        <v>0</v>
      </c>
      <c r="BH168" s="4">
        <v>0</v>
      </c>
      <c r="BI168" s="5">
        <v>0.94932074</v>
      </c>
      <c r="BJ168" s="4">
        <v>0</v>
      </c>
      <c r="BK168" s="4">
        <v>0</v>
      </c>
      <c r="BL168" s="4">
        <v>0</v>
      </c>
      <c r="BM168" s="4">
        <v>0</v>
      </c>
      <c r="BN168" s="4">
        <v>0</v>
      </c>
      <c r="BO168" s="4">
        <v>0</v>
      </c>
      <c r="BP168" s="4">
        <v>0</v>
      </c>
      <c r="BQ168" s="4">
        <v>0</v>
      </c>
      <c r="BR168" s="4">
        <v>0</v>
      </c>
      <c r="BS168" s="5">
        <v>0.94885936000000004</v>
      </c>
      <c r="BT168" s="4">
        <v>0</v>
      </c>
      <c r="BU168" s="4">
        <v>0</v>
      </c>
      <c r="BV168" s="4">
        <v>0</v>
      </c>
      <c r="BW168" s="4">
        <v>0</v>
      </c>
      <c r="BX168" s="4">
        <v>0</v>
      </c>
      <c r="BY168" s="4">
        <v>0</v>
      </c>
      <c r="BZ168" s="4">
        <v>0</v>
      </c>
      <c r="CA168" s="4">
        <v>0</v>
      </c>
      <c r="CB168" s="4">
        <v>0</v>
      </c>
      <c r="CC168" s="5">
        <v>0.94839028999999997</v>
      </c>
      <c r="CD168" s="4">
        <v>6267127</v>
      </c>
      <c r="CE168" s="4">
        <v>6267127</v>
      </c>
      <c r="CF168" s="4">
        <v>-6267127</v>
      </c>
      <c r="CG168" s="4">
        <v>0</v>
      </c>
      <c r="CH168" s="4">
        <v>0</v>
      </c>
      <c r="CI168" s="4">
        <v>5940371.8458303483</v>
      </c>
      <c r="CJ168" s="4">
        <v>-5940371.8458303483</v>
      </c>
      <c r="CK168" s="4">
        <v>0</v>
      </c>
      <c r="CL168" s="4">
        <v>0</v>
      </c>
      <c r="CM168" s="5">
        <v>0.94786204999999979</v>
      </c>
      <c r="CN168" s="4">
        <v>12534254.187500004</v>
      </c>
      <c r="CO168" s="4">
        <v>12534254.187500004</v>
      </c>
      <c r="CP168" s="4">
        <v>-12534254.187500004</v>
      </c>
      <c r="CQ168" s="4">
        <v>0</v>
      </c>
      <c r="CR168" s="4">
        <v>0</v>
      </c>
      <c r="CS168" s="4">
        <v>11874885.150073361</v>
      </c>
      <c r="CT168" s="4">
        <v>-11874885.150073361</v>
      </c>
      <c r="CU168" s="4">
        <v>0</v>
      </c>
      <c r="CV168" s="4">
        <v>0</v>
      </c>
      <c r="CW168" s="5">
        <v>0.94739463333333307</v>
      </c>
      <c r="CX168" s="4">
        <v>18801381.375000007</v>
      </c>
      <c r="CY168" s="4">
        <v>18801381.375000007</v>
      </c>
      <c r="CZ168" s="4">
        <v>-18801381.375000007</v>
      </c>
      <c r="DA168" s="4">
        <v>0</v>
      </c>
      <c r="DB168" s="4">
        <v>0</v>
      </c>
      <c r="DC168" s="4">
        <v>17803539.734917261</v>
      </c>
      <c r="DD168" s="4">
        <v>-17803539.734917261</v>
      </c>
      <c r="DE168" s="4">
        <v>0</v>
      </c>
      <c r="DF168" s="4">
        <v>0</v>
      </c>
      <c r="DG168" s="5">
        <v>0.94692721666666646</v>
      </c>
      <c r="DH168" s="4">
        <v>25068508.562500015</v>
      </c>
      <c r="DI168" s="4">
        <v>25068508.562500015</v>
      </c>
      <c r="DJ168" s="4">
        <v>-25068508.562500015</v>
      </c>
      <c r="DK168" s="4">
        <v>0</v>
      </c>
      <c r="DL168" s="4">
        <v>0</v>
      </c>
      <c r="DM168" s="4">
        <v>23726335.600362044</v>
      </c>
      <c r="DN168" s="4">
        <v>-23726335.600362044</v>
      </c>
      <c r="DO168" s="4">
        <v>0</v>
      </c>
      <c r="DP168" s="4">
        <v>0</v>
      </c>
      <c r="DQ168" s="5">
        <v>0.94645979999999963</v>
      </c>
      <c r="DR168" s="4">
        <v>62671271.12500003</v>
      </c>
      <c r="DS168" s="4">
        <v>62671271.12500003</v>
      </c>
      <c r="DT168" s="4">
        <v>-62671271.12500003</v>
      </c>
      <c r="DU168" s="4">
        <v>0</v>
      </c>
      <c r="DV168" s="4">
        <v>0</v>
      </c>
      <c r="DW168" s="4">
        <v>59345132.331183016</v>
      </c>
      <c r="DX168" s="4">
        <v>-59345132.331183016</v>
      </c>
      <c r="DY168" s="4">
        <v>0</v>
      </c>
      <c r="DZ168" s="4">
        <v>0</v>
      </c>
      <c r="EA168" s="5">
        <v>9.4859361599999978</v>
      </c>
      <c r="EB168" s="4">
        <v>31335635.750000019</v>
      </c>
      <c r="EC168" s="4">
        <v>31335635.750000019</v>
      </c>
      <c r="ED168" s="4">
        <v>-31335635.750000019</v>
      </c>
      <c r="EE168" s="4">
        <v>0</v>
      </c>
      <c r="EF168" s="4">
        <v>0</v>
      </c>
      <c r="EG168" s="4">
        <v>29683457.973566502</v>
      </c>
      <c r="EH168" s="4">
        <v>-29683457.973566502</v>
      </c>
      <c r="EI168" s="4">
        <v>0</v>
      </c>
      <c r="EJ168" s="4">
        <v>0</v>
      </c>
      <c r="EK168" s="5">
        <v>0.94727479634959966</v>
      </c>
      <c r="EL168" s="4">
        <v>37602762.937500022</v>
      </c>
      <c r="EM168" s="4">
        <v>37602762.937500022</v>
      </c>
      <c r="EN168" s="4">
        <v>-37602762.937500022</v>
      </c>
      <c r="EO168" s="4">
        <v>0</v>
      </c>
      <c r="EP168" s="4">
        <v>0</v>
      </c>
      <c r="EQ168" s="4">
        <v>35608947.669955336</v>
      </c>
      <c r="ER168" s="4">
        <v>-35608947.669955336</v>
      </c>
      <c r="ES168" s="4">
        <v>0</v>
      </c>
      <c r="ET168" s="4">
        <v>0</v>
      </c>
      <c r="EU168" s="5">
        <v>0.94697689446760513</v>
      </c>
      <c r="EV168" s="4">
        <v>43869890.12500003</v>
      </c>
      <c r="EW168" s="4">
        <v>43869890.12500003</v>
      </c>
      <c r="EX168" s="4">
        <v>-43869890.12500003</v>
      </c>
      <c r="EY168" s="4">
        <v>0</v>
      </c>
      <c r="EZ168" s="4">
        <v>0</v>
      </c>
      <c r="FA168" s="4">
        <v>41532574.292865351</v>
      </c>
      <c r="FB168" s="4">
        <v>-41532574.292865351</v>
      </c>
      <c r="FC168" s="4">
        <v>0</v>
      </c>
      <c r="FD168" s="4">
        <v>0</v>
      </c>
      <c r="FE168" s="5">
        <v>0.94672163925018094</v>
      </c>
      <c r="FF168" s="4">
        <v>50137017.312500037</v>
      </c>
      <c r="FG168" s="4">
        <v>50137017.312500037</v>
      </c>
      <c r="FH168" s="4">
        <v>-50137017.312500037</v>
      </c>
      <c r="FI168" s="4">
        <v>0</v>
      </c>
      <c r="FJ168" s="4">
        <v>0</v>
      </c>
      <c r="FK168" s="4">
        <v>47420353.887732714</v>
      </c>
      <c r="FL168" s="4">
        <v>-47420353.887732714</v>
      </c>
      <c r="FM168" s="4">
        <v>0</v>
      </c>
      <c r="FN168" s="4">
        <v>0</v>
      </c>
      <c r="FO168" s="5">
        <v>0.9458152165727256</v>
      </c>
      <c r="FP168" s="4">
        <v>56404144.500000045</v>
      </c>
      <c r="FQ168" s="4">
        <v>56404144.500000045</v>
      </c>
      <c r="FR168" s="4">
        <v>-56404144.500000045</v>
      </c>
      <c r="FS168" s="4">
        <v>0</v>
      </c>
      <c r="FT168" s="4">
        <v>0</v>
      </c>
      <c r="FU168" s="4">
        <v>53310084.051146001</v>
      </c>
      <c r="FV168" s="4">
        <v>-53310084.051146001</v>
      </c>
      <c r="FW168" s="4">
        <v>0</v>
      </c>
      <c r="FX168" s="4">
        <v>0</v>
      </c>
      <c r="FY168" s="5">
        <v>0.94514480316505745</v>
      </c>
      <c r="FZ168" s="4">
        <v>62671271.687500052</v>
      </c>
      <c r="GA168" s="4">
        <v>62671271.687500052</v>
      </c>
      <c r="GB168" s="4">
        <v>-62671271.687500052</v>
      </c>
      <c r="GC168" s="4">
        <v>0</v>
      </c>
      <c r="GD168" s="4">
        <v>0</v>
      </c>
      <c r="GE168" s="4">
        <v>59210686.465859689</v>
      </c>
      <c r="GF168" s="4">
        <v>-59210686.465859689</v>
      </c>
      <c r="GG168" s="4">
        <v>0</v>
      </c>
      <c r="GH168" s="4">
        <v>0</v>
      </c>
      <c r="GI168" s="5">
        <v>0.94478195306302382</v>
      </c>
      <c r="GJ168" s="4">
        <v>68938398.87500006</v>
      </c>
      <c r="GK168" s="4">
        <v>68938398.87500006</v>
      </c>
      <c r="GL168" s="4">
        <v>-68938398.87500006</v>
      </c>
      <c r="GM168" s="4">
        <v>0</v>
      </c>
      <c r="GN168" s="4">
        <v>0</v>
      </c>
      <c r="GO168" s="4">
        <v>65110050.896755122</v>
      </c>
      <c r="GP168" s="4">
        <v>-65110050.896755122</v>
      </c>
      <c r="GQ168" s="4">
        <v>0</v>
      </c>
      <c r="GR168" s="4">
        <v>0</v>
      </c>
      <c r="GS168" s="5">
        <v>0.9444671178803189</v>
      </c>
      <c r="GT168" s="4">
        <v>75205526.06250006</v>
      </c>
      <c r="GU168" s="4">
        <v>75205526.06250006</v>
      </c>
      <c r="GV168" s="4">
        <v>-75205526.06250006</v>
      </c>
      <c r="GW168" s="4">
        <v>0</v>
      </c>
      <c r="GX168" s="4">
        <v>0</v>
      </c>
      <c r="GY168" s="4">
        <v>70999655.675985172</v>
      </c>
      <c r="GZ168" s="4">
        <v>-70999655.675985172</v>
      </c>
      <c r="HA168" s="4">
        <v>0</v>
      </c>
      <c r="HB168" s="4">
        <v>0</v>
      </c>
      <c r="HC168" s="5">
        <v>0.94407498216261976</v>
      </c>
      <c r="HD168" s="4">
        <v>75205526.25000006</v>
      </c>
      <c r="HE168" s="4">
        <v>75205526.25000006</v>
      </c>
      <c r="HF168" s="4">
        <v>-75205526.25000006</v>
      </c>
      <c r="HG168" s="4">
        <v>0</v>
      </c>
      <c r="HH168" s="4">
        <v>0</v>
      </c>
      <c r="HI168" s="4">
        <v>70974864.438056692</v>
      </c>
      <c r="HJ168" s="4">
        <v>-70974864.438056692</v>
      </c>
      <c r="HK168" s="4">
        <v>0</v>
      </c>
      <c r="HL168" s="4">
        <v>0</v>
      </c>
      <c r="HM168" s="5">
        <v>0.94374533331660093</v>
      </c>
      <c r="HN168" s="4">
        <v>75205526.25000006</v>
      </c>
      <c r="HO168" s="4">
        <v>75205526.25000006</v>
      </c>
      <c r="HP168" s="4">
        <v>-75205526.25000006</v>
      </c>
      <c r="HQ168" s="4">
        <v>0</v>
      </c>
      <c r="HR168" s="4">
        <v>0</v>
      </c>
      <c r="HS168" s="4">
        <v>70939914.646374419</v>
      </c>
      <c r="HT168" s="4">
        <v>-70939914.646374419</v>
      </c>
      <c r="HU168" s="4">
        <v>0</v>
      </c>
      <c r="HV168" s="4">
        <v>0</v>
      </c>
      <c r="HW168" s="5">
        <v>0.94328060959980797</v>
      </c>
      <c r="HX168" s="4">
        <v>75205526.25000006</v>
      </c>
      <c r="HY168" s="4">
        <v>75205526.25000006</v>
      </c>
      <c r="HZ168" s="4">
        <v>-75205526.25000006</v>
      </c>
      <c r="IA168" s="4">
        <v>0</v>
      </c>
      <c r="IB168" s="4">
        <v>0</v>
      </c>
      <c r="IC168" s="4">
        <v>70889872.841373563</v>
      </c>
      <c r="ID168" s="4">
        <v>-70889872.841373563</v>
      </c>
      <c r="IE168" s="4">
        <v>0</v>
      </c>
      <c r="IF168" s="4">
        <v>0</v>
      </c>
      <c r="IG168" s="5">
        <v>0.94261520896376283</v>
      </c>
      <c r="IH168" s="4">
        <v>75205526.25000006</v>
      </c>
      <c r="II168" s="4">
        <v>75205526.25000006</v>
      </c>
      <c r="IJ168" s="4">
        <v>-75205526.25000006</v>
      </c>
      <c r="IK168" s="4">
        <v>0</v>
      </c>
      <c r="IL168" s="4">
        <v>0</v>
      </c>
      <c r="IM168" s="4">
        <v>70901979.686162204</v>
      </c>
      <c r="IN168" s="4">
        <v>-70901979.686162204</v>
      </c>
      <c r="IO168" s="4">
        <v>0</v>
      </c>
      <c r="IP168" s="4">
        <v>0</v>
      </c>
      <c r="IQ168" s="5">
        <v>0.94277619240995802</v>
      </c>
      <c r="IR168" s="4">
        <v>726986752.25000048</v>
      </c>
      <c r="IS168" s="4">
        <v>726986752.25000048</v>
      </c>
      <c r="IT168" s="4">
        <v>-726986752.25000048</v>
      </c>
      <c r="IU168" s="4">
        <v>0</v>
      </c>
      <c r="IV168" s="4">
        <v>0</v>
      </c>
      <c r="IW168" s="4">
        <v>686582442.52583277</v>
      </c>
      <c r="IX168" s="4">
        <v>-686582442.52583277</v>
      </c>
      <c r="IY168" s="4">
        <v>0</v>
      </c>
      <c r="IZ168" s="4">
        <v>0</v>
      </c>
      <c r="JA168" s="5">
        <v>11.337674747201262</v>
      </c>
      <c r="JB168" s="4">
        <v>76441063.196428627</v>
      </c>
      <c r="JC168" s="4">
        <v>76441063.196428627</v>
      </c>
      <c r="JD168" s="4">
        <v>-76441063.196428627</v>
      </c>
      <c r="JE168" s="4">
        <v>0</v>
      </c>
      <c r="JF168" s="4">
        <v>0</v>
      </c>
      <c r="JG168" s="4">
        <v>72061412.277431577</v>
      </c>
      <c r="JH168" s="4">
        <v>-72061412.277431577</v>
      </c>
      <c r="JI168" s="4">
        <v>0</v>
      </c>
      <c r="JJ168" s="4">
        <v>0</v>
      </c>
      <c r="JK168" s="5">
        <v>0.94270552062125601</v>
      </c>
      <c r="JL168" s="4">
        <v>77676600.142857209</v>
      </c>
      <c r="JM168" s="4">
        <v>77676600.142857209</v>
      </c>
      <c r="JN168" s="4">
        <v>-77676600.142857209</v>
      </c>
      <c r="JO168" s="4">
        <v>0</v>
      </c>
      <c r="JP168" s="4">
        <v>0</v>
      </c>
      <c r="JQ168" s="4">
        <v>73263103.598825961</v>
      </c>
      <c r="JR168" s="4">
        <v>-73263103.598825961</v>
      </c>
      <c r="JS168" s="4">
        <v>0</v>
      </c>
      <c r="JT168" s="4">
        <v>0</v>
      </c>
      <c r="JU168" s="5">
        <v>0.94318113130705683</v>
      </c>
      <c r="JV168" s="4">
        <v>78912137.089285776</v>
      </c>
      <c r="JW168" s="4">
        <v>78912137.089285776</v>
      </c>
      <c r="JX168" s="4">
        <v>-78912137.089285776</v>
      </c>
      <c r="JY168" s="4">
        <v>0</v>
      </c>
      <c r="JZ168" s="4">
        <v>0</v>
      </c>
      <c r="KA168" s="4">
        <v>74462635.48437725</v>
      </c>
      <c r="KB168" s="4">
        <v>-74462635.48437725</v>
      </c>
      <c r="KC168" s="4">
        <v>0</v>
      </c>
      <c r="KD168" s="4">
        <v>0</v>
      </c>
      <c r="KE168" s="5">
        <v>0.94361448353788591</v>
      </c>
      <c r="KF168" s="4">
        <v>80147674.035714343</v>
      </c>
      <c r="KG168" s="4">
        <v>80147674.035714343</v>
      </c>
      <c r="KH168" s="4">
        <v>-80147674.035714343</v>
      </c>
      <c r="KI168" s="4">
        <v>0</v>
      </c>
      <c r="KJ168" s="4">
        <v>0</v>
      </c>
      <c r="KK168" s="4">
        <v>75658657.396823272</v>
      </c>
      <c r="KL168" s="4">
        <v>-75658657.396823272</v>
      </c>
      <c r="KM168" s="4">
        <v>0</v>
      </c>
      <c r="KN168" s="4">
        <v>0</v>
      </c>
      <c r="KO168" s="5">
        <v>0.94399068104096528</v>
      </c>
      <c r="KP168" s="4">
        <v>81383210.98214291</v>
      </c>
      <c r="KQ168" s="4">
        <v>81383210.98214291</v>
      </c>
      <c r="KR168" s="4">
        <v>-81383210.98214291</v>
      </c>
      <c r="KS168" s="4">
        <v>0</v>
      </c>
      <c r="KT168" s="4">
        <v>0</v>
      </c>
      <c r="KU168" s="4">
        <v>76847738.104740962</v>
      </c>
      <c r="KV168" s="4">
        <v>-76847738.104740962</v>
      </c>
      <c r="KW168" s="4">
        <v>0</v>
      </c>
      <c r="KX168" s="4">
        <v>0</v>
      </c>
      <c r="KY168" s="5">
        <v>0.9442701655210296</v>
      </c>
      <c r="KZ168" s="4">
        <v>82618747.928571478</v>
      </c>
      <c r="LA168" s="4">
        <v>82618747.928571478</v>
      </c>
      <c r="LB168" s="4">
        <v>-82618747.928571478</v>
      </c>
      <c r="LC168" s="4">
        <v>0</v>
      </c>
      <c r="LD168" s="4">
        <v>0</v>
      </c>
      <c r="LE168" s="4">
        <v>78044901.68415989</v>
      </c>
      <c r="LF168" s="4">
        <v>-78044901.68415989</v>
      </c>
      <c r="LG168" s="4">
        <v>0</v>
      </c>
      <c r="LH168" s="4">
        <v>0</v>
      </c>
      <c r="LI168" s="5">
        <v>0.9446391241807981</v>
      </c>
      <c r="LJ168" s="4">
        <v>83854284.875000045</v>
      </c>
      <c r="LK168" s="4">
        <v>83854284.875000045</v>
      </c>
      <c r="LL168" s="4">
        <v>-83854284.875000045</v>
      </c>
      <c r="LM168" s="4">
        <v>0</v>
      </c>
      <c r="LN168" s="4">
        <v>0</v>
      </c>
      <c r="LO168" s="4">
        <v>79247567.420837805</v>
      </c>
      <c r="LP168" s="4">
        <v>-79247567.420837805</v>
      </c>
      <c r="LQ168" s="4">
        <v>0</v>
      </c>
      <c r="LR168" s="4">
        <v>0</v>
      </c>
      <c r="LS168" s="5">
        <v>0.94506282581707801</v>
      </c>
      <c r="LT168" s="4">
        <v>85089821.821428612</v>
      </c>
      <c r="LU168" s="4">
        <v>85089821.821428612</v>
      </c>
      <c r="LV168" s="4">
        <v>-85089821.821428612</v>
      </c>
      <c r="LW168" s="4">
        <v>0</v>
      </c>
      <c r="LX168" s="4">
        <v>0</v>
      </c>
      <c r="LY168" s="4">
        <v>80454283.065991387</v>
      </c>
      <c r="LZ168" s="4">
        <v>-80454283.065991387</v>
      </c>
      <c r="MA168" s="4">
        <v>0</v>
      </c>
      <c r="MB168" s="4">
        <v>0</v>
      </c>
      <c r="MC168" s="5">
        <v>0.9455218185182539</v>
      </c>
      <c r="MD168" s="4">
        <v>86325358.767857164</v>
      </c>
      <c r="ME168" s="4">
        <v>86325358.767857164</v>
      </c>
      <c r="MF168" s="4">
        <v>-86325358.767857164</v>
      </c>
      <c r="MG168" s="4">
        <v>0</v>
      </c>
      <c r="MH168" s="4">
        <v>0</v>
      </c>
      <c r="MI168" s="4">
        <v>81662912.944034681</v>
      </c>
      <c r="MJ168" s="4">
        <v>-81662912.944034681</v>
      </c>
      <c r="MK168" s="4">
        <v>0</v>
      </c>
      <c r="ML168" s="4">
        <v>0</v>
      </c>
      <c r="MM168" s="5">
        <v>0.94598984712753342</v>
      </c>
      <c r="MN168" s="4">
        <v>87560895.714285731</v>
      </c>
      <c r="MO168" s="4">
        <v>87560895.714285731</v>
      </c>
      <c r="MP168" s="4">
        <v>-87560895.714285731</v>
      </c>
      <c r="MQ168" s="4">
        <v>0</v>
      </c>
      <c r="MR168" s="4">
        <v>0</v>
      </c>
      <c r="MS168" s="4">
        <v>82870418.98705174</v>
      </c>
      <c r="MT168" s="4">
        <v>-82870418.98705174</v>
      </c>
      <c r="MU168" s="4">
        <v>0</v>
      </c>
      <c r="MV168" s="4">
        <v>0</v>
      </c>
      <c r="MW168" s="5">
        <v>0.94643183250958074</v>
      </c>
      <c r="MX168" s="4">
        <v>88796432.660714298</v>
      </c>
      <c r="MY168" s="4">
        <v>88796432.660714298</v>
      </c>
      <c r="MZ168" s="4">
        <v>-88796432.660714298</v>
      </c>
      <c r="NA168" s="4">
        <v>0</v>
      </c>
      <c r="NB168" s="4">
        <v>0</v>
      </c>
      <c r="NC168" s="4">
        <v>84074675.200388148</v>
      </c>
      <c r="ND168" s="4">
        <v>-84074675.200388148</v>
      </c>
      <c r="NE168" s="4">
        <v>0</v>
      </c>
      <c r="NF168" s="4">
        <v>0</v>
      </c>
      <c r="NG168" s="5">
        <v>0.94682491943828762</v>
      </c>
      <c r="NH168" s="4">
        <v>90031969.607142866</v>
      </c>
      <c r="NI168" s="4">
        <v>90031969.607142866</v>
      </c>
      <c r="NJ168" s="4">
        <v>-90031969.607142866</v>
      </c>
      <c r="NK168" s="4">
        <v>0</v>
      </c>
      <c r="NL168" s="4">
        <v>0</v>
      </c>
      <c r="NM168" s="4">
        <v>85271220.87023069</v>
      </c>
      <c r="NN168" s="4">
        <v>-85271220.87023069</v>
      </c>
      <c r="NO168" s="4">
        <v>0</v>
      </c>
      <c r="NP168" s="4">
        <v>0</v>
      </c>
      <c r="NQ168" s="5">
        <v>0.94712157517284312</v>
      </c>
      <c r="NR168" s="4">
        <v>998838196.82142901</v>
      </c>
      <c r="NS168" s="4">
        <v>998838196.82142901</v>
      </c>
      <c r="NT168" s="4">
        <v>-998838196.82142901</v>
      </c>
      <c r="NU168" s="4">
        <v>0</v>
      </c>
      <c r="NV168" s="4">
        <v>0</v>
      </c>
      <c r="NW168" s="4">
        <v>943919527.03489339</v>
      </c>
      <c r="NX168" s="4">
        <v>-943919527.03489339</v>
      </c>
      <c r="NY168" s="4">
        <v>0</v>
      </c>
      <c r="NZ168" s="4">
        <v>0</v>
      </c>
      <c r="OA168" s="5">
        <v>11.339353924792569</v>
      </c>
      <c r="OB168" s="4">
        <v>90031969.607142866</v>
      </c>
      <c r="OC168" s="4">
        <v>90031969.607142866</v>
      </c>
      <c r="OD168" s="4">
        <v>-90031969.607142866</v>
      </c>
      <c r="OE168" s="4">
        <v>0</v>
      </c>
      <c r="OF168" s="4">
        <v>0</v>
      </c>
      <c r="OG168" s="4">
        <v>85303847.632635161</v>
      </c>
      <c r="OH168" s="4">
        <v>-85303847.632635161</v>
      </c>
      <c r="OI168" s="4">
        <v>0</v>
      </c>
      <c r="OJ168" s="4">
        <v>0</v>
      </c>
      <c r="OK168" s="5">
        <v>0.94748396602741225</v>
      </c>
      <c r="OL168" s="4">
        <v>90031969.607142866</v>
      </c>
      <c r="OM168" s="4">
        <v>90031969.607142866</v>
      </c>
      <c r="ON168" s="4">
        <v>-90031969.607142866</v>
      </c>
      <c r="OO168" s="4">
        <v>0</v>
      </c>
      <c r="OP168" s="4">
        <v>0</v>
      </c>
      <c r="OQ168" s="4">
        <v>85300678.216304749</v>
      </c>
      <c r="OR168" s="4">
        <v>-85300678.216304749</v>
      </c>
      <c r="OS168" s="4">
        <v>0</v>
      </c>
      <c r="OT168" s="4">
        <v>0</v>
      </c>
      <c r="OU168" s="5">
        <v>0.94744876279522439</v>
      </c>
      <c r="OV168" s="4">
        <v>90031969.607142866</v>
      </c>
      <c r="OW168" s="4">
        <v>90031969.607142866</v>
      </c>
      <c r="OX168" s="4">
        <v>-90031969.607142866</v>
      </c>
      <c r="OY168" s="4">
        <v>0</v>
      </c>
      <c r="OZ168" s="4">
        <v>0</v>
      </c>
      <c r="PA168" s="4">
        <v>85298347.048451945</v>
      </c>
      <c r="PB168" s="4">
        <v>-85298347.048451945</v>
      </c>
      <c r="PC168" s="4">
        <v>0</v>
      </c>
      <c r="PD168" s="4">
        <v>0</v>
      </c>
      <c r="PE168" s="5">
        <v>0.94742287012773108</v>
      </c>
      <c r="PF168" s="4">
        <v>90031969.607142866</v>
      </c>
      <c r="PG168" s="4">
        <v>90031969.607142866</v>
      </c>
      <c r="PH168" s="4">
        <v>-90031969.607142866</v>
      </c>
      <c r="PI168" s="4">
        <v>0</v>
      </c>
      <c r="PJ168" s="4">
        <v>0</v>
      </c>
      <c r="PK168" s="4">
        <v>85296587.813551798</v>
      </c>
      <c r="PL168" s="4">
        <v>-85296587.813551798</v>
      </c>
      <c r="PM168" s="4">
        <v>0</v>
      </c>
      <c r="PN168" s="4">
        <v>0</v>
      </c>
      <c r="PO168" s="5">
        <v>0.94740333001428223</v>
      </c>
      <c r="PP168" s="4">
        <v>90031969.607142866</v>
      </c>
      <c r="PQ168" s="4">
        <v>90031969.607142866</v>
      </c>
      <c r="PR168" s="4">
        <v>-90031969.607142866</v>
      </c>
      <c r="PS168" s="4">
        <v>0</v>
      </c>
      <c r="PT168" s="4">
        <v>0</v>
      </c>
      <c r="PU168" s="4">
        <v>85294967.723346055</v>
      </c>
      <c r="PV168" s="4">
        <v>-85294967.723346055</v>
      </c>
      <c r="PW168" s="4">
        <v>0</v>
      </c>
      <c r="PX168" s="4">
        <v>0</v>
      </c>
      <c r="PY168" s="5">
        <v>0.94738533540400305</v>
      </c>
      <c r="PZ168" s="4">
        <v>90031969.607142866</v>
      </c>
      <c r="QA168" s="4">
        <v>90031969.607142866</v>
      </c>
      <c r="QB168" s="4">
        <v>-90031969.607142866</v>
      </c>
      <c r="QC168" s="4">
        <v>0</v>
      </c>
      <c r="QD168" s="4">
        <v>0</v>
      </c>
      <c r="QE168" s="4">
        <v>85293053.570484877</v>
      </c>
      <c r="QF168" s="4">
        <v>-85293053.570484877</v>
      </c>
      <c r="QG168" s="4">
        <v>0</v>
      </c>
      <c r="QH168" s="4">
        <v>0</v>
      </c>
      <c r="QI168" s="5">
        <v>0.94736407459109928</v>
      </c>
      <c r="QJ168" s="4">
        <v>90031969.607142866</v>
      </c>
      <c r="QK168" s="4">
        <v>90031969.607142866</v>
      </c>
      <c r="QL168" s="4">
        <v>-90031969.607142866</v>
      </c>
      <c r="QM168" s="4">
        <v>0</v>
      </c>
      <c r="QN168" s="4">
        <v>0</v>
      </c>
      <c r="QO168" s="4">
        <v>85290921.94678098</v>
      </c>
      <c r="QP168" s="4">
        <v>-85290921.94678098</v>
      </c>
      <c r="QQ168" s="4">
        <v>0</v>
      </c>
      <c r="QR168" s="4">
        <v>0</v>
      </c>
      <c r="QS168" s="5">
        <v>0.9473403982935219</v>
      </c>
      <c r="QT168" s="4">
        <v>90031969.607142866</v>
      </c>
      <c r="QU168" s="4">
        <v>90031969.607142866</v>
      </c>
      <c r="QV168" s="4">
        <v>-90031969.607142866</v>
      </c>
      <c r="QW168" s="4">
        <v>0</v>
      </c>
      <c r="QX168" s="4">
        <v>0</v>
      </c>
      <c r="QY168" s="4">
        <v>85288920.172089666</v>
      </c>
      <c r="QZ168" s="4">
        <v>-85288920.172089666</v>
      </c>
      <c r="RA168" s="4">
        <v>0</v>
      </c>
      <c r="RB168" s="4">
        <v>0</v>
      </c>
      <c r="RC168" s="5">
        <v>0.94731816425043647</v>
      </c>
      <c r="RD168" s="4">
        <v>90031969.607142866</v>
      </c>
      <c r="RE168" s="4">
        <v>90031969.607142866</v>
      </c>
      <c r="RF168" s="4">
        <v>-90031969.607142866</v>
      </c>
      <c r="RG168" s="4">
        <v>0</v>
      </c>
      <c r="RH168" s="4">
        <v>0</v>
      </c>
      <c r="RI168" s="4">
        <v>85286612.483965546</v>
      </c>
      <c r="RJ168" s="4">
        <v>-85286612.483965546</v>
      </c>
      <c r="RK168" s="4">
        <v>0</v>
      </c>
      <c r="RL168" s="4">
        <v>0</v>
      </c>
      <c r="RM168" s="5">
        <v>0.94729253237617905</v>
      </c>
      <c r="RN168" s="4">
        <v>90031969.607142866</v>
      </c>
      <c r="RO168" s="4">
        <v>90031969.607142866</v>
      </c>
      <c r="RP168" s="4">
        <v>-90031969.607142866</v>
      </c>
      <c r="RQ168" s="4">
        <v>0</v>
      </c>
      <c r="RR168" s="4">
        <v>0</v>
      </c>
      <c r="RS168" s="4">
        <v>85284164.691598788</v>
      </c>
      <c r="RT168" s="4">
        <v>-85284164.691598788</v>
      </c>
      <c r="RU168" s="4">
        <v>0</v>
      </c>
      <c r="RV168" s="4">
        <v>0</v>
      </c>
      <c r="RW168" s="5">
        <v>0.94726534434089071</v>
      </c>
      <c r="RX168" s="4">
        <v>90031969.607142866</v>
      </c>
      <c r="RY168" s="4">
        <v>90031969.607142866</v>
      </c>
      <c r="RZ168" s="4">
        <v>-90031969.607142866</v>
      </c>
      <c r="SA168" s="4">
        <v>0</v>
      </c>
      <c r="SB168" s="4">
        <v>0</v>
      </c>
      <c r="SC168" s="4">
        <v>85281939.196934775</v>
      </c>
      <c r="SD168" s="4">
        <v>-85281939.196934775</v>
      </c>
      <c r="SE168" s="4">
        <v>0</v>
      </c>
      <c r="SF168" s="4">
        <v>0</v>
      </c>
      <c r="SG168" s="5">
        <v>0.94724062540300979</v>
      </c>
      <c r="SH168" s="4">
        <v>90031969.607142866</v>
      </c>
      <c r="SI168" s="4">
        <v>90031969.607142866</v>
      </c>
      <c r="SJ168" s="4">
        <v>-90031969.607142866</v>
      </c>
      <c r="SK168" s="4">
        <v>0</v>
      </c>
      <c r="SL168" s="4">
        <v>0</v>
      </c>
      <c r="SM168" s="4">
        <v>85280045.369018063</v>
      </c>
      <c r="SN168" s="4">
        <v>-85280045.369018063</v>
      </c>
      <c r="SO168" s="4">
        <v>0</v>
      </c>
      <c r="SP168" s="4">
        <v>0</v>
      </c>
      <c r="SQ168" s="5">
        <v>0.94721959034263092</v>
      </c>
      <c r="SR168" s="4">
        <v>1080383635.2857146</v>
      </c>
      <c r="SS168" s="4">
        <v>1080383635.2857146</v>
      </c>
      <c r="ST168" s="4">
        <v>-1080383635.2857146</v>
      </c>
      <c r="SU168" s="4">
        <v>0</v>
      </c>
      <c r="SV168" s="4">
        <v>0</v>
      </c>
      <c r="SW168" s="4">
        <v>1023500085.8651624</v>
      </c>
      <c r="SX168" s="4">
        <v>-1023500085.8651624</v>
      </c>
      <c r="SY168" s="4">
        <v>0</v>
      </c>
      <c r="SZ168" s="4">
        <v>0</v>
      </c>
      <c r="TA168" s="5">
        <v>11.368184993966421</v>
      </c>
      <c r="TB168" s="4">
        <v>90031969.607142866</v>
      </c>
      <c r="TC168" s="4">
        <v>90031969.607142866</v>
      </c>
    </row>
    <row r="169" spans="1:523" x14ac:dyDescent="0.3">
      <c r="A169" s="3" t="s">
        <v>219</v>
      </c>
      <c r="B169" s="4">
        <v>20336402.109999999</v>
      </c>
      <c r="C169" s="4">
        <v>20336402.109999999</v>
      </c>
      <c r="D169" s="4">
        <v>-20336402.109999999</v>
      </c>
      <c r="E169" s="4">
        <v>0</v>
      </c>
      <c r="F169" s="4">
        <v>0</v>
      </c>
      <c r="G169" s="4">
        <v>20336402.109999999</v>
      </c>
      <c r="H169" s="4">
        <v>-20336402.109999999</v>
      </c>
      <c r="I169" s="4">
        <v>0</v>
      </c>
      <c r="J169" s="4">
        <v>0</v>
      </c>
      <c r="K169" s="5">
        <v>1</v>
      </c>
      <c r="L169" s="4">
        <v>21514855.370000001</v>
      </c>
      <c r="M169" s="4">
        <v>21514855.370000001</v>
      </c>
      <c r="N169" s="4">
        <v>-21514855.370000001</v>
      </c>
      <c r="O169" s="4">
        <v>0</v>
      </c>
      <c r="P169" s="4">
        <v>0</v>
      </c>
      <c r="Q169" s="4">
        <v>21514855.370000001</v>
      </c>
      <c r="R169" s="4">
        <v>-21514855.370000001</v>
      </c>
      <c r="S169" s="4">
        <v>0</v>
      </c>
      <c r="T169" s="4">
        <v>0</v>
      </c>
      <c r="U169" s="5">
        <v>1</v>
      </c>
      <c r="V169" s="4">
        <v>25330127.77</v>
      </c>
      <c r="W169" s="4">
        <v>25330127.77</v>
      </c>
      <c r="X169" s="4">
        <v>-25330127.77</v>
      </c>
      <c r="Y169" s="4">
        <v>0</v>
      </c>
      <c r="Z169" s="4">
        <v>0</v>
      </c>
      <c r="AA169" s="4">
        <v>25330127.77</v>
      </c>
      <c r="AB169" s="4">
        <v>-25330127.77</v>
      </c>
      <c r="AC169" s="4">
        <v>0</v>
      </c>
      <c r="AD169" s="4">
        <v>0</v>
      </c>
      <c r="AE169" s="5">
        <v>1</v>
      </c>
      <c r="AF169" s="4">
        <v>23991276.239999998</v>
      </c>
      <c r="AG169" s="4">
        <v>23991276.239999998</v>
      </c>
      <c r="AH169" s="4">
        <v>-23991276.239999998</v>
      </c>
      <c r="AI169" s="4">
        <v>0</v>
      </c>
      <c r="AJ169" s="4">
        <v>0</v>
      </c>
      <c r="AK169" s="4">
        <v>23991276.239999998</v>
      </c>
      <c r="AL169" s="4">
        <v>-23991276.239999998</v>
      </c>
      <c r="AM169" s="4">
        <v>0</v>
      </c>
      <c r="AN169" s="4">
        <v>0</v>
      </c>
      <c r="AO169" s="5">
        <v>1</v>
      </c>
      <c r="AP169" s="4">
        <v>20071820.52</v>
      </c>
      <c r="AQ169" s="4">
        <v>20071820.52</v>
      </c>
      <c r="AR169" s="4">
        <v>-20071820.52</v>
      </c>
      <c r="AS169" s="4">
        <v>0</v>
      </c>
      <c r="AT169" s="4">
        <v>0</v>
      </c>
      <c r="AU169" s="4">
        <v>20071820.52</v>
      </c>
      <c r="AV169" s="4">
        <v>-20071820.52</v>
      </c>
      <c r="AW169" s="4">
        <v>0</v>
      </c>
      <c r="AX169" s="4">
        <v>0</v>
      </c>
      <c r="AY169" s="5">
        <v>1</v>
      </c>
      <c r="AZ169" s="4">
        <v>17036246.330000002</v>
      </c>
      <c r="BA169" s="4">
        <v>17036246.330000002</v>
      </c>
      <c r="BB169" s="4">
        <v>-17036246.330000002</v>
      </c>
      <c r="BC169" s="4">
        <v>0</v>
      </c>
      <c r="BD169" s="4">
        <v>0</v>
      </c>
      <c r="BE169" s="4">
        <v>17036246.330000002</v>
      </c>
      <c r="BF169" s="4">
        <v>-17036246.330000002</v>
      </c>
      <c r="BG169" s="4">
        <v>0</v>
      </c>
      <c r="BH169" s="4">
        <v>0</v>
      </c>
      <c r="BI169" s="5">
        <v>1</v>
      </c>
      <c r="BJ169" s="4">
        <v>6765307.1200000001</v>
      </c>
      <c r="BK169" s="4">
        <v>6765307.1200000001</v>
      </c>
      <c r="BL169" s="4">
        <v>-6765307.1200000001</v>
      </c>
      <c r="BM169" s="4">
        <v>0</v>
      </c>
      <c r="BN169" s="4">
        <v>0</v>
      </c>
      <c r="BO169" s="4">
        <v>6765307.1200000001</v>
      </c>
      <c r="BP169" s="4">
        <v>-6765307.1200000001</v>
      </c>
      <c r="BQ169" s="4">
        <v>0</v>
      </c>
      <c r="BR169" s="4">
        <v>0</v>
      </c>
      <c r="BS169" s="5">
        <v>1</v>
      </c>
      <c r="BT169" s="4">
        <v>0</v>
      </c>
      <c r="BU169" s="4">
        <v>0</v>
      </c>
      <c r="BV169" s="4">
        <v>0</v>
      </c>
      <c r="BW169" s="4">
        <v>0</v>
      </c>
      <c r="BX169" s="4">
        <v>0</v>
      </c>
      <c r="BY169" s="4">
        <v>0</v>
      </c>
      <c r="BZ169" s="4">
        <v>0</v>
      </c>
      <c r="CA169" s="4">
        <v>0</v>
      </c>
      <c r="CB169" s="4">
        <v>0</v>
      </c>
      <c r="CC169" s="5">
        <v>1</v>
      </c>
      <c r="CD169" s="4">
        <v>0</v>
      </c>
      <c r="CE169" s="4">
        <v>0</v>
      </c>
      <c r="CF169" s="4">
        <v>0</v>
      </c>
      <c r="CG169" s="4">
        <v>0</v>
      </c>
      <c r="CH169" s="4">
        <v>0</v>
      </c>
      <c r="CI169" s="4">
        <v>0</v>
      </c>
      <c r="CJ169" s="4">
        <v>0</v>
      </c>
      <c r="CK169" s="4">
        <v>0</v>
      </c>
      <c r="CL169" s="4">
        <v>0</v>
      </c>
      <c r="CM169" s="5">
        <v>1</v>
      </c>
      <c r="CN169" s="4">
        <v>0</v>
      </c>
      <c r="CO169" s="4">
        <v>0</v>
      </c>
      <c r="CP169" s="4">
        <v>0</v>
      </c>
      <c r="CQ169" s="4">
        <v>0</v>
      </c>
      <c r="CR169" s="4">
        <v>0</v>
      </c>
      <c r="CS169" s="4">
        <v>0</v>
      </c>
      <c r="CT169" s="4">
        <v>0</v>
      </c>
      <c r="CU169" s="4">
        <v>0</v>
      </c>
      <c r="CV169" s="4">
        <v>0</v>
      </c>
      <c r="CW169" s="5">
        <v>1</v>
      </c>
      <c r="CX169" s="4">
        <v>0</v>
      </c>
      <c r="CY169" s="4">
        <v>0</v>
      </c>
      <c r="CZ169" s="4">
        <v>0</v>
      </c>
      <c r="DA169" s="4">
        <v>0</v>
      </c>
      <c r="DB169" s="4">
        <v>0</v>
      </c>
      <c r="DC169" s="4">
        <v>0</v>
      </c>
      <c r="DD169" s="4">
        <v>0</v>
      </c>
      <c r="DE169" s="4">
        <v>0</v>
      </c>
      <c r="DF169" s="4">
        <v>0</v>
      </c>
      <c r="DG169" s="5">
        <v>1</v>
      </c>
      <c r="DH169" s="4">
        <v>0</v>
      </c>
      <c r="DI169" s="4">
        <v>0</v>
      </c>
      <c r="DJ169" s="4">
        <v>0</v>
      </c>
      <c r="DK169" s="4">
        <v>0</v>
      </c>
      <c r="DL169" s="4">
        <v>0</v>
      </c>
      <c r="DM169" s="4">
        <v>0</v>
      </c>
      <c r="DN169" s="4">
        <v>0</v>
      </c>
      <c r="DO169" s="4">
        <v>0</v>
      </c>
      <c r="DP169" s="4">
        <v>0</v>
      </c>
      <c r="DQ169" s="5">
        <v>1</v>
      </c>
      <c r="DR169" s="4">
        <v>135046035.45999998</v>
      </c>
      <c r="DS169" s="4">
        <v>135046035.45999998</v>
      </c>
      <c r="DT169" s="4">
        <v>-135046035.45999998</v>
      </c>
      <c r="DU169" s="4">
        <v>0</v>
      </c>
      <c r="DV169" s="4">
        <v>0</v>
      </c>
      <c r="DW169" s="4">
        <v>135046035.45999998</v>
      </c>
      <c r="DX169" s="4">
        <v>-135046035.45999998</v>
      </c>
      <c r="DY169" s="4">
        <v>0</v>
      </c>
      <c r="DZ169" s="4">
        <v>0</v>
      </c>
      <c r="EA169" s="5">
        <v>12</v>
      </c>
      <c r="EB169" s="4">
        <v>0</v>
      </c>
      <c r="EC169" s="4">
        <v>0</v>
      </c>
      <c r="ED169" s="4">
        <v>0</v>
      </c>
      <c r="EE169" s="4">
        <v>0</v>
      </c>
      <c r="EF169" s="4">
        <v>0</v>
      </c>
      <c r="EG169" s="4">
        <v>0</v>
      </c>
      <c r="EH169" s="4">
        <v>0</v>
      </c>
      <c r="EI169" s="4">
        <v>0</v>
      </c>
      <c r="EJ169" s="4">
        <v>0</v>
      </c>
      <c r="EK169" s="5">
        <v>1</v>
      </c>
      <c r="EL169" s="4">
        <v>-1630779.5214991029</v>
      </c>
      <c r="EM169" s="4">
        <v>-1630779.5214991029</v>
      </c>
      <c r="EN169" s="4">
        <v>1630779.5214991029</v>
      </c>
      <c r="EO169" s="4">
        <v>0</v>
      </c>
      <c r="EP169" s="4">
        <v>0</v>
      </c>
      <c r="EQ169" s="4">
        <v>-1630779.5214991029</v>
      </c>
      <c r="ER169" s="4">
        <v>1630779.5214991029</v>
      </c>
      <c r="ES169" s="4">
        <v>0</v>
      </c>
      <c r="ET169" s="4">
        <v>0</v>
      </c>
      <c r="EU169" s="5">
        <v>1</v>
      </c>
      <c r="EV169" s="4">
        <v>-5167195.1051238533</v>
      </c>
      <c r="EW169" s="4">
        <v>-5167195.1051238533</v>
      </c>
      <c r="EX169" s="4">
        <v>5167195.1051238533</v>
      </c>
      <c r="EY169" s="4">
        <v>0</v>
      </c>
      <c r="EZ169" s="4">
        <v>0</v>
      </c>
      <c r="FA169" s="4">
        <v>-5167195.1051238533</v>
      </c>
      <c r="FB169" s="4">
        <v>5167195.1051238533</v>
      </c>
      <c r="FC169" s="4">
        <v>0</v>
      </c>
      <c r="FD169" s="4">
        <v>0</v>
      </c>
      <c r="FE169" s="5">
        <v>1</v>
      </c>
      <c r="FF169" s="4">
        <v>-5726313.3688388048</v>
      </c>
      <c r="FG169" s="4">
        <v>-5726313.3688388048</v>
      </c>
      <c r="FH169" s="4">
        <v>5726313.3688388048</v>
      </c>
      <c r="FI169" s="4">
        <v>0</v>
      </c>
      <c r="FJ169" s="4">
        <v>0</v>
      </c>
      <c r="FK169" s="4">
        <v>-5726313.3688388048</v>
      </c>
      <c r="FL169" s="4">
        <v>5726313.3688388048</v>
      </c>
      <c r="FM169" s="4">
        <v>0</v>
      </c>
      <c r="FN169" s="4">
        <v>0</v>
      </c>
      <c r="FO169" s="5">
        <v>1</v>
      </c>
      <c r="FP169" s="4">
        <v>-6722477.9540779702</v>
      </c>
      <c r="FQ169" s="4">
        <v>-6722477.9540779702</v>
      </c>
      <c r="FR169" s="4">
        <v>6722477.9540779702</v>
      </c>
      <c r="FS169" s="4">
        <v>0</v>
      </c>
      <c r="FT169" s="4">
        <v>0</v>
      </c>
      <c r="FU169" s="4">
        <v>-6722477.9540779702</v>
      </c>
      <c r="FV169" s="4">
        <v>6722477.9540779702</v>
      </c>
      <c r="FW169" s="4">
        <v>0</v>
      </c>
      <c r="FX169" s="4">
        <v>0</v>
      </c>
      <c r="FY169" s="5">
        <v>1</v>
      </c>
      <c r="FZ169" s="4">
        <v>-8047348.9017167902</v>
      </c>
      <c r="GA169" s="4">
        <v>-8047348.9017167902</v>
      </c>
      <c r="GB169" s="4">
        <v>8047348.9017167902</v>
      </c>
      <c r="GC169" s="4">
        <v>0</v>
      </c>
      <c r="GD169" s="4">
        <v>0</v>
      </c>
      <c r="GE169" s="4">
        <v>-8047348.9017167902</v>
      </c>
      <c r="GF169" s="4">
        <v>8047348.9017167902</v>
      </c>
      <c r="GG169" s="4">
        <v>0</v>
      </c>
      <c r="GH169" s="4">
        <v>0</v>
      </c>
      <c r="GI169" s="5">
        <v>1</v>
      </c>
      <c r="GJ169" s="4">
        <v>-1834228.1374826471</v>
      </c>
      <c r="GK169" s="4">
        <v>-1834228.1374826471</v>
      </c>
      <c r="GL169" s="4">
        <v>1834228.1374826471</v>
      </c>
      <c r="GM169" s="4">
        <v>0</v>
      </c>
      <c r="GN169" s="4">
        <v>0</v>
      </c>
      <c r="GO169" s="4">
        <v>-1834228.1374826471</v>
      </c>
      <c r="GP169" s="4">
        <v>1834228.1374826471</v>
      </c>
      <c r="GQ169" s="4">
        <v>0</v>
      </c>
      <c r="GR169" s="4">
        <v>0</v>
      </c>
      <c r="GS169" s="5">
        <v>1</v>
      </c>
      <c r="GT169" s="4">
        <v>0</v>
      </c>
      <c r="GU169" s="4">
        <v>0</v>
      </c>
      <c r="GV169" s="4">
        <v>0</v>
      </c>
      <c r="GW169" s="4">
        <v>0</v>
      </c>
      <c r="GX169" s="4">
        <v>0</v>
      </c>
      <c r="GY169" s="4">
        <v>0</v>
      </c>
      <c r="GZ169" s="4">
        <v>0</v>
      </c>
      <c r="HA169" s="4">
        <v>0</v>
      </c>
      <c r="HB169" s="4">
        <v>0</v>
      </c>
      <c r="HC169" s="5">
        <v>1</v>
      </c>
      <c r="HD169" s="4">
        <v>0</v>
      </c>
      <c r="HE169" s="4">
        <v>0</v>
      </c>
      <c r="HF169" s="4">
        <v>0</v>
      </c>
      <c r="HG169" s="4">
        <v>0</v>
      </c>
      <c r="HH169" s="4">
        <v>0</v>
      </c>
      <c r="HI169" s="4">
        <v>0</v>
      </c>
      <c r="HJ169" s="4">
        <v>0</v>
      </c>
      <c r="HK169" s="4">
        <v>0</v>
      </c>
      <c r="HL169" s="4">
        <v>0</v>
      </c>
      <c r="HM169" s="5">
        <v>1</v>
      </c>
      <c r="HN169" s="4">
        <v>0</v>
      </c>
      <c r="HO169" s="4">
        <v>0</v>
      </c>
      <c r="HP169" s="4">
        <v>0</v>
      </c>
      <c r="HQ169" s="4">
        <v>0</v>
      </c>
      <c r="HR169" s="4">
        <v>0</v>
      </c>
      <c r="HS169" s="4">
        <v>0</v>
      </c>
      <c r="HT169" s="4">
        <v>0</v>
      </c>
      <c r="HU169" s="4">
        <v>0</v>
      </c>
      <c r="HV169" s="4">
        <v>0</v>
      </c>
      <c r="HW169" s="5">
        <v>1</v>
      </c>
      <c r="HX169" s="4">
        <v>0</v>
      </c>
      <c r="HY169" s="4">
        <v>0</v>
      </c>
      <c r="HZ169" s="4">
        <v>0</v>
      </c>
      <c r="IA169" s="4">
        <v>0</v>
      </c>
      <c r="IB169" s="4">
        <v>0</v>
      </c>
      <c r="IC169" s="4">
        <v>0</v>
      </c>
      <c r="ID169" s="4">
        <v>0</v>
      </c>
      <c r="IE169" s="4">
        <v>0</v>
      </c>
      <c r="IF169" s="4">
        <v>0</v>
      </c>
      <c r="IG169" s="5">
        <v>1</v>
      </c>
      <c r="IH169" s="4">
        <v>0</v>
      </c>
      <c r="II169" s="4">
        <v>0</v>
      </c>
      <c r="IJ169" s="4">
        <v>0</v>
      </c>
      <c r="IK169" s="4">
        <v>0</v>
      </c>
      <c r="IL169" s="4">
        <v>0</v>
      </c>
      <c r="IM169" s="4">
        <v>0</v>
      </c>
      <c r="IN169" s="4">
        <v>0</v>
      </c>
      <c r="IO169" s="4">
        <v>0</v>
      </c>
      <c r="IP169" s="4">
        <v>0</v>
      </c>
      <c r="IQ169" s="5">
        <v>1</v>
      </c>
      <c r="IR169" s="4">
        <v>-29128342.98873917</v>
      </c>
      <c r="IS169" s="4">
        <v>-29128342.98873917</v>
      </c>
      <c r="IT169" s="4">
        <v>29128342.98873917</v>
      </c>
      <c r="IU169" s="4">
        <v>0</v>
      </c>
      <c r="IV169" s="4">
        <v>0</v>
      </c>
      <c r="IW169" s="4">
        <v>-29128342.98873917</v>
      </c>
      <c r="IX169" s="4">
        <v>29128342.98873917</v>
      </c>
      <c r="IY169" s="4">
        <v>0</v>
      </c>
      <c r="IZ169" s="4">
        <v>0</v>
      </c>
      <c r="JA169" s="5">
        <v>12</v>
      </c>
      <c r="JB169" s="4">
        <v>0</v>
      </c>
      <c r="JC169" s="4">
        <v>0</v>
      </c>
      <c r="JD169" s="4">
        <v>0</v>
      </c>
      <c r="JE169" s="4">
        <v>0</v>
      </c>
      <c r="JF169" s="4">
        <v>0</v>
      </c>
      <c r="JG169" s="4">
        <v>0</v>
      </c>
      <c r="JH169" s="4">
        <v>0</v>
      </c>
      <c r="JI169" s="4">
        <v>0</v>
      </c>
      <c r="JJ169" s="4">
        <v>0</v>
      </c>
      <c r="JK169" s="5">
        <v>1</v>
      </c>
      <c r="JL169" s="4">
        <v>1630779.521499102</v>
      </c>
      <c r="JM169" s="4">
        <v>1630779.521499102</v>
      </c>
      <c r="JN169" s="4">
        <v>-1630779.521499102</v>
      </c>
      <c r="JO169" s="4">
        <v>0</v>
      </c>
      <c r="JP169" s="4">
        <v>0</v>
      </c>
      <c r="JQ169" s="4">
        <v>1630779.521499102</v>
      </c>
      <c r="JR169" s="4">
        <v>-1630779.521499102</v>
      </c>
      <c r="JS169" s="4">
        <v>0</v>
      </c>
      <c r="JT169" s="4">
        <v>0</v>
      </c>
      <c r="JU169" s="5">
        <v>1</v>
      </c>
      <c r="JV169" s="4">
        <v>6041221.5151238525</v>
      </c>
      <c r="JW169" s="4">
        <v>6041221.5151238525</v>
      </c>
      <c r="JX169" s="4">
        <v>-6041221.5151238525</v>
      </c>
      <c r="JY169" s="4">
        <v>0</v>
      </c>
      <c r="JZ169" s="4">
        <v>0</v>
      </c>
      <c r="KA169" s="4">
        <v>6041221.5151238525</v>
      </c>
      <c r="KB169" s="4">
        <v>-6041221.5151238525</v>
      </c>
      <c r="KC169" s="4">
        <v>0</v>
      </c>
      <c r="KD169" s="4">
        <v>0</v>
      </c>
      <c r="KE169" s="5">
        <v>1</v>
      </c>
      <c r="KF169" s="4">
        <v>9549521.3232625127</v>
      </c>
      <c r="KG169" s="4">
        <v>9549521.3232625127</v>
      </c>
      <c r="KH169" s="4">
        <v>-9549521.3232625127</v>
      </c>
      <c r="KI169" s="4">
        <v>0</v>
      </c>
      <c r="KJ169" s="4">
        <v>0</v>
      </c>
      <c r="KK169" s="4">
        <v>9549521.3232625127</v>
      </c>
      <c r="KL169" s="4">
        <v>-9549521.3232625127</v>
      </c>
      <c r="KM169" s="4">
        <v>0</v>
      </c>
      <c r="KN169" s="4">
        <v>0</v>
      </c>
      <c r="KO169" s="5">
        <v>1</v>
      </c>
      <c r="KP169" s="4">
        <v>9367570.4933145121</v>
      </c>
      <c r="KQ169" s="4">
        <v>9367570.4933145121</v>
      </c>
      <c r="KR169" s="4">
        <v>-9367570.4933145121</v>
      </c>
      <c r="KS169" s="4">
        <v>0</v>
      </c>
      <c r="KT169" s="4">
        <v>0</v>
      </c>
      <c r="KU169" s="4">
        <v>9367570.4933145121</v>
      </c>
      <c r="KV169" s="4">
        <v>-9367570.4933145121</v>
      </c>
      <c r="KW169" s="4">
        <v>0</v>
      </c>
      <c r="KX169" s="4">
        <v>0</v>
      </c>
      <c r="KY169" s="5">
        <v>1</v>
      </c>
      <c r="KZ169" s="4">
        <v>8024693.5189639702</v>
      </c>
      <c r="LA169" s="4">
        <v>8024693.5189639702</v>
      </c>
      <c r="LB169" s="4">
        <v>-8024693.5189639702</v>
      </c>
      <c r="LC169" s="4">
        <v>0</v>
      </c>
      <c r="LD169" s="4">
        <v>0</v>
      </c>
      <c r="LE169" s="4">
        <v>8024693.5189639702</v>
      </c>
      <c r="LF169" s="4">
        <v>-8024693.5189639702</v>
      </c>
      <c r="LG169" s="4">
        <v>0</v>
      </c>
      <c r="LH169" s="4">
        <v>0</v>
      </c>
      <c r="LI169" s="5">
        <v>1</v>
      </c>
      <c r="LJ169" s="4">
        <v>1834228.1374826462</v>
      </c>
      <c r="LK169" s="4">
        <v>1834228.1374826462</v>
      </c>
      <c r="LL169" s="4">
        <v>-1834228.1374826462</v>
      </c>
      <c r="LM169" s="4">
        <v>0</v>
      </c>
      <c r="LN169" s="4">
        <v>0</v>
      </c>
      <c r="LO169" s="4">
        <v>1834228.1374826462</v>
      </c>
      <c r="LP169" s="4">
        <v>-1834228.1374826462</v>
      </c>
      <c r="LQ169" s="4">
        <v>0</v>
      </c>
      <c r="LR169" s="4">
        <v>0</v>
      </c>
      <c r="LS169" s="5">
        <v>1</v>
      </c>
      <c r="LT169" s="4">
        <v>0</v>
      </c>
      <c r="LU169" s="4">
        <v>0</v>
      </c>
      <c r="LV169" s="4">
        <v>0</v>
      </c>
      <c r="LW169" s="4">
        <v>0</v>
      </c>
      <c r="LX169" s="4">
        <v>0</v>
      </c>
      <c r="LY169" s="4">
        <v>0</v>
      </c>
      <c r="LZ169" s="4">
        <v>0</v>
      </c>
      <c r="MA169" s="4">
        <v>0</v>
      </c>
      <c r="MB169" s="4">
        <v>0</v>
      </c>
      <c r="MC169" s="5">
        <v>1</v>
      </c>
      <c r="MD169" s="4">
        <v>0</v>
      </c>
      <c r="ME169" s="4">
        <v>0</v>
      </c>
      <c r="MF169" s="4">
        <v>0</v>
      </c>
      <c r="MG169" s="4">
        <v>0</v>
      </c>
      <c r="MH169" s="4">
        <v>0</v>
      </c>
      <c r="MI169" s="4">
        <v>0</v>
      </c>
      <c r="MJ169" s="4">
        <v>0</v>
      </c>
      <c r="MK169" s="4">
        <v>0</v>
      </c>
      <c r="ML169" s="4">
        <v>0</v>
      </c>
      <c r="MM169" s="5">
        <v>1</v>
      </c>
      <c r="MN169" s="4">
        <v>0</v>
      </c>
      <c r="MO169" s="4">
        <v>0</v>
      </c>
      <c r="MP169" s="4">
        <v>0</v>
      </c>
      <c r="MQ169" s="4">
        <v>0</v>
      </c>
      <c r="MR169" s="4">
        <v>0</v>
      </c>
      <c r="MS169" s="4">
        <v>0</v>
      </c>
      <c r="MT169" s="4">
        <v>0</v>
      </c>
      <c r="MU169" s="4">
        <v>0</v>
      </c>
      <c r="MV169" s="4">
        <v>0</v>
      </c>
      <c r="MW169" s="5">
        <v>1</v>
      </c>
      <c r="MX169" s="4">
        <v>0</v>
      </c>
      <c r="MY169" s="4">
        <v>0</v>
      </c>
      <c r="MZ169" s="4">
        <v>0</v>
      </c>
      <c r="NA169" s="4">
        <v>0</v>
      </c>
      <c r="NB169" s="4">
        <v>0</v>
      </c>
      <c r="NC169" s="4">
        <v>0</v>
      </c>
      <c r="ND169" s="4">
        <v>0</v>
      </c>
      <c r="NE169" s="4">
        <v>0</v>
      </c>
      <c r="NF169" s="4">
        <v>0</v>
      </c>
      <c r="NG169" s="5">
        <v>1</v>
      </c>
      <c r="NH169" s="4">
        <v>0</v>
      </c>
      <c r="NI169" s="4">
        <v>0</v>
      </c>
      <c r="NJ169" s="4">
        <v>0</v>
      </c>
      <c r="NK169" s="4">
        <v>0</v>
      </c>
      <c r="NL169" s="4">
        <v>0</v>
      </c>
      <c r="NM169" s="4">
        <v>0</v>
      </c>
      <c r="NN169" s="4">
        <v>0</v>
      </c>
      <c r="NO169" s="4">
        <v>0</v>
      </c>
      <c r="NP169" s="4">
        <v>0</v>
      </c>
      <c r="NQ169" s="5">
        <v>1</v>
      </c>
      <c r="NR169" s="4">
        <v>36448014.509646595</v>
      </c>
      <c r="NS169" s="4">
        <v>36448014.509646595</v>
      </c>
      <c r="NT169" s="4">
        <v>-36448014.509646595</v>
      </c>
      <c r="NU169" s="4">
        <v>0</v>
      </c>
      <c r="NV169" s="4">
        <v>0</v>
      </c>
      <c r="NW169" s="4">
        <v>36448014.509646595</v>
      </c>
      <c r="NX169" s="4">
        <v>-36448014.509646595</v>
      </c>
      <c r="NY169" s="4">
        <v>0</v>
      </c>
      <c r="NZ169" s="4">
        <v>0</v>
      </c>
      <c r="OA169" s="5">
        <v>12</v>
      </c>
      <c r="OB169" s="4">
        <v>0</v>
      </c>
      <c r="OC169" s="4">
        <v>0</v>
      </c>
      <c r="OD169" s="4">
        <v>0</v>
      </c>
      <c r="OE169" s="4">
        <v>0</v>
      </c>
      <c r="OF169" s="4">
        <v>0</v>
      </c>
      <c r="OG169" s="4">
        <v>0</v>
      </c>
      <c r="OH169" s="4">
        <v>0</v>
      </c>
      <c r="OI169" s="4">
        <v>0</v>
      </c>
      <c r="OJ169" s="4">
        <v>0</v>
      </c>
      <c r="OK169" s="5">
        <v>1</v>
      </c>
      <c r="OL169" s="4">
        <v>0</v>
      </c>
      <c r="OM169" s="4">
        <v>0</v>
      </c>
      <c r="ON169" s="4">
        <v>0</v>
      </c>
      <c r="OO169" s="4">
        <v>0</v>
      </c>
      <c r="OP169" s="4">
        <v>0</v>
      </c>
      <c r="OQ169" s="4">
        <v>0</v>
      </c>
      <c r="OR169" s="4">
        <v>0</v>
      </c>
      <c r="OS169" s="4">
        <v>0</v>
      </c>
      <c r="OT169" s="4">
        <v>0</v>
      </c>
      <c r="OU169" s="5">
        <v>1</v>
      </c>
      <c r="OV169" s="4">
        <v>-3142609.4543097126</v>
      </c>
      <c r="OW169" s="4">
        <v>-3142609.4543097126</v>
      </c>
      <c r="OX169" s="4">
        <v>3142609.4543097126</v>
      </c>
      <c r="OY169" s="4">
        <v>0</v>
      </c>
      <c r="OZ169" s="4">
        <v>0</v>
      </c>
      <c r="PA169" s="4">
        <v>-3142609.4543097126</v>
      </c>
      <c r="PB169" s="4">
        <v>3142609.4543097126</v>
      </c>
      <c r="PC169" s="4">
        <v>0</v>
      </c>
      <c r="PD169" s="4">
        <v>0</v>
      </c>
      <c r="PE169" s="5">
        <v>1</v>
      </c>
      <c r="PF169" s="4">
        <v>-6343932.3769626934</v>
      </c>
      <c r="PG169" s="4">
        <v>-6343932.3769626934</v>
      </c>
      <c r="PH169" s="4">
        <v>6343932.3769626934</v>
      </c>
      <c r="PI169" s="4">
        <v>0</v>
      </c>
      <c r="PJ169" s="4">
        <v>0</v>
      </c>
      <c r="PK169" s="4">
        <v>-6343932.3769626934</v>
      </c>
      <c r="PL169" s="4">
        <v>6343932.3769626934</v>
      </c>
      <c r="PM169" s="4">
        <v>0</v>
      </c>
      <c r="PN169" s="4">
        <v>0</v>
      </c>
      <c r="PO169" s="5">
        <v>1</v>
      </c>
      <c r="PP169" s="4">
        <v>-5489666.5959042469</v>
      </c>
      <c r="PQ169" s="4">
        <v>-5489666.5959042469</v>
      </c>
      <c r="PR169" s="4">
        <v>5489666.5959042469</v>
      </c>
      <c r="PS169" s="4">
        <v>0</v>
      </c>
      <c r="PT169" s="4">
        <v>0</v>
      </c>
      <c r="PU169" s="4">
        <v>-5489666.5959042469</v>
      </c>
      <c r="PV169" s="4">
        <v>5489666.5959042469</v>
      </c>
      <c r="PW169" s="4">
        <v>0</v>
      </c>
      <c r="PX169" s="4">
        <v>0</v>
      </c>
      <c r="PY169" s="5">
        <v>1</v>
      </c>
      <c r="PZ169" s="4">
        <v>-4743164.1810973193</v>
      </c>
      <c r="QA169" s="4">
        <v>-4743164.1810973193</v>
      </c>
      <c r="QB169" s="4">
        <v>4743164.1810973193</v>
      </c>
      <c r="QC169" s="4">
        <v>0</v>
      </c>
      <c r="QD169" s="4">
        <v>0</v>
      </c>
      <c r="QE169" s="4">
        <v>-4743164.1810973193</v>
      </c>
      <c r="QF169" s="4">
        <v>4743164.1810973193</v>
      </c>
      <c r="QG169" s="4">
        <v>0</v>
      </c>
      <c r="QH169" s="4">
        <v>0</v>
      </c>
      <c r="QI169" s="5">
        <v>1</v>
      </c>
      <c r="QJ169" s="4">
        <v>-1418571.8015250834</v>
      </c>
      <c r="QK169" s="4">
        <v>-1418571.8015250834</v>
      </c>
      <c r="QL169" s="4">
        <v>1418571.8015250834</v>
      </c>
      <c r="QM169" s="4">
        <v>0</v>
      </c>
      <c r="QN169" s="4">
        <v>0</v>
      </c>
      <c r="QO169" s="4">
        <v>-1418571.8015250834</v>
      </c>
      <c r="QP169" s="4">
        <v>1418571.8015250834</v>
      </c>
      <c r="QQ169" s="4">
        <v>0</v>
      </c>
      <c r="QR169" s="4">
        <v>0</v>
      </c>
      <c r="QS169" s="5">
        <v>1</v>
      </c>
      <c r="QT169" s="4">
        <v>0</v>
      </c>
      <c r="QU169" s="4">
        <v>0</v>
      </c>
      <c r="QV169" s="4">
        <v>0</v>
      </c>
      <c r="QW169" s="4">
        <v>0</v>
      </c>
      <c r="QX169" s="4">
        <v>0</v>
      </c>
      <c r="QY169" s="4">
        <v>0</v>
      </c>
      <c r="QZ169" s="4">
        <v>0</v>
      </c>
      <c r="RA169" s="4">
        <v>0</v>
      </c>
      <c r="RB169" s="4">
        <v>0</v>
      </c>
      <c r="RC169" s="5">
        <v>1</v>
      </c>
      <c r="RD169" s="4">
        <v>0</v>
      </c>
      <c r="RE169" s="4">
        <v>0</v>
      </c>
      <c r="RF169" s="4">
        <v>0</v>
      </c>
      <c r="RG169" s="4">
        <v>0</v>
      </c>
      <c r="RH169" s="4">
        <v>0</v>
      </c>
      <c r="RI169" s="4">
        <v>0</v>
      </c>
      <c r="RJ169" s="4">
        <v>0</v>
      </c>
      <c r="RK169" s="4">
        <v>0</v>
      </c>
      <c r="RL169" s="4">
        <v>0</v>
      </c>
      <c r="RM169" s="5">
        <v>1</v>
      </c>
      <c r="RN169" s="4">
        <v>0</v>
      </c>
      <c r="RO169" s="4">
        <v>0</v>
      </c>
      <c r="RP169" s="4">
        <v>0</v>
      </c>
      <c r="RQ169" s="4">
        <v>0</v>
      </c>
      <c r="RR169" s="4">
        <v>0</v>
      </c>
      <c r="RS169" s="4">
        <v>0</v>
      </c>
      <c r="RT169" s="4">
        <v>0</v>
      </c>
      <c r="RU169" s="4">
        <v>0</v>
      </c>
      <c r="RV169" s="4">
        <v>0</v>
      </c>
      <c r="RW169" s="5">
        <v>1</v>
      </c>
      <c r="RX169" s="4">
        <v>0</v>
      </c>
      <c r="RY169" s="4">
        <v>0</v>
      </c>
      <c r="RZ169" s="4">
        <v>0</v>
      </c>
      <c r="SA169" s="4">
        <v>0</v>
      </c>
      <c r="SB169" s="4">
        <v>0</v>
      </c>
      <c r="SC169" s="4">
        <v>0</v>
      </c>
      <c r="SD169" s="4">
        <v>0</v>
      </c>
      <c r="SE169" s="4">
        <v>0</v>
      </c>
      <c r="SF169" s="4">
        <v>0</v>
      </c>
      <c r="SG169" s="5">
        <v>1</v>
      </c>
      <c r="SH169" s="4">
        <v>0</v>
      </c>
      <c r="SI169" s="4">
        <v>0</v>
      </c>
      <c r="SJ169" s="4">
        <v>0</v>
      </c>
      <c r="SK169" s="4">
        <v>0</v>
      </c>
      <c r="SL169" s="4">
        <v>0</v>
      </c>
      <c r="SM169" s="4">
        <v>0</v>
      </c>
      <c r="SN169" s="4">
        <v>0</v>
      </c>
      <c r="SO169" s="4">
        <v>0</v>
      </c>
      <c r="SP169" s="4">
        <v>0</v>
      </c>
      <c r="SQ169" s="5">
        <v>1</v>
      </c>
      <c r="SR169" s="4">
        <v>-21137944.409799058</v>
      </c>
      <c r="SS169" s="4">
        <v>-21137944.409799058</v>
      </c>
      <c r="ST169" s="4">
        <v>21137944.409799058</v>
      </c>
      <c r="SU169" s="4">
        <v>0</v>
      </c>
      <c r="SV169" s="4">
        <v>0</v>
      </c>
      <c r="SW169" s="4">
        <v>-21137944.409799058</v>
      </c>
      <c r="SX169" s="4">
        <v>21137944.409799058</v>
      </c>
      <c r="SY169" s="4">
        <v>0</v>
      </c>
      <c r="SZ169" s="4">
        <v>0</v>
      </c>
      <c r="TA169" s="5">
        <v>12</v>
      </c>
      <c r="TB169" s="4">
        <v>0</v>
      </c>
      <c r="TC169" s="4">
        <v>0</v>
      </c>
    </row>
    <row r="170" spans="1:523" x14ac:dyDescent="0.3">
      <c r="A170" s="3" t="s">
        <v>220</v>
      </c>
      <c r="B170" s="4">
        <v>-2126232.2400000002</v>
      </c>
      <c r="C170" s="4">
        <v>-2126232.2400000002</v>
      </c>
      <c r="D170" s="4">
        <v>2126232.2400000002</v>
      </c>
      <c r="E170" s="4">
        <v>0</v>
      </c>
      <c r="F170" s="4">
        <v>0</v>
      </c>
      <c r="G170" s="4">
        <v>-2126232.2400000002</v>
      </c>
      <c r="H170" s="4">
        <v>2126232.2400000002</v>
      </c>
      <c r="I170" s="4">
        <v>0</v>
      </c>
      <c r="J170" s="4">
        <v>0</v>
      </c>
      <c r="K170" s="5">
        <v>1</v>
      </c>
      <c r="L170" s="4">
        <v>-6698903.6800000016</v>
      </c>
      <c r="M170" s="4">
        <v>-6698903.6800000016</v>
      </c>
      <c r="N170" s="4">
        <v>6698903.6800000016</v>
      </c>
      <c r="O170" s="4">
        <v>0</v>
      </c>
      <c r="P170" s="4">
        <v>0</v>
      </c>
      <c r="Q170" s="4">
        <v>-6698903.6800000016</v>
      </c>
      <c r="R170" s="4">
        <v>6698903.6800000016</v>
      </c>
      <c r="S170" s="4">
        <v>0</v>
      </c>
      <c r="T170" s="4">
        <v>0</v>
      </c>
      <c r="U170" s="5">
        <v>1</v>
      </c>
      <c r="V170" s="4">
        <v>-8633834.370000001</v>
      </c>
      <c r="W170" s="4">
        <v>-8633834.370000001</v>
      </c>
      <c r="X170" s="4">
        <v>8633834.370000001</v>
      </c>
      <c r="Y170" s="4">
        <v>0</v>
      </c>
      <c r="Z170" s="4">
        <v>0</v>
      </c>
      <c r="AA170" s="4">
        <v>-8633834.370000001</v>
      </c>
      <c r="AB170" s="4">
        <v>8633834.370000001</v>
      </c>
      <c r="AC170" s="4">
        <v>0</v>
      </c>
      <c r="AD170" s="4">
        <v>0</v>
      </c>
      <c r="AE170" s="5">
        <v>1</v>
      </c>
      <c r="AF170" s="4">
        <v>-8711605.0600000024</v>
      </c>
      <c r="AG170" s="4">
        <v>-8711605.0600000024</v>
      </c>
      <c r="AH170" s="4">
        <v>8711605.0600000024</v>
      </c>
      <c r="AI170" s="4">
        <v>0</v>
      </c>
      <c r="AJ170" s="4">
        <v>0</v>
      </c>
      <c r="AK170" s="4">
        <v>-8711605.0600000024</v>
      </c>
      <c r="AL170" s="4">
        <v>8711605.0600000024</v>
      </c>
      <c r="AM170" s="4">
        <v>0</v>
      </c>
      <c r="AN170" s="4">
        <v>0</v>
      </c>
      <c r="AO170" s="5">
        <v>1</v>
      </c>
      <c r="AP170" s="4">
        <v>-11937647.269999998</v>
      </c>
      <c r="AQ170" s="4">
        <v>-11937647.269999998</v>
      </c>
      <c r="AR170" s="4">
        <v>11937647.269999998</v>
      </c>
      <c r="AS170" s="4">
        <v>0</v>
      </c>
      <c r="AT170" s="4">
        <v>0</v>
      </c>
      <c r="AU170" s="4">
        <v>-11937647.269999998</v>
      </c>
      <c r="AV170" s="4">
        <v>11937647.269999998</v>
      </c>
      <c r="AW170" s="4">
        <v>0</v>
      </c>
      <c r="AX170" s="4">
        <v>0</v>
      </c>
      <c r="AY170" s="5">
        <v>1</v>
      </c>
      <c r="AZ170" s="4">
        <v>-15527722.390000001</v>
      </c>
      <c r="BA170" s="4">
        <v>-15527722.390000001</v>
      </c>
      <c r="BB170" s="4">
        <v>15527722.390000001</v>
      </c>
      <c r="BC170" s="4">
        <v>0</v>
      </c>
      <c r="BD170" s="4">
        <v>0</v>
      </c>
      <c r="BE170" s="4">
        <v>-15527722.390000001</v>
      </c>
      <c r="BF170" s="4">
        <v>15527722.390000001</v>
      </c>
      <c r="BG170" s="4">
        <v>0</v>
      </c>
      <c r="BH170" s="4">
        <v>0</v>
      </c>
      <c r="BI170" s="5">
        <v>1</v>
      </c>
      <c r="BJ170" s="4">
        <v>-17697409.069999997</v>
      </c>
      <c r="BK170" s="4">
        <v>-17697409.069999997</v>
      </c>
      <c r="BL170" s="4">
        <v>17697409.069999997</v>
      </c>
      <c r="BM170" s="4">
        <v>0</v>
      </c>
      <c r="BN170" s="4">
        <v>0</v>
      </c>
      <c r="BO170" s="4">
        <v>-17697409.069999997</v>
      </c>
      <c r="BP170" s="4">
        <v>17697409.069999997</v>
      </c>
      <c r="BQ170" s="4">
        <v>0</v>
      </c>
      <c r="BR170" s="4">
        <v>0</v>
      </c>
      <c r="BS170" s="5">
        <v>1</v>
      </c>
      <c r="BT170" s="4">
        <v>-18477636.719999999</v>
      </c>
      <c r="BU170" s="4">
        <v>-18477636.719999999</v>
      </c>
      <c r="BV170" s="4">
        <v>18477636.719999999</v>
      </c>
      <c r="BW170" s="4">
        <v>0</v>
      </c>
      <c r="BX170" s="4">
        <v>0</v>
      </c>
      <c r="BY170" s="4">
        <v>-18477636.719999999</v>
      </c>
      <c r="BZ170" s="4">
        <v>18477636.719999999</v>
      </c>
      <c r="CA170" s="4">
        <v>0</v>
      </c>
      <c r="CB170" s="4">
        <v>0</v>
      </c>
      <c r="CC170" s="5">
        <v>1</v>
      </c>
      <c r="CD170" s="4">
        <v>-18240109.670000002</v>
      </c>
      <c r="CE170" s="4">
        <v>-18240109.670000002</v>
      </c>
      <c r="CF170" s="4">
        <v>18240109.670000002</v>
      </c>
      <c r="CG170" s="4">
        <v>0</v>
      </c>
      <c r="CH170" s="4">
        <v>0</v>
      </c>
      <c r="CI170" s="4">
        <v>-18240109.670000002</v>
      </c>
      <c r="CJ170" s="4">
        <v>18240109.670000002</v>
      </c>
      <c r="CK170" s="4">
        <v>0</v>
      </c>
      <c r="CL170" s="4">
        <v>0</v>
      </c>
      <c r="CM170" s="5">
        <v>1</v>
      </c>
      <c r="CN170" s="4">
        <v>-19948499.431375436</v>
      </c>
      <c r="CO170" s="4">
        <v>-19948499.431375436</v>
      </c>
      <c r="CP170" s="4">
        <v>19948499.431375436</v>
      </c>
      <c r="CQ170" s="4">
        <v>0</v>
      </c>
      <c r="CR170" s="4">
        <v>0</v>
      </c>
      <c r="CS170" s="4">
        <v>-19948499.431375436</v>
      </c>
      <c r="CT170" s="4">
        <v>19948499.431375436</v>
      </c>
      <c r="CU170" s="4">
        <v>0</v>
      </c>
      <c r="CV170" s="4">
        <v>0</v>
      </c>
      <c r="CW170" s="5">
        <v>1</v>
      </c>
      <c r="CX170" s="4">
        <v>-24311209.101631083</v>
      </c>
      <c r="CY170" s="4">
        <v>-24311209.101631083</v>
      </c>
      <c r="CZ170" s="4">
        <v>24311209.101631083</v>
      </c>
      <c r="DA170" s="4">
        <v>0</v>
      </c>
      <c r="DB170" s="4">
        <v>0</v>
      </c>
      <c r="DC170" s="4">
        <v>-24311209.101631083</v>
      </c>
      <c r="DD170" s="4">
        <v>24311209.101631083</v>
      </c>
      <c r="DE170" s="4">
        <v>0</v>
      </c>
      <c r="DF170" s="4">
        <v>0</v>
      </c>
      <c r="DG170" s="5">
        <v>1</v>
      </c>
      <c r="DH170" s="4">
        <v>-29177851.47569333</v>
      </c>
      <c r="DI170" s="4">
        <v>-29177851.47569333</v>
      </c>
      <c r="DJ170" s="4">
        <v>29177851.47569333</v>
      </c>
      <c r="DK170" s="4">
        <v>0</v>
      </c>
      <c r="DL170" s="4">
        <v>0</v>
      </c>
      <c r="DM170" s="4">
        <v>-29177851.47569333</v>
      </c>
      <c r="DN170" s="4">
        <v>29177851.47569333</v>
      </c>
      <c r="DO170" s="4">
        <v>0</v>
      </c>
      <c r="DP170" s="4">
        <v>0</v>
      </c>
      <c r="DQ170" s="5">
        <v>1</v>
      </c>
      <c r="DR170" s="4">
        <v>-181488660.47869986</v>
      </c>
      <c r="DS170" s="4">
        <v>-181488660.47869986</v>
      </c>
      <c r="DT170" s="4">
        <v>181488660.47869986</v>
      </c>
      <c r="DU170" s="4">
        <v>0</v>
      </c>
      <c r="DV170" s="4">
        <v>0</v>
      </c>
      <c r="DW170" s="4">
        <v>-181488660.47869986</v>
      </c>
      <c r="DX170" s="4">
        <v>181488660.47869986</v>
      </c>
      <c r="DY170" s="4">
        <v>0</v>
      </c>
      <c r="DZ170" s="4">
        <v>0</v>
      </c>
      <c r="EA170" s="5">
        <v>12</v>
      </c>
      <c r="EB170" s="4">
        <v>-23053371.323503006</v>
      </c>
      <c r="EC170" s="4">
        <v>-23053371.323503006</v>
      </c>
      <c r="ED170" s="4">
        <v>23053371.323503006</v>
      </c>
      <c r="EE170" s="4">
        <v>0</v>
      </c>
      <c r="EF170" s="4">
        <v>0</v>
      </c>
      <c r="EG170" s="4">
        <v>-23053371.323503006</v>
      </c>
      <c r="EH170" s="4">
        <v>23053371.323503006</v>
      </c>
      <c r="EI170" s="4">
        <v>0</v>
      </c>
      <c r="EJ170" s="4">
        <v>0</v>
      </c>
      <c r="EK170" s="5">
        <v>1</v>
      </c>
      <c r="EL170" s="4">
        <v>-14615788.991641857</v>
      </c>
      <c r="EM170" s="4">
        <v>-14615788.991641857</v>
      </c>
      <c r="EN170" s="4">
        <v>14615788.991641857</v>
      </c>
      <c r="EO170" s="4">
        <v>0</v>
      </c>
      <c r="EP170" s="4">
        <v>0</v>
      </c>
      <c r="EQ170" s="4">
        <v>-14615788.991641857</v>
      </c>
      <c r="ER170" s="4">
        <v>14615788.991641857</v>
      </c>
      <c r="ES170" s="4">
        <v>0</v>
      </c>
      <c r="ET170" s="4">
        <v>0</v>
      </c>
      <c r="EU170" s="5">
        <v>1</v>
      </c>
      <c r="EV170" s="4">
        <v>-12295819.912660999</v>
      </c>
      <c r="EW170" s="4">
        <v>-12295819.912660999</v>
      </c>
      <c r="EX170" s="4">
        <v>12295819.912660999</v>
      </c>
      <c r="EY170" s="4">
        <v>0</v>
      </c>
      <c r="EZ170" s="4">
        <v>0</v>
      </c>
      <c r="FA170" s="4">
        <v>-12295819.912660999</v>
      </c>
      <c r="FB170" s="4">
        <v>12295819.912660999</v>
      </c>
      <c r="FC170" s="4">
        <v>0</v>
      </c>
      <c r="FD170" s="4">
        <v>0</v>
      </c>
      <c r="FE170" s="5">
        <v>1</v>
      </c>
      <c r="FF170" s="4">
        <v>-11649271.434046831</v>
      </c>
      <c r="FG170" s="4">
        <v>-11649271.434046831</v>
      </c>
      <c r="FH170" s="4">
        <v>11649271.434046831</v>
      </c>
      <c r="FI170" s="4">
        <v>0</v>
      </c>
      <c r="FJ170" s="4">
        <v>0</v>
      </c>
      <c r="FK170" s="4">
        <v>-11649271.434046831</v>
      </c>
      <c r="FL170" s="4">
        <v>11649271.434046831</v>
      </c>
      <c r="FM170" s="4">
        <v>0</v>
      </c>
      <c r="FN170" s="4">
        <v>0</v>
      </c>
      <c r="FO170" s="5">
        <v>1</v>
      </c>
      <c r="FP170" s="4">
        <v>-8713403.3824511785</v>
      </c>
      <c r="FQ170" s="4">
        <v>-8713403.3824511785</v>
      </c>
      <c r="FR170" s="4">
        <v>8713403.3824511785</v>
      </c>
      <c r="FS170" s="4">
        <v>0</v>
      </c>
      <c r="FT170" s="4">
        <v>0</v>
      </c>
      <c r="FU170" s="4">
        <v>-8713403.3824511785</v>
      </c>
      <c r="FV170" s="4">
        <v>8713403.3824511785</v>
      </c>
      <c r="FW170" s="4">
        <v>0</v>
      </c>
      <c r="FX170" s="4">
        <v>0</v>
      </c>
      <c r="FY170" s="5">
        <v>1</v>
      </c>
      <c r="FZ170" s="4">
        <v>-3641698.7286236221</v>
      </c>
      <c r="GA170" s="4">
        <v>-3641698.7286236221</v>
      </c>
      <c r="GB170" s="4">
        <v>3641698.7286236221</v>
      </c>
      <c r="GC170" s="4">
        <v>0</v>
      </c>
      <c r="GD170" s="4">
        <v>0</v>
      </c>
      <c r="GE170" s="4">
        <v>-3641698.7286236221</v>
      </c>
      <c r="GF170" s="4">
        <v>3641698.7286236221</v>
      </c>
      <c r="GG170" s="4">
        <v>0</v>
      </c>
      <c r="GH170" s="4">
        <v>0</v>
      </c>
      <c r="GI170" s="5">
        <v>1</v>
      </c>
      <c r="GJ170" s="4">
        <v>88711.564035076881</v>
      </c>
      <c r="GK170" s="4">
        <v>88711.564035076881</v>
      </c>
      <c r="GL170" s="4">
        <v>-88711.564035076881</v>
      </c>
      <c r="GM170" s="4">
        <v>0</v>
      </c>
      <c r="GN170" s="4">
        <v>0</v>
      </c>
      <c r="GO170" s="4">
        <v>88711.564035076881</v>
      </c>
      <c r="GP170" s="4">
        <v>-88711.564035076881</v>
      </c>
      <c r="GQ170" s="4">
        <v>0</v>
      </c>
      <c r="GR170" s="4">
        <v>0</v>
      </c>
      <c r="GS170" s="5">
        <v>1</v>
      </c>
      <c r="GT170" s="4">
        <v>4208732.9831379028</v>
      </c>
      <c r="GU170" s="4">
        <v>4208732.9831379028</v>
      </c>
      <c r="GV170" s="4">
        <v>-4208732.9831379028</v>
      </c>
      <c r="GW170" s="4">
        <v>0</v>
      </c>
      <c r="GX170" s="4">
        <v>0</v>
      </c>
      <c r="GY170" s="4">
        <v>4208732.9831379028</v>
      </c>
      <c r="GZ170" s="4">
        <v>-4208732.9831379028</v>
      </c>
      <c r="HA170" s="4">
        <v>0</v>
      </c>
      <c r="HB170" s="4">
        <v>0</v>
      </c>
      <c r="HC170" s="5">
        <v>1</v>
      </c>
      <c r="HD170" s="4">
        <v>12219741.206055067</v>
      </c>
      <c r="HE170" s="4">
        <v>12219741.206055067</v>
      </c>
      <c r="HF170" s="4">
        <v>-12219741.206055067</v>
      </c>
      <c r="HG170" s="4">
        <v>0</v>
      </c>
      <c r="HH170" s="4">
        <v>0</v>
      </c>
      <c r="HI170" s="4">
        <v>12219741.206055067</v>
      </c>
      <c r="HJ170" s="4">
        <v>-12219741.206055067</v>
      </c>
      <c r="HK170" s="4">
        <v>0</v>
      </c>
      <c r="HL170" s="4">
        <v>0</v>
      </c>
      <c r="HM170" s="5">
        <v>1</v>
      </c>
      <c r="HN170" s="4">
        <v>19948499.43137544</v>
      </c>
      <c r="HO170" s="4">
        <v>19948499.43137544</v>
      </c>
      <c r="HP170" s="4">
        <v>-19948499.43137544</v>
      </c>
      <c r="HQ170" s="4">
        <v>0</v>
      </c>
      <c r="HR170" s="4">
        <v>0</v>
      </c>
      <c r="HS170" s="4">
        <v>19948499.43137544</v>
      </c>
      <c r="HT170" s="4">
        <v>-19948499.43137544</v>
      </c>
      <c r="HU170" s="4">
        <v>0</v>
      </c>
      <c r="HV170" s="4">
        <v>0</v>
      </c>
      <c r="HW170" s="5">
        <v>1</v>
      </c>
      <c r="HX170" s="4">
        <v>24311209.101631083</v>
      </c>
      <c r="HY170" s="4">
        <v>24311209.101631083</v>
      </c>
      <c r="HZ170" s="4">
        <v>-24311209.101631083</v>
      </c>
      <c r="IA170" s="4">
        <v>0</v>
      </c>
      <c r="IB170" s="4">
        <v>0</v>
      </c>
      <c r="IC170" s="4">
        <v>24311209.101631083</v>
      </c>
      <c r="ID170" s="4">
        <v>-24311209.101631083</v>
      </c>
      <c r="IE170" s="4">
        <v>0</v>
      </c>
      <c r="IF170" s="4">
        <v>0</v>
      </c>
      <c r="IG170" s="5">
        <v>1</v>
      </c>
      <c r="IH170" s="4">
        <v>29177851.47569333</v>
      </c>
      <c r="II170" s="4">
        <v>29177851.47569333</v>
      </c>
      <c r="IJ170" s="4">
        <v>-29177851.47569333</v>
      </c>
      <c r="IK170" s="4">
        <v>0</v>
      </c>
      <c r="IL170" s="4">
        <v>0</v>
      </c>
      <c r="IM170" s="4">
        <v>29177851.47569333</v>
      </c>
      <c r="IN170" s="4">
        <v>-29177851.47569333</v>
      </c>
      <c r="IO170" s="4">
        <v>0</v>
      </c>
      <c r="IP170" s="4">
        <v>0</v>
      </c>
      <c r="IQ170" s="5">
        <v>1</v>
      </c>
      <c r="IR170" s="4">
        <v>15985391.989000387</v>
      </c>
      <c r="IS170" s="4">
        <v>15985391.989000387</v>
      </c>
      <c r="IT170" s="4">
        <v>-15985391.989000387</v>
      </c>
      <c r="IU170" s="4">
        <v>0</v>
      </c>
      <c r="IV170" s="4">
        <v>0</v>
      </c>
      <c r="IW170" s="4">
        <v>15985391.989000387</v>
      </c>
      <c r="IX170" s="4">
        <v>-15985391.989000387</v>
      </c>
      <c r="IY170" s="4">
        <v>0</v>
      </c>
      <c r="IZ170" s="4">
        <v>0</v>
      </c>
      <c r="JA170" s="5">
        <v>12</v>
      </c>
      <c r="JB170" s="4">
        <v>25532653.993503008</v>
      </c>
      <c r="JC170" s="4">
        <v>25532653.993503008</v>
      </c>
      <c r="JD170" s="4">
        <v>-25532653.993503008</v>
      </c>
      <c r="JE170" s="4">
        <v>0</v>
      </c>
      <c r="JF170" s="4">
        <v>0</v>
      </c>
      <c r="JG170" s="4">
        <v>25532653.993503008</v>
      </c>
      <c r="JH170" s="4">
        <v>-25532653.993503008</v>
      </c>
      <c r="JI170" s="4">
        <v>0</v>
      </c>
      <c r="JJ170" s="4">
        <v>0</v>
      </c>
      <c r="JK170" s="5">
        <v>1</v>
      </c>
      <c r="JL170" s="4">
        <v>23496828.361641858</v>
      </c>
      <c r="JM170" s="4">
        <v>23496828.361641858</v>
      </c>
      <c r="JN170" s="4">
        <v>-23496828.361641858</v>
      </c>
      <c r="JO170" s="4">
        <v>0</v>
      </c>
      <c r="JP170" s="4">
        <v>0</v>
      </c>
      <c r="JQ170" s="4">
        <v>23496828.361641858</v>
      </c>
      <c r="JR170" s="4">
        <v>-23496828.361641858</v>
      </c>
      <c r="JS170" s="4">
        <v>0</v>
      </c>
      <c r="JT170" s="4">
        <v>0</v>
      </c>
      <c r="JU170" s="5">
        <v>1</v>
      </c>
      <c r="JV170" s="4">
        <v>25842490.412661001</v>
      </c>
      <c r="JW170" s="4">
        <v>25842490.412661001</v>
      </c>
      <c r="JX170" s="4">
        <v>-25842490.412661001</v>
      </c>
      <c r="JY170" s="4">
        <v>0</v>
      </c>
      <c r="JZ170" s="4">
        <v>0</v>
      </c>
      <c r="KA170" s="4">
        <v>25842490.412661001</v>
      </c>
      <c r="KB170" s="4">
        <v>-25842490.412661001</v>
      </c>
      <c r="KC170" s="4">
        <v>0</v>
      </c>
      <c r="KD170" s="4">
        <v>0</v>
      </c>
      <c r="KE170" s="5">
        <v>1</v>
      </c>
      <c r="KF170" s="4">
        <v>24665903.496365961</v>
      </c>
      <c r="KG170" s="4">
        <v>24665903.496365961</v>
      </c>
      <c r="KH170" s="4">
        <v>-24665903.496365961</v>
      </c>
      <c r="KI170" s="4">
        <v>0</v>
      </c>
      <c r="KJ170" s="4">
        <v>0</v>
      </c>
      <c r="KK170" s="4">
        <v>24665903.496365961</v>
      </c>
      <c r="KL170" s="4">
        <v>-24665903.496365961</v>
      </c>
      <c r="KM170" s="4">
        <v>0</v>
      </c>
      <c r="KN170" s="4">
        <v>0</v>
      </c>
      <c r="KO170" s="5">
        <v>1</v>
      </c>
      <c r="KP170" s="4">
        <v>21496066.290416442</v>
      </c>
      <c r="KQ170" s="4">
        <v>21496066.290416442</v>
      </c>
      <c r="KR170" s="4">
        <v>-21496066.290416442</v>
      </c>
      <c r="KS170" s="4">
        <v>0</v>
      </c>
      <c r="KT170" s="4">
        <v>0</v>
      </c>
      <c r="KU170" s="4">
        <v>21496066.290416442</v>
      </c>
      <c r="KV170" s="4">
        <v>-21496066.290416442</v>
      </c>
      <c r="KW170" s="4">
        <v>0</v>
      </c>
      <c r="KX170" s="4">
        <v>0</v>
      </c>
      <c r="KY170" s="5">
        <v>1</v>
      </c>
      <c r="KZ170" s="4">
        <v>17903896.613620356</v>
      </c>
      <c r="LA170" s="4">
        <v>17903896.613620356</v>
      </c>
      <c r="LB170" s="4">
        <v>-17903896.613620356</v>
      </c>
      <c r="LC170" s="4">
        <v>0</v>
      </c>
      <c r="LD170" s="4">
        <v>0</v>
      </c>
      <c r="LE170" s="4">
        <v>17903896.613620356</v>
      </c>
      <c r="LF170" s="4">
        <v>-17903896.613620356</v>
      </c>
      <c r="LG170" s="4">
        <v>0</v>
      </c>
      <c r="LH170" s="4">
        <v>0</v>
      </c>
      <c r="LI170" s="5">
        <v>1</v>
      </c>
      <c r="LJ170" s="4">
        <v>13337432.558462275</v>
      </c>
      <c r="LK170" s="4">
        <v>13337432.558462275</v>
      </c>
      <c r="LL170" s="4">
        <v>-13337432.558462275</v>
      </c>
      <c r="LM170" s="4">
        <v>0</v>
      </c>
      <c r="LN170" s="4">
        <v>0</v>
      </c>
      <c r="LO170" s="4">
        <v>13337432.558462275</v>
      </c>
      <c r="LP170" s="4">
        <v>-13337432.558462275</v>
      </c>
      <c r="LQ170" s="4">
        <v>0</v>
      </c>
      <c r="LR170" s="4">
        <v>0</v>
      </c>
      <c r="LS170" s="5">
        <v>1</v>
      </c>
      <c r="LT170" s="4">
        <v>8654955.4964973032</v>
      </c>
      <c r="LU170" s="4">
        <v>8654955.4964973032</v>
      </c>
      <c r="LV170" s="4">
        <v>-8654955.4964973032</v>
      </c>
      <c r="LW170" s="4">
        <v>0</v>
      </c>
      <c r="LX170" s="4">
        <v>0</v>
      </c>
      <c r="LY170" s="4">
        <v>8654955.4964973032</v>
      </c>
      <c r="LZ170" s="4">
        <v>-8654955.4964973032</v>
      </c>
      <c r="MA170" s="4">
        <v>0</v>
      </c>
      <c r="MB170" s="4">
        <v>0</v>
      </c>
      <c r="MC170" s="5">
        <v>1</v>
      </c>
      <c r="MD170" s="4">
        <v>4232978.2602934875</v>
      </c>
      <c r="ME170" s="4">
        <v>4232978.2602934875</v>
      </c>
      <c r="MF170" s="4">
        <v>-4232978.2602934875</v>
      </c>
      <c r="MG170" s="4">
        <v>0</v>
      </c>
      <c r="MH170" s="4">
        <v>0</v>
      </c>
      <c r="MI170" s="4">
        <v>4232978.2602934875</v>
      </c>
      <c r="MJ170" s="4">
        <v>-4232978.2602934875</v>
      </c>
      <c r="MK170" s="4">
        <v>0</v>
      </c>
      <c r="ML170" s="4">
        <v>0</v>
      </c>
      <c r="MM170" s="5">
        <v>1</v>
      </c>
      <c r="MN170" s="4">
        <v>0</v>
      </c>
      <c r="MO170" s="4">
        <v>0</v>
      </c>
      <c r="MP170" s="4">
        <v>0</v>
      </c>
      <c r="MQ170" s="4">
        <v>0</v>
      </c>
      <c r="MR170" s="4">
        <v>0</v>
      </c>
      <c r="MS170" s="4">
        <v>0</v>
      </c>
      <c r="MT170" s="4">
        <v>0</v>
      </c>
      <c r="MU170" s="4">
        <v>0</v>
      </c>
      <c r="MV170" s="4">
        <v>0</v>
      </c>
      <c r="MW170" s="5">
        <v>1</v>
      </c>
      <c r="MX170" s="4">
        <v>0</v>
      </c>
      <c r="MY170" s="4">
        <v>0</v>
      </c>
      <c r="MZ170" s="4">
        <v>0</v>
      </c>
      <c r="NA170" s="4">
        <v>0</v>
      </c>
      <c r="NB170" s="4">
        <v>0</v>
      </c>
      <c r="NC170" s="4">
        <v>0</v>
      </c>
      <c r="ND170" s="4">
        <v>0</v>
      </c>
      <c r="NE170" s="4">
        <v>0</v>
      </c>
      <c r="NF170" s="4">
        <v>0</v>
      </c>
      <c r="NG170" s="5">
        <v>1</v>
      </c>
      <c r="NH170" s="4">
        <v>0</v>
      </c>
      <c r="NI170" s="4">
        <v>0</v>
      </c>
      <c r="NJ170" s="4">
        <v>0</v>
      </c>
      <c r="NK170" s="4">
        <v>0</v>
      </c>
      <c r="NL170" s="4">
        <v>0</v>
      </c>
      <c r="NM170" s="4">
        <v>0</v>
      </c>
      <c r="NN170" s="4">
        <v>0</v>
      </c>
      <c r="NO170" s="4">
        <v>0</v>
      </c>
      <c r="NP170" s="4">
        <v>0</v>
      </c>
      <c r="NQ170" s="5">
        <v>1</v>
      </c>
      <c r="NR170" s="4">
        <v>165163205.48346171</v>
      </c>
      <c r="NS170" s="4">
        <v>165163205.48346171</v>
      </c>
      <c r="NT170" s="4">
        <v>-165163205.48346171</v>
      </c>
      <c r="NU170" s="4">
        <v>0</v>
      </c>
      <c r="NV170" s="4">
        <v>0</v>
      </c>
      <c r="NW170" s="4">
        <v>165163205.48346171</v>
      </c>
      <c r="NX170" s="4">
        <v>-165163205.48346171</v>
      </c>
      <c r="NY170" s="4">
        <v>0</v>
      </c>
      <c r="NZ170" s="4">
        <v>0</v>
      </c>
      <c r="OA170" s="5">
        <v>12</v>
      </c>
      <c r="OB170" s="4">
        <v>-982081.49050226156</v>
      </c>
      <c r="OC170" s="4">
        <v>-982081.49050226156</v>
      </c>
      <c r="OD170" s="4">
        <v>982081.49050226156</v>
      </c>
      <c r="OE170" s="4">
        <v>0</v>
      </c>
      <c r="OF170" s="4">
        <v>0</v>
      </c>
      <c r="OG170" s="4">
        <v>-982081.49050226156</v>
      </c>
      <c r="OH170" s="4">
        <v>982081.49050226156</v>
      </c>
      <c r="OI170" s="4">
        <v>0</v>
      </c>
      <c r="OJ170" s="4">
        <v>0</v>
      </c>
      <c r="OK170" s="5">
        <v>1</v>
      </c>
      <c r="OL170" s="4">
        <v>-3626743.5761005869</v>
      </c>
      <c r="OM170" s="4">
        <v>-3626743.5761005869</v>
      </c>
      <c r="ON170" s="4">
        <v>3626743.5761005869</v>
      </c>
      <c r="OO170" s="4">
        <v>0</v>
      </c>
      <c r="OP170" s="4">
        <v>0</v>
      </c>
      <c r="OQ170" s="4">
        <v>-3626743.5761005869</v>
      </c>
      <c r="OR170" s="4">
        <v>3626743.5761005869</v>
      </c>
      <c r="OS170" s="4">
        <v>0</v>
      </c>
      <c r="OT170" s="4">
        <v>0</v>
      </c>
      <c r="OU170" s="5">
        <v>1</v>
      </c>
      <c r="OV170" s="4">
        <v>-6123221.7565424293</v>
      </c>
      <c r="OW170" s="4">
        <v>-6123221.7565424293</v>
      </c>
      <c r="OX170" s="4">
        <v>6123221.7565424293</v>
      </c>
      <c r="OY170" s="4">
        <v>0</v>
      </c>
      <c r="OZ170" s="4">
        <v>0</v>
      </c>
      <c r="PA170" s="4">
        <v>-6123221.7565424293</v>
      </c>
      <c r="PB170" s="4">
        <v>6123221.7565424293</v>
      </c>
      <c r="PC170" s="4">
        <v>0</v>
      </c>
      <c r="PD170" s="4">
        <v>0</v>
      </c>
      <c r="PE170" s="5">
        <v>1</v>
      </c>
      <c r="PF170" s="4">
        <v>-5252427.3438149551</v>
      </c>
      <c r="PG170" s="4">
        <v>-5252427.3438149551</v>
      </c>
      <c r="PH170" s="4">
        <v>5252427.3438149551</v>
      </c>
      <c r="PI170" s="4">
        <v>0</v>
      </c>
      <c r="PJ170" s="4">
        <v>0</v>
      </c>
      <c r="PK170" s="4">
        <v>-5252427.3438149551</v>
      </c>
      <c r="PL170" s="4">
        <v>5252427.3438149551</v>
      </c>
      <c r="PM170" s="4">
        <v>0</v>
      </c>
      <c r="PN170" s="4">
        <v>0</v>
      </c>
      <c r="PO170" s="5">
        <v>1</v>
      </c>
      <c r="PP170" s="4">
        <v>-2781088.0218756138</v>
      </c>
      <c r="PQ170" s="4">
        <v>-2781088.0218756138</v>
      </c>
      <c r="PR170" s="4">
        <v>2781088.0218756138</v>
      </c>
      <c r="PS170" s="4">
        <v>0</v>
      </c>
      <c r="PT170" s="4">
        <v>0</v>
      </c>
      <c r="PU170" s="4">
        <v>-2781088.0218756138</v>
      </c>
      <c r="PV170" s="4">
        <v>2781088.0218756138</v>
      </c>
      <c r="PW170" s="4">
        <v>0</v>
      </c>
      <c r="PX170" s="4">
        <v>0</v>
      </c>
      <c r="PY170" s="5">
        <v>1</v>
      </c>
      <c r="PZ170" s="4">
        <v>-1080162.2463897732</v>
      </c>
      <c r="QA170" s="4">
        <v>-1080162.2463897732</v>
      </c>
      <c r="QB170" s="4">
        <v>1080162.2463897732</v>
      </c>
      <c r="QC170" s="4">
        <v>0</v>
      </c>
      <c r="QD170" s="4">
        <v>0</v>
      </c>
      <c r="QE170" s="4">
        <v>-1080162.2463897732</v>
      </c>
      <c r="QF170" s="4">
        <v>1080162.2463897732</v>
      </c>
      <c r="QG170" s="4">
        <v>0</v>
      </c>
      <c r="QH170" s="4">
        <v>0</v>
      </c>
      <c r="QI170" s="5">
        <v>1</v>
      </c>
      <c r="QJ170" s="4">
        <v>1642636.34561106</v>
      </c>
      <c r="QK170" s="4">
        <v>1642636.34561106</v>
      </c>
      <c r="QL170" s="4">
        <v>-1642636.34561106</v>
      </c>
      <c r="QM170" s="4">
        <v>0</v>
      </c>
      <c r="QN170" s="4">
        <v>0</v>
      </c>
      <c r="QO170" s="4">
        <v>1642636.34561106</v>
      </c>
      <c r="QP170" s="4">
        <v>-1642636.34561106</v>
      </c>
      <c r="QQ170" s="4">
        <v>0</v>
      </c>
      <c r="QR170" s="4">
        <v>0</v>
      </c>
      <c r="QS170" s="5">
        <v>1</v>
      </c>
      <c r="QT170" s="4">
        <v>4249455.8845564378</v>
      </c>
      <c r="QU170" s="4">
        <v>4249455.8845564378</v>
      </c>
      <c r="QV170" s="4">
        <v>-4249455.8845564378</v>
      </c>
      <c r="QW170" s="4">
        <v>0</v>
      </c>
      <c r="QX170" s="4">
        <v>0</v>
      </c>
      <c r="QY170" s="4">
        <v>4249455.8845564378</v>
      </c>
      <c r="QZ170" s="4">
        <v>-4249455.8845564378</v>
      </c>
      <c r="RA170" s="4">
        <v>0</v>
      </c>
      <c r="RB170" s="4">
        <v>0</v>
      </c>
      <c r="RC170" s="5">
        <v>1</v>
      </c>
      <c r="RD170" s="4">
        <v>1787390.2036514063</v>
      </c>
      <c r="RE170" s="4">
        <v>1787390.2036514063</v>
      </c>
      <c r="RF170" s="4">
        <v>-1787390.2036514063</v>
      </c>
      <c r="RG170" s="4">
        <v>0</v>
      </c>
      <c r="RH170" s="4">
        <v>0</v>
      </c>
      <c r="RI170" s="4">
        <v>1787390.2036514063</v>
      </c>
      <c r="RJ170" s="4">
        <v>-1787390.2036514063</v>
      </c>
      <c r="RK170" s="4">
        <v>0</v>
      </c>
      <c r="RL170" s="4">
        <v>0</v>
      </c>
      <c r="RM170" s="5">
        <v>1</v>
      </c>
      <c r="RN170" s="4">
        <v>-3.9231963455677032E-8</v>
      </c>
      <c r="RO170" s="4">
        <v>-3.9231963455677032E-8</v>
      </c>
      <c r="RP170" s="4">
        <v>3.9231963455677032E-8</v>
      </c>
      <c r="RQ170" s="4">
        <v>0</v>
      </c>
      <c r="RR170" s="4">
        <v>0</v>
      </c>
      <c r="RS170" s="4">
        <v>-3.9231963455677032E-8</v>
      </c>
      <c r="RT170" s="4">
        <v>3.9231963455677032E-8</v>
      </c>
      <c r="RU170" s="4">
        <v>0</v>
      </c>
      <c r="RV170" s="4">
        <v>0</v>
      </c>
      <c r="RW170" s="5">
        <v>1</v>
      </c>
      <c r="RX170" s="4">
        <v>-3.9231963455677032E-8</v>
      </c>
      <c r="RY170" s="4">
        <v>-3.9231963455677032E-8</v>
      </c>
      <c r="RZ170" s="4">
        <v>3.9231963455677032E-8</v>
      </c>
      <c r="SA170" s="4">
        <v>0</v>
      </c>
      <c r="SB170" s="4">
        <v>0</v>
      </c>
      <c r="SC170" s="4">
        <v>-3.9231963455677032E-8</v>
      </c>
      <c r="SD170" s="4">
        <v>3.9231963455677032E-8</v>
      </c>
      <c r="SE170" s="4">
        <v>0</v>
      </c>
      <c r="SF170" s="4">
        <v>0</v>
      </c>
      <c r="SG170" s="5">
        <v>1</v>
      </c>
      <c r="SH170" s="4">
        <v>-3.9231963455677032E-8</v>
      </c>
      <c r="SI170" s="4">
        <v>-3.9231963455677032E-8</v>
      </c>
      <c r="SJ170" s="4">
        <v>3.9231963455677032E-8</v>
      </c>
      <c r="SK170" s="4">
        <v>0</v>
      </c>
      <c r="SL170" s="4">
        <v>0</v>
      </c>
      <c r="SM170" s="4">
        <v>-3.9231963455677032E-8</v>
      </c>
      <c r="SN170" s="4">
        <v>3.9231963455677032E-8</v>
      </c>
      <c r="SO170" s="4">
        <v>0</v>
      </c>
      <c r="SP170" s="4">
        <v>0</v>
      </c>
      <c r="SQ170" s="5">
        <v>1</v>
      </c>
      <c r="SR170" s="4">
        <v>-12166242.001406828</v>
      </c>
      <c r="SS170" s="4">
        <v>-12166242.001406828</v>
      </c>
      <c r="ST170" s="4">
        <v>12166242.001406828</v>
      </c>
      <c r="SU170" s="4">
        <v>0</v>
      </c>
      <c r="SV170" s="4">
        <v>0</v>
      </c>
      <c r="SW170" s="4">
        <v>-12166242.001406828</v>
      </c>
      <c r="SX170" s="4">
        <v>12166242.001406828</v>
      </c>
      <c r="SY170" s="4">
        <v>0</v>
      </c>
      <c r="SZ170" s="4">
        <v>0</v>
      </c>
      <c r="TA170" s="5">
        <v>12</v>
      </c>
      <c r="TB170" s="4">
        <v>251435.25519196689</v>
      </c>
      <c r="TC170" s="4">
        <v>251435.25519196689</v>
      </c>
    </row>
    <row r="171" spans="1:523" x14ac:dyDescent="0.3">
      <c r="A171" s="3" t="s">
        <v>221</v>
      </c>
      <c r="B171" s="4">
        <v>129604.66999999993</v>
      </c>
      <c r="C171" s="4">
        <v>129604.66999999993</v>
      </c>
      <c r="D171" s="4">
        <v>-129604.66999999993</v>
      </c>
      <c r="E171" s="4">
        <v>0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5">
        <v>0</v>
      </c>
      <c r="L171" s="4">
        <v>129604.66999999993</v>
      </c>
      <c r="M171" s="4">
        <v>129604.66999999993</v>
      </c>
      <c r="N171" s="4">
        <v>-129604.66999999993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5">
        <v>0</v>
      </c>
      <c r="V171" s="4">
        <v>1428414.24</v>
      </c>
      <c r="W171" s="4">
        <v>1428414.24</v>
      </c>
      <c r="X171" s="4">
        <v>-1428414.24</v>
      </c>
      <c r="Y171" s="4">
        <v>0</v>
      </c>
      <c r="Z171" s="4">
        <v>0</v>
      </c>
      <c r="AA171" s="4">
        <v>0</v>
      </c>
      <c r="AB171" s="4">
        <v>0</v>
      </c>
      <c r="AC171" s="4">
        <v>0</v>
      </c>
      <c r="AD171" s="4">
        <v>0</v>
      </c>
      <c r="AE171" s="5">
        <v>0</v>
      </c>
      <c r="AF171" s="4">
        <v>1775717.96</v>
      </c>
      <c r="AG171" s="4">
        <v>1775717.96</v>
      </c>
      <c r="AH171" s="4">
        <v>-1775717.96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5">
        <v>0</v>
      </c>
      <c r="AP171" s="4">
        <v>3184159.17</v>
      </c>
      <c r="AQ171" s="4">
        <v>3184159.17</v>
      </c>
      <c r="AR171" s="4">
        <v>-3184159.17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5">
        <v>0</v>
      </c>
      <c r="AZ171" s="4">
        <v>1475014.1099999999</v>
      </c>
      <c r="BA171" s="4">
        <v>1475014.1099999999</v>
      </c>
      <c r="BB171" s="4">
        <v>-1475014.1099999999</v>
      </c>
      <c r="BC171" s="4">
        <v>0</v>
      </c>
      <c r="BD171" s="4">
        <v>0</v>
      </c>
      <c r="BE171" s="4">
        <v>0</v>
      </c>
      <c r="BF171" s="4">
        <v>0</v>
      </c>
      <c r="BG171" s="4">
        <v>0</v>
      </c>
      <c r="BH171" s="4">
        <v>0</v>
      </c>
      <c r="BI171" s="5">
        <v>0</v>
      </c>
      <c r="BJ171" s="4">
        <v>1738589.8399999999</v>
      </c>
      <c r="BK171" s="4">
        <v>1738589.8399999999</v>
      </c>
      <c r="BL171" s="4">
        <v>-1738589.8399999999</v>
      </c>
      <c r="BM171" s="4">
        <v>0</v>
      </c>
      <c r="BN171" s="4">
        <v>0</v>
      </c>
      <c r="BO171" s="4">
        <v>0</v>
      </c>
      <c r="BP171" s="4">
        <v>0</v>
      </c>
      <c r="BQ171" s="4">
        <v>0</v>
      </c>
      <c r="BR171" s="4">
        <v>0</v>
      </c>
      <c r="BS171" s="5">
        <v>0</v>
      </c>
      <c r="BT171" s="4">
        <v>924037.57</v>
      </c>
      <c r="BU171" s="4">
        <v>924037.57</v>
      </c>
      <c r="BV171" s="4">
        <v>-924037.57</v>
      </c>
      <c r="BW171" s="4">
        <v>0</v>
      </c>
      <c r="BX171" s="4">
        <v>0</v>
      </c>
      <c r="BY171" s="4">
        <v>0</v>
      </c>
      <c r="BZ171" s="4">
        <v>0</v>
      </c>
      <c r="CA171" s="4">
        <v>0</v>
      </c>
      <c r="CB171" s="4">
        <v>0</v>
      </c>
      <c r="CC171" s="5">
        <v>0</v>
      </c>
      <c r="CD171" s="4">
        <v>1045163.57</v>
      </c>
      <c r="CE171" s="4">
        <v>1045163.57</v>
      </c>
      <c r="CF171" s="4">
        <v>-1045163.57</v>
      </c>
      <c r="CG171" s="4">
        <v>0</v>
      </c>
      <c r="CH171" s="4">
        <v>0</v>
      </c>
      <c r="CI171" s="4">
        <v>0</v>
      </c>
      <c r="CJ171" s="4">
        <v>0</v>
      </c>
      <c r="CK171" s="4">
        <v>0</v>
      </c>
      <c r="CL171" s="4">
        <v>0</v>
      </c>
      <c r="CM171" s="5">
        <v>0</v>
      </c>
      <c r="CN171" s="4">
        <v>-115144.22178101397</v>
      </c>
      <c r="CO171" s="4">
        <v>-115144.22178101397</v>
      </c>
      <c r="CP171" s="4">
        <v>115144.22178101397</v>
      </c>
      <c r="CQ171" s="4">
        <v>0</v>
      </c>
      <c r="CR171" s="4">
        <v>0</v>
      </c>
      <c r="CS171" s="4">
        <v>0</v>
      </c>
      <c r="CT171" s="4">
        <v>0</v>
      </c>
      <c r="CU171" s="4">
        <v>0</v>
      </c>
      <c r="CV171" s="4">
        <v>0</v>
      </c>
      <c r="CW171" s="5">
        <v>0</v>
      </c>
      <c r="CX171" s="4">
        <v>480084.88</v>
      </c>
      <c r="CY171" s="4">
        <v>480084.88</v>
      </c>
      <c r="CZ171" s="4">
        <v>-480084.88</v>
      </c>
      <c r="DA171" s="4">
        <v>0</v>
      </c>
      <c r="DB171" s="4">
        <v>0</v>
      </c>
      <c r="DC171" s="4">
        <v>0</v>
      </c>
      <c r="DD171" s="4">
        <v>0</v>
      </c>
      <c r="DE171" s="4">
        <v>0</v>
      </c>
      <c r="DF171" s="4">
        <v>0</v>
      </c>
      <c r="DG171" s="5">
        <v>0</v>
      </c>
      <c r="DH171" s="4">
        <v>384768.22</v>
      </c>
      <c r="DI171" s="4">
        <v>384768.22</v>
      </c>
      <c r="DJ171" s="4">
        <v>-384768.22</v>
      </c>
      <c r="DK171" s="4">
        <v>0</v>
      </c>
      <c r="DL171" s="4">
        <v>0</v>
      </c>
      <c r="DM171" s="4">
        <v>0</v>
      </c>
      <c r="DN171" s="4">
        <v>0</v>
      </c>
      <c r="DO171" s="4">
        <v>0</v>
      </c>
      <c r="DP171" s="4">
        <v>0</v>
      </c>
      <c r="DQ171" s="5">
        <v>0</v>
      </c>
      <c r="DR171" s="4">
        <v>12580014.678218989</v>
      </c>
      <c r="DS171" s="4">
        <v>12580014.678218989</v>
      </c>
      <c r="DT171" s="4">
        <v>-12580014.678218989</v>
      </c>
      <c r="DU171" s="4">
        <v>0</v>
      </c>
      <c r="DV171" s="4">
        <v>0</v>
      </c>
      <c r="DW171" s="4">
        <v>0</v>
      </c>
      <c r="DX171" s="4">
        <v>0</v>
      </c>
      <c r="DY171" s="4">
        <v>0</v>
      </c>
      <c r="DZ171" s="4">
        <v>0</v>
      </c>
      <c r="EA171" s="5">
        <v>0</v>
      </c>
      <c r="EB171" s="4">
        <v>0</v>
      </c>
      <c r="EC171" s="4">
        <v>0</v>
      </c>
      <c r="ED171" s="4">
        <v>0</v>
      </c>
      <c r="EE171" s="4">
        <v>0</v>
      </c>
      <c r="EF171" s="4">
        <v>0</v>
      </c>
      <c r="EG171" s="4">
        <v>0</v>
      </c>
      <c r="EH171" s="4">
        <v>0</v>
      </c>
      <c r="EI171" s="4">
        <v>0</v>
      </c>
      <c r="EJ171" s="4">
        <v>0</v>
      </c>
      <c r="EK171" s="5">
        <v>0</v>
      </c>
      <c r="EL171" s="4">
        <v>0</v>
      </c>
      <c r="EM171" s="4">
        <v>0</v>
      </c>
      <c r="EN171" s="4">
        <v>0</v>
      </c>
      <c r="EO171" s="4">
        <v>0</v>
      </c>
      <c r="EP171" s="4">
        <v>0</v>
      </c>
      <c r="EQ171" s="4">
        <v>0</v>
      </c>
      <c r="ER171" s="4">
        <v>0</v>
      </c>
      <c r="ES171" s="4">
        <v>0</v>
      </c>
      <c r="ET171" s="4">
        <v>0</v>
      </c>
      <c r="EU171" s="5">
        <v>0</v>
      </c>
      <c r="EV171" s="4">
        <v>0</v>
      </c>
      <c r="EW171" s="4">
        <v>0</v>
      </c>
      <c r="EX171" s="4">
        <v>0</v>
      </c>
      <c r="EY171" s="4">
        <v>0</v>
      </c>
      <c r="EZ171" s="4">
        <v>0</v>
      </c>
      <c r="FA171" s="4">
        <v>0</v>
      </c>
      <c r="FB171" s="4">
        <v>0</v>
      </c>
      <c r="FC171" s="4">
        <v>0</v>
      </c>
      <c r="FD171" s="4">
        <v>0</v>
      </c>
      <c r="FE171" s="5">
        <v>0</v>
      </c>
      <c r="FF171" s="4">
        <v>0</v>
      </c>
      <c r="FG171" s="4">
        <v>0</v>
      </c>
      <c r="FH171" s="4">
        <v>0</v>
      </c>
      <c r="FI171" s="4">
        <v>0</v>
      </c>
      <c r="FJ171" s="4">
        <v>0</v>
      </c>
      <c r="FK171" s="4">
        <v>0</v>
      </c>
      <c r="FL171" s="4">
        <v>0</v>
      </c>
      <c r="FM171" s="4">
        <v>0</v>
      </c>
      <c r="FN171" s="4">
        <v>0</v>
      </c>
      <c r="FO171" s="5">
        <v>0</v>
      </c>
      <c r="FP171" s="4">
        <v>0</v>
      </c>
      <c r="FQ171" s="4">
        <v>0</v>
      </c>
      <c r="FR171" s="4">
        <v>0</v>
      </c>
      <c r="FS171" s="4">
        <v>0</v>
      </c>
      <c r="FT171" s="4">
        <v>0</v>
      </c>
      <c r="FU171" s="4">
        <v>0</v>
      </c>
      <c r="FV171" s="4">
        <v>0</v>
      </c>
      <c r="FW171" s="4">
        <v>0</v>
      </c>
      <c r="FX171" s="4">
        <v>0</v>
      </c>
      <c r="FY171" s="5">
        <v>0</v>
      </c>
      <c r="FZ171" s="4">
        <v>0</v>
      </c>
      <c r="GA171" s="4">
        <v>0</v>
      </c>
      <c r="GB171" s="4">
        <v>0</v>
      </c>
      <c r="GC171" s="4">
        <v>0</v>
      </c>
      <c r="GD171" s="4">
        <v>0</v>
      </c>
      <c r="GE171" s="4">
        <v>0</v>
      </c>
      <c r="GF171" s="4">
        <v>0</v>
      </c>
      <c r="GG171" s="4">
        <v>0</v>
      </c>
      <c r="GH171" s="4">
        <v>0</v>
      </c>
      <c r="GI171" s="5">
        <v>0</v>
      </c>
      <c r="GJ171" s="4">
        <v>0</v>
      </c>
      <c r="GK171" s="4">
        <v>0</v>
      </c>
      <c r="GL171" s="4">
        <v>0</v>
      </c>
      <c r="GM171" s="4">
        <v>0</v>
      </c>
      <c r="GN171" s="4">
        <v>0</v>
      </c>
      <c r="GO171" s="4">
        <v>0</v>
      </c>
      <c r="GP171" s="4">
        <v>0</v>
      </c>
      <c r="GQ171" s="4">
        <v>0</v>
      </c>
      <c r="GR171" s="4">
        <v>0</v>
      </c>
      <c r="GS171" s="5">
        <v>0</v>
      </c>
      <c r="GT171" s="4">
        <v>0</v>
      </c>
      <c r="GU171" s="4">
        <v>0</v>
      </c>
      <c r="GV171" s="4">
        <v>0</v>
      </c>
      <c r="GW171" s="4">
        <v>0</v>
      </c>
      <c r="GX171" s="4">
        <v>0</v>
      </c>
      <c r="GY171" s="4">
        <v>0</v>
      </c>
      <c r="GZ171" s="4">
        <v>0</v>
      </c>
      <c r="HA171" s="4">
        <v>0</v>
      </c>
      <c r="HB171" s="4">
        <v>0</v>
      </c>
      <c r="HC171" s="5">
        <v>0</v>
      </c>
      <c r="HD171" s="4">
        <v>0</v>
      </c>
      <c r="HE171" s="4">
        <v>0</v>
      </c>
      <c r="HF171" s="4">
        <v>0</v>
      </c>
      <c r="HG171" s="4">
        <v>0</v>
      </c>
      <c r="HH171" s="4">
        <v>0</v>
      </c>
      <c r="HI171" s="4">
        <v>0</v>
      </c>
      <c r="HJ171" s="4">
        <v>0</v>
      </c>
      <c r="HK171" s="4">
        <v>0</v>
      </c>
      <c r="HL171" s="4">
        <v>0</v>
      </c>
      <c r="HM171" s="5">
        <v>0</v>
      </c>
      <c r="HN171" s="4">
        <v>-31469.070566702227</v>
      </c>
      <c r="HO171" s="4">
        <v>-31469.070566702227</v>
      </c>
      <c r="HP171" s="4">
        <v>31469.070566702227</v>
      </c>
      <c r="HQ171" s="4">
        <v>0</v>
      </c>
      <c r="HR171" s="4">
        <v>0</v>
      </c>
      <c r="HS171" s="4">
        <v>0</v>
      </c>
      <c r="HT171" s="4">
        <v>0</v>
      </c>
      <c r="HU171" s="4">
        <v>0</v>
      </c>
      <c r="HV171" s="4">
        <v>0</v>
      </c>
      <c r="HW171" s="5">
        <v>0</v>
      </c>
      <c r="HX171" s="4">
        <v>-98216.674616708187</v>
      </c>
      <c r="HY171" s="4">
        <v>-98216.674616708187</v>
      </c>
      <c r="HZ171" s="4">
        <v>98216.674616708187</v>
      </c>
      <c r="IA171" s="4">
        <v>0</v>
      </c>
      <c r="IB171" s="4">
        <v>0</v>
      </c>
      <c r="IC171" s="4">
        <v>0</v>
      </c>
      <c r="ID171" s="4">
        <v>0</v>
      </c>
      <c r="IE171" s="4">
        <v>0</v>
      </c>
      <c r="IF171" s="4">
        <v>0</v>
      </c>
      <c r="IG171" s="5">
        <v>0</v>
      </c>
      <c r="IH171" s="4">
        <v>3.8708094507455826E-8</v>
      </c>
      <c r="II171" s="4">
        <v>3.8708094507455826E-8</v>
      </c>
      <c r="IJ171" s="4">
        <v>-3.8708094507455826E-8</v>
      </c>
      <c r="IK171" s="4">
        <v>0</v>
      </c>
      <c r="IL171" s="4">
        <v>0</v>
      </c>
      <c r="IM171" s="4">
        <v>0</v>
      </c>
      <c r="IN171" s="4">
        <v>0</v>
      </c>
      <c r="IO171" s="4">
        <v>0</v>
      </c>
      <c r="IP171" s="4">
        <v>0</v>
      </c>
      <c r="IQ171" s="5">
        <v>0</v>
      </c>
      <c r="IR171" s="4">
        <v>-129685.74518337171</v>
      </c>
      <c r="IS171" s="4">
        <v>-129685.74518337171</v>
      </c>
      <c r="IT171" s="4">
        <v>129685.74518337171</v>
      </c>
      <c r="IU171" s="4">
        <v>0</v>
      </c>
      <c r="IV171" s="4">
        <v>0</v>
      </c>
      <c r="IW171" s="4">
        <v>0</v>
      </c>
      <c r="IX171" s="4">
        <v>0</v>
      </c>
      <c r="IY171" s="4">
        <v>0</v>
      </c>
      <c r="IZ171" s="4">
        <v>0</v>
      </c>
      <c r="JA171" s="5">
        <v>0</v>
      </c>
      <c r="JB171" s="4">
        <v>3.8708094507455826E-8</v>
      </c>
      <c r="JC171" s="4">
        <v>3.8708094507455826E-8</v>
      </c>
      <c r="JD171" s="4">
        <v>-3.8708094507455826E-8</v>
      </c>
      <c r="JE171" s="4">
        <v>0</v>
      </c>
      <c r="JF171" s="4">
        <v>0</v>
      </c>
      <c r="JG171" s="4">
        <v>0</v>
      </c>
      <c r="JH171" s="4">
        <v>0</v>
      </c>
      <c r="JI171" s="4">
        <v>0</v>
      </c>
      <c r="JJ171" s="4">
        <v>0</v>
      </c>
      <c r="JK171" s="5">
        <v>0</v>
      </c>
      <c r="JL171" s="4">
        <v>3.8708094507455826E-8</v>
      </c>
      <c r="JM171" s="4">
        <v>3.8708094507455826E-8</v>
      </c>
      <c r="JN171" s="4">
        <v>-3.8708094507455826E-8</v>
      </c>
      <c r="JO171" s="4">
        <v>0</v>
      </c>
      <c r="JP171" s="4">
        <v>0</v>
      </c>
      <c r="JQ171" s="4">
        <v>0</v>
      </c>
      <c r="JR171" s="4">
        <v>0</v>
      </c>
      <c r="JS171" s="4">
        <v>0</v>
      </c>
      <c r="JT171" s="4">
        <v>0</v>
      </c>
      <c r="JU171" s="5">
        <v>0</v>
      </c>
      <c r="JV171" s="4">
        <v>3.8708094507455826E-8</v>
      </c>
      <c r="JW171" s="4">
        <v>3.8708094507455826E-8</v>
      </c>
      <c r="JX171" s="4">
        <v>-3.8708094507455826E-8</v>
      </c>
      <c r="JY171" s="4">
        <v>0</v>
      </c>
      <c r="JZ171" s="4">
        <v>0</v>
      </c>
      <c r="KA171" s="4">
        <v>0</v>
      </c>
      <c r="KB171" s="4">
        <v>0</v>
      </c>
      <c r="KC171" s="4">
        <v>0</v>
      </c>
      <c r="KD171" s="4">
        <v>0</v>
      </c>
      <c r="KE171" s="5">
        <v>0</v>
      </c>
      <c r="KF171" s="4">
        <v>3.8708094507455826E-8</v>
      </c>
      <c r="KG171" s="4">
        <v>3.8708094507455826E-8</v>
      </c>
      <c r="KH171" s="4">
        <v>-3.8708094507455826E-8</v>
      </c>
      <c r="KI171" s="4">
        <v>0</v>
      </c>
      <c r="KJ171" s="4">
        <v>0</v>
      </c>
      <c r="KK171" s="4">
        <v>0</v>
      </c>
      <c r="KL171" s="4">
        <v>0</v>
      </c>
      <c r="KM171" s="4">
        <v>0</v>
      </c>
      <c r="KN171" s="4">
        <v>0</v>
      </c>
      <c r="KO171" s="5">
        <v>0</v>
      </c>
      <c r="KP171" s="4">
        <v>3.8708094507455826E-8</v>
      </c>
      <c r="KQ171" s="4">
        <v>3.8708094507455826E-8</v>
      </c>
      <c r="KR171" s="4">
        <v>-3.8708094507455826E-8</v>
      </c>
      <c r="KS171" s="4">
        <v>0</v>
      </c>
      <c r="KT171" s="4">
        <v>0</v>
      </c>
      <c r="KU171" s="4">
        <v>0</v>
      </c>
      <c r="KV171" s="4">
        <v>0</v>
      </c>
      <c r="KW171" s="4">
        <v>0</v>
      </c>
      <c r="KX171" s="4">
        <v>0</v>
      </c>
      <c r="KY171" s="5">
        <v>0</v>
      </c>
      <c r="KZ171" s="4">
        <v>3.8708094507455826E-8</v>
      </c>
      <c r="LA171" s="4">
        <v>3.8708094507455826E-8</v>
      </c>
      <c r="LB171" s="4">
        <v>-3.8708094507455826E-8</v>
      </c>
      <c r="LC171" s="4">
        <v>0</v>
      </c>
      <c r="LD171" s="4">
        <v>0</v>
      </c>
      <c r="LE171" s="4">
        <v>0</v>
      </c>
      <c r="LF171" s="4">
        <v>0</v>
      </c>
      <c r="LG171" s="4">
        <v>0</v>
      </c>
      <c r="LH171" s="4">
        <v>0</v>
      </c>
      <c r="LI171" s="5">
        <v>0</v>
      </c>
      <c r="LJ171" s="4">
        <v>3.8708094507455826E-8</v>
      </c>
      <c r="LK171" s="4">
        <v>3.8708094507455826E-8</v>
      </c>
      <c r="LL171" s="4">
        <v>-3.8708094507455826E-8</v>
      </c>
      <c r="LM171" s="4">
        <v>0</v>
      </c>
      <c r="LN171" s="4">
        <v>0</v>
      </c>
      <c r="LO171" s="4">
        <v>0</v>
      </c>
      <c r="LP171" s="4">
        <v>0</v>
      </c>
      <c r="LQ171" s="4">
        <v>0</v>
      </c>
      <c r="LR171" s="4">
        <v>0</v>
      </c>
      <c r="LS171" s="5">
        <v>0</v>
      </c>
      <c r="LT171" s="4">
        <v>3.8708094507455826E-8</v>
      </c>
      <c r="LU171" s="4">
        <v>3.8708094507455826E-8</v>
      </c>
      <c r="LV171" s="4">
        <v>-3.8708094507455826E-8</v>
      </c>
      <c r="LW171" s="4">
        <v>0</v>
      </c>
      <c r="LX171" s="4">
        <v>0</v>
      </c>
      <c r="LY171" s="4">
        <v>0</v>
      </c>
      <c r="LZ171" s="4">
        <v>0</v>
      </c>
      <c r="MA171" s="4">
        <v>0</v>
      </c>
      <c r="MB171" s="4">
        <v>0</v>
      </c>
      <c r="MC171" s="5">
        <v>0</v>
      </c>
      <c r="MD171" s="4">
        <v>3.8708094507455826E-8</v>
      </c>
      <c r="ME171" s="4">
        <v>3.8708094507455826E-8</v>
      </c>
      <c r="MF171" s="4">
        <v>-3.8708094507455826E-8</v>
      </c>
      <c r="MG171" s="4">
        <v>0</v>
      </c>
      <c r="MH171" s="4">
        <v>0</v>
      </c>
      <c r="MI171" s="4">
        <v>0</v>
      </c>
      <c r="MJ171" s="4">
        <v>0</v>
      </c>
      <c r="MK171" s="4">
        <v>0</v>
      </c>
      <c r="ML171" s="4">
        <v>0</v>
      </c>
      <c r="MM171" s="5">
        <v>0</v>
      </c>
      <c r="MN171" s="4">
        <v>418893.54234775488</v>
      </c>
      <c r="MO171" s="4">
        <v>418893.54234775488</v>
      </c>
      <c r="MP171" s="4">
        <v>-418893.54234775488</v>
      </c>
      <c r="MQ171" s="4">
        <v>0</v>
      </c>
      <c r="MR171" s="4">
        <v>0</v>
      </c>
      <c r="MS171" s="4">
        <v>0</v>
      </c>
      <c r="MT171" s="4">
        <v>0</v>
      </c>
      <c r="MU171" s="4">
        <v>0</v>
      </c>
      <c r="MV171" s="4">
        <v>0</v>
      </c>
      <c r="MW171" s="5">
        <v>0</v>
      </c>
      <c r="MX171" s="4">
        <v>98216.674616746881</v>
      </c>
      <c r="MY171" s="4">
        <v>98216.674616746881</v>
      </c>
      <c r="MZ171" s="4">
        <v>-98216.674616746881</v>
      </c>
      <c r="NA171" s="4">
        <v>0</v>
      </c>
      <c r="NB171" s="4">
        <v>0</v>
      </c>
      <c r="NC171" s="4">
        <v>0</v>
      </c>
      <c r="ND171" s="4">
        <v>0</v>
      </c>
      <c r="NE171" s="4">
        <v>0</v>
      </c>
      <c r="NF171" s="4">
        <v>0</v>
      </c>
      <c r="NG171" s="5">
        <v>0</v>
      </c>
      <c r="NH171" s="4">
        <v>0</v>
      </c>
      <c r="NI171" s="4">
        <v>0</v>
      </c>
      <c r="NJ171" s="4">
        <v>0</v>
      </c>
      <c r="NK171" s="4">
        <v>0</v>
      </c>
      <c r="NL171" s="4">
        <v>0</v>
      </c>
      <c r="NM171" s="4">
        <v>0</v>
      </c>
      <c r="NN171" s="4">
        <v>0</v>
      </c>
      <c r="NO171" s="4">
        <v>0</v>
      </c>
      <c r="NP171" s="4">
        <v>0</v>
      </c>
      <c r="NQ171" s="5">
        <v>0</v>
      </c>
      <c r="NR171" s="4">
        <v>517110.21696485014</v>
      </c>
      <c r="NS171" s="4">
        <v>517110.21696485014</v>
      </c>
      <c r="NT171" s="4">
        <v>-517110.21696485014</v>
      </c>
      <c r="NU171" s="4">
        <v>0</v>
      </c>
      <c r="NV171" s="4">
        <v>0</v>
      </c>
      <c r="NW171" s="4">
        <v>0</v>
      </c>
      <c r="NX171" s="4">
        <v>0</v>
      </c>
      <c r="NY171" s="4">
        <v>0</v>
      </c>
      <c r="NZ171" s="4">
        <v>0</v>
      </c>
      <c r="OA171" s="5">
        <v>0</v>
      </c>
      <c r="OB171" s="4">
        <v>0</v>
      </c>
      <c r="OC171" s="4">
        <v>0</v>
      </c>
      <c r="OD171" s="4">
        <v>0</v>
      </c>
      <c r="OE171" s="4">
        <v>0</v>
      </c>
      <c r="OF171" s="4">
        <v>0</v>
      </c>
      <c r="OG171" s="4">
        <v>0</v>
      </c>
      <c r="OH171" s="4">
        <v>0</v>
      </c>
      <c r="OI171" s="4">
        <v>0</v>
      </c>
      <c r="OJ171" s="4">
        <v>0</v>
      </c>
      <c r="OK171" s="5">
        <v>0</v>
      </c>
      <c r="OL171" s="4">
        <v>0</v>
      </c>
      <c r="OM171" s="4">
        <v>0</v>
      </c>
      <c r="ON171" s="4">
        <v>0</v>
      </c>
      <c r="OO171" s="4">
        <v>0</v>
      </c>
      <c r="OP171" s="4">
        <v>0</v>
      </c>
      <c r="OQ171" s="4">
        <v>0</v>
      </c>
      <c r="OR171" s="4">
        <v>0</v>
      </c>
      <c r="OS171" s="4">
        <v>0</v>
      </c>
      <c r="OT171" s="4">
        <v>0</v>
      </c>
      <c r="OU171" s="5">
        <v>0</v>
      </c>
      <c r="OV171" s="4">
        <v>0</v>
      </c>
      <c r="OW171" s="4">
        <v>0</v>
      </c>
      <c r="OX171" s="4">
        <v>0</v>
      </c>
      <c r="OY171" s="4">
        <v>0</v>
      </c>
      <c r="OZ171" s="4">
        <v>0</v>
      </c>
      <c r="PA171" s="4">
        <v>0</v>
      </c>
      <c r="PB171" s="4">
        <v>0</v>
      </c>
      <c r="PC171" s="4">
        <v>0</v>
      </c>
      <c r="PD171" s="4">
        <v>0</v>
      </c>
      <c r="PE171" s="5">
        <v>0</v>
      </c>
      <c r="PF171" s="4">
        <v>-191702.59820910453</v>
      </c>
      <c r="PG171" s="4">
        <v>-191702.59820910453</v>
      </c>
      <c r="PH171" s="4">
        <v>191702.59820910453</v>
      </c>
      <c r="PI171" s="4">
        <v>0</v>
      </c>
      <c r="PJ171" s="4">
        <v>0</v>
      </c>
      <c r="PK171" s="4">
        <v>0</v>
      </c>
      <c r="PL171" s="4">
        <v>0</v>
      </c>
      <c r="PM171" s="4">
        <v>0</v>
      </c>
      <c r="PN171" s="4">
        <v>0</v>
      </c>
      <c r="PO171" s="5">
        <v>0</v>
      </c>
      <c r="PP171" s="4">
        <v>-1000231.8964285466</v>
      </c>
      <c r="PQ171" s="4">
        <v>-1000231.8964285466</v>
      </c>
      <c r="PR171" s="4">
        <v>1000231.8964285466</v>
      </c>
      <c r="PS171" s="4">
        <v>0</v>
      </c>
      <c r="PT171" s="4">
        <v>0</v>
      </c>
      <c r="PU171" s="4">
        <v>0</v>
      </c>
      <c r="PV171" s="4">
        <v>0</v>
      </c>
      <c r="PW171" s="4">
        <v>0</v>
      </c>
      <c r="PX171" s="4">
        <v>0</v>
      </c>
      <c r="PY171" s="5">
        <v>0</v>
      </c>
      <c r="PZ171" s="4">
        <v>-668541.60912889813</v>
      </c>
      <c r="QA171" s="4">
        <v>-668541.60912889813</v>
      </c>
      <c r="QB171" s="4">
        <v>668541.60912889813</v>
      </c>
      <c r="QC171" s="4">
        <v>0</v>
      </c>
      <c r="QD171" s="4">
        <v>0</v>
      </c>
      <c r="QE171" s="4">
        <v>0</v>
      </c>
      <c r="QF171" s="4">
        <v>0</v>
      </c>
      <c r="QG171" s="4">
        <v>0</v>
      </c>
      <c r="QH171" s="4">
        <v>0</v>
      </c>
      <c r="QI171" s="5">
        <v>0</v>
      </c>
      <c r="QJ171" s="4">
        <v>-560260.78884095419</v>
      </c>
      <c r="QK171" s="4">
        <v>-560260.78884095419</v>
      </c>
      <c r="QL171" s="4">
        <v>560260.78884095419</v>
      </c>
      <c r="QM171" s="4">
        <v>0</v>
      </c>
      <c r="QN171" s="4">
        <v>0</v>
      </c>
      <c r="QO171" s="4">
        <v>0</v>
      </c>
      <c r="QP171" s="4">
        <v>0</v>
      </c>
      <c r="QQ171" s="4">
        <v>0</v>
      </c>
      <c r="QR171" s="4">
        <v>0</v>
      </c>
      <c r="QS171" s="5">
        <v>0</v>
      </c>
      <c r="QT171" s="4">
        <v>-370087.82651403872</v>
      </c>
      <c r="QU171" s="4">
        <v>-370087.82651403872</v>
      </c>
      <c r="QV171" s="4">
        <v>370087.82651403872</v>
      </c>
      <c r="QW171" s="4">
        <v>0</v>
      </c>
      <c r="QX171" s="4">
        <v>0</v>
      </c>
      <c r="QY171" s="4">
        <v>0</v>
      </c>
      <c r="QZ171" s="4">
        <v>0</v>
      </c>
      <c r="RA171" s="4">
        <v>0</v>
      </c>
      <c r="RB171" s="4">
        <v>0</v>
      </c>
      <c r="RC171" s="5">
        <v>0</v>
      </c>
      <c r="RD171" s="4">
        <v>-101850.26025956278</v>
      </c>
      <c r="RE171" s="4">
        <v>-101850.26025956278</v>
      </c>
      <c r="RF171" s="4">
        <v>101850.26025956278</v>
      </c>
      <c r="RG171" s="4">
        <v>0</v>
      </c>
      <c r="RH171" s="4">
        <v>0</v>
      </c>
      <c r="RI171" s="4">
        <v>0</v>
      </c>
      <c r="RJ171" s="4">
        <v>0</v>
      </c>
      <c r="RK171" s="4">
        <v>0</v>
      </c>
      <c r="RL171" s="4">
        <v>0</v>
      </c>
      <c r="RM171" s="5">
        <v>0</v>
      </c>
      <c r="RN171" s="4">
        <v>-369407.52836472774</v>
      </c>
      <c r="RO171" s="4">
        <v>-369407.52836472774</v>
      </c>
      <c r="RP171" s="4">
        <v>369407.52836472774</v>
      </c>
      <c r="RQ171" s="4">
        <v>0</v>
      </c>
      <c r="RR171" s="4">
        <v>0</v>
      </c>
      <c r="RS171" s="4">
        <v>0</v>
      </c>
      <c r="RT171" s="4">
        <v>0</v>
      </c>
      <c r="RU171" s="4">
        <v>0</v>
      </c>
      <c r="RV171" s="4">
        <v>0</v>
      </c>
      <c r="RW171" s="5">
        <v>0</v>
      </c>
      <c r="RX171" s="4">
        <v>0</v>
      </c>
      <c r="RY171" s="4">
        <v>0</v>
      </c>
      <c r="RZ171" s="4">
        <v>0</v>
      </c>
      <c r="SA171" s="4">
        <v>0</v>
      </c>
      <c r="SB171" s="4">
        <v>0</v>
      </c>
      <c r="SC171" s="4">
        <v>0</v>
      </c>
      <c r="SD171" s="4">
        <v>0</v>
      </c>
      <c r="SE171" s="4">
        <v>0</v>
      </c>
      <c r="SF171" s="4">
        <v>0</v>
      </c>
      <c r="SG171" s="5">
        <v>0</v>
      </c>
      <c r="SH171" s="4">
        <v>0</v>
      </c>
      <c r="SI171" s="4">
        <v>0</v>
      </c>
      <c r="SJ171" s="4">
        <v>0</v>
      </c>
      <c r="SK171" s="4">
        <v>0</v>
      </c>
      <c r="SL171" s="4">
        <v>0</v>
      </c>
      <c r="SM171" s="4">
        <v>0</v>
      </c>
      <c r="SN171" s="4">
        <v>0</v>
      </c>
      <c r="SO171" s="4">
        <v>0</v>
      </c>
      <c r="SP171" s="4">
        <v>0</v>
      </c>
      <c r="SQ171" s="5">
        <v>0</v>
      </c>
      <c r="SR171" s="4">
        <v>-3262082.5077458327</v>
      </c>
      <c r="SS171" s="4">
        <v>-3262082.5077458327</v>
      </c>
      <c r="ST171" s="4">
        <v>3262082.5077458327</v>
      </c>
      <c r="SU171" s="4">
        <v>0</v>
      </c>
      <c r="SV171" s="4">
        <v>0</v>
      </c>
      <c r="SW171" s="4">
        <v>0</v>
      </c>
      <c r="SX171" s="4">
        <v>0</v>
      </c>
      <c r="SY171" s="4">
        <v>0</v>
      </c>
      <c r="SZ171" s="4">
        <v>0</v>
      </c>
      <c r="TA171" s="5">
        <v>0</v>
      </c>
      <c r="TB171" s="4">
        <v>0</v>
      </c>
      <c r="TC171" s="4">
        <v>0</v>
      </c>
    </row>
    <row r="172" spans="1:523" x14ac:dyDescent="0.3">
      <c r="A172" s="3" t="s">
        <v>222</v>
      </c>
      <c r="B172" s="4">
        <v>0</v>
      </c>
      <c r="C172" s="4">
        <v>0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5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5">
        <v>0</v>
      </c>
      <c r="V172" s="4">
        <v>0</v>
      </c>
      <c r="W172" s="4">
        <v>0</v>
      </c>
      <c r="X172" s="4">
        <v>0</v>
      </c>
      <c r="Y172" s="4">
        <v>0</v>
      </c>
      <c r="Z172" s="4">
        <v>0</v>
      </c>
      <c r="AA172" s="4">
        <v>0</v>
      </c>
      <c r="AB172" s="4">
        <v>0</v>
      </c>
      <c r="AC172" s="4">
        <v>0</v>
      </c>
      <c r="AD172" s="4">
        <v>0</v>
      </c>
      <c r="AE172" s="5">
        <v>0.94959872000000001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5">
        <v>0.94859879000000003</v>
      </c>
      <c r="AP172" s="4">
        <v>308.2</v>
      </c>
      <c r="AQ172" s="4">
        <v>308.2</v>
      </c>
      <c r="AR172" s="4">
        <v>-308.2</v>
      </c>
      <c r="AS172" s="4">
        <v>0</v>
      </c>
      <c r="AT172" s="4">
        <v>0</v>
      </c>
      <c r="AU172" s="4">
        <v>291.86865151000001</v>
      </c>
      <c r="AV172" s="4">
        <v>-291.86865151000001</v>
      </c>
      <c r="AW172" s="4">
        <v>0</v>
      </c>
      <c r="AX172" s="4">
        <v>0</v>
      </c>
      <c r="AY172" s="5">
        <v>0.94701055000000001</v>
      </c>
      <c r="AZ172" s="4">
        <v>806.38</v>
      </c>
      <c r="BA172" s="4">
        <v>806.38</v>
      </c>
      <c r="BB172" s="4">
        <v>-806.38</v>
      </c>
      <c r="BC172" s="4">
        <v>0</v>
      </c>
      <c r="BD172" s="4">
        <v>0</v>
      </c>
      <c r="BE172" s="4">
        <v>762.90944923740005</v>
      </c>
      <c r="BF172" s="4">
        <v>-762.90944923740005</v>
      </c>
      <c r="BG172" s="4">
        <v>0</v>
      </c>
      <c r="BH172" s="4">
        <v>0</v>
      </c>
      <c r="BI172" s="5">
        <v>0.94609173000000002</v>
      </c>
      <c r="BJ172" s="4">
        <v>806.38</v>
      </c>
      <c r="BK172" s="4">
        <v>806.38</v>
      </c>
      <c r="BL172" s="4">
        <v>-806.38</v>
      </c>
      <c r="BM172" s="4">
        <v>0</v>
      </c>
      <c r="BN172" s="4">
        <v>0</v>
      </c>
      <c r="BO172" s="4">
        <v>762.88468530759997</v>
      </c>
      <c r="BP172" s="4">
        <v>-762.88468530759997</v>
      </c>
      <c r="BQ172" s="4">
        <v>0</v>
      </c>
      <c r="BR172" s="4">
        <v>0</v>
      </c>
      <c r="BS172" s="5">
        <v>0.94606102000000003</v>
      </c>
      <c r="BT172" s="4">
        <v>4491.67</v>
      </c>
      <c r="BU172" s="4">
        <v>4491.67</v>
      </c>
      <c r="BV172" s="4">
        <v>-4491.67</v>
      </c>
      <c r="BW172" s="4">
        <v>0</v>
      </c>
      <c r="BX172" s="4">
        <v>0</v>
      </c>
      <c r="BY172" s="4">
        <v>4246.9245162875004</v>
      </c>
      <c r="BZ172" s="4">
        <v>-4246.9245162875004</v>
      </c>
      <c r="CA172" s="4">
        <v>0</v>
      </c>
      <c r="CB172" s="4">
        <v>0</v>
      </c>
      <c r="CC172" s="5">
        <v>0.94551125000000003</v>
      </c>
      <c r="CD172" s="4">
        <v>7387.68</v>
      </c>
      <c r="CE172" s="4">
        <v>7387.68</v>
      </c>
      <c r="CF172" s="4">
        <v>-7387.68</v>
      </c>
      <c r="CG172" s="4">
        <v>0</v>
      </c>
      <c r="CH172" s="4">
        <v>0</v>
      </c>
      <c r="CI172" s="4">
        <v>6972.1702664025424</v>
      </c>
      <c r="CJ172" s="4">
        <v>-6972.1702664025424</v>
      </c>
      <c r="CK172" s="4">
        <v>0</v>
      </c>
      <c r="CL172" s="4">
        <v>0</v>
      </c>
      <c r="CM172" s="5">
        <v>0.94375639800350608</v>
      </c>
      <c r="CN172" s="4">
        <v>7387.68</v>
      </c>
      <c r="CO172" s="4">
        <v>7387.68</v>
      </c>
      <c r="CP172" s="4">
        <v>-7387.68</v>
      </c>
      <c r="CQ172" s="4">
        <v>0</v>
      </c>
      <c r="CR172" s="4">
        <v>0</v>
      </c>
      <c r="CS172" s="4">
        <v>6971.3976039510871</v>
      </c>
      <c r="CT172" s="4">
        <v>-6971.3976039510871</v>
      </c>
      <c r="CU172" s="4">
        <v>0</v>
      </c>
      <c r="CV172" s="4">
        <v>0</v>
      </c>
      <c r="CW172" s="5">
        <v>0.94365181003387899</v>
      </c>
      <c r="CX172" s="4">
        <v>7387.68</v>
      </c>
      <c r="CY172" s="4">
        <v>7387.68</v>
      </c>
      <c r="CZ172" s="4">
        <v>-7387.68</v>
      </c>
      <c r="DA172" s="4">
        <v>0</v>
      </c>
      <c r="DB172" s="4">
        <v>0</v>
      </c>
      <c r="DC172" s="4">
        <v>6972.5716700294697</v>
      </c>
      <c r="DD172" s="4">
        <v>-6972.5716700294697</v>
      </c>
      <c r="DE172" s="4">
        <v>0</v>
      </c>
      <c r="DF172" s="4">
        <v>0</v>
      </c>
      <c r="DG172" s="5">
        <v>0.94381073219596268</v>
      </c>
      <c r="DH172" s="4">
        <v>7387.68</v>
      </c>
      <c r="DI172" s="4">
        <v>7387.68</v>
      </c>
      <c r="DJ172" s="4">
        <v>-7387.68</v>
      </c>
      <c r="DK172" s="4">
        <v>0</v>
      </c>
      <c r="DL172" s="4">
        <v>0</v>
      </c>
      <c r="DM172" s="4">
        <v>6972.811026156448</v>
      </c>
      <c r="DN172" s="4">
        <v>-6972.811026156448</v>
      </c>
      <c r="DO172" s="4">
        <v>0</v>
      </c>
      <c r="DP172" s="4">
        <v>0</v>
      </c>
      <c r="DQ172" s="5">
        <v>0.94384313155908861</v>
      </c>
      <c r="DR172" s="4">
        <v>35963.350000000006</v>
      </c>
      <c r="DS172" s="4">
        <v>35963.350000000006</v>
      </c>
      <c r="DT172" s="4">
        <v>-35963.350000000006</v>
      </c>
      <c r="DU172" s="4">
        <v>0</v>
      </c>
      <c r="DV172" s="4">
        <v>0</v>
      </c>
      <c r="DW172" s="4">
        <v>33953.537868882049</v>
      </c>
      <c r="DX172" s="4">
        <v>-33953.537868882049</v>
      </c>
      <c r="DY172" s="4">
        <v>0</v>
      </c>
      <c r="DZ172" s="4">
        <v>0</v>
      </c>
      <c r="EA172" s="5">
        <v>9.4579341317924364</v>
      </c>
      <c r="EB172" s="4">
        <v>7388.68</v>
      </c>
      <c r="EC172" s="4">
        <v>7388.68</v>
      </c>
      <c r="ED172" s="4">
        <v>-7388.68</v>
      </c>
      <c r="EE172" s="4">
        <v>0</v>
      </c>
      <c r="EF172" s="4">
        <v>0</v>
      </c>
      <c r="EG172" s="4">
        <v>6975.2902447987144</v>
      </c>
      <c r="EH172" s="4">
        <v>-6975.2902447987144</v>
      </c>
      <c r="EI172" s="4">
        <v>0</v>
      </c>
      <c r="EJ172" s="4">
        <v>0</v>
      </c>
      <c r="EK172" s="5">
        <v>0.94405093261566531</v>
      </c>
      <c r="EL172" s="4">
        <v>7388.68</v>
      </c>
      <c r="EM172" s="4">
        <v>7388.68</v>
      </c>
      <c r="EN172" s="4">
        <v>-7388.68</v>
      </c>
      <c r="EO172" s="4">
        <v>0</v>
      </c>
      <c r="EP172" s="4">
        <v>0</v>
      </c>
      <c r="EQ172" s="4">
        <v>6976.9916095806593</v>
      </c>
      <c r="ER172" s="4">
        <v>-6976.9916095806593</v>
      </c>
      <c r="ES172" s="4">
        <v>0</v>
      </c>
      <c r="ET172" s="4">
        <v>0</v>
      </c>
      <c r="EU172" s="5">
        <v>0.94428119902075325</v>
      </c>
      <c r="EV172" s="4">
        <v>7388.68</v>
      </c>
      <c r="EW172" s="4">
        <v>7388.68</v>
      </c>
      <c r="EX172" s="4">
        <v>-7388.68</v>
      </c>
      <c r="EY172" s="4">
        <v>0</v>
      </c>
      <c r="EZ172" s="4">
        <v>0</v>
      </c>
      <c r="FA172" s="4">
        <v>6975.6633542066484</v>
      </c>
      <c r="FB172" s="4">
        <v>-6975.6633542066484</v>
      </c>
      <c r="FC172" s="4">
        <v>0</v>
      </c>
      <c r="FD172" s="4">
        <v>0</v>
      </c>
      <c r="FE172" s="5">
        <v>0.94410143005335845</v>
      </c>
      <c r="FF172" s="4">
        <v>7388.68</v>
      </c>
      <c r="FG172" s="4">
        <v>7388.68</v>
      </c>
      <c r="FH172" s="4">
        <v>-7388.68</v>
      </c>
      <c r="FI172" s="4">
        <v>0</v>
      </c>
      <c r="FJ172" s="4">
        <v>0</v>
      </c>
      <c r="FK172" s="4">
        <v>6971.887834072736</v>
      </c>
      <c r="FL172" s="4">
        <v>-6971.887834072736</v>
      </c>
      <c r="FM172" s="4">
        <v>0</v>
      </c>
      <c r="FN172" s="4">
        <v>0</v>
      </c>
      <c r="FO172" s="5">
        <v>0.943590442957705</v>
      </c>
      <c r="FP172" s="4">
        <v>7080.4800000000005</v>
      </c>
      <c r="FQ172" s="4">
        <v>7080.4800000000005</v>
      </c>
      <c r="FR172" s="4">
        <v>-7080.4800000000005</v>
      </c>
      <c r="FS172" s="4">
        <v>0</v>
      </c>
      <c r="FT172" s="4">
        <v>0</v>
      </c>
      <c r="FU172" s="4">
        <v>6679.57034403337</v>
      </c>
      <c r="FV172" s="4">
        <v>-6679.57034403337</v>
      </c>
      <c r="FW172" s="4">
        <v>0</v>
      </c>
      <c r="FX172" s="4">
        <v>0</v>
      </c>
      <c r="FY172" s="5">
        <v>0.94337818114497463</v>
      </c>
      <c r="FZ172" s="4">
        <v>6582.3</v>
      </c>
      <c r="GA172" s="4">
        <v>6582.3</v>
      </c>
      <c r="GB172" s="4">
        <v>-6582.3</v>
      </c>
      <c r="GC172" s="4">
        <v>0</v>
      </c>
      <c r="GD172" s="4">
        <v>0</v>
      </c>
      <c r="GE172" s="4">
        <v>6208.4301001414387</v>
      </c>
      <c r="GF172" s="4">
        <v>-6208.4301001414387</v>
      </c>
      <c r="GG172" s="4">
        <v>0</v>
      </c>
      <c r="GH172" s="4">
        <v>0</v>
      </c>
      <c r="GI172" s="5">
        <v>0.94320072013451817</v>
      </c>
      <c r="GJ172" s="4">
        <v>6582.3</v>
      </c>
      <c r="GK172" s="4">
        <v>6582.3</v>
      </c>
      <c r="GL172" s="4">
        <v>-6582.3</v>
      </c>
      <c r="GM172" s="4">
        <v>0</v>
      </c>
      <c r="GN172" s="4">
        <v>0</v>
      </c>
      <c r="GO172" s="4">
        <v>6206.8683703737306</v>
      </c>
      <c r="GP172" s="4">
        <v>-6206.8683703737306</v>
      </c>
      <c r="GQ172" s="4">
        <v>0</v>
      </c>
      <c r="GR172" s="4">
        <v>0</v>
      </c>
      <c r="GS172" s="5">
        <v>0.94296345811854987</v>
      </c>
      <c r="GT172" s="4">
        <v>2897.01</v>
      </c>
      <c r="GU172" s="4">
        <v>2897.01</v>
      </c>
      <c r="GV172" s="4">
        <v>-2897.01</v>
      </c>
      <c r="GW172" s="4">
        <v>0</v>
      </c>
      <c r="GX172" s="4">
        <v>0</v>
      </c>
      <c r="GY172" s="4">
        <v>2729.2052115909037</v>
      </c>
      <c r="GZ172" s="4">
        <v>-2729.2052115909037</v>
      </c>
      <c r="HA172" s="4">
        <v>0</v>
      </c>
      <c r="HB172" s="4">
        <v>0</v>
      </c>
      <c r="HC172" s="5">
        <v>0.94207655879368846</v>
      </c>
      <c r="HD172" s="4">
        <v>1</v>
      </c>
      <c r="HE172" s="4">
        <v>1</v>
      </c>
      <c r="HF172" s="4">
        <v>-1</v>
      </c>
      <c r="HG172" s="4">
        <v>0</v>
      </c>
      <c r="HH172" s="4">
        <v>0</v>
      </c>
      <c r="HI172" s="4">
        <v>0.943350229961052</v>
      </c>
      <c r="HJ172" s="4">
        <v>-0.943350229961052</v>
      </c>
      <c r="HK172" s="4">
        <v>0</v>
      </c>
      <c r="HL172" s="4">
        <v>0</v>
      </c>
      <c r="HM172" s="5">
        <v>0.943350229961052</v>
      </c>
      <c r="HN172" s="4">
        <v>1</v>
      </c>
      <c r="HO172" s="4">
        <v>1</v>
      </c>
      <c r="HP172" s="4">
        <v>-1</v>
      </c>
      <c r="HQ172" s="4">
        <v>0</v>
      </c>
      <c r="HR172" s="4">
        <v>0</v>
      </c>
      <c r="HS172" s="4">
        <v>0.94321339470048071</v>
      </c>
      <c r="HT172" s="4">
        <v>-0.94321339470048071</v>
      </c>
      <c r="HU172" s="4">
        <v>0</v>
      </c>
      <c r="HV172" s="4">
        <v>0</v>
      </c>
      <c r="HW172" s="5">
        <v>0.94321339470048071</v>
      </c>
      <c r="HX172" s="4">
        <v>1</v>
      </c>
      <c r="HY172" s="4">
        <v>1</v>
      </c>
      <c r="HZ172" s="4">
        <v>-1</v>
      </c>
      <c r="IA172" s="4">
        <v>0</v>
      </c>
      <c r="IB172" s="4">
        <v>0</v>
      </c>
      <c r="IC172" s="4">
        <v>0.94304811490053853</v>
      </c>
      <c r="ID172" s="4">
        <v>-0.94304811490053853</v>
      </c>
      <c r="IE172" s="4">
        <v>0</v>
      </c>
      <c r="IF172" s="4">
        <v>0</v>
      </c>
      <c r="IG172" s="5">
        <v>0.94304811490053853</v>
      </c>
      <c r="IH172" s="4">
        <v>1</v>
      </c>
      <c r="II172" s="4">
        <v>1</v>
      </c>
      <c r="IJ172" s="4">
        <v>-1</v>
      </c>
      <c r="IK172" s="4">
        <v>0</v>
      </c>
      <c r="IL172" s="4">
        <v>0</v>
      </c>
      <c r="IM172" s="4">
        <v>0.94277619240995802</v>
      </c>
      <c r="IN172" s="4">
        <v>-0.94277619240995802</v>
      </c>
      <c r="IO172" s="4">
        <v>0</v>
      </c>
      <c r="IP172" s="4">
        <v>0</v>
      </c>
      <c r="IQ172" s="5">
        <v>0.94277619240995802</v>
      </c>
      <c r="IR172" s="4">
        <v>52700.810000000012</v>
      </c>
      <c r="IS172" s="4">
        <v>52700.810000000012</v>
      </c>
      <c r="IT172" s="4">
        <v>-52700.810000000012</v>
      </c>
      <c r="IU172" s="4">
        <v>0</v>
      </c>
      <c r="IV172" s="4">
        <v>0</v>
      </c>
      <c r="IW172" s="4">
        <v>49727.679456730169</v>
      </c>
      <c r="IX172" s="4">
        <v>-49727.679456730169</v>
      </c>
      <c r="IY172" s="4">
        <v>0</v>
      </c>
      <c r="IZ172" s="4">
        <v>0</v>
      </c>
      <c r="JA172" s="5">
        <v>11.320030854811243</v>
      </c>
      <c r="JB172" s="4">
        <v>0</v>
      </c>
      <c r="JC172" s="4">
        <v>0</v>
      </c>
      <c r="JD172" s="4">
        <v>0</v>
      </c>
      <c r="JE172" s="4">
        <v>0</v>
      </c>
      <c r="JF172" s="4">
        <v>0</v>
      </c>
      <c r="JG172" s="4">
        <v>0</v>
      </c>
      <c r="JH172" s="4">
        <v>0</v>
      </c>
      <c r="JI172" s="4">
        <v>0</v>
      </c>
      <c r="JJ172" s="4">
        <v>0</v>
      </c>
      <c r="JK172" s="5">
        <v>0.94270552062125601</v>
      </c>
      <c r="JL172" s="4">
        <v>0</v>
      </c>
      <c r="JM172" s="4">
        <v>0</v>
      </c>
      <c r="JN172" s="4">
        <v>0</v>
      </c>
      <c r="JO172" s="4">
        <v>0</v>
      </c>
      <c r="JP172" s="4">
        <v>0</v>
      </c>
      <c r="JQ172" s="4">
        <v>0</v>
      </c>
      <c r="JR172" s="4">
        <v>0</v>
      </c>
      <c r="JS172" s="4">
        <v>0</v>
      </c>
      <c r="JT172" s="4">
        <v>0</v>
      </c>
      <c r="JU172" s="5">
        <v>0.94318113130705683</v>
      </c>
      <c r="JV172" s="4">
        <v>0</v>
      </c>
      <c r="JW172" s="4">
        <v>0</v>
      </c>
      <c r="JX172" s="4">
        <v>0</v>
      </c>
      <c r="JY172" s="4">
        <v>0</v>
      </c>
      <c r="JZ172" s="4">
        <v>0</v>
      </c>
      <c r="KA172" s="4">
        <v>0</v>
      </c>
      <c r="KB172" s="4">
        <v>0</v>
      </c>
      <c r="KC172" s="4">
        <v>0</v>
      </c>
      <c r="KD172" s="4">
        <v>0</v>
      </c>
      <c r="KE172" s="5">
        <v>0.94361448353788591</v>
      </c>
      <c r="KF172" s="4">
        <v>0</v>
      </c>
      <c r="KG172" s="4">
        <v>0</v>
      </c>
      <c r="KH172" s="4">
        <v>0</v>
      </c>
      <c r="KI172" s="4">
        <v>0</v>
      </c>
      <c r="KJ172" s="4">
        <v>0</v>
      </c>
      <c r="KK172" s="4">
        <v>0</v>
      </c>
      <c r="KL172" s="4">
        <v>0</v>
      </c>
      <c r="KM172" s="4">
        <v>0</v>
      </c>
      <c r="KN172" s="4">
        <v>0</v>
      </c>
      <c r="KO172" s="5">
        <v>0.94399068104096528</v>
      </c>
      <c r="KP172" s="4">
        <v>0</v>
      </c>
      <c r="KQ172" s="4">
        <v>0</v>
      </c>
      <c r="KR172" s="4">
        <v>0</v>
      </c>
      <c r="KS172" s="4">
        <v>0</v>
      </c>
      <c r="KT172" s="4">
        <v>0</v>
      </c>
      <c r="KU172" s="4">
        <v>0</v>
      </c>
      <c r="KV172" s="4">
        <v>0</v>
      </c>
      <c r="KW172" s="4">
        <v>0</v>
      </c>
      <c r="KX172" s="4">
        <v>0</v>
      </c>
      <c r="KY172" s="5">
        <v>0.9442701655210296</v>
      </c>
      <c r="KZ172" s="4">
        <v>0</v>
      </c>
      <c r="LA172" s="4">
        <v>0</v>
      </c>
      <c r="LB172" s="4">
        <v>0</v>
      </c>
      <c r="LC172" s="4">
        <v>0</v>
      </c>
      <c r="LD172" s="4">
        <v>0</v>
      </c>
      <c r="LE172" s="4">
        <v>0</v>
      </c>
      <c r="LF172" s="4">
        <v>0</v>
      </c>
      <c r="LG172" s="4">
        <v>0</v>
      </c>
      <c r="LH172" s="4">
        <v>0</v>
      </c>
      <c r="LI172" s="5">
        <v>0.9446391241807981</v>
      </c>
      <c r="LJ172" s="4">
        <v>0</v>
      </c>
      <c r="LK172" s="4">
        <v>0</v>
      </c>
      <c r="LL172" s="4">
        <v>0</v>
      </c>
      <c r="LM172" s="4">
        <v>0</v>
      </c>
      <c r="LN172" s="4">
        <v>0</v>
      </c>
      <c r="LO172" s="4">
        <v>0</v>
      </c>
      <c r="LP172" s="4">
        <v>0</v>
      </c>
      <c r="LQ172" s="4">
        <v>0</v>
      </c>
      <c r="LR172" s="4">
        <v>0</v>
      </c>
      <c r="LS172" s="5">
        <v>0.94506282581707801</v>
      </c>
      <c r="LT172" s="4">
        <v>0</v>
      </c>
      <c r="LU172" s="4">
        <v>0</v>
      </c>
      <c r="LV172" s="4">
        <v>0</v>
      </c>
      <c r="LW172" s="4">
        <v>0</v>
      </c>
      <c r="LX172" s="4">
        <v>0</v>
      </c>
      <c r="LY172" s="4">
        <v>0</v>
      </c>
      <c r="LZ172" s="4">
        <v>0</v>
      </c>
      <c r="MA172" s="4">
        <v>0</v>
      </c>
      <c r="MB172" s="4">
        <v>0</v>
      </c>
      <c r="MC172" s="5">
        <v>0.9455218185182539</v>
      </c>
      <c r="MD172" s="4">
        <v>0</v>
      </c>
      <c r="ME172" s="4">
        <v>0</v>
      </c>
      <c r="MF172" s="4">
        <v>0</v>
      </c>
      <c r="MG172" s="4">
        <v>0</v>
      </c>
      <c r="MH172" s="4">
        <v>0</v>
      </c>
      <c r="MI172" s="4">
        <v>0</v>
      </c>
      <c r="MJ172" s="4">
        <v>0</v>
      </c>
      <c r="MK172" s="4">
        <v>0</v>
      </c>
      <c r="ML172" s="4">
        <v>0</v>
      </c>
      <c r="MM172" s="5">
        <v>0.94598984712753342</v>
      </c>
      <c r="MN172" s="4">
        <v>0</v>
      </c>
      <c r="MO172" s="4">
        <v>0</v>
      </c>
      <c r="MP172" s="4">
        <v>0</v>
      </c>
      <c r="MQ172" s="4">
        <v>0</v>
      </c>
      <c r="MR172" s="4">
        <v>0</v>
      </c>
      <c r="MS172" s="4">
        <v>0</v>
      </c>
      <c r="MT172" s="4">
        <v>0</v>
      </c>
      <c r="MU172" s="4">
        <v>0</v>
      </c>
      <c r="MV172" s="4">
        <v>0</v>
      </c>
      <c r="MW172" s="5">
        <v>0.94643183250958074</v>
      </c>
      <c r="MX172" s="4">
        <v>0</v>
      </c>
      <c r="MY172" s="4">
        <v>0</v>
      </c>
      <c r="MZ172" s="4">
        <v>0</v>
      </c>
      <c r="NA172" s="4">
        <v>0</v>
      </c>
      <c r="NB172" s="4">
        <v>0</v>
      </c>
      <c r="NC172" s="4">
        <v>0</v>
      </c>
      <c r="ND172" s="4">
        <v>0</v>
      </c>
      <c r="NE172" s="4">
        <v>0</v>
      </c>
      <c r="NF172" s="4">
        <v>0</v>
      </c>
      <c r="NG172" s="5">
        <v>0.94682491943828762</v>
      </c>
      <c r="NH172" s="4">
        <v>0</v>
      </c>
      <c r="NI172" s="4">
        <v>0</v>
      </c>
      <c r="NJ172" s="4">
        <v>0</v>
      </c>
      <c r="NK172" s="4">
        <v>0</v>
      </c>
      <c r="NL172" s="4">
        <v>0</v>
      </c>
      <c r="NM172" s="4">
        <v>0</v>
      </c>
      <c r="NN172" s="4">
        <v>0</v>
      </c>
      <c r="NO172" s="4">
        <v>0</v>
      </c>
      <c r="NP172" s="4">
        <v>0</v>
      </c>
      <c r="NQ172" s="5">
        <v>0.94712157517284312</v>
      </c>
      <c r="NR172" s="4">
        <v>0</v>
      </c>
      <c r="NS172" s="4">
        <v>0</v>
      </c>
      <c r="NT172" s="4">
        <v>0</v>
      </c>
      <c r="NU172" s="4">
        <v>0</v>
      </c>
      <c r="NV172" s="4">
        <v>0</v>
      </c>
      <c r="NW172" s="4">
        <v>0</v>
      </c>
      <c r="NX172" s="4">
        <v>0</v>
      </c>
      <c r="NY172" s="4">
        <v>0</v>
      </c>
      <c r="NZ172" s="4">
        <v>0</v>
      </c>
      <c r="OA172" s="5">
        <v>11.339353924792569</v>
      </c>
      <c r="OB172" s="4">
        <v>0</v>
      </c>
      <c r="OC172" s="4">
        <v>0</v>
      </c>
      <c r="OD172" s="4">
        <v>0</v>
      </c>
      <c r="OE172" s="4">
        <v>0</v>
      </c>
      <c r="OF172" s="4">
        <v>0</v>
      </c>
      <c r="OG172" s="4">
        <v>0</v>
      </c>
      <c r="OH172" s="4">
        <v>0</v>
      </c>
      <c r="OI172" s="4">
        <v>0</v>
      </c>
      <c r="OJ172" s="4">
        <v>0</v>
      </c>
      <c r="OK172" s="5">
        <v>0.94748396602741225</v>
      </c>
      <c r="OL172" s="4">
        <v>0</v>
      </c>
      <c r="OM172" s="4">
        <v>0</v>
      </c>
      <c r="ON172" s="4">
        <v>0</v>
      </c>
      <c r="OO172" s="4">
        <v>0</v>
      </c>
      <c r="OP172" s="4">
        <v>0</v>
      </c>
      <c r="OQ172" s="4">
        <v>0</v>
      </c>
      <c r="OR172" s="4">
        <v>0</v>
      </c>
      <c r="OS172" s="4">
        <v>0</v>
      </c>
      <c r="OT172" s="4">
        <v>0</v>
      </c>
      <c r="OU172" s="5">
        <v>0.94744876279522439</v>
      </c>
      <c r="OV172" s="4">
        <v>0</v>
      </c>
      <c r="OW172" s="4">
        <v>0</v>
      </c>
      <c r="OX172" s="4">
        <v>0</v>
      </c>
      <c r="OY172" s="4">
        <v>0</v>
      </c>
      <c r="OZ172" s="4">
        <v>0</v>
      </c>
      <c r="PA172" s="4">
        <v>0</v>
      </c>
      <c r="PB172" s="4">
        <v>0</v>
      </c>
      <c r="PC172" s="4">
        <v>0</v>
      </c>
      <c r="PD172" s="4">
        <v>0</v>
      </c>
      <c r="PE172" s="5">
        <v>0.94742287012773108</v>
      </c>
      <c r="PF172" s="4">
        <v>0</v>
      </c>
      <c r="PG172" s="4">
        <v>0</v>
      </c>
      <c r="PH172" s="4">
        <v>0</v>
      </c>
      <c r="PI172" s="4">
        <v>0</v>
      </c>
      <c r="PJ172" s="4">
        <v>0</v>
      </c>
      <c r="PK172" s="4">
        <v>0</v>
      </c>
      <c r="PL172" s="4">
        <v>0</v>
      </c>
      <c r="PM172" s="4">
        <v>0</v>
      </c>
      <c r="PN172" s="4">
        <v>0</v>
      </c>
      <c r="PO172" s="5">
        <v>0.94740333001428223</v>
      </c>
      <c r="PP172" s="4">
        <v>0</v>
      </c>
      <c r="PQ172" s="4">
        <v>0</v>
      </c>
      <c r="PR172" s="4">
        <v>0</v>
      </c>
      <c r="PS172" s="4">
        <v>0</v>
      </c>
      <c r="PT172" s="4">
        <v>0</v>
      </c>
      <c r="PU172" s="4">
        <v>0</v>
      </c>
      <c r="PV172" s="4">
        <v>0</v>
      </c>
      <c r="PW172" s="4">
        <v>0</v>
      </c>
      <c r="PX172" s="4">
        <v>0</v>
      </c>
      <c r="PY172" s="5">
        <v>0.94738533540400305</v>
      </c>
      <c r="PZ172" s="4">
        <v>0</v>
      </c>
      <c r="QA172" s="4">
        <v>0</v>
      </c>
      <c r="QB172" s="4">
        <v>0</v>
      </c>
      <c r="QC172" s="4">
        <v>0</v>
      </c>
      <c r="QD172" s="4">
        <v>0</v>
      </c>
      <c r="QE172" s="4">
        <v>0</v>
      </c>
      <c r="QF172" s="4">
        <v>0</v>
      </c>
      <c r="QG172" s="4">
        <v>0</v>
      </c>
      <c r="QH172" s="4">
        <v>0</v>
      </c>
      <c r="QI172" s="5">
        <v>0.94736407459109928</v>
      </c>
      <c r="QJ172" s="4">
        <v>0</v>
      </c>
      <c r="QK172" s="4">
        <v>0</v>
      </c>
      <c r="QL172" s="4">
        <v>0</v>
      </c>
      <c r="QM172" s="4">
        <v>0</v>
      </c>
      <c r="QN172" s="4">
        <v>0</v>
      </c>
      <c r="QO172" s="4">
        <v>0</v>
      </c>
      <c r="QP172" s="4">
        <v>0</v>
      </c>
      <c r="QQ172" s="4">
        <v>0</v>
      </c>
      <c r="QR172" s="4">
        <v>0</v>
      </c>
      <c r="QS172" s="5">
        <v>0.9473403982935219</v>
      </c>
      <c r="QT172" s="4">
        <v>0</v>
      </c>
      <c r="QU172" s="4">
        <v>0</v>
      </c>
      <c r="QV172" s="4">
        <v>0</v>
      </c>
      <c r="QW172" s="4">
        <v>0</v>
      </c>
      <c r="QX172" s="4">
        <v>0</v>
      </c>
      <c r="QY172" s="4">
        <v>0</v>
      </c>
      <c r="QZ172" s="4">
        <v>0</v>
      </c>
      <c r="RA172" s="4">
        <v>0</v>
      </c>
      <c r="RB172" s="4">
        <v>0</v>
      </c>
      <c r="RC172" s="5">
        <v>0.94731816425043647</v>
      </c>
      <c r="RD172" s="4">
        <v>0</v>
      </c>
      <c r="RE172" s="4">
        <v>0</v>
      </c>
      <c r="RF172" s="4">
        <v>0</v>
      </c>
      <c r="RG172" s="4">
        <v>0</v>
      </c>
      <c r="RH172" s="4">
        <v>0</v>
      </c>
      <c r="RI172" s="4">
        <v>0</v>
      </c>
      <c r="RJ172" s="4">
        <v>0</v>
      </c>
      <c r="RK172" s="4">
        <v>0</v>
      </c>
      <c r="RL172" s="4">
        <v>0</v>
      </c>
      <c r="RM172" s="5">
        <v>0.94729253237617905</v>
      </c>
      <c r="RN172" s="4">
        <v>0</v>
      </c>
      <c r="RO172" s="4">
        <v>0</v>
      </c>
      <c r="RP172" s="4">
        <v>0</v>
      </c>
      <c r="RQ172" s="4">
        <v>0</v>
      </c>
      <c r="RR172" s="4">
        <v>0</v>
      </c>
      <c r="RS172" s="4">
        <v>0</v>
      </c>
      <c r="RT172" s="4">
        <v>0</v>
      </c>
      <c r="RU172" s="4">
        <v>0</v>
      </c>
      <c r="RV172" s="4">
        <v>0</v>
      </c>
      <c r="RW172" s="5">
        <v>0.94726534434089071</v>
      </c>
      <c r="RX172" s="4">
        <v>0</v>
      </c>
      <c r="RY172" s="4">
        <v>0</v>
      </c>
      <c r="RZ172" s="4">
        <v>0</v>
      </c>
      <c r="SA172" s="4">
        <v>0</v>
      </c>
      <c r="SB172" s="4">
        <v>0</v>
      </c>
      <c r="SC172" s="4">
        <v>0</v>
      </c>
      <c r="SD172" s="4">
        <v>0</v>
      </c>
      <c r="SE172" s="4">
        <v>0</v>
      </c>
      <c r="SF172" s="4">
        <v>0</v>
      </c>
      <c r="SG172" s="5">
        <v>0.94724062540300979</v>
      </c>
      <c r="SH172" s="4">
        <v>0</v>
      </c>
      <c r="SI172" s="4">
        <v>0</v>
      </c>
      <c r="SJ172" s="4">
        <v>0</v>
      </c>
      <c r="SK172" s="4">
        <v>0</v>
      </c>
      <c r="SL172" s="4">
        <v>0</v>
      </c>
      <c r="SM172" s="4">
        <v>0</v>
      </c>
      <c r="SN172" s="4">
        <v>0</v>
      </c>
      <c r="SO172" s="4">
        <v>0</v>
      </c>
      <c r="SP172" s="4">
        <v>0</v>
      </c>
      <c r="SQ172" s="5">
        <v>0.94721959034263092</v>
      </c>
      <c r="SR172" s="4">
        <v>0</v>
      </c>
      <c r="SS172" s="4">
        <v>0</v>
      </c>
      <c r="ST172" s="4">
        <v>0</v>
      </c>
      <c r="SU172" s="4">
        <v>0</v>
      </c>
      <c r="SV172" s="4">
        <v>0</v>
      </c>
      <c r="SW172" s="4">
        <v>0</v>
      </c>
      <c r="SX172" s="4">
        <v>0</v>
      </c>
      <c r="SY172" s="4">
        <v>0</v>
      </c>
      <c r="SZ172" s="4">
        <v>0</v>
      </c>
      <c r="TA172" s="5">
        <v>11.368184993966421</v>
      </c>
      <c r="TB172" s="4">
        <v>0</v>
      </c>
      <c r="TC172" s="4">
        <v>0</v>
      </c>
    </row>
    <row r="173" spans="1:523" x14ac:dyDescent="0.3">
      <c r="A173" s="3" t="s">
        <v>223</v>
      </c>
      <c r="B173" s="4">
        <v>0</v>
      </c>
      <c r="C173" s="4">
        <v>0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0</v>
      </c>
      <c r="J173" s="4">
        <v>0</v>
      </c>
      <c r="K173" s="5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5">
        <v>0</v>
      </c>
      <c r="V173" s="4">
        <v>0</v>
      </c>
      <c r="W173" s="4">
        <v>0</v>
      </c>
      <c r="X173" s="4">
        <v>0</v>
      </c>
      <c r="Y173" s="4">
        <v>0</v>
      </c>
      <c r="Z173" s="4">
        <v>0</v>
      </c>
      <c r="AA173" s="4">
        <v>0</v>
      </c>
      <c r="AB173" s="4">
        <v>0</v>
      </c>
      <c r="AC173" s="4">
        <v>0</v>
      </c>
      <c r="AD173" s="4">
        <v>0</v>
      </c>
      <c r="AE173" s="5">
        <v>0.94959872000000001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5">
        <v>0.94859879000000003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5">
        <v>0.94701055000000001</v>
      </c>
      <c r="AZ173" s="4">
        <v>0</v>
      </c>
      <c r="BA173" s="4">
        <v>0</v>
      </c>
      <c r="BB173" s="4">
        <v>0</v>
      </c>
      <c r="BC173" s="4">
        <v>0</v>
      </c>
      <c r="BD173" s="4">
        <v>0</v>
      </c>
      <c r="BE173" s="4">
        <v>0</v>
      </c>
      <c r="BF173" s="4">
        <v>0</v>
      </c>
      <c r="BG173" s="4">
        <v>0</v>
      </c>
      <c r="BH173" s="4">
        <v>0</v>
      </c>
      <c r="BI173" s="5">
        <v>0.94609173000000002</v>
      </c>
      <c r="BJ173" s="4">
        <v>0</v>
      </c>
      <c r="BK173" s="4">
        <v>0</v>
      </c>
      <c r="BL173" s="4">
        <v>0</v>
      </c>
      <c r="BM173" s="4">
        <v>0</v>
      </c>
      <c r="BN173" s="4">
        <v>0</v>
      </c>
      <c r="BO173" s="4">
        <v>0</v>
      </c>
      <c r="BP173" s="4">
        <v>0</v>
      </c>
      <c r="BQ173" s="4">
        <v>0</v>
      </c>
      <c r="BR173" s="4">
        <v>0</v>
      </c>
      <c r="BS173" s="5">
        <v>0.94606102000000003</v>
      </c>
      <c r="BT173" s="4">
        <v>0</v>
      </c>
      <c r="BU173" s="4">
        <v>0</v>
      </c>
      <c r="BV173" s="4">
        <v>0</v>
      </c>
      <c r="BW173" s="4">
        <v>0</v>
      </c>
      <c r="BX173" s="4">
        <v>0</v>
      </c>
      <c r="BY173" s="4">
        <v>0</v>
      </c>
      <c r="BZ173" s="4">
        <v>0</v>
      </c>
      <c r="CA173" s="4">
        <v>0</v>
      </c>
      <c r="CB173" s="4">
        <v>0</v>
      </c>
      <c r="CC173" s="5">
        <v>0.94551125000000003</v>
      </c>
      <c r="CD173" s="4">
        <v>0</v>
      </c>
      <c r="CE173" s="4">
        <v>0</v>
      </c>
      <c r="CF173" s="4">
        <v>0</v>
      </c>
      <c r="CG173" s="4">
        <v>0</v>
      </c>
      <c r="CH173" s="4">
        <v>0</v>
      </c>
      <c r="CI173" s="4">
        <v>0</v>
      </c>
      <c r="CJ173" s="4">
        <v>0</v>
      </c>
      <c r="CK173" s="4">
        <v>0</v>
      </c>
      <c r="CL173" s="4">
        <v>0</v>
      </c>
      <c r="CM173" s="5">
        <v>0.94375639800350608</v>
      </c>
      <c r="CN173" s="4">
        <v>0</v>
      </c>
      <c r="CO173" s="4">
        <v>0</v>
      </c>
      <c r="CP173" s="4">
        <v>0</v>
      </c>
      <c r="CQ173" s="4">
        <v>0</v>
      </c>
      <c r="CR173" s="4">
        <v>0</v>
      </c>
      <c r="CS173" s="4">
        <v>0</v>
      </c>
      <c r="CT173" s="4">
        <v>0</v>
      </c>
      <c r="CU173" s="4">
        <v>0</v>
      </c>
      <c r="CV173" s="4">
        <v>0</v>
      </c>
      <c r="CW173" s="5">
        <v>0.94365181003387899</v>
      </c>
      <c r="CX173" s="4">
        <v>0</v>
      </c>
      <c r="CY173" s="4">
        <v>0</v>
      </c>
      <c r="CZ173" s="4">
        <v>0</v>
      </c>
      <c r="DA173" s="4">
        <v>0</v>
      </c>
      <c r="DB173" s="4">
        <v>0</v>
      </c>
      <c r="DC173" s="4">
        <v>0</v>
      </c>
      <c r="DD173" s="4">
        <v>0</v>
      </c>
      <c r="DE173" s="4">
        <v>0</v>
      </c>
      <c r="DF173" s="4">
        <v>0</v>
      </c>
      <c r="DG173" s="5">
        <v>0.94381073219596268</v>
      </c>
      <c r="DH173" s="4">
        <v>0</v>
      </c>
      <c r="DI173" s="4">
        <v>0</v>
      </c>
      <c r="DJ173" s="4">
        <v>0</v>
      </c>
      <c r="DK173" s="4">
        <v>0</v>
      </c>
      <c r="DL173" s="4">
        <v>0</v>
      </c>
      <c r="DM173" s="4">
        <v>0</v>
      </c>
      <c r="DN173" s="4">
        <v>0</v>
      </c>
      <c r="DO173" s="4">
        <v>0</v>
      </c>
      <c r="DP173" s="4">
        <v>0</v>
      </c>
      <c r="DQ173" s="5">
        <v>0.94384313155908861</v>
      </c>
      <c r="DR173" s="4">
        <v>0</v>
      </c>
      <c r="DS173" s="4">
        <v>0</v>
      </c>
      <c r="DT173" s="4">
        <v>0</v>
      </c>
      <c r="DU173" s="4">
        <v>0</v>
      </c>
      <c r="DV173" s="4">
        <v>0</v>
      </c>
      <c r="DW173" s="4">
        <v>0</v>
      </c>
      <c r="DX173" s="4">
        <v>0</v>
      </c>
      <c r="DY173" s="4">
        <v>0</v>
      </c>
      <c r="DZ173" s="4">
        <v>0</v>
      </c>
      <c r="EA173" s="5">
        <v>9.4579341317924364</v>
      </c>
      <c r="EB173" s="4">
        <v>1</v>
      </c>
      <c r="EC173" s="4">
        <v>1</v>
      </c>
      <c r="ED173" s="4">
        <v>-1</v>
      </c>
      <c r="EE173" s="4">
        <v>0</v>
      </c>
      <c r="EF173" s="4">
        <v>0</v>
      </c>
      <c r="EG173" s="4">
        <v>0.94405093261566531</v>
      </c>
      <c r="EH173" s="4">
        <v>-0.94405093261566531</v>
      </c>
      <c r="EI173" s="4">
        <v>0</v>
      </c>
      <c r="EJ173" s="4">
        <v>0</v>
      </c>
      <c r="EK173" s="5">
        <v>0.94405093261566531</v>
      </c>
      <c r="EL173" s="4">
        <v>1</v>
      </c>
      <c r="EM173" s="4">
        <v>1</v>
      </c>
      <c r="EN173" s="4">
        <v>-1</v>
      </c>
      <c r="EO173" s="4">
        <v>0</v>
      </c>
      <c r="EP173" s="4">
        <v>0</v>
      </c>
      <c r="EQ173" s="4">
        <v>0.94428119902075325</v>
      </c>
      <c r="ER173" s="4">
        <v>-0.94428119902075325</v>
      </c>
      <c r="ES173" s="4">
        <v>0</v>
      </c>
      <c r="ET173" s="4">
        <v>0</v>
      </c>
      <c r="EU173" s="5">
        <v>0.94428119902075325</v>
      </c>
      <c r="EV173" s="4">
        <v>1</v>
      </c>
      <c r="EW173" s="4">
        <v>1</v>
      </c>
      <c r="EX173" s="4">
        <v>-1</v>
      </c>
      <c r="EY173" s="4">
        <v>0</v>
      </c>
      <c r="EZ173" s="4">
        <v>0</v>
      </c>
      <c r="FA173" s="4">
        <v>0.94410143005335845</v>
      </c>
      <c r="FB173" s="4">
        <v>-0.94410143005335845</v>
      </c>
      <c r="FC173" s="4">
        <v>0</v>
      </c>
      <c r="FD173" s="4">
        <v>0</v>
      </c>
      <c r="FE173" s="5">
        <v>0.94410143005335845</v>
      </c>
      <c r="FF173" s="4">
        <v>1</v>
      </c>
      <c r="FG173" s="4">
        <v>1</v>
      </c>
      <c r="FH173" s="4">
        <v>-1</v>
      </c>
      <c r="FI173" s="4">
        <v>0</v>
      </c>
      <c r="FJ173" s="4">
        <v>0</v>
      </c>
      <c r="FK173" s="4">
        <v>0.943590442957705</v>
      </c>
      <c r="FL173" s="4">
        <v>-0.943590442957705</v>
      </c>
      <c r="FM173" s="4">
        <v>0</v>
      </c>
      <c r="FN173" s="4">
        <v>0</v>
      </c>
      <c r="FO173" s="5">
        <v>0.943590442957705</v>
      </c>
      <c r="FP173" s="4">
        <v>1</v>
      </c>
      <c r="FQ173" s="4">
        <v>1</v>
      </c>
      <c r="FR173" s="4">
        <v>-1</v>
      </c>
      <c r="FS173" s="4">
        <v>0</v>
      </c>
      <c r="FT173" s="4">
        <v>0</v>
      </c>
      <c r="FU173" s="4">
        <v>0.94337818114497463</v>
      </c>
      <c r="FV173" s="4">
        <v>-0.94337818114497463</v>
      </c>
      <c r="FW173" s="4">
        <v>0</v>
      </c>
      <c r="FX173" s="4">
        <v>0</v>
      </c>
      <c r="FY173" s="5">
        <v>0.94337818114497463</v>
      </c>
      <c r="FZ173" s="4">
        <v>1</v>
      </c>
      <c r="GA173" s="4">
        <v>1</v>
      </c>
      <c r="GB173" s="4">
        <v>-1</v>
      </c>
      <c r="GC173" s="4">
        <v>0</v>
      </c>
      <c r="GD173" s="4">
        <v>0</v>
      </c>
      <c r="GE173" s="4">
        <v>0.94320072013451817</v>
      </c>
      <c r="GF173" s="4">
        <v>-0.94320072013451817</v>
      </c>
      <c r="GG173" s="4">
        <v>0</v>
      </c>
      <c r="GH173" s="4">
        <v>0</v>
      </c>
      <c r="GI173" s="5">
        <v>0.94320072013451817</v>
      </c>
      <c r="GJ173" s="4">
        <v>1</v>
      </c>
      <c r="GK173" s="4">
        <v>1</v>
      </c>
      <c r="GL173" s="4">
        <v>-1</v>
      </c>
      <c r="GM173" s="4">
        <v>0</v>
      </c>
      <c r="GN173" s="4">
        <v>0</v>
      </c>
      <c r="GO173" s="4">
        <v>0.94296345811854987</v>
      </c>
      <c r="GP173" s="4">
        <v>-0.94296345811854987</v>
      </c>
      <c r="GQ173" s="4">
        <v>0</v>
      </c>
      <c r="GR173" s="4">
        <v>0</v>
      </c>
      <c r="GS173" s="5">
        <v>0.94296345811854987</v>
      </c>
      <c r="GT173" s="4">
        <v>1</v>
      </c>
      <c r="GU173" s="4">
        <v>1</v>
      </c>
      <c r="GV173" s="4">
        <v>-1</v>
      </c>
      <c r="GW173" s="4">
        <v>0</v>
      </c>
      <c r="GX173" s="4">
        <v>0</v>
      </c>
      <c r="GY173" s="4">
        <v>0.94207655879368846</v>
      </c>
      <c r="GZ173" s="4">
        <v>-0.94207655879368846</v>
      </c>
      <c r="HA173" s="4">
        <v>0</v>
      </c>
      <c r="HB173" s="4">
        <v>0</v>
      </c>
      <c r="HC173" s="5">
        <v>0.94207655879368846</v>
      </c>
      <c r="HD173" s="4">
        <v>1</v>
      </c>
      <c r="HE173" s="4">
        <v>1</v>
      </c>
      <c r="HF173" s="4">
        <v>-1</v>
      </c>
      <c r="HG173" s="4">
        <v>0</v>
      </c>
      <c r="HH173" s="4">
        <v>0</v>
      </c>
      <c r="HI173" s="4">
        <v>0.943350229961052</v>
      </c>
      <c r="HJ173" s="4">
        <v>-0.943350229961052</v>
      </c>
      <c r="HK173" s="4">
        <v>0</v>
      </c>
      <c r="HL173" s="4">
        <v>0</v>
      </c>
      <c r="HM173" s="5">
        <v>0.943350229961052</v>
      </c>
      <c r="HN173" s="4">
        <v>1</v>
      </c>
      <c r="HO173" s="4">
        <v>1</v>
      </c>
      <c r="HP173" s="4">
        <v>-1</v>
      </c>
      <c r="HQ173" s="4">
        <v>0</v>
      </c>
      <c r="HR173" s="4">
        <v>0</v>
      </c>
      <c r="HS173" s="4">
        <v>0.94321339470048071</v>
      </c>
      <c r="HT173" s="4">
        <v>-0.94321339470048071</v>
      </c>
      <c r="HU173" s="4">
        <v>0</v>
      </c>
      <c r="HV173" s="4">
        <v>0</v>
      </c>
      <c r="HW173" s="5">
        <v>0.94321339470048071</v>
      </c>
      <c r="HX173" s="4">
        <v>1</v>
      </c>
      <c r="HY173" s="4">
        <v>1</v>
      </c>
      <c r="HZ173" s="4">
        <v>-1</v>
      </c>
      <c r="IA173" s="4">
        <v>0</v>
      </c>
      <c r="IB173" s="4">
        <v>0</v>
      </c>
      <c r="IC173" s="4">
        <v>0.94304811490053853</v>
      </c>
      <c r="ID173" s="4">
        <v>-0.94304811490053853</v>
      </c>
      <c r="IE173" s="4">
        <v>0</v>
      </c>
      <c r="IF173" s="4">
        <v>0</v>
      </c>
      <c r="IG173" s="5">
        <v>0.94304811490053853</v>
      </c>
      <c r="IH173" s="4">
        <v>1</v>
      </c>
      <c r="II173" s="4">
        <v>1</v>
      </c>
      <c r="IJ173" s="4">
        <v>-1</v>
      </c>
      <c r="IK173" s="4">
        <v>0</v>
      </c>
      <c r="IL173" s="4">
        <v>0</v>
      </c>
      <c r="IM173" s="4">
        <v>0.94277619240995802</v>
      </c>
      <c r="IN173" s="4">
        <v>-0.94277619240995802</v>
      </c>
      <c r="IO173" s="4">
        <v>0</v>
      </c>
      <c r="IP173" s="4">
        <v>0</v>
      </c>
      <c r="IQ173" s="5">
        <v>0.94277619240995802</v>
      </c>
      <c r="IR173" s="4">
        <v>12</v>
      </c>
      <c r="IS173" s="4">
        <v>12</v>
      </c>
      <c r="IT173" s="4">
        <v>-12</v>
      </c>
      <c r="IU173" s="4">
        <v>0</v>
      </c>
      <c r="IV173" s="4">
        <v>0</v>
      </c>
      <c r="IW173" s="4">
        <v>11.320030854811243</v>
      </c>
      <c r="IX173" s="4">
        <v>-11.320030854811243</v>
      </c>
      <c r="IY173" s="4">
        <v>0</v>
      </c>
      <c r="IZ173" s="4">
        <v>0</v>
      </c>
      <c r="JA173" s="5">
        <v>11.320030854811243</v>
      </c>
      <c r="JB173" s="4">
        <v>0</v>
      </c>
      <c r="JC173" s="4">
        <v>0</v>
      </c>
      <c r="JD173" s="4">
        <v>0</v>
      </c>
      <c r="JE173" s="4">
        <v>0</v>
      </c>
      <c r="JF173" s="4">
        <v>0</v>
      </c>
      <c r="JG173" s="4">
        <v>0</v>
      </c>
      <c r="JH173" s="4">
        <v>0</v>
      </c>
      <c r="JI173" s="4">
        <v>0</v>
      </c>
      <c r="JJ173" s="4">
        <v>0</v>
      </c>
      <c r="JK173" s="5">
        <v>0.94270552062125601</v>
      </c>
      <c r="JL173" s="4">
        <v>0</v>
      </c>
      <c r="JM173" s="4">
        <v>0</v>
      </c>
      <c r="JN173" s="4">
        <v>0</v>
      </c>
      <c r="JO173" s="4">
        <v>0</v>
      </c>
      <c r="JP173" s="4">
        <v>0</v>
      </c>
      <c r="JQ173" s="4">
        <v>0</v>
      </c>
      <c r="JR173" s="4">
        <v>0</v>
      </c>
      <c r="JS173" s="4">
        <v>0</v>
      </c>
      <c r="JT173" s="4">
        <v>0</v>
      </c>
      <c r="JU173" s="5">
        <v>0.94318113130705683</v>
      </c>
      <c r="JV173" s="4">
        <v>0</v>
      </c>
      <c r="JW173" s="4">
        <v>0</v>
      </c>
      <c r="JX173" s="4">
        <v>0</v>
      </c>
      <c r="JY173" s="4">
        <v>0</v>
      </c>
      <c r="JZ173" s="4">
        <v>0</v>
      </c>
      <c r="KA173" s="4">
        <v>0</v>
      </c>
      <c r="KB173" s="4">
        <v>0</v>
      </c>
      <c r="KC173" s="4">
        <v>0</v>
      </c>
      <c r="KD173" s="4">
        <v>0</v>
      </c>
      <c r="KE173" s="5">
        <v>0.94361448353788591</v>
      </c>
      <c r="KF173" s="4">
        <v>0</v>
      </c>
      <c r="KG173" s="4">
        <v>0</v>
      </c>
      <c r="KH173" s="4">
        <v>0</v>
      </c>
      <c r="KI173" s="4">
        <v>0</v>
      </c>
      <c r="KJ173" s="4">
        <v>0</v>
      </c>
      <c r="KK173" s="4">
        <v>0</v>
      </c>
      <c r="KL173" s="4">
        <v>0</v>
      </c>
      <c r="KM173" s="4">
        <v>0</v>
      </c>
      <c r="KN173" s="4">
        <v>0</v>
      </c>
      <c r="KO173" s="5">
        <v>0.94399068104096528</v>
      </c>
      <c r="KP173" s="4">
        <v>0</v>
      </c>
      <c r="KQ173" s="4">
        <v>0</v>
      </c>
      <c r="KR173" s="4">
        <v>0</v>
      </c>
      <c r="KS173" s="4">
        <v>0</v>
      </c>
      <c r="KT173" s="4">
        <v>0</v>
      </c>
      <c r="KU173" s="4">
        <v>0</v>
      </c>
      <c r="KV173" s="4">
        <v>0</v>
      </c>
      <c r="KW173" s="4">
        <v>0</v>
      </c>
      <c r="KX173" s="4">
        <v>0</v>
      </c>
      <c r="KY173" s="5">
        <v>0.9442701655210296</v>
      </c>
      <c r="KZ173" s="4">
        <v>0</v>
      </c>
      <c r="LA173" s="4">
        <v>0</v>
      </c>
      <c r="LB173" s="4">
        <v>0</v>
      </c>
      <c r="LC173" s="4">
        <v>0</v>
      </c>
      <c r="LD173" s="4">
        <v>0</v>
      </c>
      <c r="LE173" s="4">
        <v>0</v>
      </c>
      <c r="LF173" s="4">
        <v>0</v>
      </c>
      <c r="LG173" s="4">
        <v>0</v>
      </c>
      <c r="LH173" s="4">
        <v>0</v>
      </c>
      <c r="LI173" s="5">
        <v>0.9446391241807981</v>
      </c>
      <c r="LJ173" s="4">
        <v>0</v>
      </c>
      <c r="LK173" s="4">
        <v>0</v>
      </c>
      <c r="LL173" s="4">
        <v>0</v>
      </c>
      <c r="LM173" s="4">
        <v>0</v>
      </c>
      <c r="LN173" s="4">
        <v>0</v>
      </c>
      <c r="LO173" s="4">
        <v>0</v>
      </c>
      <c r="LP173" s="4">
        <v>0</v>
      </c>
      <c r="LQ173" s="4">
        <v>0</v>
      </c>
      <c r="LR173" s="4">
        <v>0</v>
      </c>
      <c r="LS173" s="5">
        <v>0.94506282581707801</v>
      </c>
      <c r="LT173" s="4">
        <v>0</v>
      </c>
      <c r="LU173" s="4">
        <v>0</v>
      </c>
      <c r="LV173" s="4">
        <v>0</v>
      </c>
      <c r="LW173" s="4">
        <v>0</v>
      </c>
      <c r="LX173" s="4">
        <v>0</v>
      </c>
      <c r="LY173" s="4">
        <v>0</v>
      </c>
      <c r="LZ173" s="4">
        <v>0</v>
      </c>
      <c r="MA173" s="4">
        <v>0</v>
      </c>
      <c r="MB173" s="4">
        <v>0</v>
      </c>
      <c r="MC173" s="5">
        <v>0.9455218185182539</v>
      </c>
      <c r="MD173" s="4">
        <v>0</v>
      </c>
      <c r="ME173" s="4">
        <v>0</v>
      </c>
      <c r="MF173" s="4">
        <v>0</v>
      </c>
      <c r="MG173" s="4">
        <v>0</v>
      </c>
      <c r="MH173" s="4">
        <v>0</v>
      </c>
      <c r="MI173" s="4">
        <v>0</v>
      </c>
      <c r="MJ173" s="4">
        <v>0</v>
      </c>
      <c r="MK173" s="4">
        <v>0</v>
      </c>
      <c r="ML173" s="4">
        <v>0</v>
      </c>
      <c r="MM173" s="5">
        <v>0.94598984712753342</v>
      </c>
      <c r="MN173" s="4">
        <v>0</v>
      </c>
      <c r="MO173" s="4">
        <v>0</v>
      </c>
      <c r="MP173" s="4">
        <v>0</v>
      </c>
      <c r="MQ173" s="4">
        <v>0</v>
      </c>
      <c r="MR173" s="4">
        <v>0</v>
      </c>
      <c r="MS173" s="4">
        <v>0</v>
      </c>
      <c r="MT173" s="4">
        <v>0</v>
      </c>
      <c r="MU173" s="4">
        <v>0</v>
      </c>
      <c r="MV173" s="4">
        <v>0</v>
      </c>
      <c r="MW173" s="5">
        <v>0.94643183250958074</v>
      </c>
      <c r="MX173" s="4">
        <v>0</v>
      </c>
      <c r="MY173" s="4">
        <v>0</v>
      </c>
      <c r="MZ173" s="4">
        <v>0</v>
      </c>
      <c r="NA173" s="4">
        <v>0</v>
      </c>
      <c r="NB173" s="4">
        <v>0</v>
      </c>
      <c r="NC173" s="4">
        <v>0</v>
      </c>
      <c r="ND173" s="4">
        <v>0</v>
      </c>
      <c r="NE173" s="4">
        <v>0</v>
      </c>
      <c r="NF173" s="4">
        <v>0</v>
      </c>
      <c r="NG173" s="5">
        <v>0.94682491943828762</v>
      </c>
      <c r="NH173" s="4">
        <v>0</v>
      </c>
      <c r="NI173" s="4">
        <v>0</v>
      </c>
      <c r="NJ173" s="4">
        <v>0</v>
      </c>
      <c r="NK173" s="4">
        <v>0</v>
      </c>
      <c r="NL173" s="4">
        <v>0</v>
      </c>
      <c r="NM173" s="4">
        <v>0</v>
      </c>
      <c r="NN173" s="4">
        <v>0</v>
      </c>
      <c r="NO173" s="4">
        <v>0</v>
      </c>
      <c r="NP173" s="4">
        <v>0</v>
      </c>
      <c r="NQ173" s="5">
        <v>0.94712157517284312</v>
      </c>
      <c r="NR173" s="4">
        <v>0</v>
      </c>
      <c r="NS173" s="4">
        <v>0</v>
      </c>
      <c r="NT173" s="4">
        <v>0</v>
      </c>
      <c r="NU173" s="4">
        <v>0</v>
      </c>
      <c r="NV173" s="4">
        <v>0</v>
      </c>
      <c r="NW173" s="4">
        <v>0</v>
      </c>
      <c r="NX173" s="4">
        <v>0</v>
      </c>
      <c r="NY173" s="4">
        <v>0</v>
      </c>
      <c r="NZ173" s="4">
        <v>0</v>
      </c>
      <c r="OA173" s="5">
        <v>11.339353924792569</v>
      </c>
      <c r="OB173" s="4">
        <v>0</v>
      </c>
      <c r="OC173" s="4">
        <v>0</v>
      </c>
      <c r="OD173" s="4">
        <v>0</v>
      </c>
      <c r="OE173" s="4">
        <v>0</v>
      </c>
      <c r="OF173" s="4">
        <v>0</v>
      </c>
      <c r="OG173" s="4">
        <v>0</v>
      </c>
      <c r="OH173" s="4">
        <v>0</v>
      </c>
      <c r="OI173" s="4">
        <v>0</v>
      </c>
      <c r="OJ173" s="4">
        <v>0</v>
      </c>
      <c r="OK173" s="5">
        <v>0.94748396602741225</v>
      </c>
      <c r="OL173" s="4">
        <v>0</v>
      </c>
      <c r="OM173" s="4">
        <v>0</v>
      </c>
      <c r="ON173" s="4">
        <v>0</v>
      </c>
      <c r="OO173" s="4">
        <v>0</v>
      </c>
      <c r="OP173" s="4">
        <v>0</v>
      </c>
      <c r="OQ173" s="4">
        <v>0</v>
      </c>
      <c r="OR173" s="4">
        <v>0</v>
      </c>
      <c r="OS173" s="4">
        <v>0</v>
      </c>
      <c r="OT173" s="4">
        <v>0</v>
      </c>
      <c r="OU173" s="5">
        <v>0.94744876279522439</v>
      </c>
      <c r="OV173" s="4">
        <v>0</v>
      </c>
      <c r="OW173" s="4">
        <v>0</v>
      </c>
      <c r="OX173" s="4">
        <v>0</v>
      </c>
      <c r="OY173" s="4">
        <v>0</v>
      </c>
      <c r="OZ173" s="4">
        <v>0</v>
      </c>
      <c r="PA173" s="4">
        <v>0</v>
      </c>
      <c r="PB173" s="4">
        <v>0</v>
      </c>
      <c r="PC173" s="4">
        <v>0</v>
      </c>
      <c r="PD173" s="4">
        <v>0</v>
      </c>
      <c r="PE173" s="5">
        <v>0.94742287012773108</v>
      </c>
      <c r="PF173" s="4">
        <v>0</v>
      </c>
      <c r="PG173" s="4">
        <v>0</v>
      </c>
      <c r="PH173" s="4">
        <v>0</v>
      </c>
      <c r="PI173" s="4">
        <v>0</v>
      </c>
      <c r="PJ173" s="4">
        <v>0</v>
      </c>
      <c r="PK173" s="4">
        <v>0</v>
      </c>
      <c r="PL173" s="4">
        <v>0</v>
      </c>
      <c r="PM173" s="4">
        <v>0</v>
      </c>
      <c r="PN173" s="4">
        <v>0</v>
      </c>
      <c r="PO173" s="5">
        <v>0.94740333001428223</v>
      </c>
      <c r="PP173" s="4">
        <v>0</v>
      </c>
      <c r="PQ173" s="4">
        <v>0</v>
      </c>
      <c r="PR173" s="4">
        <v>0</v>
      </c>
      <c r="PS173" s="4">
        <v>0</v>
      </c>
      <c r="PT173" s="4">
        <v>0</v>
      </c>
      <c r="PU173" s="4">
        <v>0</v>
      </c>
      <c r="PV173" s="4">
        <v>0</v>
      </c>
      <c r="PW173" s="4">
        <v>0</v>
      </c>
      <c r="PX173" s="4">
        <v>0</v>
      </c>
      <c r="PY173" s="5">
        <v>0.94738533540400305</v>
      </c>
      <c r="PZ173" s="4">
        <v>0</v>
      </c>
      <c r="QA173" s="4">
        <v>0</v>
      </c>
      <c r="QB173" s="4">
        <v>0</v>
      </c>
      <c r="QC173" s="4">
        <v>0</v>
      </c>
      <c r="QD173" s="4">
        <v>0</v>
      </c>
      <c r="QE173" s="4">
        <v>0</v>
      </c>
      <c r="QF173" s="4">
        <v>0</v>
      </c>
      <c r="QG173" s="4">
        <v>0</v>
      </c>
      <c r="QH173" s="4">
        <v>0</v>
      </c>
      <c r="QI173" s="5">
        <v>0.94736407459109928</v>
      </c>
      <c r="QJ173" s="4">
        <v>0</v>
      </c>
      <c r="QK173" s="4">
        <v>0</v>
      </c>
      <c r="QL173" s="4">
        <v>0</v>
      </c>
      <c r="QM173" s="4">
        <v>0</v>
      </c>
      <c r="QN173" s="4">
        <v>0</v>
      </c>
      <c r="QO173" s="4">
        <v>0</v>
      </c>
      <c r="QP173" s="4">
        <v>0</v>
      </c>
      <c r="QQ173" s="4">
        <v>0</v>
      </c>
      <c r="QR173" s="4">
        <v>0</v>
      </c>
      <c r="QS173" s="5">
        <v>0.9473403982935219</v>
      </c>
      <c r="QT173" s="4">
        <v>0</v>
      </c>
      <c r="QU173" s="4">
        <v>0</v>
      </c>
      <c r="QV173" s="4">
        <v>0</v>
      </c>
      <c r="QW173" s="4">
        <v>0</v>
      </c>
      <c r="QX173" s="4">
        <v>0</v>
      </c>
      <c r="QY173" s="4">
        <v>0</v>
      </c>
      <c r="QZ173" s="4">
        <v>0</v>
      </c>
      <c r="RA173" s="4">
        <v>0</v>
      </c>
      <c r="RB173" s="4">
        <v>0</v>
      </c>
      <c r="RC173" s="5">
        <v>0.94731816425043647</v>
      </c>
      <c r="RD173" s="4">
        <v>0</v>
      </c>
      <c r="RE173" s="4">
        <v>0</v>
      </c>
      <c r="RF173" s="4">
        <v>0</v>
      </c>
      <c r="RG173" s="4">
        <v>0</v>
      </c>
      <c r="RH173" s="4">
        <v>0</v>
      </c>
      <c r="RI173" s="4">
        <v>0</v>
      </c>
      <c r="RJ173" s="4">
        <v>0</v>
      </c>
      <c r="RK173" s="4">
        <v>0</v>
      </c>
      <c r="RL173" s="4">
        <v>0</v>
      </c>
      <c r="RM173" s="5">
        <v>0.94729253237617905</v>
      </c>
      <c r="RN173" s="4">
        <v>0</v>
      </c>
      <c r="RO173" s="4">
        <v>0</v>
      </c>
      <c r="RP173" s="4">
        <v>0</v>
      </c>
      <c r="RQ173" s="4">
        <v>0</v>
      </c>
      <c r="RR173" s="4">
        <v>0</v>
      </c>
      <c r="RS173" s="4">
        <v>0</v>
      </c>
      <c r="RT173" s="4">
        <v>0</v>
      </c>
      <c r="RU173" s="4">
        <v>0</v>
      </c>
      <c r="RV173" s="4">
        <v>0</v>
      </c>
      <c r="RW173" s="5">
        <v>0.94726534434089071</v>
      </c>
      <c r="RX173" s="4">
        <v>0</v>
      </c>
      <c r="RY173" s="4">
        <v>0</v>
      </c>
      <c r="RZ173" s="4">
        <v>0</v>
      </c>
      <c r="SA173" s="4">
        <v>0</v>
      </c>
      <c r="SB173" s="4">
        <v>0</v>
      </c>
      <c r="SC173" s="4">
        <v>0</v>
      </c>
      <c r="SD173" s="4">
        <v>0</v>
      </c>
      <c r="SE173" s="4">
        <v>0</v>
      </c>
      <c r="SF173" s="4">
        <v>0</v>
      </c>
      <c r="SG173" s="5">
        <v>0.94724062540300979</v>
      </c>
      <c r="SH173" s="4">
        <v>0</v>
      </c>
      <c r="SI173" s="4">
        <v>0</v>
      </c>
      <c r="SJ173" s="4">
        <v>0</v>
      </c>
      <c r="SK173" s="4">
        <v>0</v>
      </c>
      <c r="SL173" s="4">
        <v>0</v>
      </c>
      <c r="SM173" s="4">
        <v>0</v>
      </c>
      <c r="SN173" s="4">
        <v>0</v>
      </c>
      <c r="SO173" s="4">
        <v>0</v>
      </c>
      <c r="SP173" s="4">
        <v>0</v>
      </c>
      <c r="SQ173" s="5">
        <v>0.94721959034263092</v>
      </c>
      <c r="SR173" s="4">
        <v>0</v>
      </c>
      <c r="SS173" s="4">
        <v>0</v>
      </c>
      <c r="ST173" s="4">
        <v>0</v>
      </c>
      <c r="SU173" s="4">
        <v>0</v>
      </c>
      <c r="SV173" s="4">
        <v>0</v>
      </c>
      <c r="SW173" s="4">
        <v>0</v>
      </c>
      <c r="SX173" s="4">
        <v>0</v>
      </c>
      <c r="SY173" s="4">
        <v>0</v>
      </c>
      <c r="SZ173" s="4">
        <v>0</v>
      </c>
      <c r="TA173" s="5">
        <v>11.368184993966421</v>
      </c>
      <c r="TB173" s="4">
        <v>0</v>
      </c>
      <c r="TC173" s="4">
        <v>0</v>
      </c>
    </row>
    <row r="174" spans="1:523" x14ac:dyDescent="0.3">
      <c r="A174" s="3" t="s">
        <v>224</v>
      </c>
      <c r="B174" s="4">
        <v>0</v>
      </c>
      <c r="C174" s="4">
        <v>0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0</v>
      </c>
      <c r="J174" s="4">
        <v>0</v>
      </c>
      <c r="K174" s="5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5">
        <v>0</v>
      </c>
      <c r="V174" s="4">
        <v>24000</v>
      </c>
      <c r="W174" s="4">
        <v>24000</v>
      </c>
      <c r="X174" s="4">
        <v>-24000</v>
      </c>
      <c r="Y174" s="4">
        <v>0</v>
      </c>
      <c r="Z174" s="4">
        <v>0</v>
      </c>
      <c r="AA174" s="4">
        <v>22790.369279999999</v>
      </c>
      <c r="AB174" s="4">
        <v>-22790.369279999999</v>
      </c>
      <c r="AC174" s="4">
        <v>0</v>
      </c>
      <c r="AD174" s="4">
        <v>0</v>
      </c>
      <c r="AE174" s="5">
        <v>0.94959872000000001</v>
      </c>
      <c r="AF174" s="4">
        <v>73719.260000000009</v>
      </c>
      <c r="AG174" s="4">
        <v>73719.260000000009</v>
      </c>
      <c r="AH174" s="4">
        <v>-73719.260000000009</v>
      </c>
      <c r="AI174" s="4">
        <v>0</v>
      </c>
      <c r="AJ174" s="4">
        <v>0</v>
      </c>
      <c r="AK174" s="4">
        <v>69930.000835695406</v>
      </c>
      <c r="AL174" s="4">
        <v>-69930.000835695406</v>
      </c>
      <c r="AM174" s="4">
        <v>0</v>
      </c>
      <c r="AN174" s="4">
        <v>0</v>
      </c>
      <c r="AO174" s="5">
        <v>0.94859879000000003</v>
      </c>
      <c r="AP174" s="4">
        <v>51492.44</v>
      </c>
      <c r="AQ174" s="4">
        <v>51492.44</v>
      </c>
      <c r="AR174" s="4">
        <v>-51492.44</v>
      </c>
      <c r="AS174" s="4">
        <v>0</v>
      </c>
      <c r="AT174" s="4">
        <v>0</v>
      </c>
      <c r="AU174" s="4">
        <v>48763.883925242</v>
      </c>
      <c r="AV174" s="4">
        <v>-48763.883925242</v>
      </c>
      <c r="AW174" s="4">
        <v>0</v>
      </c>
      <c r="AX174" s="4">
        <v>0</v>
      </c>
      <c r="AY174" s="5">
        <v>0.94701055000000001</v>
      </c>
      <c r="AZ174" s="4">
        <v>542959.90999999992</v>
      </c>
      <c r="BA174" s="4">
        <v>542959.90999999992</v>
      </c>
      <c r="BB174" s="4">
        <v>-542959.90999999992</v>
      </c>
      <c r="BC174" s="4">
        <v>0</v>
      </c>
      <c r="BD174" s="4">
        <v>0</v>
      </c>
      <c r="BE174" s="4">
        <v>513689.88057254424</v>
      </c>
      <c r="BF174" s="4">
        <v>-513689.88057254424</v>
      </c>
      <c r="BG174" s="4">
        <v>0</v>
      </c>
      <c r="BH174" s="4">
        <v>0</v>
      </c>
      <c r="BI174" s="5">
        <v>0.94609173000000002</v>
      </c>
      <c r="BJ174" s="4">
        <v>1000343.9400000001</v>
      </c>
      <c r="BK174" s="4">
        <v>1000343.9400000001</v>
      </c>
      <c r="BL174" s="4">
        <v>-1000343.9400000001</v>
      </c>
      <c r="BM174" s="4">
        <v>0</v>
      </c>
      <c r="BN174" s="4">
        <v>0</v>
      </c>
      <c r="BO174" s="4">
        <v>946386.4082272189</v>
      </c>
      <c r="BP174" s="4">
        <v>-946386.4082272189</v>
      </c>
      <c r="BQ174" s="4">
        <v>0</v>
      </c>
      <c r="BR174" s="4">
        <v>0</v>
      </c>
      <c r="BS174" s="5">
        <v>0.94606102000000003</v>
      </c>
      <c r="BT174" s="4">
        <v>1477333.63</v>
      </c>
      <c r="BU174" s="4">
        <v>1477333.63</v>
      </c>
      <c r="BV174" s="4">
        <v>-1477333.63</v>
      </c>
      <c r="BW174" s="4">
        <v>0</v>
      </c>
      <c r="BX174" s="4">
        <v>0</v>
      </c>
      <c r="BY174" s="4">
        <v>1396835.5671683375</v>
      </c>
      <c r="BZ174" s="4">
        <v>-1396835.5671683375</v>
      </c>
      <c r="CA174" s="4">
        <v>0</v>
      </c>
      <c r="CB174" s="4">
        <v>0</v>
      </c>
      <c r="CC174" s="5">
        <v>0.94551125000000003</v>
      </c>
      <c r="CD174" s="4">
        <v>1868169.13</v>
      </c>
      <c r="CE174" s="4">
        <v>1868169.13</v>
      </c>
      <c r="CF174" s="4">
        <v>-1868169.13</v>
      </c>
      <c r="CG174" s="4">
        <v>0</v>
      </c>
      <c r="CH174" s="4">
        <v>0</v>
      </c>
      <c r="CI174" s="4">
        <v>1763096.5689901435</v>
      </c>
      <c r="CJ174" s="4">
        <v>-1763096.5689901435</v>
      </c>
      <c r="CK174" s="4">
        <v>0</v>
      </c>
      <c r="CL174" s="4">
        <v>0</v>
      </c>
      <c r="CM174" s="5">
        <v>0.94375639800350608</v>
      </c>
      <c r="CN174" s="4">
        <v>2111450.13</v>
      </c>
      <c r="CO174" s="4">
        <v>2111450.13</v>
      </c>
      <c r="CP174" s="4">
        <v>-2111450.13</v>
      </c>
      <c r="CQ174" s="4">
        <v>0</v>
      </c>
      <c r="CR174" s="4">
        <v>0</v>
      </c>
      <c r="CS174" s="4">
        <v>1992473.736970769</v>
      </c>
      <c r="CT174" s="4">
        <v>-1992473.736970769</v>
      </c>
      <c r="CU174" s="4">
        <v>0</v>
      </c>
      <c r="CV174" s="4">
        <v>0</v>
      </c>
      <c r="CW174" s="5">
        <v>0.94365181003387899</v>
      </c>
      <c r="CX174" s="4">
        <v>2335574.13</v>
      </c>
      <c r="CY174" s="4">
        <v>2335574.13</v>
      </c>
      <c r="CZ174" s="4">
        <v>-2335574.13</v>
      </c>
      <c r="DA174" s="4">
        <v>0</v>
      </c>
      <c r="DB174" s="4">
        <v>0</v>
      </c>
      <c r="DC174" s="4">
        <v>2204339.9297332484</v>
      </c>
      <c r="DD174" s="4">
        <v>-2204339.9297332484</v>
      </c>
      <c r="DE174" s="4">
        <v>0</v>
      </c>
      <c r="DF174" s="4">
        <v>0</v>
      </c>
      <c r="DG174" s="5">
        <v>0.94381073219596268</v>
      </c>
      <c r="DH174" s="4">
        <v>2591819.13</v>
      </c>
      <c r="DI174" s="4">
        <v>2591819.13</v>
      </c>
      <c r="DJ174" s="4">
        <v>-2591819.13</v>
      </c>
      <c r="DK174" s="4">
        <v>0</v>
      </c>
      <c r="DL174" s="4">
        <v>0</v>
      </c>
      <c r="DM174" s="4">
        <v>2446270.6840939526</v>
      </c>
      <c r="DN174" s="4">
        <v>-2446270.6840939526</v>
      </c>
      <c r="DO174" s="4">
        <v>0</v>
      </c>
      <c r="DP174" s="4">
        <v>0</v>
      </c>
      <c r="DQ174" s="5">
        <v>0.94384313155908861</v>
      </c>
      <c r="DR174" s="4">
        <v>12076861.699999999</v>
      </c>
      <c r="DS174" s="4">
        <v>12076861.699999999</v>
      </c>
      <c r="DT174" s="4">
        <v>-12076861.699999999</v>
      </c>
      <c r="DU174" s="4">
        <v>0</v>
      </c>
      <c r="DV174" s="4">
        <v>0</v>
      </c>
      <c r="DW174" s="4">
        <v>11404577.029797152</v>
      </c>
      <c r="DX174" s="4">
        <v>-11404577.029797152</v>
      </c>
      <c r="DY174" s="4">
        <v>0</v>
      </c>
      <c r="DZ174" s="4">
        <v>0</v>
      </c>
      <c r="EA174" s="5">
        <v>9.4579341317924364</v>
      </c>
      <c r="EB174" s="4">
        <v>2845889.1299999994</v>
      </c>
      <c r="EC174" s="4">
        <v>2845889.1299999994</v>
      </c>
      <c r="ED174" s="4">
        <v>-2845889.1299999994</v>
      </c>
      <c r="EE174" s="4">
        <v>0</v>
      </c>
      <c r="EF174" s="4">
        <v>0</v>
      </c>
      <c r="EG174" s="4">
        <v>2686664.2872972838</v>
      </c>
      <c r="EH174" s="4">
        <v>-2686664.2872972838</v>
      </c>
      <c r="EI174" s="4">
        <v>0</v>
      </c>
      <c r="EJ174" s="4">
        <v>0</v>
      </c>
      <c r="EK174" s="5">
        <v>0.94405093261566531</v>
      </c>
      <c r="EL174" s="4">
        <v>3088521.1299999994</v>
      </c>
      <c r="EM174" s="4">
        <v>3088521.1299999994</v>
      </c>
      <c r="EN174" s="4">
        <v>-3088521.1299999994</v>
      </c>
      <c r="EO174" s="4">
        <v>0</v>
      </c>
      <c r="EP174" s="4">
        <v>0</v>
      </c>
      <c r="EQ174" s="4">
        <v>2916432.4358373312</v>
      </c>
      <c r="ER174" s="4">
        <v>-2916432.4358373312</v>
      </c>
      <c r="ES174" s="4">
        <v>0</v>
      </c>
      <c r="ET174" s="4">
        <v>0</v>
      </c>
      <c r="EU174" s="5">
        <v>0.94428119902075325</v>
      </c>
      <c r="EV174" s="4">
        <v>3389738.1299999994</v>
      </c>
      <c r="EW174" s="4">
        <v>3389738.1299999994</v>
      </c>
      <c r="EX174" s="4">
        <v>-3389738.1299999994</v>
      </c>
      <c r="EY174" s="4">
        <v>0</v>
      </c>
      <c r="EZ174" s="4">
        <v>0</v>
      </c>
      <c r="FA174" s="4">
        <v>3200256.6160393967</v>
      </c>
      <c r="FB174" s="4">
        <v>-3200256.6160393967</v>
      </c>
      <c r="FC174" s="4">
        <v>0</v>
      </c>
      <c r="FD174" s="4">
        <v>0</v>
      </c>
      <c r="FE174" s="5">
        <v>0.94410143005335845</v>
      </c>
      <c r="FF174" s="4">
        <v>3671269.8699999996</v>
      </c>
      <c r="FG174" s="4">
        <v>3671269.8699999996</v>
      </c>
      <c r="FH174" s="4">
        <v>-3671269.8699999996</v>
      </c>
      <c r="FI174" s="4">
        <v>0</v>
      </c>
      <c r="FJ174" s="4">
        <v>0</v>
      </c>
      <c r="FK174" s="4">
        <v>3464175.1628505755</v>
      </c>
      <c r="FL174" s="4">
        <v>-3464175.1628505755</v>
      </c>
      <c r="FM174" s="4">
        <v>0</v>
      </c>
      <c r="FN174" s="4">
        <v>0</v>
      </c>
      <c r="FO174" s="5">
        <v>0.943590442957705</v>
      </c>
      <c r="FP174" s="4">
        <v>4025022.6899999995</v>
      </c>
      <c r="FQ174" s="4">
        <v>4025022.6899999995</v>
      </c>
      <c r="FR174" s="4">
        <v>-4025022.6899999995</v>
      </c>
      <c r="FS174" s="4">
        <v>0</v>
      </c>
      <c r="FT174" s="4">
        <v>0</v>
      </c>
      <c r="FU174" s="4">
        <v>3797118.5843594526</v>
      </c>
      <c r="FV174" s="4">
        <v>-3797118.5843594526</v>
      </c>
      <c r="FW174" s="4">
        <v>0</v>
      </c>
      <c r="FX174" s="4">
        <v>0</v>
      </c>
      <c r="FY174" s="5">
        <v>0.94337818114497463</v>
      </c>
      <c r="FZ174" s="4">
        <v>3842752.2199999997</v>
      </c>
      <c r="GA174" s="4">
        <v>3842752.2199999997</v>
      </c>
      <c r="GB174" s="4">
        <v>-3842752.2199999997</v>
      </c>
      <c r="GC174" s="4">
        <v>0</v>
      </c>
      <c r="GD174" s="4">
        <v>0</v>
      </c>
      <c r="GE174" s="4">
        <v>3624486.6612025183</v>
      </c>
      <c r="GF174" s="4">
        <v>-3624486.6612025183</v>
      </c>
      <c r="GG174" s="4">
        <v>0</v>
      </c>
      <c r="GH174" s="4">
        <v>0</v>
      </c>
      <c r="GI174" s="5">
        <v>0.94320072013451817</v>
      </c>
      <c r="GJ174" s="4">
        <v>3689996.19</v>
      </c>
      <c r="GK174" s="4">
        <v>3689996.19</v>
      </c>
      <c r="GL174" s="4">
        <v>-3689996.19</v>
      </c>
      <c r="GM174" s="4">
        <v>0</v>
      </c>
      <c r="GN174" s="4">
        <v>0</v>
      </c>
      <c r="GO174" s="4">
        <v>3479531.5677666734</v>
      </c>
      <c r="GP174" s="4">
        <v>-3479531.5677666734</v>
      </c>
      <c r="GQ174" s="4">
        <v>0</v>
      </c>
      <c r="GR174" s="4">
        <v>0</v>
      </c>
      <c r="GS174" s="5">
        <v>0.94296345811854987</v>
      </c>
      <c r="GT174" s="4">
        <v>3506428.5</v>
      </c>
      <c r="GU174" s="4">
        <v>3506428.5</v>
      </c>
      <c r="GV174" s="4">
        <v>-3506428.5</v>
      </c>
      <c r="GW174" s="4">
        <v>0</v>
      </c>
      <c r="GX174" s="4">
        <v>0</v>
      </c>
      <c r="GY174" s="4">
        <v>3303324.0949361147</v>
      </c>
      <c r="GZ174" s="4">
        <v>-3303324.0949361147</v>
      </c>
      <c r="HA174" s="4">
        <v>0</v>
      </c>
      <c r="HB174" s="4">
        <v>0</v>
      </c>
      <c r="HC174" s="5">
        <v>0.94207655879368846</v>
      </c>
      <c r="HD174" s="4">
        <v>3392342</v>
      </c>
      <c r="HE174" s="4">
        <v>3392342</v>
      </c>
      <c r="HF174" s="4">
        <v>-3392342</v>
      </c>
      <c r="HG174" s="4">
        <v>0</v>
      </c>
      <c r="HH174" s="4">
        <v>0</v>
      </c>
      <c r="HI174" s="4">
        <v>3200166.6058065351</v>
      </c>
      <c r="HJ174" s="4">
        <v>-3200166.6058065351</v>
      </c>
      <c r="HK174" s="4">
        <v>0</v>
      </c>
      <c r="HL174" s="4">
        <v>0</v>
      </c>
      <c r="HM174" s="5">
        <v>0.943350229961052</v>
      </c>
      <c r="HN174" s="4">
        <v>3423862</v>
      </c>
      <c r="HO174" s="4">
        <v>3423862</v>
      </c>
      <c r="HP174" s="4">
        <v>-3423862</v>
      </c>
      <c r="HQ174" s="4">
        <v>0</v>
      </c>
      <c r="HR174" s="4">
        <v>0</v>
      </c>
      <c r="HS174" s="4">
        <v>3229432.5000059772</v>
      </c>
      <c r="HT174" s="4">
        <v>-3229432.5000059772</v>
      </c>
      <c r="HU174" s="4">
        <v>0</v>
      </c>
      <c r="HV174" s="4">
        <v>0</v>
      </c>
      <c r="HW174" s="5">
        <v>0.94321339470048071</v>
      </c>
      <c r="HX174" s="4">
        <v>3460245</v>
      </c>
      <c r="HY174" s="4">
        <v>3460245</v>
      </c>
      <c r="HZ174" s="4">
        <v>-3460245</v>
      </c>
      <c r="IA174" s="4">
        <v>0</v>
      </c>
      <c r="IB174" s="4">
        <v>0</v>
      </c>
      <c r="IC174" s="4">
        <v>3263177.524344014</v>
      </c>
      <c r="ID174" s="4">
        <v>-3263177.524344014</v>
      </c>
      <c r="IE174" s="4">
        <v>0</v>
      </c>
      <c r="IF174" s="4">
        <v>0</v>
      </c>
      <c r="IG174" s="5">
        <v>0.94304811490053853</v>
      </c>
      <c r="IH174" s="4">
        <v>3463572</v>
      </c>
      <c r="II174" s="4">
        <v>3463572</v>
      </c>
      <c r="IJ174" s="4">
        <v>-3463572</v>
      </c>
      <c r="IK174" s="4">
        <v>0</v>
      </c>
      <c r="IL174" s="4">
        <v>0</v>
      </c>
      <c r="IM174" s="4">
        <v>3265373.222297743</v>
      </c>
      <c r="IN174" s="4">
        <v>-3265373.222297743</v>
      </c>
      <c r="IO174" s="4">
        <v>0</v>
      </c>
      <c r="IP174" s="4">
        <v>0</v>
      </c>
      <c r="IQ174" s="5">
        <v>0.94277619240995802</v>
      </c>
      <c r="IR174" s="4">
        <v>41799638.859999999</v>
      </c>
      <c r="IS174" s="4">
        <v>41799638.859999999</v>
      </c>
      <c r="IT174" s="4">
        <v>-41799638.859999999</v>
      </c>
      <c r="IU174" s="4">
        <v>0</v>
      </c>
      <c r="IV174" s="4">
        <v>0</v>
      </c>
      <c r="IW174" s="4">
        <v>39430139.262743607</v>
      </c>
      <c r="IX174" s="4">
        <v>-39430139.262743607</v>
      </c>
      <c r="IY174" s="4">
        <v>0</v>
      </c>
      <c r="IZ174" s="4">
        <v>0</v>
      </c>
      <c r="JA174" s="5">
        <v>11.320030854811243</v>
      </c>
      <c r="JB174" s="4">
        <v>3462330</v>
      </c>
      <c r="JC174" s="4">
        <v>3462330</v>
      </c>
      <c r="JD174" s="4">
        <v>-3462330</v>
      </c>
      <c r="JE174" s="4">
        <v>0</v>
      </c>
      <c r="JF174" s="4">
        <v>0</v>
      </c>
      <c r="JG174" s="4">
        <v>3263957.6052125935</v>
      </c>
      <c r="JH174" s="4">
        <v>-3263957.6052125935</v>
      </c>
      <c r="JI174" s="4">
        <v>0</v>
      </c>
      <c r="JJ174" s="4">
        <v>0</v>
      </c>
      <c r="JK174" s="5">
        <v>0.94270552062125601</v>
      </c>
      <c r="JL174" s="4">
        <v>3449584</v>
      </c>
      <c r="JM174" s="4">
        <v>3449584</v>
      </c>
      <c r="JN174" s="4">
        <v>-3449584</v>
      </c>
      <c r="JO174" s="4">
        <v>0</v>
      </c>
      <c r="JP174" s="4">
        <v>0</v>
      </c>
      <c r="JQ174" s="4">
        <v>3253582.5396587225</v>
      </c>
      <c r="JR174" s="4">
        <v>-3253582.5396587225</v>
      </c>
      <c r="JS174" s="4">
        <v>0</v>
      </c>
      <c r="JT174" s="4">
        <v>0</v>
      </c>
      <c r="JU174" s="5">
        <v>0.94318113130705683</v>
      </c>
      <c r="JV174" s="4">
        <v>3365824</v>
      </c>
      <c r="JW174" s="4">
        <v>3365824</v>
      </c>
      <c r="JX174" s="4">
        <v>-3365824</v>
      </c>
      <c r="JY174" s="4">
        <v>0</v>
      </c>
      <c r="JZ174" s="4">
        <v>0</v>
      </c>
      <c r="KA174" s="4">
        <v>3176040.2754394212</v>
      </c>
      <c r="KB174" s="4">
        <v>-3176040.2754394212</v>
      </c>
      <c r="KC174" s="4">
        <v>0</v>
      </c>
      <c r="KD174" s="4">
        <v>0</v>
      </c>
      <c r="KE174" s="5">
        <v>0.94361448353788591</v>
      </c>
      <c r="KF174" s="4">
        <v>3265454</v>
      </c>
      <c r="KG174" s="4">
        <v>3265454</v>
      </c>
      <c r="KH174" s="4">
        <v>-3265454</v>
      </c>
      <c r="KI174" s="4">
        <v>0</v>
      </c>
      <c r="KJ174" s="4">
        <v>0</v>
      </c>
      <c r="KK174" s="4">
        <v>3082558.1453679441</v>
      </c>
      <c r="KL174" s="4">
        <v>-3082558.1453679441</v>
      </c>
      <c r="KM174" s="4">
        <v>0</v>
      </c>
      <c r="KN174" s="4">
        <v>0</v>
      </c>
      <c r="KO174" s="5">
        <v>0.94399068104096528</v>
      </c>
      <c r="KP174" s="4">
        <v>3165267</v>
      </c>
      <c r="KQ174" s="4">
        <v>3165267</v>
      </c>
      <c r="KR174" s="4">
        <v>-3165267</v>
      </c>
      <c r="KS174" s="4">
        <v>0</v>
      </c>
      <c r="KT174" s="4">
        <v>0</v>
      </c>
      <c r="KU174" s="4">
        <v>2988867.1940082526</v>
      </c>
      <c r="KV174" s="4">
        <v>-2988867.1940082526</v>
      </c>
      <c r="KW174" s="4">
        <v>0</v>
      </c>
      <c r="KX174" s="4">
        <v>0</v>
      </c>
      <c r="KY174" s="5">
        <v>0.9442701655210296</v>
      </c>
      <c r="KZ174" s="4">
        <v>3077833</v>
      </c>
      <c r="LA174" s="4">
        <v>3077833</v>
      </c>
      <c r="LB174" s="4">
        <v>-3077833</v>
      </c>
      <c r="LC174" s="4">
        <v>0</v>
      </c>
      <c r="LD174" s="4">
        <v>0</v>
      </c>
      <c r="LE174" s="4">
        <v>2907441.4694947582</v>
      </c>
      <c r="LF174" s="4">
        <v>-2907441.4694947582</v>
      </c>
      <c r="LG174" s="4">
        <v>0</v>
      </c>
      <c r="LH174" s="4">
        <v>0</v>
      </c>
      <c r="LI174" s="5">
        <v>0.9446391241807981</v>
      </c>
      <c r="LJ174" s="4">
        <v>2995745</v>
      </c>
      <c r="LK174" s="4">
        <v>2995745</v>
      </c>
      <c r="LL174" s="4">
        <v>-2995745</v>
      </c>
      <c r="LM174" s="4">
        <v>0</v>
      </c>
      <c r="LN174" s="4">
        <v>0</v>
      </c>
      <c r="LO174" s="4">
        <v>2831167.2351273824</v>
      </c>
      <c r="LP174" s="4">
        <v>-2831167.2351273824</v>
      </c>
      <c r="LQ174" s="4">
        <v>0</v>
      </c>
      <c r="LR174" s="4">
        <v>0</v>
      </c>
      <c r="LS174" s="5">
        <v>0.94506282581707801</v>
      </c>
      <c r="LT174" s="4">
        <v>2920812</v>
      </c>
      <c r="LU174" s="4">
        <v>2920812</v>
      </c>
      <c r="LV174" s="4">
        <v>-2920812</v>
      </c>
      <c r="LW174" s="4">
        <v>0</v>
      </c>
      <c r="LX174" s="4">
        <v>0</v>
      </c>
      <c r="LY174" s="4">
        <v>2761691.4737899383</v>
      </c>
      <c r="LZ174" s="4">
        <v>-2761691.4737899383</v>
      </c>
      <c r="MA174" s="4">
        <v>0</v>
      </c>
      <c r="MB174" s="4">
        <v>0</v>
      </c>
      <c r="MC174" s="5">
        <v>0.9455218185182539</v>
      </c>
      <c r="MD174" s="4">
        <v>2854168</v>
      </c>
      <c r="ME174" s="4">
        <v>2854168</v>
      </c>
      <c r="MF174" s="4">
        <v>-2854168</v>
      </c>
      <c r="MG174" s="4">
        <v>0</v>
      </c>
      <c r="MH174" s="4">
        <v>0</v>
      </c>
      <c r="MI174" s="4">
        <v>2700013.9499962977</v>
      </c>
      <c r="MJ174" s="4">
        <v>-2700013.9499962977</v>
      </c>
      <c r="MK174" s="4">
        <v>0</v>
      </c>
      <c r="ML174" s="4">
        <v>0</v>
      </c>
      <c r="MM174" s="5">
        <v>0.94598984712753342</v>
      </c>
      <c r="MN174" s="4">
        <v>2790585</v>
      </c>
      <c r="MO174" s="4">
        <v>2790585</v>
      </c>
      <c r="MP174" s="4">
        <v>-2790585</v>
      </c>
      <c r="MQ174" s="4">
        <v>0</v>
      </c>
      <c r="MR174" s="4">
        <v>0</v>
      </c>
      <c r="MS174" s="4">
        <v>2641098.4753237483</v>
      </c>
      <c r="MT174" s="4">
        <v>-2641098.4753237483</v>
      </c>
      <c r="MU174" s="4">
        <v>0</v>
      </c>
      <c r="MV174" s="4">
        <v>0</v>
      </c>
      <c r="MW174" s="5">
        <v>0.94643183250958074</v>
      </c>
      <c r="MX174" s="4">
        <v>2733547</v>
      </c>
      <c r="MY174" s="4">
        <v>2733547</v>
      </c>
      <c r="MZ174" s="4">
        <v>-2733547</v>
      </c>
      <c r="NA174" s="4">
        <v>0</v>
      </c>
      <c r="NB174" s="4">
        <v>0</v>
      </c>
      <c r="NC174" s="4">
        <v>2588190.4180557728</v>
      </c>
      <c r="ND174" s="4">
        <v>-2588190.4180557728</v>
      </c>
      <c r="NE174" s="4">
        <v>0</v>
      </c>
      <c r="NF174" s="4">
        <v>0</v>
      </c>
      <c r="NG174" s="5">
        <v>0.94682491943828762</v>
      </c>
      <c r="NH174" s="4">
        <v>2678713</v>
      </c>
      <c r="NI174" s="4">
        <v>2678713</v>
      </c>
      <c r="NJ174" s="4">
        <v>-2678713</v>
      </c>
      <c r="NK174" s="4">
        <v>0</v>
      </c>
      <c r="NL174" s="4">
        <v>0</v>
      </c>
      <c r="NM174" s="4">
        <v>2537066.8759959722</v>
      </c>
      <c r="NN174" s="4">
        <v>-2537066.8759959722</v>
      </c>
      <c r="NO174" s="4">
        <v>0</v>
      </c>
      <c r="NP174" s="4">
        <v>0</v>
      </c>
      <c r="NQ174" s="5">
        <v>0.94712157517284312</v>
      </c>
      <c r="NR174" s="4">
        <v>36759862</v>
      </c>
      <c r="NS174" s="4">
        <v>36759862</v>
      </c>
      <c r="NT174" s="4">
        <v>-36759862</v>
      </c>
      <c r="NU174" s="4">
        <v>0</v>
      </c>
      <c r="NV174" s="4">
        <v>0</v>
      </c>
      <c r="NW174" s="4">
        <v>34731675.6574708</v>
      </c>
      <c r="NX174" s="4">
        <v>-34731675.6574708</v>
      </c>
      <c r="NY174" s="4">
        <v>0</v>
      </c>
      <c r="NZ174" s="4">
        <v>0</v>
      </c>
      <c r="OA174" s="5">
        <v>11.339353924792569</v>
      </c>
      <c r="OB174" s="4">
        <v>2627592</v>
      </c>
      <c r="OC174" s="4">
        <v>2627592</v>
      </c>
      <c r="OD174" s="4">
        <v>-2627592</v>
      </c>
      <c r="OE174" s="4">
        <v>0</v>
      </c>
      <c r="OF174" s="4">
        <v>0</v>
      </c>
      <c r="OG174" s="4">
        <v>2489601.2892619004</v>
      </c>
      <c r="OH174" s="4">
        <v>-2489601.2892619004</v>
      </c>
      <c r="OI174" s="4">
        <v>0</v>
      </c>
      <c r="OJ174" s="4">
        <v>0</v>
      </c>
      <c r="OK174" s="5">
        <v>0.94748396602741225</v>
      </c>
      <c r="OL174" s="4">
        <v>2584280</v>
      </c>
      <c r="OM174" s="4">
        <v>2584280</v>
      </c>
      <c r="ON174" s="4">
        <v>-2584280</v>
      </c>
      <c r="OO174" s="4">
        <v>0</v>
      </c>
      <c r="OP174" s="4">
        <v>0</v>
      </c>
      <c r="OQ174" s="4">
        <v>2448472.8887164425</v>
      </c>
      <c r="OR174" s="4">
        <v>-2448472.8887164425</v>
      </c>
      <c r="OS174" s="4">
        <v>0</v>
      </c>
      <c r="OT174" s="4">
        <v>0</v>
      </c>
      <c r="OU174" s="5">
        <v>0.94744876279522439</v>
      </c>
      <c r="OV174" s="4">
        <v>2539183</v>
      </c>
      <c r="OW174" s="4">
        <v>2539183</v>
      </c>
      <c r="OX174" s="4">
        <v>-2539183</v>
      </c>
      <c r="OY174" s="4">
        <v>0</v>
      </c>
      <c r="OZ174" s="4">
        <v>0</v>
      </c>
      <c r="PA174" s="4">
        <v>2405680.0456395424</v>
      </c>
      <c r="PB174" s="4">
        <v>-2405680.0456395424</v>
      </c>
      <c r="PC174" s="4">
        <v>0</v>
      </c>
      <c r="PD174" s="4">
        <v>0</v>
      </c>
      <c r="PE174" s="5">
        <v>0.94742287012773108</v>
      </c>
      <c r="PF174" s="4">
        <v>2498129</v>
      </c>
      <c r="PG174" s="4">
        <v>2498129</v>
      </c>
      <c r="PH174" s="4">
        <v>-2498129</v>
      </c>
      <c r="PI174" s="4">
        <v>0</v>
      </c>
      <c r="PJ174" s="4">
        <v>0</v>
      </c>
      <c r="PK174" s="4">
        <v>2366735.7334052487</v>
      </c>
      <c r="PL174" s="4">
        <v>-2366735.7334052487</v>
      </c>
      <c r="PM174" s="4">
        <v>0</v>
      </c>
      <c r="PN174" s="4">
        <v>0</v>
      </c>
      <c r="PO174" s="5">
        <v>0.94740333001428223</v>
      </c>
      <c r="PP174" s="4">
        <v>2458133</v>
      </c>
      <c r="PQ174" s="4">
        <v>2458133</v>
      </c>
      <c r="PR174" s="4">
        <v>-2458133</v>
      </c>
      <c r="PS174" s="4">
        <v>0</v>
      </c>
      <c r="PT174" s="4">
        <v>0</v>
      </c>
      <c r="PU174" s="4">
        <v>2328799.1566726482</v>
      </c>
      <c r="PV174" s="4">
        <v>-2328799.1566726482</v>
      </c>
      <c r="PW174" s="4">
        <v>0</v>
      </c>
      <c r="PX174" s="4">
        <v>0</v>
      </c>
      <c r="PY174" s="5">
        <v>0.94738533540400305</v>
      </c>
      <c r="PZ174" s="4">
        <v>2421566</v>
      </c>
      <c r="QA174" s="4">
        <v>2421566</v>
      </c>
      <c r="QB174" s="4">
        <v>-2421566</v>
      </c>
      <c r="QC174" s="4">
        <v>0</v>
      </c>
      <c r="QD174" s="4">
        <v>0</v>
      </c>
      <c r="QE174" s="4">
        <v>2294104.6326512699</v>
      </c>
      <c r="QF174" s="4">
        <v>-2294104.6326512699</v>
      </c>
      <c r="QG174" s="4">
        <v>0</v>
      </c>
      <c r="QH174" s="4">
        <v>0</v>
      </c>
      <c r="QI174" s="5">
        <v>0.94736407459109928</v>
      </c>
      <c r="QJ174" s="4">
        <v>2385798</v>
      </c>
      <c r="QK174" s="4">
        <v>2385798</v>
      </c>
      <c r="QL174" s="4">
        <v>-2385798</v>
      </c>
      <c r="QM174" s="4">
        <v>0</v>
      </c>
      <c r="QN174" s="4">
        <v>0</v>
      </c>
      <c r="QO174" s="4">
        <v>2260162.827567888</v>
      </c>
      <c r="QP174" s="4">
        <v>-2260162.827567888</v>
      </c>
      <c r="QQ174" s="4">
        <v>0</v>
      </c>
      <c r="QR174" s="4">
        <v>0</v>
      </c>
      <c r="QS174" s="5">
        <v>0.9473403982935219</v>
      </c>
      <c r="QT174" s="4">
        <v>2351911</v>
      </c>
      <c r="QU174" s="4">
        <v>2351911</v>
      </c>
      <c r="QV174" s="4">
        <v>-2351911</v>
      </c>
      <c r="QW174" s="4">
        <v>0</v>
      </c>
      <c r="QX174" s="4">
        <v>0</v>
      </c>
      <c r="QY174" s="4">
        <v>2228008.0110004083</v>
      </c>
      <c r="QZ174" s="4">
        <v>-2228008.0110004083</v>
      </c>
      <c r="RA174" s="4">
        <v>0</v>
      </c>
      <c r="RB174" s="4">
        <v>0</v>
      </c>
      <c r="RC174" s="5">
        <v>0.94731816425043647</v>
      </c>
      <c r="RD174" s="4">
        <v>2320761</v>
      </c>
      <c r="RE174" s="4">
        <v>2320761</v>
      </c>
      <c r="RF174" s="4">
        <v>-2320761</v>
      </c>
      <c r="RG174" s="4">
        <v>0</v>
      </c>
      <c r="RH174" s="4">
        <v>0</v>
      </c>
      <c r="RI174" s="4">
        <v>2198439.5647298736</v>
      </c>
      <c r="RJ174" s="4">
        <v>-2198439.5647298736</v>
      </c>
      <c r="RK174" s="4">
        <v>0</v>
      </c>
      <c r="RL174" s="4">
        <v>0</v>
      </c>
      <c r="RM174" s="5">
        <v>0.94729253237617905</v>
      </c>
      <c r="RN174" s="4">
        <v>2290139</v>
      </c>
      <c r="RO174" s="4">
        <v>2290139</v>
      </c>
      <c r="RP174" s="4">
        <v>-2290139</v>
      </c>
      <c r="RQ174" s="4">
        <v>0</v>
      </c>
      <c r="RR174" s="4">
        <v>0</v>
      </c>
      <c r="RS174" s="4">
        <v>2169369.3084235033</v>
      </c>
      <c r="RT174" s="4">
        <v>-2169369.3084235033</v>
      </c>
      <c r="RU174" s="4">
        <v>0</v>
      </c>
      <c r="RV174" s="4">
        <v>0</v>
      </c>
      <c r="RW174" s="5">
        <v>0.94726534434089071</v>
      </c>
      <c r="RX174" s="4">
        <v>2261906</v>
      </c>
      <c r="RY174" s="4">
        <v>2261906</v>
      </c>
      <c r="RZ174" s="4">
        <v>-2261906</v>
      </c>
      <c r="SA174" s="4">
        <v>0</v>
      </c>
      <c r="SB174" s="4">
        <v>0</v>
      </c>
      <c r="SC174" s="4">
        <v>2142569.2540428201</v>
      </c>
      <c r="SD174" s="4">
        <v>-2142569.2540428201</v>
      </c>
      <c r="SE174" s="4">
        <v>0</v>
      </c>
      <c r="SF174" s="4">
        <v>0</v>
      </c>
      <c r="SG174" s="5">
        <v>0.94724062540300979</v>
      </c>
      <c r="SH174" s="4">
        <v>2234074</v>
      </c>
      <c r="SI174" s="4">
        <v>2234074</v>
      </c>
      <c r="SJ174" s="4">
        <v>-2234074</v>
      </c>
      <c r="SK174" s="4">
        <v>0</v>
      </c>
      <c r="SL174" s="4">
        <v>0</v>
      </c>
      <c r="SM174" s="4">
        <v>2116158.6590751228</v>
      </c>
      <c r="SN174" s="4">
        <v>-2116158.6590751228</v>
      </c>
      <c r="SO174" s="4">
        <v>0</v>
      </c>
      <c r="SP174" s="4">
        <v>0</v>
      </c>
      <c r="SQ174" s="5">
        <v>0.94721959034263092</v>
      </c>
      <c r="SR174" s="4">
        <v>28973472</v>
      </c>
      <c r="SS174" s="4">
        <v>28973472</v>
      </c>
      <c r="ST174" s="4">
        <v>-28973472</v>
      </c>
      <c r="SU174" s="4">
        <v>0</v>
      </c>
      <c r="SV174" s="4">
        <v>0</v>
      </c>
      <c r="SW174" s="4">
        <v>27448101.371186666</v>
      </c>
      <c r="SX174" s="4">
        <v>-27448101.371186666</v>
      </c>
      <c r="SY174" s="4">
        <v>0</v>
      </c>
      <c r="SZ174" s="4">
        <v>0</v>
      </c>
      <c r="TA174" s="5">
        <v>11.368184993966421</v>
      </c>
      <c r="TB174" s="4">
        <v>2207506</v>
      </c>
      <c r="TC174" s="4">
        <v>2207506</v>
      </c>
    </row>
    <row r="175" spans="1:523" x14ac:dyDescent="0.3">
      <c r="A175" s="3" t="s">
        <v>225</v>
      </c>
      <c r="B175" s="4">
        <v>0</v>
      </c>
      <c r="C175" s="4">
        <v>0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0</v>
      </c>
      <c r="J175" s="4">
        <v>0</v>
      </c>
      <c r="K175" s="5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5">
        <v>0</v>
      </c>
      <c r="V175" s="4">
        <v>0</v>
      </c>
      <c r="W175" s="4">
        <v>0</v>
      </c>
      <c r="X175" s="4">
        <v>0</v>
      </c>
      <c r="Y175" s="4">
        <v>0</v>
      </c>
      <c r="Z175" s="4">
        <v>0</v>
      </c>
      <c r="AA175" s="4">
        <v>0</v>
      </c>
      <c r="AB175" s="4">
        <v>0</v>
      </c>
      <c r="AC175" s="4">
        <v>0</v>
      </c>
      <c r="AD175" s="4">
        <v>0</v>
      </c>
      <c r="AE175" s="5">
        <v>0.94959872000000001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5">
        <v>0.94859879000000003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5">
        <v>0.94701055000000001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0</v>
      </c>
      <c r="BI175" s="5">
        <v>0.94609173000000002</v>
      </c>
      <c r="BJ175" s="4">
        <v>0</v>
      </c>
      <c r="BK175" s="4">
        <v>0</v>
      </c>
      <c r="BL175" s="4">
        <v>0</v>
      </c>
      <c r="BM175" s="4">
        <v>0</v>
      </c>
      <c r="BN175" s="4">
        <v>0</v>
      </c>
      <c r="BO175" s="4">
        <v>0</v>
      </c>
      <c r="BP175" s="4">
        <v>0</v>
      </c>
      <c r="BQ175" s="4">
        <v>0</v>
      </c>
      <c r="BR175" s="4">
        <v>0</v>
      </c>
      <c r="BS175" s="5">
        <v>0.94606102000000003</v>
      </c>
      <c r="BT175" s="4">
        <v>0</v>
      </c>
      <c r="BU175" s="4">
        <v>0</v>
      </c>
      <c r="BV175" s="4">
        <v>0</v>
      </c>
      <c r="BW175" s="4">
        <v>0</v>
      </c>
      <c r="BX175" s="4">
        <v>0</v>
      </c>
      <c r="BY175" s="4">
        <v>0</v>
      </c>
      <c r="BZ175" s="4">
        <v>0</v>
      </c>
      <c r="CA175" s="4">
        <v>0</v>
      </c>
      <c r="CB175" s="4">
        <v>0</v>
      </c>
      <c r="CC175" s="5">
        <v>0.94551125000000003</v>
      </c>
      <c r="CD175" s="4">
        <v>9993.69</v>
      </c>
      <c r="CE175" s="4">
        <v>9993.69</v>
      </c>
      <c r="CF175" s="4">
        <v>-9993.69</v>
      </c>
      <c r="CG175" s="4">
        <v>0</v>
      </c>
      <c r="CH175" s="4">
        <v>0</v>
      </c>
      <c r="CI175" s="4">
        <v>9431.6088771636587</v>
      </c>
      <c r="CJ175" s="4">
        <v>-9431.6088771636587</v>
      </c>
      <c r="CK175" s="4">
        <v>0</v>
      </c>
      <c r="CL175" s="4">
        <v>0</v>
      </c>
      <c r="CM175" s="5">
        <v>0.94375639800350608</v>
      </c>
      <c r="CN175" s="4">
        <v>9993.69</v>
      </c>
      <c r="CO175" s="4">
        <v>9993.69</v>
      </c>
      <c r="CP175" s="4">
        <v>-9993.69</v>
      </c>
      <c r="CQ175" s="4">
        <v>0</v>
      </c>
      <c r="CR175" s="4">
        <v>0</v>
      </c>
      <c r="CS175" s="4">
        <v>9430.5636574174769</v>
      </c>
      <c r="CT175" s="4">
        <v>-9430.5636574174769</v>
      </c>
      <c r="CU175" s="4">
        <v>0</v>
      </c>
      <c r="CV175" s="4">
        <v>0</v>
      </c>
      <c r="CW175" s="5">
        <v>0.94365181003387899</v>
      </c>
      <c r="CX175" s="4">
        <v>9993.69</v>
      </c>
      <c r="CY175" s="4">
        <v>9993.69</v>
      </c>
      <c r="CZ175" s="4">
        <v>-9993.69</v>
      </c>
      <c r="DA175" s="4">
        <v>0</v>
      </c>
      <c r="DB175" s="4">
        <v>0</v>
      </c>
      <c r="DC175" s="4">
        <v>9432.1518762394699</v>
      </c>
      <c r="DD175" s="4">
        <v>-9432.1518762394699</v>
      </c>
      <c r="DE175" s="4">
        <v>0</v>
      </c>
      <c r="DF175" s="4">
        <v>0</v>
      </c>
      <c r="DG175" s="5">
        <v>0.94381073219596268</v>
      </c>
      <c r="DH175" s="4">
        <v>9993.69</v>
      </c>
      <c r="DI175" s="4">
        <v>9993.69</v>
      </c>
      <c r="DJ175" s="4">
        <v>-9993.69</v>
      </c>
      <c r="DK175" s="4">
        <v>0</v>
      </c>
      <c r="DL175" s="4">
        <v>0</v>
      </c>
      <c r="DM175" s="4">
        <v>9432.4756654307494</v>
      </c>
      <c r="DN175" s="4">
        <v>-9432.4756654307494</v>
      </c>
      <c r="DO175" s="4">
        <v>0</v>
      </c>
      <c r="DP175" s="4">
        <v>0</v>
      </c>
      <c r="DQ175" s="5">
        <v>0.94384313155908861</v>
      </c>
      <c r="DR175" s="4">
        <v>39974.76</v>
      </c>
      <c r="DS175" s="4">
        <v>39974.76</v>
      </c>
      <c r="DT175" s="4">
        <v>-39974.76</v>
      </c>
      <c r="DU175" s="4">
        <v>0</v>
      </c>
      <c r="DV175" s="4">
        <v>0</v>
      </c>
      <c r="DW175" s="4">
        <v>37726.800076251355</v>
      </c>
      <c r="DX175" s="4">
        <v>-37726.800076251355</v>
      </c>
      <c r="DY175" s="4">
        <v>0</v>
      </c>
      <c r="DZ175" s="4">
        <v>0</v>
      </c>
      <c r="EA175" s="5">
        <v>9.4579341317924364</v>
      </c>
      <c r="EB175" s="4">
        <v>9993.69</v>
      </c>
      <c r="EC175" s="4">
        <v>9993.69</v>
      </c>
      <c r="ED175" s="4">
        <v>-9993.69</v>
      </c>
      <c r="EE175" s="4">
        <v>0</v>
      </c>
      <c r="EF175" s="4">
        <v>0</v>
      </c>
      <c r="EG175" s="4">
        <v>9434.5523647718492</v>
      </c>
      <c r="EH175" s="4">
        <v>-9434.5523647718492</v>
      </c>
      <c r="EI175" s="4">
        <v>0</v>
      </c>
      <c r="EJ175" s="4">
        <v>0</v>
      </c>
      <c r="EK175" s="5">
        <v>0.94405093261566531</v>
      </c>
      <c r="EL175" s="4">
        <v>9993.69</v>
      </c>
      <c r="EM175" s="4">
        <v>9993.69</v>
      </c>
      <c r="EN175" s="4">
        <v>-9993.69</v>
      </c>
      <c r="EO175" s="4">
        <v>0</v>
      </c>
      <c r="EP175" s="4">
        <v>0</v>
      </c>
      <c r="EQ175" s="4">
        <v>9436.8535758417129</v>
      </c>
      <c r="ER175" s="4">
        <v>-9436.8535758417129</v>
      </c>
      <c r="ES175" s="4">
        <v>0</v>
      </c>
      <c r="ET175" s="4">
        <v>0</v>
      </c>
      <c r="EU175" s="5">
        <v>0.94428119902075325</v>
      </c>
      <c r="EV175" s="4">
        <v>9993.69</v>
      </c>
      <c r="EW175" s="4">
        <v>9993.69</v>
      </c>
      <c r="EX175" s="4">
        <v>-9993.69</v>
      </c>
      <c r="EY175" s="4">
        <v>0</v>
      </c>
      <c r="EZ175" s="4">
        <v>0</v>
      </c>
      <c r="FA175" s="4">
        <v>9435.0570205099484</v>
      </c>
      <c r="FB175" s="4">
        <v>-9435.0570205099484</v>
      </c>
      <c r="FC175" s="4">
        <v>0</v>
      </c>
      <c r="FD175" s="4">
        <v>0</v>
      </c>
      <c r="FE175" s="5">
        <v>0.94410143005335845</v>
      </c>
      <c r="FF175" s="4">
        <v>9993.69</v>
      </c>
      <c r="FG175" s="4">
        <v>9993.69</v>
      </c>
      <c r="FH175" s="4">
        <v>-9993.69</v>
      </c>
      <c r="FI175" s="4">
        <v>0</v>
      </c>
      <c r="FJ175" s="4">
        <v>0</v>
      </c>
      <c r="FK175" s="4">
        <v>9429.9503738819876</v>
      </c>
      <c r="FL175" s="4">
        <v>-9429.9503738819876</v>
      </c>
      <c r="FM175" s="4">
        <v>0</v>
      </c>
      <c r="FN175" s="4">
        <v>0</v>
      </c>
      <c r="FO175" s="5">
        <v>0.943590442957705</v>
      </c>
      <c r="FP175" s="4">
        <v>9993.69</v>
      </c>
      <c r="FQ175" s="4">
        <v>9993.69</v>
      </c>
      <c r="FR175" s="4">
        <v>-9993.69</v>
      </c>
      <c r="FS175" s="4">
        <v>0</v>
      </c>
      <c r="FT175" s="4">
        <v>0</v>
      </c>
      <c r="FU175" s="4">
        <v>9427.8290951267227</v>
      </c>
      <c r="FV175" s="4">
        <v>-9427.8290951267227</v>
      </c>
      <c r="FW175" s="4">
        <v>0</v>
      </c>
      <c r="FX175" s="4">
        <v>0</v>
      </c>
      <c r="FY175" s="5">
        <v>0.94337818114497463</v>
      </c>
      <c r="FZ175" s="4">
        <v>9993.69</v>
      </c>
      <c r="GA175" s="4">
        <v>9993.69</v>
      </c>
      <c r="GB175" s="4">
        <v>-9993.69</v>
      </c>
      <c r="GC175" s="4">
        <v>0</v>
      </c>
      <c r="GD175" s="4">
        <v>0</v>
      </c>
      <c r="GE175" s="4">
        <v>9426.0556048011331</v>
      </c>
      <c r="GF175" s="4">
        <v>-9426.0556048011331</v>
      </c>
      <c r="GG175" s="4">
        <v>0</v>
      </c>
      <c r="GH175" s="4">
        <v>0</v>
      </c>
      <c r="GI175" s="5">
        <v>0.94320072013451817</v>
      </c>
      <c r="GJ175" s="4">
        <v>9993.69</v>
      </c>
      <c r="GK175" s="4">
        <v>9993.69</v>
      </c>
      <c r="GL175" s="4">
        <v>-9993.69</v>
      </c>
      <c r="GM175" s="4">
        <v>0</v>
      </c>
      <c r="GN175" s="4">
        <v>0</v>
      </c>
      <c r="GO175" s="4">
        <v>9423.6844817647707</v>
      </c>
      <c r="GP175" s="4">
        <v>-9423.6844817647707</v>
      </c>
      <c r="GQ175" s="4">
        <v>0</v>
      </c>
      <c r="GR175" s="4">
        <v>0</v>
      </c>
      <c r="GS175" s="5">
        <v>0.94296345811854987</v>
      </c>
      <c r="GT175" s="4">
        <v>9993.69</v>
      </c>
      <c r="GU175" s="4">
        <v>9993.69</v>
      </c>
      <c r="GV175" s="4">
        <v>-9993.69</v>
      </c>
      <c r="GW175" s="4">
        <v>0</v>
      </c>
      <c r="GX175" s="4">
        <v>0</v>
      </c>
      <c r="GY175" s="4">
        <v>9414.821084850897</v>
      </c>
      <c r="GZ175" s="4">
        <v>-9414.821084850897</v>
      </c>
      <c r="HA175" s="4">
        <v>0</v>
      </c>
      <c r="HB175" s="4">
        <v>0</v>
      </c>
      <c r="HC175" s="5">
        <v>0.94207655879368846</v>
      </c>
      <c r="HD175" s="4">
        <v>0</v>
      </c>
      <c r="HE175" s="4">
        <v>0</v>
      </c>
      <c r="HF175" s="4">
        <v>0</v>
      </c>
      <c r="HG175" s="4">
        <v>0</v>
      </c>
      <c r="HH175" s="4">
        <v>0</v>
      </c>
      <c r="HI175" s="4">
        <v>0</v>
      </c>
      <c r="HJ175" s="4">
        <v>0</v>
      </c>
      <c r="HK175" s="4">
        <v>0</v>
      </c>
      <c r="HL175" s="4">
        <v>0</v>
      </c>
      <c r="HM175" s="5">
        <v>0.943350229961052</v>
      </c>
      <c r="HN175" s="4">
        <v>0</v>
      </c>
      <c r="HO175" s="4">
        <v>0</v>
      </c>
      <c r="HP175" s="4">
        <v>0</v>
      </c>
      <c r="HQ175" s="4">
        <v>0</v>
      </c>
      <c r="HR175" s="4">
        <v>0</v>
      </c>
      <c r="HS175" s="4">
        <v>0</v>
      </c>
      <c r="HT175" s="4">
        <v>0</v>
      </c>
      <c r="HU175" s="4">
        <v>0</v>
      </c>
      <c r="HV175" s="4">
        <v>0</v>
      </c>
      <c r="HW175" s="5">
        <v>0.94321339470048071</v>
      </c>
      <c r="HX175" s="4">
        <v>0</v>
      </c>
      <c r="HY175" s="4">
        <v>0</v>
      </c>
      <c r="HZ175" s="4">
        <v>0</v>
      </c>
      <c r="IA175" s="4">
        <v>0</v>
      </c>
      <c r="IB175" s="4">
        <v>0</v>
      </c>
      <c r="IC175" s="4">
        <v>0</v>
      </c>
      <c r="ID175" s="4">
        <v>0</v>
      </c>
      <c r="IE175" s="4">
        <v>0</v>
      </c>
      <c r="IF175" s="4">
        <v>0</v>
      </c>
      <c r="IG175" s="5">
        <v>0.94304811490053853</v>
      </c>
      <c r="IH175" s="4">
        <v>0</v>
      </c>
      <c r="II175" s="4">
        <v>0</v>
      </c>
      <c r="IJ175" s="4">
        <v>0</v>
      </c>
      <c r="IK175" s="4">
        <v>0</v>
      </c>
      <c r="IL175" s="4">
        <v>0</v>
      </c>
      <c r="IM175" s="4">
        <v>0</v>
      </c>
      <c r="IN175" s="4">
        <v>0</v>
      </c>
      <c r="IO175" s="4">
        <v>0</v>
      </c>
      <c r="IP175" s="4">
        <v>0</v>
      </c>
      <c r="IQ175" s="5">
        <v>0.94277619240995802</v>
      </c>
      <c r="IR175" s="4">
        <v>79949.52</v>
      </c>
      <c r="IS175" s="4">
        <v>79949.52</v>
      </c>
      <c r="IT175" s="4">
        <v>-79949.52</v>
      </c>
      <c r="IU175" s="4">
        <v>0</v>
      </c>
      <c r="IV175" s="4">
        <v>0</v>
      </c>
      <c r="IW175" s="4">
        <v>75428.803601549036</v>
      </c>
      <c r="IX175" s="4">
        <v>-75428.803601549036</v>
      </c>
      <c r="IY175" s="4">
        <v>0</v>
      </c>
      <c r="IZ175" s="4">
        <v>0</v>
      </c>
      <c r="JA175" s="5">
        <v>11.320030854811243</v>
      </c>
      <c r="JB175" s="4">
        <v>0</v>
      </c>
      <c r="JC175" s="4">
        <v>0</v>
      </c>
      <c r="JD175" s="4">
        <v>0</v>
      </c>
      <c r="JE175" s="4">
        <v>0</v>
      </c>
      <c r="JF175" s="4">
        <v>0</v>
      </c>
      <c r="JG175" s="4">
        <v>0</v>
      </c>
      <c r="JH175" s="4">
        <v>0</v>
      </c>
      <c r="JI175" s="4">
        <v>0</v>
      </c>
      <c r="JJ175" s="4">
        <v>0</v>
      </c>
      <c r="JK175" s="5">
        <v>0.94270552062125601</v>
      </c>
      <c r="JL175" s="4">
        <v>0</v>
      </c>
      <c r="JM175" s="4">
        <v>0</v>
      </c>
      <c r="JN175" s="4">
        <v>0</v>
      </c>
      <c r="JO175" s="4">
        <v>0</v>
      </c>
      <c r="JP175" s="4">
        <v>0</v>
      </c>
      <c r="JQ175" s="4">
        <v>0</v>
      </c>
      <c r="JR175" s="4">
        <v>0</v>
      </c>
      <c r="JS175" s="4">
        <v>0</v>
      </c>
      <c r="JT175" s="4">
        <v>0</v>
      </c>
      <c r="JU175" s="5">
        <v>0.94318113130705683</v>
      </c>
      <c r="JV175" s="4">
        <v>0</v>
      </c>
      <c r="JW175" s="4">
        <v>0</v>
      </c>
      <c r="JX175" s="4">
        <v>0</v>
      </c>
      <c r="JY175" s="4">
        <v>0</v>
      </c>
      <c r="JZ175" s="4">
        <v>0</v>
      </c>
      <c r="KA175" s="4">
        <v>0</v>
      </c>
      <c r="KB175" s="4">
        <v>0</v>
      </c>
      <c r="KC175" s="4">
        <v>0</v>
      </c>
      <c r="KD175" s="4">
        <v>0</v>
      </c>
      <c r="KE175" s="5">
        <v>0.94361448353788591</v>
      </c>
      <c r="KF175" s="4">
        <v>0</v>
      </c>
      <c r="KG175" s="4">
        <v>0</v>
      </c>
      <c r="KH175" s="4">
        <v>0</v>
      </c>
      <c r="KI175" s="4">
        <v>0</v>
      </c>
      <c r="KJ175" s="4">
        <v>0</v>
      </c>
      <c r="KK175" s="4">
        <v>0</v>
      </c>
      <c r="KL175" s="4">
        <v>0</v>
      </c>
      <c r="KM175" s="4">
        <v>0</v>
      </c>
      <c r="KN175" s="4">
        <v>0</v>
      </c>
      <c r="KO175" s="5">
        <v>0.94399068104096528</v>
      </c>
      <c r="KP175" s="4">
        <v>0</v>
      </c>
      <c r="KQ175" s="4">
        <v>0</v>
      </c>
      <c r="KR175" s="4">
        <v>0</v>
      </c>
      <c r="KS175" s="4">
        <v>0</v>
      </c>
      <c r="KT175" s="4">
        <v>0</v>
      </c>
      <c r="KU175" s="4">
        <v>0</v>
      </c>
      <c r="KV175" s="4">
        <v>0</v>
      </c>
      <c r="KW175" s="4">
        <v>0</v>
      </c>
      <c r="KX175" s="4">
        <v>0</v>
      </c>
      <c r="KY175" s="5">
        <v>0.9442701655210296</v>
      </c>
      <c r="KZ175" s="4">
        <v>0</v>
      </c>
      <c r="LA175" s="4">
        <v>0</v>
      </c>
      <c r="LB175" s="4">
        <v>0</v>
      </c>
      <c r="LC175" s="4">
        <v>0</v>
      </c>
      <c r="LD175" s="4">
        <v>0</v>
      </c>
      <c r="LE175" s="4">
        <v>0</v>
      </c>
      <c r="LF175" s="4">
        <v>0</v>
      </c>
      <c r="LG175" s="4">
        <v>0</v>
      </c>
      <c r="LH175" s="4">
        <v>0</v>
      </c>
      <c r="LI175" s="5">
        <v>0.9446391241807981</v>
      </c>
      <c r="LJ175" s="4">
        <v>0</v>
      </c>
      <c r="LK175" s="4">
        <v>0</v>
      </c>
      <c r="LL175" s="4">
        <v>0</v>
      </c>
      <c r="LM175" s="4">
        <v>0</v>
      </c>
      <c r="LN175" s="4">
        <v>0</v>
      </c>
      <c r="LO175" s="4">
        <v>0</v>
      </c>
      <c r="LP175" s="4">
        <v>0</v>
      </c>
      <c r="LQ175" s="4">
        <v>0</v>
      </c>
      <c r="LR175" s="4">
        <v>0</v>
      </c>
      <c r="LS175" s="5">
        <v>0.94506282581707801</v>
      </c>
      <c r="LT175" s="4">
        <v>0</v>
      </c>
      <c r="LU175" s="4">
        <v>0</v>
      </c>
      <c r="LV175" s="4">
        <v>0</v>
      </c>
      <c r="LW175" s="4">
        <v>0</v>
      </c>
      <c r="LX175" s="4">
        <v>0</v>
      </c>
      <c r="LY175" s="4">
        <v>0</v>
      </c>
      <c r="LZ175" s="4">
        <v>0</v>
      </c>
      <c r="MA175" s="4">
        <v>0</v>
      </c>
      <c r="MB175" s="4">
        <v>0</v>
      </c>
      <c r="MC175" s="5">
        <v>0.9455218185182539</v>
      </c>
      <c r="MD175" s="4">
        <v>0</v>
      </c>
      <c r="ME175" s="4">
        <v>0</v>
      </c>
      <c r="MF175" s="4">
        <v>0</v>
      </c>
      <c r="MG175" s="4">
        <v>0</v>
      </c>
      <c r="MH175" s="4">
        <v>0</v>
      </c>
      <c r="MI175" s="4">
        <v>0</v>
      </c>
      <c r="MJ175" s="4">
        <v>0</v>
      </c>
      <c r="MK175" s="4">
        <v>0</v>
      </c>
      <c r="ML175" s="4">
        <v>0</v>
      </c>
      <c r="MM175" s="5">
        <v>0.94598984712753342</v>
      </c>
      <c r="MN175" s="4">
        <v>0</v>
      </c>
      <c r="MO175" s="4">
        <v>0</v>
      </c>
      <c r="MP175" s="4">
        <v>0</v>
      </c>
      <c r="MQ175" s="4">
        <v>0</v>
      </c>
      <c r="MR175" s="4">
        <v>0</v>
      </c>
      <c r="MS175" s="4">
        <v>0</v>
      </c>
      <c r="MT175" s="4">
        <v>0</v>
      </c>
      <c r="MU175" s="4">
        <v>0</v>
      </c>
      <c r="MV175" s="4">
        <v>0</v>
      </c>
      <c r="MW175" s="5">
        <v>0.94643183250958074</v>
      </c>
      <c r="MX175" s="4">
        <v>0</v>
      </c>
      <c r="MY175" s="4">
        <v>0</v>
      </c>
      <c r="MZ175" s="4">
        <v>0</v>
      </c>
      <c r="NA175" s="4">
        <v>0</v>
      </c>
      <c r="NB175" s="4">
        <v>0</v>
      </c>
      <c r="NC175" s="4">
        <v>0</v>
      </c>
      <c r="ND175" s="4">
        <v>0</v>
      </c>
      <c r="NE175" s="4">
        <v>0</v>
      </c>
      <c r="NF175" s="4">
        <v>0</v>
      </c>
      <c r="NG175" s="5">
        <v>0.94682491943828762</v>
      </c>
      <c r="NH175" s="4">
        <v>0</v>
      </c>
      <c r="NI175" s="4">
        <v>0</v>
      </c>
      <c r="NJ175" s="4">
        <v>0</v>
      </c>
      <c r="NK175" s="4">
        <v>0</v>
      </c>
      <c r="NL175" s="4">
        <v>0</v>
      </c>
      <c r="NM175" s="4">
        <v>0</v>
      </c>
      <c r="NN175" s="4">
        <v>0</v>
      </c>
      <c r="NO175" s="4">
        <v>0</v>
      </c>
      <c r="NP175" s="4">
        <v>0</v>
      </c>
      <c r="NQ175" s="5">
        <v>0.94712157517284312</v>
      </c>
      <c r="NR175" s="4">
        <v>0</v>
      </c>
      <c r="NS175" s="4">
        <v>0</v>
      </c>
      <c r="NT175" s="4">
        <v>0</v>
      </c>
      <c r="NU175" s="4">
        <v>0</v>
      </c>
      <c r="NV175" s="4">
        <v>0</v>
      </c>
      <c r="NW175" s="4">
        <v>0</v>
      </c>
      <c r="NX175" s="4">
        <v>0</v>
      </c>
      <c r="NY175" s="4">
        <v>0</v>
      </c>
      <c r="NZ175" s="4">
        <v>0</v>
      </c>
      <c r="OA175" s="5">
        <v>11.339353924792569</v>
      </c>
      <c r="OB175" s="4">
        <v>0</v>
      </c>
      <c r="OC175" s="4">
        <v>0</v>
      </c>
      <c r="OD175" s="4">
        <v>0</v>
      </c>
      <c r="OE175" s="4">
        <v>0</v>
      </c>
      <c r="OF175" s="4">
        <v>0</v>
      </c>
      <c r="OG175" s="4">
        <v>0</v>
      </c>
      <c r="OH175" s="4">
        <v>0</v>
      </c>
      <c r="OI175" s="4">
        <v>0</v>
      </c>
      <c r="OJ175" s="4">
        <v>0</v>
      </c>
      <c r="OK175" s="5">
        <v>0.94748396602741225</v>
      </c>
      <c r="OL175" s="4">
        <v>0</v>
      </c>
      <c r="OM175" s="4">
        <v>0</v>
      </c>
      <c r="ON175" s="4">
        <v>0</v>
      </c>
      <c r="OO175" s="4">
        <v>0</v>
      </c>
      <c r="OP175" s="4">
        <v>0</v>
      </c>
      <c r="OQ175" s="4">
        <v>0</v>
      </c>
      <c r="OR175" s="4">
        <v>0</v>
      </c>
      <c r="OS175" s="4">
        <v>0</v>
      </c>
      <c r="OT175" s="4">
        <v>0</v>
      </c>
      <c r="OU175" s="5">
        <v>0.94744876279522439</v>
      </c>
      <c r="OV175" s="4">
        <v>0</v>
      </c>
      <c r="OW175" s="4">
        <v>0</v>
      </c>
      <c r="OX175" s="4">
        <v>0</v>
      </c>
      <c r="OY175" s="4">
        <v>0</v>
      </c>
      <c r="OZ175" s="4">
        <v>0</v>
      </c>
      <c r="PA175" s="4">
        <v>0</v>
      </c>
      <c r="PB175" s="4">
        <v>0</v>
      </c>
      <c r="PC175" s="4">
        <v>0</v>
      </c>
      <c r="PD175" s="4">
        <v>0</v>
      </c>
      <c r="PE175" s="5">
        <v>0.94742287012773108</v>
      </c>
      <c r="PF175" s="4">
        <v>0</v>
      </c>
      <c r="PG175" s="4">
        <v>0</v>
      </c>
      <c r="PH175" s="4">
        <v>0</v>
      </c>
      <c r="PI175" s="4">
        <v>0</v>
      </c>
      <c r="PJ175" s="4">
        <v>0</v>
      </c>
      <c r="PK175" s="4">
        <v>0</v>
      </c>
      <c r="PL175" s="4">
        <v>0</v>
      </c>
      <c r="PM175" s="4">
        <v>0</v>
      </c>
      <c r="PN175" s="4">
        <v>0</v>
      </c>
      <c r="PO175" s="5">
        <v>0.94740333001428223</v>
      </c>
      <c r="PP175" s="4">
        <v>0</v>
      </c>
      <c r="PQ175" s="4">
        <v>0</v>
      </c>
      <c r="PR175" s="4">
        <v>0</v>
      </c>
      <c r="PS175" s="4">
        <v>0</v>
      </c>
      <c r="PT175" s="4">
        <v>0</v>
      </c>
      <c r="PU175" s="4">
        <v>0</v>
      </c>
      <c r="PV175" s="4">
        <v>0</v>
      </c>
      <c r="PW175" s="4">
        <v>0</v>
      </c>
      <c r="PX175" s="4">
        <v>0</v>
      </c>
      <c r="PY175" s="5">
        <v>0.94738533540400305</v>
      </c>
      <c r="PZ175" s="4">
        <v>0</v>
      </c>
      <c r="QA175" s="4">
        <v>0</v>
      </c>
      <c r="QB175" s="4">
        <v>0</v>
      </c>
      <c r="QC175" s="4">
        <v>0</v>
      </c>
      <c r="QD175" s="4">
        <v>0</v>
      </c>
      <c r="QE175" s="4">
        <v>0</v>
      </c>
      <c r="QF175" s="4">
        <v>0</v>
      </c>
      <c r="QG175" s="4">
        <v>0</v>
      </c>
      <c r="QH175" s="4">
        <v>0</v>
      </c>
      <c r="QI175" s="5">
        <v>0.94736407459109928</v>
      </c>
      <c r="QJ175" s="4">
        <v>0</v>
      </c>
      <c r="QK175" s="4">
        <v>0</v>
      </c>
      <c r="QL175" s="4">
        <v>0</v>
      </c>
      <c r="QM175" s="4">
        <v>0</v>
      </c>
      <c r="QN175" s="4">
        <v>0</v>
      </c>
      <c r="QO175" s="4">
        <v>0</v>
      </c>
      <c r="QP175" s="4">
        <v>0</v>
      </c>
      <c r="QQ175" s="4">
        <v>0</v>
      </c>
      <c r="QR175" s="4">
        <v>0</v>
      </c>
      <c r="QS175" s="5">
        <v>0.9473403982935219</v>
      </c>
      <c r="QT175" s="4">
        <v>0</v>
      </c>
      <c r="QU175" s="4">
        <v>0</v>
      </c>
      <c r="QV175" s="4">
        <v>0</v>
      </c>
      <c r="QW175" s="4">
        <v>0</v>
      </c>
      <c r="QX175" s="4">
        <v>0</v>
      </c>
      <c r="QY175" s="4">
        <v>0</v>
      </c>
      <c r="QZ175" s="4">
        <v>0</v>
      </c>
      <c r="RA175" s="4">
        <v>0</v>
      </c>
      <c r="RB175" s="4">
        <v>0</v>
      </c>
      <c r="RC175" s="5">
        <v>0.94731816425043647</v>
      </c>
      <c r="RD175" s="4">
        <v>0</v>
      </c>
      <c r="RE175" s="4">
        <v>0</v>
      </c>
      <c r="RF175" s="4">
        <v>0</v>
      </c>
      <c r="RG175" s="4">
        <v>0</v>
      </c>
      <c r="RH175" s="4">
        <v>0</v>
      </c>
      <c r="RI175" s="4">
        <v>0</v>
      </c>
      <c r="RJ175" s="4">
        <v>0</v>
      </c>
      <c r="RK175" s="4">
        <v>0</v>
      </c>
      <c r="RL175" s="4">
        <v>0</v>
      </c>
      <c r="RM175" s="5">
        <v>0.94729253237617905</v>
      </c>
      <c r="RN175" s="4">
        <v>0</v>
      </c>
      <c r="RO175" s="4">
        <v>0</v>
      </c>
      <c r="RP175" s="4">
        <v>0</v>
      </c>
      <c r="RQ175" s="4">
        <v>0</v>
      </c>
      <c r="RR175" s="4">
        <v>0</v>
      </c>
      <c r="RS175" s="4">
        <v>0</v>
      </c>
      <c r="RT175" s="4">
        <v>0</v>
      </c>
      <c r="RU175" s="4">
        <v>0</v>
      </c>
      <c r="RV175" s="4">
        <v>0</v>
      </c>
      <c r="RW175" s="5">
        <v>0.94726534434089071</v>
      </c>
      <c r="RX175" s="4">
        <v>0</v>
      </c>
      <c r="RY175" s="4">
        <v>0</v>
      </c>
      <c r="RZ175" s="4">
        <v>0</v>
      </c>
      <c r="SA175" s="4">
        <v>0</v>
      </c>
      <c r="SB175" s="4">
        <v>0</v>
      </c>
      <c r="SC175" s="4">
        <v>0</v>
      </c>
      <c r="SD175" s="4">
        <v>0</v>
      </c>
      <c r="SE175" s="4">
        <v>0</v>
      </c>
      <c r="SF175" s="4">
        <v>0</v>
      </c>
      <c r="SG175" s="5">
        <v>0.94724062540300979</v>
      </c>
      <c r="SH175" s="4">
        <v>0</v>
      </c>
      <c r="SI175" s="4">
        <v>0</v>
      </c>
      <c r="SJ175" s="4">
        <v>0</v>
      </c>
      <c r="SK175" s="4">
        <v>0</v>
      </c>
      <c r="SL175" s="4">
        <v>0</v>
      </c>
      <c r="SM175" s="4">
        <v>0</v>
      </c>
      <c r="SN175" s="4">
        <v>0</v>
      </c>
      <c r="SO175" s="4">
        <v>0</v>
      </c>
      <c r="SP175" s="4">
        <v>0</v>
      </c>
      <c r="SQ175" s="5">
        <v>0.94721959034263092</v>
      </c>
      <c r="SR175" s="4">
        <v>0</v>
      </c>
      <c r="SS175" s="4">
        <v>0</v>
      </c>
      <c r="ST175" s="4">
        <v>0</v>
      </c>
      <c r="SU175" s="4">
        <v>0</v>
      </c>
      <c r="SV175" s="4">
        <v>0</v>
      </c>
      <c r="SW175" s="4">
        <v>0</v>
      </c>
      <c r="SX175" s="4">
        <v>0</v>
      </c>
      <c r="SY175" s="4">
        <v>0</v>
      </c>
      <c r="SZ175" s="4">
        <v>0</v>
      </c>
      <c r="TA175" s="5">
        <v>11.368184993966421</v>
      </c>
      <c r="TB175" s="4">
        <v>0</v>
      </c>
      <c r="TC175" s="4">
        <v>0</v>
      </c>
    </row>
    <row r="176" spans="1:523" x14ac:dyDescent="0.3">
      <c r="A176" s="3" t="s">
        <v>226</v>
      </c>
      <c r="B176" s="4">
        <v>0</v>
      </c>
      <c r="C176" s="4">
        <v>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5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5">
        <v>0</v>
      </c>
      <c r="V176" s="4">
        <v>0</v>
      </c>
      <c r="W176" s="4">
        <v>0</v>
      </c>
      <c r="X176" s="4">
        <v>0</v>
      </c>
      <c r="Y176" s="4">
        <v>0</v>
      </c>
      <c r="Z176" s="4">
        <v>0</v>
      </c>
      <c r="AA176" s="4">
        <v>0</v>
      </c>
      <c r="AB176" s="4">
        <v>0</v>
      </c>
      <c r="AC176" s="4">
        <v>0</v>
      </c>
      <c r="AD176" s="4">
        <v>0</v>
      </c>
      <c r="AE176" s="5">
        <v>0.94959872000000001</v>
      </c>
      <c r="AF176" s="4">
        <v>44545.81</v>
      </c>
      <c r="AG176" s="4">
        <v>44545.81</v>
      </c>
      <c r="AH176" s="4">
        <v>-44545.81</v>
      </c>
      <c r="AI176" s="4">
        <v>0</v>
      </c>
      <c r="AJ176" s="4">
        <v>0</v>
      </c>
      <c r="AK176" s="4">
        <v>42256.101465569896</v>
      </c>
      <c r="AL176" s="4">
        <v>-42256.101465569896</v>
      </c>
      <c r="AM176" s="4">
        <v>0</v>
      </c>
      <c r="AN176" s="4">
        <v>0</v>
      </c>
      <c r="AO176" s="5">
        <v>0.94859879000000003</v>
      </c>
      <c r="AP176" s="4">
        <v>55797.799999999996</v>
      </c>
      <c r="AQ176" s="4">
        <v>55797.799999999996</v>
      </c>
      <c r="AR176" s="4">
        <v>-55797.799999999996</v>
      </c>
      <c r="AS176" s="4">
        <v>0</v>
      </c>
      <c r="AT176" s="4">
        <v>0</v>
      </c>
      <c r="AU176" s="4">
        <v>52841.105266789993</v>
      </c>
      <c r="AV176" s="4">
        <v>-52841.105266789993</v>
      </c>
      <c r="AW176" s="4">
        <v>0</v>
      </c>
      <c r="AX176" s="4">
        <v>0</v>
      </c>
      <c r="AY176" s="5">
        <v>0.94701055000000001</v>
      </c>
      <c r="AZ176" s="4">
        <v>59951.549999999996</v>
      </c>
      <c r="BA176" s="4">
        <v>59951.549999999996</v>
      </c>
      <c r="BB176" s="4">
        <v>-59951.549999999996</v>
      </c>
      <c r="BC176" s="4">
        <v>0</v>
      </c>
      <c r="BD176" s="4">
        <v>0</v>
      </c>
      <c r="BE176" s="4">
        <v>56719.6656556815</v>
      </c>
      <c r="BF176" s="4">
        <v>-56719.6656556815</v>
      </c>
      <c r="BG176" s="4">
        <v>0</v>
      </c>
      <c r="BH176" s="4">
        <v>0</v>
      </c>
      <c r="BI176" s="5">
        <v>0.94609173000000002</v>
      </c>
      <c r="BJ176" s="4">
        <v>69074.73</v>
      </c>
      <c r="BK176" s="4">
        <v>69074.73</v>
      </c>
      <c r="BL176" s="4">
        <v>-69074.73</v>
      </c>
      <c r="BM176" s="4">
        <v>0</v>
      </c>
      <c r="BN176" s="4">
        <v>0</v>
      </c>
      <c r="BO176" s="4">
        <v>65348.909520024601</v>
      </c>
      <c r="BP176" s="4">
        <v>-65348.909520024601</v>
      </c>
      <c r="BQ176" s="4">
        <v>0</v>
      </c>
      <c r="BR176" s="4">
        <v>0</v>
      </c>
      <c r="BS176" s="5">
        <v>0.94606102000000003</v>
      </c>
      <c r="BT176" s="4">
        <v>132964.78000000003</v>
      </c>
      <c r="BU176" s="4">
        <v>132964.78000000003</v>
      </c>
      <c r="BV176" s="4">
        <v>-132964.78000000003</v>
      </c>
      <c r="BW176" s="4">
        <v>0</v>
      </c>
      <c r="BX176" s="4">
        <v>0</v>
      </c>
      <c r="BY176" s="4">
        <v>125719.69534377503</v>
      </c>
      <c r="BZ176" s="4">
        <v>-125719.69534377503</v>
      </c>
      <c r="CA176" s="4">
        <v>0</v>
      </c>
      <c r="CB176" s="4">
        <v>0</v>
      </c>
      <c r="CC176" s="5">
        <v>0.94551125000000003</v>
      </c>
      <c r="CD176" s="4">
        <v>188202.87999999998</v>
      </c>
      <c r="CE176" s="4">
        <v>188202.87999999998</v>
      </c>
      <c r="CF176" s="4">
        <v>-188202.87999999998</v>
      </c>
      <c r="CG176" s="4">
        <v>0</v>
      </c>
      <c r="CH176" s="4">
        <v>0</v>
      </c>
      <c r="CI176" s="4">
        <v>177617.67212268608</v>
      </c>
      <c r="CJ176" s="4">
        <v>-177617.67212268608</v>
      </c>
      <c r="CK176" s="4">
        <v>0</v>
      </c>
      <c r="CL176" s="4">
        <v>0</v>
      </c>
      <c r="CM176" s="5">
        <v>0.94375639800350608</v>
      </c>
      <c r="CN176" s="4">
        <v>188202.87999999998</v>
      </c>
      <c r="CO176" s="4">
        <v>188202.87999999998</v>
      </c>
      <c r="CP176" s="4">
        <v>-188202.87999999998</v>
      </c>
      <c r="CQ176" s="4">
        <v>0</v>
      </c>
      <c r="CR176" s="4">
        <v>0</v>
      </c>
      <c r="CS176" s="4">
        <v>177597.98836558891</v>
      </c>
      <c r="CT176" s="4">
        <v>-177597.98836558891</v>
      </c>
      <c r="CU176" s="4">
        <v>0</v>
      </c>
      <c r="CV176" s="4">
        <v>0</v>
      </c>
      <c r="CW176" s="5">
        <v>0.94365181003387899</v>
      </c>
      <c r="CX176" s="4">
        <v>188202.87999999998</v>
      </c>
      <c r="CY176" s="4">
        <v>188202.87999999998</v>
      </c>
      <c r="CZ176" s="4">
        <v>-188202.87999999998</v>
      </c>
      <c r="DA176" s="4">
        <v>0</v>
      </c>
      <c r="DB176" s="4">
        <v>0</v>
      </c>
      <c r="DC176" s="4">
        <v>177627.89797418888</v>
      </c>
      <c r="DD176" s="4">
        <v>-177627.89797418888</v>
      </c>
      <c r="DE176" s="4">
        <v>0</v>
      </c>
      <c r="DF176" s="4">
        <v>0</v>
      </c>
      <c r="DG176" s="5">
        <v>0.94381073219596268</v>
      </c>
      <c r="DH176" s="4">
        <v>188202.87999999998</v>
      </c>
      <c r="DI176" s="4">
        <v>188202.87999999998</v>
      </c>
      <c r="DJ176" s="4">
        <v>-188202.87999999998</v>
      </c>
      <c r="DK176" s="4">
        <v>0</v>
      </c>
      <c r="DL176" s="4">
        <v>0</v>
      </c>
      <c r="DM176" s="4">
        <v>177633.99562763935</v>
      </c>
      <c r="DN176" s="4">
        <v>-177633.99562763935</v>
      </c>
      <c r="DO176" s="4">
        <v>0</v>
      </c>
      <c r="DP176" s="4">
        <v>0</v>
      </c>
      <c r="DQ176" s="5">
        <v>0.94384313155908861</v>
      </c>
      <c r="DR176" s="4">
        <v>1115146.19</v>
      </c>
      <c r="DS176" s="4">
        <v>1115146.19</v>
      </c>
      <c r="DT176" s="4">
        <v>-1115146.19</v>
      </c>
      <c r="DU176" s="4">
        <v>0</v>
      </c>
      <c r="DV176" s="4">
        <v>0</v>
      </c>
      <c r="DW176" s="4">
        <v>1053363.0313419444</v>
      </c>
      <c r="DX176" s="4">
        <v>-1053363.0313419444</v>
      </c>
      <c r="DY176" s="4">
        <v>0</v>
      </c>
      <c r="DZ176" s="4">
        <v>0</v>
      </c>
      <c r="EA176" s="5">
        <v>9.4579341317924364</v>
      </c>
      <c r="EB176" s="4">
        <v>188203.87999999998</v>
      </c>
      <c r="EC176" s="4">
        <v>188203.87999999998</v>
      </c>
      <c r="ED176" s="4">
        <v>-188203.87999999998</v>
      </c>
      <c r="EE176" s="4">
        <v>0</v>
      </c>
      <c r="EF176" s="4">
        <v>0</v>
      </c>
      <c r="EG176" s="4">
        <v>177674.04843588674</v>
      </c>
      <c r="EH176" s="4">
        <v>-177674.04843588674</v>
      </c>
      <c r="EI176" s="4">
        <v>0</v>
      </c>
      <c r="EJ176" s="4">
        <v>0</v>
      </c>
      <c r="EK176" s="5">
        <v>0.94405093261566531</v>
      </c>
      <c r="EL176" s="4">
        <v>188203.87999999998</v>
      </c>
      <c r="EM176" s="4">
        <v>188203.87999999998</v>
      </c>
      <c r="EN176" s="4">
        <v>-188203.87999999998</v>
      </c>
      <c r="EO176" s="4">
        <v>0</v>
      </c>
      <c r="EP176" s="4">
        <v>0</v>
      </c>
      <c r="EQ176" s="4">
        <v>177717.38546675793</v>
      </c>
      <c r="ER176" s="4">
        <v>-177717.38546675793</v>
      </c>
      <c r="ES176" s="4">
        <v>0</v>
      </c>
      <c r="ET176" s="4">
        <v>0</v>
      </c>
      <c r="EU176" s="5">
        <v>0.94428119902075325</v>
      </c>
      <c r="EV176" s="4">
        <v>188203.87999999998</v>
      </c>
      <c r="EW176" s="4">
        <v>188203.87999999998</v>
      </c>
      <c r="EX176" s="4">
        <v>-188203.87999999998</v>
      </c>
      <c r="EY176" s="4">
        <v>0</v>
      </c>
      <c r="EZ176" s="4">
        <v>0</v>
      </c>
      <c r="FA176" s="4">
        <v>177683.55224959063</v>
      </c>
      <c r="FB176" s="4">
        <v>-177683.55224959063</v>
      </c>
      <c r="FC176" s="4">
        <v>0</v>
      </c>
      <c r="FD176" s="4">
        <v>0</v>
      </c>
      <c r="FE176" s="5">
        <v>0.94410143005335845</v>
      </c>
      <c r="FF176" s="4">
        <v>143658.06999999998</v>
      </c>
      <c r="FG176" s="4">
        <v>143658.06999999998</v>
      </c>
      <c r="FH176" s="4">
        <v>-143658.06999999998</v>
      </c>
      <c r="FI176" s="4">
        <v>0</v>
      </c>
      <c r="FJ176" s="4">
        <v>0</v>
      </c>
      <c r="FK176" s="4">
        <v>135554.38190574897</v>
      </c>
      <c r="FL176" s="4">
        <v>-135554.38190574897</v>
      </c>
      <c r="FM176" s="4">
        <v>0</v>
      </c>
      <c r="FN176" s="4">
        <v>0</v>
      </c>
      <c r="FO176" s="5">
        <v>0.943590442957705</v>
      </c>
      <c r="FP176" s="4">
        <v>132406.07999999999</v>
      </c>
      <c r="FQ176" s="4">
        <v>132406.07999999999</v>
      </c>
      <c r="FR176" s="4">
        <v>-132406.07999999999</v>
      </c>
      <c r="FS176" s="4">
        <v>0</v>
      </c>
      <c r="FT176" s="4">
        <v>0</v>
      </c>
      <c r="FU176" s="4">
        <v>124909.00692293599</v>
      </c>
      <c r="FV176" s="4">
        <v>-124909.00692293599</v>
      </c>
      <c r="FW176" s="4">
        <v>0</v>
      </c>
      <c r="FX176" s="4">
        <v>0</v>
      </c>
      <c r="FY176" s="5">
        <v>0.94337818114497463</v>
      </c>
      <c r="FZ176" s="4">
        <v>128252.32999999999</v>
      </c>
      <c r="GA176" s="4">
        <v>128252.32999999999</v>
      </c>
      <c r="GB176" s="4">
        <v>-128252.32999999999</v>
      </c>
      <c r="GC176" s="4">
        <v>0</v>
      </c>
      <c r="GD176" s="4">
        <v>0</v>
      </c>
      <c r="GE176" s="4">
        <v>120967.69001492986</v>
      </c>
      <c r="GF176" s="4">
        <v>-120967.69001492986</v>
      </c>
      <c r="GG176" s="4">
        <v>0</v>
      </c>
      <c r="GH176" s="4">
        <v>0</v>
      </c>
      <c r="GI176" s="5">
        <v>0.94320072013451817</v>
      </c>
      <c r="GJ176" s="4">
        <v>119129.15</v>
      </c>
      <c r="GK176" s="4">
        <v>119129.15</v>
      </c>
      <c r="GL176" s="4">
        <v>-119129.15</v>
      </c>
      <c r="GM176" s="4">
        <v>0</v>
      </c>
      <c r="GN176" s="4">
        <v>0</v>
      </c>
      <c r="GO176" s="4">
        <v>112334.43524672344</v>
      </c>
      <c r="GP176" s="4">
        <v>-112334.43524672344</v>
      </c>
      <c r="GQ176" s="4">
        <v>0</v>
      </c>
      <c r="GR176" s="4">
        <v>0</v>
      </c>
      <c r="GS176" s="5">
        <v>0.94296345811854987</v>
      </c>
      <c r="GT176" s="4">
        <v>55239.1</v>
      </c>
      <c r="GU176" s="4">
        <v>55239.1</v>
      </c>
      <c r="GV176" s="4">
        <v>-55239.1</v>
      </c>
      <c r="GW176" s="4">
        <v>0</v>
      </c>
      <c r="GX176" s="4">
        <v>0</v>
      </c>
      <c r="GY176" s="4">
        <v>52039.461238860436</v>
      </c>
      <c r="GZ176" s="4">
        <v>-52039.461238860436</v>
      </c>
      <c r="HA176" s="4">
        <v>0</v>
      </c>
      <c r="HB176" s="4">
        <v>0</v>
      </c>
      <c r="HC176" s="5">
        <v>0.94207655879368846</v>
      </c>
      <c r="HD176" s="4">
        <v>1</v>
      </c>
      <c r="HE176" s="4">
        <v>1</v>
      </c>
      <c r="HF176" s="4">
        <v>-1</v>
      </c>
      <c r="HG176" s="4">
        <v>0</v>
      </c>
      <c r="HH176" s="4">
        <v>0</v>
      </c>
      <c r="HI176" s="4">
        <v>0.943350229961052</v>
      </c>
      <c r="HJ176" s="4">
        <v>-0.943350229961052</v>
      </c>
      <c r="HK176" s="4">
        <v>0</v>
      </c>
      <c r="HL176" s="4">
        <v>0</v>
      </c>
      <c r="HM176" s="5">
        <v>0.943350229961052</v>
      </c>
      <c r="HN176" s="4">
        <v>1</v>
      </c>
      <c r="HO176" s="4">
        <v>1</v>
      </c>
      <c r="HP176" s="4">
        <v>-1</v>
      </c>
      <c r="HQ176" s="4">
        <v>0</v>
      </c>
      <c r="HR176" s="4">
        <v>0</v>
      </c>
      <c r="HS176" s="4">
        <v>0.94321339470048071</v>
      </c>
      <c r="HT176" s="4">
        <v>-0.94321339470048071</v>
      </c>
      <c r="HU176" s="4">
        <v>0</v>
      </c>
      <c r="HV176" s="4">
        <v>0</v>
      </c>
      <c r="HW176" s="5">
        <v>0.94321339470048071</v>
      </c>
      <c r="HX176" s="4">
        <v>1</v>
      </c>
      <c r="HY176" s="4">
        <v>1</v>
      </c>
      <c r="HZ176" s="4">
        <v>-1</v>
      </c>
      <c r="IA176" s="4">
        <v>0</v>
      </c>
      <c r="IB176" s="4">
        <v>0</v>
      </c>
      <c r="IC176" s="4">
        <v>0.94304811490053853</v>
      </c>
      <c r="ID176" s="4">
        <v>-0.94304811490053853</v>
      </c>
      <c r="IE176" s="4">
        <v>0</v>
      </c>
      <c r="IF176" s="4">
        <v>0</v>
      </c>
      <c r="IG176" s="5">
        <v>0.94304811490053853</v>
      </c>
      <c r="IH176" s="4">
        <v>1</v>
      </c>
      <c r="II176" s="4">
        <v>1</v>
      </c>
      <c r="IJ176" s="4">
        <v>-1</v>
      </c>
      <c r="IK176" s="4">
        <v>0</v>
      </c>
      <c r="IL176" s="4">
        <v>0</v>
      </c>
      <c r="IM176" s="4">
        <v>0.94277619240995802</v>
      </c>
      <c r="IN176" s="4">
        <v>-0.94277619240995802</v>
      </c>
      <c r="IO176" s="4">
        <v>0</v>
      </c>
      <c r="IP176" s="4">
        <v>0</v>
      </c>
      <c r="IQ176" s="5">
        <v>0.94277619240995802</v>
      </c>
      <c r="IR176" s="4">
        <v>1143300.3699999999</v>
      </c>
      <c r="IS176" s="4">
        <v>1143300.3699999999</v>
      </c>
      <c r="IT176" s="4">
        <v>-1143300.3699999999</v>
      </c>
      <c r="IU176" s="4">
        <v>0</v>
      </c>
      <c r="IV176" s="4">
        <v>0</v>
      </c>
      <c r="IW176" s="4">
        <v>1078883.7338693659</v>
      </c>
      <c r="IX176" s="4">
        <v>-1078883.7338693659</v>
      </c>
      <c r="IY176" s="4">
        <v>0</v>
      </c>
      <c r="IZ176" s="4">
        <v>0</v>
      </c>
      <c r="JA176" s="5">
        <v>11.320030854811243</v>
      </c>
      <c r="JB176" s="4">
        <v>0</v>
      </c>
      <c r="JC176" s="4">
        <v>0</v>
      </c>
      <c r="JD176" s="4">
        <v>0</v>
      </c>
      <c r="JE176" s="4">
        <v>0</v>
      </c>
      <c r="JF176" s="4">
        <v>0</v>
      </c>
      <c r="JG176" s="4">
        <v>0</v>
      </c>
      <c r="JH176" s="4">
        <v>0</v>
      </c>
      <c r="JI176" s="4">
        <v>0</v>
      </c>
      <c r="JJ176" s="4">
        <v>0</v>
      </c>
      <c r="JK176" s="5">
        <v>0.94270552062125601</v>
      </c>
      <c r="JL176" s="4">
        <v>0</v>
      </c>
      <c r="JM176" s="4">
        <v>0</v>
      </c>
      <c r="JN176" s="4">
        <v>0</v>
      </c>
      <c r="JO176" s="4">
        <v>0</v>
      </c>
      <c r="JP176" s="4">
        <v>0</v>
      </c>
      <c r="JQ176" s="4">
        <v>0</v>
      </c>
      <c r="JR176" s="4">
        <v>0</v>
      </c>
      <c r="JS176" s="4">
        <v>0</v>
      </c>
      <c r="JT176" s="4">
        <v>0</v>
      </c>
      <c r="JU176" s="5">
        <v>0.94318113130705683</v>
      </c>
      <c r="JV176" s="4">
        <v>0</v>
      </c>
      <c r="JW176" s="4">
        <v>0</v>
      </c>
      <c r="JX176" s="4">
        <v>0</v>
      </c>
      <c r="JY176" s="4">
        <v>0</v>
      </c>
      <c r="JZ176" s="4">
        <v>0</v>
      </c>
      <c r="KA176" s="4">
        <v>0</v>
      </c>
      <c r="KB176" s="4">
        <v>0</v>
      </c>
      <c r="KC176" s="4">
        <v>0</v>
      </c>
      <c r="KD176" s="4">
        <v>0</v>
      </c>
      <c r="KE176" s="5">
        <v>0.94361448353788591</v>
      </c>
      <c r="KF176" s="4">
        <v>0</v>
      </c>
      <c r="KG176" s="4">
        <v>0</v>
      </c>
      <c r="KH176" s="4">
        <v>0</v>
      </c>
      <c r="KI176" s="4">
        <v>0</v>
      </c>
      <c r="KJ176" s="4">
        <v>0</v>
      </c>
      <c r="KK176" s="4">
        <v>0</v>
      </c>
      <c r="KL176" s="4">
        <v>0</v>
      </c>
      <c r="KM176" s="4">
        <v>0</v>
      </c>
      <c r="KN176" s="4">
        <v>0</v>
      </c>
      <c r="KO176" s="5">
        <v>0.94399068104096528</v>
      </c>
      <c r="KP176" s="4">
        <v>0</v>
      </c>
      <c r="KQ176" s="4">
        <v>0</v>
      </c>
      <c r="KR176" s="4">
        <v>0</v>
      </c>
      <c r="KS176" s="4">
        <v>0</v>
      </c>
      <c r="KT176" s="4">
        <v>0</v>
      </c>
      <c r="KU176" s="4">
        <v>0</v>
      </c>
      <c r="KV176" s="4">
        <v>0</v>
      </c>
      <c r="KW176" s="4">
        <v>0</v>
      </c>
      <c r="KX176" s="4">
        <v>0</v>
      </c>
      <c r="KY176" s="5">
        <v>0.9442701655210296</v>
      </c>
      <c r="KZ176" s="4">
        <v>0</v>
      </c>
      <c r="LA176" s="4">
        <v>0</v>
      </c>
      <c r="LB176" s="4">
        <v>0</v>
      </c>
      <c r="LC176" s="4">
        <v>0</v>
      </c>
      <c r="LD176" s="4">
        <v>0</v>
      </c>
      <c r="LE176" s="4">
        <v>0</v>
      </c>
      <c r="LF176" s="4">
        <v>0</v>
      </c>
      <c r="LG176" s="4">
        <v>0</v>
      </c>
      <c r="LH176" s="4">
        <v>0</v>
      </c>
      <c r="LI176" s="5">
        <v>0.9446391241807981</v>
      </c>
      <c r="LJ176" s="4">
        <v>0</v>
      </c>
      <c r="LK176" s="4">
        <v>0</v>
      </c>
      <c r="LL176" s="4">
        <v>0</v>
      </c>
      <c r="LM176" s="4">
        <v>0</v>
      </c>
      <c r="LN176" s="4">
        <v>0</v>
      </c>
      <c r="LO176" s="4">
        <v>0</v>
      </c>
      <c r="LP176" s="4">
        <v>0</v>
      </c>
      <c r="LQ176" s="4">
        <v>0</v>
      </c>
      <c r="LR176" s="4">
        <v>0</v>
      </c>
      <c r="LS176" s="5">
        <v>0.94506282581707801</v>
      </c>
      <c r="LT176" s="4">
        <v>0</v>
      </c>
      <c r="LU176" s="4">
        <v>0</v>
      </c>
      <c r="LV176" s="4">
        <v>0</v>
      </c>
      <c r="LW176" s="4">
        <v>0</v>
      </c>
      <c r="LX176" s="4">
        <v>0</v>
      </c>
      <c r="LY176" s="4">
        <v>0</v>
      </c>
      <c r="LZ176" s="4">
        <v>0</v>
      </c>
      <c r="MA176" s="4">
        <v>0</v>
      </c>
      <c r="MB176" s="4">
        <v>0</v>
      </c>
      <c r="MC176" s="5">
        <v>0.9455218185182539</v>
      </c>
      <c r="MD176" s="4">
        <v>0</v>
      </c>
      <c r="ME176" s="4">
        <v>0</v>
      </c>
      <c r="MF176" s="4">
        <v>0</v>
      </c>
      <c r="MG176" s="4">
        <v>0</v>
      </c>
      <c r="MH176" s="4">
        <v>0</v>
      </c>
      <c r="MI176" s="4">
        <v>0</v>
      </c>
      <c r="MJ176" s="4">
        <v>0</v>
      </c>
      <c r="MK176" s="4">
        <v>0</v>
      </c>
      <c r="ML176" s="4">
        <v>0</v>
      </c>
      <c r="MM176" s="5">
        <v>0.94598984712753342</v>
      </c>
      <c r="MN176" s="4">
        <v>0</v>
      </c>
      <c r="MO176" s="4">
        <v>0</v>
      </c>
      <c r="MP176" s="4">
        <v>0</v>
      </c>
      <c r="MQ176" s="4">
        <v>0</v>
      </c>
      <c r="MR176" s="4">
        <v>0</v>
      </c>
      <c r="MS176" s="4">
        <v>0</v>
      </c>
      <c r="MT176" s="4">
        <v>0</v>
      </c>
      <c r="MU176" s="4">
        <v>0</v>
      </c>
      <c r="MV176" s="4">
        <v>0</v>
      </c>
      <c r="MW176" s="5">
        <v>0.94643183250958074</v>
      </c>
      <c r="MX176" s="4">
        <v>0</v>
      </c>
      <c r="MY176" s="4">
        <v>0</v>
      </c>
      <c r="MZ176" s="4">
        <v>0</v>
      </c>
      <c r="NA176" s="4">
        <v>0</v>
      </c>
      <c r="NB176" s="4">
        <v>0</v>
      </c>
      <c r="NC176" s="4">
        <v>0</v>
      </c>
      <c r="ND176" s="4">
        <v>0</v>
      </c>
      <c r="NE176" s="4">
        <v>0</v>
      </c>
      <c r="NF176" s="4">
        <v>0</v>
      </c>
      <c r="NG176" s="5">
        <v>0.94682491943828762</v>
      </c>
      <c r="NH176" s="4">
        <v>0</v>
      </c>
      <c r="NI176" s="4">
        <v>0</v>
      </c>
      <c r="NJ176" s="4">
        <v>0</v>
      </c>
      <c r="NK176" s="4">
        <v>0</v>
      </c>
      <c r="NL176" s="4">
        <v>0</v>
      </c>
      <c r="NM176" s="4">
        <v>0</v>
      </c>
      <c r="NN176" s="4">
        <v>0</v>
      </c>
      <c r="NO176" s="4">
        <v>0</v>
      </c>
      <c r="NP176" s="4">
        <v>0</v>
      </c>
      <c r="NQ176" s="5">
        <v>0.94712157517284312</v>
      </c>
      <c r="NR176" s="4">
        <v>0</v>
      </c>
      <c r="NS176" s="4">
        <v>0</v>
      </c>
      <c r="NT176" s="4">
        <v>0</v>
      </c>
      <c r="NU176" s="4">
        <v>0</v>
      </c>
      <c r="NV176" s="4">
        <v>0</v>
      </c>
      <c r="NW176" s="4">
        <v>0</v>
      </c>
      <c r="NX176" s="4">
        <v>0</v>
      </c>
      <c r="NY176" s="4">
        <v>0</v>
      </c>
      <c r="NZ176" s="4">
        <v>0</v>
      </c>
      <c r="OA176" s="5">
        <v>11.339353924792569</v>
      </c>
      <c r="OB176" s="4">
        <v>0</v>
      </c>
      <c r="OC176" s="4">
        <v>0</v>
      </c>
      <c r="OD176" s="4">
        <v>0</v>
      </c>
      <c r="OE176" s="4">
        <v>0</v>
      </c>
      <c r="OF176" s="4">
        <v>0</v>
      </c>
      <c r="OG176" s="4">
        <v>0</v>
      </c>
      <c r="OH176" s="4">
        <v>0</v>
      </c>
      <c r="OI176" s="4">
        <v>0</v>
      </c>
      <c r="OJ176" s="4">
        <v>0</v>
      </c>
      <c r="OK176" s="5">
        <v>0.94748396602741225</v>
      </c>
      <c r="OL176" s="4">
        <v>0</v>
      </c>
      <c r="OM176" s="4">
        <v>0</v>
      </c>
      <c r="ON176" s="4">
        <v>0</v>
      </c>
      <c r="OO176" s="4">
        <v>0</v>
      </c>
      <c r="OP176" s="4">
        <v>0</v>
      </c>
      <c r="OQ176" s="4">
        <v>0</v>
      </c>
      <c r="OR176" s="4">
        <v>0</v>
      </c>
      <c r="OS176" s="4">
        <v>0</v>
      </c>
      <c r="OT176" s="4">
        <v>0</v>
      </c>
      <c r="OU176" s="5">
        <v>0.94744876279522439</v>
      </c>
      <c r="OV176" s="4">
        <v>0</v>
      </c>
      <c r="OW176" s="4">
        <v>0</v>
      </c>
      <c r="OX176" s="4">
        <v>0</v>
      </c>
      <c r="OY176" s="4">
        <v>0</v>
      </c>
      <c r="OZ176" s="4">
        <v>0</v>
      </c>
      <c r="PA176" s="4">
        <v>0</v>
      </c>
      <c r="PB176" s="4">
        <v>0</v>
      </c>
      <c r="PC176" s="4">
        <v>0</v>
      </c>
      <c r="PD176" s="4">
        <v>0</v>
      </c>
      <c r="PE176" s="5">
        <v>0.94742287012773108</v>
      </c>
      <c r="PF176" s="4">
        <v>0</v>
      </c>
      <c r="PG176" s="4">
        <v>0</v>
      </c>
      <c r="PH176" s="4">
        <v>0</v>
      </c>
      <c r="PI176" s="4">
        <v>0</v>
      </c>
      <c r="PJ176" s="4">
        <v>0</v>
      </c>
      <c r="PK176" s="4">
        <v>0</v>
      </c>
      <c r="PL176" s="4">
        <v>0</v>
      </c>
      <c r="PM176" s="4">
        <v>0</v>
      </c>
      <c r="PN176" s="4">
        <v>0</v>
      </c>
      <c r="PO176" s="5">
        <v>0.94740333001428223</v>
      </c>
      <c r="PP176" s="4">
        <v>0</v>
      </c>
      <c r="PQ176" s="4">
        <v>0</v>
      </c>
      <c r="PR176" s="4">
        <v>0</v>
      </c>
      <c r="PS176" s="4">
        <v>0</v>
      </c>
      <c r="PT176" s="4">
        <v>0</v>
      </c>
      <c r="PU176" s="4">
        <v>0</v>
      </c>
      <c r="PV176" s="4">
        <v>0</v>
      </c>
      <c r="PW176" s="4">
        <v>0</v>
      </c>
      <c r="PX176" s="4">
        <v>0</v>
      </c>
      <c r="PY176" s="5">
        <v>0.94738533540400305</v>
      </c>
      <c r="PZ176" s="4">
        <v>0</v>
      </c>
      <c r="QA176" s="4">
        <v>0</v>
      </c>
      <c r="QB176" s="4">
        <v>0</v>
      </c>
      <c r="QC176" s="4">
        <v>0</v>
      </c>
      <c r="QD176" s="4">
        <v>0</v>
      </c>
      <c r="QE176" s="4">
        <v>0</v>
      </c>
      <c r="QF176" s="4">
        <v>0</v>
      </c>
      <c r="QG176" s="4">
        <v>0</v>
      </c>
      <c r="QH176" s="4">
        <v>0</v>
      </c>
      <c r="QI176" s="5">
        <v>0.94736407459109928</v>
      </c>
      <c r="QJ176" s="4">
        <v>0</v>
      </c>
      <c r="QK176" s="4">
        <v>0</v>
      </c>
      <c r="QL176" s="4">
        <v>0</v>
      </c>
      <c r="QM176" s="4">
        <v>0</v>
      </c>
      <c r="QN176" s="4">
        <v>0</v>
      </c>
      <c r="QO176" s="4">
        <v>0</v>
      </c>
      <c r="QP176" s="4">
        <v>0</v>
      </c>
      <c r="QQ176" s="4">
        <v>0</v>
      </c>
      <c r="QR176" s="4">
        <v>0</v>
      </c>
      <c r="QS176" s="5">
        <v>0.9473403982935219</v>
      </c>
      <c r="QT176" s="4">
        <v>0</v>
      </c>
      <c r="QU176" s="4">
        <v>0</v>
      </c>
      <c r="QV176" s="4">
        <v>0</v>
      </c>
      <c r="QW176" s="4">
        <v>0</v>
      </c>
      <c r="QX176" s="4">
        <v>0</v>
      </c>
      <c r="QY176" s="4">
        <v>0</v>
      </c>
      <c r="QZ176" s="4">
        <v>0</v>
      </c>
      <c r="RA176" s="4">
        <v>0</v>
      </c>
      <c r="RB176" s="4">
        <v>0</v>
      </c>
      <c r="RC176" s="5">
        <v>0.94731816425043647</v>
      </c>
      <c r="RD176" s="4">
        <v>0</v>
      </c>
      <c r="RE176" s="4">
        <v>0</v>
      </c>
      <c r="RF176" s="4">
        <v>0</v>
      </c>
      <c r="RG176" s="4">
        <v>0</v>
      </c>
      <c r="RH176" s="4">
        <v>0</v>
      </c>
      <c r="RI176" s="4">
        <v>0</v>
      </c>
      <c r="RJ176" s="4">
        <v>0</v>
      </c>
      <c r="RK176" s="4">
        <v>0</v>
      </c>
      <c r="RL176" s="4">
        <v>0</v>
      </c>
      <c r="RM176" s="5">
        <v>0.94729253237617905</v>
      </c>
      <c r="RN176" s="4">
        <v>0</v>
      </c>
      <c r="RO176" s="4">
        <v>0</v>
      </c>
      <c r="RP176" s="4">
        <v>0</v>
      </c>
      <c r="RQ176" s="4">
        <v>0</v>
      </c>
      <c r="RR176" s="4">
        <v>0</v>
      </c>
      <c r="RS176" s="4">
        <v>0</v>
      </c>
      <c r="RT176" s="4">
        <v>0</v>
      </c>
      <c r="RU176" s="4">
        <v>0</v>
      </c>
      <c r="RV176" s="4">
        <v>0</v>
      </c>
      <c r="RW176" s="5">
        <v>0.94726534434089071</v>
      </c>
      <c r="RX176" s="4">
        <v>0</v>
      </c>
      <c r="RY176" s="4">
        <v>0</v>
      </c>
      <c r="RZ176" s="4">
        <v>0</v>
      </c>
      <c r="SA176" s="4">
        <v>0</v>
      </c>
      <c r="SB176" s="4">
        <v>0</v>
      </c>
      <c r="SC176" s="4">
        <v>0</v>
      </c>
      <c r="SD176" s="4">
        <v>0</v>
      </c>
      <c r="SE176" s="4">
        <v>0</v>
      </c>
      <c r="SF176" s="4">
        <v>0</v>
      </c>
      <c r="SG176" s="5">
        <v>0.94724062540300979</v>
      </c>
      <c r="SH176" s="4">
        <v>0</v>
      </c>
      <c r="SI176" s="4">
        <v>0</v>
      </c>
      <c r="SJ176" s="4">
        <v>0</v>
      </c>
      <c r="SK176" s="4">
        <v>0</v>
      </c>
      <c r="SL176" s="4">
        <v>0</v>
      </c>
      <c r="SM176" s="4">
        <v>0</v>
      </c>
      <c r="SN176" s="4">
        <v>0</v>
      </c>
      <c r="SO176" s="4">
        <v>0</v>
      </c>
      <c r="SP176" s="4">
        <v>0</v>
      </c>
      <c r="SQ176" s="5">
        <v>0.94721959034263092</v>
      </c>
      <c r="SR176" s="4">
        <v>0</v>
      </c>
      <c r="SS176" s="4">
        <v>0</v>
      </c>
      <c r="ST176" s="4">
        <v>0</v>
      </c>
      <c r="SU176" s="4">
        <v>0</v>
      </c>
      <c r="SV176" s="4">
        <v>0</v>
      </c>
      <c r="SW176" s="4">
        <v>0</v>
      </c>
      <c r="SX176" s="4">
        <v>0</v>
      </c>
      <c r="SY176" s="4">
        <v>0</v>
      </c>
      <c r="SZ176" s="4">
        <v>0</v>
      </c>
      <c r="TA176" s="5">
        <v>11.368184993966421</v>
      </c>
      <c r="TB176" s="4">
        <v>0</v>
      </c>
      <c r="TC176" s="4">
        <v>0</v>
      </c>
    </row>
    <row r="177" spans="1:523" x14ac:dyDescent="0.3">
      <c r="A177" s="3" t="s">
        <v>227</v>
      </c>
      <c r="B177" s="4">
        <v>0</v>
      </c>
      <c r="C177" s="4">
        <v>0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0</v>
      </c>
      <c r="J177" s="4">
        <v>0</v>
      </c>
      <c r="K177" s="5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5">
        <v>0</v>
      </c>
      <c r="V177" s="4">
        <v>0</v>
      </c>
      <c r="W177" s="4">
        <v>0</v>
      </c>
      <c r="X177" s="4">
        <v>0</v>
      </c>
      <c r="Y177" s="4">
        <v>0</v>
      </c>
      <c r="Z177" s="4">
        <v>0</v>
      </c>
      <c r="AA177" s="4">
        <v>0</v>
      </c>
      <c r="AB177" s="4">
        <v>0</v>
      </c>
      <c r="AC177" s="4">
        <v>0</v>
      </c>
      <c r="AD177" s="4">
        <v>0</v>
      </c>
      <c r="AE177" s="5">
        <v>0.94959872000000001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0</v>
      </c>
      <c r="AL177" s="4">
        <v>0</v>
      </c>
      <c r="AM177" s="4">
        <v>0</v>
      </c>
      <c r="AN177" s="4">
        <v>0</v>
      </c>
      <c r="AO177" s="5">
        <v>0.94859879000000003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0</v>
      </c>
      <c r="AX177" s="4">
        <v>0</v>
      </c>
      <c r="AY177" s="5">
        <v>0.94701055000000001</v>
      </c>
      <c r="AZ177" s="4">
        <v>0</v>
      </c>
      <c r="BA177" s="4">
        <v>0</v>
      </c>
      <c r="BB177" s="4">
        <v>0</v>
      </c>
      <c r="BC177" s="4">
        <v>0</v>
      </c>
      <c r="BD177" s="4">
        <v>0</v>
      </c>
      <c r="BE177" s="4">
        <v>0</v>
      </c>
      <c r="BF177" s="4">
        <v>0</v>
      </c>
      <c r="BG177" s="4">
        <v>0</v>
      </c>
      <c r="BH177" s="4">
        <v>0</v>
      </c>
      <c r="BI177" s="5">
        <v>0.94609173000000002</v>
      </c>
      <c r="BJ177" s="4">
        <v>0</v>
      </c>
      <c r="BK177" s="4">
        <v>0</v>
      </c>
      <c r="BL177" s="4">
        <v>0</v>
      </c>
      <c r="BM177" s="4">
        <v>0</v>
      </c>
      <c r="BN177" s="4">
        <v>0</v>
      </c>
      <c r="BO177" s="4">
        <v>0</v>
      </c>
      <c r="BP177" s="4">
        <v>0</v>
      </c>
      <c r="BQ177" s="4">
        <v>0</v>
      </c>
      <c r="BR177" s="4">
        <v>0</v>
      </c>
      <c r="BS177" s="5">
        <v>0.94606102000000003</v>
      </c>
      <c r="BT177" s="4">
        <v>32.130000000000003</v>
      </c>
      <c r="BU177" s="4">
        <v>32.130000000000003</v>
      </c>
      <c r="BV177" s="4">
        <v>-32.130000000000003</v>
      </c>
      <c r="BW177" s="4">
        <v>0</v>
      </c>
      <c r="BX177" s="4">
        <v>0</v>
      </c>
      <c r="BY177" s="4">
        <v>30.379276462500002</v>
      </c>
      <c r="BZ177" s="4">
        <v>-30.379276462500002</v>
      </c>
      <c r="CA177" s="4">
        <v>0</v>
      </c>
      <c r="CB177" s="4">
        <v>0</v>
      </c>
      <c r="CC177" s="5">
        <v>0.94551125000000003</v>
      </c>
      <c r="CD177" s="4">
        <v>64.260000000000005</v>
      </c>
      <c r="CE177" s="4">
        <v>64.260000000000005</v>
      </c>
      <c r="CF177" s="4">
        <v>-64.260000000000005</v>
      </c>
      <c r="CG177" s="4">
        <v>0</v>
      </c>
      <c r="CH177" s="4">
        <v>0</v>
      </c>
      <c r="CI177" s="4">
        <v>60.645786135705308</v>
      </c>
      <c r="CJ177" s="4">
        <v>-60.645786135705308</v>
      </c>
      <c r="CK177" s="4">
        <v>0</v>
      </c>
      <c r="CL177" s="4">
        <v>0</v>
      </c>
      <c r="CM177" s="5">
        <v>0.94375639800350608</v>
      </c>
      <c r="CN177" s="4">
        <v>64.260000000000005</v>
      </c>
      <c r="CO177" s="4">
        <v>64.260000000000005</v>
      </c>
      <c r="CP177" s="4">
        <v>-64.260000000000005</v>
      </c>
      <c r="CQ177" s="4">
        <v>0</v>
      </c>
      <c r="CR177" s="4">
        <v>0</v>
      </c>
      <c r="CS177" s="4">
        <v>60.63906531277707</v>
      </c>
      <c r="CT177" s="4">
        <v>-60.63906531277707</v>
      </c>
      <c r="CU177" s="4">
        <v>0</v>
      </c>
      <c r="CV177" s="4">
        <v>0</v>
      </c>
      <c r="CW177" s="5">
        <v>0.94365181003387899</v>
      </c>
      <c r="CX177" s="4">
        <v>64.260000000000005</v>
      </c>
      <c r="CY177" s="4">
        <v>64.260000000000005</v>
      </c>
      <c r="CZ177" s="4">
        <v>-64.260000000000005</v>
      </c>
      <c r="DA177" s="4">
        <v>0</v>
      </c>
      <c r="DB177" s="4">
        <v>0</v>
      </c>
      <c r="DC177" s="4">
        <v>60.649277650912566</v>
      </c>
      <c r="DD177" s="4">
        <v>-60.649277650912566</v>
      </c>
      <c r="DE177" s="4">
        <v>0</v>
      </c>
      <c r="DF177" s="4">
        <v>0</v>
      </c>
      <c r="DG177" s="5">
        <v>0.94381073219596268</v>
      </c>
      <c r="DH177" s="4">
        <v>64.260000000000005</v>
      </c>
      <c r="DI177" s="4">
        <v>64.260000000000005</v>
      </c>
      <c r="DJ177" s="4">
        <v>-64.260000000000005</v>
      </c>
      <c r="DK177" s="4">
        <v>0</v>
      </c>
      <c r="DL177" s="4">
        <v>0</v>
      </c>
      <c r="DM177" s="4">
        <v>60.651359633987042</v>
      </c>
      <c r="DN177" s="4">
        <v>-60.651359633987042</v>
      </c>
      <c r="DO177" s="4">
        <v>0</v>
      </c>
      <c r="DP177" s="4">
        <v>0</v>
      </c>
      <c r="DQ177" s="5">
        <v>0.94384313155908861</v>
      </c>
      <c r="DR177" s="4">
        <v>289.17</v>
      </c>
      <c r="DS177" s="4">
        <v>289.17</v>
      </c>
      <c r="DT177" s="4">
        <v>-289.17</v>
      </c>
      <c r="DU177" s="4">
        <v>0</v>
      </c>
      <c r="DV177" s="4">
        <v>0</v>
      </c>
      <c r="DW177" s="4">
        <v>272.96476519588202</v>
      </c>
      <c r="DX177" s="4">
        <v>-272.96476519588202</v>
      </c>
      <c r="DY177" s="4">
        <v>0</v>
      </c>
      <c r="DZ177" s="4">
        <v>0</v>
      </c>
      <c r="EA177" s="5">
        <v>9.4579341317924364</v>
      </c>
      <c r="EB177" s="4">
        <v>64.260000000000005</v>
      </c>
      <c r="EC177" s="4">
        <v>64.260000000000005</v>
      </c>
      <c r="ED177" s="4">
        <v>-64.260000000000005</v>
      </c>
      <c r="EE177" s="4">
        <v>0</v>
      </c>
      <c r="EF177" s="4">
        <v>0</v>
      </c>
      <c r="EG177" s="4">
        <v>60.664712929882654</v>
      </c>
      <c r="EH177" s="4">
        <v>-60.664712929882654</v>
      </c>
      <c r="EI177" s="4">
        <v>0</v>
      </c>
      <c r="EJ177" s="4">
        <v>0</v>
      </c>
      <c r="EK177" s="5">
        <v>0.94405093261566531</v>
      </c>
      <c r="EL177" s="4">
        <v>64.260000000000005</v>
      </c>
      <c r="EM177" s="4">
        <v>64.260000000000005</v>
      </c>
      <c r="EN177" s="4">
        <v>-64.260000000000005</v>
      </c>
      <c r="EO177" s="4">
        <v>0</v>
      </c>
      <c r="EP177" s="4">
        <v>0</v>
      </c>
      <c r="EQ177" s="4">
        <v>60.679509849073611</v>
      </c>
      <c r="ER177" s="4">
        <v>-60.679509849073611</v>
      </c>
      <c r="ES177" s="4">
        <v>0</v>
      </c>
      <c r="ET177" s="4">
        <v>0</v>
      </c>
      <c r="EU177" s="5">
        <v>0.94428119902075325</v>
      </c>
      <c r="EV177" s="4">
        <v>64.260000000000005</v>
      </c>
      <c r="EW177" s="4">
        <v>64.260000000000005</v>
      </c>
      <c r="EX177" s="4">
        <v>-64.260000000000005</v>
      </c>
      <c r="EY177" s="4">
        <v>0</v>
      </c>
      <c r="EZ177" s="4">
        <v>0</v>
      </c>
      <c r="FA177" s="4">
        <v>60.667957895228817</v>
      </c>
      <c r="FB177" s="4">
        <v>-60.667957895228817</v>
      </c>
      <c r="FC177" s="4">
        <v>0</v>
      </c>
      <c r="FD177" s="4">
        <v>0</v>
      </c>
      <c r="FE177" s="5">
        <v>0.94410143005335845</v>
      </c>
      <c r="FF177" s="4">
        <v>64.260000000000005</v>
      </c>
      <c r="FG177" s="4">
        <v>64.260000000000005</v>
      </c>
      <c r="FH177" s="4">
        <v>-64.260000000000005</v>
      </c>
      <c r="FI177" s="4">
        <v>0</v>
      </c>
      <c r="FJ177" s="4">
        <v>0</v>
      </c>
      <c r="FK177" s="4">
        <v>60.635121864462128</v>
      </c>
      <c r="FL177" s="4">
        <v>-60.635121864462128</v>
      </c>
      <c r="FM177" s="4">
        <v>0</v>
      </c>
      <c r="FN177" s="4">
        <v>0</v>
      </c>
      <c r="FO177" s="5">
        <v>0.943590442957705</v>
      </c>
      <c r="FP177" s="4">
        <v>64.260000000000005</v>
      </c>
      <c r="FQ177" s="4">
        <v>64.260000000000005</v>
      </c>
      <c r="FR177" s="4">
        <v>-64.260000000000005</v>
      </c>
      <c r="FS177" s="4">
        <v>0</v>
      </c>
      <c r="FT177" s="4">
        <v>0</v>
      </c>
      <c r="FU177" s="4">
        <v>60.621481920376077</v>
      </c>
      <c r="FV177" s="4">
        <v>-60.621481920376077</v>
      </c>
      <c r="FW177" s="4">
        <v>0</v>
      </c>
      <c r="FX177" s="4">
        <v>0</v>
      </c>
      <c r="FY177" s="5">
        <v>0.94337818114497463</v>
      </c>
      <c r="FZ177" s="4">
        <v>64.260000000000005</v>
      </c>
      <c r="GA177" s="4">
        <v>64.260000000000005</v>
      </c>
      <c r="GB177" s="4">
        <v>-64.260000000000005</v>
      </c>
      <c r="GC177" s="4">
        <v>0</v>
      </c>
      <c r="GD177" s="4">
        <v>0</v>
      </c>
      <c r="GE177" s="4">
        <v>60.610078275844145</v>
      </c>
      <c r="GF177" s="4">
        <v>-60.610078275844145</v>
      </c>
      <c r="GG177" s="4">
        <v>0</v>
      </c>
      <c r="GH177" s="4">
        <v>0</v>
      </c>
      <c r="GI177" s="5">
        <v>0.94320072013451817</v>
      </c>
      <c r="GJ177" s="4">
        <v>64.260000000000005</v>
      </c>
      <c r="GK177" s="4">
        <v>64.260000000000005</v>
      </c>
      <c r="GL177" s="4">
        <v>-64.260000000000005</v>
      </c>
      <c r="GM177" s="4">
        <v>0</v>
      </c>
      <c r="GN177" s="4">
        <v>0</v>
      </c>
      <c r="GO177" s="4">
        <v>60.594831818698019</v>
      </c>
      <c r="GP177" s="4">
        <v>-60.594831818698019</v>
      </c>
      <c r="GQ177" s="4">
        <v>0</v>
      </c>
      <c r="GR177" s="4">
        <v>0</v>
      </c>
      <c r="GS177" s="5">
        <v>0.94296345811854987</v>
      </c>
      <c r="GT177" s="4">
        <v>32.130000000000003</v>
      </c>
      <c r="GU177" s="4">
        <v>32.130000000000003</v>
      </c>
      <c r="GV177" s="4">
        <v>-32.130000000000003</v>
      </c>
      <c r="GW177" s="4">
        <v>0</v>
      </c>
      <c r="GX177" s="4">
        <v>0</v>
      </c>
      <c r="GY177" s="4">
        <v>30.268919834041213</v>
      </c>
      <c r="GZ177" s="4">
        <v>-30.268919834041213</v>
      </c>
      <c r="HA177" s="4">
        <v>0</v>
      </c>
      <c r="HB177" s="4">
        <v>0</v>
      </c>
      <c r="HC177" s="5">
        <v>0.94207655879368846</v>
      </c>
      <c r="HD177" s="4">
        <v>0</v>
      </c>
      <c r="HE177" s="4">
        <v>0</v>
      </c>
      <c r="HF177" s="4">
        <v>0</v>
      </c>
      <c r="HG177" s="4">
        <v>0</v>
      </c>
      <c r="HH177" s="4">
        <v>0</v>
      </c>
      <c r="HI177" s="4">
        <v>0</v>
      </c>
      <c r="HJ177" s="4">
        <v>0</v>
      </c>
      <c r="HK177" s="4">
        <v>0</v>
      </c>
      <c r="HL177" s="4">
        <v>0</v>
      </c>
      <c r="HM177" s="5">
        <v>0.943350229961052</v>
      </c>
      <c r="HN177" s="4">
        <v>0</v>
      </c>
      <c r="HO177" s="4">
        <v>0</v>
      </c>
      <c r="HP177" s="4">
        <v>0</v>
      </c>
      <c r="HQ177" s="4">
        <v>0</v>
      </c>
      <c r="HR177" s="4">
        <v>0</v>
      </c>
      <c r="HS177" s="4">
        <v>0</v>
      </c>
      <c r="HT177" s="4">
        <v>0</v>
      </c>
      <c r="HU177" s="4">
        <v>0</v>
      </c>
      <c r="HV177" s="4">
        <v>0</v>
      </c>
      <c r="HW177" s="5">
        <v>0.94321339470048071</v>
      </c>
      <c r="HX177" s="4">
        <v>0</v>
      </c>
      <c r="HY177" s="4">
        <v>0</v>
      </c>
      <c r="HZ177" s="4">
        <v>0</v>
      </c>
      <c r="IA177" s="4">
        <v>0</v>
      </c>
      <c r="IB177" s="4">
        <v>0</v>
      </c>
      <c r="IC177" s="4">
        <v>0</v>
      </c>
      <c r="ID177" s="4">
        <v>0</v>
      </c>
      <c r="IE177" s="4">
        <v>0</v>
      </c>
      <c r="IF177" s="4">
        <v>0</v>
      </c>
      <c r="IG177" s="5">
        <v>0.94304811490053853</v>
      </c>
      <c r="IH177" s="4">
        <v>0</v>
      </c>
      <c r="II177" s="4">
        <v>0</v>
      </c>
      <c r="IJ177" s="4">
        <v>0</v>
      </c>
      <c r="IK177" s="4">
        <v>0</v>
      </c>
      <c r="IL177" s="4">
        <v>0</v>
      </c>
      <c r="IM177" s="4">
        <v>0</v>
      </c>
      <c r="IN177" s="4">
        <v>0</v>
      </c>
      <c r="IO177" s="4">
        <v>0</v>
      </c>
      <c r="IP177" s="4">
        <v>0</v>
      </c>
      <c r="IQ177" s="5">
        <v>0.94277619240995802</v>
      </c>
      <c r="IR177" s="4">
        <v>481.95</v>
      </c>
      <c r="IS177" s="4">
        <v>481.95</v>
      </c>
      <c r="IT177" s="4">
        <v>-481.95</v>
      </c>
      <c r="IU177" s="4">
        <v>0</v>
      </c>
      <c r="IV177" s="4">
        <v>0</v>
      </c>
      <c r="IW177" s="4">
        <v>454.74261438760664</v>
      </c>
      <c r="IX177" s="4">
        <v>-454.74261438760664</v>
      </c>
      <c r="IY177" s="4">
        <v>0</v>
      </c>
      <c r="IZ177" s="4">
        <v>0</v>
      </c>
      <c r="JA177" s="5">
        <v>11.320030854811243</v>
      </c>
      <c r="JB177" s="4">
        <v>0</v>
      </c>
      <c r="JC177" s="4">
        <v>0</v>
      </c>
      <c r="JD177" s="4">
        <v>0</v>
      </c>
      <c r="JE177" s="4">
        <v>0</v>
      </c>
      <c r="JF177" s="4">
        <v>0</v>
      </c>
      <c r="JG177" s="4">
        <v>0</v>
      </c>
      <c r="JH177" s="4">
        <v>0</v>
      </c>
      <c r="JI177" s="4">
        <v>0</v>
      </c>
      <c r="JJ177" s="4">
        <v>0</v>
      </c>
      <c r="JK177" s="5">
        <v>0.94270552062125601</v>
      </c>
      <c r="JL177" s="4">
        <v>0</v>
      </c>
      <c r="JM177" s="4">
        <v>0</v>
      </c>
      <c r="JN177" s="4">
        <v>0</v>
      </c>
      <c r="JO177" s="4">
        <v>0</v>
      </c>
      <c r="JP177" s="4">
        <v>0</v>
      </c>
      <c r="JQ177" s="4">
        <v>0</v>
      </c>
      <c r="JR177" s="4">
        <v>0</v>
      </c>
      <c r="JS177" s="4">
        <v>0</v>
      </c>
      <c r="JT177" s="4">
        <v>0</v>
      </c>
      <c r="JU177" s="5">
        <v>0.94318113130705683</v>
      </c>
      <c r="JV177" s="4">
        <v>0</v>
      </c>
      <c r="JW177" s="4">
        <v>0</v>
      </c>
      <c r="JX177" s="4">
        <v>0</v>
      </c>
      <c r="JY177" s="4">
        <v>0</v>
      </c>
      <c r="JZ177" s="4">
        <v>0</v>
      </c>
      <c r="KA177" s="4">
        <v>0</v>
      </c>
      <c r="KB177" s="4">
        <v>0</v>
      </c>
      <c r="KC177" s="4">
        <v>0</v>
      </c>
      <c r="KD177" s="4">
        <v>0</v>
      </c>
      <c r="KE177" s="5">
        <v>0.94361448353788591</v>
      </c>
      <c r="KF177" s="4">
        <v>0</v>
      </c>
      <c r="KG177" s="4">
        <v>0</v>
      </c>
      <c r="KH177" s="4">
        <v>0</v>
      </c>
      <c r="KI177" s="4">
        <v>0</v>
      </c>
      <c r="KJ177" s="4">
        <v>0</v>
      </c>
      <c r="KK177" s="4">
        <v>0</v>
      </c>
      <c r="KL177" s="4">
        <v>0</v>
      </c>
      <c r="KM177" s="4">
        <v>0</v>
      </c>
      <c r="KN177" s="4">
        <v>0</v>
      </c>
      <c r="KO177" s="5">
        <v>0.94399068104096528</v>
      </c>
      <c r="KP177" s="4">
        <v>0</v>
      </c>
      <c r="KQ177" s="4">
        <v>0</v>
      </c>
      <c r="KR177" s="4">
        <v>0</v>
      </c>
      <c r="KS177" s="4">
        <v>0</v>
      </c>
      <c r="KT177" s="4">
        <v>0</v>
      </c>
      <c r="KU177" s="4">
        <v>0</v>
      </c>
      <c r="KV177" s="4">
        <v>0</v>
      </c>
      <c r="KW177" s="4">
        <v>0</v>
      </c>
      <c r="KX177" s="4">
        <v>0</v>
      </c>
      <c r="KY177" s="5">
        <v>0.9442701655210296</v>
      </c>
      <c r="KZ177" s="4">
        <v>0</v>
      </c>
      <c r="LA177" s="4">
        <v>0</v>
      </c>
      <c r="LB177" s="4">
        <v>0</v>
      </c>
      <c r="LC177" s="4">
        <v>0</v>
      </c>
      <c r="LD177" s="4">
        <v>0</v>
      </c>
      <c r="LE177" s="4">
        <v>0</v>
      </c>
      <c r="LF177" s="4">
        <v>0</v>
      </c>
      <c r="LG177" s="4">
        <v>0</v>
      </c>
      <c r="LH177" s="4">
        <v>0</v>
      </c>
      <c r="LI177" s="5">
        <v>0.9446391241807981</v>
      </c>
      <c r="LJ177" s="4">
        <v>0</v>
      </c>
      <c r="LK177" s="4">
        <v>0</v>
      </c>
      <c r="LL177" s="4">
        <v>0</v>
      </c>
      <c r="LM177" s="4">
        <v>0</v>
      </c>
      <c r="LN177" s="4">
        <v>0</v>
      </c>
      <c r="LO177" s="4">
        <v>0</v>
      </c>
      <c r="LP177" s="4">
        <v>0</v>
      </c>
      <c r="LQ177" s="4">
        <v>0</v>
      </c>
      <c r="LR177" s="4">
        <v>0</v>
      </c>
      <c r="LS177" s="5">
        <v>0.94506282581707801</v>
      </c>
      <c r="LT177" s="4">
        <v>0</v>
      </c>
      <c r="LU177" s="4">
        <v>0</v>
      </c>
      <c r="LV177" s="4">
        <v>0</v>
      </c>
      <c r="LW177" s="4">
        <v>0</v>
      </c>
      <c r="LX177" s="4">
        <v>0</v>
      </c>
      <c r="LY177" s="4">
        <v>0</v>
      </c>
      <c r="LZ177" s="4">
        <v>0</v>
      </c>
      <c r="MA177" s="4">
        <v>0</v>
      </c>
      <c r="MB177" s="4">
        <v>0</v>
      </c>
      <c r="MC177" s="5">
        <v>0.9455218185182539</v>
      </c>
      <c r="MD177" s="4">
        <v>0</v>
      </c>
      <c r="ME177" s="4">
        <v>0</v>
      </c>
      <c r="MF177" s="4">
        <v>0</v>
      </c>
      <c r="MG177" s="4">
        <v>0</v>
      </c>
      <c r="MH177" s="4">
        <v>0</v>
      </c>
      <c r="MI177" s="4">
        <v>0</v>
      </c>
      <c r="MJ177" s="4">
        <v>0</v>
      </c>
      <c r="MK177" s="4">
        <v>0</v>
      </c>
      <c r="ML177" s="4">
        <v>0</v>
      </c>
      <c r="MM177" s="5">
        <v>0.94598984712753342</v>
      </c>
      <c r="MN177" s="4">
        <v>0</v>
      </c>
      <c r="MO177" s="4">
        <v>0</v>
      </c>
      <c r="MP177" s="4">
        <v>0</v>
      </c>
      <c r="MQ177" s="4">
        <v>0</v>
      </c>
      <c r="MR177" s="4">
        <v>0</v>
      </c>
      <c r="MS177" s="4">
        <v>0</v>
      </c>
      <c r="MT177" s="4">
        <v>0</v>
      </c>
      <c r="MU177" s="4">
        <v>0</v>
      </c>
      <c r="MV177" s="4">
        <v>0</v>
      </c>
      <c r="MW177" s="5">
        <v>0.94643183250958074</v>
      </c>
      <c r="MX177" s="4">
        <v>0</v>
      </c>
      <c r="MY177" s="4">
        <v>0</v>
      </c>
      <c r="MZ177" s="4">
        <v>0</v>
      </c>
      <c r="NA177" s="4">
        <v>0</v>
      </c>
      <c r="NB177" s="4">
        <v>0</v>
      </c>
      <c r="NC177" s="4">
        <v>0</v>
      </c>
      <c r="ND177" s="4">
        <v>0</v>
      </c>
      <c r="NE177" s="4">
        <v>0</v>
      </c>
      <c r="NF177" s="4">
        <v>0</v>
      </c>
      <c r="NG177" s="5">
        <v>0.94682491943828762</v>
      </c>
      <c r="NH177" s="4">
        <v>0</v>
      </c>
      <c r="NI177" s="4">
        <v>0</v>
      </c>
      <c r="NJ177" s="4">
        <v>0</v>
      </c>
      <c r="NK177" s="4">
        <v>0</v>
      </c>
      <c r="NL177" s="4">
        <v>0</v>
      </c>
      <c r="NM177" s="4">
        <v>0</v>
      </c>
      <c r="NN177" s="4">
        <v>0</v>
      </c>
      <c r="NO177" s="4">
        <v>0</v>
      </c>
      <c r="NP177" s="4">
        <v>0</v>
      </c>
      <c r="NQ177" s="5">
        <v>0.94712157517284312</v>
      </c>
      <c r="NR177" s="4">
        <v>0</v>
      </c>
      <c r="NS177" s="4">
        <v>0</v>
      </c>
      <c r="NT177" s="4">
        <v>0</v>
      </c>
      <c r="NU177" s="4">
        <v>0</v>
      </c>
      <c r="NV177" s="4">
        <v>0</v>
      </c>
      <c r="NW177" s="4">
        <v>0</v>
      </c>
      <c r="NX177" s="4">
        <v>0</v>
      </c>
      <c r="NY177" s="4">
        <v>0</v>
      </c>
      <c r="NZ177" s="4">
        <v>0</v>
      </c>
      <c r="OA177" s="5">
        <v>11.339353924792569</v>
      </c>
      <c r="OB177" s="4">
        <v>0</v>
      </c>
      <c r="OC177" s="4">
        <v>0</v>
      </c>
      <c r="OD177" s="4">
        <v>0</v>
      </c>
      <c r="OE177" s="4">
        <v>0</v>
      </c>
      <c r="OF177" s="4">
        <v>0</v>
      </c>
      <c r="OG177" s="4">
        <v>0</v>
      </c>
      <c r="OH177" s="4">
        <v>0</v>
      </c>
      <c r="OI177" s="4">
        <v>0</v>
      </c>
      <c r="OJ177" s="4">
        <v>0</v>
      </c>
      <c r="OK177" s="5">
        <v>0.94748396602741225</v>
      </c>
      <c r="OL177" s="4">
        <v>0</v>
      </c>
      <c r="OM177" s="4">
        <v>0</v>
      </c>
      <c r="ON177" s="4">
        <v>0</v>
      </c>
      <c r="OO177" s="4">
        <v>0</v>
      </c>
      <c r="OP177" s="4">
        <v>0</v>
      </c>
      <c r="OQ177" s="4">
        <v>0</v>
      </c>
      <c r="OR177" s="4">
        <v>0</v>
      </c>
      <c r="OS177" s="4">
        <v>0</v>
      </c>
      <c r="OT177" s="4">
        <v>0</v>
      </c>
      <c r="OU177" s="5">
        <v>0.94744876279522439</v>
      </c>
      <c r="OV177" s="4">
        <v>0</v>
      </c>
      <c r="OW177" s="4">
        <v>0</v>
      </c>
      <c r="OX177" s="4">
        <v>0</v>
      </c>
      <c r="OY177" s="4">
        <v>0</v>
      </c>
      <c r="OZ177" s="4">
        <v>0</v>
      </c>
      <c r="PA177" s="4">
        <v>0</v>
      </c>
      <c r="PB177" s="4">
        <v>0</v>
      </c>
      <c r="PC177" s="4">
        <v>0</v>
      </c>
      <c r="PD177" s="4">
        <v>0</v>
      </c>
      <c r="PE177" s="5">
        <v>0.94742287012773108</v>
      </c>
      <c r="PF177" s="4">
        <v>0</v>
      </c>
      <c r="PG177" s="4">
        <v>0</v>
      </c>
      <c r="PH177" s="4">
        <v>0</v>
      </c>
      <c r="PI177" s="4">
        <v>0</v>
      </c>
      <c r="PJ177" s="4">
        <v>0</v>
      </c>
      <c r="PK177" s="4">
        <v>0</v>
      </c>
      <c r="PL177" s="4">
        <v>0</v>
      </c>
      <c r="PM177" s="4">
        <v>0</v>
      </c>
      <c r="PN177" s="4">
        <v>0</v>
      </c>
      <c r="PO177" s="5">
        <v>0.94740333001428223</v>
      </c>
      <c r="PP177" s="4">
        <v>0</v>
      </c>
      <c r="PQ177" s="4">
        <v>0</v>
      </c>
      <c r="PR177" s="4">
        <v>0</v>
      </c>
      <c r="PS177" s="4">
        <v>0</v>
      </c>
      <c r="PT177" s="4">
        <v>0</v>
      </c>
      <c r="PU177" s="4">
        <v>0</v>
      </c>
      <c r="PV177" s="4">
        <v>0</v>
      </c>
      <c r="PW177" s="4">
        <v>0</v>
      </c>
      <c r="PX177" s="4">
        <v>0</v>
      </c>
      <c r="PY177" s="5">
        <v>0.94738533540400305</v>
      </c>
      <c r="PZ177" s="4">
        <v>0</v>
      </c>
      <c r="QA177" s="4">
        <v>0</v>
      </c>
      <c r="QB177" s="4">
        <v>0</v>
      </c>
      <c r="QC177" s="4">
        <v>0</v>
      </c>
      <c r="QD177" s="4">
        <v>0</v>
      </c>
      <c r="QE177" s="4">
        <v>0</v>
      </c>
      <c r="QF177" s="4">
        <v>0</v>
      </c>
      <c r="QG177" s="4">
        <v>0</v>
      </c>
      <c r="QH177" s="4">
        <v>0</v>
      </c>
      <c r="QI177" s="5">
        <v>0.94736407459109928</v>
      </c>
      <c r="QJ177" s="4">
        <v>0</v>
      </c>
      <c r="QK177" s="4">
        <v>0</v>
      </c>
      <c r="QL177" s="4">
        <v>0</v>
      </c>
      <c r="QM177" s="4">
        <v>0</v>
      </c>
      <c r="QN177" s="4">
        <v>0</v>
      </c>
      <c r="QO177" s="4">
        <v>0</v>
      </c>
      <c r="QP177" s="4">
        <v>0</v>
      </c>
      <c r="QQ177" s="4">
        <v>0</v>
      </c>
      <c r="QR177" s="4">
        <v>0</v>
      </c>
      <c r="QS177" s="5">
        <v>0.9473403982935219</v>
      </c>
      <c r="QT177" s="4">
        <v>0</v>
      </c>
      <c r="QU177" s="4">
        <v>0</v>
      </c>
      <c r="QV177" s="4">
        <v>0</v>
      </c>
      <c r="QW177" s="4">
        <v>0</v>
      </c>
      <c r="QX177" s="4">
        <v>0</v>
      </c>
      <c r="QY177" s="4">
        <v>0</v>
      </c>
      <c r="QZ177" s="4">
        <v>0</v>
      </c>
      <c r="RA177" s="4">
        <v>0</v>
      </c>
      <c r="RB177" s="4">
        <v>0</v>
      </c>
      <c r="RC177" s="5">
        <v>0.94731816425043647</v>
      </c>
      <c r="RD177" s="4">
        <v>0</v>
      </c>
      <c r="RE177" s="4">
        <v>0</v>
      </c>
      <c r="RF177" s="4">
        <v>0</v>
      </c>
      <c r="RG177" s="4">
        <v>0</v>
      </c>
      <c r="RH177" s="4">
        <v>0</v>
      </c>
      <c r="RI177" s="4">
        <v>0</v>
      </c>
      <c r="RJ177" s="4">
        <v>0</v>
      </c>
      <c r="RK177" s="4">
        <v>0</v>
      </c>
      <c r="RL177" s="4">
        <v>0</v>
      </c>
      <c r="RM177" s="5">
        <v>0.94729253237617905</v>
      </c>
      <c r="RN177" s="4">
        <v>0</v>
      </c>
      <c r="RO177" s="4">
        <v>0</v>
      </c>
      <c r="RP177" s="4">
        <v>0</v>
      </c>
      <c r="RQ177" s="4">
        <v>0</v>
      </c>
      <c r="RR177" s="4">
        <v>0</v>
      </c>
      <c r="RS177" s="4">
        <v>0</v>
      </c>
      <c r="RT177" s="4">
        <v>0</v>
      </c>
      <c r="RU177" s="4">
        <v>0</v>
      </c>
      <c r="RV177" s="4">
        <v>0</v>
      </c>
      <c r="RW177" s="5">
        <v>0.94726534434089071</v>
      </c>
      <c r="RX177" s="4">
        <v>0</v>
      </c>
      <c r="RY177" s="4">
        <v>0</v>
      </c>
      <c r="RZ177" s="4">
        <v>0</v>
      </c>
      <c r="SA177" s="4">
        <v>0</v>
      </c>
      <c r="SB177" s="4">
        <v>0</v>
      </c>
      <c r="SC177" s="4">
        <v>0</v>
      </c>
      <c r="SD177" s="4">
        <v>0</v>
      </c>
      <c r="SE177" s="4">
        <v>0</v>
      </c>
      <c r="SF177" s="4">
        <v>0</v>
      </c>
      <c r="SG177" s="5">
        <v>0.94724062540300979</v>
      </c>
      <c r="SH177" s="4">
        <v>0</v>
      </c>
      <c r="SI177" s="4">
        <v>0</v>
      </c>
      <c r="SJ177" s="4">
        <v>0</v>
      </c>
      <c r="SK177" s="4">
        <v>0</v>
      </c>
      <c r="SL177" s="4">
        <v>0</v>
      </c>
      <c r="SM177" s="4">
        <v>0</v>
      </c>
      <c r="SN177" s="4">
        <v>0</v>
      </c>
      <c r="SO177" s="4">
        <v>0</v>
      </c>
      <c r="SP177" s="4">
        <v>0</v>
      </c>
      <c r="SQ177" s="5">
        <v>0.94721959034263092</v>
      </c>
      <c r="SR177" s="4">
        <v>0</v>
      </c>
      <c r="SS177" s="4">
        <v>0</v>
      </c>
      <c r="ST177" s="4">
        <v>0</v>
      </c>
      <c r="SU177" s="4">
        <v>0</v>
      </c>
      <c r="SV177" s="4">
        <v>0</v>
      </c>
      <c r="SW177" s="4">
        <v>0</v>
      </c>
      <c r="SX177" s="4">
        <v>0</v>
      </c>
      <c r="SY177" s="4">
        <v>0</v>
      </c>
      <c r="SZ177" s="4">
        <v>0</v>
      </c>
      <c r="TA177" s="5">
        <v>11.368184993966421</v>
      </c>
      <c r="TB177" s="4">
        <v>0</v>
      </c>
      <c r="TC177" s="4">
        <v>0</v>
      </c>
    </row>
    <row r="178" spans="1:523" x14ac:dyDescent="0.3">
      <c r="A178" s="3" t="s">
        <v>228</v>
      </c>
      <c r="B178" s="4">
        <v>0</v>
      </c>
      <c r="C178" s="4">
        <v>0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0</v>
      </c>
      <c r="J178" s="4">
        <v>0</v>
      </c>
      <c r="K178" s="5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5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0</v>
      </c>
      <c r="AB178" s="4">
        <v>0</v>
      </c>
      <c r="AC178" s="4">
        <v>0</v>
      </c>
      <c r="AD178" s="4">
        <v>0</v>
      </c>
      <c r="AE178" s="5">
        <v>0.94959872000000001</v>
      </c>
      <c r="AF178" s="4">
        <v>158.12</v>
      </c>
      <c r="AG178" s="4">
        <v>158.12</v>
      </c>
      <c r="AH178" s="4">
        <v>-158.12</v>
      </c>
      <c r="AI178" s="4">
        <v>0</v>
      </c>
      <c r="AJ178" s="4">
        <v>0</v>
      </c>
      <c r="AK178" s="4">
        <v>149.99244067480001</v>
      </c>
      <c r="AL178" s="4">
        <v>-149.99244067480001</v>
      </c>
      <c r="AM178" s="4">
        <v>0</v>
      </c>
      <c r="AN178" s="4">
        <v>0</v>
      </c>
      <c r="AO178" s="5">
        <v>0.94859879000000003</v>
      </c>
      <c r="AP178" s="4">
        <v>158.12</v>
      </c>
      <c r="AQ178" s="4">
        <v>158.12</v>
      </c>
      <c r="AR178" s="4">
        <v>-158.12</v>
      </c>
      <c r="AS178" s="4">
        <v>0</v>
      </c>
      <c r="AT178" s="4">
        <v>0</v>
      </c>
      <c r="AU178" s="4">
        <v>149.74130816600001</v>
      </c>
      <c r="AV178" s="4">
        <v>-149.74130816600001</v>
      </c>
      <c r="AW178" s="4">
        <v>0</v>
      </c>
      <c r="AX178" s="4">
        <v>0</v>
      </c>
      <c r="AY178" s="5">
        <v>0.94701055000000001</v>
      </c>
      <c r="AZ178" s="4">
        <v>158.12</v>
      </c>
      <c r="BA178" s="4">
        <v>158.12</v>
      </c>
      <c r="BB178" s="4">
        <v>-158.12</v>
      </c>
      <c r="BC178" s="4">
        <v>0</v>
      </c>
      <c r="BD178" s="4">
        <v>0</v>
      </c>
      <c r="BE178" s="4">
        <v>149.59602434760001</v>
      </c>
      <c r="BF178" s="4">
        <v>-149.59602434760001</v>
      </c>
      <c r="BG178" s="4">
        <v>0</v>
      </c>
      <c r="BH178" s="4">
        <v>0</v>
      </c>
      <c r="BI178" s="5">
        <v>0.94609173000000002</v>
      </c>
      <c r="BJ178" s="4">
        <v>158.12</v>
      </c>
      <c r="BK178" s="4">
        <v>158.12</v>
      </c>
      <c r="BL178" s="4">
        <v>-158.12</v>
      </c>
      <c r="BM178" s="4">
        <v>0</v>
      </c>
      <c r="BN178" s="4">
        <v>0</v>
      </c>
      <c r="BO178" s="4">
        <v>149.59116848240001</v>
      </c>
      <c r="BP178" s="4">
        <v>-149.59116848240001</v>
      </c>
      <c r="BQ178" s="4">
        <v>0</v>
      </c>
      <c r="BR178" s="4">
        <v>0</v>
      </c>
      <c r="BS178" s="5">
        <v>0.94606102000000003</v>
      </c>
      <c r="BT178" s="4">
        <v>158.12</v>
      </c>
      <c r="BU178" s="4">
        <v>158.12</v>
      </c>
      <c r="BV178" s="4">
        <v>-158.12</v>
      </c>
      <c r="BW178" s="4">
        <v>0</v>
      </c>
      <c r="BX178" s="4">
        <v>0</v>
      </c>
      <c r="BY178" s="4">
        <v>149.50423885000001</v>
      </c>
      <c r="BZ178" s="4">
        <v>-149.50423885000001</v>
      </c>
      <c r="CA178" s="4">
        <v>0</v>
      </c>
      <c r="CB178" s="4">
        <v>0</v>
      </c>
      <c r="CC178" s="5">
        <v>0.94551125000000003</v>
      </c>
      <c r="CD178" s="4">
        <v>158.12</v>
      </c>
      <c r="CE178" s="4">
        <v>158.12</v>
      </c>
      <c r="CF178" s="4">
        <v>-158.12</v>
      </c>
      <c r="CG178" s="4">
        <v>0</v>
      </c>
      <c r="CH178" s="4">
        <v>0</v>
      </c>
      <c r="CI178" s="4">
        <v>149.22676165231439</v>
      </c>
      <c r="CJ178" s="4">
        <v>-149.22676165231439</v>
      </c>
      <c r="CK178" s="4">
        <v>0</v>
      </c>
      <c r="CL178" s="4">
        <v>0</v>
      </c>
      <c r="CM178" s="5">
        <v>0.94375639800350608</v>
      </c>
      <c r="CN178" s="4">
        <v>158.12</v>
      </c>
      <c r="CO178" s="4">
        <v>158.12</v>
      </c>
      <c r="CP178" s="4">
        <v>-158.12</v>
      </c>
      <c r="CQ178" s="4">
        <v>0</v>
      </c>
      <c r="CR178" s="4">
        <v>0</v>
      </c>
      <c r="CS178" s="4">
        <v>149.21022420255696</v>
      </c>
      <c r="CT178" s="4">
        <v>-149.21022420255696</v>
      </c>
      <c r="CU178" s="4">
        <v>0</v>
      </c>
      <c r="CV178" s="4">
        <v>0</v>
      </c>
      <c r="CW178" s="5">
        <v>0.94365181003387899</v>
      </c>
      <c r="CX178" s="4">
        <v>158.12</v>
      </c>
      <c r="CY178" s="4">
        <v>158.12</v>
      </c>
      <c r="CZ178" s="4">
        <v>-158.12</v>
      </c>
      <c r="DA178" s="4">
        <v>0</v>
      </c>
      <c r="DB178" s="4">
        <v>0</v>
      </c>
      <c r="DC178" s="4">
        <v>149.23535297482562</v>
      </c>
      <c r="DD178" s="4">
        <v>-149.23535297482562</v>
      </c>
      <c r="DE178" s="4">
        <v>0</v>
      </c>
      <c r="DF178" s="4">
        <v>0</v>
      </c>
      <c r="DG178" s="5">
        <v>0.94381073219596268</v>
      </c>
      <c r="DH178" s="4">
        <v>158.12</v>
      </c>
      <c r="DI178" s="4">
        <v>158.12</v>
      </c>
      <c r="DJ178" s="4">
        <v>-158.12</v>
      </c>
      <c r="DK178" s="4">
        <v>0</v>
      </c>
      <c r="DL178" s="4">
        <v>0</v>
      </c>
      <c r="DM178" s="4">
        <v>149.2404759621231</v>
      </c>
      <c r="DN178" s="4">
        <v>-149.2404759621231</v>
      </c>
      <c r="DO178" s="4">
        <v>0</v>
      </c>
      <c r="DP178" s="4">
        <v>0</v>
      </c>
      <c r="DQ178" s="5">
        <v>0.94384313155908861</v>
      </c>
      <c r="DR178" s="4">
        <v>1423.08</v>
      </c>
      <c r="DS178" s="4">
        <v>1423.08</v>
      </c>
      <c r="DT178" s="4">
        <v>-1423.08</v>
      </c>
      <c r="DU178" s="4">
        <v>0</v>
      </c>
      <c r="DV178" s="4">
        <v>0</v>
      </c>
      <c r="DW178" s="4">
        <v>1345.33799531262</v>
      </c>
      <c r="DX178" s="4">
        <v>-1345.33799531262</v>
      </c>
      <c r="DY178" s="4">
        <v>0</v>
      </c>
      <c r="DZ178" s="4">
        <v>0</v>
      </c>
      <c r="EA178" s="5">
        <v>9.4579341317924364</v>
      </c>
      <c r="EB178" s="4">
        <v>159.12</v>
      </c>
      <c r="EC178" s="4">
        <v>159.12</v>
      </c>
      <c r="ED178" s="4">
        <v>-159.12</v>
      </c>
      <c r="EE178" s="4">
        <v>0</v>
      </c>
      <c r="EF178" s="4">
        <v>0</v>
      </c>
      <c r="EG178" s="4">
        <v>150.21738439780466</v>
      </c>
      <c r="EH178" s="4">
        <v>-150.21738439780466</v>
      </c>
      <c r="EI178" s="4">
        <v>0</v>
      </c>
      <c r="EJ178" s="4">
        <v>0</v>
      </c>
      <c r="EK178" s="5">
        <v>0.94405093261566531</v>
      </c>
      <c r="EL178" s="4">
        <v>159.12</v>
      </c>
      <c r="EM178" s="4">
        <v>159.12</v>
      </c>
      <c r="EN178" s="4">
        <v>-159.12</v>
      </c>
      <c r="EO178" s="4">
        <v>0</v>
      </c>
      <c r="EP178" s="4">
        <v>0</v>
      </c>
      <c r="EQ178" s="4">
        <v>150.25402438818227</v>
      </c>
      <c r="ER178" s="4">
        <v>-150.25402438818227</v>
      </c>
      <c r="ES178" s="4">
        <v>0</v>
      </c>
      <c r="ET178" s="4">
        <v>0</v>
      </c>
      <c r="EU178" s="5">
        <v>0.94428119902075325</v>
      </c>
      <c r="EV178" s="4">
        <v>159.12</v>
      </c>
      <c r="EW178" s="4">
        <v>159.12</v>
      </c>
      <c r="EX178" s="4">
        <v>-159.12</v>
      </c>
      <c r="EY178" s="4">
        <v>0</v>
      </c>
      <c r="EZ178" s="4">
        <v>0</v>
      </c>
      <c r="FA178" s="4">
        <v>150.22541955009041</v>
      </c>
      <c r="FB178" s="4">
        <v>-150.22541955009041</v>
      </c>
      <c r="FC178" s="4">
        <v>0</v>
      </c>
      <c r="FD178" s="4">
        <v>0</v>
      </c>
      <c r="FE178" s="5">
        <v>0.94410143005335845</v>
      </c>
      <c r="FF178" s="4">
        <v>1</v>
      </c>
      <c r="FG178" s="4">
        <v>1</v>
      </c>
      <c r="FH178" s="4">
        <v>-1</v>
      </c>
      <c r="FI178" s="4">
        <v>0</v>
      </c>
      <c r="FJ178" s="4">
        <v>0</v>
      </c>
      <c r="FK178" s="4">
        <v>0.943590442957705</v>
      </c>
      <c r="FL178" s="4">
        <v>-0.943590442957705</v>
      </c>
      <c r="FM178" s="4">
        <v>0</v>
      </c>
      <c r="FN178" s="4">
        <v>0</v>
      </c>
      <c r="FO178" s="5">
        <v>0.943590442957705</v>
      </c>
      <c r="FP178" s="4">
        <v>1</v>
      </c>
      <c r="FQ178" s="4">
        <v>1</v>
      </c>
      <c r="FR178" s="4">
        <v>-1</v>
      </c>
      <c r="FS178" s="4">
        <v>0</v>
      </c>
      <c r="FT178" s="4">
        <v>0</v>
      </c>
      <c r="FU178" s="4">
        <v>0.94337818114497463</v>
      </c>
      <c r="FV178" s="4">
        <v>-0.94337818114497463</v>
      </c>
      <c r="FW178" s="4">
        <v>0</v>
      </c>
      <c r="FX178" s="4">
        <v>0</v>
      </c>
      <c r="FY178" s="5">
        <v>0.94337818114497463</v>
      </c>
      <c r="FZ178" s="4">
        <v>1</v>
      </c>
      <c r="GA178" s="4">
        <v>1</v>
      </c>
      <c r="GB178" s="4">
        <v>-1</v>
      </c>
      <c r="GC178" s="4">
        <v>0</v>
      </c>
      <c r="GD178" s="4">
        <v>0</v>
      </c>
      <c r="GE178" s="4">
        <v>0.94320072013451817</v>
      </c>
      <c r="GF178" s="4">
        <v>-0.94320072013451817</v>
      </c>
      <c r="GG178" s="4">
        <v>0</v>
      </c>
      <c r="GH178" s="4">
        <v>0</v>
      </c>
      <c r="GI178" s="5">
        <v>0.94320072013451817</v>
      </c>
      <c r="GJ178" s="4">
        <v>1</v>
      </c>
      <c r="GK178" s="4">
        <v>1</v>
      </c>
      <c r="GL178" s="4">
        <v>-1</v>
      </c>
      <c r="GM178" s="4">
        <v>0</v>
      </c>
      <c r="GN178" s="4">
        <v>0</v>
      </c>
      <c r="GO178" s="4">
        <v>0.94296345811854987</v>
      </c>
      <c r="GP178" s="4">
        <v>-0.94296345811854987</v>
      </c>
      <c r="GQ178" s="4">
        <v>0</v>
      </c>
      <c r="GR178" s="4">
        <v>0</v>
      </c>
      <c r="GS178" s="5">
        <v>0.94296345811854987</v>
      </c>
      <c r="GT178" s="4">
        <v>1</v>
      </c>
      <c r="GU178" s="4">
        <v>1</v>
      </c>
      <c r="GV178" s="4">
        <v>-1</v>
      </c>
      <c r="GW178" s="4">
        <v>0</v>
      </c>
      <c r="GX178" s="4">
        <v>0</v>
      </c>
      <c r="GY178" s="4">
        <v>0.94207655879368846</v>
      </c>
      <c r="GZ178" s="4">
        <v>-0.94207655879368846</v>
      </c>
      <c r="HA178" s="4">
        <v>0</v>
      </c>
      <c r="HB178" s="4">
        <v>0</v>
      </c>
      <c r="HC178" s="5">
        <v>0.94207655879368846</v>
      </c>
      <c r="HD178" s="4">
        <v>1</v>
      </c>
      <c r="HE178" s="4">
        <v>1</v>
      </c>
      <c r="HF178" s="4">
        <v>-1</v>
      </c>
      <c r="HG178" s="4">
        <v>0</v>
      </c>
      <c r="HH178" s="4">
        <v>0</v>
      </c>
      <c r="HI178" s="4">
        <v>0.943350229961052</v>
      </c>
      <c r="HJ178" s="4">
        <v>-0.943350229961052</v>
      </c>
      <c r="HK178" s="4">
        <v>0</v>
      </c>
      <c r="HL178" s="4">
        <v>0</v>
      </c>
      <c r="HM178" s="5">
        <v>0.943350229961052</v>
      </c>
      <c r="HN178" s="4">
        <v>1</v>
      </c>
      <c r="HO178" s="4">
        <v>1</v>
      </c>
      <c r="HP178" s="4">
        <v>-1</v>
      </c>
      <c r="HQ178" s="4">
        <v>0</v>
      </c>
      <c r="HR178" s="4">
        <v>0</v>
      </c>
      <c r="HS178" s="4">
        <v>0.94321339470048071</v>
      </c>
      <c r="HT178" s="4">
        <v>-0.94321339470048071</v>
      </c>
      <c r="HU178" s="4">
        <v>0</v>
      </c>
      <c r="HV178" s="4">
        <v>0</v>
      </c>
      <c r="HW178" s="5">
        <v>0.94321339470048071</v>
      </c>
      <c r="HX178" s="4">
        <v>1</v>
      </c>
      <c r="HY178" s="4">
        <v>1</v>
      </c>
      <c r="HZ178" s="4">
        <v>-1</v>
      </c>
      <c r="IA178" s="4">
        <v>0</v>
      </c>
      <c r="IB178" s="4">
        <v>0</v>
      </c>
      <c r="IC178" s="4">
        <v>0.94304811490053853</v>
      </c>
      <c r="ID178" s="4">
        <v>-0.94304811490053853</v>
      </c>
      <c r="IE178" s="4">
        <v>0</v>
      </c>
      <c r="IF178" s="4">
        <v>0</v>
      </c>
      <c r="IG178" s="5">
        <v>0.94304811490053853</v>
      </c>
      <c r="IH178" s="4">
        <v>1</v>
      </c>
      <c r="II178" s="4">
        <v>1</v>
      </c>
      <c r="IJ178" s="4">
        <v>-1</v>
      </c>
      <c r="IK178" s="4">
        <v>0</v>
      </c>
      <c r="IL178" s="4">
        <v>0</v>
      </c>
      <c r="IM178" s="4">
        <v>0.94277619240995802</v>
      </c>
      <c r="IN178" s="4">
        <v>-0.94277619240995802</v>
      </c>
      <c r="IO178" s="4">
        <v>0</v>
      </c>
      <c r="IP178" s="4">
        <v>0</v>
      </c>
      <c r="IQ178" s="5">
        <v>0.94277619240995802</v>
      </c>
      <c r="IR178" s="4">
        <v>486.36</v>
      </c>
      <c r="IS178" s="4">
        <v>486.36</v>
      </c>
      <c r="IT178" s="4">
        <v>-486.36</v>
      </c>
      <c r="IU178" s="4">
        <v>0</v>
      </c>
      <c r="IV178" s="4">
        <v>0</v>
      </c>
      <c r="IW178" s="4">
        <v>459.18442562919876</v>
      </c>
      <c r="IX178" s="4">
        <v>-459.18442562919876</v>
      </c>
      <c r="IY178" s="4">
        <v>0</v>
      </c>
      <c r="IZ178" s="4">
        <v>0</v>
      </c>
      <c r="JA178" s="5">
        <v>11.320030854811243</v>
      </c>
      <c r="JB178" s="4">
        <v>0</v>
      </c>
      <c r="JC178" s="4">
        <v>0</v>
      </c>
      <c r="JD178" s="4">
        <v>0</v>
      </c>
      <c r="JE178" s="4">
        <v>0</v>
      </c>
      <c r="JF178" s="4">
        <v>0</v>
      </c>
      <c r="JG178" s="4">
        <v>0</v>
      </c>
      <c r="JH178" s="4">
        <v>0</v>
      </c>
      <c r="JI178" s="4">
        <v>0</v>
      </c>
      <c r="JJ178" s="4">
        <v>0</v>
      </c>
      <c r="JK178" s="5">
        <v>0.94270552062125601</v>
      </c>
      <c r="JL178" s="4">
        <v>0</v>
      </c>
      <c r="JM178" s="4">
        <v>0</v>
      </c>
      <c r="JN178" s="4">
        <v>0</v>
      </c>
      <c r="JO178" s="4">
        <v>0</v>
      </c>
      <c r="JP178" s="4">
        <v>0</v>
      </c>
      <c r="JQ178" s="4">
        <v>0</v>
      </c>
      <c r="JR178" s="4">
        <v>0</v>
      </c>
      <c r="JS178" s="4">
        <v>0</v>
      </c>
      <c r="JT178" s="4">
        <v>0</v>
      </c>
      <c r="JU178" s="5">
        <v>0.94318113130705683</v>
      </c>
      <c r="JV178" s="4">
        <v>0</v>
      </c>
      <c r="JW178" s="4">
        <v>0</v>
      </c>
      <c r="JX178" s="4">
        <v>0</v>
      </c>
      <c r="JY178" s="4">
        <v>0</v>
      </c>
      <c r="JZ178" s="4">
        <v>0</v>
      </c>
      <c r="KA178" s="4">
        <v>0</v>
      </c>
      <c r="KB178" s="4">
        <v>0</v>
      </c>
      <c r="KC178" s="4">
        <v>0</v>
      </c>
      <c r="KD178" s="4">
        <v>0</v>
      </c>
      <c r="KE178" s="5">
        <v>0.94361448353788591</v>
      </c>
      <c r="KF178" s="4">
        <v>0</v>
      </c>
      <c r="KG178" s="4">
        <v>0</v>
      </c>
      <c r="KH178" s="4">
        <v>0</v>
      </c>
      <c r="KI178" s="4">
        <v>0</v>
      </c>
      <c r="KJ178" s="4">
        <v>0</v>
      </c>
      <c r="KK178" s="4">
        <v>0</v>
      </c>
      <c r="KL178" s="4">
        <v>0</v>
      </c>
      <c r="KM178" s="4">
        <v>0</v>
      </c>
      <c r="KN178" s="4">
        <v>0</v>
      </c>
      <c r="KO178" s="5">
        <v>0.94399068104096528</v>
      </c>
      <c r="KP178" s="4">
        <v>0</v>
      </c>
      <c r="KQ178" s="4">
        <v>0</v>
      </c>
      <c r="KR178" s="4">
        <v>0</v>
      </c>
      <c r="KS178" s="4">
        <v>0</v>
      </c>
      <c r="KT178" s="4">
        <v>0</v>
      </c>
      <c r="KU178" s="4">
        <v>0</v>
      </c>
      <c r="KV178" s="4">
        <v>0</v>
      </c>
      <c r="KW178" s="4">
        <v>0</v>
      </c>
      <c r="KX178" s="4">
        <v>0</v>
      </c>
      <c r="KY178" s="5">
        <v>0.9442701655210296</v>
      </c>
      <c r="KZ178" s="4">
        <v>0</v>
      </c>
      <c r="LA178" s="4">
        <v>0</v>
      </c>
      <c r="LB178" s="4">
        <v>0</v>
      </c>
      <c r="LC178" s="4">
        <v>0</v>
      </c>
      <c r="LD178" s="4">
        <v>0</v>
      </c>
      <c r="LE178" s="4">
        <v>0</v>
      </c>
      <c r="LF178" s="4">
        <v>0</v>
      </c>
      <c r="LG178" s="4">
        <v>0</v>
      </c>
      <c r="LH178" s="4">
        <v>0</v>
      </c>
      <c r="LI178" s="5">
        <v>0.9446391241807981</v>
      </c>
      <c r="LJ178" s="4">
        <v>0</v>
      </c>
      <c r="LK178" s="4">
        <v>0</v>
      </c>
      <c r="LL178" s="4">
        <v>0</v>
      </c>
      <c r="LM178" s="4">
        <v>0</v>
      </c>
      <c r="LN178" s="4">
        <v>0</v>
      </c>
      <c r="LO178" s="4">
        <v>0</v>
      </c>
      <c r="LP178" s="4">
        <v>0</v>
      </c>
      <c r="LQ178" s="4">
        <v>0</v>
      </c>
      <c r="LR178" s="4">
        <v>0</v>
      </c>
      <c r="LS178" s="5">
        <v>0.94506282581707801</v>
      </c>
      <c r="LT178" s="4">
        <v>0</v>
      </c>
      <c r="LU178" s="4">
        <v>0</v>
      </c>
      <c r="LV178" s="4">
        <v>0</v>
      </c>
      <c r="LW178" s="4">
        <v>0</v>
      </c>
      <c r="LX178" s="4">
        <v>0</v>
      </c>
      <c r="LY178" s="4">
        <v>0</v>
      </c>
      <c r="LZ178" s="4">
        <v>0</v>
      </c>
      <c r="MA178" s="4">
        <v>0</v>
      </c>
      <c r="MB178" s="4">
        <v>0</v>
      </c>
      <c r="MC178" s="5">
        <v>0.9455218185182539</v>
      </c>
      <c r="MD178" s="4">
        <v>0</v>
      </c>
      <c r="ME178" s="4">
        <v>0</v>
      </c>
      <c r="MF178" s="4">
        <v>0</v>
      </c>
      <c r="MG178" s="4">
        <v>0</v>
      </c>
      <c r="MH178" s="4">
        <v>0</v>
      </c>
      <c r="MI178" s="4">
        <v>0</v>
      </c>
      <c r="MJ178" s="4">
        <v>0</v>
      </c>
      <c r="MK178" s="4">
        <v>0</v>
      </c>
      <c r="ML178" s="4">
        <v>0</v>
      </c>
      <c r="MM178" s="5">
        <v>0.94598984712753342</v>
      </c>
      <c r="MN178" s="4">
        <v>0</v>
      </c>
      <c r="MO178" s="4">
        <v>0</v>
      </c>
      <c r="MP178" s="4">
        <v>0</v>
      </c>
      <c r="MQ178" s="4">
        <v>0</v>
      </c>
      <c r="MR178" s="4">
        <v>0</v>
      </c>
      <c r="MS178" s="4">
        <v>0</v>
      </c>
      <c r="MT178" s="4">
        <v>0</v>
      </c>
      <c r="MU178" s="4">
        <v>0</v>
      </c>
      <c r="MV178" s="4">
        <v>0</v>
      </c>
      <c r="MW178" s="5">
        <v>0.94643183250958074</v>
      </c>
      <c r="MX178" s="4">
        <v>0</v>
      </c>
      <c r="MY178" s="4">
        <v>0</v>
      </c>
      <c r="MZ178" s="4">
        <v>0</v>
      </c>
      <c r="NA178" s="4">
        <v>0</v>
      </c>
      <c r="NB178" s="4">
        <v>0</v>
      </c>
      <c r="NC178" s="4">
        <v>0</v>
      </c>
      <c r="ND178" s="4">
        <v>0</v>
      </c>
      <c r="NE178" s="4">
        <v>0</v>
      </c>
      <c r="NF178" s="4">
        <v>0</v>
      </c>
      <c r="NG178" s="5">
        <v>0.94682491943828762</v>
      </c>
      <c r="NH178" s="4">
        <v>0</v>
      </c>
      <c r="NI178" s="4">
        <v>0</v>
      </c>
      <c r="NJ178" s="4">
        <v>0</v>
      </c>
      <c r="NK178" s="4">
        <v>0</v>
      </c>
      <c r="NL178" s="4">
        <v>0</v>
      </c>
      <c r="NM178" s="4">
        <v>0</v>
      </c>
      <c r="NN178" s="4">
        <v>0</v>
      </c>
      <c r="NO178" s="4">
        <v>0</v>
      </c>
      <c r="NP178" s="4">
        <v>0</v>
      </c>
      <c r="NQ178" s="5">
        <v>0.94712157517284312</v>
      </c>
      <c r="NR178" s="4">
        <v>0</v>
      </c>
      <c r="NS178" s="4">
        <v>0</v>
      </c>
      <c r="NT178" s="4">
        <v>0</v>
      </c>
      <c r="NU178" s="4">
        <v>0</v>
      </c>
      <c r="NV178" s="4">
        <v>0</v>
      </c>
      <c r="NW178" s="4">
        <v>0</v>
      </c>
      <c r="NX178" s="4">
        <v>0</v>
      </c>
      <c r="NY178" s="4">
        <v>0</v>
      </c>
      <c r="NZ178" s="4">
        <v>0</v>
      </c>
      <c r="OA178" s="5">
        <v>11.339353924792569</v>
      </c>
      <c r="OB178" s="4">
        <v>0</v>
      </c>
      <c r="OC178" s="4">
        <v>0</v>
      </c>
      <c r="OD178" s="4">
        <v>0</v>
      </c>
      <c r="OE178" s="4">
        <v>0</v>
      </c>
      <c r="OF178" s="4">
        <v>0</v>
      </c>
      <c r="OG178" s="4">
        <v>0</v>
      </c>
      <c r="OH178" s="4">
        <v>0</v>
      </c>
      <c r="OI178" s="4">
        <v>0</v>
      </c>
      <c r="OJ178" s="4">
        <v>0</v>
      </c>
      <c r="OK178" s="5">
        <v>0.94748396602741225</v>
      </c>
      <c r="OL178" s="4">
        <v>0</v>
      </c>
      <c r="OM178" s="4">
        <v>0</v>
      </c>
      <c r="ON178" s="4">
        <v>0</v>
      </c>
      <c r="OO178" s="4">
        <v>0</v>
      </c>
      <c r="OP178" s="4">
        <v>0</v>
      </c>
      <c r="OQ178" s="4">
        <v>0</v>
      </c>
      <c r="OR178" s="4">
        <v>0</v>
      </c>
      <c r="OS178" s="4">
        <v>0</v>
      </c>
      <c r="OT178" s="4">
        <v>0</v>
      </c>
      <c r="OU178" s="5">
        <v>0.94744876279522439</v>
      </c>
      <c r="OV178" s="4">
        <v>0</v>
      </c>
      <c r="OW178" s="4">
        <v>0</v>
      </c>
      <c r="OX178" s="4">
        <v>0</v>
      </c>
      <c r="OY178" s="4">
        <v>0</v>
      </c>
      <c r="OZ178" s="4">
        <v>0</v>
      </c>
      <c r="PA178" s="4">
        <v>0</v>
      </c>
      <c r="PB178" s="4">
        <v>0</v>
      </c>
      <c r="PC178" s="4">
        <v>0</v>
      </c>
      <c r="PD178" s="4">
        <v>0</v>
      </c>
      <c r="PE178" s="5">
        <v>0.94742287012773108</v>
      </c>
      <c r="PF178" s="4">
        <v>0</v>
      </c>
      <c r="PG178" s="4">
        <v>0</v>
      </c>
      <c r="PH178" s="4">
        <v>0</v>
      </c>
      <c r="PI178" s="4">
        <v>0</v>
      </c>
      <c r="PJ178" s="4">
        <v>0</v>
      </c>
      <c r="PK178" s="4">
        <v>0</v>
      </c>
      <c r="PL178" s="4">
        <v>0</v>
      </c>
      <c r="PM178" s="4">
        <v>0</v>
      </c>
      <c r="PN178" s="4">
        <v>0</v>
      </c>
      <c r="PO178" s="5">
        <v>0.94740333001428223</v>
      </c>
      <c r="PP178" s="4">
        <v>0</v>
      </c>
      <c r="PQ178" s="4">
        <v>0</v>
      </c>
      <c r="PR178" s="4">
        <v>0</v>
      </c>
      <c r="PS178" s="4">
        <v>0</v>
      </c>
      <c r="PT178" s="4">
        <v>0</v>
      </c>
      <c r="PU178" s="4">
        <v>0</v>
      </c>
      <c r="PV178" s="4">
        <v>0</v>
      </c>
      <c r="PW178" s="4">
        <v>0</v>
      </c>
      <c r="PX178" s="4">
        <v>0</v>
      </c>
      <c r="PY178" s="5">
        <v>0.94738533540400305</v>
      </c>
      <c r="PZ178" s="4">
        <v>0</v>
      </c>
      <c r="QA178" s="4">
        <v>0</v>
      </c>
      <c r="QB178" s="4">
        <v>0</v>
      </c>
      <c r="QC178" s="4">
        <v>0</v>
      </c>
      <c r="QD178" s="4">
        <v>0</v>
      </c>
      <c r="QE178" s="4">
        <v>0</v>
      </c>
      <c r="QF178" s="4">
        <v>0</v>
      </c>
      <c r="QG178" s="4">
        <v>0</v>
      </c>
      <c r="QH178" s="4">
        <v>0</v>
      </c>
      <c r="QI178" s="5">
        <v>0.94736407459109928</v>
      </c>
      <c r="QJ178" s="4">
        <v>0</v>
      </c>
      <c r="QK178" s="4">
        <v>0</v>
      </c>
      <c r="QL178" s="4">
        <v>0</v>
      </c>
      <c r="QM178" s="4">
        <v>0</v>
      </c>
      <c r="QN178" s="4">
        <v>0</v>
      </c>
      <c r="QO178" s="4">
        <v>0</v>
      </c>
      <c r="QP178" s="4">
        <v>0</v>
      </c>
      <c r="QQ178" s="4">
        <v>0</v>
      </c>
      <c r="QR178" s="4">
        <v>0</v>
      </c>
      <c r="QS178" s="5">
        <v>0.9473403982935219</v>
      </c>
      <c r="QT178" s="4">
        <v>0</v>
      </c>
      <c r="QU178" s="4">
        <v>0</v>
      </c>
      <c r="QV178" s="4">
        <v>0</v>
      </c>
      <c r="QW178" s="4">
        <v>0</v>
      </c>
      <c r="QX178" s="4">
        <v>0</v>
      </c>
      <c r="QY178" s="4">
        <v>0</v>
      </c>
      <c r="QZ178" s="4">
        <v>0</v>
      </c>
      <c r="RA178" s="4">
        <v>0</v>
      </c>
      <c r="RB178" s="4">
        <v>0</v>
      </c>
      <c r="RC178" s="5">
        <v>0.94731816425043647</v>
      </c>
      <c r="RD178" s="4">
        <v>0</v>
      </c>
      <c r="RE178" s="4">
        <v>0</v>
      </c>
      <c r="RF178" s="4">
        <v>0</v>
      </c>
      <c r="RG178" s="4">
        <v>0</v>
      </c>
      <c r="RH178" s="4">
        <v>0</v>
      </c>
      <c r="RI178" s="4">
        <v>0</v>
      </c>
      <c r="RJ178" s="4">
        <v>0</v>
      </c>
      <c r="RK178" s="4">
        <v>0</v>
      </c>
      <c r="RL178" s="4">
        <v>0</v>
      </c>
      <c r="RM178" s="5">
        <v>0.94729253237617905</v>
      </c>
      <c r="RN178" s="4">
        <v>0</v>
      </c>
      <c r="RO178" s="4">
        <v>0</v>
      </c>
      <c r="RP178" s="4">
        <v>0</v>
      </c>
      <c r="RQ178" s="4">
        <v>0</v>
      </c>
      <c r="RR178" s="4">
        <v>0</v>
      </c>
      <c r="RS178" s="4">
        <v>0</v>
      </c>
      <c r="RT178" s="4">
        <v>0</v>
      </c>
      <c r="RU178" s="4">
        <v>0</v>
      </c>
      <c r="RV178" s="4">
        <v>0</v>
      </c>
      <c r="RW178" s="5">
        <v>0.94726534434089071</v>
      </c>
      <c r="RX178" s="4">
        <v>0</v>
      </c>
      <c r="RY178" s="4">
        <v>0</v>
      </c>
      <c r="RZ178" s="4">
        <v>0</v>
      </c>
      <c r="SA178" s="4">
        <v>0</v>
      </c>
      <c r="SB178" s="4">
        <v>0</v>
      </c>
      <c r="SC178" s="4">
        <v>0</v>
      </c>
      <c r="SD178" s="4">
        <v>0</v>
      </c>
      <c r="SE178" s="4">
        <v>0</v>
      </c>
      <c r="SF178" s="4">
        <v>0</v>
      </c>
      <c r="SG178" s="5">
        <v>0.94724062540300979</v>
      </c>
      <c r="SH178" s="4">
        <v>0</v>
      </c>
      <c r="SI178" s="4">
        <v>0</v>
      </c>
      <c r="SJ178" s="4">
        <v>0</v>
      </c>
      <c r="SK178" s="4">
        <v>0</v>
      </c>
      <c r="SL178" s="4">
        <v>0</v>
      </c>
      <c r="SM178" s="4">
        <v>0</v>
      </c>
      <c r="SN178" s="4">
        <v>0</v>
      </c>
      <c r="SO178" s="4">
        <v>0</v>
      </c>
      <c r="SP178" s="4">
        <v>0</v>
      </c>
      <c r="SQ178" s="5">
        <v>0.94721959034263092</v>
      </c>
      <c r="SR178" s="4">
        <v>0</v>
      </c>
      <c r="SS178" s="4">
        <v>0</v>
      </c>
      <c r="ST178" s="4">
        <v>0</v>
      </c>
      <c r="SU178" s="4">
        <v>0</v>
      </c>
      <c r="SV178" s="4">
        <v>0</v>
      </c>
      <c r="SW178" s="4">
        <v>0</v>
      </c>
      <c r="SX178" s="4">
        <v>0</v>
      </c>
      <c r="SY178" s="4">
        <v>0</v>
      </c>
      <c r="SZ178" s="4">
        <v>0</v>
      </c>
      <c r="TA178" s="5">
        <v>11.368184993966421</v>
      </c>
      <c r="TB178" s="4">
        <v>0</v>
      </c>
      <c r="TC178" s="4">
        <v>0</v>
      </c>
    </row>
    <row r="179" spans="1:523" x14ac:dyDescent="0.3">
      <c r="A179" s="3" t="s">
        <v>229</v>
      </c>
      <c r="B179" s="4">
        <v>0</v>
      </c>
      <c r="C179" s="4">
        <v>0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0</v>
      </c>
      <c r="J179" s="4">
        <v>0</v>
      </c>
      <c r="K179" s="5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5">
        <v>0</v>
      </c>
      <c r="V179" s="4">
        <v>0</v>
      </c>
      <c r="W179" s="4">
        <v>0</v>
      </c>
      <c r="X179" s="4">
        <v>0</v>
      </c>
      <c r="Y179" s="4">
        <v>0</v>
      </c>
      <c r="Z179" s="4">
        <v>0</v>
      </c>
      <c r="AA179" s="4">
        <v>0</v>
      </c>
      <c r="AB179" s="4">
        <v>0</v>
      </c>
      <c r="AC179" s="4">
        <v>0</v>
      </c>
      <c r="AD179" s="4">
        <v>0</v>
      </c>
      <c r="AE179" s="5">
        <v>0.94959872000000001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0</v>
      </c>
      <c r="AL179" s="4">
        <v>0</v>
      </c>
      <c r="AM179" s="4">
        <v>0</v>
      </c>
      <c r="AN179" s="4">
        <v>0</v>
      </c>
      <c r="AO179" s="5">
        <v>0.94859879000000003</v>
      </c>
      <c r="AP179" s="4">
        <v>0</v>
      </c>
      <c r="AQ179" s="4">
        <v>0</v>
      </c>
      <c r="AR179" s="4">
        <v>0</v>
      </c>
      <c r="AS179" s="4">
        <v>0</v>
      </c>
      <c r="AT179" s="4">
        <v>0</v>
      </c>
      <c r="AU179" s="4">
        <v>0</v>
      </c>
      <c r="AV179" s="4">
        <v>0</v>
      </c>
      <c r="AW179" s="4">
        <v>0</v>
      </c>
      <c r="AX179" s="4">
        <v>0</v>
      </c>
      <c r="AY179" s="5">
        <v>0.94701055000000001</v>
      </c>
      <c r="AZ179" s="4">
        <v>0</v>
      </c>
      <c r="BA179" s="4">
        <v>0</v>
      </c>
      <c r="BB179" s="4">
        <v>0</v>
      </c>
      <c r="BC179" s="4">
        <v>0</v>
      </c>
      <c r="BD179" s="4">
        <v>0</v>
      </c>
      <c r="BE179" s="4">
        <v>0</v>
      </c>
      <c r="BF179" s="4">
        <v>0</v>
      </c>
      <c r="BG179" s="4">
        <v>0</v>
      </c>
      <c r="BH179" s="4">
        <v>0</v>
      </c>
      <c r="BI179" s="5">
        <v>0.94609173000000002</v>
      </c>
      <c r="BJ179" s="4">
        <v>0</v>
      </c>
      <c r="BK179" s="4">
        <v>0</v>
      </c>
      <c r="BL179" s="4">
        <v>0</v>
      </c>
      <c r="BM179" s="4">
        <v>0</v>
      </c>
      <c r="BN179" s="4">
        <v>0</v>
      </c>
      <c r="BO179" s="4">
        <v>0</v>
      </c>
      <c r="BP179" s="4">
        <v>0</v>
      </c>
      <c r="BQ179" s="4">
        <v>0</v>
      </c>
      <c r="BR179" s="4">
        <v>0</v>
      </c>
      <c r="BS179" s="5">
        <v>0.94606102000000003</v>
      </c>
      <c r="BT179" s="4">
        <v>0</v>
      </c>
      <c r="BU179" s="4">
        <v>0</v>
      </c>
      <c r="BV179" s="4">
        <v>0</v>
      </c>
      <c r="BW179" s="4">
        <v>0</v>
      </c>
      <c r="BX179" s="4">
        <v>0</v>
      </c>
      <c r="BY179" s="4">
        <v>0</v>
      </c>
      <c r="BZ179" s="4">
        <v>0</v>
      </c>
      <c r="CA179" s="4">
        <v>0</v>
      </c>
      <c r="CB179" s="4">
        <v>0</v>
      </c>
      <c r="CC179" s="5">
        <v>0.94551125000000003</v>
      </c>
      <c r="CD179" s="4">
        <v>0</v>
      </c>
      <c r="CE179" s="4">
        <v>0</v>
      </c>
      <c r="CF179" s="4">
        <v>0</v>
      </c>
      <c r="CG179" s="4">
        <v>0</v>
      </c>
      <c r="CH179" s="4">
        <v>0</v>
      </c>
      <c r="CI179" s="4">
        <v>0</v>
      </c>
      <c r="CJ179" s="4">
        <v>0</v>
      </c>
      <c r="CK179" s="4">
        <v>0</v>
      </c>
      <c r="CL179" s="4">
        <v>0</v>
      </c>
      <c r="CM179" s="5">
        <v>0.94375639800350608</v>
      </c>
      <c r="CN179" s="4">
        <v>0</v>
      </c>
      <c r="CO179" s="4">
        <v>0</v>
      </c>
      <c r="CP179" s="4">
        <v>0</v>
      </c>
      <c r="CQ179" s="4">
        <v>0</v>
      </c>
      <c r="CR179" s="4">
        <v>0</v>
      </c>
      <c r="CS179" s="4">
        <v>0</v>
      </c>
      <c r="CT179" s="4">
        <v>0</v>
      </c>
      <c r="CU179" s="4">
        <v>0</v>
      </c>
      <c r="CV179" s="4">
        <v>0</v>
      </c>
      <c r="CW179" s="5">
        <v>0.94365181003387899</v>
      </c>
      <c r="CX179" s="4">
        <v>0</v>
      </c>
      <c r="CY179" s="4">
        <v>0</v>
      </c>
      <c r="CZ179" s="4">
        <v>0</v>
      </c>
      <c r="DA179" s="4">
        <v>0</v>
      </c>
      <c r="DB179" s="4">
        <v>0</v>
      </c>
      <c r="DC179" s="4">
        <v>0</v>
      </c>
      <c r="DD179" s="4">
        <v>0</v>
      </c>
      <c r="DE179" s="4">
        <v>0</v>
      </c>
      <c r="DF179" s="4">
        <v>0</v>
      </c>
      <c r="DG179" s="5">
        <v>0.94381073219596268</v>
      </c>
      <c r="DH179" s="4">
        <v>0</v>
      </c>
      <c r="DI179" s="4">
        <v>0</v>
      </c>
      <c r="DJ179" s="4">
        <v>0</v>
      </c>
      <c r="DK179" s="4">
        <v>0</v>
      </c>
      <c r="DL179" s="4">
        <v>0</v>
      </c>
      <c r="DM179" s="4">
        <v>0</v>
      </c>
      <c r="DN179" s="4">
        <v>0</v>
      </c>
      <c r="DO179" s="4">
        <v>0</v>
      </c>
      <c r="DP179" s="4">
        <v>0</v>
      </c>
      <c r="DQ179" s="5">
        <v>0.94384313155908861</v>
      </c>
      <c r="DR179" s="4">
        <v>0</v>
      </c>
      <c r="DS179" s="4">
        <v>0</v>
      </c>
      <c r="DT179" s="4">
        <v>0</v>
      </c>
      <c r="DU179" s="4">
        <v>0</v>
      </c>
      <c r="DV179" s="4">
        <v>0</v>
      </c>
      <c r="DW179" s="4">
        <v>0</v>
      </c>
      <c r="DX179" s="4">
        <v>0</v>
      </c>
      <c r="DY179" s="4">
        <v>0</v>
      </c>
      <c r="DZ179" s="4">
        <v>0</v>
      </c>
      <c r="EA179" s="5">
        <v>9.4579341317924364</v>
      </c>
      <c r="EB179" s="4">
        <v>1</v>
      </c>
      <c r="EC179" s="4">
        <v>1</v>
      </c>
      <c r="ED179" s="4">
        <v>-1</v>
      </c>
      <c r="EE179" s="4">
        <v>0</v>
      </c>
      <c r="EF179" s="4">
        <v>0</v>
      </c>
      <c r="EG179" s="4">
        <v>0.94405093261566531</v>
      </c>
      <c r="EH179" s="4">
        <v>-0.94405093261566531</v>
      </c>
      <c r="EI179" s="4">
        <v>0</v>
      </c>
      <c r="EJ179" s="4">
        <v>0</v>
      </c>
      <c r="EK179" s="5">
        <v>0.94405093261566531</v>
      </c>
      <c r="EL179" s="4">
        <v>1</v>
      </c>
      <c r="EM179" s="4">
        <v>1</v>
      </c>
      <c r="EN179" s="4">
        <v>-1</v>
      </c>
      <c r="EO179" s="4">
        <v>0</v>
      </c>
      <c r="EP179" s="4">
        <v>0</v>
      </c>
      <c r="EQ179" s="4">
        <v>0.94428119902075325</v>
      </c>
      <c r="ER179" s="4">
        <v>-0.94428119902075325</v>
      </c>
      <c r="ES179" s="4">
        <v>0</v>
      </c>
      <c r="ET179" s="4">
        <v>0</v>
      </c>
      <c r="EU179" s="5">
        <v>0.94428119902075325</v>
      </c>
      <c r="EV179" s="4">
        <v>1</v>
      </c>
      <c r="EW179" s="4">
        <v>1</v>
      </c>
      <c r="EX179" s="4">
        <v>-1</v>
      </c>
      <c r="EY179" s="4">
        <v>0</v>
      </c>
      <c r="EZ179" s="4">
        <v>0</v>
      </c>
      <c r="FA179" s="4">
        <v>0.94410143005335845</v>
      </c>
      <c r="FB179" s="4">
        <v>-0.94410143005335845</v>
      </c>
      <c r="FC179" s="4">
        <v>0</v>
      </c>
      <c r="FD179" s="4">
        <v>0</v>
      </c>
      <c r="FE179" s="5">
        <v>0.94410143005335845</v>
      </c>
      <c r="FF179" s="4">
        <v>1</v>
      </c>
      <c r="FG179" s="4">
        <v>1</v>
      </c>
      <c r="FH179" s="4">
        <v>-1</v>
      </c>
      <c r="FI179" s="4">
        <v>0</v>
      </c>
      <c r="FJ179" s="4">
        <v>0</v>
      </c>
      <c r="FK179" s="4">
        <v>0.943590442957705</v>
      </c>
      <c r="FL179" s="4">
        <v>-0.943590442957705</v>
      </c>
      <c r="FM179" s="4">
        <v>0</v>
      </c>
      <c r="FN179" s="4">
        <v>0</v>
      </c>
      <c r="FO179" s="5">
        <v>0.943590442957705</v>
      </c>
      <c r="FP179" s="4">
        <v>1</v>
      </c>
      <c r="FQ179" s="4">
        <v>1</v>
      </c>
      <c r="FR179" s="4">
        <v>-1</v>
      </c>
      <c r="FS179" s="4">
        <v>0</v>
      </c>
      <c r="FT179" s="4">
        <v>0</v>
      </c>
      <c r="FU179" s="4">
        <v>0.94337818114497463</v>
      </c>
      <c r="FV179" s="4">
        <v>-0.94337818114497463</v>
      </c>
      <c r="FW179" s="4">
        <v>0</v>
      </c>
      <c r="FX179" s="4">
        <v>0</v>
      </c>
      <c r="FY179" s="5">
        <v>0.94337818114497463</v>
      </c>
      <c r="FZ179" s="4">
        <v>1</v>
      </c>
      <c r="GA179" s="4">
        <v>1</v>
      </c>
      <c r="GB179" s="4">
        <v>-1</v>
      </c>
      <c r="GC179" s="4">
        <v>0</v>
      </c>
      <c r="GD179" s="4">
        <v>0</v>
      </c>
      <c r="GE179" s="4">
        <v>0.94320072013451817</v>
      </c>
      <c r="GF179" s="4">
        <v>-0.94320072013451817</v>
      </c>
      <c r="GG179" s="4">
        <v>0</v>
      </c>
      <c r="GH179" s="4">
        <v>0</v>
      </c>
      <c r="GI179" s="5">
        <v>0.94320072013451817</v>
      </c>
      <c r="GJ179" s="4">
        <v>1</v>
      </c>
      <c r="GK179" s="4">
        <v>1</v>
      </c>
      <c r="GL179" s="4">
        <v>-1</v>
      </c>
      <c r="GM179" s="4">
        <v>0</v>
      </c>
      <c r="GN179" s="4">
        <v>0</v>
      </c>
      <c r="GO179" s="4">
        <v>0.94296345811854987</v>
      </c>
      <c r="GP179" s="4">
        <v>-0.94296345811854987</v>
      </c>
      <c r="GQ179" s="4">
        <v>0</v>
      </c>
      <c r="GR179" s="4">
        <v>0</v>
      </c>
      <c r="GS179" s="5">
        <v>0.94296345811854987</v>
      </c>
      <c r="GT179" s="4">
        <v>1</v>
      </c>
      <c r="GU179" s="4">
        <v>1</v>
      </c>
      <c r="GV179" s="4">
        <v>-1</v>
      </c>
      <c r="GW179" s="4">
        <v>0</v>
      </c>
      <c r="GX179" s="4">
        <v>0</v>
      </c>
      <c r="GY179" s="4">
        <v>0.94207655879368846</v>
      </c>
      <c r="GZ179" s="4">
        <v>-0.94207655879368846</v>
      </c>
      <c r="HA179" s="4">
        <v>0</v>
      </c>
      <c r="HB179" s="4">
        <v>0</v>
      </c>
      <c r="HC179" s="5">
        <v>0.94207655879368846</v>
      </c>
      <c r="HD179" s="4">
        <v>1</v>
      </c>
      <c r="HE179" s="4">
        <v>1</v>
      </c>
      <c r="HF179" s="4">
        <v>-1</v>
      </c>
      <c r="HG179" s="4">
        <v>0</v>
      </c>
      <c r="HH179" s="4">
        <v>0</v>
      </c>
      <c r="HI179" s="4">
        <v>0.943350229961052</v>
      </c>
      <c r="HJ179" s="4">
        <v>-0.943350229961052</v>
      </c>
      <c r="HK179" s="4">
        <v>0</v>
      </c>
      <c r="HL179" s="4">
        <v>0</v>
      </c>
      <c r="HM179" s="5">
        <v>0.943350229961052</v>
      </c>
      <c r="HN179" s="4">
        <v>1</v>
      </c>
      <c r="HO179" s="4">
        <v>1</v>
      </c>
      <c r="HP179" s="4">
        <v>-1</v>
      </c>
      <c r="HQ179" s="4">
        <v>0</v>
      </c>
      <c r="HR179" s="4">
        <v>0</v>
      </c>
      <c r="HS179" s="4">
        <v>0.94321339470048071</v>
      </c>
      <c r="HT179" s="4">
        <v>-0.94321339470048071</v>
      </c>
      <c r="HU179" s="4">
        <v>0</v>
      </c>
      <c r="HV179" s="4">
        <v>0</v>
      </c>
      <c r="HW179" s="5">
        <v>0.94321339470048071</v>
      </c>
      <c r="HX179" s="4">
        <v>1</v>
      </c>
      <c r="HY179" s="4">
        <v>1</v>
      </c>
      <c r="HZ179" s="4">
        <v>-1</v>
      </c>
      <c r="IA179" s="4">
        <v>0</v>
      </c>
      <c r="IB179" s="4">
        <v>0</v>
      </c>
      <c r="IC179" s="4">
        <v>0.94304811490053853</v>
      </c>
      <c r="ID179" s="4">
        <v>-0.94304811490053853</v>
      </c>
      <c r="IE179" s="4">
        <v>0</v>
      </c>
      <c r="IF179" s="4">
        <v>0</v>
      </c>
      <c r="IG179" s="5">
        <v>0.94304811490053853</v>
      </c>
      <c r="IH179" s="4">
        <v>1</v>
      </c>
      <c r="II179" s="4">
        <v>1</v>
      </c>
      <c r="IJ179" s="4">
        <v>-1</v>
      </c>
      <c r="IK179" s="4">
        <v>0</v>
      </c>
      <c r="IL179" s="4">
        <v>0</v>
      </c>
      <c r="IM179" s="4">
        <v>0.94277619240995802</v>
      </c>
      <c r="IN179" s="4">
        <v>-0.94277619240995802</v>
      </c>
      <c r="IO179" s="4">
        <v>0</v>
      </c>
      <c r="IP179" s="4">
        <v>0</v>
      </c>
      <c r="IQ179" s="5">
        <v>0.94277619240995802</v>
      </c>
      <c r="IR179" s="4">
        <v>12</v>
      </c>
      <c r="IS179" s="4">
        <v>12</v>
      </c>
      <c r="IT179" s="4">
        <v>-12</v>
      </c>
      <c r="IU179" s="4">
        <v>0</v>
      </c>
      <c r="IV179" s="4">
        <v>0</v>
      </c>
      <c r="IW179" s="4">
        <v>11.320030854811243</v>
      </c>
      <c r="IX179" s="4">
        <v>-11.320030854811243</v>
      </c>
      <c r="IY179" s="4">
        <v>0</v>
      </c>
      <c r="IZ179" s="4">
        <v>0</v>
      </c>
      <c r="JA179" s="5">
        <v>11.320030854811243</v>
      </c>
      <c r="JB179" s="4">
        <v>0</v>
      </c>
      <c r="JC179" s="4">
        <v>0</v>
      </c>
      <c r="JD179" s="4">
        <v>0</v>
      </c>
      <c r="JE179" s="4">
        <v>0</v>
      </c>
      <c r="JF179" s="4">
        <v>0</v>
      </c>
      <c r="JG179" s="4">
        <v>0</v>
      </c>
      <c r="JH179" s="4">
        <v>0</v>
      </c>
      <c r="JI179" s="4">
        <v>0</v>
      </c>
      <c r="JJ179" s="4">
        <v>0</v>
      </c>
      <c r="JK179" s="5">
        <v>0.94270552062125601</v>
      </c>
      <c r="JL179" s="4">
        <v>0</v>
      </c>
      <c r="JM179" s="4">
        <v>0</v>
      </c>
      <c r="JN179" s="4">
        <v>0</v>
      </c>
      <c r="JO179" s="4">
        <v>0</v>
      </c>
      <c r="JP179" s="4">
        <v>0</v>
      </c>
      <c r="JQ179" s="4">
        <v>0</v>
      </c>
      <c r="JR179" s="4">
        <v>0</v>
      </c>
      <c r="JS179" s="4">
        <v>0</v>
      </c>
      <c r="JT179" s="4">
        <v>0</v>
      </c>
      <c r="JU179" s="5">
        <v>0.94318113130705683</v>
      </c>
      <c r="JV179" s="4">
        <v>0</v>
      </c>
      <c r="JW179" s="4">
        <v>0</v>
      </c>
      <c r="JX179" s="4">
        <v>0</v>
      </c>
      <c r="JY179" s="4">
        <v>0</v>
      </c>
      <c r="JZ179" s="4">
        <v>0</v>
      </c>
      <c r="KA179" s="4">
        <v>0</v>
      </c>
      <c r="KB179" s="4">
        <v>0</v>
      </c>
      <c r="KC179" s="4">
        <v>0</v>
      </c>
      <c r="KD179" s="4">
        <v>0</v>
      </c>
      <c r="KE179" s="5">
        <v>0.94361448353788591</v>
      </c>
      <c r="KF179" s="4">
        <v>0</v>
      </c>
      <c r="KG179" s="4">
        <v>0</v>
      </c>
      <c r="KH179" s="4">
        <v>0</v>
      </c>
      <c r="KI179" s="4">
        <v>0</v>
      </c>
      <c r="KJ179" s="4">
        <v>0</v>
      </c>
      <c r="KK179" s="4">
        <v>0</v>
      </c>
      <c r="KL179" s="4">
        <v>0</v>
      </c>
      <c r="KM179" s="4">
        <v>0</v>
      </c>
      <c r="KN179" s="4">
        <v>0</v>
      </c>
      <c r="KO179" s="5">
        <v>0.94399068104096528</v>
      </c>
      <c r="KP179" s="4">
        <v>0</v>
      </c>
      <c r="KQ179" s="4">
        <v>0</v>
      </c>
      <c r="KR179" s="4">
        <v>0</v>
      </c>
      <c r="KS179" s="4">
        <v>0</v>
      </c>
      <c r="KT179" s="4">
        <v>0</v>
      </c>
      <c r="KU179" s="4">
        <v>0</v>
      </c>
      <c r="KV179" s="4">
        <v>0</v>
      </c>
      <c r="KW179" s="4">
        <v>0</v>
      </c>
      <c r="KX179" s="4">
        <v>0</v>
      </c>
      <c r="KY179" s="5">
        <v>0.9442701655210296</v>
      </c>
      <c r="KZ179" s="4">
        <v>0</v>
      </c>
      <c r="LA179" s="4">
        <v>0</v>
      </c>
      <c r="LB179" s="4">
        <v>0</v>
      </c>
      <c r="LC179" s="4">
        <v>0</v>
      </c>
      <c r="LD179" s="4">
        <v>0</v>
      </c>
      <c r="LE179" s="4">
        <v>0</v>
      </c>
      <c r="LF179" s="4">
        <v>0</v>
      </c>
      <c r="LG179" s="4">
        <v>0</v>
      </c>
      <c r="LH179" s="4">
        <v>0</v>
      </c>
      <c r="LI179" s="5">
        <v>0.9446391241807981</v>
      </c>
      <c r="LJ179" s="4">
        <v>0</v>
      </c>
      <c r="LK179" s="4">
        <v>0</v>
      </c>
      <c r="LL179" s="4">
        <v>0</v>
      </c>
      <c r="LM179" s="4">
        <v>0</v>
      </c>
      <c r="LN179" s="4">
        <v>0</v>
      </c>
      <c r="LO179" s="4">
        <v>0</v>
      </c>
      <c r="LP179" s="4">
        <v>0</v>
      </c>
      <c r="LQ179" s="4">
        <v>0</v>
      </c>
      <c r="LR179" s="4">
        <v>0</v>
      </c>
      <c r="LS179" s="5">
        <v>0.94506282581707801</v>
      </c>
      <c r="LT179" s="4">
        <v>0</v>
      </c>
      <c r="LU179" s="4">
        <v>0</v>
      </c>
      <c r="LV179" s="4">
        <v>0</v>
      </c>
      <c r="LW179" s="4">
        <v>0</v>
      </c>
      <c r="LX179" s="4">
        <v>0</v>
      </c>
      <c r="LY179" s="4">
        <v>0</v>
      </c>
      <c r="LZ179" s="4">
        <v>0</v>
      </c>
      <c r="MA179" s="4">
        <v>0</v>
      </c>
      <c r="MB179" s="4">
        <v>0</v>
      </c>
      <c r="MC179" s="5">
        <v>0.9455218185182539</v>
      </c>
      <c r="MD179" s="4">
        <v>0</v>
      </c>
      <c r="ME179" s="4">
        <v>0</v>
      </c>
      <c r="MF179" s="4">
        <v>0</v>
      </c>
      <c r="MG179" s="4">
        <v>0</v>
      </c>
      <c r="MH179" s="4">
        <v>0</v>
      </c>
      <c r="MI179" s="4">
        <v>0</v>
      </c>
      <c r="MJ179" s="4">
        <v>0</v>
      </c>
      <c r="MK179" s="4">
        <v>0</v>
      </c>
      <c r="ML179" s="4">
        <v>0</v>
      </c>
      <c r="MM179" s="5">
        <v>0.94598984712753342</v>
      </c>
      <c r="MN179" s="4">
        <v>0</v>
      </c>
      <c r="MO179" s="4">
        <v>0</v>
      </c>
      <c r="MP179" s="4">
        <v>0</v>
      </c>
      <c r="MQ179" s="4">
        <v>0</v>
      </c>
      <c r="MR179" s="4">
        <v>0</v>
      </c>
      <c r="MS179" s="4">
        <v>0</v>
      </c>
      <c r="MT179" s="4">
        <v>0</v>
      </c>
      <c r="MU179" s="4">
        <v>0</v>
      </c>
      <c r="MV179" s="4">
        <v>0</v>
      </c>
      <c r="MW179" s="5">
        <v>0.94643183250958074</v>
      </c>
      <c r="MX179" s="4">
        <v>0</v>
      </c>
      <c r="MY179" s="4">
        <v>0</v>
      </c>
      <c r="MZ179" s="4">
        <v>0</v>
      </c>
      <c r="NA179" s="4">
        <v>0</v>
      </c>
      <c r="NB179" s="4">
        <v>0</v>
      </c>
      <c r="NC179" s="4">
        <v>0</v>
      </c>
      <c r="ND179" s="4">
        <v>0</v>
      </c>
      <c r="NE179" s="4">
        <v>0</v>
      </c>
      <c r="NF179" s="4">
        <v>0</v>
      </c>
      <c r="NG179" s="5">
        <v>0.94682491943828762</v>
      </c>
      <c r="NH179" s="4">
        <v>0</v>
      </c>
      <c r="NI179" s="4">
        <v>0</v>
      </c>
      <c r="NJ179" s="4">
        <v>0</v>
      </c>
      <c r="NK179" s="4">
        <v>0</v>
      </c>
      <c r="NL179" s="4">
        <v>0</v>
      </c>
      <c r="NM179" s="4">
        <v>0</v>
      </c>
      <c r="NN179" s="4">
        <v>0</v>
      </c>
      <c r="NO179" s="4">
        <v>0</v>
      </c>
      <c r="NP179" s="4">
        <v>0</v>
      </c>
      <c r="NQ179" s="5">
        <v>0.94712157517284312</v>
      </c>
      <c r="NR179" s="4">
        <v>0</v>
      </c>
      <c r="NS179" s="4">
        <v>0</v>
      </c>
      <c r="NT179" s="4">
        <v>0</v>
      </c>
      <c r="NU179" s="4">
        <v>0</v>
      </c>
      <c r="NV179" s="4">
        <v>0</v>
      </c>
      <c r="NW179" s="4">
        <v>0</v>
      </c>
      <c r="NX179" s="4">
        <v>0</v>
      </c>
      <c r="NY179" s="4">
        <v>0</v>
      </c>
      <c r="NZ179" s="4">
        <v>0</v>
      </c>
      <c r="OA179" s="5">
        <v>11.339353924792569</v>
      </c>
      <c r="OB179" s="4">
        <v>0</v>
      </c>
      <c r="OC179" s="4">
        <v>0</v>
      </c>
      <c r="OD179" s="4">
        <v>0</v>
      </c>
      <c r="OE179" s="4">
        <v>0</v>
      </c>
      <c r="OF179" s="4">
        <v>0</v>
      </c>
      <c r="OG179" s="4">
        <v>0</v>
      </c>
      <c r="OH179" s="4">
        <v>0</v>
      </c>
      <c r="OI179" s="4">
        <v>0</v>
      </c>
      <c r="OJ179" s="4">
        <v>0</v>
      </c>
      <c r="OK179" s="5">
        <v>0.94748396602741225</v>
      </c>
      <c r="OL179" s="4">
        <v>0</v>
      </c>
      <c r="OM179" s="4">
        <v>0</v>
      </c>
      <c r="ON179" s="4">
        <v>0</v>
      </c>
      <c r="OO179" s="4">
        <v>0</v>
      </c>
      <c r="OP179" s="4">
        <v>0</v>
      </c>
      <c r="OQ179" s="4">
        <v>0</v>
      </c>
      <c r="OR179" s="4">
        <v>0</v>
      </c>
      <c r="OS179" s="4">
        <v>0</v>
      </c>
      <c r="OT179" s="4">
        <v>0</v>
      </c>
      <c r="OU179" s="5">
        <v>0.94744876279522439</v>
      </c>
      <c r="OV179" s="4">
        <v>0</v>
      </c>
      <c r="OW179" s="4">
        <v>0</v>
      </c>
      <c r="OX179" s="4">
        <v>0</v>
      </c>
      <c r="OY179" s="4">
        <v>0</v>
      </c>
      <c r="OZ179" s="4">
        <v>0</v>
      </c>
      <c r="PA179" s="4">
        <v>0</v>
      </c>
      <c r="PB179" s="4">
        <v>0</v>
      </c>
      <c r="PC179" s="4">
        <v>0</v>
      </c>
      <c r="PD179" s="4">
        <v>0</v>
      </c>
      <c r="PE179" s="5">
        <v>0.94742287012773108</v>
      </c>
      <c r="PF179" s="4">
        <v>0</v>
      </c>
      <c r="PG179" s="4">
        <v>0</v>
      </c>
      <c r="PH179" s="4">
        <v>0</v>
      </c>
      <c r="PI179" s="4">
        <v>0</v>
      </c>
      <c r="PJ179" s="4">
        <v>0</v>
      </c>
      <c r="PK179" s="4">
        <v>0</v>
      </c>
      <c r="PL179" s="4">
        <v>0</v>
      </c>
      <c r="PM179" s="4">
        <v>0</v>
      </c>
      <c r="PN179" s="4">
        <v>0</v>
      </c>
      <c r="PO179" s="5">
        <v>0.94740333001428223</v>
      </c>
      <c r="PP179" s="4">
        <v>0</v>
      </c>
      <c r="PQ179" s="4">
        <v>0</v>
      </c>
      <c r="PR179" s="4">
        <v>0</v>
      </c>
      <c r="PS179" s="4">
        <v>0</v>
      </c>
      <c r="PT179" s="4">
        <v>0</v>
      </c>
      <c r="PU179" s="4">
        <v>0</v>
      </c>
      <c r="PV179" s="4">
        <v>0</v>
      </c>
      <c r="PW179" s="4">
        <v>0</v>
      </c>
      <c r="PX179" s="4">
        <v>0</v>
      </c>
      <c r="PY179" s="5">
        <v>0.94738533540400305</v>
      </c>
      <c r="PZ179" s="4">
        <v>0</v>
      </c>
      <c r="QA179" s="4">
        <v>0</v>
      </c>
      <c r="QB179" s="4">
        <v>0</v>
      </c>
      <c r="QC179" s="4">
        <v>0</v>
      </c>
      <c r="QD179" s="4">
        <v>0</v>
      </c>
      <c r="QE179" s="4">
        <v>0</v>
      </c>
      <c r="QF179" s="4">
        <v>0</v>
      </c>
      <c r="QG179" s="4">
        <v>0</v>
      </c>
      <c r="QH179" s="4">
        <v>0</v>
      </c>
      <c r="QI179" s="5">
        <v>0.94736407459109928</v>
      </c>
      <c r="QJ179" s="4">
        <v>0</v>
      </c>
      <c r="QK179" s="4">
        <v>0</v>
      </c>
      <c r="QL179" s="4">
        <v>0</v>
      </c>
      <c r="QM179" s="4">
        <v>0</v>
      </c>
      <c r="QN179" s="4">
        <v>0</v>
      </c>
      <c r="QO179" s="4">
        <v>0</v>
      </c>
      <c r="QP179" s="4">
        <v>0</v>
      </c>
      <c r="QQ179" s="4">
        <v>0</v>
      </c>
      <c r="QR179" s="4">
        <v>0</v>
      </c>
      <c r="QS179" s="5">
        <v>0.9473403982935219</v>
      </c>
      <c r="QT179" s="4">
        <v>0</v>
      </c>
      <c r="QU179" s="4">
        <v>0</v>
      </c>
      <c r="QV179" s="4">
        <v>0</v>
      </c>
      <c r="QW179" s="4">
        <v>0</v>
      </c>
      <c r="QX179" s="4">
        <v>0</v>
      </c>
      <c r="QY179" s="4">
        <v>0</v>
      </c>
      <c r="QZ179" s="4">
        <v>0</v>
      </c>
      <c r="RA179" s="4">
        <v>0</v>
      </c>
      <c r="RB179" s="4">
        <v>0</v>
      </c>
      <c r="RC179" s="5">
        <v>0.94731816425043647</v>
      </c>
      <c r="RD179" s="4">
        <v>0</v>
      </c>
      <c r="RE179" s="4">
        <v>0</v>
      </c>
      <c r="RF179" s="4">
        <v>0</v>
      </c>
      <c r="RG179" s="4">
        <v>0</v>
      </c>
      <c r="RH179" s="4">
        <v>0</v>
      </c>
      <c r="RI179" s="4">
        <v>0</v>
      </c>
      <c r="RJ179" s="4">
        <v>0</v>
      </c>
      <c r="RK179" s="4">
        <v>0</v>
      </c>
      <c r="RL179" s="4">
        <v>0</v>
      </c>
      <c r="RM179" s="5">
        <v>0.94729253237617905</v>
      </c>
      <c r="RN179" s="4">
        <v>0</v>
      </c>
      <c r="RO179" s="4">
        <v>0</v>
      </c>
      <c r="RP179" s="4">
        <v>0</v>
      </c>
      <c r="RQ179" s="4">
        <v>0</v>
      </c>
      <c r="RR179" s="4">
        <v>0</v>
      </c>
      <c r="RS179" s="4">
        <v>0</v>
      </c>
      <c r="RT179" s="4">
        <v>0</v>
      </c>
      <c r="RU179" s="4">
        <v>0</v>
      </c>
      <c r="RV179" s="4">
        <v>0</v>
      </c>
      <c r="RW179" s="5">
        <v>0.94726534434089071</v>
      </c>
      <c r="RX179" s="4">
        <v>0</v>
      </c>
      <c r="RY179" s="4">
        <v>0</v>
      </c>
      <c r="RZ179" s="4">
        <v>0</v>
      </c>
      <c r="SA179" s="4">
        <v>0</v>
      </c>
      <c r="SB179" s="4">
        <v>0</v>
      </c>
      <c r="SC179" s="4">
        <v>0</v>
      </c>
      <c r="SD179" s="4">
        <v>0</v>
      </c>
      <c r="SE179" s="4">
        <v>0</v>
      </c>
      <c r="SF179" s="4">
        <v>0</v>
      </c>
      <c r="SG179" s="5">
        <v>0.94724062540300979</v>
      </c>
      <c r="SH179" s="4">
        <v>0</v>
      </c>
      <c r="SI179" s="4">
        <v>0</v>
      </c>
      <c r="SJ179" s="4">
        <v>0</v>
      </c>
      <c r="SK179" s="4">
        <v>0</v>
      </c>
      <c r="SL179" s="4">
        <v>0</v>
      </c>
      <c r="SM179" s="4">
        <v>0</v>
      </c>
      <c r="SN179" s="4">
        <v>0</v>
      </c>
      <c r="SO179" s="4">
        <v>0</v>
      </c>
      <c r="SP179" s="4">
        <v>0</v>
      </c>
      <c r="SQ179" s="5">
        <v>0.94721959034263092</v>
      </c>
      <c r="SR179" s="4">
        <v>0</v>
      </c>
      <c r="SS179" s="4">
        <v>0</v>
      </c>
      <c r="ST179" s="4">
        <v>0</v>
      </c>
      <c r="SU179" s="4">
        <v>0</v>
      </c>
      <c r="SV179" s="4">
        <v>0</v>
      </c>
      <c r="SW179" s="4">
        <v>0</v>
      </c>
      <c r="SX179" s="4">
        <v>0</v>
      </c>
      <c r="SY179" s="4">
        <v>0</v>
      </c>
      <c r="SZ179" s="4">
        <v>0</v>
      </c>
      <c r="TA179" s="5">
        <v>11.368184993966421</v>
      </c>
      <c r="TB179" s="4">
        <v>0</v>
      </c>
      <c r="TC179" s="4">
        <v>0</v>
      </c>
    </row>
    <row r="180" spans="1:523" x14ac:dyDescent="0.3">
      <c r="A180" s="3" t="s">
        <v>230</v>
      </c>
      <c r="B180" s="4">
        <v>0</v>
      </c>
      <c r="C180" s="4">
        <v>0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0</v>
      </c>
      <c r="J180" s="4">
        <v>0</v>
      </c>
      <c r="K180" s="5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5">
        <v>0</v>
      </c>
      <c r="V180" s="4">
        <v>48162.38</v>
      </c>
      <c r="W180" s="4">
        <v>48162.38</v>
      </c>
      <c r="X180" s="4">
        <v>-48162.38</v>
      </c>
      <c r="Y180" s="4">
        <v>0</v>
      </c>
      <c r="Z180" s="4">
        <v>0</v>
      </c>
      <c r="AA180" s="4">
        <v>45734.934400153601</v>
      </c>
      <c r="AB180" s="4">
        <v>-45734.934400153601</v>
      </c>
      <c r="AC180" s="4">
        <v>0</v>
      </c>
      <c r="AD180" s="4">
        <v>0</v>
      </c>
      <c r="AE180" s="5">
        <v>0.94959872000000001</v>
      </c>
      <c r="AF180" s="4">
        <v>74564.76999999999</v>
      </c>
      <c r="AG180" s="4">
        <v>74564.76999999999</v>
      </c>
      <c r="AH180" s="4">
        <v>-74564.76999999999</v>
      </c>
      <c r="AI180" s="4">
        <v>0</v>
      </c>
      <c r="AJ180" s="4">
        <v>0</v>
      </c>
      <c r="AK180" s="4">
        <v>70732.050598628295</v>
      </c>
      <c r="AL180" s="4">
        <v>-70732.050598628295</v>
      </c>
      <c r="AM180" s="4">
        <v>0</v>
      </c>
      <c r="AN180" s="4">
        <v>0</v>
      </c>
      <c r="AO180" s="5">
        <v>0.94859879000000003</v>
      </c>
      <c r="AP180" s="4">
        <v>110614.60999999999</v>
      </c>
      <c r="AQ180" s="4">
        <v>110614.60999999999</v>
      </c>
      <c r="AR180" s="4">
        <v>-110614.60999999999</v>
      </c>
      <c r="AS180" s="4">
        <v>0</v>
      </c>
      <c r="AT180" s="4">
        <v>0</v>
      </c>
      <c r="AU180" s="4">
        <v>104753.20265413549</v>
      </c>
      <c r="AV180" s="4">
        <v>-104753.20265413549</v>
      </c>
      <c r="AW180" s="4">
        <v>0</v>
      </c>
      <c r="AX180" s="4">
        <v>0</v>
      </c>
      <c r="AY180" s="5">
        <v>0.94701055000000001</v>
      </c>
      <c r="AZ180" s="4">
        <v>252144.66999999998</v>
      </c>
      <c r="BA180" s="4">
        <v>252144.66999999998</v>
      </c>
      <c r="BB180" s="4">
        <v>-252144.66999999998</v>
      </c>
      <c r="BC180" s="4">
        <v>0</v>
      </c>
      <c r="BD180" s="4">
        <v>0</v>
      </c>
      <c r="BE180" s="4">
        <v>238551.98705057908</v>
      </c>
      <c r="BF180" s="4">
        <v>-238551.98705057908</v>
      </c>
      <c r="BG180" s="4">
        <v>0</v>
      </c>
      <c r="BH180" s="4">
        <v>0</v>
      </c>
      <c r="BI180" s="5">
        <v>0.94609173000000002</v>
      </c>
      <c r="BJ180" s="4">
        <v>-364293.64999999991</v>
      </c>
      <c r="BK180" s="4">
        <v>-364293.64999999991</v>
      </c>
      <c r="BL180" s="4">
        <v>364293.64999999991</v>
      </c>
      <c r="BM180" s="4">
        <v>0</v>
      </c>
      <c r="BN180" s="4">
        <v>0</v>
      </c>
      <c r="BO180" s="4">
        <v>-344644.02209852292</v>
      </c>
      <c r="BP180" s="4">
        <v>344644.02209852292</v>
      </c>
      <c r="BQ180" s="4">
        <v>0</v>
      </c>
      <c r="BR180" s="4">
        <v>0</v>
      </c>
      <c r="BS180" s="5">
        <v>0.94606102000000003</v>
      </c>
      <c r="BT180" s="4">
        <v>1052604.6499999999</v>
      </c>
      <c r="BU180" s="4">
        <v>1052604.6499999999</v>
      </c>
      <c r="BV180" s="4">
        <v>-1052604.6499999999</v>
      </c>
      <c r="BW180" s="4">
        <v>0</v>
      </c>
      <c r="BX180" s="4">
        <v>0</v>
      </c>
      <c r="BY180" s="4">
        <v>995249.53837731248</v>
      </c>
      <c r="BZ180" s="4">
        <v>-995249.53837731248</v>
      </c>
      <c r="CA180" s="4">
        <v>0</v>
      </c>
      <c r="CB180" s="4">
        <v>0</v>
      </c>
      <c r="CC180" s="5">
        <v>0.94551125000000003</v>
      </c>
      <c r="CD180" s="4">
        <v>1545262</v>
      </c>
      <c r="CE180" s="4">
        <v>1545262</v>
      </c>
      <c r="CF180" s="4">
        <v>-1545262</v>
      </c>
      <c r="CG180" s="4">
        <v>0</v>
      </c>
      <c r="CH180" s="4">
        <v>0</v>
      </c>
      <c r="CI180" s="4">
        <v>1458350.8990916938</v>
      </c>
      <c r="CJ180" s="4">
        <v>-1458350.8990916938</v>
      </c>
      <c r="CK180" s="4">
        <v>0</v>
      </c>
      <c r="CL180" s="4">
        <v>0</v>
      </c>
      <c r="CM180" s="5">
        <v>0.94375639800350608</v>
      </c>
      <c r="CN180" s="4">
        <v>2503588.0000000005</v>
      </c>
      <c r="CO180" s="4">
        <v>2503588.0000000005</v>
      </c>
      <c r="CP180" s="4">
        <v>-2503588.0000000005</v>
      </c>
      <c r="CQ180" s="4">
        <v>0</v>
      </c>
      <c r="CR180" s="4">
        <v>0</v>
      </c>
      <c r="CS180" s="4">
        <v>2362515.3477790994</v>
      </c>
      <c r="CT180" s="4">
        <v>-2362515.3477790994</v>
      </c>
      <c r="CU180" s="4">
        <v>0</v>
      </c>
      <c r="CV180" s="4">
        <v>0</v>
      </c>
      <c r="CW180" s="5">
        <v>0.94365181003387899</v>
      </c>
      <c r="CX180" s="4">
        <v>3394596.0000000005</v>
      </c>
      <c r="CY180" s="4">
        <v>3394596.0000000005</v>
      </c>
      <c r="CZ180" s="4">
        <v>-3394596.0000000005</v>
      </c>
      <c r="DA180" s="4">
        <v>0</v>
      </c>
      <c r="DB180" s="4">
        <v>0</v>
      </c>
      <c r="DC180" s="4">
        <v>3203856.1362694865</v>
      </c>
      <c r="DD180" s="4">
        <v>-3203856.1362694865</v>
      </c>
      <c r="DE180" s="4">
        <v>0</v>
      </c>
      <c r="DF180" s="4">
        <v>0</v>
      </c>
      <c r="DG180" s="5">
        <v>0.94381073219596268</v>
      </c>
      <c r="DH180" s="4">
        <v>4506408.9999999991</v>
      </c>
      <c r="DI180" s="4">
        <v>4506408.9999999991</v>
      </c>
      <c r="DJ180" s="4">
        <v>-4506408.9999999991</v>
      </c>
      <c r="DK180" s="4">
        <v>0</v>
      </c>
      <c r="DL180" s="4">
        <v>0</v>
      </c>
      <c r="DM180" s="4">
        <v>4253343.1826460604</v>
      </c>
      <c r="DN180" s="4">
        <v>-4253343.1826460604</v>
      </c>
      <c r="DO180" s="4">
        <v>0</v>
      </c>
      <c r="DP180" s="4">
        <v>0</v>
      </c>
      <c r="DQ180" s="5">
        <v>0.94384313155908861</v>
      </c>
      <c r="DR180" s="4">
        <v>13123652.43</v>
      </c>
      <c r="DS180" s="4">
        <v>13123652.43</v>
      </c>
      <c r="DT180" s="4">
        <v>-13123652.43</v>
      </c>
      <c r="DU180" s="4">
        <v>0</v>
      </c>
      <c r="DV180" s="4">
        <v>0</v>
      </c>
      <c r="DW180" s="4">
        <v>12388443.256768625</v>
      </c>
      <c r="DX180" s="4">
        <v>-12388443.256768625</v>
      </c>
      <c r="DY180" s="4">
        <v>0</v>
      </c>
      <c r="DZ180" s="4">
        <v>0</v>
      </c>
      <c r="EA180" s="5">
        <v>9.4579341317924364</v>
      </c>
      <c r="EB180" s="4">
        <v>6358732.9999999981</v>
      </c>
      <c r="EC180" s="4">
        <v>6358732.9999999981</v>
      </c>
      <c r="ED180" s="4">
        <v>-6358732.9999999981</v>
      </c>
      <c r="EE180" s="4">
        <v>0</v>
      </c>
      <c r="EF180" s="4">
        <v>0</v>
      </c>
      <c r="EG180" s="4">
        <v>6002967.8189040059</v>
      </c>
      <c r="EH180" s="4">
        <v>-6002967.8189040059</v>
      </c>
      <c r="EI180" s="4">
        <v>0</v>
      </c>
      <c r="EJ180" s="4">
        <v>0</v>
      </c>
      <c r="EK180" s="5">
        <v>0.94405093261566531</v>
      </c>
      <c r="EL180" s="4">
        <v>8321588.9999999991</v>
      </c>
      <c r="EM180" s="4">
        <v>8321588.9999999991</v>
      </c>
      <c r="EN180" s="4">
        <v>-8321588.9999999991</v>
      </c>
      <c r="EO180" s="4">
        <v>0</v>
      </c>
      <c r="EP180" s="4">
        <v>0</v>
      </c>
      <c r="EQ180" s="4">
        <v>7857920.0386779103</v>
      </c>
      <c r="ER180" s="4">
        <v>-7857920.0386779103</v>
      </c>
      <c r="ES180" s="4">
        <v>0</v>
      </c>
      <c r="ET180" s="4">
        <v>0</v>
      </c>
      <c r="EU180" s="5">
        <v>0.94428119902075325</v>
      </c>
      <c r="EV180" s="4">
        <v>10819762.620000001</v>
      </c>
      <c r="EW180" s="4">
        <v>10819762.620000001</v>
      </c>
      <c r="EX180" s="4">
        <v>-10819762.620000001</v>
      </c>
      <c r="EY180" s="4">
        <v>0</v>
      </c>
      <c r="EZ180" s="4">
        <v>0</v>
      </c>
      <c r="FA180" s="4">
        <v>10214953.362379873</v>
      </c>
      <c r="FB180" s="4">
        <v>-10214953.362379873</v>
      </c>
      <c r="FC180" s="4">
        <v>0</v>
      </c>
      <c r="FD180" s="4">
        <v>0</v>
      </c>
      <c r="FE180" s="5">
        <v>0.94410143005335845</v>
      </c>
      <c r="FF180" s="4">
        <v>13600781.23</v>
      </c>
      <c r="FG180" s="4">
        <v>13600781.23</v>
      </c>
      <c r="FH180" s="4">
        <v>-13600781.23</v>
      </c>
      <c r="FI180" s="4">
        <v>0</v>
      </c>
      <c r="FJ180" s="4">
        <v>0</v>
      </c>
      <c r="FK180" s="4">
        <v>12833567.18538654</v>
      </c>
      <c r="FL180" s="4">
        <v>-12833567.18538654</v>
      </c>
      <c r="FM180" s="4">
        <v>0</v>
      </c>
      <c r="FN180" s="4">
        <v>0</v>
      </c>
      <c r="FO180" s="5">
        <v>0.943590442957705</v>
      </c>
      <c r="FP180" s="4">
        <v>16698312.389999999</v>
      </c>
      <c r="FQ180" s="4">
        <v>16698312.389999999</v>
      </c>
      <c r="FR180" s="4">
        <v>-16698312.389999999</v>
      </c>
      <c r="FS180" s="4">
        <v>0</v>
      </c>
      <c r="FT180" s="4">
        <v>0</v>
      </c>
      <c r="FU180" s="4">
        <v>15752823.570668792</v>
      </c>
      <c r="FV180" s="4">
        <v>-15752823.570668792</v>
      </c>
      <c r="FW180" s="4">
        <v>0</v>
      </c>
      <c r="FX180" s="4">
        <v>0</v>
      </c>
      <c r="FY180" s="5">
        <v>0.94337818114497463</v>
      </c>
      <c r="FZ180" s="4">
        <v>19811178.330000002</v>
      </c>
      <c r="GA180" s="4">
        <v>19811178.330000002</v>
      </c>
      <c r="GB180" s="4">
        <v>-19811178.330000002</v>
      </c>
      <c r="GC180" s="4">
        <v>0</v>
      </c>
      <c r="GD180" s="4">
        <v>0</v>
      </c>
      <c r="GE180" s="4">
        <v>18685917.667569362</v>
      </c>
      <c r="GF180" s="4">
        <v>-18685917.667569362</v>
      </c>
      <c r="GG180" s="4">
        <v>0</v>
      </c>
      <c r="GH180" s="4">
        <v>0</v>
      </c>
      <c r="GI180" s="5">
        <v>0.94320072013451817</v>
      </c>
      <c r="GJ180" s="4">
        <v>23924523.650000002</v>
      </c>
      <c r="GK180" s="4">
        <v>23924523.650000002</v>
      </c>
      <c r="GL180" s="4">
        <v>-23924523.650000002</v>
      </c>
      <c r="GM180" s="4">
        <v>0</v>
      </c>
      <c r="GN180" s="4">
        <v>0</v>
      </c>
      <c r="GO180" s="4">
        <v>22559951.554843035</v>
      </c>
      <c r="GP180" s="4">
        <v>-22559951.554843035</v>
      </c>
      <c r="GQ180" s="4">
        <v>0</v>
      </c>
      <c r="GR180" s="4">
        <v>0</v>
      </c>
      <c r="GS180" s="5">
        <v>0.94296345811854987</v>
      </c>
      <c r="GT180" s="4">
        <v>26183856.350000001</v>
      </c>
      <c r="GU180" s="4">
        <v>26183856.350000001</v>
      </c>
      <c r="GV180" s="4">
        <v>-26183856.350000001</v>
      </c>
      <c r="GW180" s="4">
        <v>0</v>
      </c>
      <c r="GX180" s="4">
        <v>0</v>
      </c>
      <c r="GY180" s="4">
        <v>24667197.286156271</v>
      </c>
      <c r="GZ180" s="4">
        <v>-24667197.286156271</v>
      </c>
      <c r="HA180" s="4">
        <v>0</v>
      </c>
      <c r="HB180" s="4">
        <v>0</v>
      </c>
      <c r="HC180" s="5">
        <v>0.94207655879368846</v>
      </c>
      <c r="HD180" s="4">
        <v>29415381</v>
      </c>
      <c r="HE180" s="4">
        <v>29415381</v>
      </c>
      <c r="HF180" s="4">
        <v>-29415381</v>
      </c>
      <c r="HG180" s="4">
        <v>0</v>
      </c>
      <c r="HH180" s="4">
        <v>0</v>
      </c>
      <c r="HI180" s="4">
        <v>27749006.430741958</v>
      </c>
      <c r="HJ180" s="4">
        <v>-27749006.430741958</v>
      </c>
      <c r="HK180" s="4">
        <v>0</v>
      </c>
      <c r="HL180" s="4">
        <v>0</v>
      </c>
      <c r="HM180" s="5">
        <v>0.943350229961052</v>
      </c>
      <c r="HN180" s="4">
        <v>32424267</v>
      </c>
      <c r="HO180" s="4">
        <v>32424267</v>
      </c>
      <c r="HP180" s="4">
        <v>-32424267</v>
      </c>
      <c r="HQ180" s="4">
        <v>0</v>
      </c>
      <c r="HR180" s="4">
        <v>0</v>
      </c>
      <c r="HS180" s="4">
        <v>30583002.947744772</v>
      </c>
      <c r="HT180" s="4">
        <v>-30583002.947744772</v>
      </c>
      <c r="HU180" s="4">
        <v>0</v>
      </c>
      <c r="HV180" s="4">
        <v>0</v>
      </c>
      <c r="HW180" s="5">
        <v>0.94321339470048071</v>
      </c>
      <c r="HX180" s="4">
        <v>35532907</v>
      </c>
      <c r="HY180" s="4">
        <v>35532907</v>
      </c>
      <c r="HZ180" s="4">
        <v>-35532907</v>
      </c>
      <c r="IA180" s="4">
        <v>0</v>
      </c>
      <c r="IB180" s="4">
        <v>0</v>
      </c>
      <c r="IC180" s="4">
        <v>33509240.96328615</v>
      </c>
      <c r="ID180" s="4">
        <v>-33509240.96328615</v>
      </c>
      <c r="IE180" s="4">
        <v>0</v>
      </c>
      <c r="IF180" s="4">
        <v>0</v>
      </c>
      <c r="IG180" s="5">
        <v>0.94304811490053853</v>
      </c>
      <c r="IH180" s="4">
        <v>38630891</v>
      </c>
      <c r="II180" s="4">
        <v>38630891</v>
      </c>
      <c r="IJ180" s="4">
        <v>-38630891</v>
      </c>
      <c r="IK180" s="4">
        <v>0</v>
      </c>
      <c r="IL180" s="4">
        <v>0</v>
      </c>
      <c r="IM180" s="4">
        <v>36420284.326384112</v>
      </c>
      <c r="IN180" s="4">
        <v>-36420284.326384112</v>
      </c>
      <c r="IO180" s="4">
        <v>0</v>
      </c>
      <c r="IP180" s="4">
        <v>0</v>
      </c>
      <c r="IQ180" s="5">
        <v>0.94277619240995802</v>
      </c>
      <c r="IR180" s="4">
        <v>261722182.56999999</v>
      </c>
      <c r="IS180" s="4">
        <v>261722182.56999999</v>
      </c>
      <c r="IT180" s="4">
        <v>-261722182.56999999</v>
      </c>
      <c r="IU180" s="4">
        <v>0</v>
      </c>
      <c r="IV180" s="4">
        <v>0</v>
      </c>
      <c r="IW180" s="4">
        <v>246836833.1527428</v>
      </c>
      <c r="IX180" s="4">
        <v>-246836833.1527428</v>
      </c>
      <c r="IY180" s="4">
        <v>0</v>
      </c>
      <c r="IZ180" s="4">
        <v>0</v>
      </c>
      <c r="JA180" s="5">
        <v>11.320030854811243</v>
      </c>
      <c r="JB180" s="4">
        <v>41136709</v>
      </c>
      <c r="JC180" s="4">
        <v>41136709</v>
      </c>
      <c r="JD180" s="4">
        <v>-41136709</v>
      </c>
      <c r="JE180" s="4">
        <v>0</v>
      </c>
      <c r="JF180" s="4">
        <v>0</v>
      </c>
      <c r="JG180" s="4">
        <v>38779802.674490109</v>
      </c>
      <c r="JH180" s="4">
        <v>-38779802.674490109</v>
      </c>
      <c r="JI180" s="4">
        <v>0</v>
      </c>
      <c r="JJ180" s="4">
        <v>0</v>
      </c>
      <c r="JK180" s="5">
        <v>0.94270552062125601</v>
      </c>
      <c r="JL180" s="4">
        <v>43287941</v>
      </c>
      <c r="JM180" s="4">
        <v>43287941</v>
      </c>
      <c r="JN180" s="4">
        <v>-43287941</v>
      </c>
      <c r="JO180" s="4">
        <v>0</v>
      </c>
      <c r="JP180" s="4">
        <v>0</v>
      </c>
      <c r="JQ180" s="4">
        <v>40828369.164333127</v>
      </c>
      <c r="JR180" s="4">
        <v>-40828369.164333127</v>
      </c>
      <c r="JS180" s="4">
        <v>0</v>
      </c>
      <c r="JT180" s="4">
        <v>0</v>
      </c>
      <c r="JU180" s="5">
        <v>0.94318113130705683</v>
      </c>
      <c r="JV180" s="4">
        <v>45316582</v>
      </c>
      <c r="JW180" s="4">
        <v>45316582</v>
      </c>
      <c r="JX180" s="4">
        <v>-45316582</v>
      </c>
      <c r="JY180" s="4">
        <v>0</v>
      </c>
      <c r="JZ180" s="4">
        <v>0</v>
      </c>
      <c r="KA180" s="4">
        <v>42761383.119632259</v>
      </c>
      <c r="KB180" s="4">
        <v>-42761383.119632259</v>
      </c>
      <c r="KC180" s="4">
        <v>0</v>
      </c>
      <c r="KD180" s="4">
        <v>0</v>
      </c>
      <c r="KE180" s="5">
        <v>0.94361448353788591</v>
      </c>
      <c r="KF180" s="4">
        <v>47080004</v>
      </c>
      <c r="KG180" s="4">
        <v>47080004</v>
      </c>
      <c r="KH180" s="4">
        <v>-47080004</v>
      </c>
      <c r="KI180" s="4">
        <v>0</v>
      </c>
      <c r="KJ180" s="4">
        <v>0</v>
      </c>
      <c r="KK180" s="4">
        <v>44443085.039371371</v>
      </c>
      <c r="KL180" s="4">
        <v>-44443085.039371371</v>
      </c>
      <c r="KM180" s="4">
        <v>0</v>
      </c>
      <c r="KN180" s="4">
        <v>0</v>
      </c>
      <c r="KO180" s="5">
        <v>0.94399068104096528</v>
      </c>
      <c r="KP180" s="4">
        <v>48746666</v>
      </c>
      <c r="KQ180" s="4">
        <v>48746666</v>
      </c>
      <c r="KR180" s="4">
        <v>-48746666</v>
      </c>
      <c r="KS180" s="4">
        <v>0</v>
      </c>
      <c r="KT180" s="4">
        <v>0</v>
      </c>
      <c r="KU180" s="4">
        <v>46030022.372418344</v>
      </c>
      <c r="KV180" s="4">
        <v>-46030022.372418344</v>
      </c>
      <c r="KW180" s="4">
        <v>0</v>
      </c>
      <c r="KX180" s="4">
        <v>0</v>
      </c>
      <c r="KY180" s="5">
        <v>0.9442701655210296</v>
      </c>
      <c r="KZ180" s="4">
        <v>50264227</v>
      </c>
      <c r="LA180" s="4">
        <v>50264227</v>
      </c>
      <c r="LB180" s="4">
        <v>-50264227</v>
      </c>
      <c r="LC180" s="4">
        <v>0</v>
      </c>
      <c r="LD180" s="4">
        <v>0</v>
      </c>
      <c r="LE180" s="4">
        <v>47481555.370904826</v>
      </c>
      <c r="LF180" s="4">
        <v>-47481555.370904826</v>
      </c>
      <c r="LG180" s="4">
        <v>0</v>
      </c>
      <c r="LH180" s="4">
        <v>0</v>
      </c>
      <c r="LI180" s="5">
        <v>0.9446391241807981</v>
      </c>
      <c r="LJ180" s="4">
        <v>51756904</v>
      </c>
      <c r="LK180" s="4">
        <v>51756904</v>
      </c>
      <c r="LL180" s="4">
        <v>-51756904</v>
      </c>
      <c r="LM180" s="4">
        <v>0</v>
      </c>
      <c r="LN180" s="4">
        <v>0</v>
      </c>
      <c r="LO180" s="4">
        <v>48913525.949783228</v>
      </c>
      <c r="LP180" s="4">
        <v>-48913525.949783228</v>
      </c>
      <c r="LQ180" s="4">
        <v>0</v>
      </c>
      <c r="LR180" s="4">
        <v>0</v>
      </c>
      <c r="LS180" s="5">
        <v>0.94506282581707801</v>
      </c>
      <c r="LT180" s="4">
        <v>53171765</v>
      </c>
      <c r="LU180" s="4">
        <v>53171765</v>
      </c>
      <c r="LV180" s="4">
        <v>-53171765</v>
      </c>
      <c r="LW180" s="4">
        <v>0</v>
      </c>
      <c r="LX180" s="4">
        <v>0</v>
      </c>
      <c r="LY180" s="4">
        <v>50275063.936625242</v>
      </c>
      <c r="LZ180" s="4">
        <v>-50275063.936625242</v>
      </c>
      <c r="MA180" s="4">
        <v>0</v>
      </c>
      <c r="MB180" s="4">
        <v>0</v>
      </c>
      <c r="MC180" s="5">
        <v>0.9455218185182539</v>
      </c>
      <c r="MD180" s="4">
        <v>54482428</v>
      </c>
      <c r="ME180" s="4">
        <v>54482428</v>
      </c>
      <c r="MF180" s="4">
        <v>-54482428</v>
      </c>
      <c r="MG180" s="4">
        <v>0</v>
      </c>
      <c r="MH180" s="4">
        <v>0</v>
      </c>
      <c r="MI180" s="4">
        <v>51539823.734856844</v>
      </c>
      <c r="MJ180" s="4">
        <v>-51539823.734856844</v>
      </c>
      <c r="MK180" s="4">
        <v>0</v>
      </c>
      <c r="ML180" s="4">
        <v>0</v>
      </c>
      <c r="MM180" s="5">
        <v>0.94598984712753342</v>
      </c>
      <c r="MN180" s="4">
        <v>55778043</v>
      </c>
      <c r="MO180" s="4">
        <v>55778043</v>
      </c>
      <c r="MP180" s="4">
        <v>-55778043</v>
      </c>
      <c r="MQ180" s="4">
        <v>0</v>
      </c>
      <c r="MR180" s="4">
        <v>0</v>
      </c>
      <c r="MS180" s="4">
        <v>52790115.450288191</v>
      </c>
      <c r="MT180" s="4">
        <v>-52790115.450288191</v>
      </c>
      <c r="MU180" s="4">
        <v>0</v>
      </c>
      <c r="MV180" s="4">
        <v>0</v>
      </c>
      <c r="MW180" s="5">
        <v>0.94643183250958074</v>
      </c>
      <c r="MX180" s="4">
        <v>56982913</v>
      </c>
      <c r="MY180" s="4">
        <v>56982913</v>
      </c>
      <c r="MZ180" s="4">
        <v>-56982913</v>
      </c>
      <c r="NA180" s="4">
        <v>0</v>
      </c>
      <c r="NB180" s="4">
        <v>0</v>
      </c>
      <c r="NC180" s="4">
        <v>53952842.010583952</v>
      </c>
      <c r="ND180" s="4">
        <v>-53952842.010583952</v>
      </c>
      <c r="NE180" s="4">
        <v>0</v>
      </c>
      <c r="NF180" s="4">
        <v>0</v>
      </c>
      <c r="NG180" s="5">
        <v>0.94682491943828762</v>
      </c>
      <c r="NH180" s="4">
        <v>58187950</v>
      </c>
      <c r="NI180" s="4">
        <v>58187950</v>
      </c>
      <c r="NJ180" s="4">
        <v>-58187950</v>
      </c>
      <c r="NK180" s="4">
        <v>0</v>
      </c>
      <c r="NL180" s="4">
        <v>0</v>
      </c>
      <c r="NM180" s="4">
        <v>55111062.86007864</v>
      </c>
      <c r="NN180" s="4">
        <v>-55111062.86007864</v>
      </c>
      <c r="NO180" s="4">
        <v>0</v>
      </c>
      <c r="NP180" s="4">
        <v>0</v>
      </c>
      <c r="NQ180" s="5">
        <v>0.94712157517284312</v>
      </c>
      <c r="NR180" s="4">
        <v>606192132</v>
      </c>
      <c r="NS180" s="4">
        <v>606192132</v>
      </c>
      <c r="NT180" s="4">
        <v>-606192132</v>
      </c>
      <c r="NU180" s="4">
        <v>0</v>
      </c>
      <c r="NV180" s="4">
        <v>0</v>
      </c>
      <c r="NW180" s="4">
        <v>572906651.68336618</v>
      </c>
      <c r="NX180" s="4">
        <v>-572906651.68336618</v>
      </c>
      <c r="NY180" s="4">
        <v>0</v>
      </c>
      <c r="NZ180" s="4">
        <v>0</v>
      </c>
      <c r="OA180" s="5">
        <v>11.339353924792569</v>
      </c>
      <c r="OB180" s="4">
        <v>59342445</v>
      </c>
      <c r="OC180" s="4">
        <v>59342445</v>
      </c>
      <c r="OD180" s="4">
        <v>-59342445</v>
      </c>
      <c r="OE180" s="4">
        <v>0</v>
      </c>
      <c r="OF180" s="4">
        <v>0</v>
      </c>
      <c r="OG180" s="4">
        <v>56226015.142363578</v>
      </c>
      <c r="OH180" s="4">
        <v>-56226015.142363578</v>
      </c>
      <c r="OI180" s="4">
        <v>0</v>
      </c>
      <c r="OJ180" s="4">
        <v>0</v>
      </c>
      <c r="OK180" s="5">
        <v>0.94748396602741225</v>
      </c>
      <c r="OL180" s="4">
        <v>60359470</v>
      </c>
      <c r="OM180" s="4">
        <v>60359470</v>
      </c>
      <c r="ON180" s="4">
        <v>-60359470</v>
      </c>
      <c r="OO180" s="4">
        <v>0</v>
      </c>
      <c r="OP180" s="4">
        <v>0</v>
      </c>
      <c r="OQ180" s="4">
        <v>57187505.174475461</v>
      </c>
      <c r="OR180" s="4">
        <v>-57187505.174475461</v>
      </c>
      <c r="OS180" s="4">
        <v>0</v>
      </c>
      <c r="OT180" s="4">
        <v>0</v>
      </c>
      <c r="OU180" s="5">
        <v>0.94744876279522439</v>
      </c>
      <c r="OV180" s="4">
        <v>61443842</v>
      </c>
      <c r="OW180" s="4">
        <v>61443842</v>
      </c>
      <c r="OX180" s="4">
        <v>-61443842</v>
      </c>
      <c r="OY180" s="4">
        <v>0</v>
      </c>
      <c r="OZ180" s="4">
        <v>0</v>
      </c>
      <c r="PA180" s="4">
        <v>58213301.13931483</v>
      </c>
      <c r="PB180" s="4">
        <v>-58213301.13931483</v>
      </c>
      <c r="PC180" s="4">
        <v>0</v>
      </c>
      <c r="PD180" s="4">
        <v>0</v>
      </c>
      <c r="PE180" s="5">
        <v>0.94742287012773108</v>
      </c>
      <c r="PF180" s="4">
        <v>62461752</v>
      </c>
      <c r="PG180" s="4">
        <v>62461752</v>
      </c>
      <c r="PH180" s="4">
        <v>-62461752</v>
      </c>
      <c r="PI180" s="4">
        <v>0</v>
      </c>
      <c r="PJ180" s="4">
        <v>0</v>
      </c>
      <c r="PK180" s="4">
        <v>59176471.843326256</v>
      </c>
      <c r="PL180" s="4">
        <v>-59176471.843326256</v>
      </c>
      <c r="PM180" s="4">
        <v>0</v>
      </c>
      <c r="PN180" s="4">
        <v>0</v>
      </c>
      <c r="PO180" s="5">
        <v>0.94740333001428223</v>
      </c>
      <c r="PP180" s="4">
        <v>63480293</v>
      </c>
      <c r="PQ180" s="4">
        <v>63480293</v>
      </c>
      <c r="PR180" s="4">
        <v>-63480293</v>
      </c>
      <c r="PS180" s="4">
        <v>0</v>
      </c>
      <c r="PT180" s="4">
        <v>0</v>
      </c>
      <c r="PU180" s="4">
        <v>60140298.675349385</v>
      </c>
      <c r="PV180" s="4">
        <v>-60140298.675349385</v>
      </c>
      <c r="PW180" s="4">
        <v>0</v>
      </c>
      <c r="PX180" s="4">
        <v>0</v>
      </c>
      <c r="PY180" s="5">
        <v>0.94738533540400305</v>
      </c>
      <c r="PZ180" s="4">
        <v>64441682</v>
      </c>
      <c r="QA180" s="4">
        <v>64441682</v>
      </c>
      <c r="QB180" s="4">
        <v>-64441682</v>
      </c>
      <c r="QC180" s="4">
        <v>0</v>
      </c>
      <c r="QD180" s="4">
        <v>0</v>
      </c>
      <c r="QE180" s="4">
        <v>61049734.4330239</v>
      </c>
      <c r="QF180" s="4">
        <v>-61049734.4330239</v>
      </c>
      <c r="QG180" s="4">
        <v>0</v>
      </c>
      <c r="QH180" s="4">
        <v>0</v>
      </c>
      <c r="QI180" s="5">
        <v>0.94736407459109928</v>
      </c>
      <c r="QJ180" s="4">
        <v>65408603</v>
      </c>
      <c r="QK180" s="4">
        <v>65408603</v>
      </c>
      <c r="QL180" s="4">
        <v>-65408603</v>
      </c>
      <c r="QM180" s="4">
        <v>0</v>
      </c>
      <c r="QN180" s="4">
        <v>0</v>
      </c>
      <c r="QO180" s="4">
        <v>61964212.017842852</v>
      </c>
      <c r="QP180" s="4">
        <v>-61964212.017842852</v>
      </c>
      <c r="QQ180" s="4">
        <v>0</v>
      </c>
      <c r="QR180" s="4">
        <v>0</v>
      </c>
      <c r="QS180" s="5">
        <v>0.9473403982935219</v>
      </c>
      <c r="QT180" s="4">
        <v>66349443</v>
      </c>
      <c r="QU180" s="4">
        <v>66349443</v>
      </c>
      <c r="QV180" s="4">
        <v>-66349443</v>
      </c>
      <c r="QW180" s="4">
        <v>0</v>
      </c>
      <c r="QX180" s="4">
        <v>0</v>
      </c>
      <c r="QY180" s="4">
        <v>62854032.541798972</v>
      </c>
      <c r="QZ180" s="4">
        <v>-62854032.541798972</v>
      </c>
      <c r="RA180" s="4">
        <v>0</v>
      </c>
      <c r="RB180" s="4">
        <v>0</v>
      </c>
      <c r="RC180" s="5">
        <v>0.94731816425043647</v>
      </c>
      <c r="RD180" s="4">
        <v>67243702</v>
      </c>
      <c r="RE180" s="4">
        <v>67243702</v>
      </c>
      <c r="RF180" s="4">
        <v>-67243702</v>
      </c>
      <c r="RG180" s="4">
        <v>0</v>
      </c>
      <c r="RH180" s="4">
        <v>0</v>
      </c>
      <c r="RI180" s="4">
        <v>63699456.753929138</v>
      </c>
      <c r="RJ180" s="4">
        <v>-63699456.753929138</v>
      </c>
      <c r="RK180" s="4">
        <v>0</v>
      </c>
      <c r="RL180" s="4">
        <v>0</v>
      </c>
      <c r="RM180" s="5">
        <v>0.94729253237617905</v>
      </c>
      <c r="RN180" s="4">
        <v>68142606</v>
      </c>
      <c r="RO180" s="4">
        <v>68142606</v>
      </c>
      <c r="RP180" s="4">
        <v>-68142606</v>
      </c>
      <c r="RQ180" s="4">
        <v>0</v>
      </c>
      <c r="RR180" s="4">
        <v>0</v>
      </c>
      <c r="RS180" s="4">
        <v>64549129.136875644</v>
      </c>
      <c r="RT180" s="4">
        <v>-64549129.136875644</v>
      </c>
      <c r="RU180" s="4">
        <v>0</v>
      </c>
      <c r="RV180" s="4">
        <v>0</v>
      </c>
      <c r="RW180" s="5">
        <v>0.94726534434089071</v>
      </c>
      <c r="RX180" s="4">
        <v>68997407</v>
      </c>
      <c r="RY180" s="4">
        <v>68997407</v>
      </c>
      <c r="RZ180" s="4">
        <v>-68997407</v>
      </c>
      <c r="SA180" s="4">
        <v>0</v>
      </c>
      <c r="SB180" s="4">
        <v>0</v>
      </c>
      <c r="SC180" s="4">
        <v>65357146.957866006</v>
      </c>
      <c r="SD180" s="4">
        <v>-65357146.957866006</v>
      </c>
      <c r="SE180" s="4">
        <v>0</v>
      </c>
      <c r="SF180" s="4">
        <v>0</v>
      </c>
      <c r="SG180" s="5">
        <v>0.94724062540300979</v>
      </c>
      <c r="SH180" s="4">
        <v>69862014</v>
      </c>
      <c r="SI180" s="4">
        <v>69862014</v>
      </c>
      <c r="SJ180" s="4">
        <v>-69862014</v>
      </c>
      <c r="SK180" s="4">
        <v>0</v>
      </c>
      <c r="SL180" s="4">
        <v>0</v>
      </c>
      <c r="SM180" s="4">
        <v>66174668.281591147</v>
      </c>
      <c r="SN180" s="4">
        <v>-66174668.281591147</v>
      </c>
      <c r="SO180" s="4">
        <v>0</v>
      </c>
      <c r="SP180" s="4">
        <v>0</v>
      </c>
      <c r="SQ180" s="5">
        <v>0.94721959034263092</v>
      </c>
      <c r="SR180" s="4">
        <v>777533259</v>
      </c>
      <c r="SS180" s="4">
        <v>777533259</v>
      </c>
      <c r="ST180" s="4">
        <v>-777533259</v>
      </c>
      <c r="SU180" s="4">
        <v>0</v>
      </c>
      <c r="SV180" s="4">
        <v>0</v>
      </c>
      <c r="SW180" s="4">
        <v>736591972.0977571</v>
      </c>
      <c r="SX180" s="4">
        <v>-736591972.0977571</v>
      </c>
      <c r="SY180" s="4">
        <v>0</v>
      </c>
      <c r="SZ180" s="4">
        <v>0</v>
      </c>
      <c r="TA180" s="5">
        <v>11.368184993966421</v>
      </c>
      <c r="TB180" s="4">
        <v>70705285</v>
      </c>
      <c r="TC180" s="4">
        <v>70705285</v>
      </c>
    </row>
    <row r="181" spans="1:523" x14ac:dyDescent="0.3">
      <c r="A181" s="3" t="s">
        <v>231</v>
      </c>
      <c r="B181" s="4">
        <v>0</v>
      </c>
      <c r="C181" s="4">
        <v>0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0</v>
      </c>
      <c r="J181" s="4">
        <v>0</v>
      </c>
      <c r="K181" s="5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5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5">
        <v>0.94959872000000001</v>
      </c>
      <c r="AF181" s="4">
        <v>1405.84</v>
      </c>
      <c r="AG181" s="4">
        <v>1405.84</v>
      </c>
      <c r="AH181" s="4">
        <v>-1405.84</v>
      </c>
      <c r="AI181" s="4">
        <v>0</v>
      </c>
      <c r="AJ181" s="4">
        <v>0</v>
      </c>
      <c r="AK181" s="4">
        <v>1333.5781229336001</v>
      </c>
      <c r="AL181" s="4">
        <v>-1333.5781229336001</v>
      </c>
      <c r="AM181" s="4">
        <v>0</v>
      </c>
      <c r="AN181" s="4">
        <v>0</v>
      </c>
      <c r="AO181" s="5">
        <v>0.94859879000000003</v>
      </c>
      <c r="AP181" s="4">
        <v>9697.6</v>
      </c>
      <c r="AQ181" s="4">
        <v>9697.6</v>
      </c>
      <c r="AR181" s="4">
        <v>-9697.6</v>
      </c>
      <c r="AS181" s="4">
        <v>0</v>
      </c>
      <c r="AT181" s="4">
        <v>0</v>
      </c>
      <c r="AU181" s="4">
        <v>9183.7295096800008</v>
      </c>
      <c r="AV181" s="4">
        <v>-9183.7295096800008</v>
      </c>
      <c r="AW181" s="4">
        <v>0</v>
      </c>
      <c r="AX181" s="4">
        <v>0</v>
      </c>
      <c r="AY181" s="5">
        <v>0.94701055000000001</v>
      </c>
      <c r="AZ181" s="4">
        <v>23780.920000000002</v>
      </c>
      <c r="BA181" s="4">
        <v>23780.920000000002</v>
      </c>
      <c r="BB181" s="4">
        <v>-23780.920000000002</v>
      </c>
      <c r="BC181" s="4">
        <v>0</v>
      </c>
      <c r="BD181" s="4">
        <v>0</v>
      </c>
      <c r="BE181" s="4">
        <v>22498.931743791603</v>
      </c>
      <c r="BF181" s="4">
        <v>-22498.931743791603</v>
      </c>
      <c r="BG181" s="4">
        <v>0</v>
      </c>
      <c r="BH181" s="4">
        <v>0</v>
      </c>
      <c r="BI181" s="5">
        <v>0.94609173000000002</v>
      </c>
      <c r="BJ181" s="4">
        <v>26802.579999999998</v>
      </c>
      <c r="BK181" s="4">
        <v>26802.579999999998</v>
      </c>
      <c r="BL181" s="4">
        <v>-26802.579999999998</v>
      </c>
      <c r="BM181" s="4">
        <v>0</v>
      </c>
      <c r="BN181" s="4">
        <v>0</v>
      </c>
      <c r="BO181" s="4">
        <v>25356.876173431599</v>
      </c>
      <c r="BP181" s="4">
        <v>-25356.876173431599</v>
      </c>
      <c r="BQ181" s="4">
        <v>0</v>
      </c>
      <c r="BR181" s="4">
        <v>0</v>
      </c>
      <c r="BS181" s="5">
        <v>0.94606102000000003</v>
      </c>
      <c r="BT181" s="4">
        <v>29824.240000000002</v>
      </c>
      <c r="BU181" s="4">
        <v>29824.240000000002</v>
      </c>
      <c r="BV181" s="4">
        <v>-29824.240000000002</v>
      </c>
      <c r="BW181" s="4">
        <v>0</v>
      </c>
      <c r="BX181" s="4">
        <v>0</v>
      </c>
      <c r="BY181" s="4">
        <v>28199.154442700001</v>
      </c>
      <c r="BZ181" s="4">
        <v>-28199.154442700001</v>
      </c>
      <c r="CA181" s="4">
        <v>0</v>
      </c>
      <c r="CB181" s="4">
        <v>0</v>
      </c>
      <c r="CC181" s="5">
        <v>0.94551125000000003</v>
      </c>
      <c r="CD181" s="4">
        <v>37949.449999999997</v>
      </c>
      <c r="CE181" s="4">
        <v>37949.449999999997</v>
      </c>
      <c r="CF181" s="4">
        <v>-37949.449999999997</v>
      </c>
      <c r="CG181" s="4">
        <v>0</v>
      </c>
      <c r="CH181" s="4">
        <v>0</v>
      </c>
      <c r="CI181" s="4">
        <v>35815.036238214154</v>
      </c>
      <c r="CJ181" s="4">
        <v>-35815.036238214154</v>
      </c>
      <c r="CK181" s="4">
        <v>0</v>
      </c>
      <c r="CL181" s="4">
        <v>0</v>
      </c>
      <c r="CM181" s="5">
        <v>0.94375639800350608</v>
      </c>
      <c r="CN181" s="4">
        <v>37949.449999999997</v>
      </c>
      <c r="CO181" s="4">
        <v>37949.449999999997</v>
      </c>
      <c r="CP181" s="4">
        <v>-37949.449999999997</v>
      </c>
      <c r="CQ181" s="4">
        <v>0</v>
      </c>
      <c r="CR181" s="4">
        <v>0</v>
      </c>
      <c r="CS181" s="4">
        <v>35811.067182290186</v>
      </c>
      <c r="CT181" s="4">
        <v>-35811.067182290186</v>
      </c>
      <c r="CU181" s="4">
        <v>0</v>
      </c>
      <c r="CV181" s="4">
        <v>0</v>
      </c>
      <c r="CW181" s="5">
        <v>0.94365181003387899</v>
      </c>
      <c r="CX181" s="4">
        <v>37949.449999999997</v>
      </c>
      <c r="CY181" s="4">
        <v>37949.449999999997</v>
      </c>
      <c r="CZ181" s="4">
        <v>-37949.449999999997</v>
      </c>
      <c r="DA181" s="4">
        <v>0</v>
      </c>
      <c r="DB181" s="4">
        <v>0</v>
      </c>
      <c r="DC181" s="4">
        <v>35817.09819093407</v>
      </c>
      <c r="DD181" s="4">
        <v>-35817.09819093407</v>
      </c>
      <c r="DE181" s="4">
        <v>0</v>
      </c>
      <c r="DF181" s="4">
        <v>0</v>
      </c>
      <c r="DG181" s="5">
        <v>0.94381073219596268</v>
      </c>
      <c r="DH181" s="4">
        <v>37949.449999999997</v>
      </c>
      <c r="DI181" s="4">
        <v>37949.449999999997</v>
      </c>
      <c r="DJ181" s="4">
        <v>-37949.449999999997</v>
      </c>
      <c r="DK181" s="4">
        <v>0</v>
      </c>
      <c r="DL181" s="4">
        <v>0</v>
      </c>
      <c r="DM181" s="4">
        <v>35818.327728945056</v>
      </c>
      <c r="DN181" s="4">
        <v>-35818.327728945056</v>
      </c>
      <c r="DO181" s="4">
        <v>0</v>
      </c>
      <c r="DP181" s="4">
        <v>0</v>
      </c>
      <c r="DQ181" s="5">
        <v>0.94384313155908861</v>
      </c>
      <c r="DR181" s="4">
        <v>243308.98000000004</v>
      </c>
      <c r="DS181" s="4">
        <v>243308.98000000004</v>
      </c>
      <c r="DT181" s="4">
        <v>-243308.98000000004</v>
      </c>
      <c r="DU181" s="4">
        <v>0</v>
      </c>
      <c r="DV181" s="4">
        <v>0</v>
      </c>
      <c r="DW181" s="4">
        <v>229833.79933292029</v>
      </c>
      <c r="DX181" s="4">
        <v>-229833.79933292029</v>
      </c>
      <c r="DY181" s="4">
        <v>0</v>
      </c>
      <c r="DZ181" s="4">
        <v>0</v>
      </c>
      <c r="EA181" s="5">
        <v>9.4579341317924364</v>
      </c>
      <c r="EB181" s="4">
        <v>37950.449999999997</v>
      </c>
      <c r="EC181" s="4">
        <v>37950.449999999997</v>
      </c>
      <c r="ED181" s="4">
        <v>-37950.449999999997</v>
      </c>
      <c r="EE181" s="4">
        <v>0</v>
      </c>
      <c r="EF181" s="4">
        <v>0</v>
      </c>
      <c r="EG181" s="4">
        <v>35827.157715684174</v>
      </c>
      <c r="EH181" s="4">
        <v>-35827.157715684174</v>
      </c>
      <c r="EI181" s="4">
        <v>0</v>
      </c>
      <c r="EJ181" s="4">
        <v>0</v>
      </c>
      <c r="EK181" s="5">
        <v>0.94405093261566531</v>
      </c>
      <c r="EL181" s="4">
        <v>37950.449999999997</v>
      </c>
      <c r="EM181" s="4">
        <v>37950.449999999997</v>
      </c>
      <c r="EN181" s="4">
        <v>-37950.449999999997</v>
      </c>
      <c r="EO181" s="4">
        <v>0</v>
      </c>
      <c r="EP181" s="4">
        <v>0</v>
      </c>
      <c r="EQ181" s="4">
        <v>35835.896429377142</v>
      </c>
      <c r="ER181" s="4">
        <v>-35835.896429377142</v>
      </c>
      <c r="ES181" s="4">
        <v>0</v>
      </c>
      <c r="ET181" s="4">
        <v>0</v>
      </c>
      <c r="EU181" s="5">
        <v>0.94428119902075325</v>
      </c>
      <c r="EV181" s="4">
        <v>37950.449999999997</v>
      </c>
      <c r="EW181" s="4">
        <v>37950.449999999997</v>
      </c>
      <c r="EX181" s="4">
        <v>-37950.449999999997</v>
      </c>
      <c r="EY181" s="4">
        <v>0</v>
      </c>
      <c r="EZ181" s="4">
        <v>0</v>
      </c>
      <c r="FA181" s="4">
        <v>35829.074116168471</v>
      </c>
      <c r="FB181" s="4">
        <v>-35829.074116168471</v>
      </c>
      <c r="FC181" s="4">
        <v>0</v>
      </c>
      <c r="FD181" s="4">
        <v>0</v>
      </c>
      <c r="FE181" s="5">
        <v>0.94410143005335845</v>
      </c>
      <c r="FF181" s="4">
        <v>36544.61</v>
      </c>
      <c r="FG181" s="4">
        <v>36544.61</v>
      </c>
      <c r="FH181" s="4">
        <v>-36544.61</v>
      </c>
      <c r="FI181" s="4">
        <v>0</v>
      </c>
      <c r="FJ181" s="4">
        <v>0</v>
      </c>
      <c r="FK181" s="4">
        <v>34483.144737616574</v>
      </c>
      <c r="FL181" s="4">
        <v>-34483.144737616574</v>
      </c>
      <c r="FM181" s="4">
        <v>0</v>
      </c>
      <c r="FN181" s="4">
        <v>0</v>
      </c>
      <c r="FO181" s="5">
        <v>0.943590442957705</v>
      </c>
      <c r="FP181" s="4">
        <v>28252.85</v>
      </c>
      <c r="FQ181" s="4">
        <v>28252.85</v>
      </c>
      <c r="FR181" s="4">
        <v>-28252.85</v>
      </c>
      <c r="FS181" s="4">
        <v>0</v>
      </c>
      <c r="FT181" s="4">
        <v>0</v>
      </c>
      <c r="FU181" s="4">
        <v>26653.122245161794</v>
      </c>
      <c r="FV181" s="4">
        <v>-26653.122245161794</v>
      </c>
      <c r="FW181" s="4">
        <v>0</v>
      </c>
      <c r="FX181" s="4">
        <v>0</v>
      </c>
      <c r="FY181" s="5">
        <v>0.94337818114497463</v>
      </c>
      <c r="FZ181" s="4">
        <v>14169.529999999999</v>
      </c>
      <c r="GA181" s="4">
        <v>14169.529999999999</v>
      </c>
      <c r="GB181" s="4">
        <v>-14169.529999999999</v>
      </c>
      <c r="GC181" s="4">
        <v>0</v>
      </c>
      <c r="GD181" s="4">
        <v>0</v>
      </c>
      <c r="GE181" s="4">
        <v>13364.710899967658</v>
      </c>
      <c r="GF181" s="4">
        <v>-13364.710899967658</v>
      </c>
      <c r="GG181" s="4">
        <v>0</v>
      </c>
      <c r="GH181" s="4">
        <v>0</v>
      </c>
      <c r="GI181" s="5">
        <v>0.94320072013451817</v>
      </c>
      <c r="GJ181" s="4">
        <v>11147.869999999999</v>
      </c>
      <c r="GK181" s="4">
        <v>11147.869999999999</v>
      </c>
      <c r="GL181" s="4">
        <v>-11147.869999999999</v>
      </c>
      <c r="GM181" s="4">
        <v>0</v>
      </c>
      <c r="GN181" s="4">
        <v>0</v>
      </c>
      <c r="GO181" s="4">
        <v>10512.034045856037</v>
      </c>
      <c r="GP181" s="4">
        <v>-10512.034045856037</v>
      </c>
      <c r="GQ181" s="4">
        <v>0</v>
      </c>
      <c r="GR181" s="4">
        <v>0</v>
      </c>
      <c r="GS181" s="5">
        <v>0.94296345811854987</v>
      </c>
      <c r="GT181" s="4">
        <v>8126.21</v>
      </c>
      <c r="GU181" s="4">
        <v>8126.21</v>
      </c>
      <c r="GV181" s="4">
        <v>-8126.21</v>
      </c>
      <c r="GW181" s="4">
        <v>0</v>
      </c>
      <c r="GX181" s="4">
        <v>0</v>
      </c>
      <c r="GY181" s="4">
        <v>7655.5119528348587</v>
      </c>
      <c r="GZ181" s="4">
        <v>-7655.5119528348587</v>
      </c>
      <c r="HA181" s="4">
        <v>0</v>
      </c>
      <c r="HB181" s="4">
        <v>0</v>
      </c>
      <c r="HC181" s="5">
        <v>0.94207655879368846</v>
      </c>
      <c r="HD181" s="4">
        <v>1</v>
      </c>
      <c r="HE181" s="4">
        <v>1</v>
      </c>
      <c r="HF181" s="4">
        <v>-1</v>
      </c>
      <c r="HG181" s="4">
        <v>0</v>
      </c>
      <c r="HH181" s="4">
        <v>0</v>
      </c>
      <c r="HI181" s="4">
        <v>0.943350229961052</v>
      </c>
      <c r="HJ181" s="4">
        <v>-0.943350229961052</v>
      </c>
      <c r="HK181" s="4">
        <v>0</v>
      </c>
      <c r="HL181" s="4">
        <v>0</v>
      </c>
      <c r="HM181" s="5">
        <v>0.943350229961052</v>
      </c>
      <c r="HN181" s="4">
        <v>1</v>
      </c>
      <c r="HO181" s="4">
        <v>1</v>
      </c>
      <c r="HP181" s="4">
        <v>-1</v>
      </c>
      <c r="HQ181" s="4">
        <v>0</v>
      </c>
      <c r="HR181" s="4">
        <v>0</v>
      </c>
      <c r="HS181" s="4">
        <v>0.94321339470048071</v>
      </c>
      <c r="HT181" s="4">
        <v>-0.94321339470048071</v>
      </c>
      <c r="HU181" s="4">
        <v>0</v>
      </c>
      <c r="HV181" s="4">
        <v>0</v>
      </c>
      <c r="HW181" s="5">
        <v>0.94321339470048071</v>
      </c>
      <c r="HX181" s="4">
        <v>1</v>
      </c>
      <c r="HY181" s="4">
        <v>1</v>
      </c>
      <c r="HZ181" s="4">
        <v>-1</v>
      </c>
      <c r="IA181" s="4">
        <v>0</v>
      </c>
      <c r="IB181" s="4">
        <v>0</v>
      </c>
      <c r="IC181" s="4">
        <v>0.94304811490053853</v>
      </c>
      <c r="ID181" s="4">
        <v>-0.94304811490053853</v>
      </c>
      <c r="IE181" s="4">
        <v>0</v>
      </c>
      <c r="IF181" s="4">
        <v>0</v>
      </c>
      <c r="IG181" s="5">
        <v>0.94304811490053853</v>
      </c>
      <c r="IH181" s="4">
        <v>1</v>
      </c>
      <c r="II181" s="4">
        <v>1</v>
      </c>
      <c r="IJ181" s="4">
        <v>-1</v>
      </c>
      <c r="IK181" s="4">
        <v>0</v>
      </c>
      <c r="IL181" s="4">
        <v>0</v>
      </c>
      <c r="IM181" s="4">
        <v>0.94277619240995802</v>
      </c>
      <c r="IN181" s="4">
        <v>-0.94277619240995802</v>
      </c>
      <c r="IO181" s="4">
        <v>0</v>
      </c>
      <c r="IP181" s="4">
        <v>0</v>
      </c>
      <c r="IQ181" s="5">
        <v>0.94277619240995802</v>
      </c>
      <c r="IR181" s="4">
        <v>212096.41999999998</v>
      </c>
      <c r="IS181" s="4">
        <v>212096.41999999998</v>
      </c>
      <c r="IT181" s="4">
        <v>-212096.41999999998</v>
      </c>
      <c r="IU181" s="4">
        <v>0</v>
      </c>
      <c r="IV181" s="4">
        <v>0</v>
      </c>
      <c r="IW181" s="4">
        <v>200164.42453059871</v>
      </c>
      <c r="IX181" s="4">
        <v>-200164.42453059871</v>
      </c>
      <c r="IY181" s="4">
        <v>0</v>
      </c>
      <c r="IZ181" s="4">
        <v>0</v>
      </c>
      <c r="JA181" s="5">
        <v>11.320030854811243</v>
      </c>
      <c r="JB181" s="4">
        <v>0</v>
      </c>
      <c r="JC181" s="4">
        <v>0</v>
      </c>
      <c r="JD181" s="4">
        <v>0</v>
      </c>
      <c r="JE181" s="4">
        <v>0</v>
      </c>
      <c r="JF181" s="4">
        <v>0</v>
      </c>
      <c r="JG181" s="4">
        <v>0</v>
      </c>
      <c r="JH181" s="4">
        <v>0</v>
      </c>
      <c r="JI181" s="4">
        <v>0</v>
      </c>
      <c r="JJ181" s="4">
        <v>0</v>
      </c>
      <c r="JK181" s="5">
        <v>0.94270552062125601</v>
      </c>
      <c r="JL181" s="4">
        <v>0</v>
      </c>
      <c r="JM181" s="4">
        <v>0</v>
      </c>
      <c r="JN181" s="4">
        <v>0</v>
      </c>
      <c r="JO181" s="4">
        <v>0</v>
      </c>
      <c r="JP181" s="4">
        <v>0</v>
      </c>
      <c r="JQ181" s="4">
        <v>0</v>
      </c>
      <c r="JR181" s="4">
        <v>0</v>
      </c>
      <c r="JS181" s="4">
        <v>0</v>
      </c>
      <c r="JT181" s="4">
        <v>0</v>
      </c>
      <c r="JU181" s="5">
        <v>0.94318113130705683</v>
      </c>
      <c r="JV181" s="4">
        <v>0</v>
      </c>
      <c r="JW181" s="4">
        <v>0</v>
      </c>
      <c r="JX181" s="4">
        <v>0</v>
      </c>
      <c r="JY181" s="4">
        <v>0</v>
      </c>
      <c r="JZ181" s="4">
        <v>0</v>
      </c>
      <c r="KA181" s="4">
        <v>0</v>
      </c>
      <c r="KB181" s="4">
        <v>0</v>
      </c>
      <c r="KC181" s="4">
        <v>0</v>
      </c>
      <c r="KD181" s="4">
        <v>0</v>
      </c>
      <c r="KE181" s="5">
        <v>0.94361448353788591</v>
      </c>
      <c r="KF181" s="4">
        <v>0</v>
      </c>
      <c r="KG181" s="4">
        <v>0</v>
      </c>
      <c r="KH181" s="4">
        <v>0</v>
      </c>
      <c r="KI181" s="4">
        <v>0</v>
      </c>
      <c r="KJ181" s="4">
        <v>0</v>
      </c>
      <c r="KK181" s="4">
        <v>0</v>
      </c>
      <c r="KL181" s="4">
        <v>0</v>
      </c>
      <c r="KM181" s="4">
        <v>0</v>
      </c>
      <c r="KN181" s="4">
        <v>0</v>
      </c>
      <c r="KO181" s="5">
        <v>0.94399068104096528</v>
      </c>
      <c r="KP181" s="4">
        <v>0</v>
      </c>
      <c r="KQ181" s="4">
        <v>0</v>
      </c>
      <c r="KR181" s="4">
        <v>0</v>
      </c>
      <c r="KS181" s="4">
        <v>0</v>
      </c>
      <c r="KT181" s="4">
        <v>0</v>
      </c>
      <c r="KU181" s="4">
        <v>0</v>
      </c>
      <c r="KV181" s="4">
        <v>0</v>
      </c>
      <c r="KW181" s="4">
        <v>0</v>
      </c>
      <c r="KX181" s="4">
        <v>0</v>
      </c>
      <c r="KY181" s="5">
        <v>0.9442701655210296</v>
      </c>
      <c r="KZ181" s="4">
        <v>0</v>
      </c>
      <c r="LA181" s="4">
        <v>0</v>
      </c>
      <c r="LB181" s="4">
        <v>0</v>
      </c>
      <c r="LC181" s="4">
        <v>0</v>
      </c>
      <c r="LD181" s="4">
        <v>0</v>
      </c>
      <c r="LE181" s="4">
        <v>0</v>
      </c>
      <c r="LF181" s="4">
        <v>0</v>
      </c>
      <c r="LG181" s="4">
        <v>0</v>
      </c>
      <c r="LH181" s="4">
        <v>0</v>
      </c>
      <c r="LI181" s="5">
        <v>0.9446391241807981</v>
      </c>
      <c r="LJ181" s="4">
        <v>0</v>
      </c>
      <c r="LK181" s="4">
        <v>0</v>
      </c>
      <c r="LL181" s="4">
        <v>0</v>
      </c>
      <c r="LM181" s="4">
        <v>0</v>
      </c>
      <c r="LN181" s="4">
        <v>0</v>
      </c>
      <c r="LO181" s="4">
        <v>0</v>
      </c>
      <c r="LP181" s="4">
        <v>0</v>
      </c>
      <c r="LQ181" s="4">
        <v>0</v>
      </c>
      <c r="LR181" s="4">
        <v>0</v>
      </c>
      <c r="LS181" s="5">
        <v>0.94506282581707801</v>
      </c>
      <c r="LT181" s="4">
        <v>0</v>
      </c>
      <c r="LU181" s="4">
        <v>0</v>
      </c>
      <c r="LV181" s="4">
        <v>0</v>
      </c>
      <c r="LW181" s="4">
        <v>0</v>
      </c>
      <c r="LX181" s="4">
        <v>0</v>
      </c>
      <c r="LY181" s="4">
        <v>0</v>
      </c>
      <c r="LZ181" s="4">
        <v>0</v>
      </c>
      <c r="MA181" s="4">
        <v>0</v>
      </c>
      <c r="MB181" s="4">
        <v>0</v>
      </c>
      <c r="MC181" s="5">
        <v>0.9455218185182539</v>
      </c>
      <c r="MD181" s="4">
        <v>0</v>
      </c>
      <c r="ME181" s="4">
        <v>0</v>
      </c>
      <c r="MF181" s="4">
        <v>0</v>
      </c>
      <c r="MG181" s="4">
        <v>0</v>
      </c>
      <c r="MH181" s="4">
        <v>0</v>
      </c>
      <c r="MI181" s="4">
        <v>0</v>
      </c>
      <c r="MJ181" s="4">
        <v>0</v>
      </c>
      <c r="MK181" s="4">
        <v>0</v>
      </c>
      <c r="ML181" s="4">
        <v>0</v>
      </c>
      <c r="MM181" s="5">
        <v>0.94598984712753342</v>
      </c>
      <c r="MN181" s="4">
        <v>0</v>
      </c>
      <c r="MO181" s="4">
        <v>0</v>
      </c>
      <c r="MP181" s="4">
        <v>0</v>
      </c>
      <c r="MQ181" s="4">
        <v>0</v>
      </c>
      <c r="MR181" s="4">
        <v>0</v>
      </c>
      <c r="MS181" s="4">
        <v>0</v>
      </c>
      <c r="MT181" s="4">
        <v>0</v>
      </c>
      <c r="MU181" s="4">
        <v>0</v>
      </c>
      <c r="MV181" s="4">
        <v>0</v>
      </c>
      <c r="MW181" s="5">
        <v>0.94643183250958074</v>
      </c>
      <c r="MX181" s="4">
        <v>0</v>
      </c>
      <c r="MY181" s="4">
        <v>0</v>
      </c>
      <c r="MZ181" s="4">
        <v>0</v>
      </c>
      <c r="NA181" s="4">
        <v>0</v>
      </c>
      <c r="NB181" s="4">
        <v>0</v>
      </c>
      <c r="NC181" s="4">
        <v>0</v>
      </c>
      <c r="ND181" s="4">
        <v>0</v>
      </c>
      <c r="NE181" s="4">
        <v>0</v>
      </c>
      <c r="NF181" s="4">
        <v>0</v>
      </c>
      <c r="NG181" s="5">
        <v>0.94682491943828762</v>
      </c>
      <c r="NH181" s="4">
        <v>0</v>
      </c>
      <c r="NI181" s="4">
        <v>0</v>
      </c>
      <c r="NJ181" s="4">
        <v>0</v>
      </c>
      <c r="NK181" s="4">
        <v>0</v>
      </c>
      <c r="NL181" s="4">
        <v>0</v>
      </c>
      <c r="NM181" s="4">
        <v>0</v>
      </c>
      <c r="NN181" s="4">
        <v>0</v>
      </c>
      <c r="NO181" s="4">
        <v>0</v>
      </c>
      <c r="NP181" s="4">
        <v>0</v>
      </c>
      <c r="NQ181" s="5">
        <v>0.94712157517284312</v>
      </c>
      <c r="NR181" s="4">
        <v>0</v>
      </c>
      <c r="NS181" s="4">
        <v>0</v>
      </c>
      <c r="NT181" s="4">
        <v>0</v>
      </c>
      <c r="NU181" s="4">
        <v>0</v>
      </c>
      <c r="NV181" s="4">
        <v>0</v>
      </c>
      <c r="NW181" s="4">
        <v>0</v>
      </c>
      <c r="NX181" s="4">
        <v>0</v>
      </c>
      <c r="NY181" s="4">
        <v>0</v>
      </c>
      <c r="NZ181" s="4">
        <v>0</v>
      </c>
      <c r="OA181" s="5">
        <v>11.339353924792569</v>
      </c>
      <c r="OB181" s="4">
        <v>0</v>
      </c>
      <c r="OC181" s="4">
        <v>0</v>
      </c>
      <c r="OD181" s="4">
        <v>0</v>
      </c>
      <c r="OE181" s="4">
        <v>0</v>
      </c>
      <c r="OF181" s="4">
        <v>0</v>
      </c>
      <c r="OG181" s="4">
        <v>0</v>
      </c>
      <c r="OH181" s="4">
        <v>0</v>
      </c>
      <c r="OI181" s="4">
        <v>0</v>
      </c>
      <c r="OJ181" s="4">
        <v>0</v>
      </c>
      <c r="OK181" s="5">
        <v>0.94748396602741225</v>
      </c>
      <c r="OL181" s="4">
        <v>0</v>
      </c>
      <c r="OM181" s="4">
        <v>0</v>
      </c>
      <c r="ON181" s="4">
        <v>0</v>
      </c>
      <c r="OO181" s="4">
        <v>0</v>
      </c>
      <c r="OP181" s="4">
        <v>0</v>
      </c>
      <c r="OQ181" s="4">
        <v>0</v>
      </c>
      <c r="OR181" s="4">
        <v>0</v>
      </c>
      <c r="OS181" s="4">
        <v>0</v>
      </c>
      <c r="OT181" s="4">
        <v>0</v>
      </c>
      <c r="OU181" s="5">
        <v>0.94744876279522439</v>
      </c>
      <c r="OV181" s="4">
        <v>0</v>
      </c>
      <c r="OW181" s="4">
        <v>0</v>
      </c>
      <c r="OX181" s="4">
        <v>0</v>
      </c>
      <c r="OY181" s="4">
        <v>0</v>
      </c>
      <c r="OZ181" s="4">
        <v>0</v>
      </c>
      <c r="PA181" s="4">
        <v>0</v>
      </c>
      <c r="PB181" s="4">
        <v>0</v>
      </c>
      <c r="PC181" s="4">
        <v>0</v>
      </c>
      <c r="PD181" s="4">
        <v>0</v>
      </c>
      <c r="PE181" s="5">
        <v>0.94742287012773108</v>
      </c>
      <c r="PF181" s="4">
        <v>0</v>
      </c>
      <c r="PG181" s="4">
        <v>0</v>
      </c>
      <c r="PH181" s="4">
        <v>0</v>
      </c>
      <c r="PI181" s="4">
        <v>0</v>
      </c>
      <c r="PJ181" s="4">
        <v>0</v>
      </c>
      <c r="PK181" s="4">
        <v>0</v>
      </c>
      <c r="PL181" s="4">
        <v>0</v>
      </c>
      <c r="PM181" s="4">
        <v>0</v>
      </c>
      <c r="PN181" s="4">
        <v>0</v>
      </c>
      <c r="PO181" s="5">
        <v>0.94740333001428223</v>
      </c>
      <c r="PP181" s="4">
        <v>0</v>
      </c>
      <c r="PQ181" s="4">
        <v>0</v>
      </c>
      <c r="PR181" s="4">
        <v>0</v>
      </c>
      <c r="PS181" s="4">
        <v>0</v>
      </c>
      <c r="PT181" s="4">
        <v>0</v>
      </c>
      <c r="PU181" s="4">
        <v>0</v>
      </c>
      <c r="PV181" s="4">
        <v>0</v>
      </c>
      <c r="PW181" s="4">
        <v>0</v>
      </c>
      <c r="PX181" s="4">
        <v>0</v>
      </c>
      <c r="PY181" s="5">
        <v>0.94738533540400305</v>
      </c>
      <c r="PZ181" s="4">
        <v>0</v>
      </c>
      <c r="QA181" s="4">
        <v>0</v>
      </c>
      <c r="QB181" s="4">
        <v>0</v>
      </c>
      <c r="QC181" s="4">
        <v>0</v>
      </c>
      <c r="QD181" s="4">
        <v>0</v>
      </c>
      <c r="QE181" s="4">
        <v>0</v>
      </c>
      <c r="QF181" s="4">
        <v>0</v>
      </c>
      <c r="QG181" s="4">
        <v>0</v>
      </c>
      <c r="QH181" s="4">
        <v>0</v>
      </c>
      <c r="QI181" s="5">
        <v>0.94736407459109928</v>
      </c>
      <c r="QJ181" s="4">
        <v>0</v>
      </c>
      <c r="QK181" s="4">
        <v>0</v>
      </c>
      <c r="QL181" s="4">
        <v>0</v>
      </c>
      <c r="QM181" s="4">
        <v>0</v>
      </c>
      <c r="QN181" s="4">
        <v>0</v>
      </c>
      <c r="QO181" s="4">
        <v>0</v>
      </c>
      <c r="QP181" s="4">
        <v>0</v>
      </c>
      <c r="QQ181" s="4">
        <v>0</v>
      </c>
      <c r="QR181" s="4">
        <v>0</v>
      </c>
      <c r="QS181" s="5">
        <v>0.9473403982935219</v>
      </c>
      <c r="QT181" s="4">
        <v>0</v>
      </c>
      <c r="QU181" s="4">
        <v>0</v>
      </c>
      <c r="QV181" s="4">
        <v>0</v>
      </c>
      <c r="QW181" s="4">
        <v>0</v>
      </c>
      <c r="QX181" s="4">
        <v>0</v>
      </c>
      <c r="QY181" s="4">
        <v>0</v>
      </c>
      <c r="QZ181" s="4">
        <v>0</v>
      </c>
      <c r="RA181" s="4">
        <v>0</v>
      </c>
      <c r="RB181" s="4">
        <v>0</v>
      </c>
      <c r="RC181" s="5">
        <v>0.94731816425043647</v>
      </c>
      <c r="RD181" s="4">
        <v>0</v>
      </c>
      <c r="RE181" s="4">
        <v>0</v>
      </c>
      <c r="RF181" s="4">
        <v>0</v>
      </c>
      <c r="RG181" s="4">
        <v>0</v>
      </c>
      <c r="RH181" s="4">
        <v>0</v>
      </c>
      <c r="RI181" s="4">
        <v>0</v>
      </c>
      <c r="RJ181" s="4">
        <v>0</v>
      </c>
      <c r="RK181" s="4">
        <v>0</v>
      </c>
      <c r="RL181" s="4">
        <v>0</v>
      </c>
      <c r="RM181" s="5">
        <v>0.94729253237617905</v>
      </c>
      <c r="RN181" s="4">
        <v>0</v>
      </c>
      <c r="RO181" s="4">
        <v>0</v>
      </c>
      <c r="RP181" s="4">
        <v>0</v>
      </c>
      <c r="RQ181" s="4">
        <v>0</v>
      </c>
      <c r="RR181" s="4">
        <v>0</v>
      </c>
      <c r="RS181" s="4">
        <v>0</v>
      </c>
      <c r="RT181" s="4">
        <v>0</v>
      </c>
      <c r="RU181" s="4">
        <v>0</v>
      </c>
      <c r="RV181" s="4">
        <v>0</v>
      </c>
      <c r="RW181" s="5">
        <v>0.94726534434089071</v>
      </c>
      <c r="RX181" s="4">
        <v>0</v>
      </c>
      <c r="RY181" s="4">
        <v>0</v>
      </c>
      <c r="RZ181" s="4">
        <v>0</v>
      </c>
      <c r="SA181" s="4">
        <v>0</v>
      </c>
      <c r="SB181" s="4">
        <v>0</v>
      </c>
      <c r="SC181" s="4">
        <v>0</v>
      </c>
      <c r="SD181" s="4">
        <v>0</v>
      </c>
      <c r="SE181" s="4">
        <v>0</v>
      </c>
      <c r="SF181" s="4">
        <v>0</v>
      </c>
      <c r="SG181" s="5">
        <v>0.94724062540300979</v>
      </c>
      <c r="SH181" s="4">
        <v>0</v>
      </c>
      <c r="SI181" s="4">
        <v>0</v>
      </c>
      <c r="SJ181" s="4">
        <v>0</v>
      </c>
      <c r="SK181" s="4">
        <v>0</v>
      </c>
      <c r="SL181" s="4">
        <v>0</v>
      </c>
      <c r="SM181" s="4">
        <v>0</v>
      </c>
      <c r="SN181" s="4">
        <v>0</v>
      </c>
      <c r="SO181" s="4">
        <v>0</v>
      </c>
      <c r="SP181" s="4">
        <v>0</v>
      </c>
      <c r="SQ181" s="5">
        <v>0.94721959034263092</v>
      </c>
      <c r="SR181" s="4">
        <v>0</v>
      </c>
      <c r="SS181" s="4">
        <v>0</v>
      </c>
      <c r="ST181" s="4">
        <v>0</v>
      </c>
      <c r="SU181" s="4">
        <v>0</v>
      </c>
      <c r="SV181" s="4">
        <v>0</v>
      </c>
      <c r="SW181" s="4">
        <v>0</v>
      </c>
      <c r="SX181" s="4">
        <v>0</v>
      </c>
      <c r="SY181" s="4">
        <v>0</v>
      </c>
      <c r="SZ181" s="4">
        <v>0</v>
      </c>
      <c r="TA181" s="5">
        <v>11.368184993966421</v>
      </c>
      <c r="TB181" s="4">
        <v>0</v>
      </c>
      <c r="TC181" s="4">
        <v>0</v>
      </c>
    </row>
    <row r="182" spans="1:523" x14ac:dyDescent="0.3">
      <c r="A182" s="3" t="s">
        <v>232</v>
      </c>
      <c r="B182" s="4">
        <v>0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5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5">
        <v>0</v>
      </c>
      <c r="V182" s="4">
        <v>0</v>
      </c>
      <c r="W182" s="4">
        <v>0</v>
      </c>
      <c r="X182" s="4">
        <v>0</v>
      </c>
      <c r="Y182" s="4">
        <v>0</v>
      </c>
      <c r="Z182" s="4">
        <v>0</v>
      </c>
      <c r="AA182" s="4">
        <v>0</v>
      </c>
      <c r="AB182" s="4">
        <v>0</v>
      </c>
      <c r="AC182" s="4">
        <v>0</v>
      </c>
      <c r="AD182" s="4">
        <v>0</v>
      </c>
      <c r="AE182" s="5">
        <v>0.94959872000000001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5">
        <v>0.94859879000000003</v>
      </c>
      <c r="AP182" s="4">
        <v>0</v>
      </c>
      <c r="AQ182" s="4">
        <v>0</v>
      </c>
      <c r="AR182" s="4">
        <v>0</v>
      </c>
      <c r="AS182" s="4">
        <v>0</v>
      </c>
      <c r="AT182" s="4">
        <v>0</v>
      </c>
      <c r="AU182" s="4">
        <v>0</v>
      </c>
      <c r="AV182" s="4">
        <v>0</v>
      </c>
      <c r="AW182" s="4">
        <v>0</v>
      </c>
      <c r="AX182" s="4">
        <v>0</v>
      </c>
      <c r="AY182" s="5">
        <v>0.94701055000000001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5">
        <v>0.94609173000000002</v>
      </c>
      <c r="BJ182" s="4">
        <v>0</v>
      </c>
      <c r="BK182" s="4">
        <v>0</v>
      </c>
      <c r="BL182" s="4">
        <v>0</v>
      </c>
      <c r="BM182" s="4">
        <v>0</v>
      </c>
      <c r="BN182" s="4">
        <v>0</v>
      </c>
      <c r="BO182" s="4">
        <v>0</v>
      </c>
      <c r="BP182" s="4">
        <v>0</v>
      </c>
      <c r="BQ182" s="4">
        <v>0</v>
      </c>
      <c r="BR182" s="4">
        <v>0</v>
      </c>
      <c r="BS182" s="5">
        <v>0.94606102000000003</v>
      </c>
      <c r="BT182" s="4">
        <v>0</v>
      </c>
      <c r="BU182" s="4">
        <v>0</v>
      </c>
      <c r="BV182" s="4">
        <v>0</v>
      </c>
      <c r="BW182" s="4">
        <v>0</v>
      </c>
      <c r="BX182" s="4">
        <v>0</v>
      </c>
      <c r="BY182" s="4">
        <v>0</v>
      </c>
      <c r="BZ182" s="4">
        <v>0</v>
      </c>
      <c r="CA182" s="4">
        <v>0</v>
      </c>
      <c r="CB182" s="4">
        <v>0</v>
      </c>
      <c r="CC182" s="5">
        <v>0.94551125000000003</v>
      </c>
      <c r="CD182" s="4">
        <v>0</v>
      </c>
      <c r="CE182" s="4">
        <v>0</v>
      </c>
      <c r="CF182" s="4">
        <v>0</v>
      </c>
      <c r="CG182" s="4">
        <v>0</v>
      </c>
      <c r="CH182" s="4">
        <v>0</v>
      </c>
      <c r="CI182" s="4">
        <v>0</v>
      </c>
      <c r="CJ182" s="4">
        <v>0</v>
      </c>
      <c r="CK182" s="4">
        <v>0</v>
      </c>
      <c r="CL182" s="4">
        <v>0</v>
      </c>
      <c r="CM182" s="5">
        <v>0.94375639800350608</v>
      </c>
      <c r="CN182" s="4">
        <v>0</v>
      </c>
      <c r="CO182" s="4">
        <v>0</v>
      </c>
      <c r="CP182" s="4">
        <v>0</v>
      </c>
      <c r="CQ182" s="4">
        <v>0</v>
      </c>
      <c r="CR182" s="4">
        <v>0</v>
      </c>
      <c r="CS182" s="4">
        <v>0</v>
      </c>
      <c r="CT182" s="4">
        <v>0</v>
      </c>
      <c r="CU182" s="4">
        <v>0</v>
      </c>
      <c r="CV182" s="4">
        <v>0</v>
      </c>
      <c r="CW182" s="5">
        <v>0.94365181003387899</v>
      </c>
      <c r="CX182" s="4">
        <v>0</v>
      </c>
      <c r="CY182" s="4">
        <v>0</v>
      </c>
      <c r="CZ182" s="4">
        <v>0</v>
      </c>
      <c r="DA182" s="4">
        <v>0</v>
      </c>
      <c r="DB182" s="4">
        <v>0</v>
      </c>
      <c r="DC182" s="4">
        <v>0</v>
      </c>
      <c r="DD182" s="4">
        <v>0</v>
      </c>
      <c r="DE182" s="4">
        <v>0</v>
      </c>
      <c r="DF182" s="4">
        <v>0</v>
      </c>
      <c r="DG182" s="5">
        <v>0.94381073219596268</v>
      </c>
      <c r="DH182" s="4">
        <v>0</v>
      </c>
      <c r="DI182" s="4">
        <v>0</v>
      </c>
      <c r="DJ182" s="4">
        <v>0</v>
      </c>
      <c r="DK182" s="4">
        <v>0</v>
      </c>
      <c r="DL182" s="4">
        <v>0</v>
      </c>
      <c r="DM182" s="4">
        <v>0</v>
      </c>
      <c r="DN182" s="4">
        <v>0</v>
      </c>
      <c r="DO182" s="4">
        <v>0</v>
      </c>
      <c r="DP182" s="4">
        <v>0</v>
      </c>
      <c r="DQ182" s="5">
        <v>0.94384313155908861</v>
      </c>
      <c r="DR182" s="4">
        <v>0</v>
      </c>
      <c r="DS182" s="4">
        <v>0</v>
      </c>
      <c r="DT182" s="4">
        <v>0</v>
      </c>
      <c r="DU182" s="4">
        <v>0</v>
      </c>
      <c r="DV182" s="4">
        <v>0</v>
      </c>
      <c r="DW182" s="4">
        <v>0</v>
      </c>
      <c r="DX182" s="4">
        <v>0</v>
      </c>
      <c r="DY182" s="4">
        <v>0</v>
      </c>
      <c r="DZ182" s="4">
        <v>0</v>
      </c>
      <c r="EA182" s="5">
        <v>9.4579341317924364</v>
      </c>
      <c r="EB182" s="4">
        <v>1</v>
      </c>
      <c r="EC182" s="4">
        <v>1</v>
      </c>
      <c r="ED182" s="4">
        <v>-1</v>
      </c>
      <c r="EE182" s="4">
        <v>0</v>
      </c>
      <c r="EF182" s="4">
        <v>0</v>
      </c>
      <c r="EG182" s="4">
        <v>0.94405093261566531</v>
      </c>
      <c r="EH182" s="4">
        <v>-0.94405093261566531</v>
      </c>
      <c r="EI182" s="4">
        <v>0</v>
      </c>
      <c r="EJ182" s="4">
        <v>0</v>
      </c>
      <c r="EK182" s="5">
        <v>0.94405093261566531</v>
      </c>
      <c r="EL182" s="4">
        <v>1</v>
      </c>
      <c r="EM182" s="4">
        <v>1</v>
      </c>
      <c r="EN182" s="4">
        <v>-1</v>
      </c>
      <c r="EO182" s="4">
        <v>0</v>
      </c>
      <c r="EP182" s="4">
        <v>0</v>
      </c>
      <c r="EQ182" s="4">
        <v>0.94428119902075325</v>
      </c>
      <c r="ER182" s="4">
        <v>-0.94428119902075325</v>
      </c>
      <c r="ES182" s="4">
        <v>0</v>
      </c>
      <c r="ET182" s="4">
        <v>0</v>
      </c>
      <c r="EU182" s="5">
        <v>0.94428119902075325</v>
      </c>
      <c r="EV182" s="4">
        <v>1</v>
      </c>
      <c r="EW182" s="4">
        <v>1</v>
      </c>
      <c r="EX182" s="4">
        <v>-1</v>
      </c>
      <c r="EY182" s="4">
        <v>0</v>
      </c>
      <c r="EZ182" s="4">
        <v>0</v>
      </c>
      <c r="FA182" s="4">
        <v>0.94410143005335845</v>
      </c>
      <c r="FB182" s="4">
        <v>-0.94410143005335845</v>
      </c>
      <c r="FC182" s="4">
        <v>0</v>
      </c>
      <c r="FD182" s="4">
        <v>0</v>
      </c>
      <c r="FE182" s="5">
        <v>0.94410143005335845</v>
      </c>
      <c r="FF182" s="4">
        <v>1</v>
      </c>
      <c r="FG182" s="4">
        <v>1</v>
      </c>
      <c r="FH182" s="4">
        <v>-1</v>
      </c>
      <c r="FI182" s="4">
        <v>0</v>
      </c>
      <c r="FJ182" s="4">
        <v>0</v>
      </c>
      <c r="FK182" s="4">
        <v>0.943590442957705</v>
      </c>
      <c r="FL182" s="4">
        <v>-0.943590442957705</v>
      </c>
      <c r="FM182" s="4">
        <v>0</v>
      </c>
      <c r="FN182" s="4">
        <v>0</v>
      </c>
      <c r="FO182" s="5">
        <v>0.943590442957705</v>
      </c>
      <c r="FP182" s="4">
        <v>1</v>
      </c>
      <c r="FQ182" s="4">
        <v>1</v>
      </c>
      <c r="FR182" s="4">
        <v>-1</v>
      </c>
      <c r="FS182" s="4">
        <v>0</v>
      </c>
      <c r="FT182" s="4">
        <v>0</v>
      </c>
      <c r="FU182" s="4">
        <v>0.94337818114497463</v>
      </c>
      <c r="FV182" s="4">
        <v>-0.94337818114497463</v>
      </c>
      <c r="FW182" s="4">
        <v>0</v>
      </c>
      <c r="FX182" s="4">
        <v>0</v>
      </c>
      <c r="FY182" s="5">
        <v>0.94337818114497463</v>
      </c>
      <c r="FZ182" s="4">
        <v>1</v>
      </c>
      <c r="GA182" s="4">
        <v>1</v>
      </c>
      <c r="GB182" s="4">
        <v>-1</v>
      </c>
      <c r="GC182" s="4">
        <v>0</v>
      </c>
      <c r="GD182" s="4">
        <v>0</v>
      </c>
      <c r="GE182" s="4">
        <v>0.94320072013451817</v>
      </c>
      <c r="GF182" s="4">
        <v>-0.94320072013451817</v>
      </c>
      <c r="GG182" s="4">
        <v>0</v>
      </c>
      <c r="GH182" s="4">
        <v>0</v>
      </c>
      <c r="GI182" s="5">
        <v>0.94320072013451817</v>
      </c>
      <c r="GJ182" s="4">
        <v>1</v>
      </c>
      <c r="GK182" s="4">
        <v>1</v>
      </c>
      <c r="GL182" s="4">
        <v>-1</v>
      </c>
      <c r="GM182" s="4">
        <v>0</v>
      </c>
      <c r="GN182" s="4">
        <v>0</v>
      </c>
      <c r="GO182" s="4">
        <v>0.94296345811854987</v>
      </c>
      <c r="GP182" s="4">
        <v>-0.94296345811854987</v>
      </c>
      <c r="GQ182" s="4">
        <v>0</v>
      </c>
      <c r="GR182" s="4">
        <v>0</v>
      </c>
      <c r="GS182" s="5">
        <v>0.94296345811854987</v>
      </c>
      <c r="GT182" s="4">
        <v>1</v>
      </c>
      <c r="GU182" s="4">
        <v>1</v>
      </c>
      <c r="GV182" s="4">
        <v>-1</v>
      </c>
      <c r="GW182" s="4">
        <v>0</v>
      </c>
      <c r="GX182" s="4">
        <v>0</v>
      </c>
      <c r="GY182" s="4">
        <v>0.94207655879368846</v>
      </c>
      <c r="GZ182" s="4">
        <v>-0.94207655879368846</v>
      </c>
      <c r="HA182" s="4">
        <v>0</v>
      </c>
      <c r="HB182" s="4">
        <v>0</v>
      </c>
      <c r="HC182" s="5">
        <v>0.94207655879368846</v>
      </c>
      <c r="HD182" s="4">
        <v>1</v>
      </c>
      <c r="HE182" s="4">
        <v>1</v>
      </c>
      <c r="HF182" s="4">
        <v>-1</v>
      </c>
      <c r="HG182" s="4">
        <v>0</v>
      </c>
      <c r="HH182" s="4">
        <v>0</v>
      </c>
      <c r="HI182" s="4">
        <v>0.943350229961052</v>
      </c>
      <c r="HJ182" s="4">
        <v>-0.943350229961052</v>
      </c>
      <c r="HK182" s="4">
        <v>0</v>
      </c>
      <c r="HL182" s="4">
        <v>0</v>
      </c>
      <c r="HM182" s="5">
        <v>0.943350229961052</v>
      </c>
      <c r="HN182" s="4">
        <v>1</v>
      </c>
      <c r="HO182" s="4">
        <v>1</v>
      </c>
      <c r="HP182" s="4">
        <v>-1</v>
      </c>
      <c r="HQ182" s="4">
        <v>0</v>
      </c>
      <c r="HR182" s="4">
        <v>0</v>
      </c>
      <c r="HS182" s="4">
        <v>0.94321339470048071</v>
      </c>
      <c r="HT182" s="4">
        <v>-0.94321339470048071</v>
      </c>
      <c r="HU182" s="4">
        <v>0</v>
      </c>
      <c r="HV182" s="4">
        <v>0</v>
      </c>
      <c r="HW182" s="5">
        <v>0.94321339470048071</v>
      </c>
      <c r="HX182" s="4">
        <v>1</v>
      </c>
      <c r="HY182" s="4">
        <v>1</v>
      </c>
      <c r="HZ182" s="4">
        <v>-1</v>
      </c>
      <c r="IA182" s="4">
        <v>0</v>
      </c>
      <c r="IB182" s="4">
        <v>0</v>
      </c>
      <c r="IC182" s="4">
        <v>0.94304811490053853</v>
      </c>
      <c r="ID182" s="4">
        <v>-0.94304811490053853</v>
      </c>
      <c r="IE182" s="4">
        <v>0</v>
      </c>
      <c r="IF182" s="4">
        <v>0</v>
      </c>
      <c r="IG182" s="5">
        <v>0.94304811490053853</v>
      </c>
      <c r="IH182" s="4">
        <v>1</v>
      </c>
      <c r="II182" s="4">
        <v>1</v>
      </c>
      <c r="IJ182" s="4">
        <v>-1</v>
      </c>
      <c r="IK182" s="4">
        <v>0</v>
      </c>
      <c r="IL182" s="4">
        <v>0</v>
      </c>
      <c r="IM182" s="4">
        <v>0.94277619240995802</v>
      </c>
      <c r="IN182" s="4">
        <v>-0.94277619240995802</v>
      </c>
      <c r="IO182" s="4">
        <v>0</v>
      </c>
      <c r="IP182" s="4">
        <v>0</v>
      </c>
      <c r="IQ182" s="5">
        <v>0.94277619240995802</v>
      </c>
      <c r="IR182" s="4">
        <v>12</v>
      </c>
      <c r="IS182" s="4">
        <v>12</v>
      </c>
      <c r="IT182" s="4">
        <v>-12</v>
      </c>
      <c r="IU182" s="4">
        <v>0</v>
      </c>
      <c r="IV182" s="4">
        <v>0</v>
      </c>
      <c r="IW182" s="4">
        <v>11.320030854811243</v>
      </c>
      <c r="IX182" s="4">
        <v>-11.320030854811243</v>
      </c>
      <c r="IY182" s="4">
        <v>0</v>
      </c>
      <c r="IZ182" s="4">
        <v>0</v>
      </c>
      <c r="JA182" s="5">
        <v>11.320030854811243</v>
      </c>
      <c r="JB182" s="4">
        <v>0</v>
      </c>
      <c r="JC182" s="4">
        <v>0</v>
      </c>
      <c r="JD182" s="4">
        <v>0</v>
      </c>
      <c r="JE182" s="4">
        <v>0</v>
      </c>
      <c r="JF182" s="4">
        <v>0</v>
      </c>
      <c r="JG182" s="4">
        <v>0</v>
      </c>
      <c r="JH182" s="4">
        <v>0</v>
      </c>
      <c r="JI182" s="4">
        <v>0</v>
      </c>
      <c r="JJ182" s="4">
        <v>0</v>
      </c>
      <c r="JK182" s="5">
        <v>0.94270552062125601</v>
      </c>
      <c r="JL182" s="4">
        <v>0</v>
      </c>
      <c r="JM182" s="4">
        <v>0</v>
      </c>
      <c r="JN182" s="4">
        <v>0</v>
      </c>
      <c r="JO182" s="4">
        <v>0</v>
      </c>
      <c r="JP182" s="4">
        <v>0</v>
      </c>
      <c r="JQ182" s="4">
        <v>0</v>
      </c>
      <c r="JR182" s="4">
        <v>0</v>
      </c>
      <c r="JS182" s="4">
        <v>0</v>
      </c>
      <c r="JT182" s="4">
        <v>0</v>
      </c>
      <c r="JU182" s="5">
        <v>0.94318113130705683</v>
      </c>
      <c r="JV182" s="4">
        <v>0</v>
      </c>
      <c r="JW182" s="4">
        <v>0</v>
      </c>
      <c r="JX182" s="4">
        <v>0</v>
      </c>
      <c r="JY182" s="4">
        <v>0</v>
      </c>
      <c r="JZ182" s="4">
        <v>0</v>
      </c>
      <c r="KA182" s="4">
        <v>0</v>
      </c>
      <c r="KB182" s="4">
        <v>0</v>
      </c>
      <c r="KC182" s="4">
        <v>0</v>
      </c>
      <c r="KD182" s="4">
        <v>0</v>
      </c>
      <c r="KE182" s="5">
        <v>0.94361448353788591</v>
      </c>
      <c r="KF182" s="4">
        <v>0</v>
      </c>
      <c r="KG182" s="4">
        <v>0</v>
      </c>
      <c r="KH182" s="4">
        <v>0</v>
      </c>
      <c r="KI182" s="4">
        <v>0</v>
      </c>
      <c r="KJ182" s="4">
        <v>0</v>
      </c>
      <c r="KK182" s="4">
        <v>0</v>
      </c>
      <c r="KL182" s="4">
        <v>0</v>
      </c>
      <c r="KM182" s="4">
        <v>0</v>
      </c>
      <c r="KN182" s="4">
        <v>0</v>
      </c>
      <c r="KO182" s="5">
        <v>0.94399068104096528</v>
      </c>
      <c r="KP182" s="4">
        <v>0</v>
      </c>
      <c r="KQ182" s="4">
        <v>0</v>
      </c>
      <c r="KR182" s="4">
        <v>0</v>
      </c>
      <c r="KS182" s="4">
        <v>0</v>
      </c>
      <c r="KT182" s="4">
        <v>0</v>
      </c>
      <c r="KU182" s="4">
        <v>0</v>
      </c>
      <c r="KV182" s="4">
        <v>0</v>
      </c>
      <c r="KW182" s="4">
        <v>0</v>
      </c>
      <c r="KX182" s="4">
        <v>0</v>
      </c>
      <c r="KY182" s="5">
        <v>0.9442701655210296</v>
      </c>
      <c r="KZ182" s="4">
        <v>0</v>
      </c>
      <c r="LA182" s="4">
        <v>0</v>
      </c>
      <c r="LB182" s="4">
        <v>0</v>
      </c>
      <c r="LC182" s="4">
        <v>0</v>
      </c>
      <c r="LD182" s="4">
        <v>0</v>
      </c>
      <c r="LE182" s="4">
        <v>0</v>
      </c>
      <c r="LF182" s="4">
        <v>0</v>
      </c>
      <c r="LG182" s="4">
        <v>0</v>
      </c>
      <c r="LH182" s="4">
        <v>0</v>
      </c>
      <c r="LI182" s="5">
        <v>0.9446391241807981</v>
      </c>
      <c r="LJ182" s="4">
        <v>0</v>
      </c>
      <c r="LK182" s="4">
        <v>0</v>
      </c>
      <c r="LL182" s="4">
        <v>0</v>
      </c>
      <c r="LM182" s="4">
        <v>0</v>
      </c>
      <c r="LN182" s="4">
        <v>0</v>
      </c>
      <c r="LO182" s="4">
        <v>0</v>
      </c>
      <c r="LP182" s="4">
        <v>0</v>
      </c>
      <c r="LQ182" s="4">
        <v>0</v>
      </c>
      <c r="LR182" s="4">
        <v>0</v>
      </c>
      <c r="LS182" s="5">
        <v>0.94506282581707801</v>
      </c>
      <c r="LT182" s="4">
        <v>0</v>
      </c>
      <c r="LU182" s="4">
        <v>0</v>
      </c>
      <c r="LV182" s="4">
        <v>0</v>
      </c>
      <c r="LW182" s="4">
        <v>0</v>
      </c>
      <c r="LX182" s="4">
        <v>0</v>
      </c>
      <c r="LY182" s="4">
        <v>0</v>
      </c>
      <c r="LZ182" s="4">
        <v>0</v>
      </c>
      <c r="MA182" s="4">
        <v>0</v>
      </c>
      <c r="MB182" s="4">
        <v>0</v>
      </c>
      <c r="MC182" s="5">
        <v>0.9455218185182539</v>
      </c>
      <c r="MD182" s="4">
        <v>0</v>
      </c>
      <c r="ME182" s="4">
        <v>0</v>
      </c>
      <c r="MF182" s="4">
        <v>0</v>
      </c>
      <c r="MG182" s="4">
        <v>0</v>
      </c>
      <c r="MH182" s="4">
        <v>0</v>
      </c>
      <c r="MI182" s="4">
        <v>0</v>
      </c>
      <c r="MJ182" s="4">
        <v>0</v>
      </c>
      <c r="MK182" s="4">
        <v>0</v>
      </c>
      <c r="ML182" s="4">
        <v>0</v>
      </c>
      <c r="MM182" s="5">
        <v>0.94598984712753342</v>
      </c>
      <c r="MN182" s="4">
        <v>0</v>
      </c>
      <c r="MO182" s="4">
        <v>0</v>
      </c>
      <c r="MP182" s="4">
        <v>0</v>
      </c>
      <c r="MQ182" s="4">
        <v>0</v>
      </c>
      <c r="MR182" s="4">
        <v>0</v>
      </c>
      <c r="MS182" s="4">
        <v>0</v>
      </c>
      <c r="MT182" s="4">
        <v>0</v>
      </c>
      <c r="MU182" s="4">
        <v>0</v>
      </c>
      <c r="MV182" s="4">
        <v>0</v>
      </c>
      <c r="MW182" s="5">
        <v>0.94643183250958074</v>
      </c>
      <c r="MX182" s="4">
        <v>0</v>
      </c>
      <c r="MY182" s="4">
        <v>0</v>
      </c>
      <c r="MZ182" s="4">
        <v>0</v>
      </c>
      <c r="NA182" s="4">
        <v>0</v>
      </c>
      <c r="NB182" s="4">
        <v>0</v>
      </c>
      <c r="NC182" s="4">
        <v>0</v>
      </c>
      <c r="ND182" s="4">
        <v>0</v>
      </c>
      <c r="NE182" s="4">
        <v>0</v>
      </c>
      <c r="NF182" s="4">
        <v>0</v>
      </c>
      <c r="NG182" s="5">
        <v>0.94682491943828762</v>
      </c>
      <c r="NH182" s="4">
        <v>0</v>
      </c>
      <c r="NI182" s="4">
        <v>0</v>
      </c>
      <c r="NJ182" s="4">
        <v>0</v>
      </c>
      <c r="NK182" s="4">
        <v>0</v>
      </c>
      <c r="NL182" s="4">
        <v>0</v>
      </c>
      <c r="NM182" s="4">
        <v>0</v>
      </c>
      <c r="NN182" s="4">
        <v>0</v>
      </c>
      <c r="NO182" s="4">
        <v>0</v>
      </c>
      <c r="NP182" s="4">
        <v>0</v>
      </c>
      <c r="NQ182" s="5">
        <v>0.94712157517284312</v>
      </c>
      <c r="NR182" s="4">
        <v>0</v>
      </c>
      <c r="NS182" s="4">
        <v>0</v>
      </c>
      <c r="NT182" s="4">
        <v>0</v>
      </c>
      <c r="NU182" s="4">
        <v>0</v>
      </c>
      <c r="NV182" s="4">
        <v>0</v>
      </c>
      <c r="NW182" s="4">
        <v>0</v>
      </c>
      <c r="NX182" s="4">
        <v>0</v>
      </c>
      <c r="NY182" s="4">
        <v>0</v>
      </c>
      <c r="NZ182" s="4">
        <v>0</v>
      </c>
      <c r="OA182" s="5">
        <v>11.339353924792569</v>
      </c>
      <c r="OB182" s="4">
        <v>0</v>
      </c>
      <c r="OC182" s="4">
        <v>0</v>
      </c>
      <c r="OD182" s="4">
        <v>0</v>
      </c>
      <c r="OE182" s="4">
        <v>0</v>
      </c>
      <c r="OF182" s="4">
        <v>0</v>
      </c>
      <c r="OG182" s="4">
        <v>0</v>
      </c>
      <c r="OH182" s="4">
        <v>0</v>
      </c>
      <c r="OI182" s="4">
        <v>0</v>
      </c>
      <c r="OJ182" s="4">
        <v>0</v>
      </c>
      <c r="OK182" s="5">
        <v>0.94748396602741225</v>
      </c>
      <c r="OL182" s="4">
        <v>0</v>
      </c>
      <c r="OM182" s="4">
        <v>0</v>
      </c>
      <c r="ON182" s="4">
        <v>0</v>
      </c>
      <c r="OO182" s="4">
        <v>0</v>
      </c>
      <c r="OP182" s="4">
        <v>0</v>
      </c>
      <c r="OQ182" s="4">
        <v>0</v>
      </c>
      <c r="OR182" s="4">
        <v>0</v>
      </c>
      <c r="OS182" s="4">
        <v>0</v>
      </c>
      <c r="OT182" s="4">
        <v>0</v>
      </c>
      <c r="OU182" s="5">
        <v>0.94744876279522439</v>
      </c>
      <c r="OV182" s="4">
        <v>0</v>
      </c>
      <c r="OW182" s="4">
        <v>0</v>
      </c>
      <c r="OX182" s="4">
        <v>0</v>
      </c>
      <c r="OY182" s="4">
        <v>0</v>
      </c>
      <c r="OZ182" s="4">
        <v>0</v>
      </c>
      <c r="PA182" s="4">
        <v>0</v>
      </c>
      <c r="PB182" s="4">
        <v>0</v>
      </c>
      <c r="PC182" s="4">
        <v>0</v>
      </c>
      <c r="PD182" s="4">
        <v>0</v>
      </c>
      <c r="PE182" s="5">
        <v>0.94742287012773108</v>
      </c>
      <c r="PF182" s="4">
        <v>0</v>
      </c>
      <c r="PG182" s="4">
        <v>0</v>
      </c>
      <c r="PH182" s="4">
        <v>0</v>
      </c>
      <c r="PI182" s="4">
        <v>0</v>
      </c>
      <c r="PJ182" s="4">
        <v>0</v>
      </c>
      <c r="PK182" s="4">
        <v>0</v>
      </c>
      <c r="PL182" s="4">
        <v>0</v>
      </c>
      <c r="PM182" s="4">
        <v>0</v>
      </c>
      <c r="PN182" s="4">
        <v>0</v>
      </c>
      <c r="PO182" s="5">
        <v>0.94740333001428223</v>
      </c>
      <c r="PP182" s="4">
        <v>0</v>
      </c>
      <c r="PQ182" s="4">
        <v>0</v>
      </c>
      <c r="PR182" s="4">
        <v>0</v>
      </c>
      <c r="PS182" s="4">
        <v>0</v>
      </c>
      <c r="PT182" s="4">
        <v>0</v>
      </c>
      <c r="PU182" s="4">
        <v>0</v>
      </c>
      <c r="PV182" s="4">
        <v>0</v>
      </c>
      <c r="PW182" s="4">
        <v>0</v>
      </c>
      <c r="PX182" s="4">
        <v>0</v>
      </c>
      <c r="PY182" s="5">
        <v>0.94738533540400305</v>
      </c>
      <c r="PZ182" s="4">
        <v>0</v>
      </c>
      <c r="QA182" s="4">
        <v>0</v>
      </c>
      <c r="QB182" s="4">
        <v>0</v>
      </c>
      <c r="QC182" s="4">
        <v>0</v>
      </c>
      <c r="QD182" s="4">
        <v>0</v>
      </c>
      <c r="QE182" s="4">
        <v>0</v>
      </c>
      <c r="QF182" s="4">
        <v>0</v>
      </c>
      <c r="QG182" s="4">
        <v>0</v>
      </c>
      <c r="QH182" s="4">
        <v>0</v>
      </c>
      <c r="QI182" s="5">
        <v>0.94736407459109928</v>
      </c>
      <c r="QJ182" s="4">
        <v>0</v>
      </c>
      <c r="QK182" s="4">
        <v>0</v>
      </c>
      <c r="QL182" s="4">
        <v>0</v>
      </c>
      <c r="QM182" s="4">
        <v>0</v>
      </c>
      <c r="QN182" s="4">
        <v>0</v>
      </c>
      <c r="QO182" s="4">
        <v>0</v>
      </c>
      <c r="QP182" s="4">
        <v>0</v>
      </c>
      <c r="QQ182" s="4">
        <v>0</v>
      </c>
      <c r="QR182" s="4">
        <v>0</v>
      </c>
      <c r="QS182" s="5">
        <v>0.9473403982935219</v>
      </c>
      <c r="QT182" s="4">
        <v>0</v>
      </c>
      <c r="QU182" s="4">
        <v>0</v>
      </c>
      <c r="QV182" s="4">
        <v>0</v>
      </c>
      <c r="QW182" s="4">
        <v>0</v>
      </c>
      <c r="QX182" s="4">
        <v>0</v>
      </c>
      <c r="QY182" s="4">
        <v>0</v>
      </c>
      <c r="QZ182" s="4">
        <v>0</v>
      </c>
      <c r="RA182" s="4">
        <v>0</v>
      </c>
      <c r="RB182" s="4">
        <v>0</v>
      </c>
      <c r="RC182" s="5">
        <v>0.94731816425043647</v>
      </c>
      <c r="RD182" s="4">
        <v>0</v>
      </c>
      <c r="RE182" s="4">
        <v>0</v>
      </c>
      <c r="RF182" s="4">
        <v>0</v>
      </c>
      <c r="RG182" s="4">
        <v>0</v>
      </c>
      <c r="RH182" s="4">
        <v>0</v>
      </c>
      <c r="RI182" s="4">
        <v>0</v>
      </c>
      <c r="RJ182" s="4">
        <v>0</v>
      </c>
      <c r="RK182" s="4">
        <v>0</v>
      </c>
      <c r="RL182" s="4">
        <v>0</v>
      </c>
      <c r="RM182" s="5">
        <v>0.94729253237617905</v>
      </c>
      <c r="RN182" s="4">
        <v>0</v>
      </c>
      <c r="RO182" s="4">
        <v>0</v>
      </c>
      <c r="RP182" s="4">
        <v>0</v>
      </c>
      <c r="RQ182" s="4">
        <v>0</v>
      </c>
      <c r="RR182" s="4">
        <v>0</v>
      </c>
      <c r="RS182" s="4">
        <v>0</v>
      </c>
      <c r="RT182" s="4">
        <v>0</v>
      </c>
      <c r="RU182" s="4">
        <v>0</v>
      </c>
      <c r="RV182" s="4">
        <v>0</v>
      </c>
      <c r="RW182" s="5">
        <v>0.94726534434089071</v>
      </c>
      <c r="RX182" s="4">
        <v>0</v>
      </c>
      <c r="RY182" s="4">
        <v>0</v>
      </c>
      <c r="RZ182" s="4">
        <v>0</v>
      </c>
      <c r="SA182" s="4">
        <v>0</v>
      </c>
      <c r="SB182" s="4">
        <v>0</v>
      </c>
      <c r="SC182" s="4">
        <v>0</v>
      </c>
      <c r="SD182" s="4">
        <v>0</v>
      </c>
      <c r="SE182" s="4">
        <v>0</v>
      </c>
      <c r="SF182" s="4">
        <v>0</v>
      </c>
      <c r="SG182" s="5">
        <v>0.94724062540300979</v>
      </c>
      <c r="SH182" s="4">
        <v>0</v>
      </c>
      <c r="SI182" s="4">
        <v>0</v>
      </c>
      <c r="SJ182" s="4">
        <v>0</v>
      </c>
      <c r="SK182" s="4">
        <v>0</v>
      </c>
      <c r="SL182" s="4">
        <v>0</v>
      </c>
      <c r="SM182" s="4">
        <v>0</v>
      </c>
      <c r="SN182" s="4">
        <v>0</v>
      </c>
      <c r="SO182" s="4">
        <v>0</v>
      </c>
      <c r="SP182" s="4">
        <v>0</v>
      </c>
      <c r="SQ182" s="5">
        <v>0.94721959034263092</v>
      </c>
      <c r="SR182" s="4">
        <v>0</v>
      </c>
      <c r="SS182" s="4">
        <v>0</v>
      </c>
      <c r="ST182" s="4">
        <v>0</v>
      </c>
      <c r="SU182" s="4">
        <v>0</v>
      </c>
      <c r="SV182" s="4">
        <v>0</v>
      </c>
      <c r="SW182" s="4">
        <v>0</v>
      </c>
      <c r="SX182" s="4">
        <v>0</v>
      </c>
      <c r="SY182" s="4">
        <v>0</v>
      </c>
      <c r="SZ182" s="4">
        <v>0</v>
      </c>
      <c r="TA182" s="5">
        <v>11.368184993966421</v>
      </c>
      <c r="TB182" s="4">
        <v>0</v>
      </c>
      <c r="TC182" s="4">
        <v>0</v>
      </c>
    </row>
    <row r="183" spans="1:523" x14ac:dyDescent="0.3">
      <c r="A183" s="3" t="s">
        <v>233</v>
      </c>
      <c r="B183" s="4">
        <v>0</v>
      </c>
      <c r="C183" s="4">
        <v>0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0</v>
      </c>
      <c r="J183" s="4">
        <v>0</v>
      </c>
      <c r="K183" s="5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5">
        <v>0</v>
      </c>
      <c r="V183" s="4">
        <v>0</v>
      </c>
      <c r="W183" s="4">
        <v>0</v>
      </c>
      <c r="X183" s="4">
        <v>0</v>
      </c>
      <c r="Y183" s="4">
        <v>0</v>
      </c>
      <c r="Z183" s="4">
        <v>0</v>
      </c>
      <c r="AA183" s="4">
        <v>0</v>
      </c>
      <c r="AB183" s="4">
        <v>0</v>
      </c>
      <c r="AC183" s="4">
        <v>0</v>
      </c>
      <c r="AD183" s="4">
        <v>0</v>
      </c>
      <c r="AE183" s="5">
        <v>0.94959872000000001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5">
        <v>0.94859879000000003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4">
        <v>0</v>
      </c>
      <c r="AW183" s="4">
        <v>0</v>
      </c>
      <c r="AX183" s="4">
        <v>0</v>
      </c>
      <c r="AY183" s="5">
        <v>0.94701055000000001</v>
      </c>
      <c r="AZ183" s="4">
        <v>0</v>
      </c>
      <c r="BA183" s="4">
        <v>0</v>
      </c>
      <c r="BB183" s="4">
        <v>0</v>
      </c>
      <c r="BC183" s="4">
        <v>0</v>
      </c>
      <c r="BD183" s="4">
        <v>0</v>
      </c>
      <c r="BE183" s="4">
        <v>0</v>
      </c>
      <c r="BF183" s="4">
        <v>0</v>
      </c>
      <c r="BG183" s="4">
        <v>0</v>
      </c>
      <c r="BH183" s="4">
        <v>0</v>
      </c>
      <c r="BI183" s="5">
        <v>0.94609173000000002</v>
      </c>
      <c r="BJ183" s="4">
        <v>0</v>
      </c>
      <c r="BK183" s="4">
        <v>0</v>
      </c>
      <c r="BL183" s="4">
        <v>0</v>
      </c>
      <c r="BM183" s="4">
        <v>0</v>
      </c>
      <c r="BN183" s="4">
        <v>0</v>
      </c>
      <c r="BO183" s="4">
        <v>0</v>
      </c>
      <c r="BP183" s="4">
        <v>0</v>
      </c>
      <c r="BQ183" s="4">
        <v>0</v>
      </c>
      <c r="BR183" s="4">
        <v>0</v>
      </c>
      <c r="BS183" s="5">
        <v>0.94606102000000003</v>
      </c>
      <c r="BT183" s="4">
        <v>0</v>
      </c>
      <c r="BU183" s="4">
        <v>0</v>
      </c>
      <c r="BV183" s="4">
        <v>0</v>
      </c>
      <c r="BW183" s="4">
        <v>0</v>
      </c>
      <c r="BX183" s="4">
        <v>0</v>
      </c>
      <c r="BY183" s="4">
        <v>0</v>
      </c>
      <c r="BZ183" s="4">
        <v>0</v>
      </c>
      <c r="CA183" s="4">
        <v>0</v>
      </c>
      <c r="CB183" s="4">
        <v>0</v>
      </c>
      <c r="CC183" s="5">
        <v>0.94551125000000003</v>
      </c>
      <c r="CD183" s="4">
        <v>0</v>
      </c>
      <c r="CE183" s="4">
        <v>0</v>
      </c>
      <c r="CF183" s="4">
        <v>0</v>
      </c>
      <c r="CG183" s="4">
        <v>0</v>
      </c>
      <c r="CH183" s="4">
        <v>0</v>
      </c>
      <c r="CI183" s="4">
        <v>0</v>
      </c>
      <c r="CJ183" s="4">
        <v>0</v>
      </c>
      <c r="CK183" s="4">
        <v>0</v>
      </c>
      <c r="CL183" s="4">
        <v>0</v>
      </c>
      <c r="CM183" s="5">
        <v>0.94375639800350608</v>
      </c>
      <c r="CN183" s="4">
        <v>0</v>
      </c>
      <c r="CO183" s="4">
        <v>0</v>
      </c>
      <c r="CP183" s="4">
        <v>0</v>
      </c>
      <c r="CQ183" s="4">
        <v>0</v>
      </c>
      <c r="CR183" s="4">
        <v>0</v>
      </c>
      <c r="CS183" s="4">
        <v>0</v>
      </c>
      <c r="CT183" s="4">
        <v>0</v>
      </c>
      <c r="CU183" s="4">
        <v>0</v>
      </c>
      <c r="CV183" s="4">
        <v>0</v>
      </c>
      <c r="CW183" s="5">
        <v>0.94365181003387899</v>
      </c>
      <c r="CX183" s="4">
        <v>0</v>
      </c>
      <c r="CY183" s="4">
        <v>0</v>
      </c>
      <c r="CZ183" s="4">
        <v>0</v>
      </c>
      <c r="DA183" s="4">
        <v>0</v>
      </c>
      <c r="DB183" s="4">
        <v>0</v>
      </c>
      <c r="DC183" s="4">
        <v>0</v>
      </c>
      <c r="DD183" s="4">
        <v>0</v>
      </c>
      <c r="DE183" s="4">
        <v>0</v>
      </c>
      <c r="DF183" s="4">
        <v>0</v>
      </c>
      <c r="DG183" s="5">
        <v>0.94381073219596268</v>
      </c>
      <c r="DH183" s="4">
        <v>0</v>
      </c>
      <c r="DI183" s="4">
        <v>0</v>
      </c>
      <c r="DJ183" s="4">
        <v>0</v>
      </c>
      <c r="DK183" s="4">
        <v>0</v>
      </c>
      <c r="DL183" s="4">
        <v>0</v>
      </c>
      <c r="DM183" s="4">
        <v>0</v>
      </c>
      <c r="DN183" s="4">
        <v>0</v>
      </c>
      <c r="DO183" s="4">
        <v>0</v>
      </c>
      <c r="DP183" s="4">
        <v>0</v>
      </c>
      <c r="DQ183" s="5">
        <v>0.94384313155908861</v>
      </c>
      <c r="DR183" s="4">
        <v>0</v>
      </c>
      <c r="DS183" s="4">
        <v>0</v>
      </c>
      <c r="DT183" s="4">
        <v>0</v>
      </c>
      <c r="DU183" s="4">
        <v>0</v>
      </c>
      <c r="DV183" s="4">
        <v>0</v>
      </c>
      <c r="DW183" s="4">
        <v>0</v>
      </c>
      <c r="DX183" s="4">
        <v>0</v>
      </c>
      <c r="DY183" s="4">
        <v>0</v>
      </c>
      <c r="DZ183" s="4">
        <v>0</v>
      </c>
      <c r="EA183" s="5">
        <v>9.4579341317924364</v>
      </c>
      <c r="EB183" s="4">
        <v>1</v>
      </c>
      <c r="EC183" s="4">
        <v>1</v>
      </c>
      <c r="ED183" s="4">
        <v>-1</v>
      </c>
      <c r="EE183" s="4">
        <v>0</v>
      </c>
      <c r="EF183" s="4">
        <v>0</v>
      </c>
      <c r="EG183" s="4">
        <v>0.94405093261566531</v>
      </c>
      <c r="EH183" s="4">
        <v>-0.94405093261566531</v>
      </c>
      <c r="EI183" s="4">
        <v>0</v>
      </c>
      <c r="EJ183" s="4">
        <v>0</v>
      </c>
      <c r="EK183" s="5">
        <v>0.94405093261566531</v>
      </c>
      <c r="EL183" s="4">
        <v>1</v>
      </c>
      <c r="EM183" s="4">
        <v>1</v>
      </c>
      <c r="EN183" s="4">
        <v>-1</v>
      </c>
      <c r="EO183" s="4">
        <v>0</v>
      </c>
      <c r="EP183" s="4">
        <v>0</v>
      </c>
      <c r="EQ183" s="4">
        <v>0.94428119902075325</v>
      </c>
      <c r="ER183" s="4">
        <v>-0.94428119902075325</v>
      </c>
      <c r="ES183" s="4">
        <v>0</v>
      </c>
      <c r="ET183" s="4">
        <v>0</v>
      </c>
      <c r="EU183" s="5">
        <v>0.94428119902075325</v>
      </c>
      <c r="EV183" s="4">
        <v>1</v>
      </c>
      <c r="EW183" s="4">
        <v>1</v>
      </c>
      <c r="EX183" s="4">
        <v>-1</v>
      </c>
      <c r="EY183" s="4">
        <v>0</v>
      </c>
      <c r="EZ183" s="4">
        <v>0</v>
      </c>
      <c r="FA183" s="4">
        <v>0.94410143005335845</v>
      </c>
      <c r="FB183" s="4">
        <v>-0.94410143005335845</v>
      </c>
      <c r="FC183" s="4">
        <v>0</v>
      </c>
      <c r="FD183" s="4">
        <v>0</v>
      </c>
      <c r="FE183" s="5">
        <v>0.94410143005335845</v>
      </c>
      <c r="FF183" s="4">
        <v>1</v>
      </c>
      <c r="FG183" s="4">
        <v>1</v>
      </c>
      <c r="FH183" s="4">
        <v>-1</v>
      </c>
      <c r="FI183" s="4">
        <v>0</v>
      </c>
      <c r="FJ183" s="4">
        <v>0</v>
      </c>
      <c r="FK183" s="4">
        <v>0.943590442957705</v>
      </c>
      <c r="FL183" s="4">
        <v>-0.943590442957705</v>
      </c>
      <c r="FM183" s="4">
        <v>0</v>
      </c>
      <c r="FN183" s="4">
        <v>0</v>
      </c>
      <c r="FO183" s="5">
        <v>0.943590442957705</v>
      </c>
      <c r="FP183" s="4">
        <v>1</v>
      </c>
      <c r="FQ183" s="4">
        <v>1</v>
      </c>
      <c r="FR183" s="4">
        <v>-1</v>
      </c>
      <c r="FS183" s="4">
        <v>0</v>
      </c>
      <c r="FT183" s="4">
        <v>0</v>
      </c>
      <c r="FU183" s="4">
        <v>0.94337818114497463</v>
      </c>
      <c r="FV183" s="4">
        <v>-0.94337818114497463</v>
      </c>
      <c r="FW183" s="4">
        <v>0</v>
      </c>
      <c r="FX183" s="4">
        <v>0</v>
      </c>
      <c r="FY183" s="5">
        <v>0.94337818114497463</v>
      </c>
      <c r="FZ183" s="4">
        <v>1</v>
      </c>
      <c r="GA183" s="4">
        <v>1</v>
      </c>
      <c r="GB183" s="4">
        <v>-1</v>
      </c>
      <c r="GC183" s="4">
        <v>0</v>
      </c>
      <c r="GD183" s="4">
        <v>0</v>
      </c>
      <c r="GE183" s="4">
        <v>0.94320072013451817</v>
      </c>
      <c r="GF183" s="4">
        <v>-0.94320072013451817</v>
      </c>
      <c r="GG183" s="4">
        <v>0</v>
      </c>
      <c r="GH183" s="4">
        <v>0</v>
      </c>
      <c r="GI183" s="5">
        <v>0.94320072013451817</v>
      </c>
      <c r="GJ183" s="4">
        <v>1</v>
      </c>
      <c r="GK183" s="4">
        <v>1</v>
      </c>
      <c r="GL183" s="4">
        <v>-1</v>
      </c>
      <c r="GM183" s="4">
        <v>0</v>
      </c>
      <c r="GN183" s="4">
        <v>0</v>
      </c>
      <c r="GO183" s="4">
        <v>0.94296345811854987</v>
      </c>
      <c r="GP183" s="4">
        <v>-0.94296345811854987</v>
      </c>
      <c r="GQ183" s="4">
        <v>0</v>
      </c>
      <c r="GR183" s="4">
        <v>0</v>
      </c>
      <c r="GS183" s="5">
        <v>0.94296345811854987</v>
      </c>
      <c r="GT183" s="4">
        <v>1</v>
      </c>
      <c r="GU183" s="4">
        <v>1</v>
      </c>
      <c r="GV183" s="4">
        <v>-1</v>
      </c>
      <c r="GW183" s="4">
        <v>0</v>
      </c>
      <c r="GX183" s="4">
        <v>0</v>
      </c>
      <c r="GY183" s="4">
        <v>0.94207655879368846</v>
      </c>
      <c r="GZ183" s="4">
        <v>-0.94207655879368846</v>
      </c>
      <c r="HA183" s="4">
        <v>0</v>
      </c>
      <c r="HB183" s="4">
        <v>0</v>
      </c>
      <c r="HC183" s="5">
        <v>0.94207655879368846</v>
      </c>
      <c r="HD183" s="4">
        <v>1</v>
      </c>
      <c r="HE183" s="4">
        <v>1</v>
      </c>
      <c r="HF183" s="4">
        <v>-1</v>
      </c>
      <c r="HG183" s="4">
        <v>0</v>
      </c>
      <c r="HH183" s="4">
        <v>0</v>
      </c>
      <c r="HI183" s="4">
        <v>0.943350229961052</v>
      </c>
      <c r="HJ183" s="4">
        <v>-0.943350229961052</v>
      </c>
      <c r="HK183" s="4">
        <v>0</v>
      </c>
      <c r="HL183" s="4">
        <v>0</v>
      </c>
      <c r="HM183" s="5">
        <v>0.943350229961052</v>
      </c>
      <c r="HN183" s="4">
        <v>1</v>
      </c>
      <c r="HO183" s="4">
        <v>1</v>
      </c>
      <c r="HP183" s="4">
        <v>-1</v>
      </c>
      <c r="HQ183" s="4">
        <v>0</v>
      </c>
      <c r="HR183" s="4">
        <v>0</v>
      </c>
      <c r="HS183" s="4">
        <v>0.94321339470048071</v>
      </c>
      <c r="HT183" s="4">
        <v>-0.94321339470048071</v>
      </c>
      <c r="HU183" s="4">
        <v>0</v>
      </c>
      <c r="HV183" s="4">
        <v>0</v>
      </c>
      <c r="HW183" s="5">
        <v>0.94321339470048071</v>
      </c>
      <c r="HX183" s="4">
        <v>1</v>
      </c>
      <c r="HY183" s="4">
        <v>1</v>
      </c>
      <c r="HZ183" s="4">
        <v>-1</v>
      </c>
      <c r="IA183" s="4">
        <v>0</v>
      </c>
      <c r="IB183" s="4">
        <v>0</v>
      </c>
      <c r="IC183" s="4">
        <v>0.94304811490053853</v>
      </c>
      <c r="ID183" s="4">
        <v>-0.94304811490053853</v>
      </c>
      <c r="IE183" s="4">
        <v>0</v>
      </c>
      <c r="IF183" s="4">
        <v>0</v>
      </c>
      <c r="IG183" s="5">
        <v>0.94304811490053853</v>
      </c>
      <c r="IH183" s="4">
        <v>1</v>
      </c>
      <c r="II183" s="4">
        <v>1</v>
      </c>
      <c r="IJ183" s="4">
        <v>-1</v>
      </c>
      <c r="IK183" s="4">
        <v>0</v>
      </c>
      <c r="IL183" s="4">
        <v>0</v>
      </c>
      <c r="IM183" s="4">
        <v>0.94277619240995802</v>
      </c>
      <c r="IN183" s="4">
        <v>-0.94277619240995802</v>
      </c>
      <c r="IO183" s="4">
        <v>0</v>
      </c>
      <c r="IP183" s="4">
        <v>0</v>
      </c>
      <c r="IQ183" s="5">
        <v>0.94277619240995802</v>
      </c>
      <c r="IR183" s="4">
        <v>12</v>
      </c>
      <c r="IS183" s="4">
        <v>12</v>
      </c>
      <c r="IT183" s="4">
        <v>-12</v>
      </c>
      <c r="IU183" s="4">
        <v>0</v>
      </c>
      <c r="IV183" s="4">
        <v>0</v>
      </c>
      <c r="IW183" s="4">
        <v>11.320030854811243</v>
      </c>
      <c r="IX183" s="4">
        <v>-11.320030854811243</v>
      </c>
      <c r="IY183" s="4">
        <v>0</v>
      </c>
      <c r="IZ183" s="4">
        <v>0</v>
      </c>
      <c r="JA183" s="5">
        <v>11.320030854811243</v>
      </c>
      <c r="JB183" s="4">
        <v>0</v>
      </c>
      <c r="JC183" s="4">
        <v>0</v>
      </c>
      <c r="JD183" s="4">
        <v>0</v>
      </c>
      <c r="JE183" s="4">
        <v>0</v>
      </c>
      <c r="JF183" s="4">
        <v>0</v>
      </c>
      <c r="JG183" s="4">
        <v>0</v>
      </c>
      <c r="JH183" s="4">
        <v>0</v>
      </c>
      <c r="JI183" s="4">
        <v>0</v>
      </c>
      <c r="JJ183" s="4">
        <v>0</v>
      </c>
      <c r="JK183" s="5">
        <v>0.94270552062125601</v>
      </c>
      <c r="JL183" s="4">
        <v>0</v>
      </c>
      <c r="JM183" s="4">
        <v>0</v>
      </c>
      <c r="JN183" s="4">
        <v>0</v>
      </c>
      <c r="JO183" s="4">
        <v>0</v>
      </c>
      <c r="JP183" s="4">
        <v>0</v>
      </c>
      <c r="JQ183" s="4">
        <v>0</v>
      </c>
      <c r="JR183" s="4">
        <v>0</v>
      </c>
      <c r="JS183" s="4">
        <v>0</v>
      </c>
      <c r="JT183" s="4">
        <v>0</v>
      </c>
      <c r="JU183" s="5">
        <v>0.94318113130705683</v>
      </c>
      <c r="JV183" s="4">
        <v>0</v>
      </c>
      <c r="JW183" s="4">
        <v>0</v>
      </c>
      <c r="JX183" s="4">
        <v>0</v>
      </c>
      <c r="JY183" s="4">
        <v>0</v>
      </c>
      <c r="JZ183" s="4">
        <v>0</v>
      </c>
      <c r="KA183" s="4">
        <v>0</v>
      </c>
      <c r="KB183" s="4">
        <v>0</v>
      </c>
      <c r="KC183" s="4">
        <v>0</v>
      </c>
      <c r="KD183" s="4">
        <v>0</v>
      </c>
      <c r="KE183" s="5">
        <v>0.94361448353788591</v>
      </c>
      <c r="KF183" s="4">
        <v>0</v>
      </c>
      <c r="KG183" s="4">
        <v>0</v>
      </c>
      <c r="KH183" s="4">
        <v>0</v>
      </c>
      <c r="KI183" s="4">
        <v>0</v>
      </c>
      <c r="KJ183" s="4">
        <v>0</v>
      </c>
      <c r="KK183" s="4">
        <v>0</v>
      </c>
      <c r="KL183" s="4">
        <v>0</v>
      </c>
      <c r="KM183" s="4">
        <v>0</v>
      </c>
      <c r="KN183" s="4">
        <v>0</v>
      </c>
      <c r="KO183" s="5">
        <v>0.94399068104096528</v>
      </c>
      <c r="KP183" s="4">
        <v>0</v>
      </c>
      <c r="KQ183" s="4">
        <v>0</v>
      </c>
      <c r="KR183" s="4">
        <v>0</v>
      </c>
      <c r="KS183" s="4">
        <v>0</v>
      </c>
      <c r="KT183" s="4">
        <v>0</v>
      </c>
      <c r="KU183" s="4">
        <v>0</v>
      </c>
      <c r="KV183" s="4">
        <v>0</v>
      </c>
      <c r="KW183" s="4">
        <v>0</v>
      </c>
      <c r="KX183" s="4">
        <v>0</v>
      </c>
      <c r="KY183" s="5">
        <v>0.9442701655210296</v>
      </c>
      <c r="KZ183" s="4">
        <v>0</v>
      </c>
      <c r="LA183" s="4">
        <v>0</v>
      </c>
      <c r="LB183" s="4">
        <v>0</v>
      </c>
      <c r="LC183" s="4">
        <v>0</v>
      </c>
      <c r="LD183" s="4">
        <v>0</v>
      </c>
      <c r="LE183" s="4">
        <v>0</v>
      </c>
      <c r="LF183" s="4">
        <v>0</v>
      </c>
      <c r="LG183" s="4">
        <v>0</v>
      </c>
      <c r="LH183" s="4">
        <v>0</v>
      </c>
      <c r="LI183" s="5">
        <v>0.9446391241807981</v>
      </c>
      <c r="LJ183" s="4">
        <v>0</v>
      </c>
      <c r="LK183" s="4">
        <v>0</v>
      </c>
      <c r="LL183" s="4">
        <v>0</v>
      </c>
      <c r="LM183" s="4">
        <v>0</v>
      </c>
      <c r="LN183" s="4">
        <v>0</v>
      </c>
      <c r="LO183" s="4">
        <v>0</v>
      </c>
      <c r="LP183" s="4">
        <v>0</v>
      </c>
      <c r="LQ183" s="4">
        <v>0</v>
      </c>
      <c r="LR183" s="4">
        <v>0</v>
      </c>
      <c r="LS183" s="5">
        <v>0.94506282581707801</v>
      </c>
      <c r="LT183" s="4">
        <v>0</v>
      </c>
      <c r="LU183" s="4">
        <v>0</v>
      </c>
      <c r="LV183" s="4">
        <v>0</v>
      </c>
      <c r="LW183" s="4">
        <v>0</v>
      </c>
      <c r="LX183" s="4">
        <v>0</v>
      </c>
      <c r="LY183" s="4">
        <v>0</v>
      </c>
      <c r="LZ183" s="4">
        <v>0</v>
      </c>
      <c r="MA183" s="4">
        <v>0</v>
      </c>
      <c r="MB183" s="4">
        <v>0</v>
      </c>
      <c r="MC183" s="5">
        <v>0.9455218185182539</v>
      </c>
      <c r="MD183" s="4">
        <v>0</v>
      </c>
      <c r="ME183" s="4">
        <v>0</v>
      </c>
      <c r="MF183" s="4">
        <v>0</v>
      </c>
      <c r="MG183" s="4">
        <v>0</v>
      </c>
      <c r="MH183" s="4">
        <v>0</v>
      </c>
      <c r="MI183" s="4">
        <v>0</v>
      </c>
      <c r="MJ183" s="4">
        <v>0</v>
      </c>
      <c r="MK183" s="4">
        <v>0</v>
      </c>
      <c r="ML183" s="4">
        <v>0</v>
      </c>
      <c r="MM183" s="5">
        <v>0.94598984712753342</v>
      </c>
      <c r="MN183" s="4">
        <v>0</v>
      </c>
      <c r="MO183" s="4">
        <v>0</v>
      </c>
      <c r="MP183" s="4">
        <v>0</v>
      </c>
      <c r="MQ183" s="4">
        <v>0</v>
      </c>
      <c r="MR183" s="4">
        <v>0</v>
      </c>
      <c r="MS183" s="4">
        <v>0</v>
      </c>
      <c r="MT183" s="4">
        <v>0</v>
      </c>
      <c r="MU183" s="4">
        <v>0</v>
      </c>
      <c r="MV183" s="4">
        <v>0</v>
      </c>
      <c r="MW183" s="5">
        <v>0.94643183250958074</v>
      </c>
      <c r="MX183" s="4">
        <v>0</v>
      </c>
      <c r="MY183" s="4">
        <v>0</v>
      </c>
      <c r="MZ183" s="4">
        <v>0</v>
      </c>
      <c r="NA183" s="4">
        <v>0</v>
      </c>
      <c r="NB183" s="4">
        <v>0</v>
      </c>
      <c r="NC183" s="4">
        <v>0</v>
      </c>
      <c r="ND183" s="4">
        <v>0</v>
      </c>
      <c r="NE183" s="4">
        <v>0</v>
      </c>
      <c r="NF183" s="4">
        <v>0</v>
      </c>
      <c r="NG183" s="5">
        <v>0.94682491943828762</v>
      </c>
      <c r="NH183" s="4">
        <v>0</v>
      </c>
      <c r="NI183" s="4">
        <v>0</v>
      </c>
      <c r="NJ183" s="4">
        <v>0</v>
      </c>
      <c r="NK183" s="4">
        <v>0</v>
      </c>
      <c r="NL183" s="4">
        <v>0</v>
      </c>
      <c r="NM183" s="4">
        <v>0</v>
      </c>
      <c r="NN183" s="4">
        <v>0</v>
      </c>
      <c r="NO183" s="4">
        <v>0</v>
      </c>
      <c r="NP183" s="4">
        <v>0</v>
      </c>
      <c r="NQ183" s="5">
        <v>0.94712157517284312</v>
      </c>
      <c r="NR183" s="4">
        <v>0</v>
      </c>
      <c r="NS183" s="4">
        <v>0</v>
      </c>
      <c r="NT183" s="4">
        <v>0</v>
      </c>
      <c r="NU183" s="4">
        <v>0</v>
      </c>
      <c r="NV183" s="4">
        <v>0</v>
      </c>
      <c r="NW183" s="4">
        <v>0</v>
      </c>
      <c r="NX183" s="4">
        <v>0</v>
      </c>
      <c r="NY183" s="4">
        <v>0</v>
      </c>
      <c r="NZ183" s="4">
        <v>0</v>
      </c>
      <c r="OA183" s="5">
        <v>11.339353924792569</v>
      </c>
      <c r="OB183" s="4">
        <v>0</v>
      </c>
      <c r="OC183" s="4">
        <v>0</v>
      </c>
      <c r="OD183" s="4">
        <v>0</v>
      </c>
      <c r="OE183" s="4">
        <v>0</v>
      </c>
      <c r="OF183" s="4">
        <v>0</v>
      </c>
      <c r="OG183" s="4">
        <v>0</v>
      </c>
      <c r="OH183" s="4">
        <v>0</v>
      </c>
      <c r="OI183" s="4">
        <v>0</v>
      </c>
      <c r="OJ183" s="4">
        <v>0</v>
      </c>
      <c r="OK183" s="5">
        <v>0.94748396602741225</v>
      </c>
      <c r="OL183" s="4">
        <v>0</v>
      </c>
      <c r="OM183" s="4">
        <v>0</v>
      </c>
      <c r="ON183" s="4">
        <v>0</v>
      </c>
      <c r="OO183" s="4">
        <v>0</v>
      </c>
      <c r="OP183" s="4">
        <v>0</v>
      </c>
      <c r="OQ183" s="4">
        <v>0</v>
      </c>
      <c r="OR183" s="4">
        <v>0</v>
      </c>
      <c r="OS183" s="4">
        <v>0</v>
      </c>
      <c r="OT183" s="4">
        <v>0</v>
      </c>
      <c r="OU183" s="5">
        <v>0.94744876279522439</v>
      </c>
      <c r="OV183" s="4">
        <v>0</v>
      </c>
      <c r="OW183" s="4">
        <v>0</v>
      </c>
      <c r="OX183" s="4">
        <v>0</v>
      </c>
      <c r="OY183" s="4">
        <v>0</v>
      </c>
      <c r="OZ183" s="4">
        <v>0</v>
      </c>
      <c r="PA183" s="4">
        <v>0</v>
      </c>
      <c r="PB183" s="4">
        <v>0</v>
      </c>
      <c r="PC183" s="4">
        <v>0</v>
      </c>
      <c r="PD183" s="4">
        <v>0</v>
      </c>
      <c r="PE183" s="5">
        <v>0.94742287012773108</v>
      </c>
      <c r="PF183" s="4">
        <v>0</v>
      </c>
      <c r="PG183" s="4">
        <v>0</v>
      </c>
      <c r="PH183" s="4">
        <v>0</v>
      </c>
      <c r="PI183" s="4">
        <v>0</v>
      </c>
      <c r="PJ183" s="4">
        <v>0</v>
      </c>
      <c r="PK183" s="4">
        <v>0</v>
      </c>
      <c r="PL183" s="4">
        <v>0</v>
      </c>
      <c r="PM183" s="4">
        <v>0</v>
      </c>
      <c r="PN183" s="4">
        <v>0</v>
      </c>
      <c r="PO183" s="5">
        <v>0.94740333001428223</v>
      </c>
      <c r="PP183" s="4">
        <v>0</v>
      </c>
      <c r="PQ183" s="4">
        <v>0</v>
      </c>
      <c r="PR183" s="4">
        <v>0</v>
      </c>
      <c r="PS183" s="4">
        <v>0</v>
      </c>
      <c r="PT183" s="4">
        <v>0</v>
      </c>
      <c r="PU183" s="4">
        <v>0</v>
      </c>
      <c r="PV183" s="4">
        <v>0</v>
      </c>
      <c r="PW183" s="4">
        <v>0</v>
      </c>
      <c r="PX183" s="4">
        <v>0</v>
      </c>
      <c r="PY183" s="5">
        <v>0.94738533540400305</v>
      </c>
      <c r="PZ183" s="4">
        <v>0</v>
      </c>
      <c r="QA183" s="4">
        <v>0</v>
      </c>
      <c r="QB183" s="4">
        <v>0</v>
      </c>
      <c r="QC183" s="4">
        <v>0</v>
      </c>
      <c r="QD183" s="4">
        <v>0</v>
      </c>
      <c r="QE183" s="4">
        <v>0</v>
      </c>
      <c r="QF183" s="4">
        <v>0</v>
      </c>
      <c r="QG183" s="4">
        <v>0</v>
      </c>
      <c r="QH183" s="4">
        <v>0</v>
      </c>
      <c r="QI183" s="5">
        <v>0.94736407459109928</v>
      </c>
      <c r="QJ183" s="4">
        <v>0</v>
      </c>
      <c r="QK183" s="4">
        <v>0</v>
      </c>
      <c r="QL183" s="4">
        <v>0</v>
      </c>
      <c r="QM183" s="4">
        <v>0</v>
      </c>
      <c r="QN183" s="4">
        <v>0</v>
      </c>
      <c r="QO183" s="4">
        <v>0</v>
      </c>
      <c r="QP183" s="4">
        <v>0</v>
      </c>
      <c r="QQ183" s="4">
        <v>0</v>
      </c>
      <c r="QR183" s="4">
        <v>0</v>
      </c>
      <c r="QS183" s="5">
        <v>0.9473403982935219</v>
      </c>
      <c r="QT183" s="4">
        <v>0</v>
      </c>
      <c r="QU183" s="4">
        <v>0</v>
      </c>
      <c r="QV183" s="4">
        <v>0</v>
      </c>
      <c r="QW183" s="4">
        <v>0</v>
      </c>
      <c r="QX183" s="4">
        <v>0</v>
      </c>
      <c r="QY183" s="4">
        <v>0</v>
      </c>
      <c r="QZ183" s="4">
        <v>0</v>
      </c>
      <c r="RA183" s="4">
        <v>0</v>
      </c>
      <c r="RB183" s="4">
        <v>0</v>
      </c>
      <c r="RC183" s="5">
        <v>0.94731816425043647</v>
      </c>
      <c r="RD183" s="4">
        <v>0</v>
      </c>
      <c r="RE183" s="4">
        <v>0</v>
      </c>
      <c r="RF183" s="4">
        <v>0</v>
      </c>
      <c r="RG183" s="4">
        <v>0</v>
      </c>
      <c r="RH183" s="4">
        <v>0</v>
      </c>
      <c r="RI183" s="4">
        <v>0</v>
      </c>
      <c r="RJ183" s="4">
        <v>0</v>
      </c>
      <c r="RK183" s="4">
        <v>0</v>
      </c>
      <c r="RL183" s="4">
        <v>0</v>
      </c>
      <c r="RM183" s="5">
        <v>0.94729253237617905</v>
      </c>
      <c r="RN183" s="4">
        <v>0</v>
      </c>
      <c r="RO183" s="4">
        <v>0</v>
      </c>
      <c r="RP183" s="4">
        <v>0</v>
      </c>
      <c r="RQ183" s="4">
        <v>0</v>
      </c>
      <c r="RR183" s="4">
        <v>0</v>
      </c>
      <c r="RS183" s="4">
        <v>0</v>
      </c>
      <c r="RT183" s="4">
        <v>0</v>
      </c>
      <c r="RU183" s="4">
        <v>0</v>
      </c>
      <c r="RV183" s="4">
        <v>0</v>
      </c>
      <c r="RW183" s="5">
        <v>0.94726534434089071</v>
      </c>
      <c r="RX183" s="4">
        <v>0</v>
      </c>
      <c r="RY183" s="4">
        <v>0</v>
      </c>
      <c r="RZ183" s="4">
        <v>0</v>
      </c>
      <c r="SA183" s="4">
        <v>0</v>
      </c>
      <c r="SB183" s="4">
        <v>0</v>
      </c>
      <c r="SC183" s="4">
        <v>0</v>
      </c>
      <c r="SD183" s="4">
        <v>0</v>
      </c>
      <c r="SE183" s="4">
        <v>0</v>
      </c>
      <c r="SF183" s="4">
        <v>0</v>
      </c>
      <c r="SG183" s="5">
        <v>0.94724062540300979</v>
      </c>
      <c r="SH183" s="4">
        <v>0</v>
      </c>
      <c r="SI183" s="4">
        <v>0</v>
      </c>
      <c r="SJ183" s="4">
        <v>0</v>
      </c>
      <c r="SK183" s="4">
        <v>0</v>
      </c>
      <c r="SL183" s="4">
        <v>0</v>
      </c>
      <c r="SM183" s="4">
        <v>0</v>
      </c>
      <c r="SN183" s="4">
        <v>0</v>
      </c>
      <c r="SO183" s="4">
        <v>0</v>
      </c>
      <c r="SP183" s="4">
        <v>0</v>
      </c>
      <c r="SQ183" s="5">
        <v>0.94721959034263092</v>
      </c>
      <c r="SR183" s="4">
        <v>0</v>
      </c>
      <c r="SS183" s="4">
        <v>0</v>
      </c>
      <c r="ST183" s="4">
        <v>0</v>
      </c>
      <c r="SU183" s="4">
        <v>0</v>
      </c>
      <c r="SV183" s="4">
        <v>0</v>
      </c>
      <c r="SW183" s="4">
        <v>0</v>
      </c>
      <c r="SX183" s="4">
        <v>0</v>
      </c>
      <c r="SY183" s="4">
        <v>0</v>
      </c>
      <c r="SZ183" s="4">
        <v>0</v>
      </c>
      <c r="TA183" s="5">
        <v>11.368184993966421</v>
      </c>
      <c r="TB183" s="4">
        <v>0</v>
      </c>
      <c r="TC183" s="4">
        <v>0</v>
      </c>
    </row>
    <row r="184" spans="1:523" x14ac:dyDescent="0.3">
      <c r="A184" s="3" t="s">
        <v>234</v>
      </c>
      <c r="B184" s="4">
        <v>0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5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5">
        <v>0</v>
      </c>
      <c r="V184" s="4">
        <v>0</v>
      </c>
      <c r="W184" s="4">
        <v>0</v>
      </c>
      <c r="X184" s="4">
        <v>0</v>
      </c>
      <c r="Y184" s="4">
        <v>0</v>
      </c>
      <c r="Z184" s="4">
        <v>0</v>
      </c>
      <c r="AA184" s="4">
        <v>0</v>
      </c>
      <c r="AB184" s="4">
        <v>0</v>
      </c>
      <c r="AC184" s="4">
        <v>0</v>
      </c>
      <c r="AD184" s="4">
        <v>0</v>
      </c>
      <c r="AE184" s="5">
        <v>0.94959872000000001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5">
        <v>0.94859879000000003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5">
        <v>0.94701055000000001</v>
      </c>
      <c r="AZ184" s="4">
        <v>0</v>
      </c>
      <c r="BA184" s="4">
        <v>0</v>
      </c>
      <c r="BB184" s="4">
        <v>0</v>
      </c>
      <c r="BC184" s="4">
        <v>0</v>
      </c>
      <c r="BD184" s="4">
        <v>0</v>
      </c>
      <c r="BE184" s="4">
        <v>0</v>
      </c>
      <c r="BF184" s="4">
        <v>0</v>
      </c>
      <c r="BG184" s="4">
        <v>0</v>
      </c>
      <c r="BH184" s="4">
        <v>0</v>
      </c>
      <c r="BI184" s="5">
        <v>0.94609173000000002</v>
      </c>
      <c r="BJ184" s="4">
        <v>0</v>
      </c>
      <c r="BK184" s="4">
        <v>0</v>
      </c>
      <c r="BL184" s="4">
        <v>0</v>
      </c>
      <c r="BM184" s="4">
        <v>0</v>
      </c>
      <c r="BN184" s="4">
        <v>0</v>
      </c>
      <c r="BO184" s="4">
        <v>0</v>
      </c>
      <c r="BP184" s="4">
        <v>0</v>
      </c>
      <c r="BQ184" s="4">
        <v>0</v>
      </c>
      <c r="BR184" s="4">
        <v>0</v>
      </c>
      <c r="BS184" s="5">
        <v>0.94606102000000003</v>
      </c>
      <c r="BT184" s="4">
        <v>0</v>
      </c>
      <c r="BU184" s="4">
        <v>0</v>
      </c>
      <c r="BV184" s="4">
        <v>0</v>
      </c>
      <c r="BW184" s="4">
        <v>0</v>
      </c>
      <c r="BX184" s="4">
        <v>0</v>
      </c>
      <c r="BY184" s="4">
        <v>0</v>
      </c>
      <c r="BZ184" s="4">
        <v>0</v>
      </c>
      <c r="CA184" s="4">
        <v>0</v>
      </c>
      <c r="CB184" s="4">
        <v>0</v>
      </c>
      <c r="CC184" s="5">
        <v>0.94551125000000003</v>
      </c>
      <c r="CD184" s="4">
        <v>0</v>
      </c>
      <c r="CE184" s="4">
        <v>0</v>
      </c>
      <c r="CF184" s="4">
        <v>0</v>
      </c>
      <c r="CG184" s="4">
        <v>0</v>
      </c>
      <c r="CH184" s="4">
        <v>0</v>
      </c>
      <c r="CI184" s="4">
        <v>0</v>
      </c>
      <c r="CJ184" s="4">
        <v>0</v>
      </c>
      <c r="CK184" s="4">
        <v>0</v>
      </c>
      <c r="CL184" s="4">
        <v>0</v>
      </c>
      <c r="CM184" s="5">
        <v>0.94375639800350608</v>
      </c>
      <c r="CN184" s="4">
        <v>0</v>
      </c>
      <c r="CO184" s="4">
        <v>0</v>
      </c>
      <c r="CP184" s="4">
        <v>0</v>
      </c>
      <c r="CQ184" s="4">
        <v>0</v>
      </c>
      <c r="CR184" s="4">
        <v>0</v>
      </c>
      <c r="CS184" s="4">
        <v>0</v>
      </c>
      <c r="CT184" s="4">
        <v>0</v>
      </c>
      <c r="CU184" s="4">
        <v>0</v>
      </c>
      <c r="CV184" s="4">
        <v>0</v>
      </c>
      <c r="CW184" s="5">
        <v>0.94365181003387899</v>
      </c>
      <c r="CX184" s="4">
        <v>0</v>
      </c>
      <c r="CY184" s="4">
        <v>0</v>
      </c>
      <c r="CZ184" s="4">
        <v>0</v>
      </c>
      <c r="DA184" s="4">
        <v>0</v>
      </c>
      <c r="DB184" s="4">
        <v>0</v>
      </c>
      <c r="DC184" s="4">
        <v>0</v>
      </c>
      <c r="DD184" s="4">
        <v>0</v>
      </c>
      <c r="DE184" s="4">
        <v>0</v>
      </c>
      <c r="DF184" s="4">
        <v>0</v>
      </c>
      <c r="DG184" s="5">
        <v>0.94381073219596268</v>
      </c>
      <c r="DH184" s="4">
        <v>0</v>
      </c>
      <c r="DI184" s="4">
        <v>0</v>
      </c>
      <c r="DJ184" s="4">
        <v>0</v>
      </c>
      <c r="DK184" s="4">
        <v>0</v>
      </c>
      <c r="DL184" s="4">
        <v>0</v>
      </c>
      <c r="DM184" s="4">
        <v>0</v>
      </c>
      <c r="DN184" s="4">
        <v>0</v>
      </c>
      <c r="DO184" s="4">
        <v>0</v>
      </c>
      <c r="DP184" s="4">
        <v>0</v>
      </c>
      <c r="DQ184" s="5">
        <v>0.94384313155908861</v>
      </c>
      <c r="DR184" s="4">
        <v>0</v>
      </c>
      <c r="DS184" s="4">
        <v>0</v>
      </c>
      <c r="DT184" s="4">
        <v>0</v>
      </c>
      <c r="DU184" s="4">
        <v>0</v>
      </c>
      <c r="DV184" s="4">
        <v>0</v>
      </c>
      <c r="DW184" s="4">
        <v>0</v>
      </c>
      <c r="DX184" s="4">
        <v>0</v>
      </c>
      <c r="DY184" s="4">
        <v>0</v>
      </c>
      <c r="DZ184" s="4">
        <v>0</v>
      </c>
      <c r="EA184" s="5">
        <v>9.4579341317924364</v>
      </c>
      <c r="EB184" s="4">
        <v>1</v>
      </c>
      <c r="EC184" s="4">
        <v>1</v>
      </c>
      <c r="ED184" s="4">
        <v>-1</v>
      </c>
      <c r="EE184" s="4">
        <v>0</v>
      </c>
      <c r="EF184" s="4">
        <v>0</v>
      </c>
      <c r="EG184" s="4">
        <v>0.94405093261566531</v>
      </c>
      <c r="EH184" s="4">
        <v>-0.94405093261566531</v>
      </c>
      <c r="EI184" s="4">
        <v>0</v>
      </c>
      <c r="EJ184" s="4">
        <v>0</v>
      </c>
      <c r="EK184" s="5">
        <v>0.94405093261566531</v>
      </c>
      <c r="EL184" s="4">
        <v>1</v>
      </c>
      <c r="EM184" s="4">
        <v>1</v>
      </c>
      <c r="EN184" s="4">
        <v>-1</v>
      </c>
      <c r="EO184" s="4">
        <v>0</v>
      </c>
      <c r="EP184" s="4">
        <v>0</v>
      </c>
      <c r="EQ184" s="4">
        <v>0.94428119902075325</v>
      </c>
      <c r="ER184" s="4">
        <v>-0.94428119902075325</v>
      </c>
      <c r="ES184" s="4">
        <v>0</v>
      </c>
      <c r="ET184" s="4">
        <v>0</v>
      </c>
      <c r="EU184" s="5">
        <v>0.94428119902075325</v>
      </c>
      <c r="EV184" s="4">
        <v>1</v>
      </c>
      <c r="EW184" s="4">
        <v>1</v>
      </c>
      <c r="EX184" s="4">
        <v>-1</v>
      </c>
      <c r="EY184" s="4">
        <v>0</v>
      </c>
      <c r="EZ184" s="4">
        <v>0</v>
      </c>
      <c r="FA184" s="4">
        <v>0.94410143005335845</v>
      </c>
      <c r="FB184" s="4">
        <v>-0.94410143005335845</v>
      </c>
      <c r="FC184" s="4">
        <v>0</v>
      </c>
      <c r="FD184" s="4">
        <v>0</v>
      </c>
      <c r="FE184" s="5">
        <v>0.94410143005335845</v>
      </c>
      <c r="FF184" s="4">
        <v>1</v>
      </c>
      <c r="FG184" s="4">
        <v>1</v>
      </c>
      <c r="FH184" s="4">
        <v>-1</v>
      </c>
      <c r="FI184" s="4">
        <v>0</v>
      </c>
      <c r="FJ184" s="4">
        <v>0</v>
      </c>
      <c r="FK184" s="4">
        <v>0.943590442957705</v>
      </c>
      <c r="FL184" s="4">
        <v>-0.943590442957705</v>
      </c>
      <c r="FM184" s="4">
        <v>0</v>
      </c>
      <c r="FN184" s="4">
        <v>0</v>
      </c>
      <c r="FO184" s="5">
        <v>0.943590442957705</v>
      </c>
      <c r="FP184" s="4">
        <v>1</v>
      </c>
      <c r="FQ184" s="4">
        <v>1</v>
      </c>
      <c r="FR184" s="4">
        <v>-1</v>
      </c>
      <c r="FS184" s="4">
        <v>0</v>
      </c>
      <c r="FT184" s="4">
        <v>0</v>
      </c>
      <c r="FU184" s="4">
        <v>0.94337818114497463</v>
      </c>
      <c r="FV184" s="4">
        <v>-0.94337818114497463</v>
      </c>
      <c r="FW184" s="4">
        <v>0</v>
      </c>
      <c r="FX184" s="4">
        <v>0</v>
      </c>
      <c r="FY184" s="5">
        <v>0.94337818114497463</v>
      </c>
      <c r="FZ184" s="4">
        <v>1</v>
      </c>
      <c r="GA184" s="4">
        <v>1</v>
      </c>
      <c r="GB184" s="4">
        <v>-1</v>
      </c>
      <c r="GC184" s="4">
        <v>0</v>
      </c>
      <c r="GD184" s="4">
        <v>0</v>
      </c>
      <c r="GE184" s="4">
        <v>0.94320072013451817</v>
      </c>
      <c r="GF184" s="4">
        <v>-0.94320072013451817</v>
      </c>
      <c r="GG184" s="4">
        <v>0</v>
      </c>
      <c r="GH184" s="4">
        <v>0</v>
      </c>
      <c r="GI184" s="5">
        <v>0.94320072013451817</v>
      </c>
      <c r="GJ184" s="4">
        <v>1</v>
      </c>
      <c r="GK184" s="4">
        <v>1</v>
      </c>
      <c r="GL184" s="4">
        <v>-1</v>
      </c>
      <c r="GM184" s="4">
        <v>0</v>
      </c>
      <c r="GN184" s="4">
        <v>0</v>
      </c>
      <c r="GO184" s="4">
        <v>0.94296345811854987</v>
      </c>
      <c r="GP184" s="4">
        <v>-0.94296345811854987</v>
      </c>
      <c r="GQ184" s="4">
        <v>0</v>
      </c>
      <c r="GR184" s="4">
        <v>0</v>
      </c>
      <c r="GS184" s="5">
        <v>0.94296345811854987</v>
      </c>
      <c r="GT184" s="4">
        <v>1</v>
      </c>
      <c r="GU184" s="4">
        <v>1</v>
      </c>
      <c r="GV184" s="4">
        <v>-1</v>
      </c>
      <c r="GW184" s="4">
        <v>0</v>
      </c>
      <c r="GX184" s="4">
        <v>0</v>
      </c>
      <c r="GY184" s="4">
        <v>0.94207655879368846</v>
      </c>
      <c r="GZ184" s="4">
        <v>-0.94207655879368846</v>
      </c>
      <c r="HA184" s="4">
        <v>0</v>
      </c>
      <c r="HB184" s="4">
        <v>0</v>
      </c>
      <c r="HC184" s="5">
        <v>0.94207655879368846</v>
      </c>
      <c r="HD184" s="4">
        <v>1</v>
      </c>
      <c r="HE184" s="4">
        <v>1</v>
      </c>
      <c r="HF184" s="4">
        <v>-1</v>
      </c>
      <c r="HG184" s="4">
        <v>0</v>
      </c>
      <c r="HH184" s="4">
        <v>0</v>
      </c>
      <c r="HI184" s="4">
        <v>0.943350229961052</v>
      </c>
      <c r="HJ184" s="4">
        <v>-0.943350229961052</v>
      </c>
      <c r="HK184" s="4">
        <v>0</v>
      </c>
      <c r="HL184" s="4">
        <v>0</v>
      </c>
      <c r="HM184" s="5">
        <v>0.943350229961052</v>
      </c>
      <c r="HN184" s="4">
        <v>1</v>
      </c>
      <c r="HO184" s="4">
        <v>1</v>
      </c>
      <c r="HP184" s="4">
        <v>-1</v>
      </c>
      <c r="HQ184" s="4">
        <v>0</v>
      </c>
      <c r="HR184" s="4">
        <v>0</v>
      </c>
      <c r="HS184" s="4">
        <v>0.94321339470048071</v>
      </c>
      <c r="HT184" s="4">
        <v>-0.94321339470048071</v>
      </c>
      <c r="HU184" s="4">
        <v>0</v>
      </c>
      <c r="HV184" s="4">
        <v>0</v>
      </c>
      <c r="HW184" s="5">
        <v>0.94321339470048071</v>
      </c>
      <c r="HX184" s="4">
        <v>1</v>
      </c>
      <c r="HY184" s="4">
        <v>1</v>
      </c>
      <c r="HZ184" s="4">
        <v>-1</v>
      </c>
      <c r="IA184" s="4">
        <v>0</v>
      </c>
      <c r="IB184" s="4">
        <v>0</v>
      </c>
      <c r="IC184" s="4">
        <v>0.94304811490053853</v>
      </c>
      <c r="ID184" s="4">
        <v>-0.94304811490053853</v>
      </c>
      <c r="IE184" s="4">
        <v>0</v>
      </c>
      <c r="IF184" s="4">
        <v>0</v>
      </c>
      <c r="IG184" s="5">
        <v>0.94304811490053853</v>
      </c>
      <c r="IH184" s="4">
        <v>1</v>
      </c>
      <c r="II184" s="4">
        <v>1</v>
      </c>
      <c r="IJ184" s="4">
        <v>-1</v>
      </c>
      <c r="IK184" s="4">
        <v>0</v>
      </c>
      <c r="IL184" s="4">
        <v>0</v>
      </c>
      <c r="IM184" s="4">
        <v>0.94277619240995802</v>
      </c>
      <c r="IN184" s="4">
        <v>-0.94277619240995802</v>
      </c>
      <c r="IO184" s="4">
        <v>0</v>
      </c>
      <c r="IP184" s="4">
        <v>0</v>
      </c>
      <c r="IQ184" s="5">
        <v>0.94277619240995802</v>
      </c>
      <c r="IR184" s="4">
        <v>12</v>
      </c>
      <c r="IS184" s="4">
        <v>12</v>
      </c>
      <c r="IT184" s="4">
        <v>-12</v>
      </c>
      <c r="IU184" s="4">
        <v>0</v>
      </c>
      <c r="IV184" s="4">
        <v>0</v>
      </c>
      <c r="IW184" s="4">
        <v>11.320030854811243</v>
      </c>
      <c r="IX184" s="4">
        <v>-11.320030854811243</v>
      </c>
      <c r="IY184" s="4">
        <v>0</v>
      </c>
      <c r="IZ184" s="4">
        <v>0</v>
      </c>
      <c r="JA184" s="5">
        <v>11.320030854811243</v>
      </c>
      <c r="JB184" s="4">
        <v>0</v>
      </c>
      <c r="JC184" s="4">
        <v>0</v>
      </c>
      <c r="JD184" s="4">
        <v>0</v>
      </c>
      <c r="JE184" s="4">
        <v>0</v>
      </c>
      <c r="JF184" s="4">
        <v>0</v>
      </c>
      <c r="JG184" s="4">
        <v>0</v>
      </c>
      <c r="JH184" s="4">
        <v>0</v>
      </c>
      <c r="JI184" s="4">
        <v>0</v>
      </c>
      <c r="JJ184" s="4">
        <v>0</v>
      </c>
      <c r="JK184" s="5">
        <v>0.94270552062125601</v>
      </c>
      <c r="JL184" s="4">
        <v>0</v>
      </c>
      <c r="JM184" s="4">
        <v>0</v>
      </c>
      <c r="JN184" s="4">
        <v>0</v>
      </c>
      <c r="JO184" s="4">
        <v>0</v>
      </c>
      <c r="JP184" s="4">
        <v>0</v>
      </c>
      <c r="JQ184" s="4">
        <v>0</v>
      </c>
      <c r="JR184" s="4">
        <v>0</v>
      </c>
      <c r="JS184" s="4">
        <v>0</v>
      </c>
      <c r="JT184" s="4">
        <v>0</v>
      </c>
      <c r="JU184" s="5">
        <v>0.94318113130705683</v>
      </c>
      <c r="JV184" s="4">
        <v>0</v>
      </c>
      <c r="JW184" s="4">
        <v>0</v>
      </c>
      <c r="JX184" s="4">
        <v>0</v>
      </c>
      <c r="JY184" s="4">
        <v>0</v>
      </c>
      <c r="JZ184" s="4">
        <v>0</v>
      </c>
      <c r="KA184" s="4">
        <v>0</v>
      </c>
      <c r="KB184" s="4">
        <v>0</v>
      </c>
      <c r="KC184" s="4">
        <v>0</v>
      </c>
      <c r="KD184" s="4">
        <v>0</v>
      </c>
      <c r="KE184" s="5">
        <v>0.94361448353788591</v>
      </c>
      <c r="KF184" s="4">
        <v>0</v>
      </c>
      <c r="KG184" s="4">
        <v>0</v>
      </c>
      <c r="KH184" s="4">
        <v>0</v>
      </c>
      <c r="KI184" s="4">
        <v>0</v>
      </c>
      <c r="KJ184" s="4">
        <v>0</v>
      </c>
      <c r="KK184" s="4">
        <v>0</v>
      </c>
      <c r="KL184" s="4">
        <v>0</v>
      </c>
      <c r="KM184" s="4">
        <v>0</v>
      </c>
      <c r="KN184" s="4">
        <v>0</v>
      </c>
      <c r="KO184" s="5">
        <v>0.94399068104096528</v>
      </c>
      <c r="KP184" s="4">
        <v>0</v>
      </c>
      <c r="KQ184" s="4">
        <v>0</v>
      </c>
      <c r="KR184" s="4">
        <v>0</v>
      </c>
      <c r="KS184" s="4">
        <v>0</v>
      </c>
      <c r="KT184" s="4">
        <v>0</v>
      </c>
      <c r="KU184" s="4">
        <v>0</v>
      </c>
      <c r="KV184" s="4">
        <v>0</v>
      </c>
      <c r="KW184" s="4">
        <v>0</v>
      </c>
      <c r="KX184" s="4">
        <v>0</v>
      </c>
      <c r="KY184" s="5">
        <v>0.9442701655210296</v>
      </c>
      <c r="KZ184" s="4">
        <v>0</v>
      </c>
      <c r="LA184" s="4">
        <v>0</v>
      </c>
      <c r="LB184" s="4">
        <v>0</v>
      </c>
      <c r="LC184" s="4">
        <v>0</v>
      </c>
      <c r="LD184" s="4">
        <v>0</v>
      </c>
      <c r="LE184" s="4">
        <v>0</v>
      </c>
      <c r="LF184" s="4">
        <v>0</v>
      </c>
      <c r="LG184" s="4">
        <v>0</v>
      </c>
      <c r="LH184" s="4">
        <v>0</v>
      </c>
      <c r="LI184" s="5">
        <v>0.9446391241807981</v>
      </c>
      <c r="LJ184" s="4">
        <v>0</v>
      </c>
      <c r="LK184" s="4">
        <v>0</v>
      </c>
      <c r="LL184" s="4">
        <v>0</v>
      </c>
      <c r="LM184" s="4">
        <v>0</v>
      </c>
      <c r="LN184" s="4">
        <v>0</v>
      </c>
      <c r="LO184" s="4">
        <v>0</v>
      </c>
      <c r="LP184" s="4">
        <v>0</v>
      </c>
      <c r="LQ184" s="4">
        <v>0</v>
      </c>
      <c r="LR184" s="4">
        <v>0</v>
      </c>
      <c r="LS184" s="5">
        <v>0.94506282581707801</v>
      </c>
      <c r="LT184" s="4">
        <v>0</v>
      </c>
      <c r="LU184" s="4">
        <v>0</v>
      </c>
      <c r="LV184" s="4">
        <v>0</v>
      </c>
      <c r="LW184" s="4">
        <v>0</v>
      </c>
      <c r="LX184" s="4">
        <v>0</v>
      </c>
      <c r="LY184" s="4">
        <v>0</v>
      </c>
      <c r="LZ184" s="4">
        <v>0</v>
      </c>
      <c r="MA184" s="4">
        <v>0</v>
      </c>
      <c r="MB184" s="4">
        <v>0</v>
      </c>
      <c r="MC184" s="5">
        <v>0.9455218185182539</v>
      </c>
      <c r="MD184" s="4">
        <v>0</v>
      </c>
      <c r="ME184" s="4">
        <v>0</v>
      </c>
      <c r="MF184" s="4">
        <v>0</v>
      </c>
      <c r="MG184" s="4">
        <v>0</v>
      </c>
      <c r="MH184" s="4">
        <v>0</v>
      </c>
      <c r="MI184" s="4">
        <v>0</v>
      </c>
      <c r="MJ184" s="4">
        <v>0</v>
      </c>
      <c r="MK184" s="4">
        <v>0</v>
      </c>
      <c r="ML184" s="4">
        <v>0</v>
      </c>
      <c r="MM184" s="5">
        <v>0.94598984712753342</v>
      </c>
      <c r="MN184" s="4">
        <v>0</v>
      </c>
      <c r="MO184" s="4">
        <v>0</v>
      </c>
      <c r="MP184" s="4">
        <v>0</v>
      </c>
      <c r="MQ184" s="4">
        <v>0</v>
      </c>
      <c r="MR184" s="4">
        <v>0</v>
      </c>
      <c r="MS184" s="4">
        <v>0</v>
      </c>
      <c r="MT184" s="4">
        <v>0</v>
      </c>
      <c r="MU184" s="4">
        <v>0</v>
      </c>
      <c r="MV184" s="4">
        <v>0</v>
      </c>
      <c r="MW184" s="5">
        <v>0.94643183250958074</v>
      </c>
      <c r="MX184" s="4">
        <v>0</v>
      </c>
      <c r="MY184" s="4">
        <v>0</v>
      </c>
      <c r="MZ184" s="4">
        <v>0</v>
      </c>
      <c r="NA184" s="4">
        <v>0</v>
      </c>
      <c r="NB184" s="4">
        <v>0</v>
      </c>
      <c r="NC184" s="4">
        <v>0</v>
      </c>
      <c r="ND184" s="4">
        <v>0</v>
      </c>
      <c r="NE184" s="4">
        <v>0</v>
      </c>
      <c r="NF184" s="4">
        <v>0</v>
      </c>
      <c r="NG184" s="5">
        <v>0.94682491943828762</v>
      </c>
      <c r="NH184" s="4">
        <v>0</v>
      </c>
      <c r="NI184" s="4">
        <v>0</v>
      </c>
      <c r="NJ184" s="4">
        <v>0</v>
      </c>
      <c r="NK184" s="4">
        <v>0</v>
      </c>
      <c r="NL184" s="4">
        <v>0</v>
      </c>
      <c r="NM184" s="4">
        <v>0</v>
      </c>
      <c r="NN184" s="4">
        <v>0</v>
      </c>
      <c r="NO184" s="4">
        <v>0</v>
      </c>
      <c r="NP184" s="4">
        <v>0</v>
      </c>
      <c r="NQ184" s="5">
        <v>0.94712157517284312</v>
      </c>
      <c r="NR184" s="4">
        <v>0</v>
      </c>
      <c r="NS184" s="4">
        <v>0</v>
      </c>
      <c r="NT184" s="4">
        <v>0</v>
      </c>
      <c r="NU184" s="4">
        <v>0</v>
      </c>
      <c r="NV184" s="4">
        <v>0</v>
      </c>
      <c r="NW184" s="4">
        <v>0</v>
      </c>
      <c r="NX184" s="4">
        <v>0</v>
      </c>
      <c r="NY184" s="4">
        <v>0</v>
      </c>
      <c r="NZ184" s="4">
        <v>0</v>
      </c>
      <c r="OA184" s="5">
        <v>11.339353924792569</v>
      </c>
      <c r="OB184" s="4">
        <v>0</v>
      </c>
      <c r="OC184" s="4">
        <v>0</v>
      </c>
      <c r="OD184" s="4">
        <v>0</v>
      </c>
      <c r="OE184" s="4">
        <v>0</v>
      </c>
      <c r="OF184" s="4">
        <v>0</v>
      </c>
      <c r="OG184" s="4">
        <v>0</v>
      </c>
      <c r="OH184" s="4">
        <v>0</v>
      </c>
      <c r="OI184" s="4">
        <v>0</v>
      </c>
      <c r="OJ184" s="4">
        <v>0</v>
      </c>
      <c r="OK184" s="5">
        <v>0.94748396602741225</v>
      </c>
      <c r="OL184" s="4">
        <v>0</v>
      </c>
      <c r="OM184" s="4">
        <v>0</v>
      </c>
      <c r="ON184" s="4">
        <v>0</v>
      </c>
      <c r="OO184" s="4">
        <v>0</v>
      </c>
      <c r="OP184" s="4">
        <v>0</v>
      </c>
      <c r="OQ184" s="4">
        <v>0</v>
      </c>
      <c r="OR184" s="4">
        <v>0</v>
      </c>
      <c r="OS184" s="4">
        <v>0</v>
      </c>
      <c r="OT184" s="4">
        <v>0</v>
      </c>
      <c r="OU184" s="5">
        <v>0.94744876279522439</v>
      </c>
      <c r="OV184" s="4">
        <v>0</v>
      </c>
      <c r="OW184" s="4">
        <v>0</v>
      </c>
      <c r="OX184" s="4">
        <v>0</v>
      </c>
      <c r="OY184" s="4">
        <v>0</v>
      </c>
      <c r="OZ184" s="4">
        <v>0</v>
      </c>
      <c r="PA184" s="4">
        <v>0</v>
      </c>
      <c r="PB184" s="4">
        <v>0</v>
      </c>
      <c r="PC184" s="4">
        <v>0</v>
      </c>
      <c r="PD184" s="4">
        <v>0</v>
      </c>
      <c r="PE184" s="5">
        <v>0.94742287012773108</v>
      </c>
      <c r="PF184" s="4">
        <v>0</v>
      </c>
      <c r="PG184" s="4">
        <v>0</v>
      </c>
      <c r="PH184" s="4">
        <v>0</v>
      </c>
      <c r="PI184" s="4">
        <v>0</v>
      </c>
      <c r="PJ184" s="4">
        <v>0</v>
      </c>
      <c r="PK184" s="4">
        <v>0</v>
      </c>
      <c r="PL184" s="4">
        <v>0</v>
      </c>
      <c r="PM184" s="4">
        <v>0</v>
      </c>
      <c r="PN184" s="4">
        <v>0</v>
      </c>
      <c r="PO184" s="5">
        <v>0.94740333001428223</v>
      </c>
      <c r="PP184" s="4">
        <v>0</v>
      </c>
      <c r="PQ184" s="4">
        <v>0</v>
      </c>
      <c r="PR184" s="4">
        <v>0</v>
      </c>
      <c r="PS184" s="4">
        <v>0</v>
      </c>
      <c r="PT184" s="4">
        <v>0</v>
      </c>
      <c r="PU184" s="4">
        <v>0</v>
      </c>
      <c r="PV184" s="4">
        <v>0</v>
      </c>
      <c r="PW184" s="4">
        <v>0</v>
      </c>
      <c r="PX184" s="4">
        <v>0</v>
      </c>
      <c r="PY184" s="5">
        <v>0.94738533540400305</v>
      </c>
      <c r="PZ184" s="4">
        <v>0</v>
      </c>
      <c r="QA184" s="4">
        <v>0</v>
      </c>
      <c r="QB184" s="4">
        <v>0</v>
      </c>
      <c r="QC184" s="4">
        <v>0</v>
      </c>
      <c r="QD184" s="4">
        <v>0</v>
      </c>
      <c r="QE184" s="4">
        <v>0</v>
      </c>
      <c r="QF184" s="4">
        <v>0</v>
      </c>
      <c r="QG184" s="4">
        <v>0</v>
      </c>
      <c r="QH184" s="4">
        <v>0</v>
      </c>
      <c r="QI184" s="5">
        <v>0.94736407459109928</v>
      </c>
      <c r="QJ184" s="4">
        <v>0</v>
      </c>
      <c r="QK184" s="4">
        <v>0</v>
      </c>
      <c r="QL184" s="4">
        <v>0</v>
      </c>
      <c r="QM184" s="4">
        <v>0</v>
      </c>
      <c r="QN184" s="4">
        <v>0</v>
      </c>
      <c r="QO184" s="4">
        <v>0</v>
      </c>
      <c r="QP184" s="4">
        <v>0</v>
      </c>
      <c r="QQ184" s="4">
        <v>0</v>
      </c>
      <c r="QR184" s="4">
        <v>0</v>
      </c>
      <c r="QS184" s="5">
        <v>0.9473403982935219</v>
      </c>
      <c r="QT184" s="4">
        <v>0</v>
      </c>
      <c r="QU184" s="4">
        <v>0</v>
      </c>
      <c r="QV184" s="4">
        <v>0</v>
      </c>
      <c r="QW184" s="4">
        <v>0</v>
      </c>
      <c r="QX184" s="4">
        <v>0</v>
      </c>
      <c r="QY184" s="4">
        <v>0</v>
      </c>
      <c r="QZ184" s="4">
        <v>0</v>
      </c>
      <c r="RA184" s="4">
        <v>0</v>
      </c>
      <c r="RB184" s="4">
        <v>0</v>
      </c>
      <c r="RC184" s="5">
        <v>0.94731816425043647</v>
      </c>
      <c r="RD184" s="4">
        <v>0</v>
      </c>
      <c r="RE184" s="4">
        <v>0</v>
      </c>
      <c r="RF184" s="4">
        <v>0</v>
      </c>
      <c r="RG184" s="4">
        <v>0</v>
      </c>
      <c r="RH184" s="4">
        <v>0</v>
      </c>
      <c r="RI184" s="4">
        <v>0</v>
      </c>
      <c r="RJ184" s="4">
        <v>0</v>
      </c>
      <c r="RK184" s="4">
        <v>0</v>
      </c>
      <c r="RL184" s="4">
        <v>0</v>
      </c>
      <c r="RM184" s="5">
        <v>0.94729253237617905</v>
      </c>
      <c r="RN184" s="4">
        <v>0</v>
      </c>
      <c r="RO184" s="4">
        <v>0</v>
      </c>
      <c r="RP184" s="4">
        <v>0</v>
      </c>
      <c r="RQ184" s="4">
        <v>0</v>
      </c>
      <c r="RR184" s="4">
        <v>0</v>
      </c>
      <c r="RS184" s="4">
        <v>0</v>
      </c>
      <c r="RT184" s="4">
        <v>0</v>
      </c>
      <c r="RU184" s="4">
        <v>0</v>
      </c>
      <c r="RV184" s="4">
        <v>0</v>
      </c>
      <c r="RW184" s="5">
        <v>0.94726534434089071</v>
      </c>
      <c r="RX184" s="4">
        <v>0</v>
      </c>
      <c r="RY184" s="4">
        <v>0</v>
      </c>
      <c r="RZ184" s="4">
        <v>0</v>
      </c>
      <c r="SA184" s="4">
        <v>0</v>
      </c>
      <c r="SB184" s="4">
        <v>0</v>
      </c>
      <c r="SC184" s="4">
        <v>0</v>
      </c>
      <c r="SD184" s="4">
        <v>0</v>
      </c>
      <c r="SE184" s="4">
        <v>0</v>
      </c>
      <c r="SF184" s="4">
        <v>0</v>
      </c>
      <c r="SG184" s="5">
        <v>0.94724062540300979</v>
      </c>
      <c r="SH184" s="4">
        <v>0</v>
      </c>
      <c r="SI184" s="4">
        <v>0</v>
      </c>
      <c r="SJ184" s="4">
        <v>0</v>
      </c>
      <c r="SK184" s="4">
        <v>0</v>
      </c>
      <c r="SL184" s="4">
        <v>0</v>
      </c>
      <c r="SM184" s="4">
        <v>0</v>
      </c>
      <c r="SN184" s="4">
        <v>0</v>
      </c>
      <c r="SO184" s="4">
        <v>0</v>
      </c>
      <c r="SP184" s="4">
        <v>0</v>
      </c>
      <c r="SQ184" s="5">
        <v>0.94721959034263092</v>
      </c>
      <c r="SR184" s="4">
        <v>0</v>
      </c>
      <c r="SS184" s="4">
        <v>0</v>
      </c>
      <c r="ST184" s="4">
        <v>0</v>
      </c>
      <c r="SU184" s="4">
        <v>0</v>
      </c>
      <c r="SV184" s="4">
        <v>0</v>
      </c>
      <c r="SW184" s="4">
        <v>0</v>
      </c>
      <c r="SX184" s="4">
        <v>0</v>
      </c>
      <c r="SY184" s="4">
        <v>0</v>
      </c>
      <c r="SZ184" s="4">
        <v>0</v>
      </c>
      <c r="TA184" s="5">
        <v>11.368184993966421</v>
      </c>
      <c r="TB184" s="4">
        <v>0</v>
      </c>
      <c r="TC184" s="4">
        <v>0</v>
      </c>
    </row>
    <row r="185" spans="1:523" x14ac:dyDescent="0.3">
      <c r="A185" s="3" t="s">
        <v>235</v>
      </c>
      <c r="B185" s="4">
        <v>0</v>
      </c>
      <c r="C185" s="4">
        <v>0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0</v>
      </c>
      <c r="J185" s="4">
        <v>0</v>
      </c>
      <c r="K185" s="5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5">
        <v>0</v>
      </c>
      <c r="V185" s="4">
        <v>0</v>
      </c>
      <c r="W185" s="4">
        <v>0</v>
      </c>
      <c r="X185" s="4">
        <v>0</v>
      </c>
      <c r="Y185" s="4">
        <v>0</v>
      </c>
      <c r="Z185" s="4">
        <v>0</v>
      </c>
      <c r="AA185" s="4">
        <v>0</v>
      </c>
      <c r="AB185" s="4">
        <v>0</v>
      </c>
      <c r="AC185" s="4">
        <v>0</v>
      </c>
      <c r="AD185" s="4">
        <v>0</v>
      </c>
      <c r="AE185" s="5">
        <v>0.94959872000000001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>
        <v>0</v>
      </c>
      <c r="AM185" s="4">
        <v>0</v>
      </c>
      <c r="AN185" s="4">
        <v>0</v>
      </c>
      <c r="AO185" s="5">
        <v>0.94859879000000003</v>
      </c>
      <c r="AP185" s="4">
        <v>0</v>
      </c>
      <c r="AQ185" s="4">
        <v>0</v>
      </c>
      <c r="AR185" s="4">
        <v>0</v>
      </c>
      <c r="AS185" s="4">
        <v>0</v>
      </c>
      <c r="AT185" s="4">
        <v>0</v>
      </c>
      <c r="AU185" s="4">
        <v>0</v>
      </c>
      <c r="AV185" s="4">
        <v>0</v>
      </c>
      <c r="AW185" s="4">
        <v>0</v>
      </c>
      <c r="AX185" s="4">
        <v>0</v>
      </c>
      <c r="AY185" s="5">
        <v>0.94701055000000001</v>
      </c>
      <c r="AZ185" s="4">
        <v>0</v>
      </c>
      <c r="BA185" s="4">
        <v>0</v>
      </c>
      <c r="BB185" s="4">
        <v>0</v>
      </c>
      <c r="BC185" s="4">
        <v>0</v>
      </c>
      <c r="BD185" s="4">
        <v>0</v>
      </c>
      <c r="BE185" s="4">
        <v>0</v>
      </c>
      <c r="BF185" s="4">
        <v>0</v>
      </c>
      <c r="BG185" s="4">
        <v>0</v>
      </c>
      <c r="BH185" s="4">
        <v>0</v>
      </c>
      <c r="BI185" s="5">
        <v>0.94609173000000002</v>
      </c>
      <c r="BJ185" s="4">
        <v>0</v>
      </c>
      <c r="BK185" s="4">
        <v>0</v>
      </c>
      <c r="BL185" s="4">
        <v>0</v>
      </c>
      <c r="BM185" s="4">
        <v>0</v>
      </c>
      <c r="BN185" s="4">
        <v>0</v>
      </c>
      <c r="BO185" s="4">
        <v>0</v>
      </c>
      <c r="BP185" s="4">
        <v>0</v>
      </c>
      <c r="BQ185" s="4">
        <v>0</v>
      </c>
      <c r="BR185" s="4">
        <v>0</v>
      </c>
      <c r="BS185" s="5">
        <v>0.94606102000000003</v>
      </c>
      <c r="BT185" s="4">
        <v>0</v>
      </c>
      <c r="BU185" s="4">
        <v>0</v>
      </c>
      <c r="BV185" s="4">
        <v>0</v>
      </c>
      <c r="BW185" s="4">
        <v>0</v>
      </c>
      <c r="BX185" s="4">
        <v>0</v>
      </c>
      <c r="BY185" s="4">
        <v>0</v>
      </c>
      <c r="BZ185" s="4">
        <v>0</v>
      </c>
      <c r="CA185" s="4">
        <v>0</v>
      </c>
      <c r="CB185" s="4">
        <v>0</v>
      </c>
      <c r="CC185" s="5">
        <v>0.94551125000000003</v>
      </c>
      <c r="CD185" s="4">
        <v>0</v>
      </c>
      <c r="CE185" s="4">
        <v>0</v>
      </c>
      <c r="CF185" s="4">
        <v>0</v>
      </c>
      <c r="CG185" s="4">
        <v>0</v>
      </c>
      <c r="CH185" s="4">
        <v>0</v>
      </c>
      <c r="CI185" s="4">
        <v>0</v>
      </c>
      <c r="CJ185" s="4">
        <v>0</v>
      </c>
      <c r="CK185" s="4">
        <v>0</v>
      </c>
      <c r="CL185" s="4">
        <v>0</v>
      </c>
      <c r="CM185" s="5">
        <v>0.94375639800350608</v>
      </c>
      <c r="CN185" s="4">
        <v>0</v>
      </c>
      <c r="CO185" s="4">
        <v>0</v>
      </c>
      <c r="CP185" s="4">
        <v>0</v>
      </c>
      <c r="CQ185" s="4">
        <v>0</v>
      </c>
      <c r="CR185" s="4">
        <v>0</v>
      </c>
      <c r="CS185" s="4">
        <v>0</v>
      </c>
      <c r="CT185" s="4">
        <v>0</v>
      </c>
      <c r="CU185" s="4">
        <v>0</v>
      </c>
      <c r="CV185" s="4">
        <v>0</v>
      </c>
      <c r="CW185" s="5">
        <v>0.94365181003387899</v>
      </c>
      <c r="CX185" s="4">
        <v>0</v>
      </c>
      <c r="CY185" s="4">
        <v>0</v>
      </c>
      <c r="CZ185" s="4">
        <v>0</v>
      </c>
      <c r="DA185" s="4">
        <v>0</v>
      </c>
      <c r="DB185" s="4">
        <v>0</v>
      </c>
      <c r="DC185" s="4">
        <v>0</v>
      </c>
      <c r="DD185" s="4">
        <v>0</v>
      </c>
      <c r="DE185" s="4">
        <v>0</v>
      </c>
      <c r="DF185" s="4">
        <v>0</v>
      </c>
      <c r="DG185" s="5">
        <v>0.94381073219596268</v>
      </c>
      <c r="DH185" s="4">
        <v>0</v>
      </c>
      <c r="DI185" s="4">
        <v>0</v>
      </c>
      <c r="DJ185" s="4">
        <v>0</v>
      </c>
      <c r="DK185" s="4">
        <v>0</v>
      </c>
      <c r="DL185" s="4">
        <v>0</v>
      </c>
      <c r="DM185" s="4">
        <v>0</v>
      </c>
      <c r="DN185" s="4">
        <v>0</v>
      </c>
      <c r="DO185" s="4">
        <v>0</v>
      </c>
      <c r="DP185" s="4">
        <v>0</v>
      </c>
      <c r="DQ185" s="5">
        <v>0.94384313155908861</v>
      </c>
      <c r="DR185" s="4">
        <v>0</v>
      </c>
      <c r="DS185" s="4">
        <v>0</v>
      </c>
      <c r="DT185" s="4">
        <v>0</v>
      </c>
      <c r="DU185" s="4">
        <v>0</v>
      </c>
      <c r="DV185" s="4">
        <v>0</v>
      </c>
      <c r="DW185" s="4">
        <v>0</v>
      </c>
      <c r="DX185" s="4">
        <v>0</v>
      </c>
      <c r="DY185" s="4">
        <v>0</v>
      </c>
      <c r="DZ185" s="4">
        <v>0</v>
      </c>
      <c r="EA185" s="5">
        <v>9.4579341317924364</v>
      </c>
      <c r="EB185" s="4">
        <v>1</v>
      </c>
      <c r="EC185" s="4">
        <v>1</v>
      </c>
      <c r="ED185" s="4">
        <v>-1</v>
      </c>
      <c r="EE185" s="4">
        <v>0</v>
      </c>
      <c r="EF185" s="4">
        <v>0</v>
      </c>
      <c r="EG185" s="4">
        <v>0.94405093261566531</v>
      </c>
      <c r="EH185" s="4">
        <v>-0.94405093261566531</v>
      </c>
      <c r="EI185" s="4">
        <v>0</v>
      </c>
      <c r="EJ185" s="4">
        <v>0</v>
      </c>
      <c r="EK185" s="5">
        <v>0.94405093261566531</v>
      </c>
      <c r="EL185" s="4">
        <v>1</v>
      </c>
      <c r="EM185" s="4">
        <v>1</v>
      </c>
      <c r="EN185" s="4">
        <v>-1</v>
      </c>
      <c r="EO185" s="4">
        <v>0</v>
      </c>
      <c r="EP185" s="4">
        <v>0</v>
      </c>
      <c r="EQ185" s="4">
        <v>0.94428119902075325</v>
      </c>
      <c r="ER185" s="4">
        <v>-0.94428119902075325</v>
      </c>
      <c r="ES185" s="4">
        <v>0</v>
      </c>
      <c r="ET185" s="4">
        <v>0</v>
      </c>
      <c r="EU185" s="5">
        <v>0.94428119902075325</v>
      </c>
      <c r="EV185" s="4">
        <v>1</v>
      </c>
      <c r="EW185" s="4">
        <v>1</v>
      </c>
      <c r="EX185" s="4">
        <v>-1</v>
      </c>
      <c r="EY185" s="4">
        <v>0</v>
      </c>
      <c r="EZ185" s="4">
        <v>0</v>
      </c>
      <c r="FA185" s="4">
        <v>0.94410143005335845</v>
      </c>
      <c r="FB185" s="4">
        <v>-0.94410143005335845</v>
      </c>
      <c r="FC185" s="4">
        <v>0</v>
      </c>
      <c r="FD185" s="4">
        <v>0</v>
      </c>
      <c r="FE185" s="5">
        <v>0.94410143005335845</v>
      </c>
      <c r="FF185" s="4">
        <v>1</v>
      </c>
      <c r="FG185" s="4">
        <v>1</v>
      </c>
      <c r="FH185" s="4">
        <v>-1</v>
      </c>
      <c r="FI185" s="4">
        <v>0</v>
      </c>
      <c r="FJ185" s="4">
        <v>0</v>
      </c>
      <c r="FK185" s="4">
        <v>0.943590442957705</v>
      </c>
      <c r="FL185" s="4">
        <v>-0.943590442957705</v>
      </c>
      <c r="FM185" s="4">
        <v>0</v>
      </c>
      <c r="FN185" s="4">
        <v>0</v>
      </c>
      <c r="FO185" s="5">
        <v>0.943590442957705</v>
      </c>
      <c r="FP185" s="4">
        <v>1</v>
      </c>
      <c r="FQ185" s="4">
        <v>1</v>
      </c>
      <c r="FR185" s="4">
        <v>-1</v>
      </c>
      <c r="FS185" s="4">
        <v>0</v>
      </c>
      <c r="FT185" s="4">
        <v>0</v>
      </c>
      <c r="FU185" s="4">
        <v>0.94337818114497463</v>
      </c>
      <c r="FV185" s="4">
        <v>-0.94337818114497463</v>
      </c>
      <c r="FW185" s="4">
        <v>0</v>
      </c>
      <c r="FX185" s="4">
        <v>0</v>
      </c>
      <c r="FY185" s="5">
        <v>0.94337818114497463</v>
      </c>
      <c r="FZ185" s="4">
        <v>1</v>
      </c>
      <c r="GA185" s="4">
        <v>1</v>
      </c>
      <c r="GB185" s="4">
        <v>-1</v>
      </c>
      <c r="GC185" s="4">
        <v>0</v>
      </c>
      <c r="GD185" s="4">
        <v>0</v>
      </c>
      <c r="GE185" s="4">
        <v>0.94320072013451817</v>
      </c>
      <c r="GF185" s="4">
        <v>-0.94320072013451817</v>
      </c>
      <c r="GG185" s="4">
        <v>0</v>
      </c>
      <c r="GH185" s="4">
        <v>0</v>
      </c>
      <c r="GI185" s="5">
        <v>0.94320072013451817</v>
      </c>
      <c r="GJ185" s="4">
        <v>1</v>
      </c>
      <c r="GK185" s="4">
        <v>1</v>
      </c>
      <c r="GL185" s="4">
        <v>-1</v>
      </c>
      <c r="GM185" s="4">
        <v>0</v>
      </c>
      <c r="GN185" s="4">
        <v>0</v>
      </c>
      <c r="GO185" s="4">
        <v>0.94296345811854987</v>
      </c>
      <c r="GP185" s="4">
        <v>-0.94296345811854987</v>
      </c>
      <c r="GQ185" s="4">
        <v>0</v>
      </c>
      <c r="GR185" s="4">
        <v>0</v>
      </c>
      <c r="GS185" s="5">
        <v>0.94296345811854987</v>
      </c>
      <c r="GT185" s="4">
        <v>1</v>
      </c>
      <c r="GU185" s="4">
        <v>1</v>
      </c>
      <c r="GV185" s="4">
        <v>-1</v>
      </c>
      <c r="GW185" s="4">
        <v>0</v>
      </c>
      <c r="GX185" s="4">
        <v>0</v>
      </c>
      <c r="GY185" s="4">
        <v>0.94207655879368846</v>
      </c>
      <c r="GZ185" s="4">
        <v>-0.94207655879368846</v>
      </c>
      <c r="HA185" s="4">
        <v>0</v>
      </c>
      <c r="HB185" s="4">
        <v>0</v>
      </c>
      <c r="HC185" s="5">
        <v>0.94207655879368846</v>
      </c>
      <c r="HD185" s="4">
        <v>1</v>
      </c>
      <c r="HE185" s="4">
        <v>1</v>
      </c>
      <c r="HF185" s="4">
        <v>-1</v>
      </c>
      <c r="HG185" s="4">
        <v>0</v>
      </c>
      <c r="HH185" s="4">
        <v>0</v>
      </c>
      <c r="HI185" s="4">
        <v>0.943350229961052</v>
      </c>
      <c r="HJ185" s="4">
        <v>-0.943350229961052</v>
      </c>
      <c r="HK185" s="4">
        <v>0</v>
      </c>
      <c r="HL185" s="4">
        <v>0</v>
      </c>
      <c r="HM185" s="5">
        <v>0.943350229961052</v>
      </c>
      <c r="HN185" s="4">
        <v>1</v>
      </c>
      <c r="HO185" s="4">
        <v>1</v>
      </c>
      <c r="HP185" s="4">
        <v>-1</v>
      </c>
      <c r="HQ185" s="4">
        <v>0</v>
      </c>
      <c r="HR185" s="4">
        <v>0</v>
      </c>
      <c r="HS185" s="4">
        <v>0.94321339470048071</v>
      </c>
      <c r="HT185" s="4">
        <v>-0.94321339470048071</v>
      </c>
      <c r="HU185" s="4">
        <v>0</v>
      </c>
      <c r="HV185" s="4">
        <v>0</v>
      </c>
      <c r="HW185" s="5">
        <v>0.94321339470048071</v>
      </c>
      <c r="HX185" s="4">
        <v>1</v>
      </c>
      <c r="HY185" s="4">
        <v>1</v>
      </c>
      <c r="HZ185" s="4">
        <v>-1</v>
      </c>
      <c r="IA185" s="4">
        <v>0</v>
      </c>
      <c r="IB185" s="4">
        <v>0</v>
      </c>
      <c r="IC185" s="4">
        <v>0.94304811490053853</v>
      </c>
      <c r="ID185" s="4">
        <v>-0.94304811490053853</v>
      </c>
      <c r="IE185" s="4">
        <v>0</v>
      </c>
      <c r="IF185" s="4">
        <v>0</v>
      </c>
      <c r="IG185" s="5">
        <v>0.94304811490053853</v>
      </c>
      <c r="IH185" s="4">
        <v>1</v>
      </c>
      <c r="II185" s="4">
        <v>1</v>
      </c>
      <c r="IJ185" s="4">
        <v>-1</v>
      </c>
      <c r="IK185" s="4">
        <v>0</v>
      </c>
      <c r="IL185" s="4">
        <v>0</v>
      </c>
      <c r="IM185" s="4">
        <v>0.94277619240995802</v>
      </c>
      <c r="IN185" s="4">
        <v>-0.94277619240995802</v>
      </c>
      <c r="IO185" s="4">
        <v>0</v>
      </c>
      <c r="IP185" s="4">
        <v>0</v>
      </c>
      <c r="IQ185" s="5">
        <v>0.94277619240995802</v>
      </c>
      <c r="IR185" s="4">
        <v>12</v>
      </c>
      <c r="IS185" s="4">
        <v>12</v>
      </c>
      <c r="IT185" s="4">
        <v>-12</v>
      </c>
      <c r="IU185" s="4">
        <v>0</v>
      </c>
      <c r="IV185" s="4">
        <v>0</v>
      </c>
      <c r="IW185" s="4">
        <v>11.320030854811243</v>
      </c>
      <c r="IX185" s="4">
        <v>-11.320030854811243</v>
      </c>
      <c r="IY185" s="4">
        <v>0</v>
      </c>
      <c r="IZ185" s="4">
        <v>0</v>
      </c>
      <c r="JA185" s="5">
        <v>11.320030854811243</v>
      </c>
      <c r="JB185" s="4">
        <v>0</v>
      </c>
      <c r="JC185" s="4">
        <v>0</v>
      </c>
      <c r="JD185" s="4">
        <v>0</v>
      </c>
      <c r="JE185" s="4">
        <v>0</v>
      </c>
      <c r="JF185" s="4">
        <v>0</v>
      </c>
      <c r="JG185" s="4">
        <v>0</v>
      </c>
      <c r="JH185" s="4">
        <v>0</v>
      </c>
      <c r="JI185" s="4">
        <v>0</v>
      </c>
      <c r="JJ185" s="4">
        <v>0</v>
      </c>
      <c r="JK185" s="5">
        <v>0.94270552062125601</v>
      </c>
      <c r="JL185" s="4">
        <v>0</v>
      </c>
      <c r="JM185" s="4">
        <v>0</v>
      </c>
      <c r="JN185" s="4">
        <v>0</v>
      </c>
      <c r="JO185" s="4">
        <v>0</v>
      </c>
      <c r="JP185" s="4">
        <v>0</v>
      </c>
      <c r="JQ185" s="4">
        <v>0</v>
      </c>
      <c r="JR185" s="4">
        <v>0</v>
      </c>
      <c r="JS185" s="4">
        <v>0</v>
      </c>
      <c r="JT185" s="4">
        <v>0</v>
      </c>
      <c r="JU185" s="5">
        <v>0.94318113130705683</v>
      </c>
      <c r="JV185" s="4">
        <v>0</v>
      </c>
      <c r="JW185" s="4">
        <v>0</v>
      </c>
      <c r="JX185" s="4">
        <v>0</v>
      </c>
      <c r="JY185" s="4">
        <v>0</v>
      </c>
      <c r="JZ185" s="4">
        <v>0</v>
      </c>
      <c r="KA185" s="4">
        <v>0</v>
      </c>
      <c r="KB185" s="4">
        <v>0</v>
      </c>
      <c r="KC185" s="4">
        <v>0</v>
      </c>
      <c r="KD185" s="4">
        <v>0</v>
      </c>
      <c r="KE185" s="5">
        <v>0.94361448353788591</v>
      </c>
      <c r="KF185" s="4">
        <v>0</v>
      </c>
      <c r="KG185" s="4">
        <v>0</v>
      </c>
      <c r="KH185" s="4">
        <v>0</v>
      </c>
      <c r="KI185" s="4">
        <v>0</v>
      </c>
      <c r="KJ185" s="4">
        <v>0</v>
      </c>
      <c r="KK185" s="4">
        <v>0</v>
      </c>
      <c r="KL185" s="4">
        <v>0</v>
      </c>
      <c r="KM185" s="4">
        <v>0</v>
      </c>
      <c r="KN185" s="4">
        <v>0</v>
      </c>
      <c r="KO185" s="5">
        <v>0.94399068104096528</v>
      </c>
      <c r="KP185" s="4">
        <v>0</v>
      </c>
      <c r="KQ185" s="4">
        <v>0</v>
      </c>
      <c r="KR185" s="4">
        <v>0</v>
      </c>
      <c r="KS185" s="4">
        <v>0</v>
      </c>
      <c r="KT185" s="4">
        <v>0</v>
      </c>
      <c r="KU185" s="4">
        <v>0</v>
      </c>
      <c r="KV185" s="4">
        <v>0</v>
      </c>
      <c r="KW185" s="4">
        <v>0</v>
      </c>
      <c r="KX185" s="4">
        <v>0</v>
      </c>
      <c r="KY185" s="5">
        <v>0.9442701655210296</v>
      </c>
      <c r="KZ185" s="4">
        <v>0</v>
      </c>
      <c r="LA185" s="4">
        <v>0</v>
      </c>
      <c r="LB185" s="4">
        <v>0</v>
      </c>
      <c r="LC185" s="4">
        <v>0</v>
      </c>
      <c r="LD185" s="4">
        <v>0</v>
      </c>
      <c r="LE185" s="4">
        <v>0</v>
      </c>
      <c r="LF185" s="4">
        <v>0</v>
      </c>
      <c r="LG185" s="4">
        <v>0</v>
      </c>
      <c r="LH185" s="4">
        <v>0</v>
      </c>
      <c r="LI185" s="5">
        <v>0.9446391241807981</v>
      </c>
      <c r="LJ185" s="4">
        <v>0</v>
      </c>
      <c r="LK185" s="4">
        <v>0</v>
      </c>
      <c r="LL185" s="4">
        <v>0</v>
      </c>
      <c r="LM185" s="4">
        <v>0</v>
      </c>
      <c r="LN185" s="4">
        <v>0</v>
      </c>
      <c r="LO185" s="4">
        <v>0</v>
      </c>
      <c r="LP185" s="4">
        <v>0</v>
      </c>
      <c r="LQ185" s="4">
        <v>0</v>
      </c>
      <c r="LR185" s="4">
        <v>0</v>
      </c>
      <c r="LS185" s="5">
        <v>0.94506282581707801</v>
      </c>
      <c r="LT185" s="4">
        <v>0</v>
      </c>
      <c r="LU185" s="4">
        <v>0</v>
      </c>
      <c r="LV185" s="4">
        <v>0</v>
      </c>
      <c r="LW185" s="4">
        <v>0</v>
      </c>
      <c r="LX185" s="4">
        <v>0</v>
      </c>
      <c r="LY185" s="4">
        <v>0</v>
      </c>
      <c r="LZ185" s="4">
        <v>0</v>
      </c>
      <c r="MA185" s="4">
        <v>0</v>
      </c>
      <c r="MB185" s="4">
        <v>0</v>
      </c>
      <c r="MC185" s="5">
        <v>0.9455218185182539</v>
      </c>
      <c r="MD185" s="4">
        <v>0</v>
      </c>
      <c r="ME185" s="4">
        <v>0</v>
      </c>
      <c r="MF185" s="4">
        <v>0</v>
      </c>
      <c r="MG185" s="4">
        <v>0</v>
      </c>
      <c r="MH185" s="4">
        <v>0</v>
      </c>
      <c r="MI185" s="4">
        <v>0</v>
      </c>
      <c r="MJ185" s="4">
        <v>0</v>
      </c>
      <c r="MK185" s="4">
        <v>0</v>
      </c>
      <c r="ML185" s="4">
        <v>0</v>
      </c>
      <c r="MM185" s="5">
        <v>0.94598984712753342</v>
      </c>
      <c r="MN185" s="4">
        <v>0</v>
      </c>
      <c r="MO185" s="4">
        <v>0</v>
      </c>
      <c r="MP185" s="4">
        <v>0</v>
      </c>
      <c r="MQ185" s="4">
        <v>0</v>
      </c>
      <c r="MR185" s="4">
        <v>0</v>
      </c>
      <c r="MS185" s="4">
        <v>0</v>
      </c>
      <c r="MT185" s="4">
        <v>0</v>
      </c>
      <c r="MU185" s="4">
        <v>0</v>
      </c>
      <c r="MV185" s="4">
        <v>0</v>
      </c>
      <c r="MW185" s="5">
        <v>0.94643183250958074</v>
      </c>
      <c r="MX185" s="4">
        <v>0</v>
      </c>
      <c r="MY185" s="4">
        <v>0</v>
      </c>
      <c r="MZ185" s="4">
        <v>0</v>
      </c>
      <c r="NA185" s="4">
        <v>0</v>
      </c>
      <c r="NB185" s="4">
        <v>0</v>
      </c>
      <c r="NC185" s="4">
        <v>0</v>
      </c>
      <c r="ND185" s="4">
        <v>0</v>
      </c>
      <c r="NE185" s="4">
        <v>0</v>
      </c>
      <c r="NF185" s="4">
        <v>0</v>
      </c>
      <c r="NG185" s="5">
        <v>0.94682491943828762</v>
      </c>
      <c r="NH185" s="4">
        <v>0</v>
      </c>
      <c r="NI185" s="4">
        <v>0</v>
      </c>
      <c r="NJ185" s="4">
        <v>0</v>
      </c>
      <c r="NK185" s="4">
        <v>0</v>
      </c>
      <c r="NL185" s="4">
        <v>0</v>
      </c>
      <c r="NM185" s="4">
        <v>0</v>
      </c>
      <c r="NN185" s="4">
        <v>0</v>
      </c>
      <c r="NO185" s="4">
        <v>0</v>
      </c>
      <c r="NP185" s="4">
        <v>0</v>
      </c>
      <c r="NQ185" s="5">
        <v>0.94712157517284312</v>
      </c>
      <c r="NR185" s="4">
        <v>0</v>
      </c>
      <c r="NS185" s="4">
        <v>0</v>
      </c>
      <c r="NT185" s="4">
        <v>0</v>
      </c>
      <c r="NU185" s="4">
        <v>0</v>
      </c>
      <c r="NV185" s="4">
        <v>0</v>
      </c>
      <c r="NW185" s="4">
        <v>0</v>
      </c>
      <c r="NX185" s="4">
        <v>0</v>
      </c>
      <c r="NY185" s="4">
        <v>0</v>
      </c>
      <c r="NZ185" s="4">
        <v>0</v>
      </c>
      <c r="OA185" s="5">
        <v>11.339353924792569</v>
      </c>
      <c r="OB185" s="4">
        <v>0</v>
      </c>
      <c r="OC185" s="4">
        <v>0</v>
      </c>
      <c r="OD185" s="4">
        <v>0</v>
      </c>
      <c r="OE185" s="4">
        <v>0</v>
      </c>
      <c r="OF185" s="4">
        <v>0</v>
      </c>
      <c r="OG185" s="4">
        <v>0</v>
      </c>
      <c r="OH185" s="4">
        <v>0</v>
      </c>
      <c r="OI185" s="4">
        <v>0</v>
      </c>
      <c r="OJ185" s="4">
        <v>0</v>
      </c>
      <c r="OK185" s="5">
        <v>0.94748396602741225</v>
      </c>
      <c r="OL185" s="4">
        <v>0</v>
      </c>
      <c r="OM185" s="4">
        <v>0</v>
      </c>
      <c r="ON185" s="4">
        <v>0</v>
      </c>
      <c r="OO185" s="4">
        <v>0</v>
      </c>
      <c r="OP185" s="4">
        <v>0</v>
      </c>
      <c r="OQ185" s="4">
        <v>0</v>
      </c>
      <c r="OR185" s="4">
        <v>0</v>
      </c>
      <c r="OS185" s="4">
        <v>0</v>
      </c>
      <c r="OT185" s="4">
        <v>0</v>
      </c>
      <c r="OU185" s="5">
        <v>0.94744876279522439</v>
      </c>
      <c r="OV185" s="4">
        <v>0</v>
      </c>
      <c r="OW185" s="4">
        <v>0</v>
      </c>
      <c r="OX185" s="4">
        <v>0</v>
      </c>
      <c r="OY185" s="4">
        <v>0</v>
      </c>
      <c r="OZ185" s="4">
        <v>0</v>
      </c>
      <c r="PA185" s="4">
        <v>0</v>
      </c>
      <c r="PB185" s="4">
        <v>0</v>
      </c>
      <c r="PC185" s="4">
        <v>0</v>
      </c>
      <c r="PD185" s="4">
        <v>0</v>
      </c>
      <c r="PE185" s="5">
        <v>0.94742287012773108</v>
      </c>
      <c r="PF185" s="4">
        <v>0</v>
      </c>
      <c r="PG185" s="4">
        <v>0</v>
      </c>
      <c r="PH185" s="4">
        <v>0</v>
      </c>
      <c r="PI185" s="4">
        <v>0</v>
      </c>
      <c r="PJ185" s="4">
        <v>0</v>
      </c>
      <c r="PK185" s="4">
        <v>0</v>
      </c>
      <c r="PL185" s="4">
        <v>0</v>
      </c>
      <c r="PM185" s="4">
        <v>0</v>
      </c>
      <c r="PN185" s="4">
        <v>0</v>
      </c>
      <c r="PO185" s="5">
        <v>0.94740333001428223</v>
      </c>
      <c r="PP185" s="4">
        <v>0</v>
      </c>
      <c r="PQ185" s="4">
        <v>0</v>
      </c>
      <c r="PR185" s="4">
        <v>0</v>
      </c>
      <c r="PS185" s="4">
        <v>0</v>
      </c>
      <c r="PT185" s="4">
        <v>0</v>
      </c>
      <c r="PU185" s="4">
        <v>0</v>
      </c>
      <c r="PV185" s="4">
        <v>0</v>
      </c>
      <c r="PW185" s="4">
        <v>0</v>
      </c>
      <c r="PX185" s="4">
        <v>0</v>
      </c>
      <c r="PY185" s="5">
        <v>0.94738533540400305</v>
      </c>
      <c r="PZ185" s="4">
        <v>0</v>
      </c>
      <c r="QA185" s="4">
        <v>0</v>
      </c>
      <c r="QB185" s="4">
        <v>0</v>
      </c>
      <c r="QC185" s="4">
        <v>0</v>
      </c>
      <c r="QD185" s="4">
        <v>0</v>
      </c>
      <c r="QE185" s="4">
        <v>0</v>
      </c>
      <c r="QF185" s="4">
        <v>0</v>
      </c>
      <c r="QG185" s="4">
        <v>0</v>
      </c>
      <c r="QH185" s="4">
        <v>0</v>
      </c>
      <c r="QI185" s="5">
        <v>0.94736407459109928</v>
      </c>
      <c r="QJ185" s="4">
        <v>0</v>
      </c>
      <c r="QK185" s="4">
        <v>0</v>
      </c>
      <c r="QL185" s="4">
        <v>0</v>
      </c>
      <c r="QM185" s="4">
        <v>0</v>
      </c>
      <c r="QN185" s="4">
        <v>0</v>
      </c>
      <c r="QO185" s="4">
        <v>0</v>
      </c>
      <c r="QP185" s="4">
        <v>0</v>
      </c>
      <c r="QQ185" s="4">
        <v>0</v>
      </c>
      <c r="QR185" s="4">
        <v>0</v>
      </c>
      <c r="QS185" s="5">
        <v>0.9473403982935219</v>
      </c>
      <c r="QT185" s="4">
        <v>0</v>
      </c>
      <c r="QU185" s="4">
        <v>0</v>
      </c>
      <c r="QV185" s="4">
        <v>0</v>
      </c>
      <c r="QW185" s="4">
        <v>0</v>
      </c>
      <c r="QX185" s="4">
        <v>0</v>
      </c>
      <c r="QY185" s="4">
        <v>0</v>
      </c>
      <c r="QZ185" s="4">
        <v>0</v>
      </c>
      <c r="RA185" s="4">
        <v>0</v>
      </c>
      <c r="RB185" s="4">
        <v>0</v>
      </c>
      <c r="RC185" s="5">
        <v>0.94731816425043647</v>
      </c>
      <c r="RD185" s="4">
        <v>0</v>
      </c>
      <c r="RE185" s="4">
        <v>0</v>
      </c>
      <c r="RF185" s="4">
        <v>0</v>
      </c>
      <c r="RG185" s="4">
        <v>0</v>
      </c>
      <c r="RH185" s="4">
        <v>0</v>
      </c>
      <c r="RI185" s="4">
        <v>0</v>
      </c>
      <c r="RJ185" s="4">
        <v>0</v>
      </c>
      <c r="RK185" s="4">
        <v>0</v>
      </c>
      <c r="RL185" s="4">
        <v>0</v>
      </c>
      <c r="RM185" s="5">
        <v>0.94729253237617905</v>
      </c>
      <c r="RN185" s="4">
        <v>0</v>
      </c>
      <c r="RO185" s="4">
        <v>0</v>
      </c>
      <c r="RP185" s="4">
        <v>0</v>
      </c>
      <c r="RQ185" s="4">
        <v>0</v>
      </c>
      <c r="RR185" s="4">
        <v>0</v>
      </c>
      <c r="RS185" s="4">
        <v>0</v>
      </c>
      <c r="RT185" s="4">
        <v>0</v>
      </c>
      <c r="RU185" s="4">
        <v>0</v>
      </c>
      <c r="RV185" s="4">
        <v>0</v>
      </c>
      <c r="RW185" s="5">
        <v>0.94726534434089071</v>
      </c>
      <c r="RX185" s="4">
        <v>0</v>
      </c>
      <c r="RY185" s="4">
        <v>0</v>
      </c>
      <c r="RZ185" s="4">
        <v>0</v>
      </c>
      <c r="SA185" s="4">
        <v>0</v>
      </c>
      <c r="SB185" s="4">
        <v>0</v>
      </c>
      <c r="SC185" s="4">
        <v>0</v>
      </c>
      <c r="SD185" s="4">
        <v>0</v>
      </c>
      <c r="SE185" s="4">
        <v>0</v>
      </c>
      <c r="SF185" s="4">
        <v>0</v>
      </c>
      <c r="SG185" s="5">
        <v>0.94724062540300979</v>
      </c>
      <c r="SH185" s="4">
        <v>0</v>
      </c>
      <c r="SI185" s="4">
        <v>0</v>
      </c>
      <c r="SJ185" s="4">
        <v>0</v>
      </c>
      <c r="SK185" s="4">
        <v>0</v>
      </c>
      <c r="SL185" s="4">
        <v>0</v>
      </c>
      <c r="SM185" s="4">
        <v>0</v>
      </c>
      <c r="SN185" s="4">
        <v>0</v>
      </c>
      <c r="SO185" s="4">
        <v>0</v>
      </c>
      <c r="SP185" s="4">
        <v>0</v>
      </c>
      <c r="SQ185" s="5">
        <v>0.94721959034263092</v>
      </c>
      <c r="SR185" s="4">
        <v>0</v>
      </c>
      <c r="SS185" s="4">
        <v>0</v>
      </c>
      <c r="ST185" s="4">
        <v>0</v>
      </c>
      <c r="SU185" s="4">
        <v>0</v>
      </c>
      <c r="SV185" s="4">
        <v>0</v>
      </c>
      <c r="SW185" s="4">
        <v>0</v>
      </c>
      <c r="SX185" s="4">
        <v>0</v>
      </c>
      <c r="SY185" s="4">
        <v>0</v>
      </c>
      <c r="SZ185" s="4">
        <v>0</v>
      </c>
      <c r="TA185" s="5">
        <v>11.368184993966421</v>
      </c>
      <c r="TB185" s="4">
        <v>0</v>
      </c>
      <c r="TC185" s="4">
        <v>0</v>
      </c>
    </row>
    <row r="186" spans="1:523" x14ac:dyDescent="0.3">
      <c r="A186" s="3" t="s">
        <v>236</v>
      </c>
      <c r="B186" s="4">
        <v>0</v>
      </c>
      <c r="C186" s="4">
        <v>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0</v>
      </c>
      <c r="J186" s="4">
        <v>0</v>
      </c>
      <c r="K186" s="5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5">
        <v>0</v>
      </c>
      <c r="V186" s="4">
        <v>0</v>
      </c>
      <c r="W186" s="4">
        <v>0</v>
      </c>
      <c r="X186" s="4">
        <v>0</v>
      </c>
      <c r="Y186" s="4">
        <v>0</v>
      </c>
      <c r="Z186" s="4">
        <v>0</v>
      </c>
      <c r="AA186" s="4">
        <v>0</v>
      </c>
      <c r="AB186" s="4">
        <v>0</v>
      </c>
      <c r="AC186" s="4">
        <v>0</v>
      </c>
      <c r="AD186" s="4">
        <v>0</v>
      </c>
      <c r="AE186" s="5">
        <v>0.94959872000000001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5">
        <v>0.94859879000000003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5">
        <v>0.94701055000000001</v>
      </c>
      <c r="AZ186" s="4">
        <v>0</v>
      </c>
      <c r="BA186" s="4">
        <v>0</v>
      </c>
      <c r="BB186" s="4">
        <v>0</v>
      </c>
      <c r="BC186" s="4">
        <v>0</v>
      </c>
      <c r="BD186" s="4">
        <v>0</v>
      </c>
      <c r="BE186" s="4">
        <v>0</v>
      </c>
      <c r="BF186" s="4">
        <v>0</v>
      </c>
      <c r="BG186" s="4">
        <v>0</v>
      </c>
      <c r="BH186" s="4">
        <v>0</v>
      </c>
      <c r="BI186" s="5">
        <v>0.94609173000000002</v>
      </c>
      <c r="BJ186" s="4">
        <v>0</v>
      </c>
      <c r="BK186" s="4">
        <v>0</v>
      </c>
      <c r="BL186" s="4">
        <v>0</v>
      </c>
      <c r="BM186" s="4">
        <v>0</v>
      </c>
      <c r="BN186" s="4">
        <v>0</v>
      </c>
      <c r="BO186" s="4">
        <v>0</v>
      </c>
      <c r="BP186" s="4">
        <v>0</v>
      </c>
      <c r="BQ186" s="4">
        <v>0</v>
      </c>
      <c r="BR186" s="4">
        <v>0</v>
      </c>
      <c r="BS186" s="5">
        <v>0.94606102000000003</v>
      </c>
      <c r="BT186" s="4">
        <v>0</v>
      </c>
      <c r="BU186" s="4">
        <v>0</v>
      </c>
      <c r="BV186" s="4">
        <v>0</v>
      </c>
      <c r="BW186" s="4">
        <v>0</v>
      </c>
      <c r="BX186" s="4">
        <v>0</v>
      </c>
      <c r="BY186" s="4">
        <v>0</v>
      </c>
      <c r="BZ186" s="4">
        <v>0</v>
      </c>
      <c r="CA186" s="4">
        <v>0</v>
      </c>
      <c r="CB186" s="4">
        <v>0</v>
      </c>
      <c r="CC186" s="5">
        <v>0.94551125000000003</v>
      </c>
      <c r="CD186" s="4">
        <v>0</v>
      </c>
      <c r="CE186" s="4">
        <v>0</v>
      </c>
      <c r="CF186" s="4">
        <v>0</v>
      </c>
      <c r="CG186" s="4">
        <v>0</v>
      </c>
      <c r="CH186" s="4">
        <v>0</v>
      </c>
      <c r="CI186" s="4">
        <v>0</v>
      </c>
      <c r="CJ186" s="4">
        <v>0</v>
      </c>
      <c r="CK186" s="4">
        <v>0</v>
      </c>
      <c r="CL186" s="4">
        <v>0</v>
      </c>
      <c r="CM186" s="5">
        <v>0.94375639800350608</v>
      </c>
      <c r="CN186" s="4">
        <v>0</v>
      </c>
      <c r="CO186" s="4">
        <v>0</v>
      </c>
      <c r="CP186" s="4">
        <v>0</v>
      </c>
      <c r="CQ186" s="4">
        <v>0</v>
      </c>
      <c r="CR186" s="4">
        <v>0</v>
      </c>
      <c r="CS186" s="4">
        <v>0</v>
      </c>
      <c r="CT186" s="4">
        <v>0</v>
      </c>
      <c r="CU186" s="4">
        <v>0</v>
      </c>
      <c r="CV186" s="4">
        <v>0</v>
      </c>
      <c r="CW186" s="5">
        <v>0.94365181003387899</v>
      </c>
      <c r="CX186" s="4">
        <v>0</v>
      </c>
      <c r="CY186" s="4">
        <v>0</v>
      </c>
      <c r="CZ186" s="4">
        <v>0</v>
      </c>
      <c r="DA186" s="4">
        <v>0</v>
      </c>
      <c r="DB186" s="4">
        <v>0</v>
      </c>
      <c r="DC186" s="4">
        <v>0</v>
      </c>
      <c r="DD186" s="4">
        <v>0</v>
      </c>
      <c r="DE186" s="4">
        <v>0</v>
      </c>
      <c r="DF186" s="4">
        <v>0</v>
      </c>
      <c r="DG186" s="5">
        <v>0.94381073219596268</v>
      </c>
      <c r="DH186" s="4">
        <v>0</v>
      </c>
      <c r="DI186" s="4">
        <v>0</v>
      </c>
      <c r="DJ186" s="4">
        <v>0</v>
      </c>
      <c r="DK186" s="4">
        <v>0</v>
      </c>
      <c r="DL186" s="4">
        <v>0</v>
      </c>
      <c r="DM186" s="4">
        <v>0</v>
      </c>
      <c r="DN186" s="4">
        <v>0</v>
      </c>
      <c r="DO186" s="4">
        <v>0</v>
      </c>
      <c r="DP186" s="4">
        <v>0</v>
      </c>
      <c r="DQ186" s="5">
        <v>0.94384313155908861</v>
      </c>
      <c r="DR186" s="4">
        <v>0</v>
      </c>
      <c r="DS186" s="4">
        <v>0</v>
      </c>
      <c r="DT186" s="4">
        <v>0</v>
      </c>
      <c r="DU186" s="4">
        <v>0</v>
      </c>
      <c r="DV186" s="4">
        <v>0</v>
      </c>
      <c r="DW186" s="4">
        <v>0</v>
      </c>
      <c r="DX186" s="4">
        <v>0</v>
      </c>
      <c r="DY186" s="4">
        <v>0</v>
      </c>
      <c r="DZ186" s="4">
        <v>0</v>
      </c>
      <c r="EA186" s="5">
        <v>9.4579341317924364</v>
      </c>
      <c r="EB186" s="4">
        <v>1</v>
      </c>
      <c r="EC186" s="4">
        <v>1</v>
      </c>
      <c r="ED186" s="4">
        <v>-1</v>
      </c>
      <c r="EE186" s="4">
        <v>0</v>
      </c>
      <c r="EF186" s="4">
        <v>0</v>
      </c>
      <c r="EG186" s="4">
        <v>0.94405093261566531</v>
      </c>
      <c r="EH186" s="4">
        <v>-0.94405093261566531</v>
      </c>
      <c r="EI186" s="4">
        <v>0</v>
      </c>
      <c r="EJ186" s="4">
        <v>0</v>
      </c>
      <c r="EK186" s="5">
        <v>0.94405093261566531</v>
      </c>
      <c r="EL186" s="4">
        <v>1</v>
      </c>
      <c r="EM186" s="4">
        <v>1</v>
      </c>
      <c r="EN186" s="4">
        <v>-1</v>
      </c>
      <c r="EO186" s="4">
        <v>0</v>
      </c>
      <c r="EP186" s="4">
        <v>0</v>
      </c>
      <c r="EQ186" s="4">
        <v>0.94428119902075325</v>
      </c>
      <c r="ER186" s="4">
        <v>-0.94428119902075325</v>
      </c>
      <c r="ES186" s="4">
        <v>0</v>
      </c>
      <c r="ET186" s="4">
        <v>0</v>
      </c>
      <c r="EU186" s="5">
        <v>0.94428119902075325</v>
      </c>
      <c r="EV186" s="4">
        <v>1</v>
      </c>
      <c r="EW186" s="4">
        <v>1</v>
      </c>
      <c r="EX186" s="4">
        <v>-1</v>
      </c>
      <c r="EY186" s="4">
        <v>0</v>
      </c>
      <c r="EZ186" s="4">
        <v>0</v>
      </c>
      <c r="FA186" s="4">
        <v>0.94410143005335845</v>
      </c>
      <c r="FB186" s="4">
        <v>-0.94410143005335845</v>
      </c>
      <c r="FC186" s="4">
        <v>0</v>
      </c>
      <c r="FD186" s="4">
        <v>0</v>
      </c>
      <c r="FE186" s="5">
        <v>0.94410143005335845</v>
      </c>
      <c r="FF186" s="4">
        <v>1</v>
      </c>
      <c r="FG186" s="4">
        <v>1</v>
      </c>
      <c r="FH186" s="4">
        <v>-1</v>
      </c>
      <c r="FI186" s="4">
        <v>0</v>
      </c>
      <c r="FJ186" s="4">
        <v>0</v>
      </c>
      <c r="FK186" s="4">
        <v>0.943590442957705</v>
      </c>
      <c r="FL186" s="4">
        <v>-0.943590442957705</v>
      </c>
      <c r="FM186" s="4">
        <v>0</v>
      </c>
      <c r="FN186" s="4">
        <v>0</v>
      </c>
      <c r="FO186" s="5">
        <v>0.943590442957705</v>
      </c>
      <c r="FP186" s="4">
        <v>1</v>
      </c>
      <c r="FQ186" s="4">
        <v>1</v>
      </c>
      <c r="FR186" s="4">
        <v>-1</v>
      </c>
      <c r="FS186" s="4">
        <v>0</v>
      </c>
      <c r="FT186" s="4">
        <v>0</v>
      </c>
      <c r="FU186" s="4">
        <v>0.94337818114497463</v>
      </c>
      <c r="FV186" s="4">
        <v>-0.94337818114497463</v>
      </c>
      <c r="FW186" s="4">
        <v>0</v>
      </c>
      <c r="FX186" s="4">
        <v>0</v>
      </c>
      <c r="FY186" s="5">
        <v>0.94337818114497463</v>
      </c>
      <c r="FZ186" s="4">
        <v>1</v>
      </c>
      <c r="GA186" s="4">
        <v>1</v>
      </c>
      <c r="GB186" s="4">
        <v>-1</v>
      </c>
      <c r="GC186" s="4">
        <v>0</v>
      </c>
      <c r="GD186" s="4">
        <v>0</v>
      </c>
      <c r="GE186" s="4">
        <v>0.94320072013451817</v>
      </c>
      <c r="GF186" s="4">
        <v>-0.94320072013451817</v>
      </c>
      <c r="GG186" s="4">
        <v>0</v>
      </c>
      <c r="GH186" s="4">
        <v>0</v>
      </c>
      <c r="GI186" s="5">
        <v>0.94320072013451817</v>
      </c>
      <c r="GJ186" s="4">
        <v>1</v>
      </c>
      <c r="GK186" s="4">
        <v>1</v>
      </c>
      <c r="GL186" s="4">
        <v>-1</v>
      </c>
      <c r="GM186" s="4">
        <v>0</v>
      </c>
      <c r="GN186" s="4">
        <v>0</v>
      </c>
      <c r="GO186" s="4">
        <v>0.94296345811854987</v>
      </c>
      <c r="GP186" s="4">
        <v>-0.94296345811854987</v>
      </c>
      <c r="GQ186" s="4">
        <v>0</v>
      </c>
      <c r="GR186" s="4">
        <v>0</v>
      </c>
      <c r="GS186" s="5">
        <v>0.94296345811854987</v>
      </c>
      <c r="GT186" s="4">
        <v>1</v>
      </c>
      <c r="GU186" s="4">
        <v>1</v>
      </c>
      <c r="GV186" s="4">
        <v>-1</v>
      </c>
      <c r="GW186" s="4">
        <v>0</v>
      </c>
      <c r="GX186" s="4">
        <v>0</v>
      </c>
      <c r="GY186" s="4">
        <v>0.94207655879368846</v>
      </c>
      <c r="GZ186" s="4">
        <v>-0.94207655879368846</v>
      </c>
      <c r="HA186" s="4">
        <v>0</v>
      </c>
      <c r="HB186" s="4">
        <v>0</v>
      </c>
      <c r="HC186" s="5">
        <v>0.94207655879368846</v>
      </c>
      <c r="HD186" s="4">
        <v>1</v>
      </c>
      <c r="HE186" s="4">
        <v>1</v>
      </c>
      <c r="HF186" s="4">
        <v>-1</v>
      </c>
      <c r="HG186" s="4">
        <v>0</v>
      </c>
      <c r="HH186" s="4">
        <v>0</v>
      </c>
      <c r="HI186" s="4">
        <v>0.943350229961052</v>
      </c>
      <c r="HJ186" s="4">
        <v>-0.943350229961052</v>
      </c>
      <c r="HK186" s="4">
        <v>0</v>
      </c>
      <c r="HL186" s="4">
        <v>0</v>
      </c>
      <c r="HM186" s="5">
        <v>0.943350229961052</v>
      </c>
      <c r="HN186" s="4">
        <v>1</v>
      </c>
      <c r="HO186" s="4">
        <v>1</v>
      </c>
      <c r="HP186" s="4">
        <v>-1</v>
      </c>
      <c r="HQ186" s="4">
        <v>0</v>
      </c>
      <c r="HR186" s="4">
        <v>0</v>
      </c>
      <c r="HS186" s="4">
        <v>0.94321339470048071</v>
      </c>
      <c r="HT186" s="4">
        <v>-0.94321339470048071</v>
      </c>
      <c r="HU186" s="4">
        <v>0</v>
      </c>
      <c r="HV186" s="4">
        <v>0</v>
      </c>
      <c r="HW186" s="5">
        <v>0.94321339470048071</v>
      </c>
      <c r="HX186" s="4">
        <v>1</v>
      </c>
      <c r="HY186" s="4">
        <v>1</v>
      </c>
      <c r="HZ186" s="4">
        <v>-1</v>
      </c>
      <c r="IA186" s="4">
        <v>0</v>
      </c>
      <c r="IB186" s="4">
        <v>0</v>
      </c>
      <c r="IC186" s="4">
        <v>0.94304811490053853</v>
      </c>
      <c r="ID186" s="4">
        <v>-0.94304811490053853</v>
      </c>
      <c r="IE186" s="4">
        <v>0</v>
      </c>
      <c r="IF186" s="4">
        <v>0</v>
      </c>
      <c r="IG186" s="5">
        <v>0.94304811490053853</v>
      </c>
      <c r="IH186" s="4">
        <v>1</v>
      </c>
      <c r="II186" s="4">
        <v>1</v>
      </c>
      <c r="IJ186" s="4">
        <v>-1</v>
      </c>
      <c r="IK186" s="4">
        <v>0</v>
      </c>
      <c r="IL186" s="4">
        <v>0</v>
      </c>
      <c r="IM186" s="4">
        <v>0.94277619240995802</v>
      </c>
      <c r="IN186" s="4">
        <v>-0.94277619240995802</v>
      </c>
      <c r="IO186" s="4">
        <v>0</v>
      </c>
      <c r="IP186" s="4">
        <v>0</v>
      </c>
      <c r="IQ186" s="5">
        <v>0.94277619240995802</v>
      </c>
      <c r="IR186" s="4">
        <v>12</v>
      </c>
      <c r="IS186" s="4">
        <v>12</v>
      </c>
      <c r="IT186" s="4">
        <v>-12</v>
      </c>
      <c r="IU186" s="4">
        <v>0</v>
      </c>
      <c r="IV186" s="4">
        <v>0</v>
      </c>
      <c r="IW186" s="4">
        <v>11.320030854811243</v>
      </c>
      <c r="IX186" s="4">
        <v>-11.320030854811243</v>
      </c>
      <c r="IY186" s="4">
        <v>0</v>
      </c>
      <c r="IZ186" s="4">
        <v>0</v>
      </c>
      <c r="JA186" s="5">
        <v>11.320030854811243</v>
      </c>
      <c r="JB186" s="4">
        <v>0</v>
      </c>
      <c r="JC186" s="4">
        <v>0</v>
      </c>
      <c r="JD186" s="4">
        <v>0</v>
      </c>
      <c r="JE186" s="4">
        <v>0</v>
      </c>
      <c r="JF186" s="4">
        <v>0</v>
      </c>
      <c r="JG186" s="4">
        <v>0</v>
      </c>
      <c r="JH186" s="4">
        <v>0</v>
      </c>
      <c r="JI186" s="4">
        <v>0</v>
      </c>
      <c r="JJ186" s="4">
        <v>0</v>
      </c>
      <c r="JK186" s="5">
        <v>0.94270552062125601</v>
      </c>
      <c r="JL186" s="4">
        <v>0</v>
      </c>
      <c r="JM186" s="4">
        <v>0</v>
      </c>
      <c r="JN186" s="4">
        <v>0</v>
      </c>
      <c r="JO186" s="4">
        <v>0</v>
      </c>
      <c r="JP186" s="4">
        <v>0</v>
      </c>
      <c r="JQ186" s="4">
        <v>0</v>
      </c>
      <c r="JR186" s="4">
        <v>0</v>
      </c>
      <c r="JS186" s="4">
        <v>0</v>
      </c>
      <c r="JT186" s="4">
        <v>0</v>
      </c>
      <c r="JU186" s="5">
        <v>0.94318113130705683</v>
      </c>
      <c r="JV186" s="4">
        <v>0</v>
      </c>
      <c r="JW186" s="4">
        <v>0</v>
      </c>
      <c r="JX186" s="4">
        <v>0</v>
      </c>
      <c r="JY186" s="4">
        <v>0</v>
      </c>
      <c r="JZ186" s="4">
        <v>0</v>
      </c>
      <c r="KA186" s="4">
        <v>0</v>
      </c>
      <c r="KB186" s="4">
        <v>0</v>
      </c>
      <c r="KC186" s="4">
        <v>0</v>
      </c>
      <c r="KD186" s="4">
        <v>0</v>
      </c>
      <c r="KE186" s="5">
        <v>0.94361448353788591</v>
      </c>
      <c r="KF186" s="4">
        <v>0</v>
      </c>
      <c r="KG186" s="4">
        <v>0</v>
      </c>
      <c r="KH186" s="4">
        <v>0</v>
      </c>
      <c r="KI186" s="4">
        <v>0</v>
      </c>
      <c r="KJ186" s="4">
        <v>0</v>
      </c>
      <c r="KK186" s="4">
        <v>0</v>
      </c>
      <c r="KL186" s="4">
        <v>0</v>
      </c>
      <c r="KM186" s="4">
        <v>0</v>
      </c>
      <c r="KN186" s="4">
        <v>0</v>
      </c>
      <c r="KO186" s="5">
        <v>0.94399068104096528</v>
      </c>
      <c r="KP186" s="4">
        <v>0</v>
      </c>
      <c r="KQ186" s="4">
        <v>0</v>
      </c>
      <c r="KR186" s="4">
        <v>0</v>
      </c>
      <c r="KS186" s="4">
        <v>0</v>
      </c>
      <c r="KT186" s="4">
        <v>0</v>
      </c>
      <c r="KU186" s="4">
        <v>0</v>
      </c>
      <c r="KV186" s="4">
        <v>0</v>
      </c>
      <c r="KW186" s="4">
        <v>0</v>
      </c>
      <c r="KX186" s="4">
        <v>0</v>
      </c>
      <c r="KY186" s="5">
        <v>0.9442701655210296</v>
      </c>
      <c r="KZ186" s="4">
        <v>0</v>
      </c>
      <c r="LA186" s="4">
        <v>0</v>
      </c>
      <c r="LB186" s="4">
        <v>0</v>
      </c>
      <c r="LC186" s="4">
        <v>0</v>
      </c>
      <c r="LD186" s="4">
        <v>0</v>
      </c>
      <c r="LE186" s="4">
        <v>0</v>
      </c>
      <c r="LF186" s="4">
        <v>0</v>
      </c>
      <c r="LG186" s="4">
        <v>0</v>
      </c>
      <c r="LH186" s="4">
        <v>0</v>
      </c>
      <c r="LI186" s="5">
        <v>0.9446391241807981</v>
      </c>
      <c r="LJ186" s="4">
        <v>0</v>
      </c>
      <c r="LK186" s="4">
        <v>0</v>
      </c>
      <c r="LL186" s="4">
        <v>0</v>
      </c>
      <c r="LM186" s="4">
        <v>0</v>
      </c>
      <c r="LN186" s="4">
        <v>0</v>
      </c>
      <c r="LO186" s="4">
        <v>0</v>
      </c>
      <c r="LP186" s="4">
        <v>0</v>
      </c>
      <c r="LQ186" s="4">
        <v>0</v>
      </c>
      <c r="LR186" s="4">
        <v>0</v>
      </c>
      <c r="LS186" s="5">
        <v>0.94506282581707801</v>
      </c>
      <c r="LT186" s="4">
        <v>0</v>
      </c>
      <c r="LU186" s="4">
        <v>0</v>
      </c>
      <c r="LV186" s="4">
        <v>0</v>
      </c>
      <c r="LW186" s="4">
        <v>0</v>
      </c>
      <c r="LX186" s="4">
        <v>0</v>
      </c>
      <c r="LY186" s="4">
        <v>0</v>
      </c>
      <c r="LZ186" s="4">
        <v>0</v>
      </c>
      <c r="MA186" s="4">
        <v>0</v>
      </c>
      <c r="MB186" s="4">
        <v>0</v>
      </c>
      <c r="MC186" s="5">
        <v>0.9455218185182539</v>
      </c>
      <c r="MD186" s="4">
        <v>0</v>
      </c>
      <c r="ME186" s="4">
        <v>0</v>
      </c>
      <c r="MF186" s="4">
        <v>0</v>
      </c>
      <c r="MG186" s="4">
        <v>0</v>
      </c>
      <c r="MH186" s="4">
        <v>0</v>
      </c>
      <c r="MI186" s="4">
        <v>0</v>
      </c>
      <c r="MJ186" s="4">
        <v>0</v>
      </c>
      <c r="MK186" s="4">
        <v>0</v>
      </c>
      <c r="ML186" s="4">
        <v>0</v>
      </c>
      <c r="MM186" s="5">
        <v>0.94598984712753342</v>
      </c>
      <c r="MN186" s="4">
        <v>0</v>
      </c>
      <c r="MO186" s="4">
        <v>0</v>
      </c>
      <c r="MP186" s="4">
        <v>0</v>
      </c>
      <c r="MQ186" s="4">
        <v>0</v>
      </c>
      <c r="MR186" s="4">
        <v>0</v>
      </c>
      <c r="MS186" s="4">
        <v>0</v>
      </c>
      <c r="MT186" s="4">
        <v>0</v>
      </c>
      <c r="MU186" s="4">
        <v>0</v>
      </c>
      <c r="MV186" s="4">
        <v>0</v>
      </c>
      <c r="MW186" s="5">
        <v>0.94643183250958074</v>
      </c>
      <c r="MX186" s="4">
        <v>0</v>
      </c>
      <c r="MY186" s="4">
        <v>0</v>
      </c>
      <c r="MZ186" s="4">
        <v>0</v>
      </c>
      <c r="NA186" s="4">
        <v>0</v>
      </c>
      <c r="NB186" s="4">
        <v>0</v>
      </c>
      <c r="NC186" s="4">
        <v>0</v>
      </c>
      <c r="ND186" s="4">
        <v>0</v>
      </c>
      <c r="NE186" s="4">
        <v>0</v>
      </c>
      <c r="NF186" s="4">
        <v>0</v>
      </c>
      <c r="NG186" s="5">
        <v>0.94682491943828762</v>
      </c>
      <c r="NH186" s="4">
        <v>0</v>
      </c>
      <c r="NI186" s="4">
        <v>0</v>
      </c>
      <c r="NJ186" s="4">
        <v>0</v>
      </c>
      <c r="NK186" s="4">
        <v>0</v>
      </c>
      <c r="NL186" s="4">
        <v>0</v>
      </c>
      <c r="NM186" s="4">
        <v>0</v>
      </c>
      <c r="NN186" s="4">
        <v>0</v>
      </c>
      <c r="NO186" s="4">
        <v>0</v>
      </c>
      <c r="NP186" s="4">
        <v>0</v>
      </c>
      <c r="NQ186" s="5">
        <v>0.94712157517284312</v>
      </c>
      <c r="NR186" s="4">
        <v>0</v>
      </c>
      <c r="NS186" s="4">
        <v>0</v>
      </c>
      <c r="NT186" s="4">
        <v>0</v>
      </c>
      <c r="NU186" s="4">
        <v>0</v>
      </c>
      <c r="NV186" s="4">
        <v>0</v>
      </c>
      <c r="NW186" s="4">
        <v>0</v>
      </c>
      <c r="NX186" s="4">
        <v>0</v>
      </c>
      <c r="NY186" s="4">
        <v>0</v>
      </c>
      <c r="NZ186" s="4">
        <v>0</v>
      </c>
      <c r="OA186" s="5">
        <v>11.339353924792569</v>
      </c>
      <c r="OB186" s="4">
        <v>0</v>
      </c>
      <c r="OC186" s="4">
        <v>0</v>
      </c>
      <c r="OD186" s="4">
        <v>0</v>
      </c>
      <c r="OE186" s="4">
        <v>0</v>
      </c>
      <c r="OF186" s="4">
        <v>0</v>
      </c>
      <c r="OG186" s="4">
        <v>0</v>
      </c>
      <c r="OH186" s="4">
        <v>0</v>
      </c>
      <c r="OI186" s="4">
        <v>0</v>
      </c>
      <c r="OJ186" s="4">
        <v>0</v>
      </c>
      <c r="OK186" s="5">
        <v>0.94748396602741225</v>
      </c>
      <c r="OL186" s="4">
        <v>0</v>
      </c>
      <c r="OM186" s="4">
        <v>0</v>
      </c>
      <c r="ON186" s="4">
        <v>0</v>
      </c>
      <c r="OO186" s="4">
        <v>0</v>
      </c>
      <c r="OP186" s="4">
        <v>0</v>
      </c>
      <c r="OQ186" s="4">
        <v>0</v>
      </c>
      <c r="OR186" s="4">
        <v>0</v>
      </c>
      <c r="OS186" s="4">
        <v>0</v>
      </c>
      <c r="OT186" s="4">
        <v>0</v>
      </c>
      <c r="OU186" s="5">
        <v>0.94744876279522439</v>
      </c>
      <c r="OV186" s="4">
        <v>0</v>
      </c>
      <c r="OW186" s="4">
        <v>0</v>
      </c>
      <c r="OX186" s="4">
        <v>0</v>
      </c>
      <c r="OY186" s="4">
        <v>0</v>
      </c>
      <c r="OZ186" s="4">
        <v>0</v>
      </c>
      <c r="PA186" s="4">
        <v>0</v>
      </c>
      <c r="PB186" s="4">
        <v>0</v>
      </c>
      <c r="PC186" s="4">
        <v>0</v>
      </c>
      <c r="PD186" s="4">
        <v>0</v>
      </c>
      <c r="PE186" s="5">
        <v>0.94742287012773108</v>
      </c>
      <c r="PF186" s="4">
        <v>0</v>
      </c>
      <c r="PG186" s="4">
        <v>0</v>
      </c>
      <c r="PH186" s="4">
        <v>0</v>
      </c>
      <c r="PI186" s="4">
        <v>0</v>
      </c>
      <c r="PJ186" s="4">
        <v>0</v>
      </c>
      <c r="PK186" s="4">
        <v>0</v>
      </c>
      <c r="PL186" s="4">
        <v>0</v>
      </c>
      <c r="PM186" s="4">
        <v>0</v>
      </c>
      <c r="PN186" s="4">
        <v>0</v>
      </c>
      <c r="PO186" s="5">
        <v>0.94740333001428223</v>
      </c>
      <c r="PP186" s="4">
        <v>0</v>
      </c>
      <c r="PQ186" s="4">
        <v>0</v>
      </c>
      <c r="PR186" s="4">
        <v>0</v>
      </c>
      <c r="PS186" s="4">
        <v>0</v>
      </c>
      <c r="PT186" s="4">
        <v>0</v>
      </c>
      <c r="PU186" s="4">
        <v>0</v>
      </c>
      <c r="PV186" s="4">
        <v>0</v>
      </c>
      <c r="PW186" s="4">
        <v>0</v>
      </c>
      <c r="PX186" s="4">
        <v>0</v>
      </c>
      <c r="PY186" s="5">
        <v>0.94738533540400305</v>
      </c>
      <c r="PZ186" s="4">
        <v>0</v>
      </c>
      <c r="QA186" s="4">
        <v>0</v>
      </c>
      <c r="QB186" s="4">
        <v>0</v>
      </c>
      <c r="QC186" s="4">
        <v>0</v>
      </c>
      <c r="QD186" s="4">
        <v>0</v>
      </c>
      <c r="QE186" s="4">
        <v>0</v>
      </c>
      <c r="QF186" s="4">
        <v>0</v>
      </c>
      <c r="QG186" s="4">
        <v>0</v>
      </c>
      <c r="QH186" s="4">
        <v>0</v>
      </c>
      <c r="QI186" s="5">
        <v>0.94736407459109928</v>
      </c>
      <c r="QJ186" s="4">
        <v>0</v>
      </c>
      <c r="QK186" s="4">
        <v>0</v>
      </c>
      <c r="QL186" s="4">
        <v>0</v>
      </c>
      <c r="QM186" s="4">
        <v>0</v>
      </c>
      <c r="QN186" s="4">
        <v>0</v>
      </c>
      <c r="QO186" s="4">
        <v>0</v>
      </c>
      <c r="QP186" s="4">
        <v>0</v>
      </c>
      <c r="QQ186" s="4">
        <v>0</v>
      </c>
      <c r="QR186" s="4">
        <v>0</v>
      </c>
      <c r="QS186" s="5">
        <v>0.9473403982935219</v>
      </c>
      <c r="QT186" s="4">
        <v>0</v>
      </c>
      <c r="QU186" s="4">
        <v>0</v>
      </c>
      <c r="QV186" s="4">
        <v>0</v>
      </c>
      <c r="QW186" s="4">
        <v>0</v>
      </c>
      <c r="QX186" s="4">
        <v>0</v>
      </c>
      <c r="QY186" s="4">
        <v>0</v>
      </c>
      <c r="QZ186" s="4">
        <v>0</v>
      </c>
      <c r="RA186" s="4">
        <v>0</v>
      </c>
      <c r="RB186" s="4">
        <v>0</v>
      </c>
      <c r="RC186" s="5">
        <v>0.94731816425043647</v>
      </c>
      <c r="RD186" s="4">
        <v>0</v>
      </c>
      <c r="RE186" s="4">
        <v>0</v>
      </c>
      <c r="RF186" s="4">
        <v>0</v>
      </c>
      <c r="RG186" s="4">
        <v>0</v>
      </c>
      <c r="RH186" s="4">
        <v>0</v>
      </c>
      <c r="RI186" s="4">
        <v>0</v>
      </c>
      <c r="RJ186" s="4">
        <v>0</v>
      </c>
      <c r="RK186" s="4">
        <v>0</v>
      </c>
      <c r="RL186" s="4">
        <v>0</v>
      </c>
      <c r="RM186" s="5">
        <v>0.94729253237617905</v>
      </c>
      <c r="RN186" s="4">
        <v>0</v>
      </c>
      <c r="RO186" s="4">
        <v>0</v>
      </c>
      <c r="RP186" s="4">
        <v>0</v>
      </c>
      <c r="RQ186" s="4">
        <v>0</v>
      </c>
      <c r="RR186" s="4">
        <v>0</v>
      </c>
      <c r="RS186" s="4">
        <v>0</v>
      </c>
      <c r="RT186" s="4">
        <v>0</v>
      </c>
      <c r="RU186" s="4">
        <v>0</v>
      </c>
      <c r="RV186" s="4">
        <v>0</v>
      </c>
      <c r="RW186" s="5">
        <v>0.94726534434089071</v>
      </c>
      <c r="RX186" s="4">
        <v>0</v>
      </c>
      <c r="RY186" s="4">
        <v>0</v>
      </c>
      <c r="RZ186" s="4">
        <v>0</v>
      </c>
      <c r="SA186" s="4">
        <v>0</v>
      </c>
      <c r="SB186" s="4">
        <v>0</v>
      </c>
      <c r="SC186" s="4">
        <v>0</v>
      </c>
      <c r="SD186" s="4">
        <v>0</v>
      </c>
      <c r="SE186" s="4">
        <v>0</v>
      </c>
      <c r="SF186" s="4">
        <v>0</v>
      </c>
      <c r="SG186" s="5">
        <v>0.94724062540300979</v>
      </c>
      <c r="SH186" s="4">
        <v>0</v>
      </c>
      <c r="SI186" s="4">
        <v>0</v>
      </c>
      <c r="SJ186" s="4">
        <v>0</v>
      </c>
      <c r="SK186" s="4">
        <v>0</v>
      </c>
      <c r="SL186" s="4">
        <v>0</v>
      </c>
      <c r="SM186" s="4">
        <v>0</v>
      </c>
      <c r="SN186" s="4">
        <v>0</v>
      </c>
      <c r="SO186" s="4">
        <v>0</v>
      </c>
      <c r="SP186" s="4">
        <v>0</v>
      </c>
      <c r="SQ186" s="5">
        <v>0.94721959034263092</v>
      </c>
      <c r="SR186" s="4">
        <v>0</v>
      </c>
      <c r="SS186" s="4">
        <v>0</v>
      </c>
      <c r="ST186" s="4">
        <v>0</v>
      </c>
      <c r="SU186" s="4">
        <v>0</v>
      </c>
      <c r="SV186" s="4">
        <v>0</v>
      </c>
      <c r="SW186" s="4">
        <v>0</v>
      </c>
      <c r="SX186" s="4">
        <v>0</v>
      </c>
      <c r="SY186" s="4">
        <v>0</v>
      </c>
      <c r="SZ186" s="4">
        <v>0</v>
      </c>
      <c r="TA186" s="5">
        <v>11.368184993966421</v>
      </c>
      <c r="TB186" s="4">
        <v>0</v>
      </c>
      <c r="TC186" s="4">
        <v>0</v>
      </c>
    </row>
    <row r="187" spans="1:523" x14ac:dyDescent="0.3">
      <c r="A187" s="3" t="s">
        <v>237</v>
      </c>
      <c r="B187" s="4">
        <v>0</v>
      </c>
      <c r="C187" s="4">
        <v>0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0</v>
      </c>
      <c r="J187" s="4">
        <v>0</v>
      </c>
      <c r="K187" s="5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5">
        <v>0</v>
      </c>
      <c r="V187" s="4">
        <v>0</v>
      </c>
      <c r="W187" s="4">
        <v>0</v>
      </c>
      <c r="X187" s="4">
        <v>0</v>
      </c>
      <c r="Y187" s="4">
        <v>0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5">
        <v>0.94959872000000001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5">
        <v>0.94859879000000003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5">
        <v>0.94701055000000001</v>
      </c>
      <c r="AZ187" s="4">
        <v>0</v>
      </c>
      <c r="BA187" s="4">
        <v>0</v>
      </c>
      <c r="BB187" s="4">
        <v>0</v>
      </c>
      <c r="BC187" s="4">
        <v>0</v>
      </c>
      <c r="BD187" s="4">
        <v>0</v>
      </c>
      <c r="BE187" s="4">
        <v>0</v>
      </c>
      <c r="BF187" s="4">
        <v>0</v>
      </c>
      <c r="BG187" s="4">
        <v>0</v>
      </c>
      <c r="BH187" s="4">
        <v>0</v>
      </c>
      <c r="BI187" s="5">
        <v>0.94609173000000002</v>
      </c>
      <c r="BJ187" s="4">
        <v>0</v>
      </c>
      <c r="BK187" s="4">
        <v>0</v>
      </c>
      <c r="BL187" s="4">
        <v>0</v>
      </c>
      <c r="BM187" s="4">
        <v>0</v>
      </c>
      <c r="BN187" s="4">
        <v>0</v>
      </c>
      <c r="BO187" s="4">
        <v>0</v>
      </c>
      <c r="BP187" s="4">
        <v>0</v>
      </c>
      <c r="BQ187" s="4">
        <v>0</v>
      </c>
      <c r="BR187" s="4">
        <v>0</v>
      </c>
      <c r="BS187" s="5">
        <v>0.94606102000000003</v>
      </c>
      <c r="BT187" s="4">
        <v>0</v>
      </c>
      <c r="BU187" s="4">
        <v>0</v>
      </c>
      <c r="BV187" s="4">
        <v>0</v>
      </c>
      <c r="BW187" s="4">
        <v>0</v>
      </c>
      <c r="BX187" s="4">
        <v>0</v>
      </c>
      <c r="BY187" s="4">
        <v>0</v>
      </c>
      <c r="BZ187" s="4">
        <v>0</v>
      </c>
      <c r="CA187" s="4">
        <v>0</v>
      </c>
      <c r="CB187" s="4">
        <v>0</v>
      </c>
      <c r="CC187" s="5">
        <v>0.94551125000000003</v>
      </c>
      <c r="CD187" s="4">
        <v>0</v>
      </c>
      <c r="CE187" s="4">
        <v>0</v>
      </c>
      <c r="CF187" s="4">
        <v>0</v>
      </c>
      <c r="CG187" s="4">
        <v>0</v>
      </c>
      <c r="CH187" s="4">
        <v>0</v>
      </c>
      <c r="CI187" s="4">
        <v>0</v>
      </c>
      <c r="CJ187" s="4">
        <v>0</v>
      </c>
      <c r="CK187" s="4">
        <v>0</v>
      </c>
      <c r="CL187" s="4">
        <v>0</v>
      </c>
      <c r="CM187" s="5">
        <v>0.94375639800350608</v>
      </c>
      <c r="CN187" s="4">
        <v>0</v>
      </c>
      <c r="CO187" s="4">
        <v>0</v>
      </c>
      <c r="CP187" s="4">
        <v>0</v>
      </c>
      <c r="CQ187" s="4">
        <v>0</v>
      </c>
      <c r="CR187" s="4">
        <v>0</v>
      </c>
      <c r="CS187" s="4">
        <v>0</v>
      </c>
      <c r="CT187" s="4">
        <v>0</v>
      </c>
      <c r="CU187" s="4">
        <v>0</v>
      </c>
      <c r="CV187" s="4">
        <v>0</v>
      </c>
      <c r="CW187" s="5">
        <v>0.94365181003387899</v>
      </c>
      <c r="CX187" s="4">
        <v>0</v>
      </c>
      <c r="CY187" s="4">
        <v>0</v>
      </c>
      <c r="CZ187" s="4">
        <v>0</v>
      </c>
      <c r="DA187" s="4">
        <v>0</v>
      </c>
      <c r="DB187" s="4">
        <v>0</v>
      </c>
      <c r="DC187" s="4">
        <v>0</v>
      </c>
      <c r="DD187" s="4">
        <v>0</v>
      </c>
      <c r="DE187" s="4">
        <v>0</v>
      </c>
      <c r="DF187" s="4">
        <v>0</v>
      </c>
      <c r="DG187" s="5">
        <v>0.94381073219596268</v>
      </c>
      <c r="DH187" s="4">
        <v>0</v>
      </c>
      <c r="DI187" s="4">
        <v>0</v>
      </c>
      <c r="DJ187" s="4">
        <v>0</v>
      </c>
      <c r="DK187" s="4">
        <v>0</v>
      </c>
      <c r="DL187" s="4">
        <v>0</v>
      </c>
      <c r="DM187" s="4">
        <v>0</v>
      </c>
      <c r="DN187" s="4">
        <v>0</v>
      </c>
      <c r="DO187" s="4">
        <v>0</v>
      </c>
      <c r="DP187" s="4">
        <v>0</v>
      </c>
      <c r="DQ187" s="5">
        <v>0.94384313155908861</v>
      </c>
      <c r="DR187" s="4">
        <v>0</v>
      </c>
      <c r="DS187" s="4">
        <v>0</v>
      </c>
      <c r="DT187" s="4">
        <v>0</v>
      </c>
      <c r="DU187" s="4">
        <v>0</v>
      </c>
      <c r="DV187" s="4">
        <v>0</v>
      </c>
      <c r="DW187" s="4">
        <v>0</v>
      </c>
      <c r="DX187" s="4">
        <v>0</v>
      </c>
      <c r="DY187" s="4">
        <v>0</v>
      </c>
      <c r="DZ187" s="4">
        <v>0</v>
      </c>
      <c r="EA187" s="5">
        <v>9.4579341317924364</v>
      </c>
      <c r="EB187" s="4">
        <v>1</v>
      </c>
      <c r="EC187" s="4">
        <v>1</v>
      </c>
      <c r="ED187" s="4">
        <v>-1</v>
      </c>
      <c r="EE187" s="4">
        <v>0</v>
      </c>
      <c r="EF187" s="4">
        <v>0</v>
      </c>
      <c r="EG187" s="4">
        <v>0.94405093261566531</v>
      </c>
      <c r="EH187" s="4">
        <v>-0.94405093261566531</v>
      </c>
      <c r="EI187" s="4">
        <v>0</v>
      </c>
      <c r="EJ187" s="4">
        <v>0</v>
      </c>
      <c r="EK187" s="5">
        <v>0.94405093261566531</v>
      </c>
      <c r="EL187" s="4">
        <v>1</v>
      </c>
      <c r="EM187" s="4">
        <v>1</v>
      </c>
      <c r="EN187" s="4">
        <v>-1</v>
      </c>
      <c r="EO187" s="4">
        <v>0</v>
      </c>
      <c r="EP187" s="4">
        <v>0</v>
      </c>
      <c r="EQ187" s="4">
        <v>0.94428119902075325</v>
      </c>
      <c r="ER187" s="4">
        <v>-0.94428119902075325</v>
      </c>
      <c r="ES187" s="4">
        <v>0</v>
      </c>
      <c r="ET187" s="4">
        <v>0</v>
      </c>
      <c r="EU187" s="5">
        <v>0.94428119902075325</v>
      </c>
      <c r="EV187" s="4">
        <v>1</v>
      </c>
      <c r="EW187" s="4">
        <v>1</v>
      </c>
      <c r="EX187" s="4">
        <v>-1</v>
      </c>
      <c r="EY187" s="4">
        <v>0</v>
      </c>
      <c r="EZ187" s="4">
        <v>0</v>
      </c>
      <c r="FA187" s="4">
        <v>0.94410143005335845</v>
      </c>
      <c r="FB187" s="4">
        <v>-0.94410143005335845</v>
      </c>
      <c r="FC187" s="4">
        <v>0</v>
      </c>
      <c r="FD187" s="4">
        <v>0</v>
      </c>
      <c r="FE187" s="5">
        <v>0.94410143005335845</v>
      </c>
      <c r="FF187" s="4">
        <v>1</v>
      </c>
      <c r="FG187" s="4">
        <v>1</v>
      </c>
      <c r="FH187" s="4">
        <v>-1</v>
      </c>
      <c r="FI187" s="4">
        <v>0</v>
      </c>
      <c r="FJ187" s="4">
        <v>0</v>
      </c>
      <c r="FK187" s="4">
        <v>0.943590442957705</v>
      </c>
      <c r="FL187" s="4">
        <v>-0.943590442957705</v>
      </c>
      <c r="FM187" s="4">
        <v>0</v>
      </c>
      <c r="FN187" s="4">
        <v>0</v>
      </c>
      <c r="FO187" s="5">
        <v>0.943590442957705</v>
      </c>
      <c r="FP187" s="4">
        <v>1</v>
      </c>
      <c r="FQ187" s="4">
        <v>1</v>
      </c>
      <c r="FR187" s="4">
        <v>-1</v>
      </c>
      <c r="FS187" s="4">
        <v>0</v>
      </c>
      <c r="FT187" s="4">
        <v>0</v>
      </c>
      <c r="FU187" s="4">
        <v>0.94337818114497463</v>
      </c>
      <c r="FV187" s="4">
        <v>-0.94337818114497463</v>
      </c>
      <c r="FW187" s="4">
        <v>0</v>
      </c>
      <c r="FX187" s="4">
        <v>0</v>
      </c>
      <c r="FY187" s="5">
        <v>0.94337818114497463</v>
      </c>
      <c r="FZ187" s="4">
        <v>1</v>
      </c>
      <c r="GA187" s="4">
        <v>1</v>
      </c>
      <c r="GB187" s="4">
        <v>-1</v>
      </c>
      <c r="GC187" s="4">
        <v>0</v>
      </c>
      <c r="GD187" s="4">
        <v>0</v>
      </c>
      <c r="GE187" s="4">
        <v>0.94320072013451817</v>
      </c>
      <c r="GF187" s="4">
        <v>-0.94320072013451817</v>
      </c>
      <c r="GG187" s="4">
        <v>0</v>
      </c>
      <c r="GH187" s="4">
        <v>0</v>
      </c>
      <c r="GI187" s="5">
        <v>0.94320072013451817</v>
      </c>
      <c r="GJ187" s="4">
        <v>1</v>
      </c>
      <c r="GK187" s="4">
        <v>1</v>
      </c>
      <c r="GL187" s="4">
        <v>-1</v>
      </c>
      <c r="GM187" s="4">
        <v>0</v>
      </c>
      <c r="GN187" s="4">
        <v>0</v>
      </c>
      <c r="GO187" s="4">
        <v>0.94296345811854987</v>
      </c>
      <c r="GP187" s="4">
        <v>-0.94296345811854987</v>
      </c>
      <c r="GQ187" s="4">
        <v>0</v>
      </c>
      <c r="GR187" s="4">
        <v>0</v>
      </c>
      <c r="GS187" s="5">
        <v>0.94296345811854987</v>
      </c>
      <c r="GT187" s="4">
        <v>1</v>
      </c>
      <c r="GU187" s="4">
        <v>1</v>
      </c>
      <c r="GV187" s="4">
        <v>-1</v>
      </c>
      <c r="GW187" s="4">
        <v>0</v>
      </c>
      <c r="GX187" s="4">
        <v>0</v>
      </c>
      <c r="GY187" s="4">
        <v>0.94207655879368846</v>
      </c>
      <c r="GZ187" s="4">
        <v>-0.94207655879368846</v>
      </c>
      <c r="HA187" s="4">
        <v>0</v>
      </c>
      <c r="HB187" s="4">
        <v>0</v>
      </c>
      <c r="HC187" s="5">
        <v>0.94207655879368846</v>
      </c>
      <c r="HD187" s="4">
        <v>1</v>
      </c>
      <c r="HE187" s="4">
        <v>1</v>
      </c>
      <c r="HF187" s="4">
        <v>-1</v>
      </c>
      <c r="HG187" s="4">
        <v>0</v>
      </c>
      <c r="HH187" s="4">
        <v>0</v>
      </c>
      <c r="HI187" s="4">
        <v>0.943350229961052</v>
      </c>
      <c r="HJ187" s="4">
        <v>-0.943350229961052</v>
      </c>
      <c r="HK187" s="4">
        <v>0</v>
      </c>
      <c r="HL187" s="4">
        <v>0</v>
      </c>
      <c r="HM187" s="5">
        <v>0.943350229961052</v>
      </c>
      <c r="HN187" s="4">
        <v>1</v>
      </c>
      <c r="HO187" s="4">
        <v>1</v>
      </c>
      <c r="HP187" s="4">
        <v>-1</v>
      </c>
      <c r="HQ187" s="4">
        <v>0</v>
      </c>
      <c r="HR187" s="4">
        <v>0</v>
      </c>
      <c r="HS187" s="4">
        <v>0.94321339470048071</v>
      </c>
      <c r="HT187" s="4">
        <v>-0.94321339470048071</v>
      </c>
      <c r="HU187" s="4">
        <v>0</v>
      </c>
      <c r="HV187" s="4">
        <v>0</v>
      </c>
      <c r="HW187" s="5">
        <v>0.94321339470048071</v>
      </c>
      <c r="HX187" s="4">
        <v>1</v>
      </c>
      <c r="HY187" s="4">
        <v>1</v>
      </c>
      <c r="HZ187" s="4">
        <v>-1</v>
      </c>
      <c r="IA187" s="4">
        <v>0</v>
      </c>
      <c r="IB187" s="4">
        <v>0</v>
      </c>
      <c r="IC187" s="4">
        <v>0.94304811490053853</v>
      </c>
      <c r="ID187" s="4">
        <v>-0.94304811490053853</v>
      </c>
      <c r="IE187" s="4">
        <v>0</v>
      </c>
      <c r="IF187" s="4">
        <v>0</v>
      </c>
      <c r="IG187" s="5">
        <v>0.94304811490053853</v>
      </c>
      <c r="IH187" s="4">
        <v>1</v>
      </c>
      <c r="II187" s="4">
        <v>1</v>
      </c>
      <c r="IJ187" s="4">
        <v>-1</v>
      </c>
      <c r="IK187" s="4">
        <v>0</v>
      </c>
      <c r="IL187" s="4">
        <v>0</v>
      </c>
      <c r="IM187" s="4">
        <v>0.94277619240995802</v>
      </c>
      <c r="IN187" s="4">
        <v>-0.94277619240995802</v>
      </c>
      <c r="IO187" s="4">
        <v>0</v>
      </c>
      <c r="IP187" s="4">
        <v>0</v>
      </c>
      <c r="IQ187" s="5">
        <v>0.94277619240995802</v>
      </c>
      <c r="IR187" s="4">
        <v>12</v>
      </c>
      <c r="IS187" s="4">
        <v>12</v>
      </c>
      <c r="IT187" s="4">
        <v>-12</v>
      </c>
      <c r="IU187" s="4">
        <v>0</v>
      </c>
      <c r="IV187" s="4">
        <v>0</v>
      </c>
      <c r="IW187" s="4">
        <v>11.320030854811243</v>
      </c>
      <c r="IX187" s="4">
        <v>-11.320030854811243</v>
      </c>
      <c r="IY187" s="4">
        <v>0</v>
      </c>
      <c r="IZ187" s="4">
        <v>0</v>
      </c>
      <c r="JA187" s="5">
        <v>11.320030854811243</v>
      </c>
      <c r="JB187" s="4">
        <v>0</v>
      </c>
      <c r="JC187" s="4">
        <v>0</v>
      </c>
      <c r="JD187" s="4">
        <v>0</v>
      </c>
      <c r="JE187" s="4">
        <v>0</v>
      </c>
      <c r="JF187" s="4">
        <v>0</v>
      </c>
      <c r="JG187" s="4">
        <v>0</v>
      </c>
      <c r="JH187" s="4">
        <v>0</v>
      </c>
      <c r="JI187" s="4">
        <v>0</v>
      </c>
      <c r="JJ187" s="4">
        <v>0</v>
      </c>
      <c r="JK187" s="5">
        <v>0.94270552062125601</v>
      </c>
      <c r="JL187" s="4">
        <v>0</v>
      </c>
      <c r="JM187" s="4">
        <v>0</v>
      </c>
      <c r="JN187" s="4">
        <v>0</v>
      </c>
      <c r="JO187" s="4">
        <v>0</v>
      </c>
      <c r="JP187" s="4">
        <v>0</v>
      </c>
      <c r="JQ187" s="4">
        <v>0</v>
      </c>
      <c r="JR187" s="4">
        <v>0</v>
      </c>
      <c r="JS187" s="4">
        <v>0</v>
      </c>
      <c r="JT187" s="4">
        <v>0</v>
      </c>
      <c r="JU187" s="5">
        <v>0.94318113130705683</v>
      </c>
      <c r="JV187" s="4">
        <v>0</v>
      </c>
      <c r="JW187" s="4">
        <v>0</v>
      </c>
      <c r="JX187" s="4">
        <v>0</v>
      </c>
      <c r="JY187" s="4">
        <v>0</v>
      </c>
      <c r="JZ187" s="4">
        <v>0</v>
      </c>
      <c r="KA187" s="4">
        <v>0</v>
      </c>
      <c r="KB187" s="4">
        <v>0</v>
      </c>
      <c r="KC187" s="4">
        <v>0</v>
      </c>
      <c r="KD187" s="4">
        <v>0</v>
      </c>
      <c r="KE187" s="5">
        <v>0.94361448353788591</v>
      </c>
      <c r="KF187" s="4">
        <v>0</v>
      </c>
      <c r="KG187" s="4">
        <v>0</v>
      </c>
      <c r="KH187" s="4">
        <v>0</v>
      </c>
      <c r="KI187" s="4">
        <v>0</v>
      </c>
      <c r="KJ187" s="4">
        <v>0</v>
      </c>
      <c r="KK187" s="4">
        <v>0</v>
      </c>
      <c r="KL187" s="4">
        <v>0</v>
      </c>
      <c r="KM187" s="4">
        <v>0</v>
      </c>
      <c r="KN187" s="4">
        <v>0</v>
      </c>
      <c r="KO187" s="5">
        <v>0.94399068104096528</v>
      </c>
      <c r="KP187" s="4">
        <v>0</v>
      </c>
      <c r="KQ187" s="4">
        <v>0</v>
      </c>
      <c r="KR187" s="4">
        <v>0</v>
      </c>
      <c r="KS187" s="4">
        <v>0</v>
      </c>
      <c r="KT187" s="4">
        <v>0</v>
      </c>
      <c r="KU187" s="4">
        <v>0</v>
      </c>
      <c r="KV187" s="4">
        <v>0</v>
      </c>
      <c r="KW187" s="4">
        <v>0</v>
      </c>
      <c r="KX187" s="4">
        <v>0</v>
      </c>
      <c r="KY187" s="5">
        <v>0.9442701655210296</v>
      </c>
      <c r="KZ187" s="4">
        <v>0</v>
      </c>
      <c r="LA187" s="4">
        <v>0</v>
      </c>
      <c r="LB187" s="4">
        <v>0</v>
      </c>
      <c r="LC187" s="4">
        <v>0</v>
      </c>
      <c r="LD187" s="4">
        <v>0</v>
      </c>
      <c r="LE187" s="4">
        <v>0</v>
      </c>
      <c r="LF187" s="4">
        <v>0</v>
      </c>
      <c r="LG187" s="4">
        <v>0</v>
      </c>
      <c r="LH187" s="4">
        <v>0</v>
      </c>
      <c r="LI187" s="5">
        <v>0.9446391241807981</v>
      </c>
      <c r="LJ187" s="4">
        <v>0</v>
      </c>
      <c r="LK187" s="4">
        <v>0</v>
      </c>
      <c r="LL187" s="4">
        <v>0</v>
      </c>
      <c r="LM187" s="4">
        <v>0</v>
      </c>
      <c r="LN187" s="4">
        <v>0</v>
      </c>
      <c r="LO187" s="4">
        <v>0</v>
      </c>
      <c r="LP187" s="4">
        <v>0</v>
      </c>
      <c r="LQ187" s="4">
        <v>0</v>
      </c>
      <c r="LR187" s="4">
        <v>0</v>
      </c>
      <c r="LS187" s="5">
        <v>0.94506282581707801</v>
      </c>
      <c r="LT187" s="4">
        <v>0</v>
      </c>
      <c r="LU187" s="4">
        <v>0</v>
      </c>
      <c r="LV187" s="4">
        <v>0</v>
      </c>
      <c r="LW187" s="4">
        <v>0</v>
      </c>
      <c r="LX187" s="4">
        <v>0</v>
      </c>
      <c r="LY187" s="4">
        <v>0</v>
      </c>
      <c r="LZ187" s="4">
        <v>0</v>
      </c>
      <c r="MA187" s="4">
        <v>0</v>
      </c>
      <c r="MB187" s="4">
        <v>0</v>
      </c>
      <c r="MC187" s="5">
        <v>0.9455218185182539</v>
      </c>
      <c r="MD187" s="4">
        <v>0</v>
      </c>
      <c r="ME187" s="4">
        <v>0</v>
      </c>
      <c r="MF187" s="4">
        <v>0</v>
      </c>
      <c r="MG187" s="4">
        <v>0</v>
      </c>
      <c r="MH187" s="4">
        <v>0</v>
      </c>
      <c r="MI187" s="4">
        <v>0</v>
      </c>
      <c r="MJ187" s="4">
        <v>0</v>
      </c>
      <c r="MK187" s="4">
        <v>0</v>
      </c>
      <c r="ML187" s="4">
        <v>0</v>
      </c>
      <c r="MM187" s="5">
        <v>0.94598984712753342</v>
      </c>
      <c r="MN187" s="4">
        <v>0</v>
      </c>
      <c r="MO187" s="4">
        <v>0</v>
      </c>
      <c r="MP187" s="4">
        <v>0</v>
      </c>
      <c r="MQ187" s="4">
        <v>0</v>
      </c>
      <c r="MR187" s="4">
        <v>0</v>
      </c>
      <c r="MS187" s="4">
        <v>0</v>
      </c>
      <c r="MT187" s="4">
        <v>0</v>
      </c>
      <c r="MU187" s="4">
        <v>0</v>
      </c>
      <c r="MV187" s="4">
        <v>0</v>
      </c>
      <c r="MW187" s="5">
        <v>0.94643183250958074</v>
      </c>
      <c r="MX187" s="4">
        <v>0</v>
      </c>
      <c r="MY187" s="4">
        <v>0</v>
      </c>
      <c r="MZ187" s="4">
        <v>0</v>
      </c>
      <c r="NA187" s="4">
        <v>0</v>
      </c>
      <c r="NB187" s="4">
        <v>0</v>
      </c>
      <c r="NC187" s="4">
        <v>0</v>
      </c>
      <c r="ND187" s="4">
        <v>0</v>
      </c>
      <c r="NE187" s="4">
        <v>0</v>
      </c>
      <c r="NF187" s="4">
        <v>0</v>
      </c>
      <c r="NG187" s="5">
        <v>0.94682491943828762</v>
      </c>
      <c r="NH187" s="4">
        <v>0</v>
      </c>
      <c r="NI187" s="4">
        <v>0</v>
      </c>
      <c r="NJ187" s="4">
        <v>0</v>
      </c>
      <c r="NK187" s="4">
        <v>0</v>
      </c>
      <c r="NL187" s="4">
        <v>0</v>
      </c>
      <c r="NM187" s="4">
        <v>0</v>
      </c>
      <c r="NN187" s="4">
        <v>0</v>
      </c>
      <c r="NO187" s="4">
        <v>0</v>
      </c>
      <c r="NP187" s="4">
        <v>0</v>
      </c>
      <c r="NQ187" s="5">
        <v>0.94712157517284312</v>
      </c>
      <c r="NR187" s="4">
        <v>0</v>
      </c>
      <c r="NS187" s="4">
        <v>0</v>
      </c>
      <c r="NT187" s="4">
        <v>0</v>
      </c>
      <c r="NU187" s="4">
        <v>0</v>
      </c>
      <c r="NV187" s="4">
        <v>0</v>
      </c>
      <c r="NW187" s="4">
        <v>0</v>
      </c>
      <c r="NX187" s="4">
        <v>0</v>
      </c>
      <c r="NY187" s="4">
        <v>0</v>
      </c>
      <c r="NZ187" s="4">
        <v>0</v>
      </c>
      <c r="OA187" s="5">
        <v>11.339353924792569</v>
      </c>
      <c r="OB187" s="4">
        <v>0</v>
      </c>
      <c r="OC187" s="4">
        <v>0</v>
      </c>
      <c r="OD187" s="4">
        <v>0</v>
      </c>
      <c r="OE187" s="4">
        <v>0</v>
      </c>
      <c r="OF187" s="4">
        <v>0</v>
      </c>
      <c r="OG187" s="4">
        <v>0</v>
      </c>
      <c r="OH187" s="4">
        <v>0</v>
      </c>
      <c r="OI187" s="4">
        <v>0</v>
      </c>
      <c r="OJ187" s="4">
        <v>0</v>
      </c>
      <c r="OK187" s="5">
        <v>0.94748396602741225</v>
      </c>
      <c r="OL187" s="4">
        <v>0</v>
      </c>
      <c r="OM187" s="4">
        <v>0</v>
      </c>
      <c r="ON187" s="4">
        <v>0</v>
      </c>
      <c r="OO187" s="4">
        <v>0</v>
      </c>
      <c r="OP187" s="4">
        <v>0</v>
      </c>
      <c r="OQ187" s="4">
        <v>0</v>
      </c>
      <c r="OR187" s="4">
        <v>0</v>
      </c>
      <c r="OS187" s="4">
        <v>0</v>
      </c>
      <c r="OT187" s="4">
        <v>0</v>
      </c>
      <c r="OU187" s="5">
        <v>0.94744876279522439</v>
      </c>
      <c r="OV187" s="4">
        <v>0</v>
      </c>
      <c r="OW187" s="4">
        <v>0</v>
      </c>
      <c r="OX187" s="4">
        <v>0</v>
      </c>
      <c r="OY187" s="4">
        <v>0</v>
      </c>
      <c r="OZ187" s="4">
        <v>0</v>
      </c>
      <c r="PA187" s="4">
        <v>0</v>
      </c>
      <c r="PB187" s="4">
        <v>0</v>
      </c>
      <c r="PC187" s="4">
        <v>0</v>
      </c>
      <c r="PD187" s="4">
        <v>0</v>
      </c>
      <c r="PE187" s="5">
        <v>0.94742287012773108</v>
      </c>
      <c r="PF187" s="4">
        <v>0</v>
      </c>
      <c r="PG187" s="4">
        <v>0</v>
      </c>
      <c r="PH187" s="4">
        <v>0</v>
      </c>
      <c r="PI187" s="4">
        <v>0</v>
      </c>
      <c r="PJ187" s="4">
        <v>0</v>
      </c>
      <c r="PK187" s="4">
        <v>0</v>
      </c>
      <c r="PL187" s="4">
        <v>0</v>
      </c>
      <c r="PM187" s="4">
        <v>0</v>
      </c>
      <c r="PN187" s="4">
        <v>0</v>
      </c>
      <c r="PO187" s="5">
        <v>0.94740333001428223</v>
      </c>
      <c r="PP187" s="4">
        <v>0</v>
      </c>
      <c r="PQ187" s="4">
        <v>0</v>
      </c>
      <c r="PR187" s="4">
        <v>0</v>
      </c>
      <c r="PS187" s="4">
        <v>0</v>
      </c>
      <c r="PT187" s="4">
        <v>0</v>
      </c>
      <c r="PU187" s="4">
        <v>0</v>
      </c>
      <c r="PV187" s="4">
        <v>0</v>
      </c>
      <c r="PW187" s="4">
        <v>0</v>
      </c>
      <c r="PX187" s="4">
        <v>0</v>
      </c>
      <c r="PY187" s="5">
        <v>0.94738533540400305</v>
      </c>
      <c r="PZ187" s="4">
        <v>0</v>
      </c>
      <c r="QA187" s="4">
        <v>0</v>
      </c>
      <c r="QB187" s="4">
        <v>0</v>
      </c>
      <c r="QC187" s="4">
        <v>0</v>
      </c>
      <c r="QD187" s="4">
        <v>0</v>
      </c>
      <c r="QE187" s="4">
        <v>0</v>
      </c>
      <c r="QF187" s="4">
        <v>0</v>
      </c>
      <c r="QG187" s="4">
        <v>0</v>
      </c>
      <c r="QH187" s="4">
        <v>0</v>
      </c>
      <c r="QI187" s="5">
        <v>0.94736407459109928</v>
      </c>
      <c r="QJ187" s="4">
        <v>0</v>
      </c>
      <c r="QK187" s="4">
        <v>0</v>
      </c>
      <c r="QL187" s="4">
        <v>0</v>
      </c>
      <c r="QM187" s="4">
        <v>0</v>
      </c>
      <c r="QN187" s="4">
        <v>0</v>
      </c>
      <c r="QO187" s="4">
        <v>0</v>
      </c>
      <c r="QP187" s="4">
        <v>0</v>
      </c>
      <c r="QQ187" s="4">
        <v>0</v>
      </c>
      <c r="QR187" s="4">
        <v>0</v>
      </c>
      <c r="QS187" s="5">
        <v>0.9473403982935219</v>
      </c>
      <c r="QT187" s="4">
        <v>0</v>
      </c>
      <c r="QU187" s="4">
        <v>0</v>
      </c>
      <c r="QV187" s="4">
        <v>0</v>
      </c>
      <c r="QW187" s="4">
        <v>0</v>
      </c>
      <c r="QX187" s="4">
        <v>0</v>
      </c>
      <c r="QY187" s="4">
        <v>0</v>
      </c>
      <c r="QZ187" s="4">
        <v>0</v>
      </c>
      <c r="RA187" s="4">
        <v>0</v>
      </c>
      <c r="RB187" s="4">
        <v>0</v>
      </c>
      <c r="RC187" s="5">
        <v>0.94731816425043647</v>
      </c>
      <c r="RD187" s="4">
        <v>0</v>
      </c>
      <c r="RE187" s="4">
        <v>0</v>
      </c>
      <c r="RF187" s="4">
        <v>0</v>
      </c>
      <c r="RG187" s="4">
        <v>0</v>
      </c>
      <c r="RH187" s="4">
        <v>0</v>
      </c>
      <c r="RI187" s="4">
        <v>0</v>
      </c>
      <c r="RJ187" s="4">
        <v>0</v>
      </c>
      <c r="RK187" s="4">
        <v>0</v>
      </c>
      <c r="RL187" s="4">
        <v>0</v>
      </c>
      <c r="RM187" s="5">
        <v>0.94729253237617905</v>
      </c>
      <c r="RN187" s="4">
        <v>0</v>
      </c>
      <c r="RO187" s="4">
        <v>0</v>
      </c>
      <c r="RP187" s="4">
        <v>0</v>
      </c>
      <c r="RQ187" s="4">
        <v>0</v>
      </c>
      <c r="RR187" s="4">
        <v>0</v>
      </c>
      <c r="RS187" s="4">
        <v>0</v>
      </c>
      <c r="RT187" s="4">
        <v>0</v>
      </c>
      <c r="RU187" s="4">
        <v>0</v>
      </c>
      <c r="RV187" s="4">
        <v>0</v>
      </c>
      <c r="RW187" s="5">
        <v>0.94726534434089071</v>
      </c>
      <c r="RX187" s="4">
        <v>0</v>
      </c>
      <c r="RY187" s="4">
        <v>0</v>
      </c>
      <c r="RZ187" s="4">
        <v>0</v>
      </c>
      <c r="SA187" s="4">
        <v>0</v>
      </c>
      <c r="SB187" s="4">
        <v>0</v>
      </c>
      <c r="SC187" s="4">
        <v>0</v>
      </c>
      <c r="SD187" s="4">
        <v>0</v>
      </c>
      <c r="SE187" s="4">
        <v>0</v>
      </c>
      <c r="SF187" s="4">
        <v>0</v>
      </c>
      <c r="SG187" s="5">
        <v>0.94724062540300979</v>
      </c>
      <c r="SH187" s="4">
        <v>0</v>
      </c>
      <c r="SI187" s="4">
        <v>0</v>
      </c>
      <c r="SJ187" s="4">
        <v>0</v>
      </c>
      <c r="SK187" s="4">
        <v>0</v>
      </c>
      <c r="SL187" s="4">
        <v>0</v>
      </c>
      <c r="SM187" s="4">
        <v>0</v>
      </c>
      <c r="SN187" s="4">
        <v>0</v>
      </c>
      <c r="SO187" s="4">
        <v>0</v>
      </c>
      <c r="SP187" s="4">
        <v>0</v>
      </c>
      <c r="SQ187" s="5">
        <v>0.94721959034263092</v>
      </c>
      <c r="SR187" s="4">
        <v>0</v>
      </c>
      <c r="SS187" s="4">
        <v>0</v>
      </c>
      <c r="ST187" s="4">
        <v>0</v>
      </c>
      <c r="SU187" s="4">
        <v>0</v>
      </c>
      <c r="SV187" s="4">
        <v>0</v>
      </c>
      <c r="SW187" s="4">
        <v>0</v>
      </c>
      <c r="SX187" s="4">
        <v>0</v>
      </c>
      <c r="SY187" s="4">
        <v>0</v>
      </c>
      <c r="SZ187" s="4">
        <v>0</v>
      </c>
      <c r="TA187" s="5">
        <v>11.368184993966421</v>
      </c>
      <c r="TB187" s="4">
        <v>0</v>
      </c>
      <c r="TC187" s="4">
        <v>0</v>
      </c>
    </row>
    <row r="188" spans="1:523" s="1" customFormat="1" x14ac:dyDescent="0.3">
      <c r="A188" s="16" t="s">
        <v>238</v>
      </c>
      <c r="B188" s="12">
        <v>0</v>
      </c>
      <c r="C188" s="12">
        <v>0</v>
      </c>
      <c r="D188" s="12">
        <v>0</v>
      </c>
      <c r="E188" s="12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8">
        <v>0</v>
      </c>
      <c r="L188" s="12">
        <v>0</v>
      </c>
      <c r="M188" s="12">
        <v>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0</v>
      </c>
      <c r="U188" s="18">
        <v>0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  <c r="AD188" s="12">
        <v>0</v>
      </c>
      <c r="AE188" s="18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>
        <v>0</v>
      </c>
      <c r="AN188" s="12">
        <v>0</v>
      </c>
      <c r="AO188" s="18">
        <v>0</v>
      </c>
      <c r="AP188" s="12">
        <v>0</v>
      </c>
      <c r="AQ188" s="12">
        <v>0</v>
      </c>
      <c r="AR188" s="12">
        <v>0</v>
      </c>
      <c r="AS188" s="12">
        <v>0</v>
      </c>
      <c r="AT188" s="12">
        <v>0</v>
      </c>
      <c r="AU188" s="12">
        <v>0</v>
      </c>
      <c r="AV188" s="12">
        <v>0</v>
      </c>
      <c r="AW188" s="12">
        <v>0</v>
      </c>
      <c r="AX188" s="12">
        <v>0</v>
      </c>
      <c r="AY188" s="18">
        <v>0</v>
      </c>
      <c r="AZ188" s="12">
        <v>0</v>
      </c>
      <c r="BA188" s="12">
        <v>0</v>
      </c>
      <c r="BB188" s="12">
        <v>0</v>
      </c>
      <c r="BC188" s="12">
        <v>0</v>
      </c>
      <c r="BD188" s="12">
        <v>0</v>
      </c>
      <c r="BE188" s="12">
        <v>0</v>
      </c>
      <c r="BF188" s="12">
        <v>0</v>
      </c>
      <c r="BG188" s="12">
        <v>0</v>
      </c>
      <c r="BH188" s="12">
        <v>0</v>
      </c>
      <c r="BI188" s="18">
        <v>0</v>
      </c>
      <c r="BJ188" s="12">
        <v>0</v>
      </c>
      <c r="BK188" s="12">
        <v>0</v>
      </c>
      <c r="BL188" s="12">
        <v>0</v>
      </c>
      <c r="BM188" s="12">
        <v>0</v>
      </c>
      <c r="BN188" s="12">
        <v>0</v>
      </c>
      <c r="BO188" s="12">
        <v>0</v>
      </c>
      <c r="BP188" s="12">
        <v>0</v>
      </c>
      <c r="BQ188" s="12">
        <v>0</v>
      </c>
      <c r="BR188" s="12">
        <v>0</v>
      </c>
      <c r="BS188" s="18">
        <v>0.96436453997306504</v>
      </c>
      <c r="BT188" s="12">
        <v>0</v>
      </c>
      <c r="BU188" s="12">
        <v>0</v>
      </c>
      <c r="BV188" s="12">
        <v>0</v>
      </c>
      <c r="BW188" s="12">
        <v>0</v>
      </c>
      <c r="BX188" s="12">
        <v>0</v>
      </c>
      <c r="BY188" s="12">
        <v>0</v>
      </c>
      <c r="BZ188" s="12">
        <v>0</v>
      </c>
      <c r="CA188" s="12">
        <v>0</v>
      </c>
      <c r="CB188" s="12">
        <v>0</v>
      </c>
      <c r="CC188" s="18">
        <v>0.96436453997306504</v>
      </c>
      <c r="CD188" s="12">
        <v>1235537</v>
      </c>
      <c r="CE188" s="12">
        <v>1235537</v>
      </c>
      <c r="CF188" s="12">
        <v>0</v>
      </c>
      <c r="CG188" s="12">
        <v>0</v>
      </c>
      <c r="CH188" s="12">
        <v>1235537</v>
      </c>
      <c r="CI188" s="12">
        <v>1191508.0706247007</v>
      </c>
      <c r="CJ188" s="12">
        <v>0</v>
      </c>
      <c r="CK188" s="12">
        <v>0</v>
      </c>
      <c r="CL188" s="12">
        <v>1191508.0706247007</v>
      </c>
      <c r="CM188" s="18">
        <v>0.96436453997306504</v>
      </c>
      <c r="CN188" s="12">
        <v>2471073.9464285709</v>
      </c>
      <c r="CO188" s="12">
        <v>2471073.9464285709</v>
      </c>
      <c r="CP188" s="12">
        <v>0</v>
      </c>
      <c r="CQ188" s="12">
        <v>0</v>
      </c>
      <c r="CR188" s="12">
        <v>2471073.9464285709</v>
      </c>
      <c r="CS188" s="12">
        <v>2383016.0895870151</v>
      </c>
      <c r="CT188" s="12">
        <v>0</v>
      </c>
      <c r="CU188" s="12">
        <v>0</v>
      </c>
      <c r="CV188" s="12">
        <v>2383016.0895870151</v>
      </c>
      <c r="CW188" s="18">
        <v>0.96436453997306504</v>
      </c>
      <c r="CX188" s="12">
        <v>3706610.8928571418</v>
      </c>
      <c r="CY188" s="12">
        <v>3706610.8928571418</v>
      </c>
      <c r="CZ188" s="12">
        <v>0</v>
      </c>
      <c r="DA188" s="12">
        <v>0</v>
      </c>
      <c r="DB188" s="12">
        <v>3706610.8928571418</v>
      </c>
      <c r="DC188" s="12">
        <v>3574524.1085493295</v>
      </c>
      <c r="DD188" s="12">
        <v>0</v>
      </c>
      <c r="DE188" s="12">
        <v>0</v>
      </c>
      <c r="DF188" s="12">
        <v>3574524.1085493295</v>
      </c>
      <c r="DG188" s="18">
        <v>0.96436453997306504</v>
      </c>
      <c r="DH188" s="12">
        <v>4942147.8392857127</v>
      </c>
      <c r="DI188" s="12">
        <v>4942147.8392857127</v>
      </c>
      <c r="DJ188" s="12">
        <v>0</v>
      </c>
      <c r="DK188" s="12">
        <v>0</v>
      </c>
      <c r="DL188" s="12">
        <v>4942147.8392857127</v>
      </c>
      <c r="DM188" s="12">
        <v>4766032.1275116438</v>
      </c>
      <c r="DN188" s="12">
        <v>0</v>
      </c>
      <c r="DO188" s="12">
        <v>0</v>
      </c>
      <c r="DP188" s="12">
        <v>4766032.1275116438</v>
      </c>
      <c r="DQ188" s="18">
        <v>0.96436453997306504</v>
      </c>
      <c r="DR188" s="12">
        <v>12355369.678571425</v>
      </c>
      <c r="DS188" s="12">
        <v>12355369.678571425</v>
      </c>
      <c r="DT188" s="12">
        <v>0</v>
      </c>
      <c r="DU188" s="12">
        <v>0</v>
      </c>
      <c r="DV188" s="12">
        <v>12355369.678571425</v>
      </c>
      <c r="DW188" s="12">
        <v>11915080.396272689</v>
      </c>
      <c r="DX188" s="12">
        <v>0</v>
      </c>
      <c r="DY188" s="12">
        <v>0</v>
      </c>
      <c r="DZ188" s="12">
        <v>11915080.396272689</v>
      </c>
      <c r="EA188" s="18">
        <v>5.78618723983839</v>
      </c>
      <c r="EB188" s="12">
        <v>6177684.7857142836</v>
      </c>
      <c r="EC188" s="12">
        <v>6177684.7857142836</v>
      </c>
      <c r="ED188" s="12">
        <v>0</v>
      </c>
      <c r="EE188" s="12">
        <v>0</v>
      </c>
      <c r="EF188" s="12">
        <v>6177684.7857142836</v>
      </c>
      <c r="EG188" s="12">
        <v>5841852.8866848424</v>
      </c>
      <c r="EH188" s="12">
        <v>0</v>
      </c>
      <c r="EI188" s="12">
        <v>0</v>
      </c>
      <c r="EJ188" s="12">
        <v>5841852.8866848424</v>
      </c>
      <c r="EK188" s="18">
        <v>0.94563790308530427</v>
      </c>
      <c r="EL188" s="12">
        <v>7413221.7321428545</v>
      </c>
      <c r="EM188" s="12">
        <v>7413221.7321428545</v>
      </c>
      <c r="EN188" s="12">
        <v>0</v>
      </c>
      <c r="EO188" s="12">
        <v>0</v>
      </c>
      <c r="EP188" s="12">
        <v>7413221.7321428545</v>
      </c>
      <c r="EQ188" s="12">
        <v>7010223.4538899763</v>
      </c>
      <c r="ER188" s="12">
        <v>0</v>
      </c>
      <c r="ES188" s="12">
        <v>0</v>
      </c>
      <c r="ET188" s="12">
        <v>7010223.4538899763</v>
      </c>
      <c r="EU188" s="18">
        <v>0.94563790308530427</v>
      </c>
      <c r="EV188" s="12">
        <v>8648758.6785714254</v>
      </c>
      <c r="EW188" s="12">
        <v>8648758.6785714254</v>
      </c>
      <c r="EX188" s="12">
        <v>0</v>
      </c>
      <c r="EY188" s="12">
        <v>0</v>
      </c>
      <c r="EZ188" s="12">
        <v>8648758.6785714254</v>
      </c>
      <c r="FA188" s="12">
        <v>8178594.0210951101</v>
      </c>
      <c r="FB188" s="12">
        <v>0</v>
      </c>
      <c r="FC188" s="12">
        <v>0</v>
      </c>
      <c r="FD188" s="12">
        <v>8178594.0210951101</v>
      </c>
      <c r="FE188" s="18">
        <v>0.94563790308530427</v>
      </c>
      <c r="FF188" s="12">
        <v>9884295.6249999963</v>
      </c>
      <c r="FG188" s="12">
        <v>9884295.6249999963</v>
      </c>
      <c r="FH188" s="12">
        <v>0</v>
      </c>
      <c r="FI188" s="12">
        <v>0</v>
      </c>
      <c r="FJ188" s="12">
        <v>9884295.6249999963</v>
      </c>
      <c r="FK188" s="12">
        <v>9346964.588300243</v>
      </c>
      <c r="FL188" s="12">
        <v>0</v>
      </c>
      <c r="FM188" s="12">
        <v>0</v>
      </c>
      <c r="FN188" s="12">
        <v>9346964.588300243</v>
      </c>
      <c r="FO188" s="18">
        <v>0.94563790308530427</v>
      </c>
      <c r="FP188" s="12">
        <v>11119832.571428567</v>
      </c>
      <c r="FQ188" s="12">
        <v>11119832.571428567</v>
      </c>
      <c r="FR188" s="12">
        <v>0</v>
      </c>
      <c r="FS188" s="12">
        <v>0</v>
      </c>
      <c r="FT188" s="12">
        <v>11119832.571428567</v>
      </c>
      <c r="FU188" s="12">
        <v>10515335.155505378</v>
      </c>
      <c r="FV188" s="12">
        <v>0</v>
      </c>
      <c r="FW188" s="12">
        <v>0</v>
      </c>
      <c r="FX188" s="12">
        <v>10515335.155505378</v>
      </c>
      <c r="FY188" s="18">
        <v>0.94563790308530427</v>
      </c>
      <c r="FZ188" s="12">
        <v>12355369.517857138</v>
      </c>
      <c r="GA188" s="12">
        <v>12355369.517857138</v>
      </c>
      <c r="GB188" s="12">
        <v>0</v>
      </c>
      <c r="GC188" s="12">
        <v>0</v>
      </c>
      <c r="GD188" s="12">
        <v>12355369.517857138</v>
      </c>
      <c r="GE188" s="12">
        <v>11683705.722710511</v>
      </c>
      <c r="GF188" s="12">
        <v>0</v>
      </c>
      <c r="GG188" s="12">
        <v>0</v>
      </c>
      <c r="GH188" s="12">
        <v>11683705.722710511</v>
      </c>
      <c r="GI188" s="18">
        <v>0.94563790308530427</v>
      </c>
      <c r="GJ188" s="12">
        <v>13590906.464285709</v>
      </c>
      <c r="GK188" s="12">
        <v>13590906.464285709</v>
      </c>
      <c r="GL188" s="12">
        <v>0</v>
      </c>
      <c r="GM188" s="12">
        <v>0</v>
      </c>
      <c r="GN188" s="12">
        <v>13590906.464285709</v>
      </c>
      <c r="GO188" s="12">
        <v>12852076.289915644</v>
      </c>
      <c r="GP188" s="12">
        <v>0</v>
      </c>
      <c r="GQ188" s="12">
        <v>0</v>
      </c>
      <c r="GR188" s="12">
        <v>12852076.289915644</v>
      </c>
      <c r="GS188" s="18">
        <v>0.94563790308530427</v>
      </c>
      <c r="GT188" s="12">
        <v>14826443.41071428</v>
      </c>
      <c r="GU188" s="12">
        <v>14826443.41071428</v>
      </c>
      <c r="GV188" s="12">
        <v>0</v>
      </c>
      <c r="GW188" s="12">
        <v>0</v>
      </c>
      <c r="GX188" s="12">
        <v>14826443.41071428</v>
      </c>
      <c r="GY188" s="12">
        <v>14020446.857120778</v>
      </c>
      <c r="GZ188" s="12">
        <v>0</v>
      </c>
      <c r="HA188" s="12">
        <v>0</v>
      </c>
      <c r="HB188" s="12">
        <v>14020446.857120778</v>
      </c>
      <c r="HC188" s="18">
        <v>0.94563790308530427</v>
      </c>
      <c r="HD188" s="12">
        <v>14826443.357142851</v>
      </c>
      <c r="HE188" s="12">
        <v>14826443.357142851</v>
      </c>
      <c r="HF188" s="12">
        <v>0</v>
      </c>
      <c r="HG188" s="12">
        <v>0</v>
      </c>
      <c r="HH188" s="12">
        <v>14826443.357142851</v>
      </c>
      <c r="HI188" s="12">
        <v>14020446.806461604</v>
      </c>
      <c r="HJ188" s="12">
        <v>0</v>
      </c>
      <c r="HK188" s="12">
        <v>0</v>
      </c>
      <c r="HL188" s="12">
        <v>14020446.806461604</v>
      </c>
      <c r="HM188" s="18">
        <v>0.94563790308530427</v>
      </c>
      <c r="HN188" s="12">
        <v>14826443.357142851</v>
      </c>
      <c r="HO188" s="12">
        <v>14826443.357142851</v>
      </c>
      <c r="HP188" s="12">
        <v>0</v>
      </c>
      <c r="HQ188" s="12">
        <v>0</v>
      </c>
      <c r="HR188" s="12">
        <v>14826443.357142851</v>
      </c>
      <c r="HS188" s="12">
        <v>14020446.806461604</v>
      </c>
      <c r="HT188" s="12">
        <v>0</v>
      </c>
      <c r="HU188" s="12">
        <v>0</v>
      </c>
      <c r="HV188" s="12">
        <v>14020446.806461604</v>
      </c>
      <c r="HW188" s="18">
        <v>0.94563790308530427</v>
      </c>
      <c r="HX188" s="12">
        <v>14826443.357142851</v>
      </c>
      <c r="HY188" s="12">
        <v>14826443.357142851</v>
      </c>
      <c r="HZ188" s="12">
        <v>0</v>
      </c>
      <c r="IA188" s="12">
        <v>0</v>
      </c>
      <c r="IB188" s="12">
        <v>14826443.357142851</v>
      </c>
      <c r="IC188" s="12">
        <v>14020446.806461604</v>
      </c>
      <c r="ID188" s="12">
        <v>0</v>
      </c>
      <c r="IE188" s="12">
        <v>0</v>
      </c>
      <c r="IF188" s="12">
        <v>14020446.806461604</v>
      </c>
      <c r="IG188" s="18">
        <v>0.94563790308530427</v>
      </c>
      <c r="IH188" s="12">
        <v>14826443.357142851</v>
      </c>
      <c r="II188" s="12">
        <v>14826443.357142851</v>
      </c>
      <c r="IJ188" s="12">
        <v>0</v>
      </c>
      <c r="IK188" s="12">
        <v>0</v>
      </c>
      <c r="IL188" s="12">
        <v>14826443.357142851</v>
      </c>
      <c r="IM188" s="12">
        <v>14020446.806461604</v>
      </c>
      <c r="IN188" s="12">
        <v>0</v>
      </c>
      <c r="IO188" s="12">
        <v>0</v>
      </c>
      <c r="IP188" s="12">
        <v>14020446.806461604</v>
      </c>
      <c r="IQ188" s="18">
        <v>0.94563790308530427</v>
      </c>
      <c r="IR188" s="12">
        <v>143322286.21428567</v>
      </c>
      <c r="IS188" s="12">
        <v>143322286.21428567</v>
      </c>
      <c r="IT188" s="12">
        <v>0</v>
      </c>
      <c r="IU188" s="12">
        <v>0</v>
      </c>
      <c r="IV188" s="12">
        <v>143322286.21428567</v>
      </c>
      <c r="IW188" s="12">
        <v>135530986.20106891</v>
      </c>
      <c r="IX188" s="12">
        <v>0</v>
      </c>
      <c r="IY188" s="12">
        <v>0</v>
      </c>
      <c r="IZ188" s="12">
        <v>135530986.20106891</v>
      </c>
      <c r="JA188" s="18">
        <v>11.347654837023649</v>
      </c>
      <c r="JB188" s="12">
        <v>13590906.41071428</v>
      </c>
      <c r="JC188" s="12">
        <v>13590906.41071428</v>
      </c>
      <c r="JD188" s="12">
        <v>0</v>
      </c>
      <c r="JE188" s="12">
        <v>0</v>
      </c>
      <c r="JF188" s="12">
        <v>13590906.41071428</v>
      </c>
      <c r="JG188" s="12">
        <v>12919450.144582298</v>
      </c>
      <c r="JH188" s="12">
        <v>0</v>
      </c>
      <c r="JI188" s="12">
        <v>0</v>
      </c>
      <c r="JJ188" s="12">
        <v>12919450.144582298</v>
      </c>
      <c r="JK188" s="18">
        <v>0.95059518137784804</v>
      </c>
      <c r="JL188" s="12">
        <v>12355369.464285709</v>
      </c>
      <c r="JM188" s="12">
        <v>12355369.464285709</v>
      </c>
      <c r="JN188" s="12">
        <v>0</v>
      </c>
      <c r="JO188" s="12">
        <v>0</v>
      </c>
      <c r="JP188" s="12">
        <v>12355369.464285709</v>
      </c>
      <c r="JQ188" s="12">
        <v>11744954.676893</v>
      </c>
      <c r="JR188" s="12">
        <v>0</v>
      </c>
      <c r="JS188" s="12">
        <v>0</v>
      </c>
      <c r="JT188" s="12">
        <v>11744954.676893</v>
      </c>
      <c r="JU188" s="18">
        <v>0.95059518137784804</v>
      </c>
      <c r="JV188" s="12">
        <v>11119832.517857138</v>
      </c>
      <c r="JW188" s="12">
        <v>11119832.517857138</v>
      </c>
      <c r="JX188" s="12">
        <v>0</v>
      </c>
      <c r="JY188" s="12">
        <v>0</v>
      </c>
      <c r="JZ188" s="12">
        <v>11119832.517857138</v>
      </c>
      <c r="KA188" s="12">
        <v>10570459.2092037</v>
      </c>
      <c r="KB188" s="12">
        <v>0</v>
      </c>
      <c r="KC188" s="12">
        <v>0</v>
      </c>
      <c r="KD188" s="12">
        <v>10570459.2092037</v>
      </c>
      <c r="KE188" s="18">
        <v>0.95059518137784804</v>
      </c>
      <c r="KF188" s="12">
        <v>9884295.5714285672</v>
      </c>
      <c r="KG188" s="12">
        <v>9884295.5714285672</v>
      </c>
      <c r="KH188" s="12">
        <v>0</v>
      </c>
      <c r="KI188" s="12">
        <v>0</v>
      </c>
      <c r="KJ188" s="12">
        <v>9884295.5714285672</v>
      </c>
      <c r="KK188" s="12">
        <v>9395963.7415143996</v>
      </c>
      <c r="KL188" s="12">
        <v>0</v>
      </c>
      <c r="KM188" s="12">
        <v>0</v>
      </c>
      <c r="KN188" s="12">
        <v>9395963.7415143996</v>
      </c>
      <c r="KO188" s="18">
        <v>0.95059518137784804</v>
      </c>
      <c r="KP188" s="12">
        <v>8648758.6249999963</v>
      </c>
      <c r="KQ188" s="12">
        <v>8648758.6249999963</v>
      </c>
      <c r="KR188" s="12">
        <v>0</v>
      </c>
      <c r="KS188" s="12">
        <v>0</v>
      </c>
      <c r="KT188" s="12">
        <v>8648758.6249999963</v>
      </c>
      <c r="KU188" s="12">
        <v>8221468.2738250988</v>
      </c>
      <c r="KV188" s="12">
        <v>0</v>
      </c>
      <c r="KW188" s="12">
        <v>0</v>
      </c>
      <c r="KX188" s="12">
        <v>8221468.2738250988</v>
      </c>
      <c r="KY188" s="18">
        <v>0.95059518137784804</v>
      </c>
      <c r="KZ188" s="12">
        <v>7413221.6785714254</v>
      </c>
      <c r="LA188" s="12">
        <v>7413221.6785714254</v>
      </c>
      <c r="LB188" s="12">
        <v>0</v>
      </c>
      <c r="LC188" s="12">
        <v>0</v>
      </c>
      <c r="LD188" s="12">
        <v>7413221.6785714254</v>
      </c>
      <c r="LE188" s="12">
        <v>7046972.8061357988</v>
      </c>
      <c r="LF188" s="12">
        <v>0</v>
      </c>
      <c r="LG188" s="12">
        <v>0</v>
      </c>
      <c r="LH188" s="12">
        <v>7046972.8061357988</v>
      </c>
      <c r="LI188" s="18">
        <v>0.95059518137784804</v>
      </c>
      <c r="LJ188" s="12">
        <v>6177684.7321428545</v>
      </c>
      <c r="LK188" s="12">
        <v>6177684.7321428545</v>
      </c>
      <c r="LL188" s="12">
        <v>0</v>
      </c>
      <c r="LM188" s="12">
        <v>0</v>
      </c>
      <c r="LN188" s="12">
        <v>6177684.7321428545</v>
      </c>
      <c r="LO188" s="12">
        <v>5872477.3384464998</v>
      </c>
      <c r="LP188" s="12">
        <v>0</v>
      </c>
      <c r="LQ188" s="12">
        <v>0</v>
      </c>
      <c r="LR188" s="12">
        <v>5872477.3384464998</v>
      </c>
      <c r="LS188" s="18">
        <v>0.95059518137784804</v>
      </c>
      <c r="LT188" s="12">
        <v>4942147.7857142836</v>
      </c>
      <c r="LU188" s="12">
        <v>4942147.7857142836</v>
      </c>
      <c r="LV188" s="12">
        <v>0</v>
      </c>
      <c r="LW188" s="12">
        <v>0</v>
      </c>
      <c r="LX188" s="12">
        <v>4942147.7857142836</v>
      </c>
      <c r="LY188" s="12">
        <v>4697981.8707571998</v>
      </c>
      <c r="LZ188" s="12">
        <v>0</v>
      </c>
      <c r="MA188" s="12">
        <v>0</v>
      </c>
      <c r="MB188" s="12">
        <v>4697981.8707571998</v>
      </c>
      <c r="MC188" s="18">
        <v>0.95059518137784804</v>
      </c>
      <c r="MD188" s="12">
        <v>3706610.8392857127</v>
      </c>
      <c r="ME188" s="12">
        <v>3706610.8392857127</v>
      </c>
      <c r="MF188" s="12">
        <v>0</v>
      </c>
      <c r="MG188" s="12">
        <v>0</v>
      </c>
      <c r="MH188" s="12">
        <v>3706610.8392857127</v>
      </c>
      <c r="MI188" s="12">
        <v>3523486.4030678994</v>
      </c>
      <c r="MJ188" s="12">
        <v>0</v>
      </c>
      <c r="MK188" s="12">
        <v>0</v>
      </c>
      <c r="ML188" s="12">
        <v>3523486.4030678994</v>
      </c>
      <c r="MM188" s="18">
        <v>0.95059518137784804</v>
      </c>
      <c r="MN188" s="12">
        <v>2471073.8928571418</v>
      </c>
      <c r="MO188" s="12">
        <v>2471073.8928571418</v>
      </c>
      <c r="MP188" s="12">
        <v>0</v>
      </c>
      <c r="MQ188" s="12">
        <v>0</v>
      </c>
      <c r="MR188" s="12">
        <v>2471073.8928571418</v>
      </c>
      <c r="MS188" s="12">
        <v>2348990.9353785999</v>
      </c>
      <c r="MT188" s="12">
        <v>0</v>
      </c>
      <c r="MU188" s="12">
        <v>0</v>
      </c>
      <c r="MV188" s="12">
        <v>2348990.9353785999</v>
      </c>
      <c r="MW188" s="18">
        <v>0.95059518137784804</v>
      </c>
      <c r="MX188" s="12">
        <v>1235536.9464285709</v>
      </c>
      <c r="MY188" s="12">
        <v>1235536.9464285709</v>
      </c>
      <c r="MZ188" s="12">
        <v>0</v>
      </c>
      <c r="NA188" s="12">
        <v>0</v>
      </c>
      <c r="NB188" s="12">
        <v>1235536.9464285709</v>
      </c>
      <c r="NC188" s="12">
        <v>1174495.4676893</v>
      </c>
      <c r="ND188" s="12">
        <v>0</v>
      </c>
      <c r="NE188" s="12">
        <v>0</v>
      </c>
      <c r="NF188" s="12">
        <v>1174495.4676893</v>
      </c>
      <c r="NG188" s="18">
        <v>0.95059518137784804</v>
      </c>
      <c r="NH188" s="12">
        <v>0</v>
      </c>
      <c r="NI188" s="12">
        <v>0</v>
      </c>
      <c r="NJ188" s="12">
        <v>0</v>
      </c>
      <c r="NK188" s="12">
        <v>0</v>
      </c>
      <c r="NL188" s="12">
        <v>0</v>
      </c>
      <c r="NM188" s="12">
        <v>0</v>
      </c>
      <c r="NN188" s="12">
        <v>0</v>
      </c>
      <c r="NO188" s="12">
        <v>0</v>
      </c>
      <c r="NP188" s="12">
        <v>0</v>
      </c>
      <c r="NQ188" s="18">
        <v>0.95059518137784804</v>
      </c>
      <c r="NR188" s="12">
        <v>81545438.464285672</v>
      </c>
      <c r="NS188" s="12">
        <v>81545438.464285672</v>
      </c>
      <c r="NT188" s="12">
        <v>0</v>
      </c>
      <c r="NU188" s="12">
        <v>0</v>
      </c>
      <c r="NV188" s="12">
        <v>81545438.464285672</v>
      </c>
      <c r="NW188" s="12">
        <v>77516700.867493793</v>
      </c>
      <c r="NX188" s="12">
        <v>0</v>
      </c>
      <c r="NY188" s="12">
        <v>0</v>
      </c>
      <c r="NZ188" s="12">
        <v>77516700.867493793</v>
      </c>
      <c r="OA188" s="18">
        <v>11.407142176534174</v>
      </c>
      <c r="OB188" s="12">
        <v>0</v>
      </c>
      <c r="OC188" s="12">
        <v>0</v>
      </c>
      <c r="OD188" s="12">
        <v>0</v>
      </c>
      <c r="OE188" s="12">
        <v>0</v>
      </c>
      <c r="OF188" s="12">
        <v>0</v>
      </c>
      <c r="OG188" s="12">
        <v>0</v>
      </c>
      <c r="OH188" s="12">
        <v>0</v>
      </c>
      <c r="OI188" s="12">
        <v>0</v>
      </c>
      <c r="OJ188" s="12">
        <v>0</v>
      </c>
      <c r="OK188" s="18">
        <v>0.95128373722490955</v>
      </c>
      <c r="OL188" s="12">
        <v>0</v>
      </c>
      <c r="OM188" s="12">
        <v>0</v>
      </c>
      <c r="ON188" s="12">
        <v>0</v>
      </c>
      <c r="OO188" s="12">
        <v>0</v>
      </c>
      <c r="OP188" s="12">
        <v>0</v>
      </c>
      <c r="OQ188" s="12">
        <v>0</v>
      </c>
      <c r="OR188" s="12">
        <v>0</v>
      </c>
      <c r="OS188" s="12">
        <v>0</v>
      </c>
      <c r="OT188" s="12">
        <v>0</v>
      </c>
      <c r="OU188" s="18">
        <v>0.95128373722490955</v>
      </c>
      <c r="OV188" s="12">
        <v>0</v>
      </c>
      <c r="OW188" s="12">
        <v>0</v>
      </c>
      <c r="OX188" s="12">
        <v>0</v>
      </c>
      <c r="OY188" s="12">
        <v>0</v>
      </c>
      <c r="OZ188" s="12">
        <v>0</v>
      </c>
      <c r="PA188" s="12">
        <v>0</v>
      </c>
      <c r="PB188" s="12">
        <v>0</v>
      </c>
      <c r="PC188" s="12">
        <v>0</v>
      </c>
      <c r="PD188" s="12">
        <v>0</v>
      </c>
      <c r="PE188" s="18">
        <v>0.95128373722490955</v>
      </c>
      <c r="PF188" s="12">
        <v>0</v>
      </c>
      <c r="PG188" s="12">
        <v>0</v>
      </c>
      <c r="PH188" s="12">
        <v>0</v>
      </c>
      <c r="PI188" s="12">
        <v>0</v>
      </c>
      <c r="PJ188" s="12">
        <v>0</v>
      </c>
      <c r="PK188" s="12">
        <v>0</v>
      </c>
      <c r="PL188" s="12">
        <v>0</v>
      </c>
      <c r="PM188" s="12">
        <v>0</v>
      </c>
      <c r="PN188" s="12">
        <v>0</v>
      </c>
      <c r="PO188" s="18">
        <v>0.95128373722490955</v>
      </c>
      <c r="PP188" s="12">
        <v>0</v>
      </c>
      <c r="PQ188" s="12">
        <v>0</v>
      </c>
      <c r="PR188" s="12">
        <v>0</v>
      </c>
      <c r="PS188" s="12">
        <v>0</v>
      </c>
      <c r="PT188" s="12">
        <v>0</v>
      </c>
      <c r="PU188" s="12">
        <v>0</v>
      </c>
      <c r="PV188" s="12">
        <v>0</v>
      </c>
      <c r="PW188" s="12">
        <v>0</v>
      </c>
      <c r="PX188" s="12">
        <v>0</v>
      </c>
      <c r="PY188" s="18">
        <v>0.95128373722490955</v>
      </c>
      <c r="PZ188" s="12">
        <v>0</v>
      </c>
      <c r="QA188" s="12">
        <v>0</v>
      </c>
      <c r="QB188" s="12">
        <v>0</v>
      </c>
      <c r="QC188" s="12">
        <v>0</v>
      </c>
      <c r="QD188" s="12">
        <v>0</v>
      </c>
      <c r="QE188" s="12">
        <v>0</v>
      </c>
      <c r="QF188" s="12">
        <v>0</v>
      </c>
      <c r="QG188" s="12">
        <v>0</v>
      </c>
      <c r="QH188" s="12">
        <v>0</v>
      </c>
      <c r="QI188" s="18">
        <v>0.95128373722490955</v>
      </c>
      <c r="QJ188" s="12">
        <v>0</v>
      </c>
      <c r="QK188" s="12">
        <v>0</v>
      </c>
      <c r="QL188" s="12">
        <v>0</v>
      </c>
      <c r="QM188" s="12">
        <v>0</v>
      </c>
      <c r="QN188" s="12">
        <v>0</v>
      </c>
      <c r="QO188" s="12">
        <v>0</v>
      </c>
      <c r="QP188" s="12">
        <v>0</v>
      </c>
      <c r="QQ188" s="12">
        <v>0</v>
      </c>
      <c r="QR188" s="12">
        <v>0</v>
      </c>
      <c r="QS188" s="18">
        <v>0.95128373722490955</v>
      </c>
      <c r="QT188" s="12">
        <v>0</v>
      </c>
      <c r="QU188" s="12">
        <v>0</v>
      </c>
      <c r="QV188" s="12">
        <v>0</v>
      </c>
      <c r="QW188" s="12">
        <v>0</v>
      </c>
      <c r="QX188" s="12">
        <v>0</v>
      </c>
      <c r="QY188" s="12">
        <v>0</v>
      </c>
      <c r="QZ188" s="12">
        <v>0</v>
      </c>
      <c r="RA188" s="12">
        <v>0</v>
      </c>
      <c r="RB188" s="12">
        <v>0</v>
      </c>
      <c r="RC188" s="18">
        <v>0.95128373722490955</v>
      </c>
      <c r="RD188" s="12">
        <v>0</v>
      </c>
      <c r="RE188" s="12">
        <v>0</v>
      </c>
      <c r="RF188" s="12">
        <v>0</v>
      </c>
      <c r="RG188" s="12">
        <v>0</v>
      </c>
      <c r="RH188" s="12">
        <v>0</v>
      </c>
      <c r="RI188" s="12">
        <v>0</v>
      </c>
      <c r="RJ188" s="12">
        <v>0</v>
      </c>
      <c r="RK188" s="12">
        <v>0</v>
      </c>
      <c r="RL188" s="12">
        <v>0</v>
      </c>
      <c r="RM188" s="18">
        <v>0.95128373722490955</v>
      </c>
      <c r="RN188" s="12">
        <v>0</v>
      </c>
      <c r="RO188" s="12">
        <v>0</v>
      </c>
      <c r="RP188" s="12">
        <v>0</v>
      </c>
      <c r="RQ188" s="12">
        <v>0</v>
      </c>
      <c r="RR188" s="12">
        <v>0</v>
      </c>
      <c r="RS188" s="12">
        <v>0</v>
      </c>
      <c r="RT188" s="12">
        <v>0</v>
      </c>
      <c r="RU188" s="12">
        <v>0</v>
      </c>
      <c r="RV188" s="12">
        <v>0</v>
      </c>
      <c r="RW188" s="18">
        <v>0.95128373722490955</v>
      </c>
      <c r="RX188" s="12">
        <v>0</v>
      </c>
      <c r="RY188" s="12">
        <v>0</v>
      </c>
      <c r="RZ188" s="12">
        <v>0</v>
      </c>
      <c r="SA188" s="12">
        <v>0</v>
      </c>
      <c r="SB188" s="12">
        <v>0</v>
      </c>
      <c r="SC188" s="12">
        <v>0</v>
      </c>
      <c r="SD188" s="12">
        <v>0</v>
      </c>
      <c r="SE188" s="12">
        <v>0</v>
      </c>
      <c r="SF188" s="12">
        <v>0</v>
      </c>
      <c r="SG188" s="18">
        <v>0.95128373722490955</v>
      </c>
      <c r="SH188" s="12">
        <v>0</v>
      </c>
      <c r="SI188" s="12">
        <v>0</v>
      </c>
      <c r="SJ188" s="12">
        <v>0</v>
      </c>
      <c r="SK188" s="12">
        <v>0</v>
      </c>
      <c r="SL188" s="12">
        <v>0</v>
      </c>
      <c r="SM188" s="12">
        <v>0</v>
      </c>
      <c r="SN188" s="12">
        <v>0</v>
      </c>
      <c r="SO188" s="12">
        <v>0</v>
      </c>
      <c r="SP188" s="12">
        <v>0</v>
      </c>
      <c r="SQ188" s="18">
        <v>0.95128373722490955</v>
      </c>
      <c r="SR188" s="12">
        <v>0</v>
      </c>
      <c r="SS188" s="12">
        <v>0</v>
      </c>
      <c r="ST188" s="12">
        <v>0</v>
      </c>
      <c r="SU188" s="12">
        <v>0</v>
      </c>
      <c r="SV188" s="12">
        <v>0</v>
      </c>
      <c r="SW188" s="12">
        <v>0</v>
      </c>
      <c r="SX188" s="12">
        <v>0</v>
      </c>
      <c r="SY188" s="12">
        <v>0</v>
      </c>
      <c r="SZ188" s="12">
        <v>0</v>
      </c>
      <c r="TA188" s="18">
        <v>11.415404846698912</v>
      </c>
      <c r="TB188" s="12">
        <v>0</v>
      </c>
      <c r="TC188" s="12">
        <v>0</v>
      </c>
    </row>
    <row r="189" spans="1:523" ht="15" thickBot="1" x14ac:dyDescent="0.35">
      <c r="A189" s="3" t="s">
        <v>239</v>
      </c>
      <c r="B189" s="4">
        <v>0</v>
      </c>
      <c r="C189" s="4">
        <v>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0</v>
      </c>
      <c r="J189" s="4">
        <v>0</v>
      </c>
      <c r="K189" s="5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5">
        <v>0</v>
      </c>
      <c r="V189" s="4">
        <v>0</v>
      </c>
      <c r="W189" s="4">
        <v>0</v>
      </c>
      <c r="X189" s="4">
        <v>0</v>
      </c>
      <c r="Y189" s="4">
        <v>0</v>
      </c>
      <c r="Z189" s="4">
        <v>0</v>
      </c>
      <c r="AA189" s="4">
        <v>0</v>
      </c>
      <c r="AB189" s="4">
        <v>0</v>
      </c>
      <c r="AC189" s="4">
        <v>0</v>
      </c>
      <c r="AD189" s="4">
        <v>0</v>
      </c>
      <c r="AE189" s="5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5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5">
        <v>0</v>
      </c>
      <c r="AZ189" s="4">
        <v>0</v>
      </c>
      <c r="BA189" s="4">
        <v>0</v>
      </c>
      <c r="BB189" s="4">
        <v>0</v>
      </c>
      <c r="BC189" s="4">
        <v>0</v>
      </c>
      <c r="BD189" s="4">
        <v>0</v>
      </c>
      <c r="BE189" s="4">
        <v>0</v>
      </c>
      <c r="BF189" s="4">
        <v>0</v>
      </c>
      <c r="BG189" s="4">
        <v>0</v>
      </c>
      <c r="BH189" s="4">
        <v>0</v>
      </c>
      <c r="BI189" s="5">
        <v>0</v>
      </c>
      <c r="BJ189" s="4">
        <v>0</v>
      </c>
      <c r="BK189" s="4">
        <v>0</v>
      </c>
      <c r="BL189" s="4">
        <v>0</v>
      </c>
      <c r="BM189" s="4">
        <v>0</v>
      </c>
      <c r="BN189" s="4">
        <v>0</v>
      </c>
      <c r="BO189" s="4">
        <v>0</v>
      </c>
      <c r="BP189" s="4">
        <v>0</v>
      </c>
      <c r="BQ189" s="4">
        <v>0</v>
      </c>
      <c r="BR189" s="4">
        <v>0</v>
      </c>
      <c r="BS189" s="5">
        <v>0</v>
      </c>
      <c r="BT189" s="4">
        <v>0</v>
      </c>
      <c r="BU189" s="4">
        <v>0</v>
      </c>
      <c r="BV189" s="4">
        <v>0</v>
      </c>
      <c r="BW189" s="4">
        <v>0</v>
      </c>
      <c r="BX189" s="4">
        <v>0</v>
      </c>
      <c r="BY189" s="4">
        <v>0</v>
      </c>
      <c r="BZ189" s="4">
        <v>0</v>
      </c>
      <c r="CA189" s="4">
        <v>0</v>
      </c>
      <c r="CB189" s="4">
        <v>0</v>
      </c>
      <c r="CC189" s="5">
        <v>0</v>
      </c>
      <c r="CD189" s="4">
        <v>0</v>
      </c>
      <c r="CE189" s="4">
        <v>0</v>
      </c>
      <c r="CF189" s="4">
        <v>0</v>
      </c>
      <c r="CG189" s="4">
        <v>0</v>
      </c>
      <c r="CH189" s="4">
        <v>0</v>
      </c>
      <c r="CI189" s="4">
        <v>0</v>
      </c>
      <c r="CJ189" s="4">
        <v>0</v>
      </c>
      <c r="CK189" s="4">
        <v>0</v>
      </c>
      <c r="CL189" s="4">
        <v>0</v>
      </c>
      <c r="CM189" s="5">
        <v>0.94786204999999979</v>
      </c>
      <c r="CN189" s="4">
        <v>0</v>
      </c>
      <c r="CO189" s="4">
        <v>0</v>
      </c>
      <c r="CP189" s="4">
        <v>0</v>
      </c>
      <c r="CQ189" s="4">
        <v>0</v>
      </c>
      <c r="CR189" s="4">
        <v>0</v>
      </c>
      <c r="CS189" s="4">
        <v>0</v>
      </c>
      <c r="CT189" s="4">
        <v>0</v>
      </c>
      <c r="CU189" s="4">
        <v>0</v>
      </c>
      <c r="CV189" s="4">
        <v>0</v>
      </c>
      <c r="CW189" s="5">
        <v>0.94739463333333307</v>
      </c>
      <c r="CX189" s="4">
        <v>0</v>
      </c>
      <c r="CY189" s="4">
        <v>0</v>
      </c>
      <c r="CZ189" s="4">
        <v>0</v>
      </c>
      <c r="DA189" s="4">
        <v>0</v>
      </c>
      <c r="DB189" s="4">
        <v>0</v>
      </c>
      <c r="DC189" s="4">
        <v>0</v>
      </c>
      <c r="DD189" s="4">
        <v>0</v>
      </c>
      <c r="DE189" s="4">
        <v>0</v>
      </c>
      <c r="DF189" s="4">
        <v>0</v>
      </c>
      <c r="DG189" s="5">
        <v>0.94692721666666646</v>
      </c>
      <c r="DH189" s="4">
        <v>0</v>
      </c>
      <c r="DI189" s="4">
        <v>0</v>
      </c>
      <c r="DJ189" s="4">
        <v>0</v>
      </c>
      <c r="DK189" s="4">
        <v>0</v>
      </c>
      <c r="DL189" s="4">
        <v>0</v>
      </c>
      <c r="DM189" s="4">
        <v>0</v>
      </c>
      <c r="DN189" s="4">
        <v>0</v>
      </c>
      <c r="DO189" s="4">
        <v>0</v>
      </c>
      <c r="DP189" s="4">
        <v>0</v>
      </c>
      <c r="DQ189" s="5">
        <v>0.94645979999999963</v>
      </c>
      <c r="DR189" s="4">
        <v>0</v>
      </c>
      <c r="DS189" s="4">
        <v>0</v>
      </c>
      <c r="DT189" s="4">
        <v>0</v>
      </c>
      <c r="DU189" s="4">
        <v>0</v>
      </c>
      <c r="DV189" s="4">
        <v>0</v>
      </c>
      <c r="DW189" s="4">
        <v>0</v>
      </c>
      <c r="DX189" s="4">
        <v>0</v>
      </c>
      <c r="DY189" s="4">
        <v>0</v>
      </c>
      <c r="DZ189" s="4">
        <v>0</v>
      </c>
      <c r="EA189" s="5">
        <v>3.7886436999999988</v>
      </c>
      <c r="EB189" s="4">
        <v>0</v>
      </c>
      <c r="EC189" s="4">
        <v>0</v>
      </c>
      <c r="ED189" s="4">
        <v>0</v>
      </c>
      <c r="EE189" s="4">
        <v>0</v>
      </c>
      <c r="EF189" s="4">
        <v>0</v>
      </c>
      <c r="EG189" s="4">
        <v>0</v>
      </c>
      <c r="EH189" s="4">
        <v>0</v>
      </c>
      <c r="EI189" s="4">
        <v>0</v>
      </c>
      <c r="EJ189" s="4">
        <v>0</v>
      </c>
      <c r="EK189" s="5">
        <v>0.94727479634959966</v>
      </c>
      <c r="EL189" s="4">
        <v>0</v>
      </c>
      <c r="EM189" s="4">
        <v>0</v>
      </c>
      <c r="EN189" s="4">
        <v>0</v>
      </c>
      <c r="EO189" s="4">
        <v>0</v>
      </c>
      <c r="EP189" s="4">
        <v>0</v>
      </c>
      <c r="EQ189" s="4">
        <v>0</v>
      </c>
      <c r="ER189" s="4">
        <v>0</v>
      </c>
      <c r="ES189" s="4">
        <v>0</v>
      </c>
      <c r="ET189" s="4">
        <v>0</v>
      </c>
      <c r="EU189" s="5">
        <v>0.94697689446760513</v>
      </c>
      <c r="EV189" s="4">
        <v>0</v>
      </c>
      <c r="EW189" s="4">
        <v>0</v>
      </c>
      <c r="EX189" s="4">
        <v>0</v>
      </c>
      <c r="EY189" s="4">
        <v>0</v>
      </c>
      <c r="EZ189" s="4">
        <v>0</v>
      </c>
      <c r="FA189" s="4">
        <v>0</v>
      </c>
      <c r="FB189" s="4">
        <v>0</v>
      </c>
      <c r="FC189" s="4">
        <v>0</v>
      </c>
      <c r="FD189" s="4">
        <v>0</v>
      </c>
      <c r="FE189" s="5">
        <v>0.94672163925018094</v>
      </c>
      <c r="FF189" s="4">
        <v>0</v>
      </c>
      <c r="FG189" s="4">
        <v>0</v>
      </c>
      <c r="FH189" s="4">
        <v>0</v>
      </c>
      <c r="FI189" s="4">
        <v>0</v>
      </c>
      <c r="FJ189" s="4">
        <v>0</v>
      </c>
      <c r="FK189" s="4">
        <v>0</v>
      </c>
      <c r="FL189" s="4">
        <v>0</v>
      </c>
      <c r="FM189" s="4">
        <v>0</v>
      </c>
      <c r="FN189" s="4">
        <v>0</v>
      </c>
      <c r="FO189" s="5">
        <v>0.9458152165727256</v>
      </c>
      <c r="FP189" s="4">
        <v>0</v>
      </c>
      <c r="FQ189" s="4">
        <v>0</v>
      </c>
      <c r="FR189" s="4">
        <v>0</v>
      </c>
      <c r="FS189" s="4">
        <v>0</v>
      </c>
      <c r="FT189" s="4">
        <v>0</v>
      </c>
      <c r="FU189" s="4">
        <v>0</v>
      </c>
      <c r="FV189" s="4">
        <v>0</v>
      </c>
      <c r="FW189" s="4">
        <v>0</v>
      </c>
      <c r="FX189" s="4">
        <v>0</v>
      </c>
      <c r="FY189" s="5">
        <v>0.94514480316505745</v>
      </c>
      <c r="FZ189" s="4">
        <v>0</v>
      </c>
      <c r="GA189" s="4">
        <v>0</v>
      </c>
      <c r="GB189" s="4">
        <v>0</v>
      </c>
      <c r="GC189" s="4">
        <v>0</v>
      </c>
      <c r="GD189" s="4">
        <v>0</v>
      </c>
      <c r="GE189" s="4">
        <v>0</v>
      </c>
      <c r="GF189" s="4">
        <v>0</v>
      </c>
      <c r="GG189" s="4">
        <v>0</v>
      </c>
      <c r="GH189" s="4">
        <v>0</v>
      </c>
      <c r="GI189" s="5">
        <v>0.94478195306302382</v>
      </c>
      <c r="GJ189" s="4">
        <v>0</v>
      </c>
      <c r="GK189" s="4">
        <v>0</v>
      </c>
      <c r="GL189" s="4">
        <v>0</v>
      </c>
      <c r="GM189" s="4">
        <v>0</v>
      </c>
      <c r="GN189" s="4">
        <v>0</v>
      </c>
      <c r="GO189" s="4">
        <v>0</v>
      </c>
      <c r="GP189" s="4">
        <v>0</v>
      </c>
      <c r="GQ189" s="4">
        <v>0</v>
      </c>
      <c r="GR189" s="4">
        <v>0</v>
      </c>
      <c r="GS189" s="5">
        <v>0.9444671178803189</v>
      </c>
      <c r="GT189" s="4">
        <v>0</v>
      </c>
      <c r="GU189" s="4">
        <v>0</v>
      </c>
      <c r="GV189" s="4">
        <v>0</v>
      </c>
      <c r="GW189" s="4">
        <v>0</v>
      </c>
      <c r="GX189" s="4">
        <v>0</v>
      </c>
      <c r="GY189" s="4">
        <v>0</v>
      </c>
      <c r="GZ189" s="4">
        <v>0</v>
      </c>
      <c r="HA189" s="4">
        <v>0</v>
      </c>
      <c r="HB189" s="4">
        <v>0</v>
      </c>
      <c r="HC189" s="5">
        <v>0.94407498216261976</v>
      </c>
      <c r="HD189" s="4">
        <v>0</v>
      </c>
      <c r="HE189" s="4">
        <v>0</v>
      </c>
      <c r="HF189" s="4">
        <v>0</v>
      </c>
      <c r="HG189" s="4">
        <v>0</v>
      </c>
      <c r="HH189" s="4">
        <v>0</v>
      </c>
      <c r="HI189" s="4">
        <v>0</v>
      </c>
      <c r="HJ189" s="4">
        <v>0</v>
      </c>
      <c r="HK189" s="4">
        <v>0</v>
      </c>
      <c r="HL189" s="4">
        <v>0</v>
      </c>
      <c r="HM189" s="5">
        <v>0.94374533331660093</v>
      </c>
      <c r="HN189" s="4">
        <v>0</v>
      </c>
      <c r="HO189" s="4">
        <v>0</v>
      </c>
      <c r="HP189" s="4">
        <v>0</v>
      </c>
      <c r="HQ189" s="4">
        <v>0</v>
      </c>
      <c r="HR189" s="4">
        <v>0</v>
      </c>
      <c r="HS189" s="4">
        <v>0</v>
      </c>
      <c r="HT189" s="4">
        <v>0</v>
      </c>
      <c r="HU189" s="4">
        <v>0</v>
      </c>
      <c r="HV189" s="4">
        <v>0</v>
      </c>
      <c r="HW189" s="5">
        <v>0.94328060959980797</v>
      </c>
      <c r="HX189" s="4">
        <v>0</v>
      </c>
      <c r="HY189" s="4">
        <v>0</v>
      </c>
      <c r="HZ189" s="4">
        <v>0</v>
      </c>
      <c r="IA189" s="4">
        <v>0</v>
      </c>
      <c r="IB189" s="4">
        <v>0</v>
      </c>
      <c r="IC189" s="4">
        <v>0</v>
      </c>
      <c r="ID189" s="4">
        <v>0</v>
      </c>
      <c r="IE189" s="4">
        <v>0</v>
      </c>
      <c r="IF189" s="4">
        <v>0</v>
      </c>
      <c r="IG189" s="5">
        <v>0.94261520896376283</v>
      </c>
      <c r="IH189" s="4">
        <v>0</v>
      </c>
      <c r="II189" s="4">
        <v>0</v>
      </c>
      <c r="IJ189" s="4">
        <v>0</v>
      </c>
      <c r="IK189" s="4">
        <v>0</v>
      </c>
      <c r="IL189" s="4">
        <v>0</v>
      </c>
      <c r="IM189" s="4">
        <v>0</v>
      </c>
      <c r="IN189" s="4">
        <v>0</v>
      </c>
      <c r="IO189" s="4">
        <v>0</v>
      </c>
      <c r="IP189" s="4">
        <v>0</v>
      </c>
      <c r="IQ189" s="5">
        <v>0.94277619240995802</v>
      </c>
      <c r="IR189" s="4">
        <v>0</v>
      </c>
      <c r="IS189" s="4">
        <v>0</v>
      </c>
      <c r="IT189" s="4">
        <v>0</v>
      </c>
      <c r="IU189" s="4">
        <v>0</v>
      </c>
      <c r="IV189" s="4">
        <v>0</v>
      </c>
      <c r="IW189" s="4">
        <v>0</v>
      </c>
      <c r="IX189" s="4">
        <v>0</v>
      </c>
      <c r="IY189" s="4">
        <v>0</v>
      </c>
      <c r="IZ189" s="4">
        <v>0</v>
      </c>
      <c r="JA189" s="5">
        <v>11.337674747201262</v>
      </c>
      <c r="JB189" s="4">
        <v>0</v>
      </c>
      <c r="JC189" s="4">
        <v>0</v>
      </c>
      <c r="JD189" s="4">
        <v>0</v>
      </c>
      <c r="JE189" s="4">
        <v>0</v>
      </c>
      <c r="JF189" s="4">
        <v>0</v>
      </c>
      <c r="JG189" s="4">
        <v>0</v>
      </c>
      <c r="JH189" s="4">
        <v>0</v>
      </c>
      <c r="JI189" s="4">
        <v>0</v>
      </c>
      <c r="JJ189" s="4">
        <v>0</v>
      </c>
      <c r="JK189" s="5">
        <v>0.94270552062125601</v>
      </c>
      <c r="JL189" s="4">
        <v>0</v>
      </c>
      <c r="JM189" s="4">
        <v>0</v>
      </c>
      <c r="JN189" s="4">
        <v>0</v>
      </c>
      <c r="JO189" s="4">
        <v>0</v>
      </c>
      <c r="JP189" s="4">
        <v>0</v>
      </c>
      <c r="JQ189" s="4">
        <v>0</v>
      </c>
      <c r="JR189" s="4">
        <v>0</v>
      </c>
      <c r="JS189" s="4">
        <v>0</v>
      </c>
      <c r="JT189" s="4">
        <v>0</v>
      </c>
      <c r="JU189" s="5">
        <v>0.94318113130705683</v>
      </c>
      <c r="JV189" s="4">
        <v>0</v>
      </c>
      <c r="JW189" s="4">
        <v>0</v>
      </c>
      <c r="JX189" s="4">
        <v>0</v>
      </c>
      <c r="JY189" s="4">
        <v>0</v>
      </c>
      <c r="JZ189" s="4">
        <v>0</v>
      </c>
      <c r="KA189" s="4">
        <v>0</v>
      </c>
      <c r="KB189" s="4">
        <v>0</v>
      </c>
      <c r="KC189" s="4">
        <v>0</v>
      </c>
      <c r="KD189" s="4">
        <v>0</v>
      </c>
      <c r="KE189" s="5">
        <v>0.94361448353788591</v>
      </c>
      <c r="KF189" s="4">
        <v>0</v>
      </c>
      <c r="KG189" s="4">
        <v>0</v>
      </c>
      <c r="KH189" s="4">
        <v>0</v>
      </c>
      <c r="KI189" s="4">
        <v>0</v>
      </c>
      <c r="KJ189" s="4">
        <v>0</v>
      </c>
      <c r="KK189" s="4">
        <v>0</v>
      </c>
      <c r="KL189" s="4">
        <v>0</v>
      </c>
      <c r="KM189" s="4">
        <v>0</v>
      </c>
      <c r="KN189" s="4">
        <v>0</v>
      </c>
      <c r="KO189" s="5">
        <v>0.94399068104096528</v>
      </c>
      <c r="KP189" s="4">
        <v>0</v>
      </c>
      <c r="KQ189" s="4">
        <v>0</v>
      </c>
      <c r="KR189" s="4">
        <v>0</v>
      </c>
      <c r="KS189" s="4">
        <v>0</v>
      </c>
      <c r="KT189" s="4">
        <v>0</v>
      </c>
      <c r="KU189" s="4">
        <v>0</v>
      </c>
      <c r="KV189" s="4">
        <v>0</v>
      </c>
      <c r="KW189" s="4">
        <v>0</v>
      </c>
      <c r="KX189" s="4">
        <v>0</v>
      </c>
      <c r="KY189" s="5">
        <v>0.9442701655210296</v>
      </c>
      <c r="KZ189" s="4">
        <v>0</v>
      </c>
      <c r="LA189" s="4">
        <v>0</v>
      </c>
      <c r="LB189" s="4">
        <v>0</v>
      </c>
      <c r="LC189" s="4">
        <v>0</v>
      </c>
      <c r="LD189" s="4">
        <v>0</v>
      </c>
      <c r="LE189" s="4">
        <v>0</v>
      </c>
      <c r="LF189" s="4">
        <v>0</v>
      </c>
      <c r="LG189" s="4">
        <v>0</v>
      </c>
      <c r="LH189" s="4">
        <v>0</v>
      </c>
      <c r="LI189" s="5">
        <v>0.9446391241807981</v>
      </c>
      <c r="LJ189" s="4">
        <v>0</v>
      </c>
      <c r="LK189" s="4">
        <v>0</v>
      </c>
      <c r="LL189" s="4">
        <v>0</v>
      </c>
      <c r="LM189" s="4">
        <v>0</v>
      </c>
      <c r="LN189" s="4">
        <v>0</v>
      </c>
      <c r="LO189" s="4">
        <v>0</v>
      </c>
      <c r="LP189" s="4">
        <v>0</v>
      </c>
      <c r="LQ189" s="4">
        <v>0</v>
      </c>
      <c r="LR189" s="4">
        <v>0</v>
      </c>
      <c r="LS189" s="5">
        <v>0.94506282581707801</v>
      </c>
      <c r="LT189" s="4">
        <v>0</v>
      </c>
      <c r="LU189" s="4">
        <v>0</v>
      </c>
      <c r="LV189" s="4">
        <v>0</v>
      </c>
      <c r="LW189" s="4">
        <v>0</v>
      </c>
      <c r="LX189" s="4">
        <v>0</v>
      </c>
      <c r="LY189" s="4">
        <v>0</v>
      </c>
      <c r="LZ189" s="4">
        <v>0</v>
      </c>
      <c r="MA189" s="4">
        <v>0</v>
      </c>
      <c r="MB189" s="4">
        <v>0</v>
      </c>
      <c r="MC189" s="5">
        <v>0.9455218185182539</v>
      </c>
      <c r="MD189" s="4">
        <v>0</v>
      </c>
      <c r="ME189" s="4">
        <v>0</v>
      </c>
      <c r="MF189" s="4">
        <v>0</v>
      </c>
      <c r="MG189" s="4">
        <v>0</v>
      </c>
      <c r="MH189" s="4">
        <v>0</v>
      </c>
      <c r="MI189" s="4">
        <v>0</v>
      </c>
      <c r="MJ189" s="4">
        <v>0</v>
      </c>
      <c r="MK189" s="4">
        <v>0</v>
      </c>
      <c r="ML189" s="4">
        <v>0</v>
      </c>
      <c r="MM189" s="5">
        <v>0.94598984712753342</v>
      </c>
      <c r="MN189" s="4">
        <v>0</v>
      </c>
      <c r="MO189" s="4">
        <v>0</v>
      </c>
      <c r="MP189" s="4">
        <v>0</v>
      </c>
      <c r="MQ189" s="4">
        <v>0</v>
      </c>
      <c r="MR189" s="4">
        <v>0</v>
      </c>
      <c r="MS189" s="4">
        <v>0</v>
      </c>
      <c r="MT189" s="4">
        <v>0</v>
      </c>
      <c r="MU189" s="4">
        <v>0</v>
      </c>
      <c r="MV189" s="4">
        <v>0</v>
      </c>
      <c r="MW189" s="5">
        <v>0.94643183250958074</v>
      </c>
      <c r="MX189" s="4">
        <v>0</v>
      </c>
      <c r="MY189" s="4">
        <v>0</v>
      </c>
      <c r="MZ189" s="4">
        <v>0</v>
      </c>
      <c r="NA189" s="4">
        <v>0</v>
      </c>
      <c r="NB189" s="4">
        <v>0</v>
      </c>
      <c r="NC189" s="4">
        <v>0</v>
      </c>
      <c r="ND189" s="4">
        <v>0</v>
      </c>
      <c r="NE189" s="4">
        <v>0</v>
      </c>
      <c r="NF189" s="4">
        <v>0</v>
      </c>
      <c r="NG189" s="5">
        <v>0.94682491943828762</v>
      </c>
      <c r="NH189" s="4">
        <v>0</v>
      </c>
      <c r="NI189" s="4">
        <v>0</v>
      </c>
      <c r="NJ189" s="4">
        <v>0</v>
      </c>
      <c r="NK189" s="4">
        <v>0</v>
      </c>
      <c r="NL189" s="4">
        <v>0</v>
      </c>
      <c r="NM189" s="4">
        <v>0</v>
      </c>
      <c r="NN189" s="4">
        <v>0</v>
      </c>
      <c r="NO189" s="4">
        <v>0</v>
      </c>
      <c r="NP189" s="4">
        <v>0</v>
      </c>
      <c r="NQ189" s="5">
        <v>0.94712157517284312</v>
      </c>
      <c r="NR189" s="4">
        <v>0</v>
      </c>
      <c r="NS189" s="4">
        <v>0</v>
      </c>
      <c r="NT189" s="4">
        <v>0</v>
      </c>
      <c r="NU189" s="4">
        <v>0</v>
      </c>
      <c r="NV189" s="4">
        <v>0</v>
      </c>
      <c r="NW189" s="4">
        <v>0</v>
      </c>
      <c r="NX189" s="4">
        <v>0</v>
      </c>
      <c r="NY189" s="4">
        <v>0</v>
      </c>
      <c r="NZ189" s="4">
        <v>0</v>
      </c>
      <c r="OA189" s="5">
        <v>11.339353924792569</v>
      </c>
      <c r="OB189" s="4">
        <v>0</v>
      </c>
      <c r="OC189" s="4">
        <v>0</v>
      </c>
      <c r="OD189" s="4">
        <v>0</v>
      </c>
      <c r="OE189" s="4">
        <v>0</v>
      </c>
      <c r="OF189" s="4">
        <v>0</v>
      </c>
      <c r="OG189" s="4">
        <v>0</v>
      </c>
      <c r="OH189" s="4">
        <v>0</v>
      </c>
      <c r="OI189" s="4">
        <v>0</v>
      </c>
      <c r="OJ189" s="4">
        <v>0</v>
      </c>
      <c r="OK189" s="5">
        <v>0.94748396602741225</v>
      </c>
      <c r="OL189" s="4">
        <v>0</v>
      </c>
      <c r="OM189" s="4">
        <v>0</v>
      </c>
      <c r="ON189" s="4">
        <v>0</v>
      </c>
      <c r="OO189" s="4">
        <v>0</v>
      </c>
      <c r="OP189" s="4">
        <v>0</v>
      </c>
      <c r="OQ189" s="4">
        <v>0</v>
      </c>
      <c r="OR189" s="4">
        <v>0</v>
      </c>
      <c r="OS189" s="4">
        <v>0</v>
      </c>
      <c r="OT189" s="4">
        <v>0</v>
      </c>
      <c r="OU189" s="5">
        <v>0.94744876279522439</v>
      </c>
      <c r="OV189" s="4">
        <v>0</v>
      </c>
      <c r="OW189" s="4">
        <v>0</v>
      </c>
      <c r="OX189" s="4">
        <v>0</v>
      </c>
      <c r="OY189" s="4">
        <v>0</v>
      </c>
      <c r="OZ189" s="4">
        <v>0</v>
      </c>
      <c r="PA189" s="4">
        <v>0</v>
      </c>
      <c r="PB189" s="4">
        <v>0</v>
      </c>
      <c r="PC189" s="4">
        <v>0</v>
      </c>
      <c r="PD189" s="4">
        <v>0</v>
      </c>
      <c r="PE189" s="5">
        <v>0.94742287012773108</v>
      </c>
      <c r="PF189" s="4">
        <v>0</v>
      </c>
      <c r="PG189" s="4">
        <v>0</v>
      </c>
      <c r="PH189" s="4">
        <v>0</v>
      </c>
      <c r="PI189" s="4">
        <v>0</v>
      </c>
      <c r="PJ189" s="4">
        <v>0</v>
      </c>
      <c r="PK189" s="4">
        <v>0</v>
      </c>
      <c r="PL189" s="4">
        <v>0</v>
      </c>
      <c r="PM189" s="4">
        <v>0</v>
      </c>
      <c r="PN189" s="4">
        <v>0</v>
      </c>
      <c r="PO189" s="5">
        <v>0.94740333001428223</v>
      </c>
      <c r="PP189" s="4">
        <v>0</v>
      </c>
      <c r="PQ189" s="4">
        <v>0</v>
      </c>
      <c r="PR189" s="4">
        <v>0</v>
      </c>
      <c r="PS189" s="4">
        <v>0</v>
      </c>
      <c r="PT189" s="4">
        <v>0</v>
      </c>
      <c r="PU189" s="4">
        <v>0</v>
      </c>
      <c r="PV189" s="4">
        <v>0</v>
      </c>
      <c r="PW189" s="4">
        <v>0</v>
      </c>
      <c r="PX189" s="4">
        <v>0</v>
      </c>
      <c r="PY189" s="5">
        <v>0.94738533540400305</v>
      </c>
      <c r="PZ189" s="4">
        <v>0</v>
      </c>
      <c r="QA189" s="4">
        <v>0</v>
      </c>
      <c r="QB189" s="4">
        <v>0</v>
      </c>
      <c r="QC189" s="4">
        <v>0</v>
      </c>
      <c r="QD189" s="4">
        <v>0</v>
      </c>
      <c r="QE189" s="4">
        <v>0</v>
      </c>
      <c r="QF189" s="4">
        <v>0</v>
      </c>
      <c r="QG189" s="4">
        <v>0</v>
      </c>
      <c r="QH189" s="4">
        <v>0</v>
      </c>
      <c r="QI189" s="5">
        <v>0.94736407459109928</v>
      </c>
      <c r="QJ189" s="4">
        <v>0</v>
      </c>
      <c r="QK189" s="4">
        <v>0</v>
      </c>
      <c r="QL189" s="4">
        <v>0</v>
      </c>
      <c r="QM189" s="4">
        <v>0</v>
      </c>
      <c r="QN189" s="4">
        <v>0</v>
      </c>
      <c r="QO189" s="4">
        <v>0</v>
      </c>
      <c r="QP189" s="4">
        <v>0</v>
      </c>
      <c r="QQ189" s="4">
        <v>0</v>
      </c>
      <c r="QR189" s="4">
        <v>0</v>
      </c>
      <c r="QS189" s="5">
        <v>0.9473403982935219</v>
      </c>
      <c r="QT189" s="4">
        <v>0</v>
      </c>
      <c r="QU189" s="4">
        <v>0</v>
      </c>
      <c r="QV189" s="4">
        <v>0</v>
      </c>
      <c r="QW189" s="4">
        <v>0</v>
      </c>
      <c r="QX189" s="4">
        <v>0</v>
      </c>
      <c r="QY189" s="4">
        <v>0</v>
      </c>
      <c r="QZ189" s="4">
        <v>0</v>
      </c>
      <c r="RA189" s="4">
        <v>0</v>
      </c>
      <c r="RB189" s="4">
        <v>0</v>
      </c>
      <c r="RC189" s="5">
        <v>0.94731816425043647</v>
      </c>
      <c r="RD189" s="4">
        <v>0</v>
      </c>
      <c r="RE189" s="4">
        <v>0</v>
      </c>
      <c r="RF189" s="4">
        <v>0</v>
      </c>
      <c r="RG189" s="4">
        <v>0</v>
      </c>
      <c r="RH189" s="4">
        <v>0</v>
      </c>
      <c r="RI189" s="4">
        <v>0</v>
      </c>
      <c r="RJ189" s="4">
        <v>0</v>
      </c>
      <c r="RK189" s="4">
        <v>0</v>
      </c>
      <c r="RL189" s="4">
        <v>0</v>
      </c>
      <c r="RM189" s="5">
        <v>0.94729253237617905</v>
      </c>
      <c r="RN189" s="4">
        <v>0</v>
      </c>
      <c r="RO189" s="4">
        <v>0</v>
      </c>
      <c r="RP189" s="4">
        <v>0</v>
      </c>
      <c r="RQ189" s="4">
        <v>0</v>
      </c>
      <c r="RR189" s="4">
        <v>0</v>
      </c>
      <c r="RS189" s="4">
        <v>0</v>
      </c>
      <c r="RT189" s="4">
        <v>0</v>
      </c>
      <c r="RU189" s="4">
        <v>0</v>
      </c>
      <c r="RV189" s="4">
        <v>0</v>
      </c>
      <c r="RW189" s="5">
        <v>0.94726534434089071</v>
      </c>
      <c r="RX189" s="4">
        <v>0</v>
      </c>
      <c r="RY189" s="4">
        <v>0</v>
      </c>
      <c r="RZ189" s="4">
        <v>0</v>
      </c>
      <c r="SA189" s="4">
        <v>0</v>
      </c>
      <c r="SB189" s="4">
        <v>0</v>
      </c>
      <c r="SC189" s="4">
        <v>0</v>
      </c>
      <c r="SD189" s="4">
        <v>0</v>
      </c>
      <c r="SE189" s="4">
        <v>0</v>
      </c>
      <c r="SF189" s="4">
        <v>0</v>
      </c>
      <c r="SG189" s="5">
        <v>0.94724062540300979</v>
      </c>
      <c r="SH189" s="4">
        <v>0</v>
      </c>
      <c r="SI189" s="4">
        <v>0</v>
      </c>
      <c r="SJ189" s="4">
        <v>0</v>
      </c>
      <c r="SK189" s="4">
        <v>0</v>
      </c>
      <c r="SL189" s="4">
        <v>0</v>
      </c>
      <c r="SM189" s="4">
        <v>0</v>
      </c>
      <c r="SN189" s="4">
        <v>0</v>
      </c>
      <c r="SO189" s="4">
        <v>0</v>
      </c>
      <c r="SP189" s="4">
        <v>0</v>
      </c>
      <c r="SQ189" s="5">
        <v>0.94721959034263092</v>
      </c>
      <c r="SR189" s="4">
        <v>0</v>
      </c>
      <c r="SS189" s="4">
        <v>0</v>
      </c>
      <c r="ST189" s="4">
        <v>0</v>
      </c>
      <c r="SU189" s="4">
        <v>0</v>
      </c>
      <c r="SV189" s="4">
        <v>0</v>
      </c>
      <c r="SW189" s="4">
        <v>0</v>
      </c>
      <c r="SX189" s="4">
        <v>0</v>
      </c>
      <c r="SY189" s="4">
        <v>0</v>
      </c>
      <c r="SZ189" s="4">
        <v>0</v>
      </c>
      <c r="TA189" s="5">
        <v>11.368184993966421</v>
      </c>
      <c r="TB189" s="4">
        <v>0</v>
      </c>
      <c r="TC189" s="4">
        <v>0</v>
      </c>
    </row>
    <row r="190" spans="1:523" x14ac:dyDescent="0.3">
      <c r="A190" s="8" t="s">
        <v>8</v>
      </c>
      <c r="B190" s="9">
        <v>3827920462.7199998</v>
      </c>
      <c r="C190" s="9">
        <v>3827920462.7199998</v>
      </c>
      <c r="D190" s="9">
        <v>-3675031156.7400002</v>
      </c>
      <c r="E190" s="9">
        <v>0</v>
      </c>
      <c r="F190" s="9">
        <v>152889305.97999999</v>
      </c>
      <c r="G190" s="9">
        <v>3635073600.7286468</v>
      </c>
      <c r="H190" s="9">
        <v>-3490250332.0824995</v>
      </c>
      <c r="I190" s="9">
        <v>0</v>
      </c>
      <c r="J190" s="9">
        <v>144823268.64614698</v>
      </c>
      <c r="K190" s="10" t="s">
        <v>3</v>
      </c>
      <c r="L190" s="9">
        <v>3849994151.4800005</v>
      </c>
      <c r="M190" s="9">
        <v>3849994151.4800005</v>
      </c>
      <c r="N190" s="9">
        <v>-3696880052.1599998</v>
      </c>
      <c r="O190" s="9">
        <v>0</v>
      </c>
      <c r="P190" s="9">
        <v>153114099.31999999</v>
      </c>
      <c r="Q190" s="9">
        <v>3655915627.4791861</v>
      </c>
      <c r="R190" s="9">
        <v>-3510878283.0919333</v>
      </c>
      <c r="S190" s="9">
        <v>0</v>
      </c>
      <c r="T190" s="9">
        <v>145037344.38725322</v>
      </c>
      <c r="U190" s="10" t="s">
        <v>3</v>
      </c>
      <c r="V190" s="9">
        <v>3799632472.8399997</v>
      </c>
      <c r="W190" s="9">
        <v>3799632472.8399997</v>
      </c>
      <c r="X190" s="9">
        <v>-3648582005.1699996</v>
      </c>
      <c r="Y190" s="9">
        <v>0</v>
      </c>
      <c r="Z190" s="9">
        <v>151050467.67000002</v>
      </c>
      <c r="AA190" s="9">
        <v>3607191829.8126755</v>
      </c>
      <c r="AB190" s="9">
        <v>-3464110146.9694386</v>
      </c>
      <c r="AC190" s="9">
        <v>0</v>
      </c>
      <c r="AD190" s="9">
        <v>143081682.84323701</v>
      </c>
      <c r="AE190" s="10" t="s">
        <v>3</v>
      </c>
      <c r="AF190" s="9">
        <v>3840743017.0300002</v>
      </c>
      <c r="AG190" s="9">
        <v>3840743017.0300002</v>
      </c>
      <c r="AH190" s="9">
        <v>-3688568468.9900002</v>
      </c>
      <c r="AI190" s="9">
        <v>0</v>
      </c>
      <c r="AJ190" s="9">
        <v>152174548.03999996</v>
      </c>
      <c r="AK190" s="9">
        <v>3647444113.586926</v>
      </c>
      <c r="AL190" s="9">
        <v>-3503295881.1127667</v>
      </c>
      <c r="AM190" s="9">
        <v>0</v>
      </c>
      <c r="AN190" s="9">
        <v>144148232.47415981</v>
      </c>
      <c r="AO190" s="10" t="s">
        <v>3</v>
      </c>
      <c r="AP190" s="9">
        <v>3833881783.8699999</v>
      </c>
      <c r="AQ190" s="9">
        <v>3833881783.8699999</v>
      </c>
      <c r="AR190" s="9">
        <v>-3680417139.1299996</v>
      </c>
      <c r="AS190" s="9">
        <v>0</v>
      </c>
      <c r="AT190" s="9">
        <v>153464644.74000001</v>
      </c>
      <c r="AU190" s="9">
        <v>3635936423.85151</v>
      </c>
      <c r="AV190" s="9">
        <v>-3490564956.3259192</v>
      </c>
      <c r="AW190" s="9">
        <v>0</v>
      </c>
      <c r="AX190" s="9">
        <v>145371467.52559102</v>
      </c>
      <c r="AY190" s="10" t="s">
        <v>3</v>
      </c>
      <c r="AZ190" s="9">
        <v>3829584231.8800001</v>
      </c>
      <c r="BA190" s="9">
        <v>3829584231.8800001</v>
      </c>
      <c r="BB190" s="9">
        <v>-3678674566.710001</v>
      </c>
      <c r="BC190" s="9">
        <v>0</v>
      </c>
      <c r="BD190" s="9">
        <v>150909665.16999999</v>
      </c>
      <c r="BE190" s="9">
        <v>3631345583.5906954</v>
      </c>
      <c r="BF190" s="9">
        <v>-3488395353.6423349</v>
      </c>
      <c r="BG190" s="9">
        <v>0</v>
      </c>
      <c r="BH190" s="9">
        <v>142950229.94835988</v>
      </c>
      <c r="BI190" s="10" t="s">
        <v>3</v>
      </c>
      <c r="BJ190" s="9">
        <v>3811539772.1499996</v>
      </c>
      <c r="BK190" s="9">
        <v>3811539772.1499996</v>
      </c>
      <c r="BL190" s="9">
        <v>-3660857070.1499996</v>
      </c>
      <c r="BM190" s="9">
        <v>0</v>
      </c>
      <c r="BN190" s="9">
        <v>150682702</v>
      </c>
      <c r="BO190" s="9">
        <v>3615117031.9716029</v>
      </c>
      <c r="BP190" s="9">
        <v>-3472383093.2554936</v>
      </c>
      <c r="BQ190" s="9">
        <v>0</v>
      </c>
      <c r="BR190" s="9">
        <v>142733938.71610868</v>
      </c>
      <c r="BS190" s="10" t="s">
        <v>3</v>
      </c>
      <c r="BT190" s="9">
        <v>3778136193.1800008</v>
      </c>
      <c r="BU190" s="9">
        <v>3778136193.1800008</v>
      </c>
      <c r="BV190" s="9">
        <v>-3628345454.6200008</v>
      </c>
      <c r="BW190" s="9">
        <v>0</v>
      </c>
      <c r="BX190" s="9">
        <v>149790738.56</v>
      </c>
      <c r="BY190" s="9">
        <v>3583354982.6942496</v>
      </c>
      <c r="BZ190" s="9">
        <v>-3441468406.5843177</v>
      </c>
      <c r="CA190" s="9">
        <v>0</v>
      </c>
      <c r="CB190" s="9">
        <v>141886576.10993189</v>
      </c>
      <c r="CC190" s="10" t="s">
        <v>3</v>
      </c>
      <c r="CD190" s="9">
        <v>3737975707.6600003</v>
      </c>
      <c r="CE190" s="9">
        <v>3737975707.6600003</v>
      </c>
      <c r="CF190" s="9">
        <v>-3583237894.6200008</v>
      </c>
      <c r="CG190" s="9">
        <v>0</v>
      </c>
      <c r="CH190" s="9">
        <v>154737813.03999996</v>
      </c>
      <c r="CI190" s="9">
        <v>3538601146.4037585</v>
      </c>
      <c r="CJ190" s="9">
        <v>-3392004759.7266622</v>
      </c>
      <c r="CK190" s="9">
        <v>0</v>
      </c>
      <c r="CL190" s="9">
        <v>146596386.67709702</v>
      </c>
      <c r="CM190" s="10" t="s">
        <v>3</v>
      </c>
      <c r="CN190" s="9">
        <v>3726954133.4939904</v>
      </c>
      <c r="CO190" s="9">
        <v>3726954133.4939904</v>
      </c>
      <c r="CP190" s="9">
        <v>-3571832176.3971453</v>
      </c>
      <c r="CQ190" s="9">
        <v>0</v>
      </c>
      <c r="CR190" s="9">
        <v>155121957.09684527</v>
      </c>
      <c r="CS190" s="9">
        <v>3528785872.4293046</v>
      </c>
      <c r="CT190" s="9">
        <v>-3381805596.8609843</v>
      </c>
      <c r="CU190" s="9">
        <v>0</v>
      </c>
      <c r="CV190" s="9">
        <v>146980275.56831947</v>
      </c>
      <c r="CW190" s="10" t="s">
        <v>3</v>
      </c>
      <c r="CX190" s="9">
        <v>3723021695.6256318</v>
      </c>
      <c r="CY190" s="9">
        <v>3723021695.6256318</v>
      </c>
      <c r="CZ190" s="9">
        <v>-3565648661.201941</v>
      </c>
      <c r="DA190" s="9">
        <v>0</v>
      </c>
      <c r="DB190" s="9">
        <v>157373034.42369044</v>
      </c>
      <c r="DC190" s="9">
        <v>3524633940.8639197</v>
      </c>
      <c r="DD190" s="9">
        <v>-3375499456.1956763</v>
      </c>
      <c r="DE190" s="9">
        <v>0</v>
      </c>
      <c r="DF190" s="9">
        <v>149134484.6682429</v>
      </c>
      <c r="DG190" s="10" t="s">
        <v>3</v>
      </c>
      <c r="DH190" s="9">
        <v>3714549908.2569718</v>
      </c>
      <c r="DI190" s="9">
        <v>3714549908.2569718</v>
      </c>
      <c r="DJ190" s="9">
        <v>-3559595162.8464355</v>
      </c>
      <c r="DK190" s="9">
        <v>0</v>
      </c>
      <c r="DL190" s="9">
        <v>154954745.41053569</v>
      </c>
      <c r="DM190" s="9">
        <v>3518056899.3188686</v>
      </c>
      <c r="DN190" s="9">
        <v>-3371190130.8972387</v>
      </c>
      <c r="DO190" s="9">
        <v>0</v>
      </c>
      <c r="DP190" s="9">
        <v>146866768.42163023</v>
      </c>
      <c r="DQ190" s="10" t="s">
        <v>3</v>
      </c>
      <c r="DR190" s="9">
        <v>45473933530.1866</v>
      </c>
      <c r="DS190" s="9">
        <v>45473933530.1866</v>
      </c>
      <c r="DT190" s="9">
        <v>-43637669808.735527</v>
      </c>
      <c r="DU190" s="9">
        <v>0</v>
      </c>
      <c r="DV190" s="9">
        <v>1836263721.4510715</v>
      </c>
      <c r="DW190" s="9">
        <v>43121457052.731346</v>
      </c>
      <c r="DX190" s="9">
        <v>-41381846396.745277</v>
      </c>
      <c r="DY190" s="9">
        <v>0</v>
      </c>
      <c r="DZ190" s="9">
        <v>1739610655.9860783</v>
      </c>
      <c r="EA190" s="10" t="s">
        <v>3</v>
      </c>
      <c r="EB190" s="9">
        <v>3628985013.4148974</v>
      </c>
      <c r="EC190" s="9">
        <v>3628985013.4148974</v>
      </c>
      <c r="ED190" s="9">
        <v>-3471602043.4575167</v>
      </c>
      <c r="EE190" s="9">
        <v>0</v>
      </c>
      <c r="EF190" s="9">
        <v>157382969.95738095</v>
      </c>
      <c r="EG190" s="9">
        <v>3437921497.5205579</v>
      </c>
      <c r="EH190" s="9">
        <v>-3289183686.5685153</v>
      </c>
      <c r="EI190" s="9">
        <v>0</v>
      </c>
      <c r="EJ190" s="9">
        <v>148737810.95204309</v>
      </c>
      <c r="EK190" s="10" t="s">
        <v>3</v>
      </c>
      <c r="EL190" s="9">
        <v>3515725884.5705428</v>
      </c>
      <c r="EM190" s="9">
        <v>3515725884.5705428</v>
      </c>
      <c r="EN190" s="9">
        <v>-3355065500.6163158</v>
      </c>
      <c r="EO190" s="9">
        <v>0</v>
      </c>
      <c r="EP190" s="9">
        <v>160660383.95422623</v>
      </c>
      <c r="EQ190" s="9">
        <v>3329306671.8701262</v>
      </c>
      <c r="ER190" s="9">
        <v>-3177471016.4724126</v>
      </c>
      <c r="ES190" s="9">
        <v>0</v>
      </c>
      <c r="ET190" s="9">
        <v>151835655.39771363</v>
      </c>
      <c r="EU190" s="10" t="s">
        <v>3</v>
      </c>
      <c r="EV190" s="9">
        <v>3406457593.0332656</v>
      </c>
      <c r="EW190" s="9">
        <v>3406457593.0332656</v>
      </c>
      <c r="EX190" s="9">
        <v>-3241331908.6021943</v>
      </c>
      <c r="EY190" s="9">
        <v>0</v>
      </c>
      <c r="EZ190" s="9">
        <v>165125684.43107146</v>
      </c>
      <c r="FA190" s="9">
        <v>3224739595.0980129</v>
      </c>
      <c r="FB190" s="9">
        <v>-3068685399.5486779</v>
      </c>
      <c r="FC190" s="9">
        <v>0</v>
      </c>
      <c r="FD190" s="9">
        <v>156054195.549335</v>
      </c>
      <c r="FE190" s="10" t="s">
        <v>3</v>
      </c>
      <c r="FF190" s="9">
        <v>3325695133.7194576</v>
      </c>
      <c r="FG190" s="9">
        <v>3325695133.7194576</v>
      </c>
      <c r="FH190" s="9">
        <v>-3160476566.4048748</v>
      </c>
      <c r="FI190" s="9">
        <v>0</v>
      </c>
      <c r="FJ190" s="9">
        <v>165218567.31458333</v>
      </c>
      <c r="FK190" s="9">
        <v>3146128521.6881938</v>
      </c>
      <c r="FL190" s="9">
        <v>-2989985121.3669</v>
      </c>
      <c r="FM190" s="9">
        <v>0</v>
      </c>
      <c r="FN190" s="9">
        <v>156143400.32129425</v>
      </c>
      <c r="FO190" s="10" t="s">
        <v>3</v>
      </c>
      <c r="FP190" s="9">
        <v>3279689541.1988416</v>
      </c>
      <c r="FQ190" s="9">
        <v>3279689541.1988416</v>
      </c>
      <c r="FR190" s="9">
        <v>-3112380259.9007468</v>
      </c>
      <c r="FS190" s="9">
        <v>0</v>
      </c>
      <c r="FT190" s="9">
        <v>167309281.29809523</v>
      </c>
      <c r="FU190" s="9">
        <v>3102064121.5856056</v>
      </c>
      <c r="FV190" s="9">
        <v>-2943943668.774425</v>
      </c>
      <c r="FW190" s="9">
        <v>0</v>
      </c>
      <c r="FX190" s="9">
        <v>158120452.81118101</v>
      </c>
      <c r="FY190" s="10" t="s">
        <v>3</v>
      </c>
      <c r="FZ190" s="9">
        <v>3226008789.1757369</v>
      </c>
      <c r="GA190" s="9">
        <v>3226008789.1757369</v>
      </c>
      <c r="GB190" s="9">
        <v>-3055598124.3241296</v>
      </c>
      <c r="GC190" s="9">
        <v>0</v>
      </c>
      <c r="GD190" s="9">
        <v>170410664.85160714</v>
      </c>
      <c r="GE190" s="9">
        <v>3051329952.8448892</v>
      </c>
      <c r="GF190" s="9">
        <v>-2890277612.4744864</v>
      </c>
      <c r="GG190" s="9">
        <v>0</v>
      </c>
      <c r="GH190" s="9">
        <v>161052340.37040263</v>
      </c>
      <c r="GI190" s="10" t="s">
        <v>3</v>
      </c>
      <c r="GJ190" s="9">
        <v>3167476354.3751135</v>
      </c>
      <c r="GK190" s="9">
        <v>3167476354.3751135</v>
      </c>
      <c r="GL190" s="9">
        <v>-2995394709.9699945</v>
      </c>
      <c r="GM190" s="9">
        <v>0</v>
      </c>
      <c r="GN190" s="9">
        <v>172081644.40511906</v>
      </c>
      <c r="GO190" s="9">
        <v>2994800608.0811067</v>
      </c>
      <c r="GP190" s="9">
        <v>-2832169454.0425668</v>
      </c>
      <c r="GQ190" s="9">
        <v>0</v>
      </c>
      <c r="GR190" s="9">
        <v>162631154.03854027</v>
      </c>
      <c r="GS190" s="10" t="s">
        <v>3</v>
      </c>
      <c r="GT190" s="9">
        <v>3109171887.2095418</v>
      </c>
      <c r="GU190" s="9">
        <v>3109171887.2095418</v>
      </c>
      <c r="GV190" s="9">
        <v>-2936227475.9409113</v>
      </c>
      <c r="GW190" s="9">
        <v>0</v>
      </c>
      <c r="GX190" s="9">
        <v>172944411.26863092</v>
      </c>
      <c r="GY190" s="9">
        <v>2937414769.586247</v>
      </c>
      <c r="GZ190" s="9">
        <v>-2773967532.9604936</v>
      </c>
      <c r="HA190" s="9">
        <v>0</v>
      </c>
      <c r="HB190" s="9">
        <v>163447236.625754</v>
      </c>
      <c r="HC190" s="10" t="s">
        <v>3</v>
      </c>
      <c r="HD190" s="9">
        <v>3032437329.831687</v>
      </c>
      <c r="HE190" s="9">
        <v>3032437329.831687</v>
      </c>
      <c r="HF190" s="9">
        <v>-2862700134.0895443</v>
      </c>
      <c r="HG190" s="9">
        <v>0</v>
      </c>
      <c r="HH190" s="9">
        <v>169737195.74214286</v>
      </c>
      <c r="HI190" s="9">
        <v>2867504455.6443491</v>
      </c>
      <c r="HJ190" s="9">
        <v>-2707086728.9320021</v>
      </c>
      <c r="HK190" s="9">
        <v>0</v>
      </c>
      <c r="HL190" s="9">
        <v>160417726.71234751</v>
      </c>
      <c r="HM190" s="10" t="s">
        <v>3</v>
      </c>
      <c r="HN190" s="9">
        <v>2959619554.0194621</v>
      </c>
      <c r="HO190" s="9">
        <v>2959619554.0194621</v>
      </c>
      <c r="HP190" s="9">
        <v>-2791070120.1506529</v>
      </c>
      <c r="HQ190" s="9">
        <v>0</v>
      </c>
      <c r="HR190" s="9">
        <v>168549433.86880952</v>
      </c>
      <c r="HS190" s="9">
        <v>2797890301.1888099</v>
      </c>
      <c r="HT190" s="9">
        <v>-2638593874.8200741</v>
      </c>
      <c r="HU190" s="9">
        <v>0</v>
      </c>
      <c r="HV190" s="9">
        <v>159296426.36873597</v>
      </c>
      <c r="HW190" s="10" t="s">
        <v>3</v>
      </c>
      <c r="HX190" s="9">
        <v>2882510143.7189178</v>
      </c>
      <c r="HY190" s="9">
        <v>2882510143.7189178</v>
      </c>
      <c r="HZ190" s="9">
        <v>-2711866737.343442</v>
      </c>
      <c r="IA190" s="9">
        <v>0</v>
      </c>
      <c r="IB190" s="9">
        <v>170643406.37547618</v>
      </c>
      <c r="IC190" s="9">
        <v>2723948884.8026204</v>
      </c>
      <c r="ID190" s="9">
        <v>-2562675048.0058436</v>
      </c>
      <c r="IE190" s="9">
        <v>0</v>
      </c>
      <c r="IF190" s="9">
        <v>161273836.79677704</v>
      </c>
      <c r="IG190" s="10" t="s">
        <v>3</v>
      </c>
      <c r="IH190" s="9">
        <v>2811629389.8640237</v>
      </c>
      <c r="II190" s="9">
        <v>2811629389.8640237</v>
      </c>
      <c r="IJ190" s="9">
        <v>-2641548221.621881</v>
      </c>
      <c r="IK190" s="9">
        <v>0</v>
      </c>
      <c r="IL190" s="9">
        <v>170081168.24214292</v>
      </c>
      <c r="IM190" s="9">
        <v>2654902626.5740595</v>
      </c>
      <c r="IN190" s="9">
        <v>-2494159233.8783474</v>
      </c>
      <c r="IO190" s="9">
        <v>0</v>
      </c>
      <c r="IP190" s="9">
        <v>160743392.69571182</v>
      </c>
      <c r="IQ190" s="10" t="s">
        <v>3</v>
      </c>
      <c r="IR190" s="9">
        <v>38345406614.131477</v>
      </c>
      <c r="IS190" s="9">
        <v>38345406614.131477</v>
      </c>
      <c r="IT190" s="9">
        <v>-36335261802.422195</v>
      </c>
      <c r="IU190" s="9">
        <v>0</v>
      </c>
      <c r="IV190" s="9">
        <v>2010144811.7092857</v>
      </c>
      <c r="IW190" s="9">
        <v>36267952006.484581</v>
      </c>
      <c r="IX190" s="9">
        <v>-34368198377.844742</v>
      </c>
      <c r="IY190" s="9">
        <v>0</v>
      </c>
      <c r="IZ190" s="9">
        <v>1899753628.6398363</v>
      </c>
      <c r="JA190" s="10" t="s">
        <v>3</v>
      </c>
      <c r="JB190" s="9">
        <v>2801501922.0184641</v>
      </c>
      <c r="JC190" s="9">
        <v>2801501922.0184641</v>
      </c>
      <c r="JD190" s="9">
        <v>-2629842244.1360826</v>
      </c>
      <c r="JE190" s="9">
        <v>0</v>
      </c>
      <c r="JF190" s="9">
        <v>171659677.88238096</v>
      </c>
      <c r="JG190" s="9">
        <v>2643665349.5506601</v>
      </c>
      <c r="JH190" s="9">
        <v>-2480629682.0277934</v>
      </c>
      <c r="JI190" s="9">
        <v>0</v>
      </c>
      <c r="JJ190" s="9">
        <v>163035667.52286664</v>
      </c>
      <c r="JK190" s="10" t="s">
        <v>3</v>
      </c>
      <c r="JL190" s="9">
        <v>2827747192.0249152</v>
      </c>
      <c r="JM190" s="9">
        <v>2827747192.0249152</v>
      </c>
      <c r="JN190" s="9">
        <v>-2654647530.8722954</v>
      </c>
      <c r="JO190" s="9">
        <v>0</v>
      </c>
      <c r="JP190" s="9">
        <v>173099661.15261906</v>
      </c>
      <c r="JQ190" s="9">
        <v>2669640405.9046226</v>
      </c>
      <c r="JR190" s="9">
        <v>-2505241183.6424971</v>
      </c>
      <c r="JS190" s="9">
        <v>0</v>
      </c>
      <c r="JT190" s="9">
        <v>164399222.26212493</v>
      </c>
      <c r="JU190" s="10" t="s">
        <v>3</v>
      </c>
      <c r="JV190" s="9">
        <v>2880587845.6136518</v>
      </c>
      <c r="JW190" s="9">
        <v>2880587845.6136518</v>
      </c>
      <c r="JX190" s="9">
        <v>-2699971109.6307945</v>
      </c>
      <c r="JY190" s="9">
        <v>0</v>
      </c>
      <c r="JZ190" s="9">
        <v>180616735.98285717</v>
      </c>
      <c r="KA190" s="9">
        <v>2721060472.2451615</v>
      </c>
      <c r="KB190" s="9">
        <v>-2549529623.7452526</v>
      </c>
      <c r="KC190" s="9">
        <v>0</v>
      </c>
      <c r="KD190" s="9">
        <v>171530848.49990875</v>
      </c>
      <c r="KE190" s="10" t="s">
        <v>3</v>
      </c>
      <c r="KF190" s="9">
        <v>2880823303.390439</v>
      </c>
      <c r="KG190" s="9">
        <v>2880823303.390439</v>
      </c>
      <c r="KH190" s="9">
        <v>-2694492170.0106764</v>
      </c>
      <c r="KI190" s="9">
        <v>0</v>
      </c>
      <c r="KJ190" s="9">
        <v>186331133.37976193</v>
      </c>
      <c r="KK190" s="9">
        <v>2722442458.8002529</v>
      </c>
      <c r="KL190" s="9">
        <v>-2545491881.269969</v>
      </c>
      <c r="KM190" s="9">
        <v>0</v>
      </c>
      <c r="KN190" s="9">
        <v>176950577.53028345</v>
      </c>
      <c r="KO190" s="10" t="s">
        <v>3</v>
      </c>
      <c r="KP190" s="9">
        <v>2891073866.5209651</v>
      </c>
      <c r="KQ190" s="9">
        <v>2891073866.5209651</v>
      </c>
      <c r="KR190" s="9">
        <v>-2700538239.6942992</v>
      </c>
      <c r="KS190" s="9">
        <v>0</v>
      </c>
      <c r="KT190" s="9">
        <v>190535626.82666668</v>
      </c>
      <c r="KU190" s="9">
        <v>2732694870.9152498</v>
      </c>
      <c r="KV190" s="9">
        <v>-2551757715.9613829</v>
      </c>
      <c r="KW190" s="9">
        <v>0</v>
      </c>
      <c r="KX190" s="9">
        <v>180937154.95386639</v>
      </c>
      <c r="KY190" s="10" t="s">
        <v>3</v>
      </c>
      <c r="KZ190" s="9">
        <v>2904818806.5268383</v>
      </c>
      <c r="LA190" s="9">
        <v>2904818806.5268383</v>
      </c>
      <c r="LB190" s="9">
        <v>-2716299880.6132669</v>
      </c>
      <c r="LC190" s="9">
        <v>0</v>
      </c>
      <c r="LD190" s="9">
        <v>188518925.91357145</v>
      </c>
      <c r="LE190" s="9">
        <v>2746380663.9905758</v>
      </c>
      <c r="LF190" s="9">
        <v>-2567358569.6934195</v>
      </c>
      <c r="LG190" s="9">
        <v>0</v>
      </c>
      <c r="LH190" s="9">
        <v>179022094.29715684</v>
      </c>
      <c r="LI190" s="10" t="s">
        <v>3</v>
      </c>
      <c r="LJ190" s="9">
        <v>2913516801.390132</v>
      </c>
      <c r="LK190" s="9">
        <v>2913516801.390132</v>
      </c>
      <c r="LL190" s="9">
        <v>-2727100236.3896556</v>
      </c>
      <c r="LM190" s="9">
        <v>0</v>
      </c>
      <c r="LN190" s="9">
        <v>186416565.00047624</v>
      </c>
      <c r="LO190" s="9">
        <v>2755140184.7252073</v>
      </c>
      <c r="LP190" s="9">
        <v>-2578114543.8551273</v>
      </c>
      <c r="LQ190" s="9">
        <v>0</v>
      </c>
      <c r="LR190" s="9">
        <v>177025640.87008032</v>
      </c>
      <c r="LS190" s="10" t="s">
        <v>3</v>
      </c>
      <c r="LT190" s="9">
        <v>2928262383.2248707</v>
      </c>
      <c r="LU190" s="9">
        <v>2928262383.2248707</v>
      </c>
      <c r="LV190" s="9">
        <v>-2742934462.7274895</v>
      </c>
      <c r="LW190" s="9">
        <v>0</v>
      </c>
      <c r="LX190" s="9">
        <v>185327920.49738097</v>
      </c>
      <c r="LY190" s="9">
        <v>2769966786.1261759</v>
      </c>
      <c r="LZ190" s="9">
        <v>-2593975887.5107393</v>
      </c>
      <c r="MA190" s="9">
        <v>0</v>
      </c>
      <c r="MB190" s="9">
        <v>175990898.61543468</v>
      </c>
      <c r="MC190" s="10" t="s">
        <v>3</v>
      </c>
      <c r="MD190" s="9">
        <v>2946434115.8623033</v>
      </c>
      <c r="ME190" s="9">
        <v>2946434115.8623033</v>
      </c>
      <c r="MF190" s="9">
        <v>-2762038000.0780168</v>
      </c>
      <c r="MG190" s="9">
        <v>0</v>
      </c>
      <c r="MH190" s="9">
        <v>184396115.78428572</v>
      </c>
      <c r="MI190" s="9">
        <v>2788194769.4570737</v>
      </c>
      <c r="MJ190" s="9">
        <v>-2613088529.257185</v>
      </c>
      <c r="MK190" s="9">
        <v>0</v>
      </c>
      <c r="ML190" s="9">
        <v>175106240.19988856</v>
      </c>
      <c r="MM190" s="10" t="s">
        <v>3</v>
      </c>
      <c r="MN190" s="9">
        <v>2975008696.0461788</v>
      </c>
      <c r="MO190" s="9">
        <v>2975008696.0461788</v>
      </c>
      <c r="MP190" s="9">
        <v>-2791049996.308322</v>
      </c>
      <c r="MQ190" s="9">
        <v>0</v>
      </c>
      <c r="MR190" s="9">
        <v>183958699.73785716</v>
      </c>
      <c r="MS190" s="9">
        <v>2816473914.5421457</v>
      </c>
      <c r="MT190" s="9">
        <v>-2641784973.3933001</v>
      </c>
      <c r="MU190" s="9">
        <v>0</v>
      </c>
      <c r="MV190" s="9">
        <v>174688941.14884564</v>
      </c>
      <c r="MW190" s="10" t="s">
        <v>3</v>
      </c>
      <c r="MX190" s="9">
        <v>2991444468.8802505</v>
      </c>
      <c r="MY190" s="9">
        <v>2991444468.8802505</v>
      </c>
      <c r="MZ190" s="9">
        <v>-2812261258.9088211</v>
      </c>
      <c r="NA190" s="9">
        <v>0</v>
      </c>
      <c r="NB190" s="9">
        <v>179183209.9714286</v>
      </c>
      <c r="NC190" s="9">
        <v>2833024319.3389721</v>
      </c>
      <c r="ND190" s="9">
        <v>-2662867725.7279758</v>
      </c>
      <c r="NE190" s="9">
        <v>0</v>
      </c>
      <c r="NF190" s="9">
        <v>170156593.61099562</v>
      </c>
      <c r="NG190" s="10" t="s">
        <v>3</v>
      </c>
      <c r="NH190" s="9">
        <v>3022023364.5961676</v>
      </c>
      <c r="NI190" s="9">
        <v>3022023364.5961676</v>
      </c>
      <c r="NJ190" s="9">
        <v>-2845521158.8711672</v>
      </c>
      <c r="NK190" s="9">
        <v>0</v>
      </c>
      <c r="NL190" s="9">
        <v>176502205.72500005</v>
      </c>
      <c r="NM190" s="9">
        <v>2862677420.542141</v>
      </c>
      <c r="NN190" s="9">
        <v>-2695066723.8489537</v>
      </c>
      <c r="NO190" s="9">
        <v>0</v>
      </c>
      <c r="NP190" s="9">
        <v>167610696.69318646</v>
      </c>
      <c r="NQ190" s="10" t="s">
        <v>3</v>
      </c>
      <c r="NR190" s="9">
        <v>34963242766.095177</v>
      </c>
      <c r="NS190" s="9">
        <v>34963242766.095177</v>
      </c>
      <c r="NT190" s="9">
        <v>-32776696288.240891</v>
      </c>
      <c r="NU190" s="9">
        <v>0</v>
      </c>
      <c r="NV190" s="9">
        <v>2186546477.8542857</v>
      </c>
      <c r="NW190" s="9">
        <v>33061361616.138233</v>
      </c>
      <c r="NX190" s="9">
        <v>-30984907039.933594</v>
      </c>
      <c r="NY190" s="9">
        <v>0</v>
      </c>
      <c r="NZ190" s="9">
        <v>2076454576.2046385</v>
      </c>
      <c r="OA190" s="10" t="s">
        <v>3</v>
      </c>
      <c r="OB190" s="9">
        <v>3054081127.890799</v>
      </c>
      <c r="OC190" s="9">
        <v>3054081127.890799</v>
      </c>
      <c r="OD190" s="9">
        <v>-2879072235.7757993</v>
      </c>
      <c r="OE190" s="9">
        <v>0</v>
      </c>
      <c r="OF190" s="9">
        <v>175008892.11500001</v>
      </c>
      <c r="OG190" s="9">
        <v>2894086940.5294752</v>
      </c>
      <c r="OH190" s="9">
        <v>-2727823205.4073448</v>
      </c>
      <c r="OI190" s="9">
        <v>0</v>
      </c>
      <c r="OJ190" s="9">
        <v>166263735.12213069</v>
      </c>
      <c r="OK190" s="10" t="s">
        <v>3</v>
      </c>
      <c r="OL190" s="9">
        <v>3090826958.8181977</v>
      </c>
      <c r="OM190" s="9">
        <v>3090826958.8181977</v>
      </c>
      <c r="ON190" s="9">
        <v>-2911697907.6731977</v>
      </c>
      <c r="OO190" s="9">
        <v>0</v>
      </c>
      <c r="OP190" s="9">
        <v>179129051.14500004</v>
      </c>
      <c r="OQ190" s="9">
        <v>2928668429.775424</v>
      </c>
      <c r="OR190" s="9">
        <v>-2758493990.3964658</v>
      </c>
      <c r="OS190" s="9">
        <v>0</v>
      </c>
      <c r="OT190" s="9">
        <v>170174439.37895858</v>
      </c>
      <c r="OU190" s="10" t="s">
        <v>3</v>
      </c>
      <c r="OV190" s="9">
        <v>3111820090.2476683</v>
      </c>
      <c r="OW190" s="9">
        <v>3111820090.2476683</v>
      </c>
      <c r="OX190" s="9">
        <v>-2935974546.2326684</v>
      </c>
      <c r="OY190" s="9">
        <v>0</v>
      </c>
      <c r="OZ190" s="9">
        <v>175845544.01499999</v>
      </c>
      <c r="PA190" s="9">
        <v>2948182815.5820312</v>
      </c>
      <c r="PB190" s="9">
        <v>-2781122260.4027686</v>
      </c>
      <c r="PC190" s="9">
        <v>0</v>
      </c>
      <c r="PD190" s="9">
        <v>167060555.17926207</v>
      </c>
      <c r="PE190" s="10" t="s">
        <v>3</v>
      </c>
      <c r="PF190" s="9">
        <v>3130323048.2499232</v>
      </c>
      <c r="PG190" s="9">
        <v>3130323048.2499232</v>
      </c>
      <c r="PH190" s="9">
        <v>-2956963272.7449236</v>
      </c>
      <c r="PI190" s="9">
        <v>0</v>
      </c>
      <c r="PJ190" s="9">
        <v>173359775.50500003</v>
      </c>
      <c r="PK190" s="9">
        <v>2965713588.2140985</v>
      </c>
      <c r="PL190" s="9">
        <v>-2801008541.1031179</v>
      </c>
      <c r="PM190" s="9">
        <v>0</v>
      </c>
      <c r="PN190" s="9">
        <v>164705047.11098039</v>
      </c>
      <c r="PO190" s="10" t="s">
        <v>3</v>
      </c>
      <c r="PP190" s="9">
        <v>3119269207.5702538</v>
      </c>
      <c r="PQ190" s="9">
        <v>3119269207.5702538</v>
      </c>
      <c r="PR190" s="9">
        <v>-2950631224.6652536</v>
      </c>
      <c r="PS190" s="9">
        <v>0</v>
      </c>
      <c r="PT190" s="9">
        <v>168637982.905</v>
      </c>
      <c r="PU190" s="9">
        <v>2955455542.6763682</v>
      </c>
      <c r="PV190" s="9">
        <v>-2795229001.4394937</v>
      </c>
      <c r="PW190" s="9">
        <v>0</v>
      </c>
      <c r="PX190" s="9">
        <v>160226541.23687473</v>
      </c>
      <c r="PY190" s="10" t="s">
        <v>3</v>
      </c>
      <c r="PZ190" s="9">
        <v>3126795297.2484164</v>
      </c>
      <c r="QA190" s="9">
        <v>3126795297.2484164</v>
      </c>
      <c r="QB190" s="9">
        <v>-2957538821.8734159</v>
      </c>
      <c r="QC190" s="9">
        <v>0</v>
      </c>
      <c r="QD190" s="9">
        <v>169256475.375</v>
      </c>
      <c r="QE190" s="9">
        <v>2962612727.6117635</v>
      </c>
      <c r="QF190" s="9">
        <v>-2801799185.768147</v>
      </c>
      <c r="QG190" s="9">
        <v>0</v>
      </c>
      <c r="QH190" s="9">
        <v>160813541.84361634</v>
      </c>
      <c r="QI190" s="10" t="s">
        <v>3</v>
      </c>
      <c r="QJ190" s="9">
        <v>3137581826.7120991</v>
      </c>
      <c r="QK190" s="9">
        <v>3137581826.7120991</v>
      </c>
      <c r="QL190" s="9">
        <v>-2966794643.0170984</v>
      </c>
      <c r="QM190" s="9">
        <v>0</v>
      </c>
      <c r="QN190" s="9">
        <v>170787183.69500002</v>
      </c>
      <c r="QO190" s="9">
        <v>2973053756.9028873</v>
      </c>
      <c r="QP190" s="9">
        <v>-2810784448.2169452</v>
      </c>
      <c r="QQ190" s="9">
        <v>0</v>
      </c>
      <c r="QR190" s="9">
        <v>162269308.6859419</v>
      </c>
      <c r="QS190" s="10" t="s">
        <v>3</v>
      </c>
      <c r="QT190" s="9">
        <v>3143886083.3341565</v>
      </c>
      <c r="QU190" s="9">
        <v>3143886083.3341565</v>
      </c>
      <c r="QV190" s="9">
        <v>-2972904321.0291562</v>
      </c>
      <c r="QW190" s="9">
        <v>0</v>
      </c>
      <c r="QX190" s="9">
        <v>170981762.30500004</v>
      </c>
      <c r="QY190" s="9">
        <v>2979140177.3668671</v>
      </c>
      <c r="QZ190" s="9">
        <v>-2816685732.3829856</v>
      </c>
      <c r="RA190" s="9">
        <v>0</v>
      </c>
      <c r="RB190" s="9">
        <v>162454444.98388126</v>
      </c>
      <c r="RC190" s="10" t="s">
        <v>3</v>
      </c>
      <c r="RD190" s="9">
        <v>3157550905.8173809</v>
      </c>
      <c r="RE190" s="9">
        <v>3157550905.8173809</v>
      </c>
      <c r="RF190" s="9">
        <v>-2986995362.6623802</v>
      </c>
      <c r="RG190" s="9">
        <v>0</v>
      </c>
      <c r="RH190" s="9">
        <v>170555543.155</v>
      </c>
      <c r="RI190" s="9">
        <v>2991797891.3578281</v>
      </c>
      <c r="RJ190" s="9">
        <v>-2829749092.0946035</v>
      </c>
      <c r="RK190" s="9">
        <v>0</v>
      </c>
      <c r="RL190" s="9">
        <v>162048799.26322412</v>
      </c>
      <c r="RM190" s="10" t="s">
        <v>3</v>
      </c>
      <c r="RN190" s="9">
        <v>3154745534.0855527</v>
      </c>
      <c r="RO190" s="9">
        <v>3154745534.0855527</v>
      </c>
      <c r="RP190" s="9">
        <v>-2985146125.1388865</v>
      </c>
      <c r="RQ190" s="9">
        <v>0</v>
      </c>
      <c r="RR190" s="9">
        <v>169599408.94666669</v>
      </c>
      <c r="RS190" s="9">
        <v>2988987978.4666362</v>
      </c>
      <c r="RT190" s="9">
        <v>-2827845274.2829237</v>
      </c>
      <c r="RU190" s="9">
        <v>0</v>
      </c>
      <c r="RV190" s="9">
        <v>161142704.18371257</v>
      </c>
      <c r="RW190" s="10" t="s">
        <v>3</v>
      </c>
      <c r="RX190" s="9">
        <v>3164876301.3026628</v>
      </c>
      <c r="RY190" s="9">
        <v>3164876301.3026628</v>
      </c>
      <c r="RZ190" s="9">
        <v>-2995128769.7443299</v>
      </c>
      <c r="SA190" s="9">
        <v>0</v>
      </c>
      <c r="SB190" s="9">
        <v>169747531.55833331</v>
      </c>
      <c r="SC190" s="9">
        <v>2998391662.1285772</v>
      </c>
      <c r="SD190" s="9">
        <v>-2837107649.0151668</v>
      </c>
      <c r="SE190" s="9">
        <v>0</v>
      </c>
      <c r="SF190" s="9">
        <v>161284013.11341056</v>
      </c>
      <c r="SG190" s="10" t="s">
        <v>3</v>
      </c>
      <c r="SH190" s="9">
        <v>3169464108.8564258</v>
      </c>
      <c r="SI190" s="9">
        <v>3169464108.8564258</v>
      </c>
      <c r="SJ190" s="9">
        <v>-2999267041.7964258</v>
      </c>
      <c r="SK190" s="9">
        <v>0</v>
      </c>
      <c r="SL190" s="9">
        <v>170197067.06</v>
      </c>
      <c r="SM190" s="9">
        <v>3002675655.6850128</v>
      </c>
      <c r="SN190" s="9">
        <v>-2840964498.658566</v>
      </c>
      <c r="SO190" s="9">
        <v>0</v>
      </c>
      <c r="SP190" s="9">
        <v>161711157.0264473</v>
      </c>
      <c r="SQ190" s="10" t="s">
        <v>3</v>
      </c>
      <c r="SR190" s="9">
        <v>37561220490.133545</v>
      </c>
      <c r="SS190" s="9">
        <v>37561220490.133545</v>
      </c>
      <c r="ST190" s="9">
        <v>-35498114272.353546</v>
      </c>
      <c r="SU190" s="9">
        <v>0</v>
      </c>
      <c r="SV190" s="9">
        <v>2063106217.78</v>
      </c>
      <c r="SW190" s="9">
        <v>35588767166.296974</v>
      </c>
      <c r="SX190" s="9">
        <v>-33628612879.168526</v>
      </c>
      <c r="SY190" s="9">
        <v>0</v>
      </c>
      <c r="SZ190" s="9">
        <v>1960154287.1284406</v>
      </c>
      <c r="TA190" s="10" t="s">
        <v>3</v>
      </c>
      <c r="TB190" s="9">
        <v>3197808264.1601858</v>
      </c>
      <c r="TC190" s="9">
        <v>3197808264.1601858</v>
      </c>
    </row>
    <row r="192" spans="1:523" x14ac:dyDescent="0.3">
      <c r="A192" s="8" t="s">
        <v>240</v>
      </c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  <c r="FG192" s="4"/>
      <c r="FH192" s="4"/>
      <c r="FI192" s="4"/>
      <c r="FJ192" s="4"/>
      <c r="FK192" s="4"/>
      <c r="FL192" s="4"/>
      <c r="FM192" s="4"/>
      <c r="FN192" s="4"/>
      <c r="FO192" s="4"/>
      <c r="FP192" s="4"/>
      <c r="FQ192" s="4"/>
      <c r="FR192" s="4"/>
      <c r="FS192" s="4"/>
      <c r="FT192" s="4"/>
      <c r="FU192" s="4"/>
      <c r="FV192" s="4"/>
      <c r="FW192" s="4"/>
      <c r="FX192" s="4"/>
      <c r="FY192" s="4"/>
      <c r="FZ192" s="4"/>
      <c r="GA192" s="4"/>
      <c r="GB192" s="4"/>
      <c r="GC192" s="4"/>
      <c r="GD192" s="4"/>
      <c r="GE192" s="4"/>
      <c r="GF192" s="4"/>
      <c r="GG192" s="4"/>
      <c r="GH192" s="4"/>
      <c r="GI192" s="4"/>
      <c r="GJ192" s="4"/>
      <c r="GK192" s="4"/>
      <c r="GL192" s="4"/>
      <c r="GM192" s="4"/>
      <c r="GN192" s="4"/>
      <c r="GO192" s="4"/>
      <c r="GP192" s="4"/>
      <c r="GQ192" s="4"/>
      <c r="GR192" s="4"/>
      <c r="GS192" s="4"/>
      <c r="GT192" s="4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  <c r="IW192" s="4"/>
      <c r="IX192" s="4"/>
      <c r="IY192" s="4"/>
      <c r="IZ192" s="4"/>
      <c r="JA192" s="4"/>
      <c r="JB192" s="4"/>
      <c r="JC192" s="4"/>
      <c r="JD192" s="4"/>
      <c r="JE192" s="4"/>
      <c r="JF192" s="4"/>
      <c r="JG192" s="4"/>
      <c r="JH192" s="4"/>
      <c r="JI192" s="4"/>
      <c r="JJ192" s="4"/>
      <c r="JK192" s="4"/>
      <c r="JL192" s="4"/>
      <c r="JM192" s="4"/>
      <c r="JN192" s="4"/>
      <c r="JO192" s="4"/>
      <c r="JP192" s="4"/>
      <c r="JQ192" s="4"/>
      <c r="JR192" s="4"/>
      <c r="JS192" s="4"/>
      <c r="JT192" s="4"/>
      <c r="JU192" s="4"/>
      <c r="JV192" s="4"/>
      <c r="JW192" s="4"/>
      <c r="JX192" s="4"/>
      <c r="JY192" s="4"/>
      <c r="JZ192" s="4"/>
      <c r="KA192" s="4"/>
      <c r="KB192" s="4"/>
      <c r="KC192" s="4"/>
      <c r="KD192" s="4"/>
      <c r="KE192" s="4"/>
      <c r="KF192" s="4"/>
      <c r="KG192" s="4"/>
      <c r="KH192" s="4"/>
      <c r="KI192" s="4"/>
      <c r="KJ192" s="4"/>
      <c r="KK192" s="4"/>
      <c r="KL192" s="4"/>
      <c r="KM192" s="4"/>
      <c r="KN192" s="4"/>
      <c r="KO192" s="4"/>
      <c r="KP192" s="4"/>
      <c r="KQ192" s="4"/>
      <c r="KR192" s="4"/>
      <c r="KS192" s="4"/>
      <c r="KT192" s="4"/>
      <c r="KU192" s="4"/>
      <c r="KV192" s="4"/>
      <c r="KW192" s="4"/>
      <c r="KX192" s="4"/>
      <c r="KY192" s="4"/>
      <c r="KZ192" s="4"/>
      <c r="LA192" s="4"/>
      <c r="LB192" s="4"/>
      <c r="LC192" s="4"/>
      <c r="LD192" s="4"/>
      <c r="LE192" s="4"/>
      <c r="LF192" s="4"/>
      <c r="LG192" s="4"/>
      <c r="LH192" s="4"/>
      <c r="LI192" s="4"/>
      <c r="LJ192" s="4"/>
      <c r="LK192" s="4"/>
      <c r="LL192" s="4"/>
      <c r="LM192" s="4"/>
      <c r="LN192" s="4"/>
      <c r="LO192" s="4"/>
      <c r="LP192" s="4"/>
      <c r="LQ192" s="4"/>
      <c r="LR192" s="4"/>
      <c r="LS192" s="4"/>
      <c r="LT192" s="4"/>
      <c r="LU192" s="4"/>
      <c r="LV192" s="4"/>
      <c r="LW192" s="4"/>
      <c r="LX192" s="4"/>
      <c r="LY192" s="4"/>
      <c r="LZ192" s="4"/>
      <c r="MA192" s="4"/>
      <c r="MB192" s="4"/>
      <c r="MC192" s="4"/>
      <c r="MD192" s="4"/>
      <c r="ME192" s="4"/>
      <c r="MF192" s="4"/>
      <c r="MG192" s="4"/>
      <c r="MH192" s="4"/>
      <c r="MI192" s="4"/>
      <c r="MJ192" s="4"/>
      <c r="MK192" s="4"/>
      <c r="ML192" s="4"/>
      <c r="MM192" s="4"/>
      <c r="MN192" s="4"/>
      <c r="MO192" s="4"/>
      <c r="MP192" s="4"/>
      <c r="MQ192" s="4"/>
      <c r="MR192" s="4"/>
      <c r="MS192" s="4"/>
      <c r="MT192" s="4"/>
      <c r="MU192" s="4"/>
      <c r="MV192" s="4"/>
      <c r="MW192" s="4"/>
      <c r="MX192" s="4"/>
      <c r="MY192" s="4"/>
      <c r="MZ192" s="4"/>
      <c r="NA192" s="4"/>
      <c r="NB192" s="4"/>
      <c r="NC192" s="4"/>
      <c r="ND192" s="4"/>
      <c r="NE192" s="4"/>
      <c r="NF192" s="4"/>
      <c r="NG192" s="4"/>
      <c r="NH192" s="4"/>
      <c r="NI192" s="4"/>
      <c r="NJ192" s="4"/>
      <c r="NK192" s="4"/>
      <c r="NL192" s="4"/>
      <c r="NM192" s="4"/>
      <c r="NN192" s="4"/>
      <c r="NO192" s="4"/>
      <c r="NP192" s="4"/>
      <c r="NQ192" s="4"/>
      <c r="NR192" s="4"/>
      <c r="NS192" s="4"/>
      <c r="NT192" s="4"/>
      <c r="NU192" s="4"/>
      <c r="NV192" s="4"/>
      <c r="NW192" s="4"/>
      <c r="NX192" s="4"/>
      <c r="NY192" s="4"/>
      <c r="NZ192" s="4"/>
      <c r="OA192" s="4"/>
      <c r="OB192" s="4"/>
      <c r="OC192" s="4"/>
      <c r="OD192" s="4"/>
      <c r="OE192" s="4"/>
      <c r="OF192" s="4"/>
      <c r="OG192" s="4"/>
      <c r="OH192" s="4"/>
      <c r="OI192" s="4"/>
      <c r="OJ192" s="4"/>
      <c r="OK192" s="4"/>
      <c r="OL192" s="4"/>
      <c r="OM192" s="4"/>
      <c r="ON192" s="4"/>
      <c r="OO192" s="4"/>
      <c r="OP192" s="4"/>
      <c r="OQ192" s="4"/>
      <c r="OR192" s="4"/>
      <c r="OS192" s="4"/>
      <c r="OT192" s="4"/>
      <c r="OU192" s="4"/>
      <c r="OV192" s="4"/>
      <c r="OW192" s="4"/>
      <c r="OX192" s="4"/>
      <c r="OY192" s="4"/>
      <c r="OZ192" s="4"/>
      <c r="PA192" s="4"/>
      <c r="PB192" s="4"/>
      <c r="PC192" s="4"/>
      <c r="PD192" s="4"/>
      <c r="PE192" s="4"/>
      <c r="PF192" s="4"/>
      <c r="PG192" s="4"/>
      <c r="PH192" s="4"/>
      <c r="PI192" s="4"/>
      <c r="PJ192" s="4"/>
      <c r="PK192" s="4"/>
      <c r="PL192" s="4"/>
      <c r="PM192" s="4"/>
      <c r="PN192" s="4"/>
      <c r="PO192" s="4"/>
      <c r="PP192" s="4"/>
      <c r="PQ192" s="4"/>
      <c r="PR192" s="4"/>
      <c r="PS192" s="4"/>
      <c r="PT192" s="4"/>
      <c r="PU192" s="4"/>
      <c r="PV192" s="4"/>
      <c r="PW192" s="4"/>
      <c r="PX192" s="4"/>
      <c r="PY192" s="4"/>
      <c r="PZ192" s="4"/>
      <c r="QA192" s="4"/>
      <c r="QB192" s="4"/>
      <c r="QC192" s="4"/>
      <c r="QD192" s="4"/>
      <c r="QE192" s="4"/>
      <c r="QF192" s="4"/>
      <c r="QG192" s="4"/>
      <c r="QH192" s="4"/>
      <c r="QI192" s="4"/>
      <c r="QJ192" s="4"/>
      <c r="QK192" s="4"/>
      <c r="QL192" s="4"/>
      <c r="QM192" s="4"/>
      <c r="QN192" s="4"/>
      <c r="QO192" s="4"/>
      <c r="QP192" s="4"/>
      <c r="QQ192" s="4"/>
      <c r="QR192" s="4"/>
      <c r="QS192" s="4"/>
      <c r="QT192" s="4"/>
      <c r="QU192" s="4"/>
      <c r="QV192" s="4"/>
      <c r="QW192" s="4"/>
      <c r="QX192" s="4"/>
      <c r="QY192" s="4"/>
      <c r="QZ192" s="4"/>
      <c r="RA192" s="4"/>
      <c r="RB192" s="4"/>
      <c r="RC192" s="4"/>
      <c r="RD192" s="4"/>
      <c r="RE192" s="4"/>
      <c r="RF192" s="4"/>
      <c r="RG192" s="4"/>
      <c r="RH192" s="4"/>
      <c r="RI192" s="4"/>
      <c r="RJ192" s="4"/>
      <c r="RK192" s="4"/>
      <c r="RL192" s="4"/>
      <c r="RM192" s="4"/>
      <c r="RN192" s="4"/>
      <c r="RO192" s="4"/>
      <c r="RP192" s="4"/>
      <c r="RQ192" s="4"/>
      <c r="RR192" s="4"/>
      <c r="RS192" s="4"/>
      <c r="RT192" s="4"/>
      <c r="RU192" s="4"/>
      <c r="RV192" s="4"/>
      <c r="RW192" s="4"/>
      <c r="RX192" s="4"/>
      <c r="RY192" s="4"/>
      <c r="RZ192" s="4"/>
      <c r="SA192" s="4"/>
      <c r="SB192" s="4"/>
      <c r="SC192" s="4"/>
      <c r="SD192" s="4"/>
      <c r="SE192" s="4"/>
      <c r="SF192" s="4"/>
      <c r="SG192" s="4"/>
      <c r="SH192" s="4"/>
      <c r="SI192" s="4"/>
      <c r="SJ192" s="4"/>
      <c r="SK192" s="4"/>
      <c r="SL192" s="4"/>
      <c r="SM192" s="4"/>
      <c r="SN192" s="4"/>
      <c r="SO192" s="4"/>
      <c r="SP192" s="4"/>
      <c r="SQ192" s="4"/>
      <c r="SR192" s="4"/>
      <c r="SS192" s="4"/>
      <c r="ST192" s="4"/>
      <c r="SU192" s="4"/>
      <c r="SV192" s="4"/>
      <c r="SW192" s="4"/>
      <c r="SX192" s="4"/>
      <c r="SY192" s="4"/>
      <c r="SZ192" s="4"/>
      <c r="TA192" s="4"/>
      <c r="TB192" s="4"/>
      <c r="TC192" s="4"/>
    </row>
    <row r="193" spans="1:523" x14ac:dyDescent="0.3">
      <c r="A193" s="3" t="s">
        <v>241</v>
      </c>
      <c r="B193" s="4">
        <v>5678748.6299999999</v>
      </c>
      <c r="C193" s="4">
        <v>5678748.6299999999</v>
      </c>
      <c r="D193" s="4">
        <v>0</v>
      </c>
      <c r="E193" s="4">
        <v>0</v>
      </c>
      <c r="F193" s="4">
        <v>5678748.6299999999</v>
      </c>
      <c r="G193" s="4">
        <v>5038073.3236585902</v>
      </c>
      <c r="H193" s="4">
        <v>0</v>
      </c>
      <c r="I193" s="4">
        <v>0</v>
      </c>
      <c r="J193" s="4">
        <v>5038073.3236585902</v>
      </c>
      <c r="K193" s="5">
        <v>0.8871801961867416</v>
      </c>
      <c r="L193" s="4">
        <v>5587644.120000001</v>
      </c>
      <c r="M193" s="4">
        <v>5587644.120000001</v>
      </c>
      <c r="N193" s="4">
        <v>0</v>
      </c>
      <c r="O193" s="4">
        <v>0</v>
      </c>
      <c r="P193" s="4">
        <v>5587644.120000001</v>
      </c>
      <c r="Q193" s="4">
        <v>4957247.2066032942</v>
      </c>
      <c r="R193" s="4">
        <v>0</v>
      </c>
      <c r="S193" s="4">
        <v>0</v>
      </c>
      <c r="T193" s="4">
        <v>4957247.2066032942</v>
      </c>
      <c r="U193" s="5">
        <v>0.8871801961867416</v>
      </c>
      <c r="V193" s="4">
        <v>5496750.4500000011</v>
      </c>
      <c r="W193" s="4">
        <v>5496750.4500000011</v>
      </c>
      <c r="X193" s="4">
        <v>0</v>
      </c>
      <c r="Y193" s="4">
        <v>0</v>
      </c>
      <c r="Z193" s="4">
        <v>5496750.4500000011</v>
      </c>
      <c r="AA193" s="4">
        <v>4876608.1426205607</v>
      </c>
      <c r="AB193" s="4">
        <v>0</v>
      </c>
      <c r="AC193" s="4">
        <v>0</v>
      </c>
      <c r="AD193" s="4">
        <v>4876608.1426205607</v>
      </c>
      <c r="AE193" s="5">
        <v>0.8871801961867416</v>
      </c>
      <c r="AF193" s="4">
        <v>5467690.7400000012</v>
      </c>
      <c r="AG193" s="4">
        <v>5467690.7400000012</v>
      </c>
      <c r="AH193" s="4">
        <v>0</v>
      </c>
      <c r="AI193" s="4">
        <v>0</v>
      </c>
      <c r="AJ193" s="4">
        <v>5467690.7400000012</v>
      </c>
      <c r="AK193" s="4">
        <v>4850826.943401631</v>
      </c>
      <c r="AL193" s="4">
        <v>0</v>
      </c>
      <c r="AM193" s="4">
        <v>0</v>
      </c>
      <c r="AN193" s="4">
        <v>4850826.943401631</v>
      </c>
      <c r="AO193" s="5">
        <v>0.8871801961867416</v>
      </c>
      <c r="AP193" s="4">
        <v>5367648.330000001</v>
      </c>
      <c r="AQ193" s="4">
        <v>5367648.330000001</v>
      </c>
      <c r="AR193" s="4">
        <v>0</v>
      </c>
      <c r="AS193" s="4">
        <v>0</v>
      </c>
      <c r="AT193" s="4">
        <v>5367648.330000001</v>
      </c>
      <c r="AU193" s="4">
        <v>4762071.2984708371</v>
      </c>
      <c r="AV193" s="4">
        <v>0</v>
      </c>
      <c r="AW193" s="4">
        <v>0</v>
      </c>
      <c r="AX193" s="4">
        <v>4762071.2984708371</v>
      </c>
      <c r="AY193" s="5">
        <v>0.8871801961867416</v>
      </c>
      <c r="AZ193" s="4">
        <v>5449018.2500000009</v>
      </c>
      <c r="BA193" s="4">
        <v>5449018.2500000009</v>
      </c>
      <c r="BB193" s="4">
        <v>0</v>
      </c>
      <c r="BC193" s="4">
        <v>0</v>
      </c>
      <c r="BD193" s="4">
        <v>5449018.2500000009</v>
      </c>
      <c r="BE193" s="4">
        <v>4834261.0800601365</v>
      </c>
      <c r="BF193" s="4">
        <v>0</v>
      </c>
      <c r="BG193" s="4">
        <v>0</v>
      </c>
      <c r="BH193" s="4">
        <v>4834261.0800601365</v>
      </c>
      <c r="BI193" s="5">
        <v>0.8871801961867416</v>
      </c>
      <c r="BJ193" s="4">
        <v>5426090.5199999996</v>
      </c>
      <c r="BK193" s="4">
        <v>5426090.5199999996</v>
      </c>
      <c r="BL193" s="4">
        <v>0</v>
      </c>
      <c r="BM193" s="4">
        <v>0</v>
      </c>
      <c r="BN193" s="4">
        <v>5426090.5199999996</v>
      </c>
      <c r="BO193" s="4">
        <v>4813920.0520606181</v>
      </c>
      <c r="BP193" s="4">
        <v>0</v>
      </c>
      <c r="BQ193" s="4">
        <v>0</v>
      </c>
      <c r="BR193" s="4">
        <v>4813920.0520606181</v>
      </c>
      <c r="BS193" s="5">
        <v>0.8871801961867416</v>
      </c>
      <c r="BT193" s="4">
        <v>5402097.379999999</v>
      </c>
      <c r="BU193" s="4">
        <v>5402097.379999999</v>
      </c>
      <c r="BV193" s="4">
        <v>0</v>
      </c>
      <c r="BW193" s="4">
        <v>0</v>
      </c>
      <c r="BX193" s="4">
        <v>5402097.379999999</v>
      </c>
      <c r="BY193" s="4">
        <v>4792633.8134082817</v>
      </c>
      <c r="BZ193" s="4">
        <v>0</v>
      </c>
      <c r="CA193" s="4">
        <v>0</v>
      </c>
      <c r="CB193" s="4">
        <v>4792633.8134082817</v>
      </c>
      <c r="CC193" s="5">
        <v>0.8871801961867416</v>
      </c>
      <c r="CD193" s="4">
        <v>5390118.5299999993</v>
      </c>
      <c r="CE193" s="4">
        <v>5390118.5299999993</v>
      </c>
      <c r="CF193" s="4">
        <v>0</v>
      </c>
      <c r="CG193" s="4">
        <v>0</v>
      </c>
      <c r="CH193" s="4">
        <v>5390118.5299999993</v>
      </c>
      <c r="CI193" s="4">
        <v>4782006.414915191</v>
      </c>
      <c r="CJ193" s="4">
        <v>0</v>
      </c>
      <c r="CK193" s="4">
        <v>0</v>
      </c>
      <c r="CL193" s="4">
        <v>4782006.414915191</v>
      </c>
      <c r="CM193" s="5">
        <v>0.8871801961867416</v>
      </c>
      <c r="CN193" s="4">
        <v>5568036.4900000002</v>
      </c>
      <c r="CO193" s="4">
        <v>5568036.4900000002</v>
      </c>
      <c r="CP193" s="4">
        <v>0</v>
      </c>
      <c r="CQ193" s="4">
        <v>0</v>
      </c>
      <c r="CR193" s="4">
        <v>5568036.4900000002</v>
      </c>
      <c r="CS193" s="4">
        <v>4939851.705573136</v>
      </c>
      <c r="CT193" s="4">
        <v>0</v>
      </c>
      <c r="CU193" s="4">
        <v>0</v>
      </c>
      <c r="CV193" s="4">
        <v>4939851.705573136</v>
      </c>
      <c r="CW193" s="5">
        <v>0.8871801961867416</v>
      </c>
      <c r="CX193" s="4">
        <v>5636408.8300000001</v>
      </c>
      <c r="CY193" s="4">
        <v>5636408.8300000001</v>
      </c>
      <c r="CZ193" s="4">
        <v>0</v>
      </c>
      <c r="DA193" s="4">
        <v>0</v>
      </c>
      <c r="DB193" s="4">
        <v>5636408.8300000001</v>
      </c>
      <c r="DC193" s="4">
        <v>5000510.2915880829</v>
      </c>
      <c r="DD193" s="4">
        <v>0</v>
      </c>
      <c r="DE193" s="4">
        <v>0</v>
      </c>
      <c r="DF193" s="4">
        <v>5000510.2915880829</v>
      </c>
      <c r="DG193" s="5">
        <v>0.8871801961867416</v>
      </c>
      <c r="DH193" s="4">
        <v>5530329.0799999991</v>
      </c>
      <c r="DI193" s="4">
        <v>5530329.0799999991</v>
      </c>
      <c r="DJ193" s="4">
        <v>0</v>
      </c>
      <c r="DK193" s="4">
        <v>0</v>
      </c>
      <c r="DL193" s="4">
        <v>5530329.0799999991</v>
      </c>
      <c r="DM193" s="4">
        <v>4906398.438171641</v>
      </c>
      <c r="DN193" s="4">
        <v>0</v>
      </c>
      <c r="DO193" s="4">
        <v>0</v>
      </c>
      <c r="DP193" s="4">
        <v>4906398.438171641</v>
      </c>
      <c r="DQ193" s="5">
        <v>0.8871801961867416</v>
      </c>
      <c r="DR193" s="4">
        <v>66000581.350000001</v>
      </c>
      <c r="DS193" s="4">
        <v>66000581.350000001</v>
      </c>
      <c r="DT193" s="4">
        <v>0</v>
      </c>
      <c r="DU193" s="4">
        <v>0</v>
      </c>
      <c r="DV193" s="4">
        <v>66000581.350000001</v>
      </c>
      <c r="DW193" s="4">
        <v>58554408.710531987</v>
      </c>
      <c r="DX193" s="4">
        <v>0</v>
      </c>
      <c r="DY193" s="4">
        <v>0</v>
      </c>
      <c r="DZ193" s="4">
        <v>58554408.710531987</v>
      </c>
      <c r="EA193" s="5">
        <v>10.6461623542409</v>
      </c>
      <c r="EB193" s="4">
        <v>5599510.6699999981</v>
      </c>
      <c r="EC193" s="4">
        <v>5599510.6699999981</v>
      </c>
      <c r="ED193" s="4">
        <v>0</v>
      </c>
      <c r="EE193" s="4">
        <v>0</v>
      </c>
      <c r="EF193" s="4">
        <v>5599510.6699999981</v>
      </c>
      <c r="EG193" s="4">
        <v>5004687.5675448999</v>
      </c>
      <c r="EH193" s="4">
        <v>0</v>
      </c>
      <c r="EI193" s="4">
        <v>0</v>
      </c>
      <c r="EJ193" s="4">
        <v>5004687.5675448999</v>
      </c>
      <c r="EK193" s="5">
        <v>0.89377230663351903</v>
      </c>
      <c r="EL193" s="4">
        <v>5801426.1400000006</v>
      </c>
      <c r="EM193" s="4">
        <v>5801426.1400000006</v>
      </c>
      <c r="EN193" s="4">
        <v>0</v>
      </c>
      <c r="EO193" s="4">
        <v>0</v>
      </c>
      <c r="EP193" s="4">
        <v>5801426.1400000006</v>
      </c>
      <c r="EQ193" s="4">
        <v>5185154.0229117936</v>
      </c>
      <c r="ER193" s="4">
        <v>0</v>
      </c>
      <c r="ES193" s="4">
        <v>0</v>
      </c>
      <c r="ET193" s="4">
        <v>5185154.0229117936</v>
      </c>
      <c r="EU193" s="5">
        <v>0.89377230663351903</v>
      </c>
      <c r="EV193" s="4">
        <v>5942074.7300000004</v>
      </c>
      <c r="EW193" s="4">
        <v>5942074.7300000004</v>
      </c>
      <c r="EX193" s="4">
        <v>0</v>
      </c>
      <c r="EY193" s="4">
        <v>0</v>
      </c>
      <c r="EZ193" s="4">
        <v>5942074.7300000004</v>
      </c>
      <c r="FA193" s="4">
        <v>5310861.8376208451</v>
      </c>
      <c r="FB193" s="4">
        <v>0</v>
      </c>
      <c r="FC193" s="4">
        <v>0</v>
      </c>
      <c r="FD193" s="4">
        <v>5310861.8376208451</v>
      </c>
      <c r="FE193" s="5">
        <v>0.89377230663351903</v>
      </c>
      <c r="FF193" s="4">
        <v>6181464.6299999999</v>
      </c>
      <c r="FG193" s="4">
        <v>6181464.6299999999</v>
      </c>
      <c r="FH193" s="4">
        <v>0</v>
      </c>
      <c r="FI193" s="4">
        <v>0</v>
      </c>
      <c r="FJ193" s="4">
        <v>6181464.6299999999</v>
      </c>
      <c r="FK193" s="4">
        <v>5524821.9007286122</v>
      </c>
      <c r="FL193" s="4">
        <v>0</v>
      </c>
      <c r="FM193" s="4">
        <v>0</v>
      </c>
      <c r="FN193" s="4">
        <v>5524821.9007286122</v>
      </c>
      <c r="FO193" s="5">
        <v>0.89377230663351903</v>
      </c>
      <c r="FP193" s="4">
        <v>6387090.7199999997</v>
      </c>
      <c r="FQ193" s="4">
        <v>6387090.7199999997</v>
      </c>
      <c r="FR193" s="4">
        <v>0</v>
      </c>
      <c r="FS193" s="4">
        <v>0</v>
      </c>
      <c r="FT193" s="4">
        <v>6387090.7199999997</v>
      </c>
      <c r="FU193" s="4">
        <v>5708604.8054919438</v>
      </c>
      <c r="FV193" s="4">
        <v>0</v>
      </c>
      <c r="FW193" s="4">
        <v>0</v>
      </c>
      <c r="FX193" s="4">
        <v>5708604.8054919438</v>
      </c>
      <c r="FY193" s="5">
        <v>0.89377230663351903</v>
      </c>
      <c r="FZ193" s="4">
        <v>6443146.1399999987</v>
      </c>
      <c r="GA193" s="4">
        <v>6443146.1399999987</v>
      </c>
      <c r="GB193" s="4">
        <v>0</v>
      </c>
      <c r="GC193" s="4">
        <v>0</v>
      </c>
      <c r="GD193" s="4">
        <v>6443146.1399999987</v>
      </c>
      <c r="GE193" s="4">
        <v>5758705.5875246534</v>
      </c>
      <c r="GF193" s="4">
        <v>0</v>
      </c>
      <c r="GG193" s="4">
        <v>0</v>
      </c>
      <c r="GH193" s="4">
        <v>5758705.5875246534</v>
      </c>
      <c r="GI193" s="5">
        <v>0.89377230663351903</v>
      </c>
      <c r="GJ193" s="4">
        <v>6551697.6799999988</v>
      </c>
      <c r="GK193" s="4">
        <v>6551697.6799999988</v>
      </c>
      <c r="GL193" s="4">
        <v>0</v>
      </c>
      <c r="GM193" s="4">
        <v>0</v>
      </c>
      <c r="GN193" s="4">
        <v>6551697.6799999988</v>
      </c>
      <c r="GO193" s="4">
        <v>5855725.9478190737</v>
      </c>
      <c r="GP193" s="4">
        <v>0</v>
      </c>
      <c r="GQ193" s="4">
        <v>0</v>
      </c>
      <c r="GR193" s="4">
        <v>5855725.9478190737</v>
      </c>
      <c r="GS193" s="5">
        <v>0.89377230663351903</v>
      </c>
      <c r="GT193" s="4">
        <v>6763483.0999999996</v>
      </c>
      <c r="GU193" s="4">
        <v>6763483.0999999996</v>
      </c>
      <c r="GV193" s="4">
        <v>0</v>
      </c>
      <c r="GW193" s="4">
        <v>0</v>
      </c>
      <c r="GX193" s="4">
        <v>6763483.0999999996</v>
      </c>
      <c r="GY193" s="4">
        <v>6045013.8911638232</v>
      </c>
      <c r="GZ193" s="4">
        <v>0</v>
      </c>
      <c r="HA193" s="4">
        <v>0</v>
      </c>
      <c r="HB193" s="4">
        <v>6045013.8911638232</v>
      </c>
      <c r="HC193" s="5">
        <v>0.89377230663351903</v>
      </c>
      <c r="HD193" s="4">
        <v>6888875.4099999983</v>
      </c>
      <c r="HE193" s="4">
        <v>6888875.4099999983</v>
      </c>
      <c r="HF193" s="4">
        <v>0</v>
      </c>
      <c r="HG193" s="4">
        <v>0</v>
      </c>
      <c r="HH193" s="4">
        <v>6888875.4099999983</v>
      </c>
      <c r="HI193" s="4">
        <v>6157086.0653066272</v>
      </c>
      <c r="HJ193" s="4">
        <v>0</v>
      </c>
      <c r="HK193" s="4">
        <v>0</v>
      </c>
      <c r="HL193" s="4">
        <v>6157086.0653066272</v>
      </c>
      <c r="HM193" s="5">
        <v>0.89377230663351903</v>
      </c>
      <c r="HN193" s="4">
        <v>6843714.5399999982</v>
      </c>
      <c r="HO193" s="4">
        <v>6843714.5399999982</v>
      </c>
      <c r="HP193" s="4">
        <v>0</v>
      </c>
      <c r="HQ193" s="4">
        <v>0</v>
      </c>
      <c r="HR193" s="4">
        <v>6843714.5399999982</v>
      </c>
      <c r="HS193" s="4">
        <v>6116722.5303571513</v>
      </c>
      <c r="HT193" s="4">
        <v>0</v>
      </c>
      <c r="HU193" s="4">
        <v>0</v>
      </c>
      <c r="HV193" s="4">
        <v>6116722.5303571513</v>
      </c>
      <c r="HW193" s="5">
        <v>0.89377230663351903</v>
      </c>
      <c r="HX193" s="4">
        <v>6804505.3699999982</v>
      </c>
      <c r="HY193" s="4">
        <v>6804505.3699999982</v>
      </c>
      <c r="HZ193" s="4">
        <v>0</v>
      </c>
      <c r="IA193" s="4">
        <v>0</v>
      </c>
      <c r="IB193" s="4">
        <v>6804505.3699999982</v>
      </c>
      <c r="IC193" s="4">
        <v>6081678.4600450657</v>
      </c>
      <c r="ID193" s="4">
        <v>0</v>
      </c>
      <c r="IE193" s="4">
        <v>0</v>
      </c>
      <c r="IF193" s="4">
        <v>6081678.4600450657</v>
      </c>
      <c r="IG193" s="5">
        <v>0.89377230663351903</v>
      </c>
      <c r="IH193" s="4">
        <v>6664042.919999999</v>
      </c>
      <c r="II193" s="4">
        <v>6664042.919999999</v>
      </c>
      <c r="IJ193" s="4">
        <v>0</v>
      </c>
      <c r="IK193" s="4">
        <v>0</v>
      </c>
      <c r="IL193" s="4">
        <v>6664042.919999999</v>
      </c>
      <c r="IM193" s="4">
        <v>5956137.0121131707</v>
      </c>
      <c r="IN193" s="4">
        <v>0</v>
      </c>
      <c r="IO193" s="4">
        <v>0</v>
      </c>
      <c r="IP193" s="4">
        <v>5956137.0121131707</v>
      </c>
      <c r="IQ193" s="5">
        <v>0.89377230663351903</v>
      </c>
      <c r="IR193" s="4">
        <v>76871032.049999997</v>
      </c>
      <c r="IS193" s="4">
        <v>76871032.049999997</v>
      </c>
      <c r="IT193" s="4">
        <v>0</v>
      </c>
      <c r="IU193" s="4">
        <v>0</v>
      </c>
      <c r="IV193" s="4">
        <v>76871032.049999997</v>
      </c>
      <c r="IW193" s="4">
        <v>68705199.628627658</v>
      </c>
      <c r="IX193" s="4">
        <v>0</v>
      </c>
      <c r="IY193" s="4">
        <v>0</v>
      </c>
      <c r="IZ193" s="4">
        <v>68705199.628627658</v>
      </c>
      <c r="JA193" s="5">
        <v>10.725267679602227</v>
      </c>
      <c r="JB193" s="4">
        <v>6675161.0199999996</v>
      </c>
      <c r="JC193" s="4">
        <v>6675161.0199999996</v>
      </c>
      <c r="JD193" s="4">
        <v>0</v>
      </c>
      <c r="JE193" s="4">
        <v>0</v>
      </c>
      <c r="JF193" s="4">
        <v>6675161.0199999996</v>
      </c>
      <c r="JG193" s="4">
        <v>5985889.6553271515</v>
      </c>
      <c r="JH193" s="4">
        <v>0</v>
      </c>
      <c r="JI193" s="4">
        <v>0</v>
      </c>
      <c r="JJ193" s="4">
        <v>5985889.6553271515</v>
      </c>
      <c r="JK193" s="5">
        <v>0.89674086323795554</v>
      </c>
      <c r="JL193" s="4">
        <v>6663921.7599999998</v>
      </c>
      <c r="JM193" s="4">
        <v>6663921.7599999998</v>
      </c>
      <c r="JN193" s="4">
        <v>0</v>
      </c>
      <c r="JO193" s="4">
        <v>0</v>
      </c>
      <c r="JP193" s="4">
        <v>6663921.7599999998</v>
      </c>
      <c r="JQ193" s="4">
        <v>5975810.9516125955</v>
      </c>
      <c r="JR193" s="4">
        <v>0</v>
      </c>
      <c r="JS193" s="4">
        <v>0</v>
      </c>
      <c r="JT193" s="4">
        <v>5975810.9516125955</v>
      </c>
      <c r="JU193" s="5">
        <v>0.89674086323795554</v>
      </c>
      <c r="JV193" s="4">
        <v>6671268.419999999</v>
      </c>
      <c r="JW193" s="4">
        <v>6671268.419999999</v>
      </c>
      <c r="JX193" s="4">
        <v>0</v>
      </c>
      <c r="JY193" s="4">
        <v>0</v>
      </c>
      <c r="JZ193" s="4">
        <v>6671268.419999999</v>
      </c>
      <c r="KA193" s="4">
        <v>5982399.0018429104</v>
      </c>
      <c r="KB193" s="4">
        <v>0</v>
      </c>
      <c r="KC193" s="4">
        <v>0</v>
      </c>
      <c r="KD193" s="4">
        <v>5982399.0018429104</v>
      </c>
      <c r="KE193" s="5">
        <v>0.89674086323795554</v>
      </c>
      <c r="KF193" s="4">
        <v>6660325.3399999999</v>
      </c>
      <c r="KG193" s="4">
        <v>6660325.3399999999</v>
      </c>
      <c r="KH193" s="4">
        <v>0</v>
      </c>
      <c r="KI193" s="4">
        <v>0</v>
      </c>
      <c r="KJ193" s="4">
        <v>6660325.3399999999</v>
      </c>
      <c r="KK193" s="4">
        <v>5972585.8948372295</v>
      </c>
      <c r="KL193" s="4">
        <v>0</v>
      </c>
      <c r="KM193" s="4">
        <v>0</v>
      </c>
      <c r="KN193" s="4">
        <v>5972585.8948372295</v>
      </c>
      <c r="KO193" s="5">
        <v>0.89674086323795554</v>
      </c>
      <c r="KP193" s="4">
        <v>6700007.4799999986</v>
      </c>
      <c r="KQ193" s="4">
        <v>6700007.4799999986</v>
      </c>
      <c r="KR193" s="4">
        <v>0</v>
      </c>
      <c r="KS193" s="4">
        <v>0</v>
      </c>
      <c r="KT193" s="4">
        <v>6700007.4799999986</v>
      </c>
      <c r="KU193" s="4">
        <v>6008170.4913159581</v>
      </c>
      <c r="KV193" s="4">
        <v>0</v>
      </c>
      <c r="KW193" s="4">
        <v>0</v>
      </c>
      <c r="KX193" s="4">
        <v>6008170.4913159581</v>
      </c>
      <c r="KY193" s="5">
        <v>0.89674086323795554</v>
      </c>
      <c r="KZ193" s="4">
        <v>6717239.2299999986</v>
      </c>
      <c r="LA193" s="4">
        <v>6717239.2299999986</v>
      </c>
      <c r="LB193" s="4">
        <v>0</v>
      </c>
      <c r="LC193" s="4">
        <v>0</v>
      </c>
      <c r="LD193" s="4">
        <v>6717239.2299999986</v>
      </c>
      <c r="LE193" s="4">
        <v>6023622.9056860581</v>
      </c>
      <c r="LF193" s="4">
        <v>0</v>
      </c>
      <c r="LG193" s="4">
        <v>0</v>
      </c>
      <c r="LH193" s="4">
        <v>6023622.9056860581</v>
      </c>
      <c r="LI193" s="5">
        <v>0.89674086323795554</v>
      </c>
      <c r="LJ193" s="4">
        <v>6735780.6499999985</v>
      </c>
      <c r="LK193" s="4">
        <v>6735780.6499999985</v>
      </c>
      <c r="LL193" s="4">
        <v>0</v>
      </c>
      <c r="LM193" s="4">
        <v>0</v>
      </c>
      <c r="LN193" s="4">
        <v>6735780.6499999985</v>
      </c>
      <c r="LO193" s="4">
        <v>6040249.7546625156</v>
      </c>
      <c r="LP193" s="4">
        <v>0</v>
      </c>
      <c r="LQ193" s="4">
        <v>0</v>
      </c>
      <c r="LR193" s="4">
        <v>6040249.7546625156</v>
      </c>
      <c r="LS193" s="5">
        <v>0.89674086323795554</v>
      </c>
      <c r="LT193" s="4">
        <v>6761571.8899999997</v>
      </c>
      <c r="LU193" s="4">
        <v>6761571.8899999997</v>
      </c>
      <c r="LV193" s="4">
        <v>0</v>
      </c>
      <c r="LW193" s="4">
        <v>0</v>
      </c>
      <c r="LX193" s="4">
        <v>6761571.8899999997</v>
      </c>
      <c r="LY193" s="4">
        <v>6063377.8134840941</v>
      </c>
      <c r="LZ193" s="4">
        <v>0</v>
      </c>
      <c r="MA193" s="4">
        <v>0</v>
      </c>
      <c r="MB193" s="4">
        <v>6063377.8134840941</v>
      </c>
      <c r="MC193" s="5">
        <v>0.89674086323795554</v>
      </c>
      <c r="MD193" s="4">
        <v>6773134.4199999999</v>
      </c>
      <c r="ME193" s="4">
        <v>6773134.4199999999</v>
      </c>
      <c r="MF193" s="4">
        <v>0</v>
      </c>
      <c r="MG193" s="4">
        <v>0</v>
      </c>
      <c r="MH193" s="4">
        <v>6773134.4199999999</v>
      </c>
      <c r="MI193" s="4">
        <v>6073746.4066175092</v>
      </c>
      <c r="MJ193" s="4">
        <v>0</v>
      </c>
      <c r="MK193" s="4">
        <v>0</v>
      </c>
      <c r="ML193" s="4">
        <v>6073746.4066175092</v>
      </c>
      <c r="MM193" s="5">
        <v>0.89674086323795554</v>
      </c>
      <c r="MN193" s="4">
        <v>6828309.2000000011</v>
      </c>
      <c r="MO193" s="4">
        <v>6828309.2000000011</v>
      </c>
      <c r="MP193" s="4">
        <v>0</v>
      </c>
      <c r="MQ193" s="4">
        <v>0</v>
      </c>
      <c r="MR193" s="4">
        <v>6828309.2000000011</v>
      </c>
      <c r="MS193" s="4">
        <v>6123223.8864636747</v>
      </c>
      <c r="MT193" s="4">
        <v>0</v>
      </c>
      <c r="MU193" s="4">
        <v>0</v>
      </c>
      <c r="MV193" s="4">
        <v>6123223.8864636747</v>
      </c>
      <c r="MW193" s="5">
        <v>0.89674086323795554</v>
      </c>
      <c r="MX193" s="4">
        <v>6871240.5800000029</v>
      </c>
      <c r="MY193" s="4">
        <v>6871240.5800000029</v>
      </c>
      <c r="MZ193" s="4">
        <v>0</v>
      </c>
      <c r="NA193" s="4">
        <v>0</v>
      </c>
      <c r="NB193" s="4">
        <v>6871240.5800000029</v>
      </c>
      <c r="NC193" s="4">
        <v>6161722.2092248732</v>
      </c>
      <c r="ND193" s="4">
        <v>0</v>
      </c>
      <c r="NE193" s="4">
        <v>0</v>
      </c>
      <c r="NF193" s="4">
        <v>6161722.2092248732</v>
      </c>
      <c r="NG193" s="5">
        <v>0.89674086323795554</v>
      </c>
      <c r="NH193" s="4">
        <v>6917557.5100000035</v>
      </c>
      <c r="NI193" s="4">
        <v>6917557.5100000035</v>
      </c>
      <c r="NJ193" s="4">
        <v>0</v>
      </c>
      <c r="NK193" s="4">
        <v>0</v>
      </c>
      <c r="NL193" s="4">
        <v>6917557.5100000035</v>
      </c>
      <c r="NM193" s="4">
        <v>6203256.493015605</v>
      </c>
      <c r="NN193" s="4">
        <v>0</v>
      </c>
      <c r="NO193" s="4">
        <v>0</v>
      </c>
      <c r="NP193" s="4">
        <v>6203256.493015605</v>
      </c>
      <c r="NQ193" s="5">
        <v>0.89674086323795554</v>
      </c>
      <c r="NR193" s="4">
        <v>80975517.5</v>
      </c>
      <c r="NS193" s="4">
        <v>80975517.5</v>
      </c>
      <c r="NT193" s="4">
        <v>0</v>
      </c>
      <c r="NU193" s="4">
        <v>0</v>
      </c>
      <c r="NV193" s="4">
        <v>80975517.5</v>
      </c>
      <c r="NW193" s="4">
        <v>72614055.464090168</v>
      </c>
      <c r="NX193" s="4">
        <v>0</v>
      </c>
      <c r="NY193" s="4">
        <v>0</v>
      </c>
      <c r="NZ193" s="4">
        <v>72614055.464090168</v>
      </c>
      <c r="OA193" s="5">
        <v>10.760890358855464</v>
      </c>
      <c r="OB193" s="4">
        <v>6985338.9800000042</v>
      </c>
      <c r="OC193" s="4">
        <v>6985338.9800000042</v>
      </c>
      <c r="OD193" s="4">
        <v>0</v>
      </c>
      <c r="OE193" s="4">
        <v>0</v>
      </c>
      <c r="OF193" s="4">
        <v>6985338.9800000042</v>
      </c>
      <c r="OG193" s="4">
        <v>6277970.1494743591</v>
      </c>
      <c r="OH193" s="4">
        <v>0</v>
      </c>
      <c r="OI193" s="4">
        <v>0</v>
      </c>
      <c r="OJ193" s="4">
        <v>6277970.1494743591</v>
      </c>
      <c r="OK193" s="5">
        <v>0.89873521778242393</v>
      </c>
      <c r="OL193" s="4">
        <v>7031793.9700000025</v>
      </c>
      <c r="OM193" s="4">
        <v>7031793.9700000025</v>
      </c>
      <c r="ON193" s="4">
        <v>0</v>
      </c>
      <c r="OO193" s="4">
        <v>0</v>
      </c>
      <c r="OP193" s="4">
        <v>7031793.9700000025</v>
      </c>
      <c r="OQ193" s="4">
        <v>6319720.8850290878</v>
      </c>
      <c r="OR193" s="4">
        <v>0</v>
      </c>
      <c r="OS193" s="4">
        <v>0</v>
      </c>
      <c r="OT193" s="4">
        <v>6319720.8850290878</v>
      </c>
      <c r="OU193" s="5">
        <v>0.89873521778242393</v>
      </c>
      <c r="OV193" s="4">
        <v>7061131.4700000025</v>
      </c>
      <c r="OW193" s="4">
        <v>7061131.4700000025</v>
      </c>
      <c r="OX193" s="4">
        <v>0</v>
      </c>
      <c r="OY193" s="4">
        <v>0</v>
      </c>
      <c r="OZ193" s="4">
        <v>7061131.4700000025</v>
      </c>
      <c r="PA193" s="4">
        <v>6346087.5294807795</v>
      </c>
      <c r="PB193" s="4">
        <v>0</v>
      </c>
      <c r="PC193" s="4">
        <v>0</v>
      </c>
      <c r="PD193" s="4">
        <v>6346087.5294807795</v>
      </c>
      <c r="PE193" s="5">
        <v>0.89873521778242393</v>
      </c>
      <c r="PF193" s="4">
        <v>7127318.2500000028</v>
      </c>
      <c r="PG193" s="4">
        <v>7127318.2500000028</v>
      </c>
      <c r="PH193" s="4">
        <v>0</v>
      </c>
      <c r="PI193" s="4">
        <v>0</v>
      </c>
      <c r="PJ193" s="4">
        <v>7127318.2500000028</v>
      </c>
      <c r="PK193" s="4">
        <v>6405571.919618397</v>
      </c>
      <c r="PL193" s="4">
        <v>0</v>
      </c>
      <c r="PM193" s="4">
        <v>0</v>
      </c>
      <c r="PN193" s="4">
        <v>6405571.919618397</v>
      </c>
      <c r="PO193" s="5">
        <v>0.89873521778242393</v>
      </c>
      <c r="PP193" s="4">
        <v>7174721.2300000032</v>
      </c>
      <c r="PQ193" s="4">
        <v>7174721.2300000032</v>
      </c>
      <c r="PR193" s="4">
        <v>0</v>
      </c>
      <c r="PS193" s="4">
        <v>0</v>
      </c>
      <c r="PT193" s="4">
        <v>7174721.2300000032</v>
      </c>
      <c r="PU193" s="4">
        <v>6448174.6471722331</v>
      </c>
      <c r="PV193" s="4">
        <v>0</v>
      </c>
      <c r="PW193" s="4">
        <v>0</v>
      </c>
      <c r="PX193" s="4">
        <v>6448174.6471722331</v>
      </c>
      <c r="PY193" s="5">
        <v>0.89873521778242393</v>
      </c>
      <c r="PZ193" s="4">
        <v>7202444.0800000038</v>
      </c>
      <c r="QA193" s="4">
        <v>7202444.0800000038</v>
      </c>
      <c r="QB193" s="4">
        <v>0</v>
      </c>
      <c r="QC193" s="4">
        <v>0</v>
      </c>
      <c r="QD193" s="4">
        <v>7202444.0800000038</v>
      </c>
      <c r="QE193" s="4">
        <v>6473090.1488045333</v>
      </c>
      <c r="QF193" s="4">
        <v>0</v>
      </c>
      <c r="QG193" s="4">
        <v>0</v>
      </c>
      <c r="QH193" s="4">
        <v>6473090.1488045333</v>
      </c>
      <c r="QI193" s="5">
        <v>0.89873521778242393</v>
      </c>
      <c r="QJ193" s="4">
        <v>7260536.9600000046</v>
      </c>
      <c r="QK193" s="4">
        <v>7260536.9600000046</v>
      </c>
      <c r="QL193" s="4">
        <v>0</v>
      </c>
      <c r="QM193" s="4">
        <v>0</v>
      </c>
      <c r="QN193" s="4">
        <v>7260536.9600000046</v>
      </c>
      <c r="QO193" s="4">
        <v>6525300.2659629425</v>
      </c>
      <c r="QP193" s="4">
        <v>0</v>
      </c>
      <c r="QQ193" s="4">
        <v>0</v>
      </c>
      <c r="QR193" s="4">
        <v>6525300.2659629425</v>
      </c>
      <c r="QS193" s="5">
        <v>0.89873521778242393</v>
      </c>
      <c r="QT193" s="4">
        <v>7289409.6400000025</v>
      </c>
      <c r="QU193" s="4">
        <v>7289409.6400000025</v>
      </c>
      <c r="QV193" s="4">
        <v>0</v>
      </c>
      <c r="QW193" s="4">
        <v>0</v>
      </c>
      <c r="QX193" s="4">
        <v>7289409.6400000025</v>
      </c>
      <c r="QY193" s="4">
        <v>6551249.1603107024</v>
      </c>
      <c r="QZ193" s="4">
        <v>0</v>
      </c>
      <c r="RA193" s="4">
        <v>0</v>
      </c>
      <c r="RB193" s="4">
        <v>6551249.1603107024</v>
      </c>
      <c r="RC193" s="5">
        <v>0.89873521778242393</v>
      </c>
      <c r="RD193" s="4">
        <v>7291488.0500000026</v>
      </c>
      <c r="RE193" s="4">
        <v>7291488.0500000026</v>
      </c>
      <c r="RF193" s="4">
        <v>0</v>
      </c>
      <c r="RG193" s="4">
        <v>0</v>
      </c>
      <c r="RH193" s="4">
        <v>7291488.0500000026</v>
      </c>
      <c r="RI193" s="4">
        <v>6553117.1005746936</v>
      </c>
      <c r="RJ193" s="4">
        <v>0</v>
      </c>
      <c r="RK193" s="4">
        <v>0</v>
      </c>
      <c r="RL193" s="4">
        <v>6553117.1005746936</v>
      </c>
      <c r="RM193" s="5">
        <v>0.89873521778242393</v>
      </c>
      <c r="RN193" s="4">
        <v>7333840.7500000019</v>
      </c>
      <c r="RO193" s="4">
        <v>7333840.7500000019</v>
      </c>
      <c r="RP193" s="4">
        <v>0</v>
      </c>
      <c r="RQ193" s="4">
        <v>0</v>
      </c>
      <c r="RR193" s="4">
        <v>7333840.7500000019</v>
      </c>
      <c r="RS193" s="4">
        <v>6591180.9636328667</v>
      </c>
      <c r="RT193" s="4">
        <v>0</v>
      </c>
      <c r="RU193" s="4">
        <v>0</v>
      </c>
      <c r="RV193" s="4">
        <v>6591180.9636328667</v>
      </c>
      <c r="RW193" s="5">
        <v>0.89873521778242393</v>
      </c>
      <c r="RX193" s="4">
        <v>7357204.6400000015</v>
      </c>
      <c r="RY193" s="4">
        <v>7357204.6400000015</v>
      </c>
      <c r="RZ193" s="4">
        <v>0</v>
      </c>
      <c r="SA193" s="4">
        <v>0</v>
      </c>
      <c r="SB193" s="4">
        <v>7357204.6400000015</v>
      </c>
      <c r="SC193" s="4">
        <v>6612178.9144002609</v>
      </c>
      <c r="SD193" s="4">
        <v>0</v>
      </c>
      <c r="SE193" s="4">
        <v>0</v>
      </c>
      <c r="SF193" s="4">
        <v>6612178.9144002609</v>
      </c>
      <c r="SG193" s="5">
        <v>0.89873521778242393</v>
      </c>
      <c r="SH193" s="4">
        <v>7370787.2200000016</v>
      </c>
      <c r="SI193" s="4">
        <v>7370787.2200000016</v>
      </c>
      <c r="SJ193" s="4">
        <v>0</v>
      </c>
      <c r="SK193" s="4">
        <v>0</v>
      </c>
      <c r="SL193" s="4">
        <v>7370787.2200000016</v>
      </c>
      <c r="SM193" s="4">
        <v>6624386.0573946089</v>
      </c>
      <c r="SN193" s="4">
        <v>0</v>
      </c>
      <c r="SO193" s="4">
        <v>0</v>
      </c>
      <c r="SP193" s="4">
        <v>6624386.0573946089</v>
      </c>
      <c r="SQ193" s="5">
        <v>0.89873521778242393</v>
      </c>
      <c r="SR193" s="4">
        <v>86486015.240000039</v>
      </c>
      <c r="SS193" s="4">
        <v>86486015.240000039</v>
      </c>
      <c r="ST193" s="4">
        <v>0</v>
      </c>
      <c r="SU193" s="4">
        <v>0</v>
      </c>
      <c r="SV193" s="4">
        <v>86486015.240000039</v>
      </c>
      <c r="SW193" s="4">
        <v>77728027.741855457</v>
      </c>
      <c r="SX193" s="4">
        <v>0</v>
      </c>
      <c r="SY193" s="4">
        <v>0</v>
      </c>
      <c r="SZ193" s="4">
        <v>77728027.741855457</v>
      </c>
      <c r="TA193" s="5">
        <v>10.784822613389084</v>
      </c>
      <c r="TB193" s="4">
        <v>7383463.8792000022</v>
      </c>
      <c r="TC193" s="4">
        <v>7383463.8792000022</v>
      </c>
    </row>
    <row r="194" spans="1:523" x14ac:dyDescent="0.3">
      <c r="A194" s="3" t="s">
        <v>242</v>
      </c>
      <c r="B194" s="4">
        <v>9591295.0800000001</v>
      </c>
      <c r="C194" s="4">
        <v>9591295.0800000001</v>
      </c>
      <c r="D194" s="4">
        <v>0</v>
      </c>
      <c r="E194" s="4">
        <v>0</v>
      </c>
      <c r="F194" s="4">
        <v>9591295.0800000001</v>
      </c>
      <c r="G194" s="4">
        <v>8509207.0507593304</v>
      </c>
      <c r="H194" s="4">
        <v>0</v>
      </c>
      <c r="I194" s="4">
        <v>0</v>
      </c>
      <c r="J194" s="4">
        <v>8509207.0507593304</v>
      </c>
      <c r="K194" s="5">
        <v>0.8871801961867416</v>
      </c>
      <c r="L194" s="4">
        <v>10175418.309999997</v>
      </c>
      <c r="M194" s="4">
        <v>10175418.309999997</v>
      </c>
      <c r="N194" s="4">
        <v>0</v>
      </c>
      <c r="O194" s="4">
        <v>0</v>
      </c>
      <c r="P194" s="4">
        <v>10175418.309999997</v>
      </c>
      <c r="Q194" s="4">
        <v>9027429.6125479601</v>
      </c>
      <c r="R194" s="4">
        <v>0</v>
      </c>
      <c r="S194" s="4">
        <v>0</v>
      </c>
      <c r="T194" s="4">
        <v>9027429.6125479601</v>
      </c>
      <c r="U194" s="5">
        <v>0.8871801961867416</v>
      </c>
      <c r="V194" s="4">
        <v>10772466.979999997</v>
      </c>
      <c r="W194" s="4">
        <v>10772466.979999997</v>
      </c>
      <c r="X194" s="4">
        <v>0</v>
      </c>
      <c r="Y194" s="4">
        <v>0</v>
      </c>
      <c r="Z194" s="4">
        <v>10772466.979999997</v>
      </c>
      <c r="AA194" s="4">
        <v>9557119.3687315937</v>
      </c>
      <c r="AB194" s="4">
        <v>0</v>
      </c>
      <c r="AC194" s="4">
        <v>0</v>
      </c>
      <c r="AD194" s="4">
        <v>9557119.3687315937</v>
      </c>
      <c r="AE194" s="5">
        <v>0.8871801961867416</v>
      </c>
      <c r="AF194" s="4">
        <v>11360861.629999997</v>
      </c>
      <c r="AG194" s="4">
        <v>11360861.629999997</v>
      </c>
      <c r="AH194" s="4">
        <v>0</v>
      </c>
      <c r="AI194" s="4">
        <v>0</v>
      </c>
      <c r="AJ194" s="4">
        <v>11360861.629999997</v>
      </c>
      <c r="AK194" s="4">
        <v>10079131.449753823</v>
      </c>
      <c r="AL194" s="4">
        <v>0</v>
      </c>
      <c r="AM194" s="4">
        <v>0</v>
      </c>
      <c r="AN194" s="4">
        <v>10079131.449753823</v>
      </c>
      <c r="AO194" s="5">
        <v>0.8871801961867416</v>
      </c>
      <c r="AP194" s="4">
        <v>11927179.629999999</v>
      </c>
      <c r="AQ194" s="4">
        <v>11927179.629999999</v>
      </c>
      <c r="AR194" s="4">
        <v>0</v>
      </c>
      <c r="AS194" s="4">
        <v>0</v>
      </c>
      <c r="AT194" s="4">
        <v>11927179.629999999</v>
      </c>
      <c r="AU194" s="4">
        <v>10581557.564097907</v>
      </c>
      <c r="AV194" s="4">
        <v>0</v>
      </c>
      <c r="AW194" s="4">
        <v>0</v>
      </c>
      <c r="AX194" s="4">
        <v>10581557.564097907</v>
      </c>
      <c r="AY194" s="5">
        <v>0.8871801961867416</v>
      </c>
      <c r="AZ194" s="4">
        <v>12529713.399999997</v>
      </c>
      <c r="BA194" s="4">
        <v>12529713.399999997</v>
      </c>
      <c r="BB194" s="4">
        <v>0</v>
      </c>
      <c r="BC194" s="4">
        <v>0</v>
      </c>
      <c r="BD194" s="4">
        <v>12529713.399999997</v>
      </c>
      <c r="BE194" s="4">
        <v>11116113.592375642</v>
      </c>
      <c r="BF194" s="4">
        <v>0</v>
      </c>
      <c r="BG194" s="4">
        <v>0</v>
      </c>
      <c r="BH194" s="4">
        <v>11116113.592375642</v>
      </c>
      <c r="BI194" s="5">
        <v>0.8871801961867416</v>
      </c>
      <c r="BJ194" s="4">
        <v>13138039.619999997</v>
      </c>
      <c r="BK194" s="4">
        <v>13138039.619999997</v>
      </c>
      <c r="BL194" s="4">
        <v>0</v>
      </c>
      <c r="BM194" s="4">
        <v>0</v>
      </c>
      <c r="BN194" s="4">
        <v>13138039.619999997</v>
      </c>
      <c r="BO194" s="4">
        <v>11655808.567580782</v>
      </c>
      <c r="BP194" s="4">
        <v>0</v>
      </c>
      <c r="BQ194" s="4">
        <v>0</v>
      </c>
      <c r="BR194" s="4">
        <v>11655808.567580782</v>
      </c>
      <c r="BS194" s="5">
        <v>0.8871801961867416</v>
      </c>
      <c r="BT194" s="4">
        <v>13781226.529999997</v>
      </c>
      <c r="BU194" s="4">
        <v>13781226.529999997</v>
      </c>
      <c r="BV194" s="4">
        <v>0</v>
      </c>
      <c r="BW194" s="4">
        <v>0</v>
      </c>
      <c r="BX194" s="4">
        <v>13781226.529999997</v>
      </c>
      <c r="BY194" s="4">
        <v>12226431.256579326</v>
      </c>
      <c r="BZ194" s="4">
        <v>0</v>
      </c>
      <c r="CA194" s="4">
        <v>0</v>
      </c>
      <c r="CB194" s="4">
        <v>12226431.256579326</v>
      </c>
      <c r="CC194" s="5">
        <v>0.8871801961867416</v>
      </c>
      <c r="CD194" s="4">
        <v>14362510.409999998</v>
      </c>
      <c r="CE194" s="4">
        <v>14362510.409999998</v>
      </c>
      <c r="CF194" s="4">
        <v>0</v>
      </c>
      <c r="CG194" s="4">
        <v>0</v>
      </c>
      <c r="CH194" s="4">
        <v>14362510.409999998</v>
      </c>
      <c r="CI194" s="4">
        <v>12742134.803277917</v>
      </c>
      <c r="CJ194" s="4">
        <v>0</v>
      </c>
      <c r="CK194" s="4">
        <v>0</v>
      </c>
      <c r="CL194" s="4">
        <v>12742134.803277917</v>
      </c>
      <c r="CM194" s="5">
        <v>0.8871801961867416</v>
      </c>
      <c r="CN194" s="4">
        <v>15021387.679999998</v>
      </c>
      <c r="CO194" s="4">
        <v>15021387.679999998</v>
      </c>
      <c r="CP194" s="4">
        <v>0</v>
      </c>
      <c r="CQ194" s="4">
        <v>0</v>
      </c>
      <c r="CR194" s="4">
        <v>15021387.679999998</v>
      </c>
      <c r="CS194" s="4">
        <v>13326677.668939501</v>
      </c>
      <c r="CT194" s="4">
        <v>0</v>
      </c>
      <c r="CU194" s="4">
        <v>0</v>
      </c>
      <c r="CV194" s="4">
        <v>13326677.668939501</v>
      </c>
      <c r="CW194" s="5">
        <v>0.8871801961867416</v>
      </c>
      <c r="CX194" s="4">
        <v>15735060.619999999</v>
      </c>
      <c r="CY194" s="4">
        <v>15735060.619999999</v>
      </c>
      <c r="CZ194" s="4">
        <v>0</v>
      </c>
      <c r="DA194" s="4">
        <v>0</v>
      </c>
      <c r="DB194" s="4">
        <v>15735060.619999999</v>
      </c>
      <c r="DC194" s="4">
        <v>13959834.167861871</v>
      </c>
      <c r="DD194" s="4">
        <v>0</v>
      </c>
      <c r="DE194" s="4">
        <v>0</v>
      </c>
      <c r="DF194" s="4">
        <v>13959834.167861871</v>
      </c>
      <c r="DG194" s="5">
        <v>0.8871801961867416</v>
      </c>
      <c r="DH194" s="4">
        <v>9832468.8699999992</v>
      </c>
      <c r="DI194" s="4">
        <v>9832468.8699999992</v>
      </c>
      <c r="DJ194" s="4">
        <v>0</v>
      </c>
      <c r="DK194" s="4">
        <v>0</v>
      </c>
      <c r="DL194" s="4">
        <v>9832468.8699999992</v>
      </c>
      <c r="DM194" s="4">
        <v>8723171.6610866282</v>
      </c>
      <c r="DN194" s="4">
        <v>0</v>
      </c>
      <c r="DO194" s="4">
        <v>0</v>
      </c>
      <c r="DP194" s="4">
        <v>8723171.6610866282</v>
      </c>
      <c r="DQ194" s="5">
        <v>0.8871801961867416</v>
      </c>
      <c r="DR194" s="4">
        <v>148227628.75999999</v>
      </c>
      <c r="DS194" s="4">
        <v>148227628.75999999</v>
      </c>
      <c r="DT194" s="4">
        <v>0</v>
      </c>
      <c r="DU194" s="4">
        <v>0</v>
      </c>
      <c r="DV194" s="4">
        <v>148227628.75999999</v>
      </c>
      <c r="DW194" s="4">
        <v>131504616.76359229</v>
      </c>
      <c r="DX194" s="4">
        <v>0</v>
      </c>
      <c r="DY194" s="4">
        <v>0</v>
      </c>
      <c r="DZ194" s="4">
        <v>131504616.76359229</v>
      </c>
      <c r="EA194" s="5">
        <v>10.6461623542409</v>
      </c>
      <c r="EB194" s="4">
        <v>9906486.8099999987</v>
      </c>
      <c r="EC194" s="4">
        <v>9906486.8099999987</v>
      </c>
      <c r="ED194" s="4">
        <v>0</v>
      </c>
      <c r="EE194" s="4">
        <v>0</v>
      </c>
      <c r="EF194" s="4">
        <v>9906486.8099999987</v>
      </c>
      <c r="EG194" s="4">
        <v>8854143.5668082312</v>
      </c>
      <c r="EH194" s="4">
        <v>0</v>
      </c>
      <c r="EI194" s="4">
        <v>0</v>
      </c>
      <c r="EJ194" s="4">
        <v>8854143.5668082312</v>
      </c>
      <c r="EK194" s="5">
        <v>0.89377230663351903</v>
      </c>
      <c r="EL194" s="4">
        <v>10007232.08</v>
      </c>
      <c r="EM194" s="4">
        <v>10007232.08</v>
      </c>
      <c r="EN194" s="4">
        <v>0</v>
      </c>
      <c r="EO194" s="4">
        <v>0</v>
      </c>
      <c r="EP194" s="4">
        <v>10007232.08</v>
      </c>
      <c r="EQ194" s="4">
        <v>8944186.8991585486</v>
      </c>
      <c r="ER194" s="4">
        <v>0</v>
      </c>
      <c r="ES194" s="4">
        <v>0</v>
      </c>
      <c r="ET194" s="4">
        <v>8944186.8991585486</v>
      </c>
      <c r="EU194" s="5">
        <v>0.89377230663351903</v>
      </c>
      <c r="EV194" s="4">
        <v>10093523.34</v>
      </c>
      <c r="EW194" s="4">
        <v>10093523.34</v>
      </c>
      <c r="EX194" s="4">
        <v>0</v>
      </c>
      <c r="EY194" s="4">
        <v>0</v>
      </c>
      <c r="EZ194" s="4">
        <v>10093523.34</v>
      </c>
      <c r="FA194" s="4">
        <v>9021311.6376510616</v>
      </c>
      <c r="FB194" s="4">
        <v>0</v>
      </c>
      <c r="FC194" s="4">
        <v>0</v>
      </c>
      <c r="FD194" s="4">
        <v>9021311.6376510616</v>
      </c>
      <c r="FE194" s="5">
        <v>0.89377230663351903</v>
      </c>
      <c r="FF194" s="4">
        <v>10193991.360000001</v>
      </c>
      <c r="FG194" s="4">
        <v>10193991.360000001</v>
      </c>
      <c r="FH194" s="4">
        <v>0</v>
      </c>
      <c r="FI194" s="4">
        <v>0</v>
      </c>
      <c r="FJ194" s="4">
        <v>10193991.360000001</v>
      </c>
      <c r="FK194" s="4">
        <v>9111107.1716293655</v>
      </c>
      <c r="FL194" s="4">
        <v>0</v>
      </c>
      <c r="FM194" s="4">
        <v>0</v>
      </c>
      <c r="FN194" s="4">
        <v>9111107.1716293655</v>
      </c>
      <c r="FO194" s="5">
        <v>0.89377230663351903</v>
      </c>
      <c r="FP194" s="4">
        <v>10291313.83</v>
      </c>
      <c r="FQ194" s="4">
        <v>10291313.83</v>
      </c>
      <c r="FR194" s="4">
        <v>0</v>
      </c>
      <c r="FS194" s="4">
        <v>0</v>
      </c>
      <c r="FT194" s="4">
        <v>10291313.83</v>
      </c>
      <c r="FU194" s="4">
        <v>9198091.3001285344</v>
      </c>
      <c r="FV194" s="4">
        <v>0</v>
      </c>
      <c r="FW194" s="4">
        <v>0</v>
      </c>
      <c r="FX194" s="4">
        <v>9198091.3001285344</v>
      </c>
      <c r="FY194" s="5">
        <v>0.89377230663351903</v>
      </c>
      <c r="FZ194" s="4">
        <v>10369798.32</v>
      </c>
      <c r="GA194" s="4">
        <v>10369798.32</v>
      </c>
      <c r="GB194" s="4">
        <v>0</v>
      </c>
      <c r="GC194" s="4">
        <v>0</v>
      </c>
      <c r="GD194" s="4">
        <v>10369798.32</v>
      </c>
      <c r="GE194" s="4">
        <v>9268238.5637907907</v>
      </c>
      <c r="GF194" s="4">
        <v>0</v>
      </c>
      <c r="GG194" s="4">
        <v>0</v>
      </c>
      <c r="GH194" s="4">
        <v>9268238.5637907907</v>
      </c>
      <c r="GI194" s="5">
        <v>0.89377230663351903</v>
      </c>
      <c r="GJ194" s="4">
        <v>10446112.65</v>
      </c>
      <c r="GK194" s="4">
        <v>10446112.65</v>
      </c>
      <c r="GL194" s="4">
        <v>0</v>
      </c>
      <c r="GM194" s="4">
        <v>0</v>
      </c>
      <c r="GN194" s="4">
        <v>10446112.65</v>
      </c>
      <c r="GO194" s="4">
        <v>9336446.1985440832</v>
      </c>
      <c r="GP194" s="4">
        <v>0</v>
      </c>
      <c r="GQ194" s="4">
        <v>0</v>
      </c>
      <c r="GR194" s="4">
        <v>9336446.1985440832</v>
      </c>
      <c r="GS194" s="5">
        <v>0.89377230663351903</v>
      </c>
      <c r="GT194" s="4">
        <v>10520224.640000001</v>
      </c>
      <c r="GU194" s="4">
        <v>10520224.640000001</v>
      </c>
      <c r="GV194" s="4">
        <v>0</v>
      </c>
      <c r="GW194" s="4">
        <v>0</v>
      </c>
      <c r="GX194" s="4">
        <v>10520224.640000001</v>
      </c>
      <c r="GY194" s="4">
        <v>9402685.4427955821</v>
      </c>
      <c r="GZ194" s="4">
        <v>0</v>
      </c>
      <c r="HA194" s="4">
        <v>0</v>
      </c>
      <c r="HB194" s="4">
        <v>9402685.4427955821</v>
      </c>
      <c r="HC194" s="5">
        <v>0.89377230663351903</v>
      </c>
      <c r="HD194" s="4">
        <v>10692624.860000001</v>
      </c>
      <c r="HE194" s="4">
        <v>10692624.860000001</v>
      </c>
      <c r="HF194" s="4">
        <v>0</v>
      </c>
      <c r="HG194" s="4">
        <v>0</v>
      </c>
      <c r="HH194" s="4">
        <v>10692624.860000001</v>
      </c>
      <c r="HI194" s="4">
        <v>9556771.9850891102</v>
      </c>
      <c r="HJ194" s="4">
        <v>0</v>
      </c>
      <c r="HK194" s="4">
        <v>0</v>
      </c>
      <c r="HL194" s="4">
        <v>9556771.9850891102</v>
      </c>
      <c r="HM194" s="5">
        <v>0.89377230663351903</v>
      </c>
      <c r="HN194" s="4">
        <v>10767564.710000001</v>
      </c>
      <c r="HO194" s="4">
        <v>10767564.710000001</v>
      </c>
      <c r="HP194" s="4">
        <v>0</v>
      </c>
      <c r="HQ194" s="4">
        <v>0</v>
      </c>
      <c r="HR194" s="4">
        <v>10767564.710000001</v>
      </c>
      <c r="HS194" s="4">
        <v>9623751.1476823799</v>
      </c>
      <c r="HT194" s="4">
        <v>0</v>
      </c>
      <c r="HU194" s="4">
        <v>0</v>
      </c>
      <c r="HV194" s="4">
        <v>9623751.1476823799</v>
      </c>
      <c r="HW194" s="5">
        <v>0.89377230663351903</v>
      </c>
      <c r="HX194" s="4">
        <v>10805244.01</v>
      </c>
      <c r="HY194" s="4">
        <v>10805244.01</v>
      </c>
      <c r="HZ194" s="4">
        <v>0</v>
      </c>
      <c r="IA194" s="4">
        <v>0</v>
      </c>
      <c r="IB194" s="4">
        <v>10805244.01</v>
      </c>
      <c r="IC194" s="4">
        <v>9657427.8625557143</v>
      </c>
      <c r="ID194" s="4">
        <v>0</v>
      </c>
      <c r="IE194" s="4">
        <v>0</v>
      </c>
      <c r="IF194" s="4">
        <v>9657427.8625557143</v>
      </c>
      <c r="IG194" s="5">
        <v>0.89377230663351903</v>
      </c>
      <c r="IH194" s="4">
        <v>10675641.699999999</v>
      </c>
      <c r="II194" s="4">
        <v>10675641.699999999</v>
      </c>
      <c r="IJ194" s="4">
        <v>0</v>
      </c>
      <c r="IK194" s="4">
        <v>0</v>
      </c>
      <c r="IL194" s="4">
        <v>10675641.699999999</v>
      </c>
      <c r="IM194" s="4">
        <v>9541592.9070019815</v>
      </c>
      <c r="IN194" s="4">
        <v>0</v>
      </c>
      <c r="IO194" s="4">
        <v>0</v>
      </c>
      <c r="IP194" s="4">
        <v>9541592.9070019815</v>
      </c>
      <c r="IQ194" s="5">
        <v>0.89377230663351903</v>
      </c>
      <c r="IR194" s="4">
        <v>124769758.31</v>
      </c>
      <c r="IS194" s="4">
        <v>124769758.31</v>
      </c>
      <c r="IT194" s="4">
        <v>0</v>
      </c>
      <c r="IU194" s="4">
        <v>0</v>
      </c>
      <c r="IV194" s="4">
        <v>124769758.31</v>
      </c>
      <c r="IW194" s="4">
        <v>111515754.68283539</v>
      </c>
      <c r="IX194" s="4">
        <v>0</v>
      </c>
      <c r="IY194" s="4">
        <v>0</v>
      </c>
      <c r="IZ194" s="4">
        <v>111515754.68283539</v>
      </c>
      <c r="JA194" s="5">
        <v>10.725267679602227</v>
      </c>
      <c r="JB194" s="4">
        <v>10658656.68</v>
      </c>
      <c r="JC194" s="4">
        <v>10658656.68</v>
      </c>
      <c r="JD194" s="4">
        <v>0</v>
      </c>
      <c r="JE194" s="4">
        <v>0</v>
      </c>
      <c r="JF194" s="4">
        <v>10658656.68</v>
      </c>
      <c r="JG194" s="4">
        <v>9558052.9921802003</v>
      </c>
      <c r="JH194" s="4">
        <v>0</v>
      </c>
      <c r="JI194" s="4">
        <v>0</v>
      </c>
      <c r="JJ194" s="4">
        <v>9558052.9921802003</v>
      </c>
      <c r="JK194" s="5">
        <v>0.89674086323795554</v>
      </c>
      <c r="JL194" s="4">
        <v>10661779.93</v>
      </c>
      <c r="JM194" s="4">
        <v>10661779.93</v>
      </c>
      <c r="JN194" s="4">
        <v>0</v>
      </c>
      <c r="JO194" s="4">
        <v>0</v>
      </c>
      <c r="JP194" s="4">
        <v>10661779.93</v>
      </c>
      <c r="JQ194" s="4">
        <v>9560853.7380813081</v>
      </c>
      <c r="JR194" s="4">
        <v>0</v>
      </c>
      <c r="JS194" s="4">
        <v>0</v>
      </c>
      <c r="JT194" s="4">
        <v>9560853.7380813081</v>
      </c>
      <c r="JU194" s="5">
        <v>0.89674086323795554</v>
      </c>
      <c r="JV194" s="4">
        <v>10677137.279999999</v>
      </c>
      <c r="JW194" s="4">
        <v>10677137.279999999</v>
      </c>
      <c r="JX194" s="4">
        <v>0</v>
      </c>
      <c r="JY194" s="4">
        <v>0</v>
      </c>
      <c r="JZ194" s="4">
        <v>10677137.279999999</v>
      </c>
      <c r="KA194" s="4">
        <v>9574625.3013773561</v>
      </c>
      <c r="KB194" s="4">
        <v>0</v>
      </c>
      <c r="KC194" s="4">
        <v>0</v>
      </c>
      <c r="KD194" s="4">
        <v>9574625.3013773561</v>
      </c>
      <c r="KE194" s="5">
        <v>0.89674086323795554</v>
      </c>
      <c r="KF194" s="4">
        <v>10680704.590000002</v>
      </c>
      <c r="KG194" s="4">
        <v>10680704.590000002</v>
      </c>
      <c r="KH194" s="4">
        <v>0</v>
      </c>
      <c r="KI194" s="4">
        <v>0</v>
      </c>
      <c r="KJ194" s="4">
        <v>10680704.590000002</v>
      </c>
      <c r="KK194" s="4">
        <v>9577824.254026195</v>
      </c>
      <c r="KL194" s="4">
        <v>0</v>
      </c>
      <c r="KM194" s="4">
        <v>0</v>
      </c>
      <c r="KN194" s="4">
        <v>9577824.254026195</v>
      </c>
      <c r="KO194" s="5">
        <v>0.89674086323795554</v>
      </c>
      <c r="KP194" s="4">
        <v>10708277.140000001</v>
      </c>
      <c r="KQ194" s="4">
        <v>10708277.140000001</v>
      </c>
      <c r="KR194" s="4">
        <v>0</v>
      </c>
      <c r="KS194" s="4">
        <v>0</v>
      </c>
      <c r="KT194" s="4">
        <v>10708277.140000001</v>
      </c>
      <c r="KU194" s="4">
        <v>9602549.6863148659</v>
      </c>
      <c r="KV194" s="4">
        <v>0</v>
      </c>
      <c r="KW194" s="4">
        <v>0</v>
      </c>
      <c r="KX194" s="4">
        <v>9602549.6863148659</v>
      </c>
      <c r="KY194" s="5">
        <v>0.89674086323795554</v>
      </c>
      <c r="KZ194" s="4">
        <v>10723197.710000001</v>
      </c>
      <c r="LA194" s="4">
        <v>10723197.710000001</v>
      </c>
      <c r="LB194" s="4">
        <v>0</v>
      </c>
      <c r="LC194" s="4">
        <v>0</v>
      </c>
      <c r="LD194" s="4">
        <v>10723197.710000001</v>
      </c>
      <c r="LE194" s="4">
        <v>9615929.5711366683</v>
      </c>
      <c r="LF194" s="4">
        <v>0</v>
      </c>
      <c r="LG194" s="4">
        <v>0</v>
      </c>
      <c r="LH194" s="4">
        <v>9615929.5711366683</v>
      </c>
      <c r="LI194" s="5">
        <v>0.89674086323795554</v>
      </c>
      <c r="LJ194" s="4">
        <v>10755601.66</v>
      </c>
      <c r="LK194" s="4">
        <v>10755601.66</v>
      </c>
      <c r="LL194" s="4">
        <v>0</v>
      </c>
      <c r="LM194" s="4">
        <v>0</v>
      </c>
      <c r="LN194" s="4">
        <v>10755601.66</v>
      </c>
      <c r="LO194" s="4">
        <v>9644987.5172319878</v>
      </c>
      <c r="LP194" s="4">
        <v>0</v>
      </c>
      <c r="LQ194" s="4">
        <v>0</v>
      </c>
      <c r="LR194" s="4">
        <v>9644987.5172319878</v>
      </c>
      <c r="LS194" s="5">
        <v>0.89674086323795554</v>
      </c>
      <c r="LT194" s="4">
        <v>10770192.380000001</v>
      </c>
      <c r="LU194" s="4">
        <v>10770192.380000001</v>
      </c>
      <c r="LV194" s="4">
        <v>0</v>
      </c>
      <c r="LW194" s="4">
        <v>0</v>
      </c>
      <c r="LX194" s="4">
        <v>10770192.380000001</v>
      </c>
      <c r="LY194" s="4">
        <v>9658071.6120800525</v>
      </c>
      <c r="LZ194" s="4">
        <v>0</v>
      </c>
      <c r="MA194" s="4">
        <v>0</v>
      </c>
      <c r="MB194" s="4">
        <v>9658071.6120800525</v>
      </c>
      <c r="MC194" s="5">
        <v>0.89674086323795554</v>
      </c>
      <c r="MD194" s="4">
        <v>10731968.120000001</v>
      </c>
      <c r="ME194" s="4">
        <v>10731968.120000001</v>
      </c>
      <c r="MF194" s="4">
        <v>0</v>
      </c>
      <c r="MG194" s="4">
        <v>0</v>
      </c>
      <c r="MH194" s="4">
        <v>10731968.120000001</v>
      </c>
      <c r="MI194" s="4">
        <v>9623794.3561710194</v>
      </c>
      <c r="MJ194" s="4">
        <v>0</v>
      </c>
      <c r="MK194" s="4">
        <v>0</v>
      </c>
      <c r="ML194" s="4">
        <v>9623794.3561710194</v>
      </c>
      <c r="MM194" s="5">
        <v>0.89674086323795554</v>
      </c>
      <c r="MN194" s="4">
        <v>10759772.710000001</v>
      </c>
      <c r="MO194" s="4">
        <v>10759772.710000001</v>
      </c>
      <c r="MP194" s="4">
        <v>0</v>
      </c>
      <c r="MQ194" s="4">
        <v>0</v>
      </c>
      <c r="MR194" s="4">
        <v>10759772.710000001</v>
      </c>
      <c r="MS194" s="4">
        <v>9648727.8682095967</v>
      </c>
      <c r="MT194" s="4">
        <v>0</v>
      </c>
      <c r="MU194" s="4">
        <v>0</v>
      </c>
      <c r="MV194" s="4">
        <v>9648727.8682095967</v>
      </c>
      <c r="MW194" s="5">
        <v>0.89674086323795554</v>
      </c>
      <c r="MX194" s="4">
        <v>10775984</v>
      </c>
      <c r="MY194" s="4">
        <v>10775984</v>
      </c>
      <c r="MZ194" s="4">
        <v>0</v>
      </c>
      <c r="NA194" s="4">
        <v>0</v>
      </c>
      <c r="NB194" s="4">
        <v>10775984</v>
      </c>
      <c r="NC194" s="4">
        <v>9663265.1943983976</v>
      </c>
      <c r="ND194" s="4">
        <v>0</v>
      </c>
      <c r="NE194" s="4">
        <v>0</v>
      </c>
      <c r="NF194" s="4">
        <v>9663265.1943983976</v>
      </c>
      <c r="NG194" s="5">
        <v>0.89674086323795554</v>
      </c>
      <c r="NH194" s="4">
        <v>10823215.369999999</v>
      </c>
      <c r="NI194" s="4">
        <v>10823215.369999999</v>
      </c>
      <c r="NJ194" s="4">
        <v>0</v>
      </c>
      <c r="NK194" s="4">
        <v>0</v>
      </c>
      <c r="NL194" s="4">
        <v>10823215.369999999</v>
      </c>
      <c r="NM194" s="4">
        <v>9705619.4939041082</v>
      </c>
      <c r="NN194" s="4">
        <v>0</v>
      </c>
      <c r="NO194" s="4">
        <v>0</v>
      </c>
      <c r="NP194" s="4">
        <v>9705619.4939041082</v>
      </c>
      <c r="NQ194" s="5">
        <v>0.89674086323795554</v>
      </c>
      <c r="NR194" s="4">
        <v>128726487.57000002</v>
      </c>
      <c r="NS194" s="4">
        <v>128726487.57000002</v>
      </c>
      <c r="NT194" s="4">
        <v>0</v>
      </c>
      <c r="NU194" s="4">
        <v>0</v>
      </c>
      <c r="NV194" s="4">
        <v>128726487.57000002</v>
      </c>
      <c r="NW194" s="4">
        <v>115434301.58511177</v>
      </c>
      <c r="NX194" s="4">
        <v>0</v>
      </c>
      <c r="NY194" s="4">
        <v>0</v>
      </c>
      <c r="NZ194" s="4">
        <v>115434301.58511177</v>
      </c>
      <c r="OA194" s="5">
        <v>10.760890358855464</v>
      </c>
      <c r="OB194" s="4">
        <v>10859831.23</v>
      </c>
      <c r="OC194" s="4">
        <v>10859831.23</v>
      </c>
      <c r="OD194" s="4">
        <v>0</v>
      </c>
      <c r="OE194" s="4">
        <v>0</v>
      </c>
      <c r="OF194" s="4">
        <v>10859831.23</v>
      </c>
      <c r="OG194" s="4">
        <v>9760112.7855744194</v>
      </c>
      <c r="OH194" s="4">
        <v>0</v>
      </c>
      <c r="OI194" s="4">
        <v>0</v>
      </c>
      <c r="OJ194" s="4">
        <v>9760112.7855744194</v>
      </c>
      <c r="OK194" s="5">
        <v>0.89873521778242393</v>
      </c>
      <c r="OL194" s="4">
        <v>10883573.390000001</v>
      </c>
      <c r="OM194" s="4">
        <v>10883573.390000001</v>
      </c>
      <c r="ON194" s="4">
        <v>0</v>
      </c>
      <c r="OO194" s="4">
        <v>0</v>
      </c>
      <c r="OP194" s="4">
        <v>10883573.390000001</v>
      </c>
      <c r="OQ194" s="4">
        <v>9781450.7009126451</v>
      </c>
      <c r="OR194" s="4">
        <v>0</v>
      </c>
      <c r="OS194" s="4">
        <v>0</v>
      </c>
      <c r="OT194" s="4">
        <v>9781450.7009126451</v>
      </c>
      <c r="OU194" s="5">
        <v>0.89873521778242393</v>
      </c>
      <c r="OV194" s="4">
        <v>10896208.959999999</v>
      </c>
      <c r="OW194" s="4">
        <v>10896208.959999999</v>
      </c>
      <c r="OX194" s="4">
        <v>0</v>
      </c>
      <c r="OY194" s="4">
        <v>0</v>
      </c>
      <c r="OZ194" s="4">
        <v>10896208.959999999</v>
      </c>
      <c r="PA194" s="4">
        <v>9792806.7326683979</v>
      </c>
      <c r="PB194" s="4">
        <v>0</v>
      </c>
      <c r="PC194" s="4">
        <v>0</v>
      </c>
      <c r="PD194" s="4">
        <v>9792806.7326683979</v>
      </c>
      <c r="PE194" s="5">
        <v>0.89873521778242393</v>
      </c>
      <c r="PF194" s="4">
        <v>10932735.609999999</v>
      </c>
      <c r="PG194" s="4">
        <v>10932735.609999999</v>
      </c>
      <c r="PH194" s="4">
        <v>0</v>
      </c>
      <c r="PI194" s="4">
        <v>0</v>
      </c>
      <c r="PJ194" s="4">
        <v>10932735.609999999</v>
      </c>
      <c r="PK194" s="4">
        <v>9825634.5194110107</v>
      </c>
      <c r="PL194" s="4">
        <v>0</v>
      </c>
      <c r="PM194" s="4">
        <v>0</v>
      </c>
      <c r="PN194" s="4">
        <v>9825634.5194110107</v>
      </c>
      <c r="PO194" s="5">
        <v>0.89873521778242393</v>
      </c>
      <c r="PP194" s="4">
        <v>10956955.939999998</v>
      </c>
      <c r="PQ194" s="4">
        <v>10956955.939999998</v>
      </c>
      <c r="PR194" s="4">
        <v>0</v>
      </c>
      <c r="PS194" s="4">
        <v>0</v>
      </c>
      <c r="PT194" s="4">
        <v>10956955.939999998</v>
      </c>
      <c r="PU194" s="4">
        <v>9847402.1829683222</v>
      </c>
      <c r="PV194" s="4">
        <v>0</v>
      </c>
      <c r="PW194" s="4">
        <v>0</v>
      </c>
      <c r="PX194" s="4">
        <v>9847402.1829683222</v>
      </c>
      <c r="PY194" s="5">
        <v>0.89873521778242393</v>
      </c>
      <c r="PZ194" s="4">
        <v>10969255.66</v>
      </c>
      <c r="QA194" s="4">
        <v>10969255.66</v>
      </c>
      <c r="QB194" s="4">
        <v>0</v>
      </c>
      <c r="QC194" s="4">
        <v>0</v>
      </c>
      <c r="QD194" s="4">
        <v>10969255.66</v>
      </c>
      <c r="QE194" s="4">
        <v>9858456.3745011874</v>
      </c>
      <c r="QF194" s="4">
        <v>0</v>
      </c>
      <c r="QG194" s="4">
        <v>0</v>
      </c>
      <c r="QH194" s="4">
        <v>9858456.3745011874</v>
      </c>
      <c r="QI194" s="5">
        <v>0.89873521778242393</v>
      </c>
      <c r="QJ194" s="4">
        <v>10988708.66</v>
      </c>
      <c r="QK194" s="4">
        <v>10988708.66</v>
      </c>
      <c r="QL194" s="4">
        <v>0</v>
      </c>
      <c r="QM194" s="4">
        <v>0</v>
      </c>
      <c r="QN194" s="4">
        <v>10988708.66</v>
      </c>
      <c r="QO194" s="4">
        <v>9875939.4706927072</v>
      </c>
      <c r="QP194" s="4">
        <v>0</v>
      </c>
      <c r="QQ194" s="4">
        <v>0</v>
      </c>
      <c r="QR194" s="4">
        <v>9875939.4706927072</v>
      </c>
      <c r="QS194" s="5">
        <v>0.89873521778242393</v>
      </c>
      <c r="QT194" s="4">
        <v>11013418.960000001</v>
      </c>
      <c r="QU194" s="4">
        <v>11013418.960000001</v>
      </c>
      <c r="QV194" s="4">
        <v>0</v>
      </c>
      <c r="QW194" s="4">
        <v>0</v>
      </c>
      <c r="QX194" s="4">
        <v>11013418.960000001</v>
      </c>
      <c r="QY194" s="4">
        <v>9898147.4875446782</v>
      </c>
      <c r="QZ194" s="4">
        <v>0</v>
      </c>
      <c r="RA194" s="4">
        <v>0</v>
      </c>
      <c r="RB194" s="4">
        <v>9898147.4875446782</v>
      </c>
      <c r="RC194" s="5">
        <v>0.89873521778242393</v>
      </c>
      <c r="RD194" s="4">
        <v>11025457.430000002</v>
      </c>
      <c r="RE194" s="4">
        <v>11025457.430000002</v>
      </c>
      <c r="RF194" s="4">
        <v>0</v>
      </c>
      <c r="RG194" s="4">
        <v>0</v>
      </c>
      <c r="RH194" s="4">
        <v>11025457.430000002</v>
      </c>
      <c r="RI194" s="4">
        <v>9908966.8845018949</v>
      </c>
      <c r="RJ194" s="4">
        <v>0</v>
      </c>
      <c r="RK194" s="4">
        <v>0</v>
      </c>
      <c r="RL194" s="4">
        <v>9908966.8845018949</v>
      </c>
      <c r="RM194" s="5">
        <v>0.89873521778242393</v>
      </c>
      <c r="RN194" s="4">
        <v>11062733.91</v>
      </c>
      <c r="RO194" s="4">
        <v>11062733.91</v>
      </c>
      <c r="RP194" s="4">
        <v>0</v>
      </c>
      <c r="RQ194" s="4">
        <v>0</v>
      </c>
      <c r="RR194" s="4">
        <v>11062733.91</v>
      </c>
      <c r="RS194" s="4">
        <v>9942468.5698728561</v>
      </c>
      <c r="RT194" s="4">
        <v>0</v>
      </c>
      <c r="RU194" s="4">
        <v>0</v>
      </c>
      <c r="RV194" s="4">
        <v>9942468.5698728561</v>
      </c>
      <c r="RW194" s="5">
        <v>0.89873521778242393</v>
      </c>
      <c r="RX194" s="4">
        <v>11087800.66</v>
      </c>
      <c r="RY194" s="4">
        <v>11087800.66</v>
      </c>
      <c r="RZ194" s="4">
        <v>0</v>
      </c>
      <c r="SA194" s="4">
        <v>0</v>
      </c>
      <c r="SB194" s="4">
        <v>11087800.66</v>
      </c>
      <c r="SC194" s="4">
        <v>9964996.9408932049</v>
      </c>
      <c r="SD194" s="4">
        <v>0</v>
      </c>
      <c r="SE194" s="4">
        <v>0</v>
      </c>
      <c r="SF194" s="4">
        <v>9964996.9408932049</v>
      </c>
      <c r="SG194" s="5">
        <v>0.89873521778242393</v>
      </c>
      <c r="SH194" s="4">
        <v>11111678.5</v>
      </c>
      <c r="SI194" s="4">
        <v>11111678.5</v>
      </c>
      <c r="SJ194" s="4">
        <v>0</v>
      </c>
      <c r="SK194" s="4">
        <v>0</v>
      </c>
      <c r="SL194" s="4">
        <v>11111678.5</v>
      </c>
      <c r="SM194" s="4">
        <v>9986456.7966257781</v>
      </c>
      <c r="SN194" s="4">
        <v>0</v>
      </c>
      <c r="SO194" s="4">
        <v>0</v>
      </c>
      <c r="SP194" s="4">
        <v>9986456.7966257781</v>
      </c>
      <c r="SQ194" s="5">
        <v>0.89873521778242393</v>
      </c>
      <c r="SR194" s="4">
        <v>131788358.91</v>
      </c>
      <c r="SS194" s="4">
        <v>131788358.91</v>
      </c>
      <c r="ST194" s="4">
        <v>0</v>
      </c>
      <c r="SU194" s="4">
        <v>0</v>
      </c>
      <c r="SV194" s="4">
        <v>131788358.91</v>
      </c>
      <c r="SW194" s="4">
        <v>118442839.44616708</v>
      </c>
      <c r="SX194" s="4">
        <v>0</v>
      </c>
      <c r="SY194" s="4">
        <v>0</v>
      </c>
      <c r="SZ194" s="4">
        <v>118442839.44616708</v>
      </c>
      <c r="TA194" s="5">
        <v>10.784822613389084</v>
      </c>
      <c r="TB194" s="4">
        <v>11130403.683800001</v>
      </c>
      <c r="TC194" s="4">
        <v>11130403.683800001</v>
      </c>
    </row>
    <row r="195" spans="1:523" x14ac:dyDescent="0.3">
      <c r="A195" s="3" t="s">
        <v>243</v>
      </c>
      <c r="B195" s="4">
        <v>2555098.7799999998</v>
      </c>
      <c r="C195" s="4">
        <v>2555098.7799999998</v>
      </c>
      <c r="D195" s="4">
        <v>0</v>
      </c>
      <c r="E195" s="4">
        <v>0</v>
      </c>
      <c r="F195" s="4">
        <v>2555098.7799999998</v>
      </c>
      <c r="G195" s="4">
        <v>2266833.0369169042</v>
      </c>
      <c r="H195" s="4">
        <v>0</v>
      </c>
      <c r="I195" s="4">
        <v>0</v>
      </c>
      <c r="J195" s="4">
        <v>2266833.0369169042</v>
      </c>
      <c r="K195" s="5">
        <v>0.8871801961867416</v>
      </c>
      <c r="L195" s="4">
        <v>2495154.19</v>
      </c>
      <c r="M195" s="4">
        <v>2495154.19</v>
      </c>
      <c r="N195" s="4">
        <v>0</v>
      </c>
      <c r="O195" s="4">
        <v>0</v>
      </c>
      <c r="P195" s="4">
        <v>2495154.19</v>
      </c>
      <c r="Q195" s="4">
        <v>2213651.3838003702</v>
      </c>
      <c r="R195" s="4">
        <v>0</v>
      </c>
      <c r="S195" s="4">
        <v>0</v>
      </c>
      <c r="T195" s="4">
        <v>2213651.3838003702</v>
      </c>
      <c r="U195" s="5">
        <v>0.8871801961867416</v>
      </c>
      <c r="V195" s="4">
        <v>2372779.1699999995</v>
      </c>
      <c r="W195" s="4">
        <v>2372779.1699999995</v>
      </c>
      <c r="X195" s="4">
        <v>0</v>
      </c>
      <c r="Y195" s="4">
        <v>0</v>
      </c>
      <c r="Z195" s="4">
        <v>2372779.1699999995</v>
      </c>
      <c r="AA195" s="4">
        <v>2105082.6895484133</v>
      </c>
      <c r="AB195" s="4">
        <v>0</v>
      </c>
      <c r="AC195" s="4">
        <v>0</v>
      </c>
      <c r="AD195" s="4">
        <v>2105082.6895484133</v>
      </c>
      <c r="AE195" s="5">
        <v>0.8871801961867416</v>
      </c>
      <c r="AF195" s="4">
        <v>2333834.11</v>
      </c>
      <c r="AG195" s="4">
        <v>2333834.11</v>
      </c>
      <c r="AH195" s="4">
        <v>0</v>
      </c>
      <c r="AI195" s="4">
        <v>0</v>
      </c>
      <c r="AJ195" s="4">
        <v>2333834.11</v>
      </c>
      <c r="AK195" s="4">
        <v>2070531.4035771093</v>
      </c>
      <c r="AL195" s="4">
        <v>0</v>
      </c>
      <c r="AM195" s="4">
        <v>0</v>
      </c>
      <c r="AN195" s="4">
        <v>2070531.4035771093</v>
      </c>
      <c r="AO195" s="5">
        <v>0.8871801961867416</v>
      </c>
      <c r="AP195" s="4">
        <v>2298131.36</v>
      </c>
      <c r="AQ195" s="4">
        <v>2298131.36</v>
      </c>
      <c r="AR195" s="4">
        <v>0</v>
      </c>
      <c r="AS195" s="4">
        <v>0</v>
      </c>
      <c r="AT195" s="4">
        <v>2298131.36</v>
      </c>
      <c r="AU195" s="4">
        <v>2038856.6308277033</v>
      </c>
      <c r="AV195" s="4">
        <v>0</v>
      </c>
      <c r="AW195" s="4">
        <v>0</v>
      </c>
      <c r="AX195" s="4">
        <v>2038856.6308277033</v>
      </c>
      <c r="AY195" s="5">
        <v>0.8871801961867416</v>
      </c>
      <c r="AZ195" s="4">
        <v>2125343.52</v>
      </c>
      <c r="BA195" s="4">
        <v>2125343.52</v>
      </c>
      <c r="BB195" s="4">
        <v>0</v>
      </c>
      <c r="BC195" s="4">
        <v>0</v>
      </c>
      <c r="BD195" s="4">
        <v>2125343.52</v>
      </c>
      <c r="BE195" s="4">
        <v>1885562.6810378199</v>
      </c>
      <c r="BF195" s="4">
        <v>0</v>
      </c>
      <c r="BG195" s="4">
        <v>0</v>
      </c>
      <c r="BH195" s="4">
        <v>1885562.6810378199</v>
      </c>
      <c r="BI195" s="5">
        <v>0.8871801961867416</v>
      </c>
      <c r="BJ195" s="4">
        <v>2093591.93</v>
      </c>
      <c r="BK195" s="4">
        <v>2093591.93</v>
      </c>
      <c r="BL195" s="4">
        <v>0</v>
      </c>
      <c r="BM195" s="4">
        <v>0</v>
      </c>
      <c r="BN195" s="4">
        <v>2093591.93</v>
      </c>
      <c r="BO195" s="4">
        <v>1857393.299192379</v>
      </c>
      <c r="BP195" s="4">
        <v>0</v>
      </c>
      <c r="BQ195" s="4">
        <v>0</v>
      </c>
      <c r="BR195" s="4">
        <v>1857393.299192379</v>
      </c>
      <c r="BS195" s="5">
        <v>0.8871801961867416</v>
      </c>
      <c r="BT195" s="4">
        <v>2384465.4900000002</v>
      </c>
      <c r="BU195" s="4">
        <v>2384465.4900000002</v>
      </c>
      <c r="BV195" s="4">
        <v>0</v>
      </c>
      <c r="BW195" s="4">
        <v>0</v>
      </c>
      <c r="BX195" s="4">
        <v>2384465.4900000002</v>
      </c>
      <c r="BY195" s="4">
        <v>2115450.5612187153</v>
      </c>
      <c r="BZ195" s="4">
        <v>0</v>
      </c>
      <c r="CA195" s="4">
        <v>0</v>
      </c>
      <c r="CB195" s="4">
        <v>2115450.5612187153</v>
      </c>
      <c r="CC195" s="5">
        <v>0.8871801961867416</v>
      </c>
      <c r="CD195" s="4">
        <v>2474081.29</v>
      </c>
      <c r="CE195" s="4">
        <v>2474081.29</v>
      </c>
      <c r="CF195" s="4">
        <v>0</v>
      </c>
      <c r="CG195" s="4">
        <v>0</v>
      </c>
      <c r="CH195" s="4">
        <v>2474081.29</v>
      </c>
      <c r="CI195" s="4">
        <v>2194955.9242441468</v>
      </c>
      <c r="CJ195" s="4">
        <v>0</v>
      </c>
      <c r="CK195" s="4">
        <v>0</v>
      </c>
      <c r="CL195" s="4">
        <v>2194955.9242441468</v>
      </c>
      <c r="CM195" s="5">
        <v>0.8871801961867416</v>
      </c>
      <c r="CN195" s="4">
        <v>2474411.0300000003</v>
      </c>
      <c r="CO195" s="4">
        <v>2474411.0300000003</v>
      </c>
      <c r="CP195" s="4">
        <v>0</v>
      </c>
      <c r="CQ195" s="4">
        <v>0</v>
      </c>
      <c r="CR195" s="4">
        <v>2474411.0300000003</v>
      </c>
      <c r="CS195" s="4">
        <v>2195248.4630420376</v>
      </c>
      <c r="CT195" s="4">
        <v>0</v>
      </c>
      <c r="CU195" s="4">
        <v>0</v>
      </c>
      <c r="CV195" s="4">
        <v>2195248.4630420376</v>
      </c>
      <c r="CW195" s="5">
        <v>0.8871801961867416</v>
      </c>
      <c r="CX195" s="4">
        <v>2510507.04</v>
      </c>
      <c r="CY195" s="4">
        <v>2510507.04</v>
      </c>
      <c r="CZ195" s="4">
        <v>0</v>
      </c>
      <c r="DA195" s="4">
        <v>0</v>
      </c>
      <c r="DB195" s="4">
        <v>2510507.04</v>
      </c>
      <c r="DC195" s="4">
        <v>2227272.1282753958</v>
      </c>
      <c r="DD195" s="4">
        <v>0</v>
      </c>
      <c r="DE195" s="4">
        <v>0</v>
      </c>
      <c r="DF195" s="4">
        <v>2227272.1282753958</v>
      </c>
      <c r="DG195" s="5">
        <v>0.8871801961867416</v>
      </c>
      <c r="DH195" s="4">
        <v>2382895.71</v>
      </c>
      <c r="DI195" s="4">
        <v>2382895.71</v>
      </c>
      <c r="DJ195" s="4">
        <v>0</v>
      </c>
      <c r="DK195" s="4">
        <v>0</v>
      </c>
      <c r="DL195" s="4">
        <v>2382895.71</v>
      </c>
      <c r="DM195" s="4">
        <v>2114057.883490345</v>
      </c>
      <c r="DN195" s="4">
        <v>0</v>
      </c>
      <c r="DO195" s="4">
        <v>0</v>
      </c>
      <c r="DP195" s="4">
        <v>2114057.883490345</v>
      </c>
      <c r="DQ195" s="5">
        <v>0.8871801961867416</v>
      </c>
      <c r="DR195" s="4">
        <v>28500293.619999997</v>
      </c>
      <c r="DS195" s="4">
        <v>28500293.619999997</v>
      </c>
      <c r="DT195" s="4">
        <v>0</v>
      </c>
      <c r="DU195" s="4">
        <v>0</v>
      </c>
      <c r="DV195" s="4">
        <v>28500293.619999997</v>
      </c>
      <c r="DW195" s="4">
        <v>25284896.085171334</v>
      </c>
      <c r="DX195" s="4">
        <v>0</v>
      </c>
      <c r="DY195" s="4">
        <v>0</v>
      </c>
      <c r="DZ195" s="4">
        <v>25284896.085171334</v>
      </c>
      <c r="EA195" s="5">
        <v>10.6461623542409</v>
      </c>
      <c r="EB195" s="4">
        <v>2349504.29</v>
      </c>
      <c r="EC195" s="4">
        <v>2349504.29</v>
      </c>
      <c r="ED195" s="4">
        <v>0</v>
      </c>
      <c r="EE195" s="4">
        <v>0</v>
      </c>
      <c r="EF195" s="4">
        <v>2349504.29</v>
      </c>
      <c r="EG195" s="4">
        <v>2099921.8687186483</v>
      </c>
      <c r="EH195" s="4">
        <v>0</v>
      </c>
      <c r="EI195" s="4">
        <v>0</v>
      </c>
      <c r="EJ195" s="4">
        <v>2099921.8687186483</v>
      </c>
      <c r="EK195" s="5">
        <v>0.89377230663351903</v>
      </c>
      <c r="EL195" s="4">
        <v>2413689.09</v>
      </c>
      <c r="EM195" s="4">
        <v>2413689.09</v>
      </c>
      <c r="EN195" s="4">
        <v>0</v>
      </c>
      <c r="EO195" s="4">
        <v>0</v>
      </c>
      <c r="EP195" s="4">
        <v>2413689.09</v>
      </c>
      <c r="EQ195" s="4">
        <v>2157288.4654654595</v>
      </c>
      <c r="ER195" s="4">
        <v>0</v>
      </c>
      <c r="ES195" s="4">
        <v>0</v>
      </c>
      <c r="ET195" s="4">
        <v>2157288.4654654595</v>
      </c>
      <c r="EU195" s="5">
        <v>0.89377230663351903</v>
      </c>
      <c r="EV195" s="4">
        <v>2423064.04</v>
      </c>
      <c r="EW195" s="4">
        <v>2423064.04</v>
      </c>
      <c r="EX195" s="4">
        <v>0</v>
      </c>
      <c r="EY195" s="4">
        <v>0</v>
      </c>
      <c r="EZ195" s="4">
        <v>2423064.04</v>
      </c>
      <c r="FA195" s="4">
        <v>2165667.5361515335</v>
      </c>
      <c r="FB195" s="4">
        <v>0</v>
      </c>
      <c r="FC195" s="4">
        <v>0</v>
      </c>
      <c r="FD195" s="4">
        <v>2165667.5361515335</v>
      </c>
      <c r="FE195" s="5">
        <v>0.89377230663351903</v>
      </c>
      <c r="FF195" s="4">
        <v>2439567.7100000004</v>
      </c>
      <c r="FG195" s="4">
        <v>2439567.7100000004</v>
      </c>
      <c r="FH195" s="4">
        <v>0</v>
      </c>
      <c r="FI195" s="4">
        <v>0</v>
      </c>
      <c r="FJ195" s="4">
        <v>2439567.7100000004</v>
      </c>
      <c r="FK195" s="4">
        <v>2180418.0593553521</v>
      </c>
      <c r="FL195" s="4">
        <v>0</v>
      </c>
      <c r="FM195" s="4">
        <v>0</v>
      </c>
      <c r="FN195" s="4">
        <v>2180418.0593553521</v>
      </c>
      <c r="FO195" s="5">
        <v>0.89377230663351903</v>
      </c>
      <c r="FP195" s="4">
        <v>2484185.91</v>
      </c>
      <c r="FQ195" s="4">
        <v>2484185.91</v>
      </c>
      <c r="FR195" s="4">
        <v>0</v>
      </c>
      <c r="FS195" s="4">
        <v>0</v>
      </c>
      <c r="FT195" s="4">
        <v>2484185.91</v>
      </c>
      <c r="FU195" s="4">
        <v>2220296.5708871875</v>
      </c>
      <c r="FV195" s="4">
        <v>0</v>
      </c>
      <c r="FW195" s="4">
        <v>0</v>
      </c>
      <c r="FX195" s="4">
        <v>2220296.5708871875</v>
      </c>
      <c r="FY195" s="5">
        <v>0.89377230663351903</v>
      </c>
      <c r="FZ195" s="4">
        <v>2516179.35</v>
      </c>
      <c r="GA195" s="4">
        <v>2516179.35</v>
      </c>
      <c r="GB195" s="4">
        <v>0</v>
      </c>
      <c r="GC195" s="4">
        <v>0</v>
      </c>
      <c r="GD195" s="4">
        <v>2516179.35</v>
      </c>
      <c r="GE195" s="4">
        <v>2248891.4215531289</v>
      </c>
      <c r="GF195" s="4">
        <v>0</v>
      </c>
      <c r="GG195" s="4">
        <v>0</v>
      </c>
      <c r="GH195" s="4">
        <v>2248891.4215531289</v>
      </c>
      <c r="GI195" s="5">
        <v>0.89377230663351903</v>
      </c>
      <c r="GJ195" s="4">
        <v>2528606.6900000004</v>
      </c>
      <c r="GK195" s="4">
        <v>2528606.6900000004</v>
      </c>
      <c r="GL195" s="4">
        <v>0</v>
      </c>
      <c r="GM195" s="4">
        <v>0</v>
      </c>
      <c r="GN195" s="4">
        <v>2528606.6900000004</v>
      </c>
      <c r="GO195" s="4">
        <v>2259998.6338902479</v>
      </c>
      <c r="GP195" s="4">
        <v>0</v>
      </c>
      <c r="GQ195" s="4">
        <v>0</v>
      </c>
      <c r="GR195" s="4">
        <v>2259998.6338902479</v>
      </c>
      <c r="GS195" s="5">
        <v>0.89377230663351903</v>
      </c>
      <c r="GT195" s="4">
        <v>2290564.0400000005</v>
      </c>
      <c r="GU195" s="4">
        <v>2290564.0400000005</v>
      </c>
      <c r="GV195" s="4">
        <v>0</v>
      </c>
      <c r="GW195" s="4">
        <v>0</v>
      </c>
      <c r="GX195" s="4">
        <v>2290564.0400000005</v>
      </c>
      <c r="GY195" s="4">
        <v>2047242.7055225926</v>
      </c>
      <c r="GZ195" s="4">
        <v>0</v>
      </c>
      <c r="HA195" s="4">
        <v>0</v>
      </c>
      <c r="HB195" s="4">
        <v>2047242.7055225926</v>
      </c>
      <c r="HC195" s="5">
        <v>0.89377230663351903</v>
      </c>
      <c r="HD195" s="4">
        <v>2098176.2400000007</v>
      </c>
      <c r="HE195" s="4">
        <v>2098176.2400000007</v>
      </c>
      <c r="HF195" s="4">
        <v>0</v>
      </c>
      <c r="HG195" s="4">
        <v>0</v>
      </c>
      <c r="HH195" s="4">
        <v>2098176.2400000007</v>
      </c>
      <c r="HI195" s="4">
        <v>1875291.8177484446</v>
      </c>
      <c r="HJ195" s="4">
        <v>0</v>
      </c>
      <c r="HK195" s="4">
        <v>0</v>
      </c>
      <c r="HL195" s="4">
        <v>1875291.8177484446</v>
      </c>
      <c r="HM195" s="5">
        <v>0.89377230663351903</v>
      </c>
      <c r="HN195" s="4">
        <v>2111736.6400000006</v>
      </c>
      <c r="HO195" s="4">
        <v>2111736.6400000006</v>
      </c>
      <c r="HP195" s="4">
        <v>0</v>
      </c>
      <c r="HQ195" s="4">
        <v>0</v>
      </c>
      <c r="HR195" s="4">
        <v>2111736.6400000006</v>
      </c>
      <c r="HS195" s="4">
        <v>1887411.7277353178</v>
      </c>
      <c r="HT195" s="4">
        <v>0</v>
      </c>
      <c r="HU195" s="4">
        <v>0</v>
      </c>
      <c r="HV195" s="4">
        <v>1887411.7277353178</v>
      </c>
      <c r="HW195" s="5">
        <v>0.89377230663351903</v>
      </c>
      <c r="HX195" s="4">
        <v>2108291.5600000005</v>
      </c>
      <c r="HY195" s="4">
        <v>2108291.5600000005</v>
      </c>
      <c r="HZ195" s="4">
        <v>0</v>
      </c>
      <c r="IA195" s="4">
        <v>0</v>
      </c>
      <c r="IB195" s="4">
        <v>2108291.5600000005</v>
      </c>
      <c r="IC195" s="4">
        <v>1884332.6106371807</v>
      </c>
      <c r="ID195" s="4">
        <v>0</v>
      </c>
      <c r="IE195" s="4">
        <v>0</v>
      </c>
      <c r="IF195" s="4">
        <v>1884332.6106371807</v>
      </c>
      <c r="IG195" s="5">
        <v>0.89377230663351903</v>
      </c>
      <c r="IH195" s="4">
        <v>2132589.8800000008</v>
      </c>
      <c r="II195" s="4">
        <v>2132589.8800000008</v>
      </c>
      <c r="IJ195" s="4">
        <v>0</v>
      </c>
      <c r="IK195" s="4">
        <v>0</v>
      </c>
      <c r="IL195" s="4">
        <v>2132589.8800000008</v>
      </c>
      <c r="IM195" s="4">
        <v>1906049.7761509002</v>
      </c>
      <c r="IN195" s="4">
        <v>0</v>
      </c>
      <c r="IO195" s="4">
        <v>0</v>
      </c>
      <c r="IP195" s="4">
        <v>1906049.7761509002</v>
      </c>
      <c r="IQ195" s="5">
        <v>0.89377230663351903</v>
      </c>
      <c r="IR195" s="4">
        <v>27896155.440000005</v>
      </c>
      <c r="IS195" s="4">
        <v>27896155.440000005</v>
      </c>
      <c r="IT195" s="4">
        <v>0</v>
      </c>
      <c r="IU195" s="4">
        <v>0</v>
      </c>
      <c r="IV195" s="4">
        <v>27896155.440000005</v>
      </c>
      <c r="IW195" s="4">
        <v>24932811.193815999</v>
      </c>
      <c r="IX195" s="4">
        <v>0</v>
      </c>
      <c r="IY195" s="4">
        <v>0</v>
      </c>
      <c r="IZ195" s="4">
        <v>24932811.193815999</v>
      </c>
      <c r="JA195" s="5">
        <v>10.725267679602227</v>
      </c>
      <c r="JB195" s="4">
        <v>2254109.810000001</v>
      </c>
      <c r="JC195" s="4">
        <v>2254109.810000001</v>
      </c>
      <c r="JD195" s="4">
        <v>0</v>
      </c>
      <c r="JE195" s="4">
        <v>0</v>
      </c>
      <c r="JF195" s="4">
        <v>2254109.810000001</v>
      </c>
      <c r="JG195" s="4">
        <v>2021352.376852545</v>
      </c>
      <c r="JH195" s="4">
        <v>0</v>
      </c>
      <c r="JI195" s="4">
        <v>0</v>
      </c>
      <c r="JJ195" s="4">
        <v>2021352.376852545</v>
      </c>
      <c r="JK195" s="5">
        <v>0.89674086323795554</v>
      </c>
      <c r="JL195" s="4">
        <v>2347149.120000001</v>
      </c>
      <c r="JM195" s="4">
        <v>2347149.120000001</v>
      </c>
      <c r="JN195" s="4">
        <v>0</v>
      </c>
      <c r="JO195" s="4">
        <v>0</v>
      </c>
      <c r="JP195" s="4">
        <v>2347149.120000001</v>
      </c>
      <c r="JQ195" s="4">
        <v>2104784.5280170087</v>
      </c>
      <c r="JR195" s="4">
        <v>0</v>
      </c>
      <c r="JS195" s="4">
        <v>0</v>
      </c>
      <c r="JT195" s="4">
        <v>2104784.5280170087</v>
      </c>
      <c r="JU195" s="5">
        <v>0.89674086323795554</v>
      </c>
      <c r="JV195" s="4">
        <v>2445723.3900000011</v>
      </c>
      <c r="JW195" s="4">
        <v>2445723.3900000011</v>
      </c>
      <c r="JX195" s="4">
        <v>0</v>
      </c>
      <c r="JY195" s="4">
        <v>0</v>
      </c>
      <c r="JZ195" s="4">
        <v>2445723.3900000011</v>
      </c>
      <c r="KA195" s="4">
        <v>2193180.10398986</v>
      </c>
      <c r="KB195" s="4">
        <v>0</v>
      </c>
      <c r="KC195" s="4">
        <v>0</v>
      </c>
      <c r="KD195" s="4">
        <v>2193180.10398986</v>
      </c>
      <c r="KE195" s="5">
        <v>0.89674086323795554</v>
      </c>
      <c r="KF195" s="4">
        <v>2538291.4400000004</v>
      </c>
      <c r="KG195" s="4">
        <v>2538291.4400000004</v>
      </c>
      <c r="KH195" s="4">
        <v>0</v>
      </c>
      <c r="KI195" s="4">
        <v>0</v>
      </c>
      <c r="KJ195" s="4">
        <v>2538291.4400000004</v>
      </c>
      <c r="KK195" s="4">
        <v>2276189.6570551135</v>
      </c>
      <c r="KL195" s="4">
        <v>0</v>
      </c>
      <c r="KM195" s="4">
        <v>0</v>
      </c>
      <c r="KN195" s="4">
        <v>2276189.6570551135</v>
      </c>
      <c r="KO195" s="5">
        <v>0.89674086323795554</v>
      </c>
      <c r="KP195" s="4">
        <v>2638872.4800000004</v>
      </c>
      <c r="KQ195" s="4">
        <v>2638872.4800000004</v>
      </c>
      <c r="KR195" s="4">
        <v>0</v>
      </c>
      <c r="KS195" s="4">
        <v>0</v>
      </c>
      <c r="KT195" s="4">
        <v>2638872.4800000004</v>
      </c>
      <c r="KU195" s="4">
        <v>2366384.785690085</v>
      </c>
      <c r="KV195" s="4">
        <v>0</v>
      </c>
      <c r="KW195" s="4">
        <v>0</v>
      </c>
      <c r="KX195" s="4">
        <v>2366384.785690085</v>
      </c>
      <c r="KY195" s="5">
        <v>0.89674086323795554</v>
      </c>
      <c r="KZ195" s="4">
        <v>2735584.7700000005</v>
      </c>
      <c r="LA195" s="4">
        <v>2735584.7700000005</v>
      </c>
      <c r="LB195" s="4">
        <v>0</v>
      </c>
      <c r="LC195" s="4">
        <v>0</v>
      </c>
      <c r="LD195" s="4">
        <v>2735584.7700000005</v>
      </c>
      <c r="LE195" s="4">
        <v>2453110.6481104046</v>
      </c>
      <c r="LF195" s="4">
        <v>0</v>
      </c>
      <c r="LG195" s="4">
        <v>0</v>
      </c>
      <c r="LH195" s="4">
        <v>2453110.6481104046</v>
      </c>
      <c r="LI195" s="5">
        <v>0.89674086323795554</v>
      </c>
      <c r="LJ195" s="4">
        <v>2830762.94</v>
      </c>
      <c r="LK195" s="4">
        <v>2830762.94</v>
      </c>
      <c r="LL195" s="4">
        <v>0</v>
      </c>
      <c r="LM195" s="4">
        <v>0</v>
      </c>
      <c r="LN195" s="4">
        <v>2830762.94</v>
      </c>
      <c r="LO195" s="4">
        <v>2538460.8024376128</v>
      </c>
      <c r="LP195" s="4">
        <v>0</v>
      </c>
      <c r="LQ195" s="4">
        <v>0</v>
      </c>
      <c r="LR195" s="4">
        <v>2538460.8024376128</v>
      </c>
      <c r="LS195" s="5">
        <v>0.89674086323795554</v>
      </c>
      <c r="LT195" s="4">
        <v>2928496.6100000003</v>
      </c>
      <c r="LU195" s="4">
        <v>2928496.6100000003</v>
      </c>
      <c r="LV195" s="4">
        <v>0</v>
      </c>
      <c r="LW195" s="4">
        <v>0</v>
      </c>
      <c r="LX195" s="4">
        <v>2928496.6100000003</v>
      </c>
      <c r="LY195" s="4">
        <v>2626102.5780408266</v>
      </c>
      <c r="LZ195" s="4">
        <v>0</v>
      </c>
      <c r="MA195" s="4">
        <v>0</v>
      </c>
      <c r="MB195" s="4">
        <v>2626102.5780408266</v>
      </c>
      <c r="MC195" s="5">
        <v>0.89674086323795554</v>
      </c>
      <c r="MD195" s="4">
        <v>3022774.9700000007</v>
      </c>
      <c r="ME195" s="4">
        <v>3022774.9700000007</v>
      </c>
      <c r="MF195" s="4">
        <v>0</v>
      </c>
      <c r="MG195" s="4">
        <v>0</v>
      </c>
      <c r="MH195" s="4">
        <v>3022774.9700000007</v>
      </c>
      <c r="MI195" s="4">
        <v>2710645.8359718858</v>
      </c>
      <c r="MJ195" s="4">
        <v>0</v>
      </c>
      <c r="MK195" s="4">
        <v>0</v>
      </c>
      <c r="ML195" s="4">
        <v>2710645.8359718858</v>
      </c>
      <c r="MM195" s="5">
        <v>0.89674086323795554</v>
      </c>
      <c r="MN195" s="4">
        <v>3125024.1600000006</v>
      </c>
      <c r="MO195" s="4">
        <v>3125024.1600000006</v>
      </c>
      <c r="MP195" s="4">
        <v>0</v>
      </c>
      <c r="MQ195" s="4">
        <v>0</v>
      </c>
      <c r="MR195" s="4">
        <v>3125024.1600000006</v>
      </c>
      <c r="MS195" s="4">
        <v>2802336.8628778677</v>
      </c>
      <c r="MT195" s="4">
        <v>0</v>
      </c>
      <c r="MU195" s="4">
        <v>0</v>
      </c>
      <c r="MV195" s="4">
        <v>2802336.8628778677</v>
      </c>
      <c r="MW195" s="5">
        <v>0.89674086323795554</v>
      </c>
      <c r="MX195" s="4">
        <v>3225936.1000000006</v>
      </c>
      <c r="MY195" s="4">
        <v>3225936.1000000006</v>
      </c>
      <c r="MZ195" s="4">
        <v>0</v>
      </c>
      <c r="NA195" s="4">
        <v>0</v>
      </c>
      <c r="NB195" s="4">
        <v>3225936.1000000006</v>
      </c>
      <c r="NC195" s="4">
        <v>2892828.7230644841</v>
      </c>
      <c r="ND195" s="4">
        <v>0</v>
      </c>
      <c r="NE195" s="4">
        <v>0</v>
      </c>
      <c r="NF195" s="4">
        <v>2892828.7230644841</v>
      </c>
      <c r="NG195" s="5">
        <v>0.89674086323795554</v>
      </c>
      <c r="NH195" s="4">
        <v>3325046.8200000003</v>
      </c>
      <c r="NI195" s="4">
        <v>3325046.8200000003</v>
      </c>
      <c r="NJ195" s="4">
        <v>0</v>
      </c>
      <c r="NK195" s="4">
        <v>0</v>
      </c>
      <c r="NL195" s="4">
        <v>3325046.8200000003</v>
      </c>
      <c r="NM195" s="4">
        <v>2981705.3556734193</v>
      </c>
      <c r="NN195" s="4">
        <v>0</v>
      </c>
      <c r="NO195" s="4">
        <v>0</v>
      </c>
      <c r="NP195" s="4">
        <v>2981705.3556734193</v>
      </c>
      <c r="NQ195" s="5">
        <v>0.89674086323795554</v>
      </c>
      <c r="NR195" s="4">
        <v>33417772.610000003</v>
      </c>
      <c r="NS195" s="4">
        <v>33417772.610000003</v>
      </c>
      <c r="NT195" s="4">
        <v>0</v>
      </c>
      <c r="NU195" s="4">
        <v>0</v>
      </c>
      <c r="NV195" s="4">
        <v>33417772.610000003</v>
      </c>
      <c r="NW195" s="4">
        <v>29967082.257781111</v>
      </c>
      <c r="NX195" s="4">
        <v>0</v>
      </c>
      <c r="NY195" s="4">
        <v>0</v>
      </c>
      <c r="NZ195" s="4">
        <v>29967082.257781111</v>
      </c>
      <c r="OA195" s="5">
        <v>10.760890358855464</v>
      </c>
      <c r="OB195" s="4">
        <v>3319121.6500000004</v>
      </c>
      <c r="OC195" s="4">
        <v>3319121.6500000004</v>
      </c>
      <c r="OD195" s="4">
        <v>0</v>
      </c>
      <c r="OE195" s="4">
        <v>0</v>
      </c>
      <c r="OF195" s="4">
        <v>3319121.6500000004</v>
      </c>
      <c r="OG195" s="4">
        <v>2983011.5189591087</v>
      </c>
      <c r="OH195" s="4">
        <v>0</v>
      </c>
      <c r="OI195" s="4">
        <v>0</v>
      </c>
      <c r="OJ195" s="4">
        <v>2983011.5189591087</v>
      </c>
      <c r="OK195" s="5">
        <v>0.89873521778242393</v>
      </c>
      <c r="OL195" s="4">
        <v>3312972.74</v>
      </c>
      <c r="OM195" s="4">
        <v>3312972.74</v>
      </c>
      <c r="ON195" s="4">
        <v>0</v>
      </c>
      <c r="OO195" s="4">
        <v>0</v>
      </c>
      <c r="OP195" s="4">
        <v>3312972.74</v>
      </c>
      <c r="OQ195" s="4">
        <v>2977485.276991134</v>
      </c>
      <c r="OR195" s="4">
        <v>0</v>
      </c>
      <c r="OS195" s="4">
        <v>0</v>
      </c>
      <c r="OT195" s="4">
        <v>2977485.276991134</v>
      </c>
      <c r="OU195" s="5">
        <v>0.89873521778242393</v>
      </c>
      <c r="OV195" s="4">
        <v>3304898.5100000007</v>
      </c>
      <c r="OW195" s="4">
        <v>3304898.5100000007</v>
      </c>
      <c r="OX195" s="4">
        <v>0</v>
      </c>
      <c r="OY195" s="4">
        <v>0</v>
      </c>
      <c r="OZ195" s="4">
        <v>3304898.5100000007</v>
      </c>
      <c r="PA195" s="4">
        <v>2970228.6821336588</v>
      </c>
      <c r="PB195" s="4">
        <v>0</v>
      </c>
      <c r="PC195" s="4">
        <v>0</v>
      </c>
      <c r="PD195" s="4">
        <v>2970228.6821336588</v>
      </c>
      <c r="PE195" s="5">
        <v>0.89873521778242393</v>
      </c>
      <c r="PF195" s="4">
        <v>3300009.5200000009</v>
      </c>
      <c r="PG195" s="4">
        <v>3300009.5200000009</v>
      </c>
      <c r="PH195" s="4">
        <v>0</v>
      </c>
      <c r="PI195" s="4">
        <v>0</v>
      </c>
      <c r="PJ195" s="4">
        <v>3300009.5200000009</v>
      </c>
      <c r="PK195" s="4">
        <v>2965834.7746412731</v>
      </c>
      <c r="PL195" s="4">
        <v>0</v>
      </c>
      <c r="PM195" s="4">
        <v>0</v>
      </c>
      <c r="PN195" s="4">
        <v>2965834.7746412731</v>
      </c>
      <c r="PO195" s="5">
        <v>0.89873521778242393</v>
      </c>
      <c r="PP195" s="4">
        <v>3293877.8900000006</v>
      </c>
      <c r="PQ195" s="4">
        <v>3293877.8900000006</v>
      </c>
      <c r="PR195" s="4">
        <v>0</v>
      </c>
      <c r="PS195" s="4">
        <v>0</v>
      </c>
      <c r="PT195" s="4">
        <v>3293877.8900000006</v>
      </c>
      <c r="PU195" s="4">
        <v>2960324.0628178618</v>
      </c>
      <c r="PV195" s="4">
        <v>0</v>
      </c>
      <c r="PW195" s="4">
        <v>0</v>
      </c>
      <c r="PX195" s="4">
        <v>2960324.0628178618</v>
      </c>
      <c r="PY195" s="5">
        <v>0.89873521778242393</v>
      </c>
      <c r="PZ195" s="4">
        <v>3286725.7500000005</v>
      </c>
      <c r="QA195" s="4">
        <v>3286725.7500000005</v>
      </c>
      <c r="QB195" s="4">
        <v>0</v>
      </c>
      <c r="QC195" s="4">
        <v>0</v>
      </c>
      <c r="QD195" s="4">
        <v>3286725.7500000005</v>
      </c>
      <c r="QE195" s="4">
        <v>2953896.1827173512</v>
      </c>
      <c r="QF195" s="4">
        <v>0</v>
      </c>
      <c r="QG195" s="4">
        <v>0</v>
      </c>
      <c r="QH195" s="4">
        <v>2953896.1827173512</v>
      </c>
      <c r="QI195" s="5">
        <v>0.89873521778242393</v>
      </c>
      <c r="QJ195" s="4">
        <v>3282629.2500000005</v>
      </c>
      <c r="QK195" s="4">
        <v>3282629.2500000005</v>
      </c>
      <c r="QL195" s="4">
        <v>0</v>
      </c>
      <c r="QM195" s="4">
        <v>0</v>
      </c>
      <c r="QN195" s="4">
        <v>3282629.2500000005</v>
      </c>
      <c r="QO195" s="4">
        <v>2950214.5138977054</v>
      </c>
      <c r="QP195" s="4">
        <v>0</v>
      </c>
      <c r="QQ195" s="4">
        <v>0</v>
      </c>
      <c r="QR195" s="4">
        <v>2950214.5138977054</v>
      </c>
      <c r="QS195" s="5">
        <v>0.89873521778242393</v>
      </c>
      <c r="QT195" s="4">
        <v>3275750.5</v>
      </c>
      <c r="QU195" s="4">
        <v>3275750.5</v>
      </c>
      <c r="QV195" s="4">
        <v>0</v>
      </c>
      <c r="QW195" s="4">
        <v>0</v>
      </c>
      <c r="QX195" s="4">
        <v>3275750.5</v>
      </c>
      <c r="QY195" s="4">
        <v>2944032.339018384</v>
      </c>
      <c r="QZ195" s="4">
        <v>0</v>
      </c>
      <c r="RA195" s="4">
        <v>0</v>
      </c>
      <c r="RB195" s="4">
        <v>2944032.339018384</v>
      </c>
      <c r="RC195" s="5">
        <v>0.89873521778242393</v>
      </c>
      <c r="RD195" s="4">
        <v>3268611.44</v>
      </c>
      <c r="RE195" s="4">
        <v>3268611.44</v>
      </c>
      <c r="RF195" s="4">
        <v>0</v>
      </c>
      <c r="RG195" s="4">
        <v>0</v>
      </c>
      <c r="RH195" s="4">
        <v>3268611.44</v>
      </c>
      <c r="RI195" s="4">
        <v>2937616.2143745222</v>
      </c>
      <c r="RJ195" s="4">
        <v>0</v>
      </c>
      <c r="RK195" s="4">
        <v>0</v>
      </c>
      <c r="RL195" s="4">
        <v>2937616.2143745222</v>
      </c>
      <c r="RM195" s="5">
        <v>0.89873521778242393</v>
      </c>
      <c r="RN195" s="4">
        <v>3263989.9299999997</v>
      </c>
      <c r="RO195" s="4">
        <v>3263989.9299999997</v>
      </c>
      <c r="RP195" s="4">
        <v>0</v>
      </c>
      <c r="RQ195" s="4">
        <v>0</v>
      </c>
      <c r="RR195" s="4">
        <v>3263989.9299999997</v>
      </c>
      <c r="RS195" s="4">
        <v>2933462.7005781885</v>
      </c>
      <c r="RT195" s="4">
        <v>0</v>
      </c>
      <c r="RU195" s="4">
        <v>0</v>
      </c>
      <c r="RV195" s="4">
        <v>2933462.7005781885</v>
      </c>
      <c r="RW195" s="5">
        <v>0.89873521778242393</v>
      </c>
      <c r="RX195" s="4">
        <v>3257997.5700000003</v>
      </c>
      <c r="RY195" s="4">
        <v>3257997.5700000003</v>
      </c>
      <c r="RZ195" s="4">
        <v>0</v>
      </c>
      <c r="SA195" s="4">
        <v>0</v>
      </c>
      <c r="SB195" s="4">
        <v>3257997.5700000003</v>
      </c>
      <c r="SC195" s="4">
        <v>2928077.1556085581</v>
      </c>
      <c r="SD195" s="4">
        <v>0</v>
      </c>
      <c r="SE195" s="4">
        <v>0</v>
      </c>
      <c r="SF195" s="4">
        <v>2928077.1556085581</v>
      </c>
      <c r="SG195" s="5">
        <v>0.89873521778242393</v>
      </c>
      <c r="SH195" s="4">
        <v>3252433.41</v>
      </c>
      <c r="SI195" s="4">
        <v>3252433.41</v>
      </c>
      <c r="SJ195" s="4">
        <v>0</v>
      </c>
      <c r="SK195" s="4">
        <v>0</v>
      </c>
      <c r="SL195" s="4">
        <v>3252433.41</v>
      </c>
      <c r="SM195" s="4">
        <v>2923076.4490591818</v>
      </c>
      <c r="SN195" s="4">
        <v>0</v>
      </c>
      <c r="SO195" s="4">
        <v>0</v>
      </c>
      <c r="SP195" s="4">
        <v>2923076.4490591818</v>
      </c>
      <c r="SQ195" s="5">
        <v>0.89873521778242393</v>
      </c>
      <c r="SR195" s="4">
        <v>39419018.160000011</v>
      </c>
      <c r="SS195" s="4">
        <v>39419018.160000011</v>
      </c>
      <c r="ST195" s="4">
        <v>0</v>
      </c>
      <c r="SU195" s="4">
        <v>0</v>
      </c>
      <c r="SV195" s="4">
        <v>39419018.160000011</v>
      </c>
      <c r="SW195" s="4">
        <v>35427259.870796926</v>
      </c>
      <c r="SX195" s="4">
        <v>0</v>
      </c>
      <c r="SY195" s="4">
        <v>0</v>
      </c>
      <c r="SZ195" s="4">
        <v>35427259.870796926</v>
      </c>
      <c r="TA195" s="5">
        <v>10.784822613389084</v>
      </c>
      <c r="TB195" s="4">
        <v>3257551.9914000006</v>
      </c>
      <c r="TC195" s="4">
        <v>3257551.9914000006</v>
      </c>
    </row>
    <row r="196" spans="1:523" x14ac:dyDescent="0.3">
      <c r="A196" s="3" t="s">
        <v>244</v>
      </c>
      <c r="B196" s="4">
        <v>754781.94000000006</v>
      </c>
      <c r="C196" s="4">
        <v>754781.94000000006</v>
      </c>
      <c r="D196" s="4">
        <v>0</v>
      </c>
      <c r="E196" s="4">
        <v>0</v>
      </c>
      <c r="F196" s="4">
        <v>754781.94000000006</v>
      </c>
      <c r="G196" s="4">
        <v>669627.58960740943</v>
      </c>
      <c r="H196" s="4">
        <v>0</v>
      </c>
      <c r="I196" s="4">
        <v>0</v>
      </c>
      <c r="J196" s="4">
        <v>669627.58960740943</v>
      </c>
      <c r="K196" s="5">
        <v>0.8871801961867416</v>
      </c>
      <c r="L196" s="4">
        <v>776372.64000000013</v>
      </c>
      <c r="M196" s="4">
        <v>776372.64000000013</v>
      </c>
      <c r="N196" s="4">
        <v>0</v>
      </c>
      <c r="O196" s="4">
        <v>0</v>
      </c>
      <c r="P196" s="4">
        <v>776372.64000000013</v>
      </c>
      <c r="Q196" s="4">
        <v>688782.43106921867</v>
      </c>
      <c r="R196" s="4">
        <v>0</v>
      </c>
      <c r="S196" s="4">
        <v>0</v>
      </c>
      <c r="T196" s="4">
        <v>688782.43106921867</v>
      </c>
      <c r="U196" s="5">
        <v>0.8871801961867416</v>
      </c>
      <c r="V196" s="4">
        <v>776095.64000000013</v>
      </c>
      <c r="W196" s="4">
        <v>776095.64000000013</v>
      </c>
      <c r="X196" s="4">
        <v>0</v>
      </c>
      <c r="Y196" s="4">
        <v>0</v>
      </c>
      <c r="Z196" s="4">
        <v>776095.64000000013</v>
      </c>
      <c r="AA196" s="4">
        <v>688536.6821548749</v>
      </c>
      <c r="AB196" s="4">
        <v>0</v>
      </c>
      <c r="AC196" s="4">
        <v>0</v>
      </c>
      <c r="AD196" s="4">
        <v>688536.6821548749</v>
      </c>
      <c r="AE196" s="5">
        <v>0.8871801961867416</v>
      </c>
      <c r="AF196" s="4">
        <v>727701.72000000009</v>
      </c>
      <c r="AG196" s="4">
        <v>727701.72000000009</v>
      </c>
      <c r="AH196" s="4">
        <v>0</v>
      </c>
      <c r="AI196" s="4">
        <v>0</v>
      </c>
      <c r="AJ196" s="4">
        <v>727701.72000000009</v>
      </c>
      <c r="AK196" s="4">
        <v>645602.55471502943</v>
      </c>
      <c r="AL196" s="4">
        <v>0</v>
      </c>
      <c r="AM196" s="4">
        <v>0</v>
      </c>
      <c r="AN196" s="4">
        <v>645602.55471502943</v>
      </c>
      <c r="AO196" s="5">
        <v>0.8871801961867416</v>
      </c>
      <c r="AP196" s="4">
        <v>658644.3899999999</v>
      </c>
      <c r="AQ196" s="4">
        <v>658644.3899999999</v>
      </c>
      <c r="AR196" s="4">
        <v>0</v>
      </c>
      <c r="AS196" s="4">
        <v>0</v>
      </c>
      <c r="AT196" s="4">
        <v>658644.3899999999</v>
      </c>
      <c r="AU196" s="4">
        <v>584336.2591374967</v>
      </c>
      <c r="AV196" s="4">
        <v>0</v>
      </c>
      <c r="AW196" s="4">
        <v>0</v>
      </c>
      <c r="AX196" s="4">
        <v>584336.2591374967</v>
      </c>
      <c r="AY196" s="5">
        <v>0.8871801961867416</v>
      </c>
      <c r="AZ196" s="4">
        <v>668691.09999999986</v>
      </c>
      <c r="BA196" s="4">
        <v>668691.09999999986</v>
      </c>
      <c r="BB196" s="4">
        <v>0</v>
      </c>
      <c r="BC196" s="4">
        <v>0</v>
      </c>
      <c r="BD196" s="4">
        <v>668691.09999999986</v>
      </c>
      <c r="BE196" s="4">
        <v>593249.50128632796</v>
      </c>
      <c r="BF196" s="4">
        <v>0</v>
      </c>
      <c r="BG196" s="4">
        <v>0</v>
      </c>
      <c r="BH196" s="4">
        <v>593249.50128632796</v>
      </c>
      <c r="BI196" s="5">
        <v>0.8871801961867416</v>
      </c>
      <c r="BJ196" s="4">
        <v>682639.58999999985</v>
      </c>
      <c r="BK196" s="4">
        <v>682639.58999999985</v>
      </c>
      <c r="BL196" s="4">
        <v>0</v>
      </c>
      <c r="BM196" s="4">
        <v>0</v>
      </c>
      <c r="BN196" s="4">
        <v>682639.58999999985</v>
      </c>
      <c r="BO196" s="4">
        <v>605624.32538103673</v>
      </c>
      <c r="BP196" s="4">
        <v>0</v>
      </c>
      <c r="BQ196" s="4">
        <v>0</v>
      </c>
      <c r="BR196" s="4">
        <v>605624.32538103673</v>
      </c>
      <c r="BS196" s="5">
        <v>0.8871801961867416</v>
      </c>
      <c r="BT196" s="4">
        <v>649021.75999999989</v>
      </c>
      <c r="BU196" s="4">
        <v>649021.75999999989</v>
      </c>
      <c r="BV196" s="4">
        <v>0</v>
      </c>
      <c r="BW196" s="4">
        <v>0</v>
      </c>
      <c r="BX196" s="4">
        <v>649021.75999999989</v>
      </c>
      <c r="BY196" s="4">
        <v>575799.25236626423</v>
      </c>
      <c r="BZ196" s="4">
        <v>0</v>
      </c>
      <c r="CA196" s="4">
        <v>0</v>
      </c>
      <c r="CB196" s="4">
        <v>575799.25236626423</v>
      </c>
      <c r="CC196" s="5">
        <v>0.8871801961867416</v>
      </c>
      <c r="CD196" s="4">
        <v>555836.50999999989</v>
      </c>
      <c r="CE196" s="4">
        <v>555836.50999999989</v>
      </c>
      <c r="CF196" s="4">
        <v>0</v>
      </c>
      <c r="CG196" s="4">
        <v>0</v>
      </c>
      <c r="CH196" s="4">
        <v>555836.50999999989</v>
      </c>
      <c r="CI196" s="4">
        <v>493127.14398955368</v>
      </c>
      <c r="CJ196" s="4">
        <v>0</v>
      </c>
      <c r="CK196" s="4">
        <v>0</v>
      </c>
      <c r="CL196" s="4">
        <v>493127.14398955368</v>
      </c>
      <c r="CM196" s="5">
        <v>0.8871801961867416</v>
      </c>
      <c r="CN196" s="4">
        <v>575150.44999999995</v>
      </c>
      <c r="CO196" s="4">
        <v>575150.44999999995</v>
      </c>
      <c r="CP196" s="4">
        <v>0</v>
      </c>
      <c r="CQ196" s="4">
        <v>0</v>
      </c>
      <c r="CR196" s="4">
        <v>575150.44999999995</v>
      </c>
      <c r="CS196" s="4">
        <v>510262.0890678927</v>
      </c>
      <c r="CT196" s="4">
        <v>0</v>
      </c>
      <c r="CU196" s="4">
        <v>0</v>
      </c>
      <c r="CV196" s="4">
        <v>510262.0890678927</v>
      </c>
      <c r="CW196" s="5">
        <v>0.8871801961867416</v>
      </c>
      <c r="CX196" s="4">
        <v>610281.54</v>
      </c>
      <c r="CY196" s="4">
        <v>610281.54</v>
      </c>
      <c r="CZ196" s="4">
        <v>0</v>
      </c>
      <c r="DA196" s="4">
        <v>0</v>
      </c>
      <c r="DB196" s="4">
        <v>610281.54</v>
      </c>
      <c r="DC196" s="4">
        <v>541429.69638634683</v>
      </c>
      <c r="DD196" s="4">
        <v>0</v>
      </c>
      <c r="DE196" s="4">
        <v>0</v>
      </c>
      <c r="DF196" s="4">
        <v>541429.69638634683</v>
      </c>
      <c r="DG196" s="5">
        <v>0.8871801961867416</v>
      </c>
      <c r="DH196" s="4">
        <v>525879.10000000009</v>
      </c>
      <c r="DI196" s="4">
        <v>525879.10000000009</v>
      </c>
      <c r="DJ196" s="4">
        <v>0</v>
      </c>
      <c r="DK196" s="4">
        <v>0</v>
      </c>
      <c r="DL196" s="4">
        <v>525879.10000000009</v>
      </c>
      <c r="DM196" s="4">
        <v>466549.52310850722</v>
      </c>
      <c r="DN196" s="4">
        <v>0</v>
      </c>
      <c r="DO196" s="4">
        <v>0</v>
      </c>
      <c r="DP196" s="4">
        <v>466549.52310850722</v>
      </c>
      <c r="DQ196" s="5">
        <v>0.8871801961867416</v>
      </c>
      <c r="DR196" s="4">
        <v>7961096.379999999</v>
      </c>
      <c r="DS196" s="4">
        <v>7961096.379999999</v>
      </c>
      <c r="DT196" s="4">
        <v>0</v>
      </c>
      <c r="DU196" s="4">
        <v>0</v>
      </c>
      <c r="DV196" s="4">
        <v>7961096.379999999</v>
      </c>
      <c r="DW196" s="4">
        <v>7062927.0482699592</v>
      </c>
      <c r="DX196" s="4">
        <v>0</v>
      </c>
      <c r="DY196" s="4">
        <v>0</v>
      </c>
      <c r="DZ196" s="4">
        <v>7062927.0482699592</v>
      </c>
      <c r="EA196" s="5">
        <v>10.6461623542409</v>
      </c>
      <c r="EB196" s="4">
        <v>228848.27000000002</v>
      </c>
      <c r="EC196" s="4">
        <v>228848.27000000002</v>
      </c>
      <c r="ED196" s="4">
        <v>0</v>
      </c>
      <c r="EE196" s="4">
        <v>0</v>
      </c>
      <c r="EF196" s="4">
        <v>228848.27000000002</v>
      </c>
      <c r="EG196" s="4">
        <v>204538.24614699036</v>
      </c>
      <c r="EH196" s="4">
        <v>0</v>
      </c>
      <c r="EI196" s="4">
        <v>0</v>
      </c>
      <c r="EJ196" s="4">
        <v>204538.24614699036</v>
      </c>
      <c r="EK196" s="5">
        <v>0.89377230663351903</v>
      </c>
      <c r="EL196" s="4">
        <v>229052.58000000002</v>
      </c>
      <c r="EM196" s="4">
        <v>229052.58000000002</v>
      </c>
      <c r="EN196" s="4">
        <v>0</v>
      </c>
      <c r="EO196" s="4">
        <v>0</v>
      </c>
      <c r="EP196" s="4">
        <v>229052.58000000002</v>
      </c>
      <c r="EQ196" s="4">
        <v>204720.85276695868</v>
      </c>
      <c r="ER196" s="4">
        <v>0</v>
      </c>
      <c r="ES196" s="4">
        <v>0</v>
      </c>
      <c r="ET196" s="4">
        <v>204720.85276695868</v>
      </c>
      <c r="EU196" s="5">
        <v>0.89377230663351903</v>
      </c>
      <c r="EV196" s="4">
        <v>249340.63</v>
      </c>
      <c r="EW196" s="4">
        <v>249340.63</v>
      </c>
      <c r="EX196" s="4">
        <v>0</v>
      </c>
      <c r="EY196" s="4">
        <v>0</v>
      </c>
      <c r="EZ196" s="4">
        <v>249340.63</v>
      </c>
      <c r="FA196" s="4">
        <v>222853.75001255481</v>
      </c>
      <c r="FB196" s="4">
        <v>0</v>
      </c>
      <c r="FC196" s="4">
        <v>0</v>
      </c>
      <c r="FD196" s="4">
        <v>222853.75001255481</v>
      </c>
      <c r="FE196" s="5">
        <v>0.89377230663351903</v>
      </c>
      <c r="FF196" s="4">
        <v>272429.50000000006</v>
      </c>
      <c r="FG196" s="4">
        <v>272429.50000000006</v>
      </c>
      <c r="FH196" s="4">
        <v>0</v>
      </c>
      <c r="FI196" s="4">
        <v>0</v>
      </c>
      <c r="FJ196" s="4">
        <v>272429.50000000006</v>
      </c>
      <c r="FK196" s="4">
        <v>243489.94261001633</v>
      </c>
      <c r="FL196" s="4">
        <v>0</v>
      </c>
      <c r="FM196" s="4">
        <v>0</v>
      </c>
      <c r="FN196" s="4">
        <v>243489.94261001633</v>
      </c>
      <c r="FO196" s="5">
        <v>0.89377230663351903</v>
      </c>
      <c r="FP196" s="4">
        <v>297714.91000000003</v>
      </c>
      <c r="FQ196" s="4">
        <v>297714.91000000003</v>
      </c>
      <c r="FR196" s="4">
        <v>0</v>
      </c>
      <c r="FS196" s="4">
        <v>0</v>
      </c>
      <c r="FT196" s="4">
        <v>297714.91000000003</v>
      </c>
      <c r="FU196" s="4">
        <v>266089.34182989056</v>
      </c>
      <c r="FV196" s="4">
        <v>0</v>
      </c>
      <c r="FW196" s="4">
        <v>0</v>
      </c>
      <c r="FX196" s="4">
        <v>266089.34182989056</v>
      </c>
      <c r="FY196" s="5">
        <v>0.89377230663351903</v>
      </c>
      <c r="FZ196" s="4">
        <v>324638.64</v>
      </c>
      <c r="GA196" s="4">
        <v>324638.64</v>
      </c>
      <c r="GB196" s="4">
        <v>0</v>
      </c>
      <c r="GC196" s="4">
        <v>0</v>
      </c>
      <c r="GD196" s="4">
        <v>324638.64</v>
      </c>
      <c r="GE196" s="4">
        <v>290153.02609516861</v>
      </c>
      <c r="GF196" s="4">
        <v>0</v>
      </c>
      <c r="GG196" s="4">
        <v>0</v>
      </c>
      <c r="GH196" s="4">
        <v>290153.02609516861</v>
      </c>
      <c r="GI196" s="5">
        <v>0.89377230663351903</v>
      </c>
      <c r="GJ196" s="4">
        <v>348965.82</v>
      </c>
      <c r="GK196" s="4">
        <v>348965.82</v>
      </c>
      <c r="GL196" s="4">
        <v>0</v>
      </c>
      <c r="GM196" s="4">
        <v>0</v>
      </c>
      <c r="GN196" s="4">
        <v>348965.82</v>
      </c>
      <c r="GO196" s="4">
        <v>311895.98587765743</v>
      </c>
      <c r="GP196" s="4">
        <v>0</v>
      </c>
      <c r="GQ196" s="4">
        <v>0</v>
      </c>
      <c r="GR196" s="4">
        <v>311895.98587765743</v>
      </c>
      <c r="GS196" s="5">
        <v>0.89377230663351903</v>
      </c>
      <c r="GT196" s="4">
        <v>378700.41000000003</v>
      </c>
      <c r="GU196" s="4">
        <v>378700.41000000003</v>
      </c>
      <c r="GV196" s="4">
        <v>0</v>
      </c>
      <c r="GW196" s="4">
        <v>0</v>
      </c>
      <c r="GX196" s="4">
        <v>378700.41000000003</v>
      </c>
      <c r="GY196" s="4">
        <v>338471.93896875938</v>
      </c>
      <c r="GZ196" s="4">
        <v>0</v>
      </c>
      <c r="HA196" s="4">
        <v>0</v>
      </c>
      <c r="HB196" s="4">
        <v>338471.93896875938</v>
      </c>
      <c r="HC196" s="5">
        <v>0.89377230663351903</v>
      </c>
      <c r="HD196" s="4">
        <v>406439.7</v>
      </c>
      <c r="HE196" s="4">
        <v>406439.7</v>
      </c>
      <c r="HF196" s="4">
        <v>0</v>
      </c>
      <c r="HG196" s="4">
        <v>0</v>
      </c>
      <c r="HH196" s="4">
        <v>406439.7</v>
      </c>
      <c r="HI196" s="4">
        <v>363264.54817643552</v>
      </c>
      <c r="HJ196" s="4">
        <v>0</v>
      </c>
      <c r="HK196" s="4">
        <v>0</v>
      </c>
      <c r="HL196" s="4">
        <v>363264.54817643552</v>
      </c>
      <c r="HM196" s="5">
        <v>0.89377230663351903</v>
      </c>
      <c r="HN196" s="4">
        <v>406692.06</v>
      </c>
      <c r="HO196" s="4">
        <v>406692.06</v>
      </c>
      <c r="HP196" s="4">
        <v>0</v>
      </c>
      <c r="HQ196" s="4">
        <v>0</v>
      </c>
      <c r="HR196" s="4">
        <v>406692.06</v>
      </c>
      <c r="HS196" s="4">
        <v>363490.1005557375</v>
      </c>
      <c r="HT196" s="4">
        <v>0</v>
      </c>
      <c r="HU196" s="4">
        <v>0</v>
      </c>
      <c r="HV196" s="4">
        <v>363490.1005557375</v>
      </c>
      <c r="HW196" s="5">
        <v>0.89377230663351903</v>
      </c>
      <c r="HX196" s="4">
        <v>388444.64</v>
      </c>
      <c r="HY196" s="4">
        <v>388444.64</v>
      </c>
      <c r="HZ196" s="4">
        <v>0</v>
      </c>
      <c r="IA196" s="4">
        <v>0</v>
      </c>
      <c r="IB196" s="4">
        <v>388444.64</v>
      </c>
      <c r="IC196" s="4">
        <v>347181.06189222692</v>
      </c>
      <c r="ID196" s="4">
        <v>0</v>
      </c>
      <c r="IE196" s="4">
        <v>0</v>
      </c>
      <c r="IF196" s="4">
        <v>347181.06189222692</v>
      </c>
      <c r="IG196" s="5">
        <v>0.89377230663351903</v>
      </c>
      <c r="IH196" s="4">
        <v>375000</v>
      </c>
      <c r="II196" s="4">
        <v>375000</v>
      </c>
      <c r="IJ196" s="4">
        <v>0</v>
      </c>
      <c r="IK196" s="4">
        <v>0</v>
      </c>
      <c r="IL196" s="4">
        <v>375000</v>
      </c>
      <c r="IM196" s="4">
        <v>335164.61498756963</v>
      </c>
      <c r="IN196" s="4">
        <v>0</v>
      </c>
      <c r="IO196" s="4">
        <v>0</v>
      </c>
      <c r="IP196" s="4">
        <v>335164.61498756963</v>
      </c>
      <c r="IQ196" s="5">
        <v>0.89377230663351903</v>
      </c>
      <c r="IR196" s="4">
        <v>3906267.1600000006</v>
      </c>
      <c r="IS196" s="4">
        <v>3906267.1600000006</v>
      </c>
      <c r="IT196" s="4">
        <v>0</v>
      </c>
      <c r="IU196" s="4">
        <v>0</v>
      </c>
      <c r="IV196" s="4">
        <v>3906267.1600000006</v>
      </c>
      <c r="IW196" s="4">
        <v>3491313.409919966</v>
      </c>
      <c r="IX196" s="4">
        <v>0</v>
      </c>
      <c r="IY196" s="4">
        <v>0</v>
      </c>
      <c r="IZ196" s="4">
        <v>3491313.409919966</v>
      </c>
      <c r="JA196" s="5">
        <v>10.725267679602227</v>
      </c>
      <c r="JB196" s="4">
        <v>375000</v>
      </c>
      <c r="JC196" s="4">
        <v>375000</v>
      </c>
      <c r="JD196" s="4">
        <v>0</v>
      </c>
      <c r="JE196" s="4">
        <v>0</v>
      </c>
      <c r="JF196" s="4">
        <v>375000</v>
      </c>
      <c r="JG196" s="4">
        <v>336277.82371423335</v>
      </c>
      <c r="JH196" s="4">
        <v>0</v>
      </c>
      <c r="JI196" s="4">
        <v>0</v>
      </c>
      <c r="JJ196" s="4">
        <v>336277.82371423335</v>
      </c>
      <c r="JK196" s="5">
        <v>0.89674086323795554</v>
      </c>
      <c r="JL196" s="4">
        <v>375000</v>
      </c>
      <c r="JM196" s="4">
        <v>375000</v>
      </c>
      <c r="JN196" s="4">
        <v>0</v>
      </c>
      <c r="JO196" s="4">
        <v>0</v>
      </c>
      <c r="JP196" s="4">
        <v>375000</v>
      </c>
      <c r="JQ196" s="4">
        <v>336277.82371423335</v>
      </c>
      <c r="JR196" s="4">
        <v>0</v>
      </c>
      <c r="JS196" s="4">
        <v>0</v>
      </c>
      <c r="JT196" s="4">
        <v>336277.82371423335</v>
      </c>
      <c r="JU196" s="5">
        <v>0.89674086323795554</v>
      </c>
      <c r="JV196" s="4">
        <v>375000</v>
      </c>
      <c r="JW196" s="4">
        <v>375000</v>
      </c>
      <c r="JX196" s="4">
        <v>0</v>
      </c>
      <c r="JY196" s="4">
        <v>0</v>
      </c>
      <c r="JZ196" s="4">
        <v>375000</v>
      </c>
      <c r="KA196" s="4">
        <v>336277.82371423335</v>
      </c>
      <c r="KB196" s="4">
        <v>0</v>
      </c>
      <c r="KC196" s="4">
        <v>0</v>
      </c>
      <c r="KD196" s="4">
        <v>336277.82371423335</v>
      </c>
      <c r="KE196" s="5">
        <v>0.89674086323795554</v>
      </c>
      <c r="KF196" s="4">
        <v>375000</v>
      </c>
      <c r="KG196" s="4">
        <v>375000</v>
      </c>
      <c r="KH196" s="4">
        <v>0</v>
      </c>
      <c r="KI196" s="4">
        <v>0</v>
      </c>
      <c r="KJ196" s="4">
        <v>375000</v>
      </c>
      <c r="KK196" s="4">
        <v>336277.82371423335</v>
      </c>
      <c r="KL196" s="4">
        <v>0</v>
      </c>
      <c r="KM196" s="4">
        <v>0</v>
      </c>
      <c r="KN196" s="4">
        <v>336277.82371423335</v>
      </c>
      <c r="KO196" s="5">
        <v>0.89674086323795554</v>
      </c>
      <c r="KP196" s="4">
        <v>375000</v>
      </c>
      <c r="KQ196" s="4">
        <v>375000</v>
      </c>
      <c r="KR196" s="4">
        <v>0</v>
      </c>
      <c r="KS196" s="4">
        <v>0</v>
      </c>
      <c r="KT196" s="4">
        <v>375000</v>
      </c>
      <c r="KU196" s="4">
        <v>336277.82371423335</v>
      </c>
      <c r="KV196" s="4">
        <v>0</v>
      </c>
      <c r="KW196" s="4">
        <v>0</v>
      </c>
      <c r="KX196" s="4">
        <v>336277.82371423335</v>
      </c>
      <c r="KY196" s="5">
        <v>0.89674086323795554</v>
      </c>
      <c r="KZ196" s="4">
        <v>375000</v>
      </c>
      <c r="LA196" s="4">
        <v>375000</v>
      </c>
      <c r="LB196" s="4">
        <v>0</v>
      </c>
      <c r="LC196" s="4">
        <v>0</v>
      </c>
      <c r="LD196" s="4">
        <v>375000</v>
      </c>
      <c r="LE196" s="4">
        <v>336277.82371423335</v>
      </c>
      <c r="LF196" s="4">
        <v>0</v>
      </c>
      <c r="LG196" s="4">
        <v>0</v>
      </c>
      <c r="LH196" s="4">
        <v>336277.82371423335</v>
      </c>
      <c r="LI196" s="5">
        <v>0.89674086323795554</v>
      </c>
      <c r="LJ196" s="4">
        <v>375000</v>
      </c>
      <c r="LK196" s="4">
        <v>375000</v>
      </c>
      <c r="LL196" s="4">
        <v>0</v>
      </c>
      <c r="LM196" s="4">
        <v>0</v>
      </c>
      <c r="LN196" s="4">
        <v>375000</v>
      </c>
      <c r="LO196" s="4">
        <v>336277.82371423335</v>
      </c>
      <c r="LP196" s="4">
        <v>0</v>
      </c>
      <c r="LQ196" s="4">
        <v>0</v>
      </c>
      <c r="LR196" s="4">
        <v>336277.82371423335</v>
      </c>
      <c r="LS196" s="5">
        <v>0.89674086323795554</v>
      </c>
      <c r="LT196" s="4">
        <v>375000</v>
      </c>
      <c r="LU196" s="4">
        <v>375000</v>
      </c>
      <c r="LV196" s="4">
        <v>0</v>
      </c>
      <c r="LW196" s="4">
        <v>0</v>
      </c>
      <c r="LX196" s="4">
        <v>375000</v>
      </c>
      <c r="LY196" s="4">
        <v>336277.82371423335</v>
      </c>
      <c r="LZ196" s="4">
        <v>0</v>
      </c>
      <c r="MA196" s="4">
        <v>0</v>
      </c>
      <c r="MB196" s="4">
        <v>336277.82371423335</v>
      </c>
      <c r="MC196" s="5">
        <v>0.89674086323795554</v>
      </c>
      <c r="MD196" s="4">
        <v>375000</v>
      </c>
      <c r="ME196" s="4">
        <v>375000</v>
      </c>
      <c r="MF196" s="4">
        <v>0</v>
      </c>
      <c r="MG196" s="4">
        <v>0</v>
      </c>
      <c r="MH196" s="4">
        <v>375000</v>
      </c>
      <c r="MI196" s="4">
        <v>336277.82371423335</v>
      </c>
      <c r="MJ196" s="4">
        <v>0</v>
      </c>
      <c r="MK196" s="4">
        <v>0</v>
      </c>
      <c r="ML196" s="4">
        <v>336277.82371423335</v>
      </c>
      <c r="MM196" s="5">
        <v>0.89674086323795554</v>
      </c>
      <c r="MN196" s="4">
        <v>375000</v>
      </c>
      <c r="MO196" s="4">
        <v>375000</v>
      </c>
      <c r="MP196" s="4">
        <v>0</v>
      </c>
      <c r="MQ196" s="4">
        <v>0</v>
      </c>
      <c r="MR196" s="4">
        <v>375000</v>
      </c>
      <c r="MS196" s="4">
        <v>336277.82371423335</v>
      </c>
      <c r="MT196" s="4">
        <v>0</v>
      </c>
      <c r="MU196" s="4">
        <v>0</v>
      </c>
      <c r="MV196" s="4">
        <v>336277.82371423335</v>
      </c>
      <c r="MW196" s="5">
        <v>0.89674086323795554</v>
      </c>
      <c r="MX196" s="4">
        <v>375000</v>
      </c>
      <c r="MY196" s="4">
        <v>375000</v>
      </c>
      <c r="MZ196" s="4">
        <v>0</v>
      </c>
      <c r="NA196" s="4">
        <v>0</v>
      </c>
      <c r="NB196" s="4">
        <v>375000</v>
      </c>
      <c r="NC196" s="4">
        <v>336277.82371423335</v>
      </c>
      <c r="ND196" s="4">
        <v>0</v>
      </c>
      <c r="NE196" s="4">
        <v>0</v>
      </c>
      <c r="NF196" s="4">
        <v>336277.82371423335</v>
      </c>
      <c r="NG196" s="5">
        <v>0.89674086323795554</v>
      </c>
      <c r="NH196" s="4">
        <v>375000</v>
      </c>
      <c r="NI196" s="4">
        <v>375000</v>
      </c>
      <c r="NJ196" s="4">
        <v>0</v>
      </c>
      <c r="NK196" s="4">
        <v>0</v>
      </c>
      <c r="NL196" s="4">
        <v>375000</v>
      </c>
      <c r="NM196" s="4">
        <v>336277.82371423335</v>
      </c>
      <c r="NN196" s="4">
        <v>0</v>
      </c>
      <c r="NO196" s="4">
        <v>0</v>
      </c>
      <c r="NP196" s="4">
        <v>336277.82371423335</v>
      </c>
      <c r="NQ196" s="5">
        <v>0.89674086323795554</v>
      </c>
      <c r="NR196" s="4">
        <v>4500000</v>
      </c>
      <c r="NS196" s="4">
        <v>4500000</v>
      </c>
      <c r="NT196" s="4">
        <v>0</v>
      </c>
      <c r="NU196" s="4">
        <v>0</v>
      </c>
      <c r="NV196" s="4">
        <v>4500000</v>
      </c>
      <c r="NW196" s="4">
        <v>4035333.8845708012</v>
      </c>
      <c r="NX196" s="4">
        <v>0</v>
      </c>
      <c r="NY196" s="4">
        <v>0</v>
      </c>
      <c r="NZ196" s="4">
        <v>4035333.8845708012</v>
      </c>
      <c r="OA196" s="5">
        <v>10.760890358855464</v>
      </c>
      <c r="OB196" s="4">
        <v>375000</v>
      </c>
      <c r="OC196" s="4">
        <v>375000</v>
      </c>
      <c r="OD196" s="4">
        <v>0</v>
      </c>
      <c r="OE196" s="4">
        <v>0</v>
      </c>
      <c r="OF196" s="4">
        <v>375000</v>
      </c>
      <c r="OG196" s="4">
        <v>337025.706668409</v>
      </c>
      <c r="OH196" s="4">
        <v>0</v>
      </c>
      <c r="OI196" s="4">
        <v>0</v>
      </c>
      <c r="OJ196" s="4">
        <v>337025.706668409</v>
      </c>
      <c r="OK196" s="5">
        <v>0.89873521778242393</v>
      </c>
      <c r="OL196" s="4">
        <v>375000</v>
      </c>
      <c r="OM196" s="4">
        <v>375000</v>
      </c>
      <c r="ON196" s="4">
        <v>0</v>
      </c>
      <c r="OO196" s="4">
        <v>0</v>
      </c>
      <c r="OP196" s="4">
        <v>375000</v>
      </c>
      <c r="OQ196" s="4">
        <v>337025.706668409</v>
      </c>
      <c r="OR196" s="4">
        <v>0</v>
      </c>
      <c r="OS196" s="4">
        <v>0</v>
      </c>
      <c r="OT196" s="4">
        <v>337025.706668409</v>
      </c>
      <c r="OU196" s="5">
        <v>0.89873521778242393</v>
      </c>
      <c r="OV196" s="4">
        <v>375000</v>
      </c>
      <c r="OW196" s="4">
        <v>375000</v>
      </c>
      <c r="OX196" s="4">
        <v>0</v>
      </c>
      <c r="OY196" s="4">
        <v>0</v>
      </c>
      <c r="OZ196" s="4">
        <v>375000</v>
      </c>
      <c r="PA196" s="4">
        <v>337025.706668409</v>
      </c>
      <c r="PB196" s="4">
        <v>0</v>
      </c>
      <c r="PC196" s="4">
        <v>0</v>
      </c>
      <c r="PD196" s="4">
        <v>337025.706668409</v>
      </c>
      <c r="PE196" s="5">
        <v>0.89873521778242393</v>
      </c>
      <c r="PF196" s="4">
        <v>375000</v>
      </c>
      <c r="PG196" s="4">
        <v>375000</v>
      </c>
      <c r="PH196" s="4">
        <v>0</v>
      </c>
      <c r="PI196" s="4">
        <v>0</v>
      </c>
      <c r="PJ196" s="4">
        <v>375000</v>
      </c>
      <c r="PK196" s="4">
        <v>337025.706668409</v>
      </c>
      <c r="PL196" s="4">
        <v>0</v>
      </c>
      <c r="PM196" s="4">
        <v>0</v>
      </c>
      <c r="PN196" s="4">
        <v>337025.706668409</v>
      </c>
      <c r="PO196" s="5">
        <v>0.89873521778242393</v>
      </c>
      <c r="PP196" s="4">
        <v>375000</v>
      </c>
      <c r="PQ196" s="4">
        <v>375000</v>
      </c>
      <c r="PR196" s="4">
        <v>0</v>
      </c>
      <c r="PS196" s="4">
        <v>0</v>
      </c>
      <c r="PT196" s="4">
        <v>375000</v>
      </c>
      <c r="PU196" s="4">
        <v>337025.706668409</v>
      </c>
      <c r="PV196" s="4">
        <v>0</v>
      </c>
      <c r="PW196" s="4">
        <v>0</v>
      </c>
      <c r="PX196" s="4">
        <v>337025.706668409</v>
      </c>
      <c r="PY196" s="5">
        <v>0.89873521778242393</v>
      </c>
      <c r="PZ196" s="4">
        <v>375000</v>
      </c>
      <c r="QA196" s="4">
        <v>375000</v>
      </c>
      <c r="QB196" s="4">
        <v>0</v>
      </c>
      <c r="QC196" s="4">
        <v>0</v>
      </c>
      <c r="QD196" s="4">
        <v>375000</v>
      </c>
      <c r="QE196" s="4">
        <v>337025.706668409</v>
      </c>
      <c r="QF196" s="4">
        <v>0</v>
      </c>
      <c r="QG196" s="4">
        <v>0</v>
      </c>
      <c r="QH196" s="4">
        <v>337025.706668409</v>
      </c>
      <c r="QI196" s="5">
        <v>0.89873521778242393</v>
      </c>
      <c r="QJ196" s="4">
        <v>375000</v>
      </c>
      <c r="QK196" s="4">
        <v>375000</v>
      </c>
      <c r="QL196" s="4">
        <v>0</v>
      </c>
      <c r="QM196" s="4">
        <v>0</v>
      </c>
      <c r="QN196" s="4">
        <v>375000</v>
      </c>
      <c r="QO196" s="4">
        <v>337025.706668409</v>
      </c>
      <c r="QP196" s="4">
        <v>0</v>
      </c>
      <c r="QQ196" s="4">
        <v>0</v>
      </c>
      <c r="QR196" s="4">
        <v>337025.706668409</v>
      </c>
      <c r="QS196" s="5">
        <v>0.89873521778242393</v>
      </c>
      <c r="QT196" s="4">
        <v>375000</v>
      </c>
      <c r="QU196" s="4">
        <v>375000</v>
      </c>
      <c r="QV196" s="4">
        <v>0</v>
      </c>
      <c r="QW196" s="4">
        <v>0</v>
      </c>
      <c r="QX196" s="4">
        <v>375000</v>
      </c>
      <c r="QY196" s="4">
        <v>337025.706668409</v>
      </c>
      <c r="QZ196" s="4">
        <v>0</v>
      </c>
      <c r="RA196" s="4">
        <v>0</v>
      </c>
      <c r="RB196" s="4">
        <v>337025.706668409</v>
      </c>
      <c r="RC196" s="5">
        <v>0.89873521778242393</v>
      </c>
      <c r="RD196" s="4">
        <v>375000</v>
      </c>
      <c r="RE196" s="4">
        <v>375000</v>
      </c>
      <c r="RF196" s="4">
        <v>0</v>
      </c>
      <c r="RG196" s="4">
        <v>0</v>
      </c>
      <c r="RH196" s="4">
        <v>375000</v>
      </c>
      <c r="RI196" s="4">
        <v>337025.706668409</v>
      </c>
      <c r="RJ196" s="4">
        <v>0</v>
      </c>
      <c r="RK196" s="4">
        <v>0</v>
      </c>
      <c r="RL196" s="4">
        <v>337025.706668409</v>
      </c>
      <c r="RM196" s="5">
        <v>0.89873521778242393</v>
      </c>
      <c r="RN196" s="4">
        <v>375000</v>
      </c>
      <c r="RO196" s="4">
        <v>375000</v>
      </c>
      <c r="RP196" s="4">
        <v>0</v>
      </c>
      <c r="RQ196" s="4">
        <v>0</v>
      </c>
      <c r="RR196" s="4">
        <v>375000</v>
      </c>
      <c r="RS196" s="4">
        <v>337025.706668409</v>
      </c>
      <c r="RT196" s="4">
        <v>0</v>
      </c>
      <c r="RU196" s="4">
        <v>0</v>
      </c>
      <c r="RV196" s="4">
        <v>337025.706668409</v>
      </c>
      <c r="RW196" s="5">
        <v>0.89873521778242393</v>
      </c>
      <c r="RX196" s="4">
        <v>375000</v>
      </c>
      <c r="RY196" s="4">
        <v>375000</v>
      </c>
      <c r="RZ196" s="4">
        <v>0</v>
      </c>
      <c r="SA196" s="4">
        <v>0</v>
      </c>
      <c r="SB196" s="4">
        <v>375000</v>
      </c>
      <c r="SC196" s="4">
        <v>337025.706668409</v>
      </c>
      <c r="SD196" s="4">
        <v>0</v>
      </c>
      <c r="SE196" s="4">
        <v>0</v>
      </c>
      <c r="SF196" s="4">
        <v>337025.706668409</v>
      </c>
      <c r="SG196" s="5">
        <v>0.89873521778242393</v>
      </c>
      <c r="SH196" s="4">
        <v>375000</v>
      </c>
      <c r="SI196" s="4">
        <v>375000</v>
      </c>
      <c r="SJ196" s="4">
        <v>0</v>
      </c>
      <c r="SK196" s="4">
        <v>0</v>
      </c>
      <c r="SL196" s="4">
        <v>375000</v>
      </c>
      <c r="SM196" s="4">
        <v>337025.706668409</v>
      </c>
      <c r="SN196" s="4">
        <v>0</v>
      </c>
      <c r="SO196" s="4">
        <v>0</v>
      </c>
      <c r="SP196" s="4">
        <v>337025.706668409</v>
      </c>
      <c r="SQ196" s="5">
        <v>0.89873521778242393</v>
      </c>
      <c r="SR196" s="4">
        <v>4500000</v>
      </c>
      <c r="SS196" s="4">
        <v>4500000</v>
      </c>
      <c r="ST196" s="4">
        <v>0</v>
      </c>
      <c r="SU196" s="4">
        <v>0</v>
      </c>
      <c r="SV196" s="4">
        <v>4500000</v>
      </c>
      <c r="SW196" s="4">
        <v>4044308.4800209082</v>
      </c>
      <c r="SX196" s="4">
        <v>0</v>
      </c>
      <c r="SY196" s="4">
        <v>0</v>
      </c>
      <c r="SZ196" s="4">
        <v>4044308.4800209082</v>
      </c>
      <c r="TA196" s="5">
        <v>10.784822613389084</v>
      </c>
      <c r="TB196" s="4">
        <v>375625</v>
      </c>
      <c r="TC196" s="4">
        <v>375625</v>
      </c>
    </row>
    <row r="197" spans="1:523" x14ac:dyDescent="0.3">
      <c r="A197" s="3" t="s">
        <v>245</v>
      </c>
      <c r="B197" s="4">
        <v>0</v>
      </c>
      <c r="C197" s="4">
        <v>0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5">
        <v>0.8871801961867416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5">
        <v>0.8871801961867416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5">
        <v>0.8871801961867416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5">
        <v>0.8871801961867416</v>
      </c>
      <c r="AP197" s="4">
        <v>0</v>
      </c>
      <c r="AQ197" s="4">
        <v>0</v>
      </c>
      <c r="AR197" s="4">
        <v>0</v>
      </c>
      <c r="AS197" s="4">
        <v>0</v>
      </c>
      <c r="AT197" s="4">
        <v>0</v>
      </c>
      <c r="AU197" s="4">
        <v>0</v>
      </c>
      <c r="AV197" s="4">
        <v>0</v>
      </c>
      <c r="AW197" s="4">
        <v>0</v>
      </c>
      <c r="AX197" s="4">
        <v>0</v>
      </c>
      <c r="AY197" s="5">
        <v>0.8871801961867416</v>
      </c>
      <c r="AZ197" s="4">
        <v>0</v>
      </c>
      <c r="BA197" s="4">
        <v>0</v>
      </c>
      <c r="BB197" s="4">
        <v>0</v>
      </c>
      <c r="BC197" s="4">
        <v>0</v>
      </c>
      <c r="BD197" s="4">
        <v>0</v>
      </c>
      <c r="BE197" s="4">
        <v>0</v>
      </c>
      <c r="BF197" s="4">
        <v>0</v>
      </c>
      <c r="BG197" s="4">
        <v>0</v>
      </c>
      <c r="BH197" s="4">
        <v>0</v>
      </c>
      <c r="BI197" s="5">
        <v>0.8871801961867416</v>
      </c>
      <c r="BJ197" s="4">
        <v>0</v>
      </c>
      <c r="BK197" s="4">
        <v>0</v>
      </c>
      <c r="BL197" s="4">
        <v>0</v>
      </c>
      <c r="BM197" s="4">
        <v>0</v>
      </c>
      <c r="BN197" s="4">
        <v>0</v>
      </c>
      <c r="BO197" s="4">
        <v>0</v>
      </c>
      <c r="BP197" s="4">
        <v>0</v>
      </c>
      <c r="BQ197" s="4">
        <v>0</v>
      </c>
      <c r="BR197" s="4">
        <v>0</v>
      </c>
      <c r="BS197" s="5">
        <v>0.8871801961867416</v>
      </c>
      <c r="BT197" s="4">
        <v>0</v>
      </c>
      <c r="BU197" s="4">
        <v>0</v>
      </c>
      <c r="BV197" s="4">
        <v>0</v>
      </c>
      <c r="BW197" s="4">
        <v>0</v>
      </c>
      <c r="BX197" s="4">
        <v>0</v>
      </c>
      <c r="BY197" s="4">
        <v>0</v>
      </c>
      <c r="BZ197" s="4">
        <v>0</v>
      </c>
      <c r="CA197" s="4">
        <v>0</v>
      </c>
      <c r="CB197" s="4">
        <v>0</v>
      </c>
      <c r="CC197" s="5">
        <v>0.8871801961867416</v>
      </c>
      <c r="CD197" s="4">
        <v>0</v>
      </c>
      <c r="CE197" s="4">
        <v>0</v>
      </c>
      <c r="CF197" s="4">
        <v>0</v>
      </c>
      <c r="CG197" s="4">
        <v>0</v>
      </c>
      <c r="CH197" s="4">
        <v>0</v>
      </c>
      <c r="CI197" s="4">
        <v>0</v>
      </c>
      <c r="CJ197" s="4">
        <v>0</v>
      </c>
      <c r="CK197" s="4">
        <v>0</v>
      </c>
      <c r="CL197" s="4">
        <v>0</v>
      </c>
      <c r="CM197" s="5">
        <v>0.8871801961867416</v>
      </c>
      <c r="CN197" s="4">
        <v>0</v>
      </c>
      <c r="CO197" s="4">
        <v>0</v>
      </c>
      <c r="CP197" s="4">
        <v>0</v>
      </c>
      <c r="CQ197" s="4">
        <v>0</v>
      </c>
      <c r="CR197" s="4">
        <v>0</v>
      </c>
      <c r="CS197" s="4">
        <v>0</v>
      </c>
      <c r="CT197" s="4">
        <v>0</v>
      </c>
      <c r="CU197" s="4">
        <v>0</v>
      </c>
      <c r="CV197" s="4">
        <v>0</v>
      </c>
      <c r="CW197" s="5">
        <v>0.8871801961867416</v>
      </c>
      <c r="CX197" s="4">
        <v>0</v>
      </c>
      <c r="CY197" s="4">
        <v>0</v>
      </c>
      <c r="CZ197" s="4">
        <v>0</v>
      </c>
      <c r="DA197" s="4">
        <v>0</v>
      </c>
      <c r="DB197" s="4">
        <v>0</v>
      </c>
      <c r="DC197" s="4">
        <v>0</v>
      </c>
      <c r="DD197" s="4">
        <v>0</v>
      </c>
      <c r="DE197" s="4">
        <v>0</v>
      </c>
      <c r="DF197" s="4">
        <v>0</v>
      </c>
      <c r="DG197" s="5">
        <v>0.8871801961867416</v>
      </c>
      <c r="DH197" s="4">
        <v>0</v>
      </c>
      <c r="DI197" s="4">
        <v>0</v>
      </c>
      <c r="DJ197" s="4">
        <v>0</v>
      </c>
      <c r="DK197" s="4">
        <v>0</v>
      </c>
      <c r="DL197" s="4">
        <v>0</v>
      </c>
      <c r="DM197" s="4">
        <v>0</v>
      </c>
      <c r="DN197" s="4">
        <v>0</v>
      </c>
      <c r="DO197" s="4">
        <v>0</v>
      </c>
      <c r="DP197" s="4">
        <v>0</v>
      </c>
      <c r="DQ197" s="5">
        <v>0.8871801961867416</v>
      </c>
      <c r="DR197" s="4">
        <v>0</v>
      </c>
      <c r="DS197" s="4">
        <v>0</v>
      </c>
      <c r="DT197" s="4">
        <v>0</v>
      </c>
      <c r="DU197" s="4">
        <v>0</v>
      </c>
      <c r="DV197" s="4">
        <v>0</v>
      </c>
      <c r="DW197" s="4">
        <v>0</v>
      </c>
      <c r="DX197" s="4">
        <v>0</v>
      </c>
      <c r="DY197" s="4">
        <v>0</v>
      </c>
      <c r="DZ197" s="4">
        <v>0</v>
      </c>
      <c r="EA197" s="5">
        <v>10.6461623542409</v>
      </c>
      <c r="EB197" s="4">
        <v>0</v>
      </c>
      <c r="EC197" s="4">
        <v>0</v>
      </c>
      <c r="ED197" s="4">
        <v>0</v>
      </c>
      <c r="EE197" s="4">
        <v>0</v>
      </c>
      <c r="EF197" s="4">
        <v>0</v>
      </c>
      <c r="EG197" s="4">
        <v>0</v>
      </c>
      <c r="EH197" s="4">
        <v>0</v>
      </c>
      <c r="EI197" s="4">
        <v>0</v>
      </c>
      <c r="EJ197" s="4">
        <v>0</v>
      </c>
      <c r="EK197" s="5">
        <v>0.89377230663351903</v>
      </c>
      <c r="EL197" s="4">
        <v>0</v>
      </c>
      <c r="EM197" s="4">
        <v>0</v>
      </c>
      <c r="EN197" s="4">
        <v>0</v>
      </c>
      <c r="EO197" s="4">
        <v>0</v>
      </c>
      <c r="EP197" s="4">
        <v>0</v>
      </c>
      <c r="EQ197" s="4">
        <v>0</v>
      </c>
      <c r="ER197" s="4">
        <v>0</v>
      </c>
      <c r="ES197" s="4">
        <v>0</v>
      </c>
      <c r="ET197" s="4">
        <v>0</v>
      </c>
      <c r="EU197" s="5">
        <v>0.89377230663351903</v>
      </c>
      <c r="EV197" s="4">
        <v>0</v>
      </c>
      <c r="EW197" s="4">
        <v>0</v>
      </c>
      <c r="EX197" s="4">
        <v>0</v>
      </c>
      <c r="EY197" s="4">
        <v>0</v>
      </c>
      <c r="EZ197" s="4">
        <v>0</v>
      </c>
      <c r="FA197" s="4">
        <v>0</v>
      </c>
      <c r="FB197" s="4">
        <v>0</v>
      </c>
      <c r="FC197" s="4">
        <v>0</v>
      </c>
      <c r="FD197" s="4">
        <v>0</v>
      </c>
      <c r="FE197" s="5">
        <v>0.89377230663351903</v>
      </c>
      <c r="FF197" s="4">
        <v>0</v>
      </c>
      <c r="FG197" s="4">
        <v>0</v>
      </c>
      <c r="FH197" s="4">
        <v>0</v>
      </c>
      <c r="FI197" s="4">
        <v>0</v>
      </c>
      <c r="FJ197" s="4">
        <v>0</v>
      </c>
      <c r="FK197" s="4">
        <v>0</v>
      </c>
      <c r="FL197" s="4">
        <v>0</v>
      </c>
      <c r="FM197" s="4">
        <v>0</v>
      </c>
      <c r="FN197" s="4">
        <v>0</v>
      </c>
      <c r="FO197" s="5">
        <v>0.89377230663351903</v>
      </c>
      <c r="FP197" s="4">
        <v>0</v>
      </c>
      <c r="FQ197" s="4">
        <v>0</v>
      </c>
      <c r="FR197" s="4">
        <v>0</v>
      </c>
      <c r="FS197" s="4">
        <v>0</v>
      </c>
      <c r="FT197" s="4">
        <v>0</v>
      </c>
      <c r="FU197" s="4">
        <v>0</v>
      </c>
      <c r="FV197" s="4">
        <v>0</v>
      </c>
      <c r="FW197" s="4">
        <v>0</v>
      </c>
      <c r="FX197" s="4">
        <v>0</v>
      </c>
      <c r="FY197" s="5">
        <v>0.89377230663351903</v>
      </c>
      <c r="FZ197" s="4">
        <v>0</v>
      </c>
      <c r="GA197" s="4">
        <v>0</v>
      </c>
      <c r="GB197" s="4">
        <v>0</v>
      </c>
      <c r="GC197" s="4">
        <v>0</v>
      </c>
      <c r="GD197" s="4">
        <v>0</v>
      </c>
      <c r="GE197" s="4">
        <v>0</v>
      </c>
      <c r="GF197" s="4">
        <v>0</v>
      </c>
      <c r="GG197" s="4">
        <v>0</v>
      </c>
      <c r="GH197" s="4">
        <v>0</v>
      </c>
      <c r="GI197" s="5">
        <v>0.89377230663351903</v>
      </c>
      <c r="GJ197" s="4">
        <v>0</v>
      </c>
      <c r="GK197" s="4">
        <v>0</v>
      </c>
      <c r="GL197" s="4">
        <v>0</v>
      </c>
      <c r="GM197" s="4">
        <v>0</v>
      </c>
      <c r="GN197" s="4">
        <v>0</v>
      </c>
      <c r="GO197" s="4">
        <v>0</v>
      </c>
      <c r="GP197" s="4">
        <v>0</v>
      </c>
      <c r="GQ197" s="4">
        <v>0</v>
      </c>
      <c r="GR197" s="4">
        <v>0</v>
      </c>
      <c r="GS197" s="5">
        <v>0.89377230663351903</v>
      </c>
      <c r="GT197" s="4">
        <v>0</v>
      </c>
      <c r="GU197" s="4">
        <v>0</v>
      </c>
      <c r="GV197" s="4">
        <v>0</v>
      </c>
      <c r="GW197" s="4">
        <v>0</v>
      </c>
      <c r="GX197" s="4">
        <v>0</v>
      </c>
      <c r="GY197" s="4">
        <v>0</v>
      </c>
      <c r="GZ197" s="4">
        <v>0</v>
      </c>
      <c r="HA197" s="4">
        <v>0</v>
      </c>
      <c r="HB197" s="4">
        <v>0</v>
      </c>
      <c r="HC197" s="5">
        <v>0.89377230663351903</v>
      </c>
      <c r="HD197" s="4">
        <v>0</v>
      </c>
      <c r="HE197" s="4">
        <v>0</v>
      </c>
      <c r="HF197" s="4">
        <v>0</v>
      </c>
      <c r="HG197" s="4">
        <v>0</v>
      </c>
      <c r="HH197" s="4">
        <v>0</v>
      </c>
      <c r="HI197" s="4">
        <v>0</v>
      </c>
      <c r="HJ197" s="4">
        <v>0</v>
      </c>
      <c r="HK197" s="4">
        <v>0</v>
      </c>
      <c r="HL197" s="4">
        <v>0</v>
      </c>
      <c r="HM197" s="5">
        <v>0.89377230663351903</v>
      </c>
      <c r="HN197" s="4">
        <v>0</v>
      </c>
      <c r="HO197" s="4">
        <v>0</v>
      </c>
      <c r="HP197" s="4">
        <v>0</v>
      </c>
      <c r="HQ197" s="4">
        <v>0</v>
      </c>
      <c r="HR197" s="4">
        <v>0</v>
      </c>
      <c r="HS197" s="4">
        <v>0</v>
      </c>
      <c r="HT197" s="4">
        <v>0</v>
      </c>
      <c r="HU197" s="4">
        <v>0</v>
      </c>
      <c r="HV197" s="4">
        <v>0</v>
      </c>
      <c r="HW197" s="5">
        <v>0.89377230663351903</v>
      </c>
      <c r="HX197" s="4">
        <v>0</v>
      </c>
      <c r="HY197" s="4">
        <v>0</v>
      </c>
      <c r="HZ197" s="4">
        <v>0</v>
      </c>
      <c r="IA197" s="4">
        <v>0</v>
      </c>
      <c r="IB197" s="4">
        <v>0</v>
      </c>
      <c r="IC197" s="4">
        <v>0</v>
      </c>
      <c r="ID197" s="4">
        <v>0</v>
      </c>
      <c r="IE197" s="4">
        <v>0</v>
      </c>
      <c r="IF197" s="4">
        <v>0</v>
      </c>
      <c r="IG197" s="5">
        <v>0.89377230663351903</v>
      </c>
      <c r="IH197" s="4">
        <v>0</v>
      </c>
      <c r="II197" s="4">
        <v>0</v>
      </c>
      <c r="IJ197" s="4">
        <v>0</v>
      </c>
      <c r="IK197" s="4">
        <v>0</v>
      </c>
      <c r="IL197" s="4">
        <v>0</v>
      </c>
      <c r="IM197" s="4">
        <v>0</v>
      </c>
      <c r="IN197" s="4">
        <v>0</v>
      </c>
      <c r="IO197" s="4">
        <v>0</v>
      </c>
      <c r="IP197" s="4">
        <v>0</v>
      </c>
      <c r="IQ197" s="5">
        <v>0.89377230663351903</v>
      </c>
      <c r="IR197" s="4">
        <v>0</v>
      </c>
      <c r="IS197" s="4">
        <v>0</v>
      </c>
      <c r="IT197" s="4">
        <v>0</v>
      </c>
      <c r="IU197" s="4">
        <v>0</v>
      </c>
      <c r="IV197" s="4">
        <v>0</v>
      </c>
      <c r="IW197" s="4">
        <v>0</v>
      </c>
      <c r="IX197" s="4">
        <v>0</v>
      </c>
      <c r="IY197" s="4">
        <v>0</v>
      </c>
      <c r="IZ197" s="4">
        <v>0</v>
      </c>
      <c r="JA197" s="5">
        <v>10.725267679602227</v>
      </c>
      <c r="JB197" s="4">
        <v>0</v>
      </c>
      <c r="JC197" s="4">
        <v>0</v>
      </c>
      <c r="JD197" s="4">
        <v>0</v>
      </c>
      <c r="JE197" s="4">
        <v>0</v>
      </c>
      <c r="JF197" s="4">
        <v>0</v>
      </c>
      <c r="JG197" s="4">
        <v>0</v>
      </c>
      <c r="JH197" s="4">
        <v>0</v>
      </c>
      <c r="JI197" s="4">
        <v>0</v>
      </c>
      <c r="JJ197" s="4">
        <v>0</v>
      </c>
      <c r="JK197" s="5">
        <v>0.89674086323795554</v>
      </c>
      <c r="JL197" s="4">
        <v>0</v>
      </c>
      <c r="JM197" s="4">
        <v>0</v>
      </c>
      <c r="JN197" s="4">
        <v>0</v>
      </c>
      <c r="JO197" s="4">
        <v>0</v>
      </c>
      <c r="JP197" s="4">
        <v>0</v>
      </c>
      <c r="JQ197" s="4">
        <v>0</v>
      </c>
      <c r="JR197" s="4">
        <v>0</v>
      </c>
      <c r="JS197" s="4">
        <v>0</v>
      </c>
      <c r="JT197" s="4">
        <v>0</v>
      </c>
      <c r="JU197" s="5">
        <v>0.89674086323795554</v>
      </c>
      <c r="JV197" s="4">
        <v>0</v>
      </c>
      <c r="JW197" s="4">
        <v>0</v>
      </c>
      <c r="JX197" s="4">
        <v>0</v>
      </c>
      <c r="JY197" s="4">
        <v>0</v>
      </c>
      <c r="JZ197" s="4">
        <v>0</v>
      </c>
      <c r="KA197" s="4">
        <v>0</v>
      </c>
      <c r="KB197" s="4">
        <v>0</v>
      </c>
      <c r="KC197" s="4">
        <v>0</v>
      </c>
      <c r="KD197" s="4">
        <v>0</v>
      </c>
      <c r="KE197" s="5">
        <v>0.89674086323795554</v>
      </c>
      <c r="KF197" s="4">
        <v>0</v>
      </c>
      <c r="KG197" s="4">
        <v>0</v>
      </c>
      <c r="KH197" s="4">
        <v>0</v>
      </c>
      <c r="KI197" s="4">
        <v>0</v>
      </c>
      <c r="KJ197" s="4">
        <v>0</v>
      </c>
      <c r="KK197" s="4">
        <v>0</v>
      </c>
      <c r="KL197" s="4">
        <v>0</v>
      </c>
      <c r="KM197" s="4">
        <v>0</v>
      </c>
      <c r="KN197" s="4">
        <v>0</v>
      </c>
      <c r="KO197" s="5">
        <v>0.89674086323795554</v>
      </c>
      <c r="KP197" s="4">
        <v>0</v>
      </c>
      <c r="KQ197" s="4">
        <v>0</v>
      </c>
      <c r="KR197" s="4">
        <v>0</v>
      </c>
      <c r="KS197" s="4">
        <v>0</v>
      </c>
      <c r="KT197" s="4">
        <v>0</v>
      </c>
      <c r="KU197" s="4">
        <v>0</v>
      </c>
      <c r="KV197" s="4">
        <v>0</v>
      </c>
      <c r="KW197" s="4">
        <v>0</v>
      </c>
      <c r="KX197" s="4">
        <v>0</v>
      </c>
      <c r="KY197" s="5">
        <v>0.89674086323795554</v>
      </c>
      <c r="KZ197" s="4">
        <v>0</v>
      </c>
      <c r="LA197" s="4">
        <v>0</v>
      </c>
      <c r="LB197" s="4">
        <v>0</v>
      </c>
      <c r="LC197" s="4">
        <v>0</v>
      </c>
      <c r="LD197" s="4">
        <v>0</v>
      </c>
      <c r="LE197" s="4">
        <v>0</v>
      </c>
      <c r="LF197" s="4">
        <v>0</v>
      </c>
      <c r="LG197" s="4">
        <v>0</v>
      </c>
      <c r="LH197" s="4">
        <v>0</v>
      </c>
      <c r="LI197" s="5">
        <v>0.89674086323795554</v>
      </c>
      <c r="LJ197" s="4">
        <v>0</v>
      </c>
      <c r="LK197" s="4">
        <v>0</v>
      </c>
      <c r="LL197" s="4">
        <v>0</v>
      </c>
      <c r="LM197" s="4">
        <v>0</v>
      </c>
      <c r="LN197" s="4">
        <v>0</v>
      </c>
      <c r="LO197" s="4">
        <v>0</v>
      </c>
      <c r="LP197" s="4">
        <v>0</v>
      </c>
      <c r="LQ197" s="4">
        <v>0</v>
      </c>
      <c r="LR197" s="4">
        <v>0</v>
      </c>
      <c r="LS197" s="5">
        <v>0.89674086323795554</v>
      </c>
      <c r="LT197" s="4">
        <v>0</v>
      </c>
      <c r="LU197" s="4">
        <v>0</v>
      </c>
      <c r="LV197" s="4">
        <v>0</v>
      </c>
      <c r="LW197" s="4">
        <v>0</v>
      </c>
      <c r="LX197" s="4">
        <v>0</v>
      </c>
      <c r="LY197" s="4">
        <v>0</v>
      </c>
      <c r="LZ197" s="4">
        <v>0</v>
      </c>
      <c r="MA197" s="4">
        <v>0</v>
      </c>
      <c r="MB197" s="4">
        <v>0</v>
      </c>
      <c r="MC197" s="5">
        <v>0.89674086323795554</v>
      </c>
      <c r="MD197" s="4">
        <v>0</v>
      </c>
      <c r="ME197" s="4">
        <v>0</v>
      </c>
      <c r="MF197" s="4">
        <v>0</v>
      </c>
      <c r="MG197" s="4">
        <v>0</v>
      </c>
      <c r="MH197" s="4">
        <v>0</v>
      </c>
      <c r="MI197" s="4">
        <v>0</v>
      </c>
      <c r="MJ197" s="4">
        <v>0</v>
      </c>
      <c r="MK197" s="4">
        <v>0</v>
      </c>
      <c r="ML197" s="4">
        <v>0</v>
      </c>
      <c r="MM197" s="5">
        <v>0.89674086323795554</v>
      </c>
      <c r="MN197" s="4">
        <v>0</v>
      </c>
      <c r="MO197" s="4">
        <v>0</v>
      </c>
      <c r="MP197" s="4">
        <v>0</v>
      </c>
      <c r="MQ197" s="4">
        <v>0</v>
      </c>
      <c r="MR197" s="4">
        <v>0</v>
      </c>
      <c r="MS197" s="4">
        <v>0</v>
      </c>
      <c r="MT197" s="4">
        <v>0</v>
      </c>
      <c r="MU197" s="4">
        <v>0</v>
      </c>
      <c r="MV197" s="4">
        <v>0</v>
      </c>
      <c r="MW197" s="5">
        <v>0.89674086323795554</v>
      </c>
      <c r="MX197" s="4">
        <v>0</v>
      </c>
      <c r="MY197" s="4">
        <v>0</v>
      </c>
      <c r="MZ197" s="4">
        <v>0</v>
      </c>
      <c r="NA197" s="4">
        <v>0</v>
      </c>
      <c r="NB197" s="4">
        <v>0</v>
      </c>
      <c r="NC197" s="4">
        <v>0</v>
      </c>
      <c r="ND197" s="4">
        <v>0</v>
      </c>
      <c r="NE197" s="4">
        <v>0</v>
      </c>
      <c r="NF197" s="4">
        <v>0</v>
      </c>
      <c r="NG197" s="5">
        <v>0.89674086323795554</v>
      </c>
      <c r="NH197" s="4">
        <v>0</v>
      </c>
      <c r="NI197" s="4">
        <v>0</v>
      </c>
      <c r="NJ197" s="4">
        <v>0</v>
      </c>
      <c r="NK197" s="4">
        <v>0</v>
      </c>
      <c r="NL197" s="4">
        <v>0</v>
      </c>
      <c r="NM197" s="4">
        <v>0</v>
      </c>
      <c r="NN197" s="4">
        <v>0</v>
      </c>
      <c r="NO197" s="4">
        <v>0</v>
      </c>
      <c r="NP197" s="4">
        <v>0</v>
      </c>
      <c r="NQ197" s="5">
        <v>0.89674086323795554</v>
      </c>
      <c r="NR197" s="4">
        <v>0</v>
      </c>
      <c r="NS197" s="4">
        <v>0</v>
      </c>
      <c r="NT197" s="4">
        <v>0</v>
      </c>
      <c r="NU197" s="4">
        <v>0</v>
      </c>
      <c r="NV197" s="4">
        <v>0</v>
      </c>
      <c r="NW197" s="4">
        <v>0</v>
      </c>
      <c r="NX197" s="4">
        <v>0</v>
      </c>
      <c r="NY197" s="4">
        <v>0</v>
      </c>
      <c r="NZ197" s="4">
        <v>0</v>
      </c>
      <c r="OA197" s="5">
        <v>10.760890358855464</v>
      </c>
      <c r="OB197" s="4">
        <v>0</v>
      </c>
      <c r="OC197" s="4">
        <v>0</v>
      </c>
      <c r="OD197" s="4">
        <v>0</v>
      </c>
      <c r="OE197" s="4">
        <v>0</v>
      </c>
      <c r="OF197" s="4">
        <v>0</v>
      </c>
      <c r="OG197" s="4">
        <v>0</v>
      </c>
      <c r="OH197" s="4">
        <v>0</v>
      </c>
      <c r="OI197" s="4">
        <v>0</v>
      </c>
      <c r="OJ197" s="4">
        <v>0</v>
      </c>
      <c r="OK197" s="5">
        <v>0.89873521778242393</v>
      </c>
      <c r="OL197" s="4">
        <v>0</v>
      </c>
      <c r="OM197" s="4">
        <v>0</v>
      </c>
      <c r="ON197" s="4">
        <v>0</v>
      </c>
      <c r="OO197" s="4">
        <v>0</v>
      </c>
      <c r="OP197" s="4">
        <v>0</v>
      </c>
      <c r="OQ197" s="4">
        <v>0</v>
      </c>
      <c r="OR197" s="4">
        <v>0</v>
      </c>
      <c r="OS197" s="4">
        <v>0</v>
      </c>
      <c r="OT197" s="4">
        <v>0</v>
      </c>
      <c r="OU197" s="5">
        <v>0.89873521778242393</v>
      </c>
      <c r="OV197" s="4">
        <v>0</v>
      </c>
      <c r="OW197" s="4">
        <v>0</v>
      </c>
      <c r="OX197" s="4">
        <v>0</v>
      </c>
      <c r="OY197" s="4">
        <v>0</v>
      </c>
      <c r="OZ197" s="4">
        <v>0</v>
      </c>
      <c r="PA197" s="4">
        <v>0</v>
      </c>
      <c r="PB197" s="4">
        <v>0</v>
      </c>
      <c r="PC197" s="4">
        <v>0</v>
      </c>
      <c r="PD197" s="4">
        <v>0</v>
      </c>
      <c r="PE197" s="5">
        <v>0.89873521778242393</v>
      </c>
      <c r="PF197" s="4">
        <v>0</v>
      </c>
      <c r="PG197" s="4">
        <v>0</v>
      </c>
      <c r="PH197" s="4">
        <v>0</v>
      </c>
      <c r="PI197" s="4">
        <v>0</v>
      </c>
      <c r="PJ197" s="4">
        <v>0</v>
      </c>
      <c r="PK197" s="4">
        <v>0</v>
      </c>
      <c r="PL197" s="4">
        <v>0</v>
      </c>
      <c r="PM197" s="4">
        <v>0</v>
      </c>
      <c r="PN197" s="4">
        <v>0</v>
      </c>
      <c r="PO197" s="5">
        <v>0.89873521778242393</v>
      </c>
      <c r="PP197" s="4">
        <v>0</v>
      </c>
      <c r="PQ197" s="4">
        <v>0</v>
      </c>
      <c r="PR197" s="4">
        <v>0</v>
      </c>
      <c r="PS197" s="4">
        <v>0</v>
      </c>
      <c r="PT197" s="4">
        <v>0</v>
      </c>
      <c r="PU197" s="4">
        <v>0</v>
      </c>
      <c r="PV197" s="4">
        <v>0</v>
      </c>
      <c r="PW197" s="4">
        <v>0</v>
      </c>
      <c r="PX197" s="4">
        <v>0</v>
      </c>
      <c r="PY197" s="5">
        <v>0.89873521778242393</v>
      </c>
      <c r="PZ197" s="4">
        <v>0</v>
      </c>
      <c r="QA197" s="4">
        <v>0</v>
      </c>
      <c r="QB197" s="4">
        <v>0</v>
      </c>
      <c r="QC197" s="4">
        <v>0</v>
      </c>
      <c r="QD197" s="4">
        <v>0</v>
      </c>
      <c r="QE197" s="4">
        <v>0</v>
      </c>
      <c r="QF197" s="4">
        <v>0</v>
      </c>
      <c r="QG197" s="4">
        <v>0</v>
      </c>
      <c r="QH197" s="4">
        <v>0</v>
      </c>
      <c r="QI197" s="5">
        <v>0.89873521778242393</v>
      </c>
      <c r="QJ197" s="4">
        <v>0</v>
      </c>
      <c r="QK197" s="4">
        <v>0</v>
      </c>
      <c r="QL197" s="4">
        <v>0</v>
      </c>
      <c r="QM197" s="4">
        <v>0</v>
      </c>
      <c r="QN197" s="4">
        <v>0</v>
      </c>
      <c r="QO197" s="4">
        <v>0</v>
      </c>
      <c r="QP197" s="4">
        <v>0</v>
      </c>
      <c r="QQ197" s="4">
        <v>0</v>
      </c>
      <c r="QR197" s="4">
        <v>0</v>
      </c>
      <c r="QS197" s="5">
        <v>0.89873521778242393</v>
      </c>
      <c r="QT197" s="4">
        <v>0</v>
      </c>
      <c r="QU197" s="4">
        <v>0</v>
      </c>
      <c r="QV197" s="4">
        <v>0</v>
      </c>
      <c r="QW197" s="4">
        <v>0</v>
      </c>
      <c r="QX197" s="4">
        <v>0</v>
      </c>
      <c r="QY197" s="4">
        <v>0</v>
      </c>
      <c r="QZ197" s="4">
        <v>0</v>
      </c>
      <c r="RA197" s="4">
        <v>0</v>
      </c>
      <c r="RB197" s="4">
        <v>0</v>
      </c>
      <c r="RC197" s="5">
        <v>0.89873521778242393</v>
      </c>
      <c r="RD197" s="4">
        <v>0</v>
      </c>
      <c r="RE197" s="4">
        <v>0</v>
      </c>
      <c r="RF197" s="4">
        <v>0</v>
      </c>
      <c r="RG197" s="4">
        <v>0</v>
      </c>
      <c r="RH197" s="4">
        <v>0</v>
      </c>
      <c r="RI197" s="4">
        <v>0</v>
      </c>
      <c r="RJ197" s="4">
        <v>0</v>
      </c>
      <c r="RK197" s="4">
        <v>0</v>
      </c>
      <c r="RL197" s="4">
        <v>0</v>
      </c>
      <c r="RM197" s="5">
        <v>0.89873521778242393</v>
      </c>
      <c r="RN197" s="4">
        <v>0</v>
      </c>
      <c r="RO197" s="4">
        <v>0</v>
      </c>
      <c r="RP197" s="4">
        <v>0</v>
      </c>
      <c r="RQ197" s="4">
        <v>0</v>
      </c>
      <c r="RR197" s="4">
        <v>0</v>
      </c>
      <c r="RS197" s="4">
        <v>0</v>
      </c>
      <c r="RT197" s="4">
        <v>0</v>
      </c>
      <c r="RU197" s="4">
        <v>0</v>
      </c>
      <c r="RV197" s="4">
        <v>0</v>
      </c>
      <c r="RW197" s="5">
        <v>0.89873521778242393</v>
      </c>
      <c r="RX197" s="4">
        <v>0</v>
      </c>
      <c r="RY197" s="4">
        <v>0</v>
      </c>
      <c r="RZ197" s="4">
        <v>0</v>
      </c>
      <c r="SA197" s="4">
        <v>0</v>
      </c>
      <c r="SB197" s="4">
        <v>0</v>
      </c>
      <c r="SC197" s="4">
        <v>0</v>
      </c>
      <c r="SD197" s="4">
        <v>0</v>
      </c>
      <c r="SE197" s="4">
        <v>0</v>
      </c>
      <c r="SF197" s="4">
        <v>0</v>
      </c>
      <c r="SG197" s="5">
        <v>0.89873521778242393</v>
      </c>
      <c r="SH197" s="4">
        <v>0</v>
      </c>
      <c r="SI197" s="4">
        <v>0</v>
      </c>
      <c r="SJ197" s="4">
        <v>0</v>
      </c>
      <c r="SK197" s="4">
        <v>0</v>
      </c>
      <c r="SL197" s="4">
        <v>0</v>
      </c>
      <c r="SM197" s="4">
        <v>0</v>
      </c>
      <c r="SN197" s="4">
        <v>0</v>
      </c>
      <c r="SO197" s="4">
        <v>0</v>
      </c>
      <c r="SP197" s="4">
        <v>0</v>
      </c>
      <c r="SQ197" s="5">
        <v>0.89873521778242393</v>
      </c>
      <c r="SR197" s="4">
        <v>0</v>
      </c>
      <c r="SS197" s="4">
        <v>0</v>
      </c>
      <c r="ST197" s="4">
        <v>0</v>
      </c>
      <c r="SU197" s="4">
        <v>0</v>
      </c>
      <c r="SV197" s="4">
        <v>0</v>
      </c>
      <c r="SW197" s="4">
        <v>0</v>
      </c>
      <c r="SX197" s="4">
        <v>0</v>
      </c>
      <c r="SY197" s="4">
        <v>0</v>
      </c>
      <c r="SZ197" s="4">
        <v>0</v>
      </c>
      <c r="TA197" s="5">
        <v>10.784822613389084</v>
      </c>
      <c r="TB197" s="4">
        <v>0</v>
      </c>
      <c r="TC197" s="4">
        <v>0</v>
      </c>
    </row>
    <row r="198" spans="1:523" s="17" customFormat="1" x14ac:dyDescent="0.3">
      <c r="A198" s="19" t="s">
        <v>246</v>
      </c>
      <c r="B198" s="13">
        <v>17798843.629999999</v>
      </c>
      <c r="C198" s="13">
        <v>17798843.629999999</v>
      </c>
      <c r="D198" s="13">
        <v>0</v>
      </c>
      <c r="E198" s="13">
        <v>0</v>
      </c>
      <c r="F198" s="13">
        <v>17798843.629999999</v>
      </c>
      <c r="G198" s="13">
        <v>15790781.583560536</v>
      </c>
      <c r="H198" s="13">
        <v>0</v>
      </c>
      <c r="I198" s="13">
        <v>0</v>
      </c>
      <c r="J198" s="13">
        <v>15790781.583560536</v>
      </c>
      <c r="K198" s="14">
        <v>0.8871801961867416</v>
      </c>
      <c r="L198" s="13">
        <v>17762102.859999999</v>
      </c>
      <c r="M198" s="13">
        <v>17762102.859999999</v>
      </c>
      <c r="N198" s="13">
        <v>0</v>
      </c>
      <c r="O198" s="13">
        <v>0</v>
      </c>
      <c r="P198" s="13">
        <v>17762102.859999999</v>
      </c>
      <c r="Q198" s="13">
        <v>15758185.900023883</v>
      </c>
      <c r="R198" s="13">
        <v>0</v>
      </c>
      <c r="S198" s="13">
        <v>0</v>
      </c>
      <c r="T198" s="13">
        <v>15758185.900023883</v>
      </c>
      <c r="U198" s="14">
        <v>0.8871801961867416</v>
      </c>
      <c r="V198" s="13">
        <v>17725362.09</v>
      </c>
      <c r="W198" s="13">
        <v>17725362.09</v>
      </c>
      <c r="X198" s="13">
        <v>0</v>
      </c>
      <c r="Y198" s="13">
        <v>0</v>
      </c>
      <c r="Z198" s="13">
        <v>17725362.09</v>
      </c>
      <c r="AA198" s="13">
        <v>15725590.216487233</v>
      </c>
      <c r="AB198" s="13">
        <v>0</v>
      </c>
      <c r="AC198" s="13">
        <v>0</v>
      </c>
      <c r="AD198" s="13">
        <v>15725590.216487233</v>
      </c>
      <c r="AE198" s="14">
        <v>0.8871801961867416</v>
      </c>
      <c r="AF198" s="13">
        <v>17688621.32</v>
      </c>
      <c r="AG198" s="13">
        <v>17688621.32</v>
      </c>
      <c r="AH198" s="13">
        <v>0</v>
      </c>
      <c r="AI198" s="13">
        <v>0</v>
      </c>
      <c r="AJ198" s="13">
        <v>17688621.32</v>
      </c>
      <c r="AK198" s="13">
        <v>15692994.53295058</v>
      </c>
      <c r="AL198" s="13">
        <v>0</v>
      </c>
      <c r="AM198" s="13">
        <v>0</v>
      </c>
      <c r="AN198" s="13">
        <v>15692994.53295058</v>
      </c>
      <c r="AO198" s="14">
        <v>0.8871801961867416</v>
      </c>
      <c r="AP198" s="13">
        <v>17651880.550000001</v>
      </c>
      <c r="AQ198" s="13">
        <v>17651880.550000001</v>
      </c>
      <c r="AR198" s="13">
        <v>0</v>
      </c>
      <c r="AS198" s="13">
        <v>0</v>
      </c>
      <c r="AT198" s="13">
        <v>17651880.550000001</v>
      </c>
      <c r="AU198" s="13">
        <v>15660398.84941393</v>
      </c>
      <c r="AV198" s="13">
        <v>0</v>
      </c>
      <c r="AW198" s="13">
        <v>0</v>
      </c>
      <c r="AX198" s="13">
        <v>15660398.84941393</v>
      </c>
      <c r="AY198" s="14">
        <v>0.8871801961867416</v>
      </c>
      <c r="AZ198" s="13">
        <v>17615139.779999997</v>
      </c>
      <c r="BA198" s="13">
        <v>17615139.779999997</v>
      </c>
      <c r="BB198" s="13">
        <v>0</v>
      </c>
      <c r="BC198" s="13">
        <v>0</v>
      </c>
      <c r="BD198" s="13">
        <v>17615139.779999997</v>
      </c>
      <c r="BE198" s="13">
        <v>15627803.165877273</v>
      </c>
      <c r="BF198" s="13">
        <v>0</v>
      </c>
      <c r="BG198" s="13">
        <v>0</v>
      </c>
      <c r="BH198" s="13">
        <v>15627803.165877273</v>
      </c>
      <c r="BI198" s="14">
        <v>0.8871801961867416</v>
      </c>
      <c r="BJ198" s="13">
        <v>17578399.009999998</v>
      </c>
      <c r="BK198" s="13">
        <v>17578399.009999998</v>
      </c>
      <c r="BL198" s="13">
        <v>0</v>
      </c>
      <c r="BM198" s="13">
        <v>0</v>
      </c>
      <c r="BN198" s="13">
        <v>17578399.009999998</v>
      </c>
      <c r="BO198" s="13">
        <v>15595207.482340623</v>
      </c>
      <c r="BP198" s="13">
        <v>0</v>
      </c>
      <c r="BQ198" s="13">
        <v>0</v>
      </c>
      <c r="BR198" s="13">
        <v>15595207.482340623</v>
      </c>
      <c r="BS198" s="14">
        <v>0.8871801961867416</v>
      </c>
      <c r="BT198" s="13">
        <v>17541658.239999998</v>
      </c>
      <c r="BU198" s="13">
        <v>17541658.239999998</v>
      </c>
      <c r="BV198" s="13">
        <v>0</v>
      </c>
      <c r="BW198" s="13">
        <v>0</v>
      </c>
      <c r="BX198" s="13">
        <v>17541658.239999998</v>
      </c>
      <c r="BY198" s="13">
        <v>15562611.79880397</v>
      </c>
      <c r="BZ198" s="13">
        <v>0</v>
      </c>
      <c r="CA198" s="13">
        <v>0</v>
      </c>
      <c r="CB198" s="13">
        <v>15562611.79880397</v>
      </c>
      <c r="CC198" s="14">
        <v>0.8871801961867416</v>
      </c>
      <c r="CD198" s="13">
        <v>17661136.469999999</v>
      </c>
      <c r="CE198" s="13">
        <v>17661136.469999999</v>
      </c>
      <c r="CF198" s="13">
        <v>0</v>
      </c>
      <c r="CG198" s="13">
        <v>0</v>
      </c>
      <c r="CH198" s="13">
        <v>17661136.469999999</v>
      </c>
      <c r="CI198" s="13">
        <v>15668610.518335415</v>
      </c>
      <c r="CJ198" s="13">
        <v>0</v>
      </c>
      <c r="CK198" s="13">
        <v>0</v>
      </c>
      <c r="CL198" s="13">
        <v>15668610.518335415</v>
      </c>
      <c r="CM198" s="14">
        <v>0.8871801961867416</v>
      </c>
      <c r="CN198" s="13">
        <v>16876704.330000002</v>
      </c>
      <c r="CO198" s="13">
        <v>16876704.330000002</v>
      </c>
      <c r="CP198" s="13">
        <v>0</v>
      </c>
      <c r="CQ198" s="13">
        <v>0</v>
      </c>
      <c r="CR198" s="13">
        <v>16876704.330000002</v>
      </c>
      <c r="CS198" s="13">
        <v>14972677.858475033</v>
      </c>
      <c r="CT198" s="13">
        <v>0</v>
      </c>
      <c r="CU198" s="13">
        <v>0</v>
      </c>
      <c r="CV198" s="13">
        <v>14972677.858475033</v>
      </c>
      <c r="CW198" s="14">
        <v>0.8871801961867416</v>
      </c>
      <c r="CX198" s="13">
        <v>17278676.670000002</v>
      </c>
      <c r="CY198" s="13">
        <v>17278676.670000002</v>
      </c>
      <c r="CZ198" s="13">
        <v>0</v>
      </c>
      <c r="DA198" s="13">
        <v>0</v>
      </c>
      <c r="DB198" s="13">
        <v>17278676.670000002</v>
      </c>
      <c r="DC198" s="13">
        <v>15329299.757937877</v>
      </c>
      <c r="DD198" s="13">
        <v>0</v>
      </c>
      <c r="DE198" s="13">
        <v>0</v>
      </c>
      <c r="DF198" s="13">
        <v>15329299.757937877</v>
      </c>
      <c r="DG198" s="14">
        <v>0.8871801961867416</v>
      </c>
      <c r="DH198" s="13">
        <v>17680649.020000003</v>
      </c>
      <c r="DI198" s="13">
        <v>17680649.020000003</v>
      </c>
      <c r="DJ198" s="13">
        <v>0</v>
      </c>
      <c r="DK198" s="13">
        <v>0</v>
      </c>
      <c r="DL198" s="13">
        <v>17680649.020000003</v>
      </c>
      <c r="DM198" s="13">
        <v>15685921.666272523</v>
      </c>
      <c r="DN198" s="13">
        <v>0</v>
      </c>
      <c r="DO198" s="13">
        <v>0</v>
      </c>
      <c r="DP198" s="13">
        <v>15685921.666272523</v>
      </c>
      <c r="DQ198" s="14">
        <v>0.8871801961867416</v>
      </c>
      <c r="DR198" s="13">
        <v>210859173.97000006</v>
      </c>
      <c r="DS198" s="13">
        <v>210859173.97000006</v>
      </c>
      <c r="DT198" s="13">
        <v>0</v>
      </c>
      <c r="DU198" s="13">
        <v>0</v>
      </c>
      <c r="DV198" s="13">
        <v>210859173.97000006</v>
      </c>
      <c r="DW198" s="13">
        <v>187070083.33047885</v>
      </c>
      <c r="DX198" s="13">
        <v>0</v>
      </c>
      <c r="DY198" s="13">
        <v>0</v>
      </c>
      <c r="DZ198" s="13">
        <v>187070083.33047885</v>
      </c>
      <c r="EA198" s="14">
        <v>10.6461623542409</v>
      </c>
      <c r="EB198" s="13">
        <v>18241424.420000002</v>
      </c>
      <c r="EC198" s="13">
        <v>18241424.420000002</v>
      </c>
      <c r="ED198" s="13">
        <v>0</v>
      </c>
      <c r="EE198" s="13">
        <v>0</v>
      </c>
      <c r="EF198" s="13">
        <v>18241424.420000002</v>
      </c>
      <c r="EG198" s="13">
        <v>16303679.980144404</v>
      </c>
      <c r="EH198" s="13">
        <v>0</v>
      </c>
      <c r="EI198" s="13">
        <v>0</v>
      </c>
      <c r="EJ198" s="13">
        <v>16303679.980144404</v>
      </c>
      <c r="EK198" s="14">
        <v>0.89377230663351903</v>
      </c>
      <c r="EL198" s="13">
        <v>18802199.820000004</v>
      </c>
      <c r="EM198" s="13">
        <v>18802199.820000004</v>
      </c>
      <c r="EN198" s="13">
        <v>0</v>
      </c>
      <c r="EO198" s="13">
        <v>0</v>
      </c>
      <c r="EP198" s="13">
        <v>18802199.820000004</v>
      </c>
      <c r="EQ198" s="13">
        <v>16804885.502905741</v>
      </c>
      <c r="ER198" s="13">
        <v>0</v>
      </c>
      <c r="ES198" s="13">
        <v>0</v>
      </c>
      <c r="ET198" s="13">
        <v>16804885.502905741</v>
      </c>
      <c r="EU198" s="14">
        <v>0.89377230663351903</v>
      </c>
      <c r="EV198" s="13">
        <v>19362975.230000004</v>
      </c>
      <c r="EW198" s="13">
        <v>19362975.230000004</v>
      </c>
      <c r="EX198" s="13">
        <v>0</v>
      </c>
      <c r="EY198" s="13">
        <v>0</v>
      </c>
      <c r="EZ198" s="13">
        <v>19362975.230000004</v>
      </c>
      <c r="FA198" s="13">
        <v>17306091.034604799</v>
      </c>
      <c r="FB198" s="13">
        <v>0</v>
      </c>
      <c r="FC198" s="13">
        <v>0</v>
      </c>
      <c r="FD198" s="13">
        <v>17306091.034604799</v>
      </c>
      <c r="FE198" s="14">
        <v>0.89377230663351903</v>
      </c>
      <c r="FF198" s="13">
        <v>19923750.620000001</v>
      </c>
      <c r="FG198" s="13">
        <v>19923750.620000001</v>
      </c>
      <c r="FH198" s="13">
        <v>0</v>
      </c>
      <c r="FI198" s="13">
        <v>0</v>
      </c>
      <c r="FJ198" s="13">
        <v>19923750.620000001</v>
      </c>
      <c r="FK198" s="13">
        <v>17807296.548428405</v>
      </c>
      <c r="FL198" s="13">
        <v>0</v>
      </c>
      <c r="FM198" s="13">
        <v>0</v>
      </c>
      <c r="FN198" s="13">
        <v>17807296.548428405</v>
      </c>
      <c r="FO198" s="14">
        <v>0.89377230663351903</v>
      </c>
      <c r="FP198" s="13">
        <v>20484526.02</v>
      </c>
      <c r="FQ198" s="13">
        <v>20484526.02</v>
      </c>
      <c r="FR198" s="13">
        <v>0</v>
      </c>
      <c r="FS198" s="13">
        <v>0</v>
      </c>
      <c r="FT198" s="13">
        <v>20484526.02</v>
      </c>
      <c r="FU198" s="13">
        <v>18308502.071189739</v>
      </c>
      <c r="FV198" s="13">
        <v>0</v>
      </c>
      <c r="FW198" s="13">
        <v>0</v>
      </c>
      <c r="FX198" s="13">
        <v>18308502.071189739</v>
      </c>
      <c r="FY198" s="14">
        <v>0.89377230663351903</v>
      </c>
      <c r="FZ198" s="13">
        <v>21045301.43</v>
      </c>
      <c r="GA198" s="13">
        <v>21045301.43</v>
      </c>
      <c r="GB198" s="13">
        <v>0</v>
      </c>
      <c r="GC198" s="13">
        <v>0</v>
      </c>
      <c r="GD198" s="13">
        <v>21045301.43</v>
      </c>
      <c r="GE198" s="13">
        <v>18809707.602888796</v>
      </c>
      <c r="GF198" s="13">
        <v>0</v>
      </c>
      <c r="GG198" s="13">
        <v>0</v>
      </c>
      <c r="GH198" s="13">
        <v>18809707.602888796</v>
      </c>
      <c r="GI198" s="14">
        <v>0.89377230663351903</v>
      </c>
      <c r="GJ198" s="13">
        <v>21606076.829999998</v>
      </c>
      <c r="GK198" s="13">
        <v>21606076.829999998</v>
      </c>
      <c r="GL198" s="13">
        <v>0</v>
      </c>
      <c r="GM198" s="13">
        <v>0</v>
      </c>
      <c r="GN198" s="13">
        <v>21606076.829999998</v>
      </c>
      <c r="GO198" s="13">
        <v>19310913.12565013</v>
      </c>
      <c r="GP198" s="13">
        <v>0</v>
      </c>
      <c r="GQ198" s="13">
        <v>0</v>
      </c>
      <c r="GR198" s="13">
        <v>19310913.12565013</v>
      </c>
      <c r="GS198" s="14">
        <v>0.89377230663351903</v>
      </c>
      <c r="GT198" s="13">
        <v>22166852.23</v>
      </c>
      <c r="GU198" s="13">
        <v>22166852.23</v>
      </c>
      <c r="GV198" s="13">
        <v>0</v>
      </c>
      <c r="GW198" s="13">
        <v>0</v>
      </c>
      <c r="GX198" s="13">
        <v>22166852.23</v>
      </c>
      <c r="GY198" s="13">
        <v>19812118.648411464</v>
      </c>
      <c r="GZ198" s="13">
        <v>0</v>
      </c>
      <c r="HA198" s="13">
        <v>0</v>
      </c>
      <c r="HB198" s="13">
        <v>19812118.648411464</v>
      </c>
      <c r="HC198" s="14">
        <v>0.89377230663351903</v>
      </c>
      <c r="HD198" s="13">
        <v>22571408.640000001</v>
      </c>
      <c r="HE198" s="13">
        <v>22571408.640000001</v>
      </c>
      <c r="HF198" s="13">
        <v>0</v>
      </c>
      <c r="HG198" s="13">
        <v>0</v>
      </c>
      <c r="HH198" s="13">
        <v>22571408.640000001</v>
      </c>
      <c r="HI198" s="13">
        <v>20173699.964140542</v>
      </c>
      <c r="HJ198" s="13">
        <v>0</v>
      </c>
      <c r="HK198" s="13">
        <v>0</v>
      </c>
      <c r="HL198" s="13">
        <v>20173699.964140542</v>
      </c>
      <c r="HM198" s="14">
        <v>0.89377230663351903</v>
      </c>
      <c r="HN198" s="13">
        <v>22693470.930000003</v>
      </c>
      <c r="HO198" s="13">
        <v>22693470.930000003</v>
      </c>
      <c r="HP198" s="13">
        <v>0</v>
      </c>
      <c r="HQ198" s="13">
        <v>0</v>
      </c>
      <c r="HR198" s="13">
        <v>22693470.930000003</v>
      </c>
      <c r="HS198" s="13">
        <v>20282795.858626813</v>
      </c>
      <c r="HT198" s="13">
        <v>0</v>
      </c>
      <c r="HU198" s="13">
        <v>0</v>
      </c>
      <c r="HV198" s="13">
        <v>20282795.858626813</v>
      </c>
      <c r="HW198" s="14">
        <v>0.89377230663351903</v>
      </c>
      <c r="HX198" s="13">
        <v>22815533.219999999</v>
      </c>
      <c r="HY198" s="13">
        <v>22815533.219999999</v>
      </c>
      <c r="HZ198" s="13">
        <v>0</v>
      </c>
      <c r="IA198" s="13">
        <v>0</v>
      </c>
      <c r="IB198" s="13">
        <v>22815533.219999999</v>
      </c>
      <c r="IC198" s="13">
        <v>20391891.75311308</v>
      </c>
      <c r="ID198" s="13">
        <v>0</v>
      </c>
      <c r="IE198" s="13">
        <v>0</v>
      </c>
      <c r="IF198" s="13">
        <v>20391891.75311308</v>
      </c>
      <c r="IG198" s="14">
        <v>0.89377230663351903</v>
      </c>
      <c r="IH198" s="13">
        <v>22937595.509999998</v>
      </c>
      <c r="II198" s="13">
        <v>22937595.509999998</v>
      </c>
      <c r="IJ198" s="13">
        <v>0</v>
      </c>
      <c r="IK198" s="13">
        <v>0</v>
      </c>
      <c r="IL198" s="13">
        <v>22937595.509999998</v>
      </c>
      <c r="IM198" s="13">
        <v>20500987.647599347</v>
      </c>
      <c r="IN198" s="13">
        <v>0</v>
      </c>
      <c r="IO198" s="13">
        <v>0</v>
      </c>
      <c r="IP198" s="13">
        <v>20500987.647599347</v>
      </c>
      <c r="IQ198" s="14">
        <v>0.89377230663351903</v>
      </c>
      <c r="IR198" s="13">
        <v>252651114.90000001</v>
      </c>
      <c r="IS198" s="13">
        <v>252651114.90000001</v>
      </c>
      <c r="IT198" s="13">
        <v>0</v>
      </c>
      <c r="IU198" s="13">
        <v>0</v>
      </c>
      <c r="IV198" s="13">
        <v>252651114.90000001</v>
      </c>
      <c r="IW198" s="13">
        <v>225812569.73770323</v>
      </c>
      <c r="IX198" s="13">
        <v>0</v>
      </c>
      <c r="IY198" s="13">
        <v>0</v>
      </c>
      <c r="IZ198" s="13">
        <v>225812569.73770323</v>
      </c>
      <c r="JA198" s="14">
        <v>10.725267679602227</v>
      </c>
      <c r="JB198" s="13">
        <v>22567081.48</v>
      </c>
      <c r="JC198" s="13">
        <v>22567081.48</v>
      </c>
      <c r="JD198" s="13">
        <v>0</v>
      </c>
      <c r="JE198" s="13">
        <v>0</v>
      </c>
      <c r="JF198" s="13">
        <v>22567081.48</v>
      </c>
      <c r="JG198" s="13">
        <v>20236824.12713648</v>
      </c>
      <c r="JH198" s="13">
        <v>0</v>
      </c>
      <c r="JI198" s="13">
        <v>0</v>
      </c>
      <c r="JJ198" s="13">
        <v>20236824.12713648</v>
      </c>
      <c r="JK198" s="14">
        <v>0.89674086323795554</v>
      </c>
      <c r="JL198" s="13">
        <v>22196567.450000003</v>
      </c>
      <c r="JM198" s="13">
        <v>22196567.450000003</v>
      </c>
      <c r="JN198" s="13">
        <v>0</v>
      </c>
      <c r="JO198" s="13">
        <v>0</v>
      </c>
      <c r="JP198" s="13">
        <v>22196567.450000003</v>
      </c>
      <c r="JQ198" s="13">
        <v>19904569.056032509</v>
      </c>
      <c r="JR198" s="13">
        <v>0</v>
      </c>
      <c r="JS198" s="13">
        <v>0</v>
      </c>
      <c r="JT198" s="13">
        <v>19904569.056032509</v>
      </c>
      <c r="JU198" s="14">
        <v>0.89674086323795554</v>
      </c>
      <c r="JV198" s="13">
        <v>21826053.399999999</v>
      </c>
      <c r="JW198" s="13">
        <v>21826053.399999999</v>
      </c>
      <c r="JX198" s="13">
        <v>0</v>
      </c>
      <c r="JY198" s="13">
        <v>0</v>
      </c>
      <c r="JZ198" s="13">
        <v>21826053.399999999</v>
      </c>
      <c r="KA198" s="13">
        <v>19572313.966993712</v>
      </c>
      <c r="KB198" s="13">
        <v>0</v>
      </c>
      <c r="KC198" s="13">
        <v>0</v>
      </c>
      <c r="KD198" s="13">
        <v>19572313.966993712</v>
      </c>
      <c r="KE198" s="14">
        <v>0.89674086323795554</v>
      </c>
      <c r="KF198" s="13">
        <v>21455539.379999999</v>
      </c>
      <c r="KG198" s="13">
        <v>21455539.379999999</v>
      </c>
      <c r="KH198" s="13">
        <v>0</v>
      </c>
      <c r="KI198" s="13">
        <v>0</v>
      </c>
      <c r="KJ198" s="13">
        <v>21455539.379999999</v>
      </c>
      <c r="KK198" s="13">
        <v>19240058.904857147</v>
      </c>
      <c r="KL198" s="13">
        <v>0</v>
      </c>
      <c r="KM198" s="13">
        <v>0</v>
      </c>
      <c r="KN198" s="13">
        <v>19240058.904857147</v>
      </c>
      <c r="KO198" s="14">
        <v>0.89674086323795554</v>
      </c>
      <c r="KP198" s="13">
        <v>21085025.349999998</v>
      </c>
      <c r="KQ198" s="13">
        <v>21085025.349999998</v>
      </c>
      <c r="KR198" s="13">
        <v>0</v>
      </c>
      <c r="KS198" s="13">
        <v>0</v>
      </c>
      <c r="KT198" s="13">
        <v>21085025.349999998</v>
      </c>
      <c r="KU198" s="13">
        <v>18907803.833753172</v>
      </c>
      <c r="KV198" s="13">
        <v>0</v>
      </c>
      <c r="KW198" s="13">
        <v>0</v>
      </c>
      <c r="KX198" s="13">
        <v>18907803.833753172</v>
      </c>
      <c r="KY198" s="14">
        <v>0.89674086323795554</v>
      </c>
      <c r="KZ198" s="13">
        <v>20714511.299999997</v>
      </c>
      <c r="LA198" s="13">
        <v>20714511.299999997</v>
      </c>
      <c r="LB198" s="13">
        <v>0</v>
      </c>
      <c r="LC198" s="13">
        <v>0</v>
      </c>
      <c r="LD198" s="13">
        <v>20714511.299999997</v>
      </c>
      <c r="LE198" s="13">
        <v>18575548.744714383</v>
      </c>
      <c r="LF198" s="13">
        <v>0</v>
      </c>
      <c r="LG198" s="13">
        <v>0</v>
      </c>
      <c r="LH198" s="13">
        <v>18575548.744714383</v>
      </c>
      <c r="LI198" s="14">
        <v>0.89674086323795554</v>
      </c>
      <c r="LJ198" s="13">
        <v>20343997.27</v>
      </c>
      <c r="LK198" s="13">
        <v>20343997.27</v>
      </c>
      <c r="LL198" s="13">
        <v>0</v>
      </c>
      <c r="LM198" s="13">
        <v>0</v>
      </c>
      <c r="LN198" s="13">
        <v>20343997.27</v>
      </c>
      <c r="LO198" s="13">
        <v>18243293.673610412</v>
      </c>
      <c r="LP198" s="13">
        <v>0</v>
      </c>
      <c r="LQ198" s="13">
        <v>0</v>
      </c>
      <c r="LR198" s="13">
        <v>18243293.673610412</v>
      </c>
      <c r="LS198" s="14">
        <v>0.89674086323795554</v>
      </c>
      <c r="LT198" s="13">
        <v>19973483.239999998</v>
      </c>
      <c r="LU198" s="13">
        <v>19973483.239999998</v>
      </c>
      <c r="LV198" s="13">
        <v>0</v>
      </c>
      <c r="LW198" s="13">
        <v>0</v>
      </c>
      <c r="LX198" s="13">
        <v>19973483.239999998</v>
      </c>
      <c r="LY198" s="13">
        <v>17911038.602506436</v>
      </c>
      <c r="LZ198" s="13">
        <v>0</v>
      </c>
      <c r="MA198" s="13">
        <v>0</v>
      </c>
      <c r="MB198" s="13">
        <v>17911038.602506436</v>
      </c>
      <c r="MC198" s="14">
        <v>0.89674086323795554</v>
      </c>
      <c r="MD198" s="13">
        <v>19602969.189999998</v>
      </c>
      <c r="ME198" s="13">
        <v>19602969.189999998</v>
      </c>
      <c r="MF198" s="13">
        <v>0</v>
      </c>
      <c r="MG198" s="13">
        <v>0</v>
      </c>
      <c r="MH198" s="13">
        <v>19602969.189999998</v>
      </c>
      <c r="MI198" s="13">
        <v>17578783.513467643</v>
      </c>
      <c r="MJ198" s="13">
        <v>0</v>
      </c>
      <c r="MK198" s="13">
        <v>0</v>
      </c>
      <c r="ML198" s="13">
        <v>17578783.513467643</v>
      </c>
      <c r="MM198" s="14">
        <v>0.89674086323795554</v>
      </c>
      <c r="MN198" s="13">
        <v>19232455.159999996</v>
      </c>
      <c r="MO198" s="13">
        <v>19232455.159999996</v>
      </c>
      <c r="MP198" s="13">
        <v>0</v>
      </c>
      <c r="MQ198" s="13">
        <v>0</v>
      </c>
      <c r="MR198" s="13">
        <v>19232455.159999996</v>
      </c>
      <c r="MS198" s="13">
        <v>17246528.442363668</v>
      </c>
      <c r="MT198" s="13">
        <v>0</v>
      </c>
      <c r="MU198" s="13">
        <v>0</v>
      </c>
      <c r="MV198" s="13">
        <v>17246528.442363668</v>
      </c>
      <c r="MW198" s="14">
        <v>0.89674086323795554</v>
      </c>
      <c r="MX198" s="13">
        <v>18861941.129999999</v>
      </c>
      <c r="MY198" s="13">
        <v>18861941.129999999</v>
      </c>
      <c r="MZ198" s="13">
        <v>0</v>
      </c>
      <c r="NA198" s="13">
        <v>0</v>
      </c>
      <c r="NB198" s="13">
        <v>18861941.129999999</v>
      </c>
      <c r="NC198" s="13">
        <v>16914273.371259697</v>
      </c>
      <c r="ND198" s="13">
        <v>0</v>
      </c>
      <c r="NE198" s="13">
        <v>0</v>
      </c>
      <c r="NF198" s="13">
        <v>16914273.371259697</v>
      </c>
      <c r="NG198" s="14">
        <v>0.89674086323795554</v>
      </c>
      <c r="NH198" s="13">
        <v>18491427.080000002</v>
      </c>
      <c r="NI198" s="13">
        <v>18491427.080000002</v>
      </c>
      <c r="NJ198" s="13">
        <v>0</v>
      </c>
      <c r="NK198" s="13">
        <v>0</v>
      </c>
      <c r="NL198" s="13">
        <v>18491427.080000002</v>
      </c>
      <c r="NM198" s="13">
        <v>16582018.282220909</v>
      </c>
      <c r="NN198" s="13">
        <v>0</v>
      </c>
      <c r="NO198" s="13">
        <v>0</v>
      </c>
      <c r="NP198" s="13">
        <v>16582018.282220909</v>
      </c>
      <c r="NQ198" s="14">
        <v>0.89674086323795554</v>
      </c>
      <c r="NR198" s="13">
        <v>246351051.43000001</v>
      </c>
      <c r="NS198" s="13">
        <v>246351051.43000001</v>
      </c>
      <c r="NT198" s="13">
        <v>0</v>
      </c>
      <c r="NU198" s="13">
        <v>0</v>
      </c>
      <c r="NV198" s="13">
        <v>246351051.43000001</v>
      </c>
      <c r="NW198" s="13">
        <v>220913054.51891616</v>
      </c>
      <c r="NX198" s="13">
        <v>0</v>
      </c>
      <c r="NY198" s="13">
        <v>0</v>
      </c>
      <c r="NZ198" s="13">
        <v>220913054.51891616</v>
      </c>
      <c r="OA198" s="14">
        <v>10.760890358855464</v>
      </c>
      <c r="OB198" s="13">
        <v>18526406.690000001</v>
      </c>
      <c r="OC198" s="13">
        <v>18526406.690000001</v>
      </c>
      <c r="OD198" s="13">
        <v>0</v>
      </c>
      <c r="OE198" s="13">
        <v>0</v>
      </c>
      <c r="OF198" s="13">
        <v>18526406.690000001</v>
      </c>
      <c r="OG198" s="13">
        <v>16650334.151262907</v>
      </c>
      <c r="OH198" s="13">
        <v>0</v>
      </c>
      <c r="OI198" s="13">
        <v>0</v>
      </c>
      <c r="OJ198" s="13">
        <v>16650334.151262907</v>
      </c>
      <c r="OK198" s="14">
        <v>0.89873521778242393</v>
      </c>
      <c r="OL198" s="13">
        <v>18561386.309999999</v>
      </c>
      <c r="OM198" s="13">
        <v>18561386.309999999</v>
      </c>
      <c r="ON198" s="13">
        <v>0</v>
      </c>
      <c r="OO198" s="13">
        <v>0</v>
      </c>
      <c r="OP198" s="13">
        <v>18561386.309999999</v>
      </c>
      <c r="OQ198" s="13">
        <v>16681771.567661552</v>
      </c>
      <c r="OR198" s="13">
        <v>0</v>
      </c>
      <c r="OS198" s="13">
        <v>0</v>
      </c>
      <c r="OT198" s="13">
        <v>16681771.567661552</v>
      </c>
      <c r="OU198" s="14">
        <v>0.89873521778242393</v>
      </c>
      <c r="OV198" s="13">
        <v>18596365.930000003</v>
      </c>
      <c r="OW198" s="13">
        <v>18596365.930000003</v>
      </c>
      <c r="OX198" s="13">
        <v>0</v>
      </c>
      <c r="OY198" s="13">
        <v>0</v>
      </c>
      <c r="OZ198" s="13">
        <v>18596365.930000003</v>
      </c>
      <c r="PA198" s="13">
        <v>16713208.984060202</v>
      </c>
      <c r="PB198" s="13">
        <v>0</v>
      </c>
      <c r="PC198" s="13">
        <v>0</v>
      </c>
      <c r="PD198" s="13">
        <v>16713208.984060202</v>
      </c>
      <c r="PE198" s="14">
        <v>0.89873521778242393</v>
      </c>
      <c r="PF198" s="13">
        <v>18631345.540000003</v>
      </c>
      <c r="PG198" s="13">
        <v>18631345.540000003</v>
      </c>
      <c r="PH198" s="13">
        <v>0</v>
      </c>
      <c r="PI198" s="13">
        <v>0</v>
      </c>
      <c r="PJ198" s="13">
        <v>18631345.540000003</v>
      </c>
      <c r="PK198" s="13">
        <v>16744646.391471496</v>
      </c>
      <c r="PL198" s="13">
        <v>0</v>
      </c>
      <c r="PM198" s="13">
        <v>0</v>
      </c>
      <c r="PN198" s="13">
        <v>16744646.391471496</v>
      </c>
      <c r="PO198" s="14">
        <v>0.89873521778242393</v>
      </c>
      <c r="PP198" s="13">
        <v>18666325.149999999</v>
      </c>
      <c r="PQ198" s="13">
        <v>18666325.149999999</v>
      </c>
      <c r="PR198" s="13">
        <v>0</v>
      </c>
      <c r="PS198" s="13">
        <v>0</v>
      </c>
      <c r="PT198" s="13">
        <v>18666325.149999999</v>
      </c>
      <c r="PU198" s="13">
        <v>16776083.798882786</v>
      </c>
      <c r="PV198" s="13">
        <v>0</v>
      </c>
      <c r="PW198" s="13">
        <v>0</v>
      </c>
      <c r="PX198" s="13">
        <v>16776083.798882786</v>
      </c>
      <c r="PY198" s="14">
        <v>0.89873521778242393</v>
      </c>
      <c r="PZ198" s="13">
        <v>18701304.780000001</v>
      </c>
      <c r="QA198" s="13">
        <v>18701304.780000001</v>
      </c>
      <c r="QB198" s="13">
        <v>0</v>
      </c>
      <c r="QC198" s="13">
        <v>0</v>
      </c>
      <c r="QD198" s="13">
        <v>18701304.780000001</v>
      </c>
      <c r="QE198" s="13">
        <v>16807521.224268787</v>
      </c>
      <c r="QF198" s="13">
        <v>0</v>
      </c>
      <c r="QG198" s="13">
        <v>0</v>
      </c>
      <c r="QH198" s="13">
        <v>16807521.224268787</v>
      </c>
      <c r="QI198" s="14">
        <v>0.89873521778242393</v>
      </c>
      <c r="QJ198" s="13">
        <v>18736284.390000001</v>
      </c>
      <c r="QK198" s="13">
        <v>18736284.390000001</v>
      </c>
      <c r="QL198" s="13">
        <v>0</v>
      </c>
      <c r="QM198" s="13">
        <v>0</v>
      </c>
      <c r="QN198" s="13">
        <v>18736284.390000001</v>
      </c>
      <c r="QO198" s="13">
        <v>16838958.631680079</v>
      </c>
      <c r="QP198" s="13">
        <v>0</v>
      </c>
      <c r="QQ198" s="13">
        <v>0</v>
      </c>
      <c r="QR198" s="13">
        <v>16838958.631680079</v>
      </c>
      <c r="QS198" s="14">
        <v>0.89873521778242393</v>
      </c>
      <c r="QT198" s="13">
        <v>18771264</v>
      </c>
      <c r="QU198" s="13">
        <v>18771264</v>
      </c>
      <c r="QV198" s="13">
        <v>0</v>
      </c>
      <c r="QW198" s="13">
        <v>0</v>
      </c>
      <c r="QX198" s="13">
        <v>18771264</v>
      </c>
      <c r="QY198" s="13">
        <v>16870396.039091375</v>
      </c>
      <c r="QZ198" s="13">
        <v>0</v>
      </c>
      <c r="RA198" s="13">
        <v>0</v>
      </c>
      <c r="RB198" s="13">
        <v>16870396.039091375</v>
      </c>
      <c r="RC198" s="14">
        <v>0.89873521778242393</v>
      </c>
      <c r="RD198" s="13">
        <v>18806243.620000005</v>
      </c>
      <c r="RE198" s="13">
        <v>18806243.620000005</v>
      </c>
      <c r="RF198" s="13">
        <v>0</v>
      </c>
      <c r="RG198" s="13">
        <v>0</v>
      </c>
      <c r="RH198" s="13">
        <v>18806243.620000005</v>
      </c>
      <c r="RI198" s="13">
        <v>16901833.455490027</v>
      </c>
      <c r="RJ198" s="13">
        <v>0</v>
      </c>
      <c r="RK198" s="13">
        <v>0</v>
      </c>
      <c r="RL198" s="13">
        <v>16901833.455490027</v>
      </c>
      <c r="RM198" s="14">
        <v>0.89873521778242393</v>
      </c>
      <c r="RN198" s="13">
        <v>18841223.240000002</v>
      </c>
      <c r="RO198" s="13">
        <v>18841223.240000002</v>
      </c>
      <c r="RP198" s="13">
        <v>0</v>
      </c>
      <c r="RQ198" s="13">
        <v>0</v>
      </c>
      <c r="RR198" s="13">
        <v>18841223.240000002</v>
      </c>
      <c r="RS198" s="13">
        <v>16933270.871888667</v>
      </c>
      <c r="RT198" s="13">
        <v>0</v>
      </c>
      <c r="RU198" s="13">
        <v>0</v>
      </c>
      <c r="RV198" s="13">
        <v>16933270.871888667</v>
      </c>
      <c r="RW198" s="14">
        <v>0.89873521778242393</v>
      </c>
      <c r="RX198" s="13">
        <v>18876202.850000001</v>
      </c>
      <c r="RY198" s="13">
        <v>18876202.850000001</v>
      </c>
      <c r="RZ198" s="13">
        <v>0</v>
      </c>
      <c r="SA198" s="13">
        <v>0</v>
      </c>
      <c r="SB198" s="13">
        <v>18876202.850000001</v>
      </c>
      <c r="SC198" s="13">
        <v>16964708.279299963</v>
      </c>
      <c r="SD198" s="13">
        <v>0</v>
      </c>
      <c r="SE198" s="13">
        <v>0</v>
      </c>
      <c r="SF198" s="13">
        <v>16964708.279299963</v>
      </c>
      <c r="SG198" s="14">
        <v>0.89873521778242393</v>
      </c>
      <c r="SH198" s="13">
        <v>18911182.470000003</v>
      </c>
      <c r="SI198" s="13">
        <v>18911182.470000003</v>
      </c>
      <c r="SJ198" s="13">
        <v>0</v>
      </c>
      <c r="SK198" s="13">
        <v>0</v>
      </c>
      <c r="SL198" s="13">
        <v>18911182.470000003</v>
      </c>
      <c r="SM198" s="13">
        <v>16996145.695698611</v>
      </c>
      <c r="SN198" s="13">
        <v>0</v>
      </c>
      <c r="SO198" s="13">
        <v>0</v>
      </c>
      <c r="SP198" s="13">
        <v>16996145.695698611</v>
      </c>
      <c r="SQ198" s="14">
        <v>0.89873521778242393</v>
      </c>
      <c r="SR198" s="13">
        <v>224625534.97000003</v>
      </c>
      <c r="SS198" s="13">
        <v>224625534.97000003</v>
      </c>
      <c r="ST198" s="13">
        <v>0</v>
      </c>
      <c r="SU198" s="13">
        <v>0</v>
      </c>
      <c r="SV198" s="13">
        <v>224625534.97000003</v>
      </c>
      <c r="SW198" s="13">
        <v>201878879.09075648</v>
      </c>
      <c r="SX198" s="13">
        <v>0</v>
      </c>
      <c r="SY198" s="13">
        <v>0</v>
      </c>
      <c r="SZ198" s="13">
        <v>201878879.09075648</v>
      </c>
      <c r="TA198" s="14">
        <v>10.784822613389084</v>
      </c>
      <c r="TB198" s="13">
        <v>18942701.107400004</v>
      </c>
      <c r="TC198" s="13">
        <v>18942701.107400004</v>
      </c>
    </row>
    <row r="199" spans="1:523" x14ac:dyDescent="0.3">
      <c r="A199" s="3" t="s">
        <v>247</v>
      </c>
      <c r="B199" s="4">
        <v>19819967.210000001</v>
      </c>
      <c r="C199" s="4">
        <v>19819967.210000001</v>
      </c>
      <c r="D199" s="4">
        <v>-19819967.210000001</v>
      </c>
      <c r="E199" s="4">
        <v>0</v>
      </c>
      <c r="F199" s="4">
        <v>0</v>
      </c>
      <c r="G199" s="4">
        <v>18860935.064111408</v>
      </c>
      <c r="H199" s="4">
        <v>-18860935.064111408</v>
      </c>
      <c r="I199" s="4">
        <v>0</v>
      </c>
      <c r="J199" s="4">
        <v>0</v>
      </c>
      <c r="K199" s="5">
        <v>0.95161282883431197</v>
      </c>
      <c r="L199" s="4">
        <v>19775309.440000001</v>
      </c>
      <c r="M199" s="4">
        <v>19775309.440000001</v>
      </c>
      <c r="N199" s="4">
        <v>-19775309.440000001</v>
      </c>
      <c r="O199" s="4">
        <v>0</v>
      </c>
      <c r="P199" s="4">
        <v>0</v>
      </c>
      <c r="Q199" s="4">
        <v>18809773.999012157</v>
      </c>
      <c r="R199" s="4">
        <v>-18809773.999012157</v>
      </c>
      <c r="S199" s="4">
        <v>0</v>
      </c>
      <c r="T199" s="4">
        <v>0</v>
      </c>
      <c r="U199" s="5">
        <v>0.95117469873645399</v>
      </c>
      <c r="V199" s="4">
        <v>19957392.370000001</v>
      </c>
      <c r="W199" s="4">
        <v>19957392.370000001</v>
      </c>
      <c r="X199" s="4">
        <v>-19957392.370000001</v>
      </c>
      <c r="Y199" s="4">
        <v>0</v>
      </c>
      <c r="Z199" s="4">
        <v>0</v>
      </c>
      <c r="AA199" s="4">
        <v>18973646.797654174</v>
      </c>
      <c r="AB199" s="4">
        <v>-18973646.797654174</v>
      </c>
      <c r="AC199" s="4">
        <v>0</v>
      </c>
      <c r="AD199" s="4">
        <v>0</v>
      </c>
      <c r="AE199" s="5">
        <v>0.95070770999999998</v>
      </c>
      <c r="AF199" s="4">
        <v>19994701.580000002</v>
      </c>
      <c r="AG199" s="4">
        <v>19994701.580000002</v>
      </c>
      <c r="AH199" s="4">
        <v>-19994701.580000002</v>
      </c>
      <c r="AI199" s="4">
        <v>0</v>
      </c>
      <c r="AJ199" s="4">
        <v>0</v>
      </c>
      <c r="AK199" s="4">
        <v>18999769.628213547</v>
      </c>
      <c r="AL199" s="4">
        <v>-18999769.628213547</v>
      </c>
      <c r="AM199" s="4">
        <v>0</v>
      </c>
      <c r="AN199" s="4">
        <v>0</v>
      </c>
      <c r="AO199" s="5">
        <v>0.95024021999999997</v>
      </c>
      <c r="AP199" s="4">
        <v>19226252.300000001</v>
      </c>
      <c r="AQ199" s="4">
        <v>19226252.300000001</v>
      </c>
      <c r="AR199" s="4">
        <v>-19226252.300000001</v>
      </c>
      <c r="AS199" s="4">
        <v>0</v>
      </c>
      <c r="AT199" s="4">
        <v>0</v>
      </c>
      <c r="AU199" s="4">
        <v>18260597.243655525</v>
      </c>
      <c r="AV199" s="4">
        <v>-18260597.243655525</v>
      </c>
      <c r="AW199" s="4">
        <v>0</v>
      </c>
      <c r="AX199" s="4">
        <v>0</v>
      </c>
      <c r="AY199" s="5">
        <v>0.94977414000000004</v>
      </c>
      <c r="AZ199" s="4">
        <v>18761340.93</v>
      </c>
      <c r="BA199" s="4">
        <v>18761340.93</v>
      </c>
      <c r="BB199" s="4">
        <v>-18761340.93</v>
      </c>
      <c r="BC199" s="4">
        <v>0</v>
      </c>
      <c r="BD199" s="4">
        <v>0</v>
      </c>
      <c r="BE199" s="4">
        <v>17810530.055059887</v>
      </c>
      <c r="BF199" s="4">
        <v>-17810530.055059887</v>
      </c>
      <c r="BG199" s="4">
        <v>0</v>
      </c>
      <c r="BH199" s="4">
        <v>0</v>
      </c>
      <c r="BI199" s="5">
        <v>0.94932074</v>
      </c>
      <c r="BJ199" s="4">
        <v>19962803.579999998</v>
      </c>
      <c r="BK199" s="4">
        <v>19962803.579999998</v>
      </c>
      <c r="BL199" s="4">
        <v>-19962803.579999998</v>
      </c>
      <c r="BM199" s="4">
        <v>0</v>
      </c>
      <c r="BN199" s="4">
        <v>0</v>
      </c>
      <c r="BO199" s="4">
        <v>18941893.028724506</v>
      </c>
      <c r="BP199" s="4">
        <v>-18941893.028724506</v>
      </c>
      <c r="BQ199" s="4">
        <v>0</v>
      </c>
      <c r="BR199" s="4">
        <v>0</v>
      </c>
      <c r="BS199" s="5">
        <v>0.94885936000000004</v>
      </c>
      <c r="BT199" s="4">
        <v>18938450.469999999</v>
      </c>
      <c r="BU199" s="4">
        <v>18938450.469999999</v>
      </c>
      <c r="BV199" s="4">
        <v>-18938450.469999999</v>
      </c>
      <c r="BW199" s="4">
        <v>0</v>
      </c>
      <c r="BX199" s="4">
        <v>0</v>
      </c>
      <c r="BY199" s="4">
        <v>17961042.533393934</v>
      </c>
      <c r="BZ199" s="4">
        <v>-17961042.533393934</v>
      </c>
      <c r="CA199" s="4">
        <v>0</v>
      </c>
      <c r="CB199" s="4">
        <v>0</v>
      </c>
      <c r="CC199" s="5">
        <v>0.94839028999999997</v>
      </c>
      <c r="CD199" s="4">
        <v>19135387.649999999</v>
      </c>
      <c r="CE199" s="4">
        <v>19135387.649999999</v>
      </c>
      <c r="CF199" s="4">
        <v>-19135387.649999999</v>
      </c>
      <c r="CG199" s="4">
        <v>0</v>
      </c>
      <c r="CH199" s="4">
        <v>0</v>
      </c>
      <c r="CI199" s="4">
        <v>18137707.765473679</v>
      </c>
      <c r="CJ199" s="4">
        <v>-18137707.765473679</v>
      </c>
      <c r="CK199" s="4">
        <v>0</v>
      </c>
      <c r="CL199" s="4">
        <v>0</v>
      </c>
      <c r="CM199" s="5">
        <v>0.94786204999999979</v>
      </c>
      <c r="CN199" s="4">
        <v>19019414.59</v>
      </c>
      <c r="CO199" s="4">
        <v>19019414.59</v>
      </c>
      <c r="CP199" s="4">
        <v>-19019414.59</v>
      </c>
      <c r="CQ199" s="4">
        <v>0</v>
      </c>
      <c r="CR199" s="4">
        <v>0</v>
      </c>
      <c r="CS199" s="4">
        <v>18018891.311707694</v>
      </c>
      <c r="CT199" s="4">
        <v>-18018891.311707694</v>
      </c>
      <c r="CU199" s="4">
        <v>0</v>
      </c>
      <c r="CV199" s="4">
        <v>0</v>
      </c>
      <c r="CW199" s="5">
        <v>0.94739463333333307</v>
      </c>
      <c r="CX199" s="4">
        <v>18415057.149999999</v>
      </c>
      <c r="CY199" s="4">
        <v>18415057.149999999</v>
      </c>
      <c r="CZ199" s="4">
        <v>-18415057.149999999</v>
      </c>
      <c r="DA199" s="4">
        <v>0</v>
      </c>
      <c r="DB199" s="4">
        <v>0</v>
      </c>
      <c r="DC199" s="4">
        <v>17437718.811807092</v>
      </c>
      <c r="DD199" s="4">
        <v>-17437718.811807092</v>
      </c>
      <c r="DE199" s="4">
        <v>0</v>
      </c>
      <c r="DF199" s="4">
        <v>0</v>
      </c>
      <c r="DG199" s="5">
        <v>0.94692721666666646</v>
      </c>
      <c r="DH199" s="4">
        <v>17344003.469999999</v>
      </c>
      <c r="DI199" s="4">
        <v>17344003.469999999</v>
      </c>
      <c r="DJ199" s="4">
        <v>-17344003.469999999</v>
      </c>
      <c r="DK199" s="4">
        <v>0</v>
      </c>
      <c r="DL199" s="4">
        <v>0</v>
      </c>
      <c r="DM199" s="4">
        <v>16415402.055415498</v>
      </c>
      <c r="DN199" s="4">
        <v>-16415402.055415498</v>
      </c>
      <c r="DO199" s="4">
        <v>0</v>
      </c>
      <c r="DP199" s="4">
        <v>0</v>
      </c>
      <c r="DQ199" s="5">
        <v>0.94645979999999963</v>
      </c>
      <c r="DR199" s="4">
        <v>230350080.74000004</v>
      </c>
      <c r="DS199" s="4">
        <v>230350080.74000004</v>
      </c>
      <c r="DT199" s="4">
        <v>-230350080.74000004</v>
      </c>
      <c r="DU199" s="4">
        <v>0</v>
      </c>
      <c r="DV199" s="4">
        <v>0</v>
      </c>
      <c r="DW199" s="4">
        <v>218627908.29422912</v>
      </c>
      <c r="DX199" s="4">
        <v>-218627908.29422912</v>
      </c>
      <c r="DY199" s="4">
        <v>0</v>
      </c>
      <c r="DZ199" s="4">
        <v>0</v>
      </c>
      <c r="EA199" s="5">
        <v>11.388723687570764</v>
      </c>
      <c r="EB199" s="4">
        <v>15418111.890000001</v>
      </c>
      <c r="EC199" s="4">
        <v>15418111.890000001</v>
      </c>
      <c r="ED199" s="4">
        <v>-15418111.890000001</v>
      </c>
      <c r="EE199" s="4">
        <v>0</v>
      </c>
      <c r="EF199" s="4">
        <v>0</v>
      </c>
      <c r="EG199" s="4">
        <v>14605188.800695091</v>
      </c>
      <c r="EH199" s="4">
        <v>-14605188.800695091</v>
      </c>
      <c r="EI199" s="4">
        <v>0</v>
      </c>
      <c r="EJ199" s="4">
        <v>0</v>
      </c>
      <c r="EK199" s="5">
        <v>0.94727479634959966</v>
      </c>
      <c r="EL199" s="4">
        <v>13818553.949999999</v>
      </c>
      <c r="EM199" s="4">
        <v>13818553.949999999</v>
      </c>
      <c r="EN199" s="4">
        <v>-13818553.949999999</v>
      </c>
      <c r="EO199" s="4">
        <v>0</v>
      </c>
      <c r="EP199" s="4">
        <v>0</v>
      </c>
      <c r="EQ199" s="4">
        <v>13085851.305604057</v>
      </c>
      <c r="ER199" s="4">
        <v>-13085851.305604057</v>
      </c>
      <c r="ES199" s="4">
        <v>0</v>
      </c>
      <c r="ET199" s="4">
        <v>0</v>
      </c>
      <c r="EU199" s="5">
        <v>0.94697689446760513</v>
      </c>
      <c r="EV199" s="4">
        <v>12055322.49</v>
      </c>
      <c r="EW199" s="4">
        <v>12055322.49</v>
      </c>
      <c r="EX199" s="4">
        <v>-12055322.49</v>
      </c>
      <c r="EY199" s="4">
        <v>0</v>
      </c>
      <c r="EZ199" s="4">
        <v>0</v>
      </c>
      <c r="FA199" s="4">
        <v>11413034.669422373</v>
      </c>
      <c r="FB199" s="4">
        <v>-11413034.669422373</v>
      </c>
      <c r="FC199" s="4">
        <v>0</v>
      </c>
      <c r="FD199" s="4">
        <v>0</v>
      </c>
      <c r="FE199" s="5">
        <v>0.94672163925018094</v>
      </c>
      <c r="FF199" s="4">
        <v>10530829.289999999</v>
      </c>
      <c r="FG199" s="4">
        <v>10530829.289999999</v>
      </c>
      <c r="FH199" s="4">
        <v>-10530829.289999999</v>
      </c>
      <c r="FI199" s="4">
        <v>0</v>
      </c>
      <c r="FJ199" s="4">
        <v>0</v>
      </c>
      <c r="FK199" s="4">
        <v>9960218.5856117513</v>
      </c>
      <c r="FL199" s="4">
        <v>-9960218.5856117513</v>
      </c>
      <c r="FM199" s="4">
        <v>0</v>
      </c>
      <c r="FN199" s="4">
        <v>0</v>
      </c>
      <c r="FO199" s="5">
        <v>0.9458152165727256</v>
      </c>
      <c r="FP199" s="4">
        <v>9533743.4000000004</v>
      </c>
      <c r="FQ199" s="4">
        <v>9533743.4000000004</v>
      </c>
      <c r="FR199" s="4">
        <v>-9533743.4000000004</v>
      </c>
      <c r="FS199" s="4">
        <v>0</v>
      </c>
      <c r="FT199" s="4">
        <v>0</v>
      </c>
      <c r="FU199" s="4">
        <v>9010768.0292191654</v>
      </c>
      <c r="FV199" s="4">
        <v>-9010768.0292191654</v>
      </c>
      <c r="FW199" s="4">
        <v>0</v>
      </c>
      <c r="FX199" s="4">
        <v>0</v>
      </c>
      <c r="FY199" s="5">
        <v>0.94514480316505745</v>
      </c>
      <c r="FZ199" s="4">
        <v>9533381.0899999999</v>
      </c>
      <c r="GA199" s="4">
        <v>9533381.0899999999</v>
      </c>
      <c r="GB199" s="4">
        <v>-9533381.0899999999</v>
      </c>
      <c r="GC199" s="4">
        <v>0</v>
      </c>
      <c r="GD199" s="4">
        <v>0</v>
      </c>
      <c r="GE199" s="4">
        <v>9006966.4055042993</v>
      </c>
      <c r="GF199" s="4">
        <v>-9006966.4055042993</v>
      </c>
      <c r="GG199" s="4">
        <v>0</v>
      </c>
      <c r="GH199" s="4">
        <v>0</v>
      </c>
      <c r="GI199" s="5">
        <v>0.94478195306302382</v>
      </c>
      <c r="GJ199" s="4">
        <v>7548735.4500000002</v>
      </c>
      <c r="GK199" s="4">
        <v>7548735.4500000002</v>
      </c>
      <c r="GL199" s="4">
        <v>-7548735.4500000002</v>
      </c>
      <c r="GM199" s="4">
        <v>0</v>
      </c>
      <c r="GN199" s="4">
        <v>0</v>
      </c>
      <c r="GO199" s="4">
        <v>7129532.4141024919</v>
      </c>
      <c r="GP199" s="4">
        <v>-7129532.4141024919</v>
      </c>
      <c r="GQ199" s="4">
        <v>0</v>
      </c>
      <c r="GR199" s="4">
        <v>0</v>
      </c>
      <c r="GS199" s="5">
        <v>0.9444671178803189</v>
      </c>
      <c r="GT199" s="4">
        <v>7941094.7599999998</v>
      </c>
      <c r="GU199" s="4">
        <v>7941094.7599999998</v>
      </c>
      <c r="GV199" s="4">
        <v>-7941094.7599999998</v>
      </c>
      <c r="GW199" s="4">
        <v>0</v>
      </c>
      <c r="GX199" s="4">
        <v>0</v>
      </c>
      <c r="GY199" s="4">
        <v>7496988.8938986734</v>
      </c>
      <c r="GZ199" s="4">
        <v>-7496988.8938986734</v>
      </c>
      <c r="HA199" s="4">
        <v>0</v>
      </c>
      <c r="HB199" s="4">
        <v>0</v>
      </c>
      <c r="HC199" s="5">
        <v>0.94407498216261976</v>
      </c>
      <c r="HD199" s="4">
        <v>7020677.4300000006</v>
      </c>
      <c r="HE199" s="4">
        <v>7020677.4300000006</v>
      </c>
      <c r="HF199" s="4">
        <v>-7020677.4300000006</v>
      </c>
      <c r="HG199" s="4">
        <v>0</v>
      </c>
      <c r="HH199" s="4">
        <v>0</v>
      </c>
      <c r="HI199" s="4">
        <v>6625731.5612836881</v>
      </c>
      <c r="HJ199" s="4">
        <v>-6625731.5612836881</v>
      </c>
      <c r="HK199" s="4">
        <v>0</v>
      </c>
      <c r="HL199" s="4">
        <v>0</v>
      </c>
      <c r="HM199" s="5">
        <v>0.94374533331660093</v>
      </c>
      <c r="HN199" s="4">
        <v>5738892</v>
      </c>
      <c r="HO199" s="4">
        <v>5738892</v>
      </c>
      <c r="HP199" s="4">
        <v>-5738892</v>
      </c>
      <c r="HQ199" s="4">
        <v>0</v>
      </c>
      <c r="HR199" s="4">
        <v>0</v>
      </c>
      <c r="HS199" s="4">
        <v>5413385.544187461</v>
      </c>
      <c r="HT199" s="4">
        <v>-5413385.544187461</v>
      </c>
      <c r="HU199" s="4">
        <v>0</v>
      </c>
      <c r="HV199" s="4">
        <v>0</v>
      </c>
      <c r="HW199" s="5">
        <v>0.94328060959980797</v>
      </c>
      <c r="HX199" s="4">
        <v>4469495.72</v>
      </c>
      <c r="HY199" s="4">
        <v>4469495.72</v>
      </c>
      <c r="HZ199" s="4">
        <v>-4469495.72</v>
      </c>
      <c r="IA199" s="4">
        <v>0</v>
      </c>
      <c r="IB199" s="4">
        <v>0</v>
      </c>
      <c r="IC199" s="4">
        <v>4213014.6420704434</v>
      </c>
      <c r="ID199" s="4">
        <v>-4213014.6420704434</v>
      </c>
      <c r="IE199" s="4">
        <v>0</v>
      </c>
      <c r="IF199" s="4">
        <v>0</v>
      </c>
      <c r="IG199" s="5">
        <v>0.94261520896376283</v>
      </c>
      <c r="IH199" s="4">
        <v>3185314.0399999996</v>
      </c>
      <c r="II199" s="4">
        <v>3185314.0399999996</v>
      </c>
      <c r="IJ199" s="4">
        <v>-3185314.0399999996</v>
      </c>
      <c r="IK199" s="4">
        <v>0</v>
      </c>
      <c r="IL199" s="4">
        <v>0</v>
      </c>
      <c r="IM199" s="4">
        <v>3003038.2422611802</v>
      </c>
      <c r="IN199" s="4">
        <v>-3003038.2422611802</v>
      </c>
      <c r="IO199" s="4">
        <v>0</v>
      </c>
      <c r="IP199" s="4">
        <v>0</v>
      </c>
      <c r="IQ199" s="5">
        <v>0.94277619240995802</v>
      </c>
      <c r="IR199" s="4">
        <v>106794151.51000002</v>
      </c>
      <c r="IS199" s="4">
        <v>106794151.51000002</v>
      </c>
      <c r="IT199" s="4">
        <v>-106794151.51000002</v>
      </c>
      <c r="IU199" s="4">
        <v>0</v>
      </c>
      <c r="IV199" s="4">
        <v>0</v>
      </c>
      <c r="IW199" s="4">
        <v>100963719.09386069</v>
      </c>
      <c r="IX199" s="4">
        <v>-100963719.09386069</v>
      </c>
      <c r="IY199" s="4">
        <v>0</v>
      </c>
      <c r="IZ199" s="4">
        <v>0</v>
      </c>
      <c r="JA199" s="5">
        <v>11.337674747201262</v>
      </c>
      <c r="JB199" s="4">
        <v>2900497.07</v>
      </c>
      <c r="JC199" s="4">
        <v>2900497.07</v>
      </c>
      <c r="JD199" s="4">
        <v>-2900497.07</v>
      </c>
      <c r="JE199" s="4">
        <v>0</v>
      </c>
      <c r="JF199" s="4">
        <v>0</v>
      </c>
      <c r="JG199" s="4">
        <v>2734314.6004347773</v>
      </c>
      <c r="JH199" s="4">
        <v>-2734314.6004347773</v>
      </c>
      <c r="JI199" s="4">
        <v>0</v>
      </c>
      <c r="JJ199" s="4">
        <v>0</v>
      </c>
      <c r="JK199" s="5">
        <v>0.94270552062125601</v>
      </c>
      <c r="JL199" s="4">
        <v>2622401.2099999995</v>
      </c>
      <c r="JM199" s="4">
        <v>2622401.2099999995</v>
      </c>
      <c r="JN199" s="4">
        <v>-2622401.2099999995</v>
      </c>
      <c r="JO199" s="4">
        <v>0</v>
      </c>
      <c r="JP199" s="4">
        <v>0</v>
      </c>
      <c r="JQ199" s="4">
        <v>2473399.3399887942</v>
      </c>
      <c r="JR199" s="4">
        <v>-2473399.3399887942</v>
      </c>
      <c r="JS199" s="4">
        <v>0</v>
      </c>
      <c r="JT199" s="4">
        <v>0</v>
      </c>
      <c r="JU199" s="5">
        <v>0.94318113130705683</v>
      </c>
      <c r="JV199" s="4">
        <v>2330923.7399999993</v>
      </c>
      <c r="JW199" s="4">
        <v>2330923.7399999993</v>
      </c>
      <c r="JX199" s="4">
        <v>-2330923.7399999993</v>
      </c>
      <c r="JY199" s="4">
        <v>0</v>
      </c>
      <c r="JZ199" s="4">
        <v>0</v>
      </c>
      <c r="KA199" s="4">
        <v>2199493.4010862969</v>
      </c>
      <c r="KB199" s="4">
        <v>-2199493.4010862969</v>
      </c>
      <c r="KC199" s="4">
        <v>0</v>
      </c>
      <c r="KD199" s="4">
        <v>0</v>
      </c>
      <c r="KE199" s="5">
        <v>0.94361448353788591</v>
      </c>
      <c r="KF199" s="4">
        <v>2083971.4499999995</v>
      </c>
      <c r="KG199" s="4">
        <v>2083971.4499999995</v>
      </c>
      <c r="KH199" s="4">
        <v>-2083971.4499999995</v>
      </c>
      <c r="KI199" s="4">
        <v>0</v>
      </c>
      <c r="KJ199" s="4">
        <v>0</v>
      </c>
      <c r="KK199" s="4">
        <v>1967249.6283554274</v>
      </c>
      <c r="KL199" s="4">
        <v>-1967249.6283554274</v>
      </c>
      <c r="KM199" s="4">
        <v>0</v>
      </c>
      <c r="KN199" s="4">
        <v>0</v>
      </c>
      <c r="KO199" s="5">
        <v>0.94399068104096528</v>
      </c>
      <c r="KP199" s="4">
        <v>1837019.1599999995</v>
      </c>
      <c r="KQ199" s="4">
        <v>1837019.1599999995</v>
      </c>
      <c r="KR199" s="4">
        <v>-1837019.1599999995</v>
      </c>
      <c r="KS199" s="4">
        <v>0</v>
      </c>
      <c r="KT199" s="4">
        <v>0</v>
      </c>
      <c r="KU199" s="4">
        <v>1734642.3862785022</v>
      </c>
      <c r="KV199" s="4">
        <v>-1734642.3862785022</v>
      </c>
      <c r="KW199" s="4">
        <v>0</v>
      </c>
      <c r="KX199" s="4">
        <v>0</v>
      </c>
      <c r="KY199" s="5">
        <v>0.9442701655210296</v>
      </c>
      <c r="KZ199" s="4">
        <v>1842400.8499999994</v>
      </c>
      <c r="LA199" s="4">
        <v>1842400.8499999994</v>
      </c>
      <c r="LB199" s="4">
        <v>-1842400.8499999994</v>
      </c>
      <c r="LC199" s="4">
        <v>0</v>
      </c>
      <c r="LD199" s="4">
        <v>0</v>
      </c>
      <c r="LE199" s="4">
        <v>1740403.9253339574</v>
      </c>
      <c r="LF199" s="4">
        <v>-1740403.9253339574</v>
      </c>
      <c r="LG199" s="4">
        <v>0</v>
      </c>
      <c r="LH199" s="4">
        <v>0</v>
      </c>
      <c r="LI199" s="5">
        <v>0.9446391241807981</v>
      </c>
      <c r="LJ199" s="4">
        <v>1847782.5399999996</v>
      </c>
      <c r="LK199" s="4">
        <v>1847782.5399999996</v>
      </c>
      <c r="LL199" s="4">
        <v>-1847782.5399999996</v>
      </c>
      <c r="LM199" s="4">
        <v>0</v>
      </c>
      <c r="LN199" s="4">
        <v>0</v>
      </c>
      <c r="LO199" s="4">
        <v>1746270.5887478576</v>
      </c>
      <c r="LP199" s="4">
        <v>-1746270.5887478576</v>
      </c>
      <c r="LQ199" s="4">
        <v>0</v>
      </c>
      <c r="LR199" s="4">
        <v>0</v>
      </c>
      <c r="LS199" s="5">
        <v>0.94506282581707801</v>
      </c>
      <c r="LT199" s="4">
        <v>1853164.2299999995</v>
      </c>
      <c r="LU199" s="4">
        <v>1853164.2299999995</v>
      </c>
      <c r="LV199" s="4">
        <v>-1853164.2299999995</v>
      </c>
      <c r="LW199" s="4">
        <v>0</v>
      </c>
      <c r="LX199" s="4">
        <v>0</v>
      </c>
      <c r="LY199" s="4">
        <v>1752207.2127625793</v>
      </c>
      <c r="LZ199" s="4">
        <v>-1752207.2127625793</v>
      </c>
      <c r="MA199" s="4">
        <v>0</v>
      </c>
      <c r="MB199" s="4">
        <v>0</v>
      </c>
      <c r="MC199" s="5">
        <v>0.9455218185182539</v>
      </c>
      <c r="MD199" s="4">
        <v>1858545.9199999995</v>
      </c>
      <c r="ME199" s="4">
        <v>1858545.9199999995</v>
      </c>
      <c r="MF199" s="4">
        <v>-1858545.9199999995</v>
      </c>
      <c r="MG199" s="4">
        <v>0</v>
      </c>
      <c r="MH199" s="4">
        <v>0</v>
      </c>
      <c r="MI199" s="4">
        <v>1758165.5707403005</v>
      </c>
      <c r="MJ199" s="4">
        <v>-1758165.5707403005</v>
      </c>
      <c r="MK199" s="4">
        <v>0</v>
      </c>
      <c r="ML199" s="4">
        <v>0</v>
      </c>
      <c r="MM199" s="5">
        <v>0.94598984712753342</v>
      </c>
      <c r="MN199" s="4">
        <v>1863927.6099999996</v>
      </c>
      <c r="MO199" s="4">
        <v>1863927.6099999996</v>
      </c>
      <c r="MP199" s="4">
        <v>-1863927.6099999996</v>
      </c>
      <c r="MQ199" s="4">
        <v>0</v>
      </c>
      <c r="MR199" s="4">
        <v>0</v>
      </c>
      <c r="MS199" s="4">
        <v>1764080.4235975028</v>
      </c>
      <c r="MT199" s="4">
        <v>-1764080.4235975028</v>
      </c>
      <c r="MU199" s="4">
        <v>0</v>
      </c>
      <c r="MV199" s="4">
        <v>0</v>
      </c>
      <c r="MW199" s="5">
        <v>0.94643183250958074</v>
      </c>
      <c r="MX199" s="4">
        <v>1869309.2999999996</v>
      </c>
      <c r="MY199" s="4">
        <v>1869309.2999999996</v>
      </c>
      <c r="MZ199" s="4">
        <v>-1869309.2999999996</v>
      </c>
      <c r="NA199" s="4">
        <v>0</v>
      </c>
      <c r="NB199" s="4">
        <v>0</v>
      </c>
      <c r="NC199" s="4">
        <v>1769908.6273777415</v>
      </c>
      <c r="ND199" s="4">
        <v>-1769908.6273777415</v>
      </c>
      <c r="NE199" s="4">
        <v>0</v>
      </c>
      <c r="NF199" s="4">
        <v>0</v>
      </c>
      <c r="NG199" s="5">
        <v>0.94682491943828762</v>
      </c>
      <c r="NH199" s="4">
        <v>1874690.9899999995</v>
      </c>
      <c r="NI199" s="4">
        <v>1874690.9899999995</v>
      </c>
      <c r="NJ199" s="4">
        <v>-1874690.9899999995</v>
      </c>
      <c r="NK199" s="4">
        <v>0</v>
      </c>
      <c r="NL199" s="4">
        <v>0</v>
      </c>
      <c r="NM199" s="4">
        <v>1775560.2834111361</v>
      </c>
      <c r="NN199" s="4">
        <v>-1775560.2834111361</v>
      </c>
      <c r="NO199" s="4">
        <v>0</v>
      </c>
      <c r="NP199" s="4">
        <v>0</v>
      </c>
      <c r="NQ199" s="5">
        <v>0.94712157517284312</v>
      </c>
      <c r="NR199" s="4">
        <v>24784634.069999993</v>
      </c>
      <c r="NS199" s="4">
        <v>24784634.069999993</v>
      </c>
      <c r="NT199" s="4">
        <v>-24784634.069999993</v>
      </c>
      <c r="NU199" s="4">
        <v>0</v>
      </c>
      <c r="NV199" s="4">
        <v>0</v>
      </c>
      <c r="NW199" s="4">
        <v>23415695.988114875</v>
      </c>
      <c r="NX199" s="4">
        <v>-23415695.988114875</v>
      </c>
      <c r="NY199" s="4">
        <v>0</v>
      </c>
      <c r="NZ199" s="4">
        <v>0</v>
      </c>
      <c r="OA199" s="5">
        <v>11.339353924792569</v>
      </c>
      <c r="OB199" s="4">
        <v>1880072.6799999997</v>
      </c>
      <c r="OC199" s="4">
        <v>1880072.6799999997</v>
      </c>
      <c r="OD199" s="4">
        <v>-1880072.6799999997</v>
      </c>
      <c r="OE199" s="4">
        <v>0</v>
      </c>
      <c r="OF199" s="4">
        <v>0</v>
      </c>
      <c r="OG199" s="4">
        <v>1781338.7192661855</v>
      </c>
      <c r="OH199" s="4">
        <v>-1781338.7192661855</v>
      </c>
      <c r="OI199" s="4">
        <v>0</v>
      </c>
      <c r="OJ199" s="4">
        <v>0</v>
      </c>
      <c r="OK199" s="5">
        <v>0.94748396602741225</v>
      </c>
      <c r="OL199" s="4">
        <v>1885454.3699999999</v>
      </c>
      <c r="OM199" s="4">
        <v>1885454.3699999999</v>
      </c>
      <c r="ON199" s="4">
        <v>-1885454.3699999999</v>
      </c>
      <c r="OO199" s="4">
        <v>0</v>
      </c>
      <c r="OP199" s="4">
        <v>0</v>
      </c>
      <c r="OQ199" s="4">
        <v>1786371.410163349</v>
      </c>
      <c r="OR199" s="4">
        <v>-1786371.410163349</v>
      </c>
      <c r="OS199" s="4">
        <v>0</v>
      </c>
      <c r="OT199" s="4">
        <v>0</v>
      </c>
      <c r="OU199" s="5">
        <v>0.94744876279522439</v>
      </c>
      <c r="OV199" s="4">
        <v>1890836.06</v>
      </c>
      <c r="OW199" s="4">
        <v>1890836.06</v>
      </c>
      <c r="OX199" s="4">
        <v>-1890836.06</v>
      </c>
      <c r="OY199" s="4">
        <v>0</v>
      </c>
      <c r="OZ199" s="4">
        <v>0</v>
      </c>
      <c r="PA199" s="4">
        <v>1791421.3269062107</v>
      </c>
      <c r="PB199" s="4">
        <v>-1791421.3269062107</v>
      </c>
      <c r="PC199" s="4">
        <v>0</v>
      </c>
      <c r="PD199" s="4">
        <v>0</v>
      </c>
      <c r="PE199" s="5">
        <v>0.94742287012773108</v>
      </c>
      <c r="PF199" s="4">
        <v>1896217.7500000002</v>
      </c>
      <c r="PG199" s="4">
        <v>1896217.7500000002</v>
      </c>
      <c r="PH199" s="4">
        <v>-1896217.7500000002</v>
      </c>
      <c r="PI199" s="4">
        <v>0</v>
      </c>
      <c r="PJ199" s="4">
        <v>0</v>
      </c>
      <c r="PK199" s="4">
        <v>1796483.0107821899</v>
      </c>
      <c r="PL199" s="4">
        <v>-1796483.0107821899</v>
      </c>
      <c r="PM199" s="4">
        <v>0</v>
      </c>
      <c r="PN199" s="4">
        <v>0</v>
      </c>
      <c r="PO199" s="5">
        <v>0.94740333001428223</v>
      </c>
      <c r="PP199" s="4">
        <v>1901599.4400000004</v>
      </c>
      <c r="PQ199" s="4">
        <v>1901599.4400000004</v>
      </c>
      <c r="PR199" s="4">
        <v>-1901599.4400000004</v>
      </c>
      <c r="PS199" s="4">
        <v>0</v>
      </c>
      <c r="PT199" s="4">
        <v>0</v>
      </c>
      <c r="PU199" s="4">
        <v>1801547.4232684649</v>
      </c>
      <c r="PV199" s="4">
        <v>-1801547.4232684649</v>
      </c>
      <c r="PW199" s="4">
        <v>0</v>
      </c>
      <c r="PX199" s="4">
        <v>0</v>
      </c>
      <c r="PY199" s="5">
        <v>0.94738533540400305</v>
      </c>
      <c r="PZ199" s="4">
        <v>1907087.6900000004</v>
      </c>
      <c r="QA199" s="4">
        <v>1907087.6900000004</v>
      </c>
      <c r="QB199" s="4">
        <v>-1907087.6900000004</v>
      </c>
      <c r="QC199" s="4">
        <v>0</v>
      </c>
      <c r="QD199" s="4">
        <v>0</v>
      </c>
      <c r="QE199" s="4">
        <v>1806706.3646009276</v>
      </c>
      <c r="QF199" s="4">
        <v>-1806706.3646009276</v>
      </c>
      <c r="QG199" s="4">
        <v>0</v>
      </c>
      <c r="QH199" s="4">
        <v>0</v>
      </c>
      <c r="QI199" s="5">
        <v>0.94736407459109928</v>
      </c>
      <c r="QJ199" s="4">
        <v>1912575.9400000004</v>
      </c>
      <c r="QK199" s="4">
        <v>1912575.9400000004</v>
      </c>
      <c r="QL199" s="4">
        <v>-1912575.9400000004</v>
      </c>
      <c r="QM199" s="4">
        <v>0</v>
      </c>
      <c r="QN199" s="4">
        <v>0</v>
      </c>
      <c r="QO199" s="4">
        <v>1811860.4527662075</v>
      </c>
      <c r="QP199" s="4">
        <v>-1811860.4527662075</v>
      </c>
      <c r="QQ199" s="4">
        <v>0</v>
      </c>
      <c r="QR199" s="4">
        <v>0</v>
      </c>
      <c r="QS199" s="5">
        <v>0.9473403982935219</v>
      </c>
      <c r="QT199" s="4">
        <v>1918064.1900000004</v>
      </c>
      <c r="QU199" s="4">
        <v>1918064.1900000004</v>
      </c>
      <c r="QV199" s="4">
        <v>-1918064.1900000004</v>
      </c>
      <c r="QW199" s="4">
        <v>0</v>
      </c>
      <c r="QX199" s="4">
        <v>0</v>
      </c>
      <c r="QY199" s="4">
        <v>1817017.0473853007</v>
      </c>
      <c r="QZ199" s="4">
        <v>-1817017.0473853007</v>
      </c>
      <c r="RA199" s="4">
        <v>0</v>
      </c>
      <c r="RB199" s="4">
        <v>0</v>
      </c>
      <c r="RC199" s="5">
        <v>0.94731816425043647</v>
      </c>
      <c r="RD199" s="4">
        <v>1923552.4400000004</v>
      </c>
      <c r="RE199" s="4">
        <v>1923552.4400000004</v>
      </c>
      <c r="RF199" s="4">
        <v>-1923552.4400000004</v>
      </c>
      <c r="RG199" s="4">
        <v>0</v>
      </c>
      <c r="RH199" s="4">
        <v>0</v>
      </c>
      <c r="RI199" s="4">
        <v>1822166.8620459787</v>
      </c>
      <c r="RJ199" s="4">
        <v>-1822166.8620459787</v>
      </c>
      <c r="RK199" s="4">
        <v>0</v>
      </c>
      <c r="RL199" s="4">
        <v>0</v>
      </c>
      <c r="RM199" s="5">
        <v>0.94729253237617905</v>
      </c>
      <c r="RN199" s="4">
        <v>1929040.6900000004</v>
      </c>
      <c r="RO199" s="4">
        <v>1929040.6900000004</v>
      </c>
      <c r="RP199" s="4">
        <v>-1929040.6900000004</v>
      </c>
      <c r="RQ199" s="4">
        <v>0</v>
      </c>
      <c r="RR199" s="4">
        <v>0</v>
      </c>
      <c r="RS199" s="4">
        <v>1827313.3934604398</v>
      </c>
      <c r="RT199" s="4">
        <v>-1827313.3934604398</v>
      </c>
      <c r="RU199" s="4">
        <v>0</v>
      </c>
      <c r="RV199" s="4">
        <v>0</v>
      </c>
      <c r="RW199" s="5">
        <v>0.94726534434089071</v>
      </c>
      <c r="RX199" s="4">
        <v>1934528.9400000004</v>
      </c>
      <c r="RY199" s="4">
        <v>1934528.9400000004</v>
      </c>
      <c r="RZ199" s="4">
        <v>-1934528.9400000004</v>
      </c>
      <c r="SA199" s="4">
        <v>0</v>
      </c>
      <c r="SB199" s="4">
        <v>0</v>
      </c>
      <c r="SC199" s="4">
        <v>1832464.4029858219</v>
      </c>
      <c r="SD199" s="4">
        <v>-1832464.4029858219</v>
      </c>
      <c r="SE199" s="4">
        <v>0</v>
      </c>
      <c r="SF199" s="4">
        <v>0</v>
      </c>
      <c r="SG199" s="5">
        <v>0.94724062540300979</v>
      </c>
      <c r="SH199" s="4">
        <v>1940017.1900000004</v>
      </c>
      <c r="SI199" s="4">
        <v>1940017.1900000004</v>
      </c>
      <c r="SJ199" s="4">
        <v>-1940017.1900000004</v>
      </c>
      <c r="SK199" s="4">
        <v>0</v>
      </c>
      <c r="SL199" s="4">
        <v>0</v>
      </c>
      <c r="SM199" s="4">
        <v>1837622.2879694623</v>
      </c>
      <c r="SN199" s="4">
        <v>-1837622.2879694623</v>
      </c>
      <c r="SO199" s="4">
        <v>0</v>
      </c>
      <c r="SP199" s="4">
        <v>0</v>
      </c>
      <c r="SQ199" s="5">
        <v>0.94721959034263092</v>
      </c>
      <c r="SR199" s="4">
        <v>22919047.38000001</v>
      </c>
      <c r="SS199" s="4">
        <v>22919047.38000001</v>
      </c>
      <c r="ST199" s="4">
        <v>-22919047.38000001</v>
      </c>
      <c r="SU199" s="4">
        <v>0</v>
      </c>
      <c r="SV199" s="4">
        <v>0</v>
      </c>
      <c r="SW199" s="4">
        <v>21712312.701600544</v>
      </c>
      <c r="SX199" s="4">
        <v>-21712312.701600544</v>
      </c>
      <c r="SY199" s="4">
        <v>0</v>
      </c>
      <c r="SZ199" s="4">
        <v>0</v>
      </c>
      <c r="TA199" s="5">
        <v>11.368184993966421</v>
      </c>
      <c r="TB199" s="4">
        <v>1943186.5224000006</v>
      </c>
      <c r="TC199" s="4">
        <v>1943186.5224000006</v>
      </c>
    </row>
    <row r="200" spans="1:523" x14ac:dyDescent="0.3">
      <c r="A200" s="3" t="s">
        <v>248</v>
      </c>
      <c r="B200" s="4">
        <v>9976003.6999999993</v>
      </c>
      <c r="C200" s="4">
        <v>9976003.6999999993</v>
      </c>
      <c r="D200" s="4">
        <v>-9976003.6999999993</v>
      </c>
      <c r="E200" s="4">
        <v>0</v>
      </c>
      <c r="F200" s="4">
        <v>0</v>
      </c>
      <c r="G200" s="4">
        <v>9486141.1202892419</v>
      </c>
      <c r="H200" s="4">
        <v>-9486141.1202892419</v>
      </c>
      <c r="I200" s="4">
        <v>0</v>
      </c>
      <c r="J200" s="4">
        <v>0</v>
      </c>
      <c r="K200" s="5">
        <v>0.95089591038235499</v>
      </c>
      <c r="L200" s="4">
        <v>9912505.2300000004</v>
      </c>
      <c r="M200" s="4">
        <v>9912505.2300000004</v>
      </c>
      <c r="N200" s="4">
        <v>-9912505.2300000004</v>
      </c>
      <c r="O200" s="4">
        <v>0</v>
      </c>
      <c r="P200" s="4">
        <v>0</v>
      </c>
      <c r="Q200" s="4">
        <v>9418909.5336015262</v>
      </c>
      <c r="R200" s="4">
        <v>-9418909.5336015262</v>
      </c>
      <c r="S200" s="4">
        <v>0</v>
      </c>
      <c r="T200" s="4">
        <v>0</v>
      </c>
      <c r="U200" s="5">
        <v>0.95020474794761101</v>
      </c>
      <c r="V200" s="4">
        <v>10008410.59</v>
      </c>
      <c r="W200" s="4">
        <v>10008410.59</v>
      </c>
      <c r="X200" s="4">
        <v>-10008410.59</v>
      </c>
      <c r="Y200" s="4">
        <v>0</v>
      </c>
      <c r="Z200" s="4">
        <v>0</v>
      </c>
      <c r="AA200" s="4">
        <v>9503973.8854984455</v>
      </c>
      <c r="AB200" s="4">
        <v>-9503973.8854984455</v>
      </c>
      <c r="AC200" s="4">
        <v>0</v>
      </c>
      <c r="AD200" s="4">
        <v>0</v>
      </c>
      <c r="AE200" s="5">
        <v>0.94959872000000001</v>
      </c>
      <c r="AF200" s="4">
        <v>10259721.85</v>
      </c>
      <c r="AG200" s="4">
        <v>10259721.85</v>
      </c>
      <c r="AH200" s="4">
        <v>-10259721.85</v>
      </c>
      <c r="AI200" s="4">
        <v>0</v>
      </c>
      <c r="AJ200" s="4">
        <v>0</v>
      </c>
      <c r="AK200" s="4">
        <v>9732359.7326465622</v>
      </c>
      <c r="AL200" s="4">
        <v>-9732359.7326465622</v>
      </c>
      <c r="AM200" s="4">
        <v>0</v>
      </c>
      <c r="AN200" s="4">
        <v>0</v>
      </c>
      <c r="AO200" s="5">
        <v>0.94859879000000003</v>
      </c>
      <c r="AP200" s="4">
        <v>10995856.960000001</v>
      </c>
      <c r="AQ200" s="4">
        <v>10995856.960000001</v>
      </c>
      <c r="AR200" s="4">
        <v>-10995856.960000001</v>
      </c>
      <c r="AS200" s="4">
        <v>0</v>
      </c>
      <c r="AT200" s="4">
        <v>0</v>
      </c>
      <c r="AU200" s="4">
        <v>10413192.54741093</v>
      </c>
      <c r="AV200" s="4">
        <v>-10413192.54741093</v>
      </c>
      <c r="AW200" s="4">
        <v>0</v>
      </c>
      <c r="AX200" s="4">
        <v>0</v>
      </c>
      <c r="AY200" s="5">
        <v>0.94701055000000001</v>
      </c>
      <c r="AZ200" s="4">
        <v>11689301.539999999</v>
      </c>
      <c r="BA200" s="4">
        <v>11689301.539999999</v>
      </c>
      <c r="BB200" s="4">
        <v>-11689301.539999999</v>
      </c>
      <c r="BC200" s="4">
        <v>0</v>
      </c>
      <c r="BD200" s="4">
        <v>0</v>
      </c>
      <c r="BE200" s="4">
        <v>11059151.516470263</v>
      </c>
      <c r="BF200" s="4">
        <v>-11059151.516470263</v>
      </c>
      <c r="BG200" s="4">
        <v>0</v>
      </c>
      <c r="BH200" s="4">
        <v>0</v>
      </c>
      <c r="BI200" s="5">
        <v>0.94609173000000002</v>
      </c>
      <c r="BJ200" s="4">
        <v>13485254.829999998</v>
      </c>
      <c r="BK200" s="4">
        <v>13485254.829999998</v>
      </c>
      <c r="BL200" s="4">
        <v>-13485254.829999998</v>
      </c>
      <c r="BM200" s="4">
        <v>0</v>
      </c>
      <c r="BN200" s="4">
        <v>0</v>
      </c>
      <c r="BO200" s="4">
        <v>12757873.939429725</v>
      </c>
      <c r="BP200" s="4">
        <v>-12757873.939429725</v>
      </c>
      <c r="BQ200" s="4">
        <v>0</v>
      </c>
      <c r="BR200" s="4">
        <v>0</v>
      </c>
      <c r="BS200" s="5">
        <v>0.94606102000000003</v>
      </c>
      <c r="BT200" s="4">
        <v>11499716.74</v>
      </c>
      <c r="BU200" s="4">
        <v>11499716.74</v>
      </c>
      <c r="BV200" s="4">
        <v>-11499716.74</v>
      </c>
      <c r="BW200" s="4">
        <v>0</v>
      </c>
      <c r="BX200" s="4">
        <v>0</v>
      </c>
      <c r="BY200" s="4">
        <v>10873111.549483325</v>
      </c>
      <c r="BZ200" s="4">
        <v>-10873111.549483325</v>
      </c>
      <c r="CA200" s="4">
        <v>0</v>
      </c>
      <c r="CB200" s="4">
        <v>0</v>
      </c>
      <c r="CC200" s="5">
        <v>0.94551125000000003</v>
      </c>
      <c r="CD200" s="4">
        <v>11663792.65</v>
      </c>
      <c r="CE200" s="4">
        <v>11663792.65</v>
      </c>
      <c r="CF200" s="4">
        <v>-11663792.65</v>
      </c>
      <c r="CG200" s="4">
        <v>0</v>
      </c>
      <c r="CH200" s="4">
        <v>0</v>
      </c>
      <c r="CI200" s="4">
        <v>11007778.93842377</v>
      </c>
      <c r="CJ200" s="4">
        <v>-11007778.93842377</v>
      </c>
      <c r="CK200" s="4">
        <v>0</v>
      </c>
      <c r="CL200" s="4">
        <v>0</v>
      </c>
      <c r="CM200" s="5">
        <v>0.94375639800350608</v>
      </c>
      <c r="CN200" s="4">
        <v>11151715.34</v>
      </c>
      <c r="CO200" s="4">
        <v>11151715.34</v>
      </c>
      <c r="CP200" s="4">
        <v>-11151715.34</v>
      </c>
      <c r="CQ200" s="4">
        <v>0</v>
      </c>
      <c r="CR200" s="4">
        <v>0</v>
      </c>
      <c r="CS200" s="4">
        <v>10523336.365573574</v>
      </c>
      <c r="CT200" s="4">
        <v>-10523336.365573574</v>
      </c>
      <c r="CU200" s="4">
        <v>0</v>
      </c>
      <c r="CV200" s="4">
        <v>0</v>
      </c>
      <c r="CW200" s="5">
        <v>0.94365181003387899</v>
      </c>
      <c r="CX200" s="4">
        <v>11207359.42</v>
      </c>
      <c r="CY200" s="4">
        <v>11207359.42</v>
      </c>
      <c r="CZ200" s="4">
        <v>-11207359.42</v>
      </c>
      <c r="DA200" s="4">
        <v>0</v>
      </c>
      <c r="DB200" s="4">
        <v>0</v>
      </c>
      <c r="DC200" s="4">
        <v>10577626.10017352</v>
      </c>
      <c r="DD200" s="4">
        <v>-10577626.10017352</v>
      </c>
      <c r="DE200" s="4">
        <v>0</v>
      </c>
      <c r="DF200" s="4">
        <v>0</v>
      </c>
      <c r="DG200" s="5">
        <v>0.94381073219596268</v>
      </c>
      <c r="DH200" s="4">
        <v>11664752.809999999</v>
      </c>
      <c r="DI200" s="4">
        <v>11664752.809999999</v>
      </c>
      <c r="DJ200" s="4">
        <v>-11664752.809999999</v>
      </c>
      <c r="DK200" s="4">
        <v>0</v>
      </c>
      <c r="DL200" s="4">
        <v>0</v>
      </c>
      <c r="DM200" s="4">
        <v>11009696.821053077</v>
      </c>
      <c r="DN200" s="4">
        <v>-11009696.821053077</v>
      </c>
      <c r="DO200" s="4">
        <v>0</v>
      </c>
      <c r="DP200" s="4">
        <v>0</v>
      </c>
      <c r="DQ200" s="5">
        <v>0.94384313155908861</v>
      </c>
      <c r="DR200" s="4">
        <v>133514391.66</v>
      </c>
      <c r="DS200" s="4">
        <v>133514391.66</v>
      </c>
      <c r="DT200" s="4">
        <v>-133514391.66</v>
      </c>
      <c r="DU200" s="4">
        <v>0</v>
      </c>
      <c r="DV200" s="4">
        <v>0</v>
      </c>
      <c r="DW200" s="4">
        <v>126363152.05005395</v>
      </c>
      <c r="DX200" s="4">
        <v>-126363152.05005395</v>
      </c>
      <c r="DY200" s="4">
        <v>0</v>
      </c>
      <c r="DZ200" s="4">
        <v>0</v>
      </c>
      <c r="EA200" s="5">
        <v>11.359034790122402</v>
      </c>
      <c r="EB200" s="4">
        <v>11630693.279999999</v>
      </c>
      <c r="EC200" s="4">
        <v>11630693.279999999</v>
      </c>
      <c r="ED200" s="4">
        <v>-11630693.279999999</v>
      </c>
      <c r="EE200" s="4">
        <v>0</v>
      </c>
      <c r="EF200" s="4">
        <v>0</v>
      </c>
      <c r="EG200" s="4">
        <v>10979966.837950751</v>
      </c>
      <c r="EH200" s="4">
        <v>-10979966.837950751</v>
      </c>
      <c r="EI200" s="4">
        <v>0</v>
      </c>
      <c r="EJ200" s="4">
        <v>0</v>
      </c>
      <c r="EK200" s="5">
        <v>0.94405093261566531</v>
      </c>
      <c r="EL200" s="4">
        <v>11381270.780000001</v>
      </c>
      <c r="EM200" s="4">
        <v>11381270.780000001</v>
      </c>
      <c r="EN200" s="4">
        <v>-11381270.780000001</v>
      </c>
      <c r="EO200" s="4">
        <v>0</v>
      </c>
      <c r="EP200" s="4">
        <v>0</v>
      </c>
      <c r="EQ200" s="4">
        <v>10747120.018518265</v>
      </c>
      <c r="ER200" s="4">
        <v>-10747120.018518265</v>
      </c>
      <c r="ES200" s="4">
        <v>0</v>
      </c>
      <c r="ET200" s="4">
        <v>0</v>
      </c>
      <c r="EU200" s="5">
        <v>0.94428119902075325</v>
      </c>
      <c r="EV200" s="4">
        <v>11341766.16</v>
      </c>
      <c r="EW200" s="4">
        <v>11341766.16</v>
      </c>
      <c r="EX200" s="4">
        <v>-11341766.16</v>
      </c>
      <c r="EY200" s="4">
        <v>0</v>
      </c>
      <c r="EZ200" s="4">
        <v>0</v>
      </c>
      <c r="FA200" s="4">
        <v>10707777.650986789</v>
      </c>
      <c r="FB200" s="4">
        <v>-10707777.650986789</v>
      </c>
      <c r="FC200" s="4">
        <v>0</v>
      </c>
      <c r="FD200" s="4">
        <v>0</v>
      </c>
      <c r="FE200" s="5">
        <v>0.94410143005335845</v>
      </c>
      <c r="FF200" s="4">
        <v>10824936.569999998</v>
      </c>
      <c r="FG200" s="4">
        <v>10824936.569999998</v>
      </c>
      <c r="FH200" s="4">
        <v>-10824936.569999998</v>
      </c>
      <c r="FI200" s="4">
        <v>0</v>
      </c>
      <c r="FJ200" s="4">
        <v>0</v>
      </c>
      <c r="FK200" s="4">
        <v>10214306.693075359</v>
      </c>
      <c r="FL200" s="4">
        <v>-10214306.693075359</v>
      </c>
      <c r="FM200" s="4">
        <v>0</v>
      </c>
      <c r="FN200" s="4">
        <v>0</v>
      </c>
      <c r="FO200" s="5">
        <v>0.943590442957705</v>
      </c>
      <c r="FP200" s="4">
        <v>9758314.3500000015</v>
      </c>
      <c r="FQ200" s="4">
        <v>9758314.3500000015</v>
      </c>
      <c r="FR200" s="4">
        <v>-9758314.3500000015</v>
      </c>
      <c r="FS200" s="4">
        <v>0</v>
      </c>
      <c r="FT200" s="4">
        <v>0</v>
      </c>
      <c r="FU200" s="4">
        <v>9205780.8425439075</v>
      </c>
      <c r="FV200" s="4">
        <v>-9205780.8425439075</v>
      </c>
      <c r="FW200" s="4">
        <v>0</v>
      </c>
      <c r="FX200" s="4">
        <v>0</v>
      </c>
      <c r="FY200" s="5">
        <v>0.94337818114497463</v>
      </c>
      <c r="FZ200" s="4">
        <v>8059001.2000000011</v>
      </c>
      <c r="GA200" s="4">
        <v>8059001.2000000011</v>
      </c>
      <c r="GB200" s="4">
        <v>-8059001.2000000011</v>
      </c>
      <c r="GC200" s="4">
        <v>0</v>
      </c>
      <c r="GD200" s="4">
        <v>0</v>
      </c>
      <c r="GE200" s="4">
        <v>7601255.7354049468</v>
      </c>
      <c r="GF200" s="4">
        <v>-7601255.7354049468</v>
      </c>
      <c r="GG200" s="4">
        <v>0</v>
      </c>
      <c r="GH200" s="4">
        <v>0</v>
      </c>
      <c r="GI200" s="5">
        <v>0.94320072013451817</v>
      </c>
      <c r="GJ200" s="4">
        <v>4611413.87</v>
      </c>
      <c r="GK200" s="4">
        <v>4611413.87</v>
      </c>
      <c r="GL200" s="4">
        <v>-4611413.87</v>
      </c>
      <c r="GM200" s="4">
        <v>0</v>
      </c>
      <c r="GN200" s="4">
        <v>0</v>
      </c>
      <c r="GO200" s="4">
        <v>4348394.7696710452</v>
      </c>
      <c r="GP200" s="4">
        <v>-4348394.7696710452</v>
      </c>
      <c r="GQ200" s="4">
        <v>0</v>
      </c>
      <c r="GR200" s="4">
        <v>0</v>
      </c>
      <c r="GS200" s="5">
        <v>0.94296345811854987</v>
      </c>
      <c r="GT200" s="4">
        <v>4864017.8099999996</v>
      </c>
      <c r="GU200" s="4">
        <v>4864017.8099999996</v>
      </c>
      <c r="GV200" s="4">
        <v>-4864017.8099999996</v>
      </c>
      <c r="GW200" s="4">
        <v>0</v>
      </c>
      <c r="GX200" s="4">
        <v>0</v>
      </c>
      <c r="GY200" s="4">
        <v>4582277.1603560122</v>
      </c>
      <c r="GZ200" s="4">
        <v>-4582277.1603560122</v>
      </c>
      <c r="HA200" s="4">
        <v>0</v>
      </c>
      <c r="HB200" s="4">
        <v>0</v>
      </c>
      <c r="HC200" s="5">
        <v>0.94207655879368846</v>
      </c>
      <c r="HD200" s="4">
        <v>3346241.3499999996</v>
      </c>
      <c r="HE200" s="4">
        <v>3346241.3499999996</v>
      </c>
      <c r="HF200" s="4">
        <v>-3346241.3499999996</v>
      </c>
      <c r="HG200" s="4">
        <v>0</v>
      </c>
      <c r="HH200" s="4">
        <v>0</v>
      </c>
      <c r="HI200" s="4">
        <v>3156677.5470276806</v>
      </c>
      <c r="HJ200" s="4">
        <v>-3156677.5470276806</v>
      </c>
      <c r="HK200" s="4">
        <v>0</v>
      </c>
      <c r="HL200" s="4">
        <v>0</v>
      </c>
      <c r="HM200" s="5">
        <v>0.943350229961052</v>
      </c>
      <c r="HN200" s="4">
        <v>3051456.2699999996</v>
      </c>
      <c r="HO200" s="4">
        <v>3051456.2699999996</v>
      </c>
      <c r="HP200" s="4">
        <v>-3051456.2699999996</v>
      </c>
      <c r="HQ200" s="4">
        <v>0</v>
      </c>
      <c r="HR200" s="4">
        <v>0</v>
      </c>
      <c r="HS200" s="4">
        <v>2878174.4272067663</v>
      </c>
      <c r="HT200" s="4">
        <v>-2878174.4272067663</v>
      </c>
      <c r="HU200" s="4">
        <v>0</v>
      </c>
      <c r="HV200" s="4">
        <v>0</v>
      </c>
      <c r="HW200" s="5">
        <v>0.94321339470048071</v>
      </c>
      <c r="HX200" s="4">
        <v>2705444.88</v>
      </c>
      <c r="HY200" s="4">
        <v>2705444.88</v>
      </c>
      <c r="HZ200" s="4">
        <v>-2705444.88</v>
      </c>
      <c r="IA200" s="4">
        <v>0</v>
      </c>
      <c r="IB200" s="4">
        <v>0</v>
      </c>
      <c r="IC200" s="4">
        <v>2551364.6940513137</v>
      </c>
      <c r="ID200" s="4">
        <v>-2551364.6940513137</v>
      </c>
      <c r="IE200" s="4">
        <v>0</v>
      </c>
      <c r="IF200" s="4">
        <v>0</v>
      </c>
      <c r="IG200" s="5">
        <v>0.94304811490053853</v>
      </c>
      <c r="IH200" s="4">
        <v>2420008.81</v>
      </c>
      <c r="II200" s="4">
        <v>2420008.81</v>
      </c>
      <c r="IJ200" s="4">
        <v>-2420008.81</v>
      </c>
      <c r="IK200" s="4">
        <v>0</v>
      </c>
      <c r="IL200" s="4">
        <v>0</v>
      </c>
      <c r="IM200" s="4">
        <v>2281526.6914903536</v>
      </c>
      <c r="IN200" s="4">
        <v>-2281526.6914903536</v>
      </c>
      <c r="IO200" s="4">
        <v>0</v>
      </c>
      <c r="IP200" s="4">
        <v>0</v>
      </c>
      <c r="IQ200" s="5">
        <v>0.94277619240995802</v>
      </c>
      <c r="IR200" s="4">
        <v>83994565.329999998</v>
      </c>
      <c r="IS200" s="4">
        <v>83994565.329999998</v>
      </c>
      <c r="IT200" s="4">
        <v>-83994565.329999998</v>
      </c>
      <c r="IU200" s="4">
        <v>0</v>
      </c>
      <c r="IV200" s="4">
        <v>0</v>
      </c>
      <c r="IW200" s="4">
        <v>79254623.068283185</v>
      </c>
      <c r="IX200" s="4">
        <v>-79254623.068283185</v>
      </c>
      <c r="IY200" s="4">
        <v>0</v>
      </c>
      <c r="IZ200" s="4">
        <v>0</v>
      </c>
      <c r="JA200" s="5">
        <v>11.320030854811243</v>
      </c>
      <c r="JB200" s="4">
        <v>2395582.9200000004</v>
      </c>
      <c r="JC200" s="4">
        <v>2395582.9200000004</v>
      </c>
      <c r="JD200" s="4">
        <v>-2395582.9200000004</v>
      </c>
      <c r="JE200" s="4">
        <v>0</v>
      </c>
      <c r="JF200" s="4">
        <v>0</v>
      </c>
      <c r="JG200" s="4">
        <v>2258329.243789989</v>
      </c>
      <c r="JH200" s="4">
        <v>-2258329.243789989</v>
      </c>
      <c r="JI200" s="4">
        <v>0</v>
      </c>
      <c r="JJ200" s="4">
        <v>0</v>
      </c>
      <c r="JK200" s="5">
        <v>0.94270552062125601</v>
      </c>
      <c r="JL200" s="4">
        <v>2367642.25</v>
      </c>
      <c r="JM200" s="4">
        <v>2367642.25</v>
      </c>
      <c r="JN200" s="4">
        <v>-2367642.25</v>
      </c>
      <c r="JO200" s="4">
        <v>0</v>
      </c>
      <c r="JP200" s="4">
        <v>0</v>
      </c>
      <c r="JQ200" s="4">
        <v>2233115.4958853857</v>
      </c>
      <c r="JR200" s="4">
        <v>-2233115.4958853857</v>
      </c>
      <c r="JS200" s="4">
        <v>0</v>
      </c>
      <c r="JT200" s="4">
        <v>0</v>
      </c>
      <c r="JU200" s="5">
        <v>0.94318113130705683</v>
      </c>
      <c r="JV200" s="4">
        <v>2343592.8800000004</v>
      </c>
      <c r="JW200" s="4">
        <v>2343592.8800000004</v>
      </c>
      <c r="JX200" s="4">
        <v>-2343592.8800000004</v>
      </c>
      <c r="JY200" s="4">
        <v>0</v>
      </c>
      <c r="JZ200" s="4">
        <v>0</v>
      </c>
      <c r="KA200" s="4">
        <v>2211448.1850842671</v>
      </c>
      <c r="KB200" s="4">
        <v>-2211448.1850842671</v>
      </c>
      <c r="KC200" s="4">
        <v>0</v>
      </c>
      <c r="KD200" s="4">
        <v>0</v>
      </c>
      <c r="KE200" s="5">
        <v>0.94361448353788591</v>
      </c>
      <c r="KF200" s="4">
        <v>2321165.4000000004</v>
      </c>
      <c r="KG200" s="4">
        <v>2321165.4000000004</v>
      </c>
      <c r="KH200" s="4">
        <v>-2321165.4000000004</v>
      </c>
      <c r="KI200" s="4">
        <v>0</v>
      </c>
      <c r="KJ200" s="4">
        <v>0</v>
      </c>
      <c r="KK200" s="4">
        <v>2191158.5067547248</v>
      </c>
      <c r="KL200" s="4">
        <v>-2191158.5067547248</v>
      </c>
      <c r="KM200" s="4">
        <v>0</v>
      </c>
      <c r="KN200" s="4">
        <v>0</v>
      </c>
      <c r="KO200" s="5">
        <v>0.94399068104096528</v>
      </c>
      <c r="KP200" s="4">
        <v>2296326.9600000004</v>
      </c>
      <c r="KQ200" s="4">
        <v>2296326.9600000004</v>
      </c>
      <c r="KR200" s="4">
        <v>-2296326.9600000004</v>
      </c>
      <c r="KS200" s="4">
        <v>0</v>
      </c>
      <c r="KT200" s="4">
        <v>0</v>
      </c>
      <c r="KU200" s="4">
        <v>2168353.038609603</v>
      </c>
      <c r="KV200" s="4">
        <v>-2168353.038609603</v>
      </c>
      <c r="KW200" s="4">
        <v>0</v>
      </c>
      <c r="KX200" s="4">
        <v>0</v>
      </c>
      <c r="KY200" s="5">
        <v>0.9442701655210296</v>
      </c>
      <c r="KZ200" s="4">
        <v>2272335.1300000004</v>
      </c>
      <c r="LA200" s="4">
        <v>2272335.1300000004</v>
      </c>
      <c r="LB200" s="4">
        <v>-2272335.1300000004</v>
      </c>
      <c r="LC200" s="4">
        <v>0</v>
      </c>
      <c r="LD200" s="4">
        <v>0</v>
      </c>
      <c r="LE200" s="4">
        <v>2146536.6670484603</v>
      </c>
      <c r="LF200" s="4">
        <v>-2146536.6670484603</v>
      </c>
      <c r="LG200" s="4">
        <v>0</v>
      </c>
      <c r="LH200" s="4">
        <v>0</v>
      </c>
      <c r="LI200" s="5">
        <v>0.9446391241807981</v>
      </c>
      <c r="LJ200" s="4">
        <v>2247788.52</v>
      </c>
      <c r="LK200" s="4">
        <v>2247788.52</v>
      </c>
      <c r="LL200" s="4">
        <v>-2247788.52</v>
      </c>
      <c r="LM200" s="4">
        <v>0</v>
      </c>
      <c r="LN200" s="4">
        <v>0</v>
      </c>
      <c r="LO200" s="4">
        <v>2124301.3705503875</v>
      </c>
      <c r="LP200" s="4">
        <v>-2124301.3705503875</v>
      </c>
      <c r="LQ200" s="4">
        <v>0</v>
      </c>
      <c r="LR200" s="4">
        <v>0</v>
      </c>
      <c r="LS200" s="5">
        <v>0.94506282581707801</v>
      </c>
      <c r="LT200" s="4">
        <v>2223473.52</v>
      </c>
      <c r="LU200" s="4">
        <v>2223473.52</v>
      </c>
      <c r="LV200" s="4">
        <v>-2223473.52</v>
      </c>
      <c r="LW200" s="4">
        <v>0</v>
      </c>
      <c r="LX200" s="4">
        <v>0</v>
      </c>
      <c r="LY200" s="4">
        <v>2102342.726057583</v>
      </c>
      <c r="LZ200" s="4">
        <v>-2102342.726057583</v>
      </c>
      <c r="MA200" s="4">
        <v>0</v>
      </c>
      <c r="MB200" s="4">
        <v>0</v>
      </c>
      <c r="MC200" s="5">
        <v>0.9455218185182539</v>
      </c>
      <c r="MD200" s="4">
        <v>2200346.83</v>
      </c>
      <c r="ME200" s="4">
        <v>2200346.83</v>
      </c>
      <c r="MF200" s="4">
        <v>-2200346.83</v>
      </c>
      <c r="MG200" s="4">
        <v>0</v>
      </c>
      <c r="MH200" s="4">
        <v>0</v>
      </c>
      <c r="MI200" s="4">
        <v>2081505.7613392528</v>
      </c>
      <c r="MJ200" s="4">
        <v>-2081505.7613392528</v>
      </c>
      <c r="MK200" s="4">
        <v>0</v>
      </c>
      <c r="ML200" s="4">
        <v>0</v>
      </c>
      <c r="MM200" s="5">
        <v>0.94598984712753342</v>
      </c>
      <c r="MN200" s="4">
        <v>2176485.04</v>
      </c>
      <c r="MO200" s="4">
        <v>2176485.04</v>
      </c>
      <c r="MP200" s="4">
        <v>-2176485.04</v>
      </c>
      <c r="MQ200" s="4">
        <v>0</v>
      </c>
      <c r="MR200" s="4">
        <v>0</v>
      </c>
      <c r="MS200" s="4">
        <v>2059894.7248368883</v>
      </c>
      <c r="MT200" s="4">
        <v>-2059894.7248368883</v>
      </c>
      <c r="MU200" s="4">
        <v>0</v>
      </c>
      <c r="MV200" s="4">
        <v>0</v>
      </c>
      <c r="MW200" s="5">
        <v>0.94643183250958074</v>
      </c>
      <c r="MX200" s="4">
        <v>2153018.64</v>
      </c>
      <c r="MY200" s="4">
        <v>2153018.64</v>
      </c>
      <c r="MZ200" s="4">
        <v>-2153018.64</v>
      </c>
      <c r="NA200" s="4">
        <v>0</v>
      </c>
      <c r="NB200" s="4">
        <v>0</v>
      </c>
      <c r="NC200" s="4">
        <v>2038531.7003671317</v>
      </c>
      <c r="ND200" s="4">
        <v>-2038531.7003671317</v>
      </c>
      <c r="NE200" s="4">
        <v>0</v>
      </c>
      <c r="NF200" s="4">
        <v>0</v>
      </c>
      <c r="NG200" s="5">
        <v>0.94682491943828762</v>
      </c>
      <c r="NH200" s="4">
        <v>2128606.92</v>
      </c>
      <c r="NI200" s="4">
        <v>2128606.92</v>
      </c>
      <c r="NJ200" s="4">
        <v>-2128606.92</v>
      </c>
      <c r="NK200" s="4">
        <v>0</v>
      </c>
      <c r="NL200" s="4">
        <v>0</v>
      </c>
      <c r="NM200" s="4">
        <v>2016049.538994214</v>
      </c>
      <c r="NN200" s="4">
        <v>-2016049.538994214</v>
      </c>
      <c r="NO200" s="4">
        <v>0</v>
      </c>
      <c r="NP200" s="4">
        <v>0</v>
      </c>
      <c r="NQ200" s="5">
        <v>0.94712157517284312</v>
      </c>
      <c r="NR200" s="4">
        <v>27126365.010000005</v>
      </c>
      <c r="NS200" s="4">
        <v>27126365.010000005</v>
      </c>
      <c r="NT200" s="4">
        <v>-27126365.010000005</v>
      </c>
      <c r="NU200" s="4">
        <v>0</v>
      </c>
      <c r="NV200" s="4">
        <v>0</v>
      </c>
      <c r="NW200" s="4">
        <v>25631566.959317889</v>
      </c>
      <c r="NX200" s="4">
        <v>-25631566.959317889</v>
      </c>
      <c r="NY200" s="4">
        <v>0</v>
      </c>
      <c r="NZ200" s="4">
        <v>0</v>
      </c>
      <c r="OA200" s="5">
        <v>11.339353924792569</v>
      </c>
      <c r="OB200" s="4">
        <v>2109261.3199999998</v>
      </c>
      <c r="OC200" s="4">
        <v>2109261.3199999998</v>
      </c>
      <c r="OD200" s="4">
        <v>-2109261.3199999998</v>
      </c>
      <c r="OE200" s="4">
        <v>0</v>
      </c>
      <c r="OF200" s="4">
        <v>0</v>
      </c>
      <c r="OG200" s="4">
        <v>1998491.2808618145</v>
      </c>
      <c r="OH200" s="4">
        <v>-1998491.2808618145</v>
      </c>
      <c r="OI200" s="4">
        <v>0</v>
      </c>
      <c r="OJ200" s="4">
        <v>0</v>
      </c>
      <c r="OK200" s="5">
        <v>0.94748396602741225</v>
      </c>
      <c r="OL200" s="4">
        <v>2096298.59</v>
      </c>
      <c r="OM200" s="4">
        <v>2096298.59</v>
      </c>
      <c r="ON200" s="4">
        <v>-2096298.59</v>
      </c>
      <c r="OO200" s="4">
        <v>0</v>
      </c>
      <c r="OP200" s="4">
        <v>0</v>
      </c>
      <c r="OQ200" s="4">
        <v>1986135.5055448734</v>
      </c>
      <c r="OR200" s="4">
        <v>-1986135.5055448734</v>
      </c>
      <c r="OS200" s="4">
        <v>0</v>
      </c>
      <c r="OT200" s="4">
        <v>0</v>
      </c>
      <c r="OU200" s="5">
        <v>0.94744876279522439</v>
      </c>
      <c r="OV200" s="4">
        <v>2076663.23</v>
      </c>
      <c r="OW200" s="4">
        <v>2076663.23</v>
      </c>
      <c r="OX200" s="4">
        <v>-2076663.23</v>
      </c>
      <c r="OY200" s="4">
        <v>0</v>
      </c>
      <c r="OZ200" s="4">
        <v>0</v>
      </c>
      <c r="PA200" s="4">
        <v>1967478.2376553244</v>
      </c>
      <c r="PB200" s="4">
        <v>-1967478.2376553244</v>
      </c>
      <c r="PC200" s="4">
        <v>0</v>
      </c>
      <c r="PD200" s="4">
        <v>0</v>
      </c>
      <c r="PE200" s="5">
        <v>0.94742287012773108</v>
      </c>
      <c r="PF200" s="4">
        <v>2053531.45</v>
      </c>
      <c r="PG200" s="4">
        <v>2053531.45</v>
      </c>
      <c r="PH200" s="4">
        <v>-2053531.45</v>
      </c>
      <c r="PI200" s="4">
        <v>0</v>
      </c>
      <c r="PJ200" s="4">
        <v>0</v>
      </c>
      <c r="PK200" s="4">
        <v>1945522.5340190574</v>
      </c>
      <c r="PL200" s="4">
        <v>-1945522.5340190574</v>
      </c>
      <c r="PM200" s="4">
        <v>0</v>
      </c>
      <c r="PN200" s="4">
        <v>0</v>
      </c>
      <c r="PO200" s="5">
        <v>0.94740333001428223</v>
      </c>
      <c r="PP200" s="4">
        <v>2031000.64</v>
      </c>
      <c r="PQ200" s="4">
        <v>2031000.64</v>
      </c>
      <c r="PR200" s="4">
        <v>-2031000.64</v>
      </c>
      <c r="PS200" s="4">
        <v>0</v>
      </c>
      <c r="PT200" s="4">
        <v>0</v>
      </c>
      <c r="PU200" s="4">
        <v>1924140.2225321447</v>
      </c>
      <c r="PV200" s="4">
        <v>-1924140.2225321447</v>
      </c>
      <c r="PW200" s="4">
        <v>0</v>
      </c>
      <c r="PX200" s="4">
        <v>0</v>
      </c>
      <c r="PY200" s="5">
        <v>0.94738533540400305</v>
      </c>
      <c r="PZ200" s="4">
        <v>2008665.5399999998</v>
      </c>
      <c r="QA200" s="4">
        <v>2008665.5399999998</v>
      </c>
      <c r="QB200" s="4">
        <v>-2008665.5399999998</v>
      </c>
      <c r="QC200" s="4">
        <v>0</v>
      </c>
      <c r="QD200" s="4">
        <v>0</v>
      </c>
      <c r="QE200" s="4">
        <v>1902937.5704651305</v>
      </c>
      <c r="QF200" s="4">
        <v>-1902937.5704651305</v>
      </c>
      <c r="QG200" s="4">
        <v>0</v>
      </c>
      <c r="QH200" s="4">
        <v>0</v>
      </c>
      <c r="QI200" s="5">
        <v>0.94736407459109928</v>
      </c>
      <c r="QJ200" s="4">
        <v>1986035.8900000001</v>
      </c>
      <c r="QK200" s="4">
        <v>1986035.8900000001</v>
      </c>
      <c r="QL200" s="4">
        <v>-1986035.8900000001</v>
      </c>
      <c r="QM200" s="4">
        <v>0</v>
      </c>
      <c r="QN200" s="4">
        <v>0</v>
      </c>
      <c r="QO200" s="4">
        <v>1881452.0310578293</v>
      </c>
      <c r="QP200" s="4">
        <v>-1881452.0310578293</v>
      </c>
      <c r="QQ200" s="4">
        <v>0</v>
      </c>
      <c r="QR200" s="4">
        <v>0</v>
      </c>
      <c r="QS200" s="5">
        <v>0.9473403982935219</v>
      </c>
      <c r="QT200" s="4">
        <v>1963178.7599999998</v>
      </c>
      <c r="QU200" s="4">
        <v>1963178.7599999998</v>
      </c>
      <c r="QV200" s="4">
        <v>-1963178.7599999998</v>
      </c>
      <c r="QW200" s="4">
        <v>0</v>
      </c>
      <c r="QX200" s="4">
        <v>0</v>
      </c>
      <c r="QY200" s="4">
        <v>1859754.8990186481</v>
      </c>
      <c r="QZ200" s="4">
        <v>-1859754.8990186481</v>
      </c>
      <c r="RA200" s="4">
        <v>0</v>
      </c>
      <c r="RB200" s="4">
        <v>0</v>
      </c>
      <c r="RC200" s="5">
        <v>0.94731816425043647</v>
      </c>
      <c r="RD200" s="4">
        <v>1942982.17</v>
      </c>
      <c r="RE200" s="4">
        <v>1942982.17</v>
      </c>
      <c r="RF200" s="4">
        <v>-1942982.17</v>
      </c>
      <c r="RG200" s="4">
        <v>0</v>
      </c>
      <c r="RH200" s="4">
        <v>0</v>
      </c>
      <c r="RI200" s="4">
        <v>1840572.5001810635</v>
      </c>
      <c r="RJ200" s="4">
        <v>-1840572.5001810635</v>
      </c>
      <c r="RK200" s="4">
        <v>0</v>
      </c>
      <c r="RL200" s="4">
        <v>0</v>
      </c>
      <c r="RM200" s="5">
        <v>0.94729253237617905</v>
      </c>
      <c r="RN200" s="4">
        <v>1923362.8699999999</v>
      </c>
      <c r="RO200" s="4">
        <v>1923362.8699999999</v>
      </c>
      <c r="RP200" s="4">
        <v>-1923362.8699999999</v>
      </c>
      <c r="RQ200" s="4">
        <v>0</v>
      </c>
      <c r="RR200" s="4">
        <v>0</v>
      </c>
      <c r="RS200" s="4">
        <v>1821934.9913430337</v>
      </c>
      <c r="RT200" s="4">
        <v>-1821934.9913430337</v>
      </c>
      <c r="RU200" s="4">
        <v>0</v>
      </c>
      <c r="RV200" s="4">
        <v>0</v>
      </c>
      <c r="RW200" s="5">
        <v>0.94726534434089071</v>
      </c>
      <c r="RX200" s="4">
        <v>1904541.1</v>
      </c>
      <c r="RY200" s="4">
        <v>1904541.1</v>
      </c>
      <c r="RZ200" s="4">
        <v>-1904541.1</v>
      </c>
      <c r="SA200" s="4">
        <v>0</v>
      </c>
      <c r="SB200" s="4">
        <v>0</v>
      </c>
      <c r="SC200" s="4">
        <v>1804058.7026697362</v>
      </c>
      <c r="SD200" s="4">
        <v>-1804058.7026697362</v>
      </c>
      <c r="SE200" s="4">
        <v>0</v>
      </c>
      <c r="SF200" s="4">
        <v>0</v>
      </c>
      <c r="SG200" s="5">
        <v>0.94724062540300979</v>
      </c>
      <c r="SH200" s="4">
        <v>1885191.1599999997</v>
      </c>
      <c r="SI200" s="4">
        <v>1885191.1599999997</v>
      </c>
      <c r="SJ200" s="4">
        <v>-1885191.1599999997</v>
      </c>
      <c r="SK200" s="4">
        <v>0</v>
      </c>
      <c r="SL200" s="4">
        <v>0</v>
      </c>
      <c r="SM200" s="4">
        <v>1785689.9982927488</v>
      </c>
      <c r="SN200" s="4">
        <v>-1785689.9982927488</v>
      </c>
      <c r="SO200" s="4">
        <v>0</v>
      </c>
      <c r="SP200" s="4">
        <v>0</v>
      </c>
      <c r="SQ200" s="5">
        <v>0.94721959034263092</v>
      </c>
      <c r="SR200" s="4">
        <v>23980712.720000003</v>
      </c>
      <c r="SS200" s="4">
        <v>23980712.720000003</v>
      </c>
      <c r="ST200" s="4">
        <v>-23980712.720000003</v>
      </c>
      <c r="SU200" s="4">
        <v>0</v>
      </c>
      <c r="SV200" s="4">
        <v>0</v>
      </c>
      <c r="SW200" s="4">
        <v>22718168.473641403</v>
      </c>
      <c r="SX200" s="4">
        <v>-22718168.473641403</v>
      </c>
      <c r="SY200" s="4">
        <v>0</v>
      </c>
      <c r="SZ200" s="4">
        <v>0</v>
      </c>
      <c r="TA200" s="5">
        <v>11.368184993966421</v>
      </c>
      <c r="TB200" s="4">
        <v>1888358.8601999998</v>
      </c>
      <c r="TC200" s="4">
        <v>1888358.8601999998</v>
      </c>
    </row>
    <row r="201" spans="1:523" x14ac:dyDescent="0.3">
      <c r="A201" s="3" t="s">
        <v>249</v>
      </c>
      <c r="B201" s="4">
        <v>0</v>
      </c>
      <c r="C201" s="4">
        <v>0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5">
        <v>0.8871801961867416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5">
        <v>0.8871801961867416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5">
        <v>0.8871801961867416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5">
        <v>0.8871801961867416</v>
      </c>
      <c r="AP201" s="4">
        <v>0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0</v>
      </c>
      <c r="AW201" s="4">
        <v>0</v>
      </c>
      <c r="AX201" s="4">
        <v>0</v>
      </c>
      <c r="AY201" s="5">
        <v>0.8871801961867416</v>
      </c>
      <c r="AZ201" s="4">
        <v>0</v>
      </c>
      <c r="BA201" s="4">
        <v>0</v>
      </c>
      <c r="BB201" s="4">
        <v>0</v>
      </c>
      <c r="BC201" s="4">
        <v>0</v>
      </c>
      <c r="BD201" s="4">
        <v>0</v>
      </c>
      <c r="BE201" s="4">
        <v>0</v>
      </c>
      <c r="BF201" s="4">
        <v>0</v>
      </c>
      <c r="BG201" s="4">
        <v>0</v>
      </c>
      <c r="BH201" s="4">
        <v>0</v>
      </c>
      <c r="BI201" s="5">
        <v>0.8871801961867416</v>
      </c>
      <c r="BJ201" s="4">
        <v>0</v>
      </c>
      <c r="BK201" s="4">
        <v>0</v>
      </c>
      <c r="BL201" s="4">
        <v>0</v>
      </c>
      <c r="BM201" s="4">
        <v>0</v>
      </c>
      <c r="BN201" s="4">
        <v>0</v>
      </c>
      <c r="BO201" s="4">
        <v>0</v>
      </c>
      <c r="BP201" s="4">
        <v>0</v>
      </c>
      <c r="BQ201" s="4">
        <v>0</v>
      </c>
      <c r="BR201" s="4">
        <v>0</v>
      </c>
      <c r="BS201" s="5">
        <v>0.8871801961867416</v>
      </c>
      <c r="BT201" s="4">
        <v>0</v>
      </c>
      <c r="BU201" s="4">
        <v>0</v>
      </c>
      <c r="BV201" s="4">
        <v>0</v>
      </c>
      <c r="BW201" s="4">
        <v>0</v>
      </c>
      <c r="BX201" s="4">
        <v>0</v>
      </c>
      <c r="BY201" s="4">
        <v>0</v>
      </c>
      <c r="BZ201" s="4">
        <v>0</v>
      </c>
      <c r="CA201" s="4">
        <v>0</v>
      </c>
      <c r="CB201" s="4">
        <v>0</v>
      </c>
      <c r="CC201" s="5">
        <v>0.8871801961867416</v>
      </c>
      <c r="CD201" s="4">
        <v>0</v>
      </c>
      <c r="CE201" s="4">
        <v>0</v>
      </c>
      <c r="CF201" s="4">
        <v>0</v>
      </c>
      <c r="CG201" s="4">
        <v>0</v>
      </c>
      <c r="CH201" s="4">
        <v>0</v>
      </c>
      <c r="CI201" s="4">
        <v>0</v>
      </c>
      <c r="CJ201" s="4">
        <v>0</v>
      </c>
      <c r="CK201" s="4">
        <v>0</v>
      </c>
      <c r="CL201" s="4">
        <v>0</v>
      </c>
      <c r="CM201" s="5">
        <v>0.8871801961867416</v>
      </c>
      <c r="CN201" s="4">
        <v>0</v>
      </c>
      <c r="CO201" s="4">
        <v>0</v>
      </c>
      <c r="CP201" s="4">
        <v>0</v>
      </c>
      <c r="CQ201" s="4">
        <v>0</v>
      </c>
      <c r="CR201" s="4">
        <v>0</v>
      </c>
      <c r="CS201" s="4">
        <v>0</v>
      </c>
      <c r="CT201" s="4">
        <v>0</v>
      </c>
      <c r="CU201" s="4">
        <v>0</v>
      </c>
      <c r="CV201" s="4">
        <v>0</v>
      </c>
      <c r="CW201" s="5">
        <v>0.8871801961867416</v>
      </c>
      <c r="CX201" s="4">
        <v>0</v>
      </c>
      <c r="CY201" s="4">
        <v>0</v>
      </c>
      <c r="CZ201" s="4">
        <v>0</v>
      </c>
      <c r="DA201" s="4">
        <v>0</v>
      </c>
      <c r="DB201" s="4">
        <v>0</v>
      </c>
      <c r="DC201" s="4">
        <v>0</v>
      </c>
      <c r="DD201" s="4">
        <v>0</v>
      </c>
      <c r="DE201" s="4">
        <v>0</v>
      </c>
      <c r="DF201" s="4">
        <v>0</v>
      </c>
      <c r="DG201" s="5">
        <v>0.8871801961867416</v>
      </c>
      <c r="DH201" s="4">
        <v>0</v>
      </c>
      <c r="DI201" s="4">
        <v>0</v>
      </c>
      <c r="DJ201" s="4">
        <v>0</v>
      </c>
      <c r="DK201" s="4">
        <v>0</v>
      </c>
      <c r="DL201" s="4">
        <v>0</v>
      </c>
      <c r="DM201" s="4">
        <v>0</v>
      </c>
      <c r="DN201" s="4">
        <v>0</v>
      </c>
      <c r="DO201" s="4">
        <v>0</v>
      </c>
      <c r="DP201" s="4">
        <v>0</v>
      </c>
      <c r="DQ201" s="5">
        <v>0.8871801961867416</v>
      </c>
      <c r="DR201" s="4">
        <v>0</v>
      </c>
      <c r="DS201" s="4">
        <v>0</v>
      </c>
      <c r="DT201" s="4">
        <v>0</v>
      </c>
      <c r="DU201" s="4">
        <v>0</v>
      </c>
      <c r="DV201" s="4">
        <v>0</v>
      </c>
      <c r="DW201" s="4">
        <v>0</v>
      </c>
      <c r="DX201" s="4">
        <v>0</v>
      </c>
      <c r="DY201" s="4">
        <v>0</v>
      </c>
      <c r="DZ201" s="4">
        <v>0</v>
      </c>
      <c r="EA201" s="5">
        <v>10.6461623542409</v>
      </c>
      <c r="EB201" s="4">
        <v>0</v>
      </c>
      <c r="EC201" s="4">
        <v>0</v>
      </c>
      <c r="ED201" s="4">
        <v>0</v>
      </c>
      <c r="EE201" s="4">
        <v>0</v>
      </c>
      <c r="EF201" s="4">
        <v>0</v>
      </c>
      <c r="EG201" s="4">
        <v>0</v>
      </c>
      <c r="EH201" s="4">
        <v>0</v>
      </c>
      <c r="EI201" s="4">
        <v>0</v>
      </c>
      <c r="EJ201" s="4">
        <v>0</v>
      </c>
      <c r="EK201" s="5">
        <v>0.89377230663351903</v>
      </c>
      <c r="EL201" s="4">
        <v>0</v>
      </c>
      <c r="EM201" s="4">
        <v>0</v>
      </c>
      <c r="EN201" s="4">
        <v>0</v>
      </c>
      <c r="EO201" s="4">
        <v>0</v>
      </c>
      <c r="EP201" s="4">
        <v>0</v>
      </c>
      <c r="EQ201" s="4">
        <v>0</v>
      </c>
      <c r="ER201" s="4">
        <v>0</v>
      </c>
      <c r="ES201" s="4">
        <v>0</v>
      </c>
      <c r="ET201" s="4">
        <v>0</v>
      </c>
      <c r="EU201" s="5">
        <v>0.89377230663351903</v>
      </c>
      <c r="EV201" s="4">
        <v>0</v>
      </c>
      <c r="EW201" s="4">
        <v>0</v>
      </c>
      <c r="EX201" s="4">
        <v>0</v>
      </c>
      <c r="EY201" s="4">
        <v>0</v>
      </c>
      <c r="EZ201" s="4">
        <v>0</v>
      </c>
      <c r="FA201" s="4">
        <v>0</v>
      </c>
      <c r="FB201" s="4">
        <v>0</v>
      </c>
      <c r="FC201" s="4">
        <v>0</v>
      </c>
      <c r="FD201" s="4">
        <v>0</v>
      </c>
      <c r="FE201" s="5">
        <v>0.89377230663351903</v>
      </c>
      <c r="FF201" s="4">
        <v>0</v>
      </c>
      <c r="FG201" s="4">
        <v>0</v>
      </c>
      <c r="FH201" s="4">
        <v>0</v>
      </c>
      <c r="FI201" s="4">
        <v>0</v>
      </c>
      <c r="FJ201" s="4">
        <v>0</v>
      </c>
      <c r="FK201" s="4">
        <v>0</v>
      </c>
      <c r="FL201" s="4">
        <v>0</v>
      </c>
      <c r="FM201" s="4">
        <v>0</v>
      </c>
      <c r="FN201" s="4">
        <v>0</v>
      </c>
      <c r="FO201" s="5">
        <v>0.89377230663351903</v>
      </c>
      <c r="FP201" s="4">
        <v>0</v>
      </c>
      <c r="FQ201" s="4">
        <v>0</v>
      </c>
      <c r="FR201" s="4">
        <v>0</v>
      </c>
      <c r="FS201" s="4">
        <v>0</v>
      </c>
      <c r="FT201" s="4">
        <v>0</v>
      </c>
      <c r="FU201" s="4">
        <v>0</v>
      </c>
      <c r="FV201" s="4">
        <v>0</v>
      </c>
      <c r="FW201" s="4">
        <v>0</v>
      </c>
      <c r="FX201" s="4">
        <v>0</v>
      </c>
      <c r="FY201" s="5">
        <v>0.89377230663351903</v>
      </c>
      <c r="FZ201" s="4">
        <v>0</v>
      </c>
      <c r="GA201" s="4">
        <v>0</v>
      </c>
      <c r="GB201" s="4">
        <v>0</v>
      </c>
      <c r="GC201" s="4">
        <v>0</v>
      </c>
      <c r="GD201" s="4">
        <v>0</v>
      </c>
      <c r="GE201" s="4">
        <v>0</v>
      </c>
      <c r="GF201" s="4">
        <v>0</v>
      </c>
      <c r="GG201" s="4">
        <v>0</v>
      </c>
      <c r="GH201" s="4">
        <v>0</v>
      </c>
      <c r="GI201" s="5">
        <v>0.89377230663351903</v>
      </c>
      <c r="GJ201" s="4">
        <v>0</v>
      </c>
      <c r="GK201" s="4">
        <v>0</v>
      </c>
      <c r="GL201" s="4">
        <v>0</v>
      </c>
      <c r="GM201" s="4">
        <v>0</v>
      </c>
      <c r="GN201" s="4">
        <v>0</v>
      </c>
      <c r="GO201" s="4">
        <v>0</v>
      </c>
      <c r="GP201" s="4">
        <v>0</v>
      </c>
      <c r="GQ201" s="4">
        <v>0</v>
      </c>
      <c r="GR201" s="4">
        <v>0</v>
      </c>
      <c r="GS201" s="5">
        <v>0.89377230663351903</v>
      </c>
      <c r="GT201" s="4">
        <v>0</v>
      </c>
      <c r="GU201" s="4">
        <v>0</v>
      </c>
      <c r="GV201" s="4">
        <v>0</v>
      </c>
      <c r="GW201" s="4">
        <v>0</v>
      </c>
      <c r="GX201" s="4">
        <v>0</v>
      </c>
      <c r="GY201" s="4">
        <v>0</v>
      </c>
      <c r="GZ201" s="4">
        <v>0</v>
      </c>
      <c r="HA201" s="4">
        <v>0</v>
      </c>
      <c r="HB201" s="4">
        <v>0</v>
      </c>
      <c r="HC201" s="5">
        <v>0.89377230663351903</v>
      </c>
      <c r="HD201" s="4">
        <v>0</v>
      </c>
      <c r="HE201" s="4">
        <v>0</v>
      </c>
      <c r="HF201" s="4">
        <v>0</v>
      </c>
      <c r="HG201" s="4">
        <v>0</v>
      </c>
      <c r="HH201" s="4">
        <v>0</v>
      </c>
      <c r="HI201" s="4">
        <v>0</v>
      </c>
      <c r="HJ201" s="4">
        <v>0</v>
      </c>
      <c r="HK201" s="4">
        <v>0</v>
      </c>
      <c r="HL201" s="4">
        <v>0</v>
      </c>
      <c r="HM201" s="5">
        <v>0.89377230663351903</v>
      </c>
      <c r="HN201" s="4">
        <v>0</v>
      </c>
      <c r="HO201" s="4">
        <v>0</v>
      </c>
      <c r="HP201" s="4">
        <v>0</v>
      </c>
      <c r="HQ201" s="4">
        <v>0</v>
      </c>
      <c r="HR201" s="4">
        <v>0</v>
      </c>
      <c r="HS201" s="4">
        <v>0</v>
      </c>
      <c r="HT201" s="4">
        <v>0</v>
      </c>
      <c r="HU201" s="4">
        <v>0</v>
      </c>
      <c r="HV201" s="4">
        <v>0</v>
      </c>
      <c r="HW201" s="5">
        <v>0.89377230663351903</v>
      </c>
      <c r="HX201" s="4">
        <v>0</v>
      </c>
      <c r="HY201" s="4">
        <v>0</v>
      </c>
      <c r="HZ201" s="4">
        <v>0</v>
      </c>
      <c r="IA201" s="4">
        <v>0</v>
      </c>
      <c r="IB201" s="4">
        <v>0</v>
      </c>
      <c r="IC201" s="4">
        <v>0</v>
      </c>
      <c r="ID201" s="4">
        <v>0</v>
      </c>
      <c r="IE201" s="4">
        <v>0</v>
      </c>
      <c r="IF201" s="4">
        <v>0</v>
      </c>
      <c r="IG201" s="5">
        <v>0.89377230663351903</v>
      </c>
      <c r="IH201" s="4">
        <v>0</v>
      </c>
      <c r="II201" s="4">
        <v>0</v>
      </c>
      <c r="IJ201" s="4">
        <v>0</v>
      </c>
      <c r="IK201" s="4">
        <v>0</v>
      </c>
      <c r="IL201" s="4">
        <v>0</v>
      </c>
      <c r="IM201" s="4">
        <v>0</v>
      </c>
      <c r="IN201" s="4">
        <v>0</v>
      </c>
      <c r="IO201" s="4">
        <v>0</v>
      </c>
      <c r="IP201" s="4">
        <v>0</v>
      </c>
      <c r="IQ201" s="5">
        <v>0.89377230663351903</v>
      </c>
      <c r="IR201" s="4">
        <v>0</v>
      </c>
      <c r="IS201" s="4">
        <v>0</v>
      </c>
      <c r="IT201" s="4">
        <v>0</v>
      </c>
      <c r="IU201" s="4">
        <v>0</v>
      </c>
      <c r="IV201" s="4">
        <v>0</v>
      </c>
      <c r="IW201" s="4">
        <v>0</v>
      </c>
      <c r="IX201" s="4">
        <v>0</v>
      </c>
      <c r="IY201" s="4">
        <v>0</v>
      </c>
      <c r="IZ201" s="4">
        <v>0</v>
      </c>
      <c r="JA201" s="5">
        <v>10.725267679602227</v>
      </c>
      <c r="JB201" s="4">
        <v>0</v>
      </c>
      <c r="JC201" s="4">
        <v>0</v>
      </c>
      <c r="JD201" s="4">
        <v>0</v>
      </c>
      <c r="JE201" s="4">
        <v>0</v>
      </c>
      <c r="JF201" s="4">
        <v>0</v>
      </c>
      <c r="JG201" s="4">
        <v>0</v>
      </c>
      <c r="JH201" s="4">
        <v>0</v>
      </c>
      <c r="JI201" s="4">
        <v>0</v>
      </c>
      <c r="JJ201" s="4">
        <v>0</v>
      </c>
      <c r="JK201" s="5">
        <v>0.89674086323795554</v>
      </c>
      <c r="JL201" s="4">
        <v>0</v>
      </c>
      <c r="JM201" s="4">
        <v>0</v>
      </c>
      <c r="JN201" s="4">
        <v>0</v>
      </c>
      <c r="JO201" s="4">
        <v>0</v>
      </c>
      <c r="JP201" s="4">
        <v>0</v>
      </c>
      <c r="JQ201" s="4">
        <v>0</v>
      </c>
      <c r="JR201" s="4">
        <v>0</v>
      </c>
      <c r="JS201" s="4">
        <v>0</v>
      </c>
      <c r="JT201" s="4">
        <v>0</v>
      </c>
      <c r="JU201" s="5">
        <v>0.89674086323795554</v>
      </c>
      <c r="JV201" s="4">
        <v>0</v>
      </c>
      <c r="JW201" s="4">
        <v>0</v>
      </c>
      <c r="JX201" s="4">
        <v>0</v>
      </c>
      <c r="JY201" s="4">
        <v>0</v>
      </c>
      <c r="JZ201" s="4">
        <v>0</v>
      </c>
      <c r="KA201" s="4">
        <v>0</v>
      </c>
      <c r="KB201" s="4">
        <v>0</v>
      </c>
      <c r="KC201" s="4">
        <v>0</v>
      </c>
      <c r="KD201" s="4">
        <v>0</v>
      </c>
      <c r="KE201" s="5">
        <v>0.89674086323795554</v>
      </c>
      <c r="KF201" s="4">
        <v>0</v>
      </c>
      <c r="KG201" s="4">
        <v>0</v>
      </c>
      <c r="KH201" s="4">
        <v>0</v>
      </c>
      <c r="KI201" s="4">
        <v>0</v>
      </c>
      <c r="KJ201" s="4">
        <v>0</v>
      </c>
      <c r="KK201" s="4">
        <v>0</v>
      </c>
      <c r="KL201" s="4">
        <v>0</v>
      </c>
      <c r="KM201" s="4">
        <v>0</v>
      </c>
      <c r="KN201" s="4">
        <v>0</v>
      </c>
      <c r="KO201" s="5">
        <v>0.89674086323795554</v>
      </c>
      <c r="KP201" s="4">
        <v>0</v>
      </c>
      <c r="KQ201" s="4">
        <v>0</v>
      </c>
      <c r="KR201" s="4">
        <v>0</v>
      </c>
      <c r="KS201" s="4">
        <v>0</v>
      </c>
      <c r="KT201" s="4">
        <v>0</v>
      </c>
      <c r="KU201" s="4">
        <v>0</v>
      </c>
      <c r="KV201" s="4">
        <v>0</v>
      </c>
      <c r="KW201" s="4">
        <v>0</v>
      </c>
      <c r="KX201" s="4">
        <v>0</v>
      </c>
      <c r="KY201" s="5">
        <v>0.89674086323795554</v>
      </c>
      <c r="KZ201" s="4">
        <v>0</v>
      </c>
      <c r="LA201" s="4">
        <v>0</v>
      </c>
      <c r="LB201" s="4">
        <v>0</v>
      </c>
      <c r="LC201" s="4">
        <v>0</v>
      </c>
      <c r="LD201" s="4">
        <v>0</v>
      </c>
      <c r="LE201" s="4">
        <v>0</v>
      </c>
      <c r="LF201" s="4">
        <v>0</v>
      </c>
      <c r="LG201" s="4">
        <v>0</v>
      </c>
      <c r="LH201" s="4">
        <v>0</v>
      </c>
      <c r="LI201" s="5">
        <v>0.89674086323795554</v>
      </c>
      <c r="LJ201" s="4">
        <v>0</v>
      </c>
      <c r="LK201" s="4">
        <v>0</v>
      </c>
      <c r="LL201" s="4">
        <v>0</v>
      </c>
      <c r="LM201" s="4">
        <v>0</v>
      </c>
      <c r="LN201" s="4">
        <v>0</v>
      </c>
      <c r="LO201" s="4">
        <v>0</v>
      </c>
      <c r="LP201" s="4">
        <v>0</v>
      </c>
      <c r="LQ201" s="4">
        <v>0</v>
      </c>
      <c r="LR201" s="4">
        <v>0</v>
      </c>
      <c r="LS201" s="5">
        <v>0.89674086323795554</v>
      </c>
      <c r="LT201" s="4">
        <v>0</v>
      </c>
      <c r="LU201" s="4">
        <v>0</v>
      </c>
      <c r="LV201" s="4">
        <v>0</v>
      </c>
      <c r="LW201" s="4">
        <v>0</v>
      </c>
      <c r="LX201" s="4">
        <v>0</v>
      </c>
      <c r="LY201" s="4">
        <v>0</v>
      </c>
      <c r="LZ201" s="4">
        <v>0</v>
      </c>
      <c r="MA201" s="4">
        <v>0</v>
      </c>
      <c r="MB201" s="4">
        <v>0</v>
      </c>
      <c r="MC201" s="5">
        <v>0.89674086323795554</v>
      </c>
      <c r="MD201" s="4">
        <v>0</v>
      </c>
      <c r="ME201" s="4">
        <v>0</v>
      </c>
      <c r="MF201" s="4">
        <v>0</v>
      </c>
      <c r="MG201" s="4">
        <v>0</v>
      </c>
      <c r="MH201" s="4">
        <v>0</v>
      </c>
      <c r="MI201" s="4">
        <v>0</v>
      </c>
      <c r="MJ201" s="4">
        <v>0</v>
      </c>
      <c r="MK201" s="4">
        <v>0</v>
      </c>
      <c r="ML201" s="4">
        <v>0</v>
      </c>
      <c r="MM201" s="5">
        <v>0.89674086323795554</v>
      </c>
      <c r="MN201" s="4">
        <v>0</v>
      </c>
      <c r="MO201" s="4">
        <v>0</v>
      </c>
      <c r="MP201" s="4">
        <v>0</v>
      </c>
      <c r="MQ201" s="4">
        <v>0</v>
      </c>
      <c r="MR201" s="4">
        <v>0</v>
      </c>
      <c r="MS201" s="4">
        <v>0</v>
      </c>
      <c r="MT201" s="4">
        <v>0</v>
      </c>
      <c r="MU201" s="4">
        <v>0</v>
      </c>
      <c r="MV201" s="4">
        <v>0</v>
      </c>
      <c r="MW201" s="5">
        <v>0.89674086323795554</v>
      </c>
      <c r="MX201" s="4">
        <v>0</v>
      </c>
      <c r="MY201" s="4">
        <v>0</v>
      </c>
      <c r="MZ201" s="4">
        <v>0</v>
      </c>
      <c r="NA201" s="4">
        <v>0</v>
      </c>
      <c r="NB201" s="4">
        <v>0</v>
      </c>
      <c r="NC201" s="4">
        <v>0</v>
      </c>
      <c r="ND201" s="4">
        <v>0</v>
      </c>
      <c r="NE201" s="4">
        <v>0</v>
      </c>
      <c r="NF201" s="4">
        <v>0</v>
      </c>
      <c r="NG201" s="5">
        <v>0.89674086323795554</v>
      </c>
      <c r="NH201" s="4">
        <v>0</v>
      </c>
      <c r="NI201" s="4">
        <v>0</v>
      </c>
      <c r="NJ201" s="4">
        <v>0</v>
      </c>
      <c r="NK201" s="4">
        <v>0</v>
      </c>
      <c r="NL201" s="4">
        <v>0</v>
      </c>
      <c r="NM201" s="4">
        <v>0</v>
      </c>
      <c r="NN201" s="4">
        <v>0</v>
      </c>
      <c r="NO201" s="4">
        <v>0</v>
      </c>
      <c r="NP201" s="4">
        <v>0</v>
      </c>
      <c r="NQ201" s="5">
        <v>0.89674086323795554</v>
      </c>
      <c r="NR201" s="4">
        <v>0</v>
      </c>
      <c r="NS201" s="4">
        <v>0</v>
      </c>
      <c r="NT201" s="4">
        <v>0</v>
      </c>
      <c r="NU201" s="4">
        <v>0</v>
      </c>
      <c r="NV201" s="4">
        <v>0</v>
      </c>
      <c r="NW201" s="4">
        <v>0</v>
      </c>
      <c r="NX201" s="4">
        <v>0</v>
      </c>
      <c r="NY201" s="4">
        <v>0</v>
      </c>
      <c r="NZ201" s="4">
        <v>0</v>
      </c>
      <c r="OA201" s="5">
        <v>10.760890358855464</v>
      </c>
      <c r="OB201" s="4">
        <v>0</v>
      </c>
      <c r="OC201" s="4">
        <v>0</v>
      </c>
      <c r="OD201" s="4">
        <v>0</v>
      </c>
      <c r="OE201" s="4">
        <v>0</v>
      </c>
      <c r="OF201" s="4">
        <v>0</v>
      </c>
      <c r="OG201" s="4">
        <v>0</v>
      </c>
      <c r="OH201" s="4">
        <v>0</v>
      </c>
      <c r="OI201" s="4">
        <v>0</v>
      </c>
      <c r="OJ201" s="4">
        <v>0</v>
      </c>
      <c r="OK201" s="5">
        <v>0.89873521778242393</v>
      </c>
      <c r="OL201" s="4">
        <v>0</v>
      </c>
      <c r="OM201" s="4">
        <v>0</v>
      </c>
      <c r="ON201" s="4">
        <v>0</v>
      </c>
      <c r="OO201" s="4">
        <v>0</v>
      </c>
      <c r="OP201" s="4">
        <v>0</v>
      </c>
      <c r="OQ201" s="4">
        <v>0</v>
      </c>
      <c r="OR201" s="4">
        <v>0</v>
      </c>
      <c r="OS201" s="4">
        <v>0</v>
      </c>
      <c r="OT201" s="4">
        <v>0</v>
      </c>
      <c r="OU201" s="5">
        <v>0.89873521778242393</v>
      </c>
      <c r="OV201" s="4">
        <v>0</v>
      </c>
      <c r="OW201" s="4">
        <v>0</v>
      </c>
      <c r="OX201" s="4">
        <v>0</v>
      </c>
      <c r="OY201" s="4">
        <v>0</v>
      </c>
      <c r="OZ201" s="4">
        <v>0</v>
      </c>
      <c r="PA201" s="4">
        <v>0</v>
      </c>
      <c r="PB201" s="4">
        <v>0</v>
      </c>
      <c r="PC201" s="4">
        <v>0</v>
      </c>
      <c r="PD201" s="4">
        <v>0</v>
      </c>
      <c r="PE201" s="5">
        <v>0.89873521778242393</v>
      </c>
      <c r="PF201" s="4">
        <v>0</v>
      </c>
      <c r="PG201" s="4">
        <v>0</v>
      </c>
      <c r="PH201" s="4">
        <v>0</v>
      </c>
      <c r="PI201" s="4">
        <v>0</v>
      </c>
      <c r="PJ201" s="4">
        <v>0</v>
      </c>
      <c r="PK201" s="4">
        <v>0</v>
      </c>
      <c r="PL201" s="4">
        <v>0</v>
      </c>
      <c r="PM201" s="4">
        <v>0</v>
      </c>
      <c r="PN201" s="4">
        <v>0</v>
      </c>
      <c r="PO201" s="5">
        <v>0.89873521778242393</v>
      </c>
      <c r="PP201" s="4">
        <v>0</v>
      </c>
      <c r="PQ201" s="4">
        <v>0</v>
      </c>
      <c r="PR201" s="4">
        <v>0</v>
      </c>
      <c r="PS201" s="4">
        <v>0</v>
      </c>
      <c r="PT201" s="4">
        <v>0</v>
      </c>
      <c r="PU201" s="4">
        <v>0</v>
      </c>
      <c r="PV201" s="4">
        <v>0</v>
      </c>
      <c r="PW201" s="4">
        <v>0</v>
      </c>
      <c r="PX201" s="4">
        <v>0</v>
      </c>
      <c r="PY201" s="5">
        <v>0.89873521778242393</v>
      </c>
      <c r="PZ201" s="4">
        <v>0</v>
      </c>
      <c r="QA201" s="4">
        <v>0</v>
      </c>
      <c r="QB201" s="4">
        <v>0</v>
      </c>
      <c r="QC201" s="4">
        <v>0</v>
      </c>
      <c r="QD201" s="4">
        <v>0</v>
      </c>
      <c r="QE201" s="4">
        <v>0</v>
      </c>
      <c r="QF201" s="4">
        <v>0</v>
      </c>
      <c r="QG201" s="4">
        <v>0</v>
      </c>
      <c r="QH201" s="4">
        <v>0</v>
      </c>
      <c r="QI201" s="5">
        <v>0.89873521778242393</v>
      </c>
      <c r="QJ201" s="4">
        <v>0</v>
      </c>
      <c r="QK201" s="4">
        <v>0</v>
      </c>
      <c r="QL201" s="4">
        <v>0</v>
      </c>
      <c r="QM201" s="4">
        <v>0</v>
      </c>
      <c r="QN201" s="4">
        <v>0</v>
      </c>
      <c r="QO201" s="4">
        <v>0</v>
      </c>
      <c r="QP201" s="4">
        <v>0</v>
      </c>
      <c r="QQ201" s="4">
        <v>0</v>
      </c>
      <c r="QR201" s="4">
        <v>0</v>
      </c>
      <c r="QS201" s="5">
        <v>0.89873521778242393</v>
      </c>
      <c r="QT201" s="4">
        <v>0</v>
      </c>
      <c r="QU201" s="4">
        <v>0</v>
      </c>
      <c r="QV201" s="4">
        <v>0</v>
      </c>
      <c r="QW201" s="4">
        <v>0</v>
      </c>
      <c r="QX201" s="4">
        <v>0</v>
      </c>
      <c r="QY201" s="4">
        <v>0</v>
      </c>
      <c r="QZ201" s="4">
        <v>0</v>
      </c>
      <c r="RA201" s="4">
        <v>0</v>
      </c>
      <c r="RB201" s="4">
        <v>0</v>
      </c>
      <c r="RC201" s="5">
        <v>0.89873521778242393</v>
      </c>
      <c r="RD201" s="4">
        <v>0</v>
      </c>
      <c r="RE201" s="4">
        <v>0</v>
      </c>
      <c r="RF201" s="4">
        <v>0</v>
      </c>
      <c r="RG201" s="4">
        <v>0</v>
      </c>
      <c r="RH201" s="4">
        <v>0</v>
      </c>
      <c r="RI201" s="4">
        <v>0</v>
      </c>
      <c r="RJ201" s="4">
        <v>0</v>
      </c>
      <c r="RK201" s="4">
        <v>0</v>
      </c>
      <c r="RL201" s="4">
        <v>0</v>
      </c>
      <c r="RM201" s="5">
        <v>0.89873521778242393</v>
      </c>
      <c r="RN201" s="4">
        <v>0</v>
      </c>
      <c r="RO201" s="4">
        <v>0</v>
      </c>
      <c r="RP201" s="4">
        <v>0</v>
      </c>
      <c r="RQ201" s="4">
        <v>0</v>
      </c>
      <c r="RR201" s="4">
        <v>0</v>
      </c>
      <c r="RS201" s="4">
        <v>0</v>
      </c>
      <c r="RT201" s="4">
        <v>0</v>
      </c>
      <c r="RU201" s="4">
        <v>0</v>
      </c>
      <c r="RV201" s="4">
        <v>0</v>
      </c>
      <c r="RW201" s="5">
        <v>0.89873521778242393</v>
      </c>
      <c r="RX201" s="4">
        <v>0</v>
      </c>
      <c r="RY201" s="4">
        <v>0</v>
      </c>
      <c r="RZ201" s="4">
        <v>0</v>
      </c>
      <c r="SA201" s="4">
        <v>0</v>
      </c>
      <c r="SB201" s="4">
        <v>0</v>
      </c>
      <c r="SC201" s="4">
        <v>0</v>
      </c>
      <c r="SD201" s="4">
        <v>0</v>
      </c>
      <c r="SE201" s="4">
        <v>0</v>
      </c>
      <c r="SF201" s="4">
        <v>0</v>
      </c>
      <c r="SG201" s="5">
        <v>0.89873521778242393</v>
      </c>
      <c r="SH201" s="4">
        <v>0</v>
      </c>
      <c r="SI201" s="4">
        <v>0</v>
      </c>
      <c r="SJ201" s="4">
        <v>0</v>
      </c>
      <c r="SK201" s="4">
        <v>0</v>
      </c>
      <c r="SL201" s="4">
        <v>0</v>
      </c>
      <c r="SM201" s="4">
        <v>0</v>
      </c>
      <c r="SN201" s="4">
        <v>0</v>
      </c>
      <c r="SO201" s="4">
        <v>0</v>
      </c>
      <c r="SP201" s="4">
        <v>0</v>
      </c>
      <c r="SQ201" s="5">
        <v>0.89873521778242393</v>
      </c>
      <c r="SR201" s="4">
        <v>0</v>
      </c>
      <c r="SS201" s="4">
        <v>0</v>
      </c>
      <c r="ST201" s="4">
        <v>0</v>
      </c>
      <c r="SU201" s="4">
        <v>0</v>
      </c>
      <c r="SV201" s="4">
        <v>0</v>
      </c>
      <c r="SW201" s="4">
        <v>0</v>
      </c>
      <c r="SX201" s="4">
        <v>0</v>
      </c>
      <c r="SY201" s="4">
        <v>0</v>
      </c>
      <c r="SZ201" s="4">
        <v>0</v>
      </c>
      <c r="TA201" s="5">
        <v>10.784822613389084</v>
      </c>
      <c r="TB201" s="4">
        <v>0</v>
      </c>
      <c r="TC201" s="4">
        <v>0</v>
      </c>
    </row>
    <row r="202" spans="1:523" x14ac:dyDescent="0.3">
      <c r="A202" s="3" t="s">
        <v>250</v>
      </c>
      <c r="B202" s="4">
        <v>8298218.0899999999</v>
      </c>
      <c r="C202" s="4">
        <v>8298218.0899999999</v>
      </c>
      <c r="D202" s="4">
        <v>0</v>
      </c>
      <c r="E202" s="4">
        <v>0</v>
      </c>
      <c r="F202" s="4">
        <v>8298218.0899999999</v>
      </c>
      <c r="G202" s="4">
        <v>7362014.7530865679</v>
      </c>
      <c r="H202" s="4">
        <v>0</v>
      </c>
      <c r="I202" s="4">
        <v>0</v>
      </c>
      <c r="J202" s="4">
        <v>7362014.7530865679</v>
      </c>
      <c r="K202" s="5">
        <v>0.8871801961867416</v>
      </c>
      <c r="L202" s="4">
        <v>7921046.7699999996</v>
      </c>
      <c r="M202" s="4">
        <v>7921046.7699999996</v>
      </c>
      <c r="N202" s="4">
        <v>0</v>
      </c>
      <c r="O202" s="4">
        <v>0</v>
      </c>
      <c r="P202" s="4">
        <v>7921046.7699999996</v>
      </c>
      <c r="Q202" s="4">
        <v>7027395.8274129555</v>
      </c>
      <c r="R202" s="4">
        <v>0</v>
      </c>
      <c r="S202" s="4">
        <v>0</v>
      </c>
      <c r="T202" s="4">
        <v>7027395.8274129555</v>
      </c>
      <c r="U202" s="5">
        <v>0.8871801961867416</v>
      </c>
      <c r="V202" s="4">
        <v>7707759.5300000003</v>
      </c>
      <c r="W202" s="4">
        <v>7707759.5300000003</v>
      </c>
      <c r="X202" s="4">
        <v>0</v>
      </c>
      <c r="Y202" s="4">
        <v>0</v>
      </c>
      <c r="Z202" s="4">
        <v>7707759.5300000003</v>
      </c>
      <c r="AA202" s="4">
        <v>6838171.6119856276</v>
      </c>
      <c r="AB202" s="4">
        <v>0</v>
      </c>
      <c r="AC202" s="4">
        <v>0</v>
      </c>
      <c r="AD202" s="4">
        <v>6838171.6119856276</v>
      </c>
      <c r="AE202" s="5">
        <v>0.8871801961867416</v>
      </c>
      <c r="AF202" s="4">
        <v>7434486.71</v>
      </c>
      <c r="AG202" s="4">
        <v>7434486.71</v>
      </c>
      <c r="AH202" s="4">
        <v>0</v>
      </c>
      <c r="AI202" s="4">
        <v>0</v>
      </c>
      <c r="AJ202" s="4">
        <v>7434486.71</v>
      </c>
      <c r="AK202" s="4">
        <v>6595729.3779255226</v>
      </c>
      <c r="AL202" s="4">
        <v>0</v>
      </c>
      <c r="AM202" s="4">
        <v>0</v>
      </c>
      <c r="AN202" s="4">
        <v>6595729.3779255226</v>
      </c>
      <c r="AO202" s="5">
        <v>0.8871801961867416</v>
      </c>
      <c r="AP202" s="4">
        <v>7098861.4500000011</v>
      </c>
      <c r="AQ202" s="4">
        <v>7098861.4500000011</v>
      </c>
      <c r="AR202" s="4">
        <v>0</v>
      </c>
      <c r="AS202" s="4">
        <v>0</v>
      </c>
      <c r="AT202" s="4">
        <v>7098861.4500000011</v>
      </c>
      <c r="AU202" s="4">
        <v>6297969.2939134976</v>
      </c>
      <c r="AV202" s="4">
        <v>0</v>
      </c>
      <c r="AW202" s="4">
        <v>0</v>
      </c>
      <c r="AX202" s="4">
        <v>6297969.2939134976</v>
      </c>
      <c r="AY202" s="5">
        <v>0.8871801961867416</v>
      </c>
      <c r="AZ202" s="4">
        <v>6986813.6099999994</v>
      </c>
      <c r="BA202" s="4">
        <v>6986813.6099999994</v>
      </c>
      <c r="BB202" s="4">
        <v>0</v>
      </c>
      <c r="BC202" s="4">
        <v>0</v>
      </c>
      <c r="BD202" s="4">
        <v>6986813.6099999994</v>
      </c>
      <c r="BE202" s="4">
        <v>6198562.669239996</v>
      </c>
      <c r="BF202" s="4">
        <v>0</v>
      </c>
      <c r="BG202" s="4">
        <v>0</v>
      </c>
      <c r="BH202" s="4">
        <v>6198562.669239996</v>
      </c>
      <c r="BI202" s="5">
        <v>0.8871801961867416</v>
      </c>
      <c r="BJ202" s="4">
        <v>6453962.3299999991</v>
      </c>
      <c r="BK202" s="4">
        <v>6453962.3299999991</v>
      </c>
      <c r="BL202" s="4">
        <v>0</v>
      </c>
      <c r="BM202" s="4">
        <v>0</v>
      </c>
      <c r="BN202" s="4">
        <v>6453962.3299999991</v>
      </c>
      <c r="BO202" s="4">
        <v>5725827.5661112396</v>
      </c>
      <c r="BP202" s="4">
        <v>0</v>
      </c>
      <c r="BQ202" s="4">
        <v>0</v>
      </c>
      <c r="BR202" s="4">
        <v>5725827.5661112396</v>
      </c>
      <c r="BS202" s="5">
        <v>0.8871801961867416</v>
      </c>
      <c r="BT202" s="4">
        <v>6070726.379999999</v>
      </c>
      <c r="BU202" s="4">
        <v>6070726.379999999</v>
      </c>
      <c r="BV202" s="4">
        <v>0</v>
      </c>
      <c r="BW202" s="4">
        <v>0</v>
      </c>
      <c r="BX202" s="4">
        <v>6070726.379999999</v>
      </c>
      <c r="BY202" s="4">
        <v>5385828.2208044268</v>
      </c>
      <c r="BZ202" s="4">
        <v>0</v>
      </c>
      <c r="CA202" s="4">
        <v>0</v>
      </c>
      <c r="CB202" s="4">
        <v>5385828.2208044268</v>
      </c>
      <c r="CC202" s="5">
        <v>0.8871801961867416</v>
      </c>
      <c r="CD202" s="4">
        <v>6161588.6499999994</v>
      </c>
      <c r="CE202" s="4">
        <v>6161588.6499999994</v>
      </c>
      <c r="CF202" s="4">
        <v>0</v>
      </c>
      <c r="CG202" s="4">
        <v>0</v>
      </c>
      <c r="CH202" s="4">
        <v>6161588.6499999994</v>
      </c>
      <c r="CI202" s="4">
        <v>5466439.4273290001</v>
      </c>
      <c r="CJ202" s="4">
        <v>0</v>
      </c>
      <c r="CK202" s="4">
        <v>0</v>
      </c>
      <c r="CL202" s="4">
        <v>5466439.4273290001</v>
      </c>
      <c r="CM202" s="5">
        <v>0.8871801961867416</v>
      </c>
      <c r="CN202" s="4">
        <v>6229147.3900000006</v>
      </c>
      <c r="CO202" s="4">
        <v>6229147.3900000006</v>
      </c>
      <c r="CP202" s="4">
        <v>0</v>
      </c>
      <c r="CQ202" s="4">
        <v>0</v>
      </c>
      <c r="CR202" s="4">
        <v>6229147.3900000006</v>
      </c>
      <c r="CS202" s="4">
        <v>5526376.2035363298</v>
      </c>
      <c r="CT202" s="4">
        <v>0</v>
      </c>
      <c r="CU202" s="4">
        <v>0</v>
      </c>
      <c r="CV202" s="4">
        <v>5526376.2035363298</v>
      </c>
      <c r="CW202" s="5">
        <v>0.8871801961867416</v>
      </c>
      <c r="CX202" s="4">
        <v>6285092.2800000012</v>
      </c>
      <c r="CY202" s="4">
        <v>6285092.2800000012</v>
      </c>
      <c r="CZ202" s="4">
        <v>0</v>
      </c>
      <c r="DA202" s="4">
        <v>0</v>
      </c>
      <c r="DB202" s="4">
        <v>6285092.2800000012</v>
      </c>
      <c r="DC202" s="4">
        <v>5576009.4020221764</v>
      </c>
      <c r="DD202" s="4">
        <v>0</v>
      </c>
      <c r="DE202" s="4">
        <v>0</v>
      </c>
      <c r="DF202" s="4">
        <v>5576009.4020221764</v>
      </c>
      <c r="DG202" s="5">
        <v>0.8871801961867416</v>
      </c>
      <c r="DH202" s="4">
        <v>6310262.2000000011</v>
      </c>
      <c r="DI202" s="4">
        <v>6310262.2000000011</v>
      </c>
      <c r="DJ202" s="4">
        <v>0</v>
      </c>
      <c r="DK202" s="4">
        <v>0</v>
      </c>
      <c r="DL202" s="4">
        <v>6310262.2000000011</v>
      </c>
      <c r="DM202" s="4">
        <v>5598339.6565857809</v>
      </c>
      <c r="DN202" s="4">
        <v>0</v>
      </c>
      <c r="DO202" s="4">
        <v>0</v>
      </c>
      <c r="DP202" s="4">
        <v>5598339.6565857809</v>
      </c>
      <c r="DQ202" s="5">
        <v>0.8871801961867416</v>
      </c>
      <c r="DR202" s="4">
        <v>82957965.390000001</v>
      </c>
      <c r="DS202" s="4">
        <v>82957965.390000001</v>
      </c>
      <c r="DT202" s="4">
        <v>0</v>
      </c>
      <c r="DU202" s="4">
        <v>0</v>
      </c>
      <c r="DV202" s="4">
        <v>82957965.390000001</v>
      </c>
      <c r="DW202" s="4">
        <v>73598664.009953126</v>
      </c>
      <c r="DX202" s="4">
        <v>0</v>
      </c>
      <c r="DY202" s="4">
        <v>0</v>
      </c>
      <c r="DZ202" s="4">
        <v>73598664.009953126</v>
      </c>
      <c r="EA202" s="5">
        <v>10.6461623542409</v>
      </c>
      <c r="EB202" s="4">
        <v>6184895.4000000013</v>
      </c>
      <c r="EC202" s="4">
        <v>6184895.4000000013</v>
      </c>
      <c r="ED202" s="4">
        <v>0</v>
      </c>
      <c r="EE202" s="4">
        <v>0</v>
      </c>
      <c r="EF202" s="4">
        <v>6184895.4000000013</v>
      </c>
      <c r="EG202" s="4">
        <v>5527888.2279450428</v>
      </c>
      <c r="EH202" s="4">
        <v>0</v>
      </c>
      <c r="EI202" s="4">
        <v>0</v>
      </c>
      <c r="EJ202" s="4">
        <v>5527888.2279450428</v>
      </c>
      <c r="EK202" s="5">
        <v>0.89377230663351903</v>
      </c>
      <c r="EL202" s="4">
        <v>6100071.6699999999</v>
      </c>
      <c r="EM202" s="4">
        <v>6100071.6699999999</v>
      </c>
      <c r="EN202" s="4">
        <v>0</v>
      </c>
      <c r="EO202" s="4">
        <v>0</v>
      </c>
      <c r="EP202" s="4">
        <v>6100071.6699999999</v>
      </c>
      <c r="EQ202" s="4">
        <v>5452075.1271256823</v>
      </c>
      <c r="ER202" s="4">
        <v>0</v>
      </c>
      <c r="ES202" s="4">
        <v>0</v>
      </c>
      <c r="ET202" s="4">
        <v>5452075.1271256823</v>
      </c>
      <c r="EU202" s="5">
        <v>0.89377230663351903</v>
      </c>
      <c r="EV202" s="4">
        <v>5864155.1000000006</v>
      </c>
      <c r="EW202" s="4">
        <v>5864155.1000000006</v>
      </c>
      <c r="EX202" s="4">
        <v>0</v>
      </c>
      <c r="EY202" s="4">
        <v>0</v>
      </c>
      <c r="EZ202" s="4">
        <v>5864155.1000000006</v>
      </c>
      <c r="FA202" s="4">
        <v>5241219.4301837152</v>
      </c>
      <c r="FB202" s="4">
        <v>0</v>
      </c>
      <c r="FC202" s="4">
        <v>0</v>
      </c>
      <c r="FD202" s="4">
        <v>5241219.4301837152</v>
      </c>
      <c r="FE202" s="5">
        <v>0.89377230663351903</v>
      </c>
      <c r="FF202" s="4">
        <v>5590052.5</v>
      </c>
      <c r="FG202" s="4">
        <v>5590052.5</v>
      </c>
      <c r="FH202" s="4">
        <v>0</v>
      </c>
      <c r="FI202" s="4">
        <v>0</v>
      </c>
      <c r="FJ202" s="4">
        <v>5590052.5</v>
      </c>
      <c r="FK202" s="4">
        <v>4996234.1171274697</v>
      </c>
      <c r="FL202" s="4">
        <v>0</v>
      </c>
      <c r="FM202" s="4">
        <v>0</v>
      </c>
      <c r="FN202" s="4">
        <v>4996234.1171274697</v>
      </c>
      <c r="FO202" s="5">
        <v>0.89377230663351903</v>
      </c>
      <c r="FP202" s="4">
        <v>5343810.7299999995</v>
      </c>
      <c r="FQ202" s="4">
        <v>5343810.7299999995</v>
      </c>
      <c r="FR202" s="4">
        <v>0</v>
      </c>
      <c r="FS202" s="4">
        <v>0</v>
      </c>
      <c r="FT202" s="4">
        <v>5343810.7299999995</v>
      </c>
      <c r="FU202" s="4">
        <v>4776150.042365049</v>
      </c>
      <c r="FV202" s="4">
        <v>0</v>
      </c>
      <c r="FW202" s="4">
        <v>0</v>
      </c>
      <c r="FX202" s="4">
        <v>4776150.042365049</v>
      </c>
      <c r="FY202" s="5">
        <v>0.89377230663351903</v>
      </c>
      <c r="FZ202" s="4">
        <v>5179832.03</v>
      </c>
      <c r="GA202" s="4">
        <v>5179832.03</v>
      </c>
      <c r="GB202" s="4">
        <v>0</v>
      </c>
      <c r="GC202" s="4">
        <v>0</v>
      </c>
      <c r="GD202" s="4">
        <v>5179832.03</v>
      </c>
      <c r="GE202" s="4">
        <v>4629590.4214272834</v>
      </c>
      <c r="GF202" s="4">
        <v>0</v>
      </c>
      <c r="GG202" s="4">
        <v>0</v>
      </c>
      <c r="GH202" s="4">
        <v>4629590.4214272834</v>
      </c>
      <c r="GI202" s="5">
        <v>0.89377230663351903</v>
      </c>
      <c r="GJ202" s="4">
        <v>5033564.34</v>
      </c>
      <c r="GK202" s="4">
        <v>5033564.34</v>
      </c>
      <c r="GL202" s="4">
        <v>0</v>
      </c>
      <c r="GM202" s="4">
        <v>0</v>
      </c>
      <c r="GN202" s="4">
        <v>5033564.34</v>
      </c>
      <c r="GO202" s="4">
        <v>4498860.4107500268</v>
      </c>
      <c r="GP202" s="4">
        <v>0</v>
      </c>
      <c r="GQ202" s="4">
        <v>0</v>
      </c>
      <c r="GR202" s="4">
        <v>4498860.4107500268</v>
      </c>
      <c r="GS202" s="5">
        <v>0.89377230663351903</v>
      </c>
      <c r="GT202" s="4">
        <v>4845443.5</v>
      </c>
      <c r="GU202" s="4">
        <v>4845443.5</v>
      </c>
      <c r="GV202" s="4">
        <v>0</v>
      </c>
      <c r="GW202" s="4">
        <v>0</v>
      </c>
      <c r="GX202" s="4">
        <v>4845443.5</v>
      </c>
      <c r="GY202" s="4">
        <v>4330723.2136573913</v>
      </c>
      <c r="GZ202" s="4">
        <v>0</v>
      </c>
      <c r="HA202" s="4">
        <v>0</v>
      </c>
      <c r="HB202" s="4">
        <v>4330723.2136573913</v>
      </c>
      <c r="HC202" s="5">
        <v>0.89377230663351903</v>
      </c>
      <c r="HD202" s="4">
        <v>4655866.01</v>
      </c>
      <c r="HE202" s="4">
        <v>4655866.01</v>
      </c>
      <c r="HF202" s="4">
        <v>0</v>
      </c>
      <c r="HG202" s="4">
        <v>0</v>
      </c>
      <c r="HH202" s="4">
        <v>4655866.01</v>
      </c>
      <c r="HI202" s="4">
        <v>4161284.1031342987</v>
      </c>
      <c r="HJ202" s="4">
        <v>0</v>
      </c>
      <c r="HK202" s="4">
        <v>0</v>
      </c>
      <c r="HL202" s="4">
        <v>4161284.1031342987</v>
      </c>
      <c r="HM202" s="5">
        <v>0.89377230663351903</v>
      </c>
      <c r="HN202" s="4">
        <v>4434515.7599999988</v>
      </c>
      <c r="HO202" s="4">
        <v>4434515.7599999988</v>
      </c>
      <c r="HP202" s="4">
        <v>0</v>
      </c>
      <c r="HQ202" s="4">
        <v>0</v>
      </c>
      <c r="HR202" s="4">
        <v>4434515.7599999988</v>
      </c>
      <c r="HS202" s="4">
        <v>3963447.3796178917</v>
      </c>
      <c r="HT202" s="4">
        <v>0</v>
      </c>
      <c r="HU202" s="4">
        <v>0</v>
      </c>
      <c r="HV202" s="4">
        <v>3963447.3796178917</v>
      </c>
      <c r="HW202" s="5">
        <v>0.89377230663351903</v>
      </c>
      <c r="HX202" s="4">
        <v>4250264.209999999</v>
      </c>
      <c r="HY202" s="4">
        <v>4250264.209999999</v>
      </c>
      <c r="HZ202" s="4">
        <v>0</v>
      </c>
      <c r="IA202" s="4">
        <v>0</v>
      </c>
      <c r="IB202" s="4">
        <v>4250264.209999999</v>
      </c>
      <c r="IC202" s="4">
        <v>3798768.4467735905</v>
      </c>
      <c r="ID202" s="4">
        <v>0</v>
      </c>
      <c r="IE202" s="4">
        <v>0</v>
      </c>
      <c r="IF202" s="4">
        <v>3798768.4467735905</v>
      </c>
      <c r="IG202" s="5">
        <v>0.89377230663351903</v>
      </c>
      <c r="IH202" s="4">
        <v>4015086.4099999997</v>
      </c>
      <c r="II202" s="4">
        <v>4015086.4099999997</v>
      </c>
      <c r="IJ202" s="4">
        <v>0</v>
      </c>
      <c r="IK202" s="4">
        <v>0</v>
      </c>
      <c r="IL202" s="4">
        <v>4015086.4099999997</v>
      </c>
      <c r="IM202" s="4">
        <v>3588573.041998595</v>
      </c>
      <c r="IN202" s="4">
        <v>0</v>
      </c>
      <c r="IO202" s="4">
        <v>0</v>
      </c>
      <c r="IP202" s="4">
        <v>3588573.041998595</v>
      </c>
      <c r="IQ202" s="5">
        <v>0.89377230663351903</v>
      </c>
      <c r="IR202" s="4">
        <v>61497557.659999989</v>
      </c>
      <c r="IS202" s="4">
        <v>61497557.659999989</v>
      </c>
      <c r="IT202" s="4">
        <v>0</v>
      </c>
      <c r="IU202" s="4">
        <v>0</v>
      </c>
      <c r="IV202" s="4">
        <v>61497557.659999989</v>
      </c>
      <c r="IW202" s="4">
        <v>54964813.962106034</v>
      </c>
      <c r="IX202" s="4">
        <v>0</v>
      </c>
      <c r="IY202" s="4">
        <v>0</v>
      </c>
      <c r="IZ202" s="4">
        <v>54964813.962106034</v>
      </c>
      <c r="JA202" s="5">
        <v>10.725267679602227</v>
      </c>
      <c r="JB202" s="4">
        <v>4031234.2699999986</v>
      </c>
      <c r="JC202" s="4">
        <v>4031234.2699999986</v>
      </c>
      <c r="JD202" s="4">
        <v>0</v>
      </c>
      <c r="JE202" s="4">
        <v>0</v>
      </c>
      <c r="JF202" s="4">
        <v>4031234.2699999986</v>
      </c>
      <c r="JG202" s="4">
        <v>3614972.4991942281</v>
      </c>
      <c r="JH202" s="4">
        <v>0</v>
      </c>
      <c r="JI202" s="4">
        <v>0</v>
      </c>
      <c r="JJ202" s="4">
        <v>3614972.4991942281</v>
      </c>
      <c r="JK202" s="5">
        <v>0.89674086323795554</v>
      </c>
      <c r="JL202" s="4">
        <v>4005012.4399999985</v>
      </c>
      <c r="JM202" s="4">
        <v>4005012.4399999985</v>
      </c>
      <c r="JN202" s="4">
        <v>0</v>
      </c>
      <c r="JO202" s="4">
        <v>0</v>
      </c>
      <c r="JP202" s="4">
        <v>4005012.4399999985</v>
      </c>
      <c r="JQ202" s="4">
        <v>3591458.3127243496</v>
      </c>
      <c r="JR202" s="4">
        <v>0</v>
      </c>
      <c r="JS202" s="4">
        <v>0</v>
      </c>
      <c r="JT202" s="4">
        <v>3591458.3127243496</v>
      </c>
      <c r="JU202" s="5">
        <v>0.89674086323795554</v>
      </c>
      <c r="JV202" s="4">
        <v>4018140.8199999984</v>
      </c>
      <c r="JW202" s="4">
        <v>4018140.8199999984</v>
      </c>
      <c r="JX202" s="4">
        <v>0</v>
      </c>
      <c r="JY202" s="4">
        <v>0</v>
      </c>
      <c r="JZ202" s="4">
        <v>4018140.8199999984</v>
      </c>
      <c r="KA202" s="4">
        <v>3603231.0675384649</v>
      </c>
      <c r="KB202" s="4">
        <v>0</v>
      </c>
      <c r="KC202" s="4">
        <v>0</v>
      </c>
      <c r="KD202" s="4">
        <v>3603231.0675384649</v>
      </c>
      <c r="KE202" s="5">
        <v>0.89674086323795554</v>
      </c>
      <c r="KF202" s="4">
        <v>4026969.5899999985</v>
      </c>
      <c r="KG202" s="4">
        <v>4026969.5899999985</v>
      </c>
      <c r="KH202" s="4">
        <v>0</v>
      </c>
      <c r="KI202" s="4">
        <v>0</v>
      </c>
      <c r="KJ202" s="4">
        <v>4026969.5899999985</v>
      </c>
      <c r="KK202" s="4">
        <v>3611148.1863695947</v>
      </c>
      <c r="KL202" s="4">
        <v>0</v>
      </c>
      <c r="KM202" s="4">
        <v>0</v>
      </c>
      <c r="KN202" s="4">
        <v>3611148.1863695947</v>
      </c>
      <c r="KO202" s="5">
        <v>0.89674086323795554</v>
      </c>
      <c r="KP202" s="4">
        <v>4053200.6899999981</v>
      </c>
      <c r="KQ202" s="4">
        <v>4053200.6899999981</v>
      </c>
      <c r="KR202" s="4">
        <v>0</v>
      </c>
      <c r="KS202" s="4">
        <v>0</v>
      </c>
      <c r="KT202" s="4">
        <v>4053200.6899999981</v>
      </c>
      <c r="KU202" s="4">
        <v>3634670.6856272751</v>
      </c>
      <c r="KV202" s="4">
        <v>0</v>
      </c>
      <c r="KW202" s="4">
        <v>0</v>
      </c>
      <c r="KX202" s="4">
        <v>3634670.6856272751</v>
      </c>
      <c r="KY202" s="5">
        <v>0.89674086323795554</v>
      </c>
      <c r="KZ202" s="4">
        <v>4085439.8499999982</v>
      </c>
      <c r="LA202" s="4">
        <v>4085439.8499999982</v>
      </c>
      <c r="LB202" s="4">
        <v>0</v>
      </c>
      <c r="LC202" s="4">
        <v>0</v>
      </c>
      <c r="LD202" s="4">
        <v>4085439.8499999982</v>
      </c>
      <c r="LE202" s="4">
        <v>3663580.8577957419</v>
      </c>
      <c r="LF202" s="4">
        <v>0</v>
      </c>
      <c r="LG202" s="4">
        <v>0</v>
      </c>
      <c r="LH202" s="4">
        <v>3663580.8577957419</v>
      </c>
      <c r="LI202" s="5">
        <v>0.89674086323795554</v>
      </c>
      <c r="LJ202" s="4">
        <v>4102702.4699999979</v>
      </c>
      <c r="LK202" s="4">
        <v>4102702.4699999979</v>
      </c>
      <c r="LL202" s="4">
        <v>0</v>
      </c>
      <c r="LM202" s="4">
        <v>0</v>
      </c>
      <c r="LN202" s="4">
        <v>4102702.4699999979</v>
      </c>
      <c r="LO202" s="4">
        <v>3679060.9545562905</v>
      </c>
      <c r="LP202" s="4">
        <v>0</v>
      </c>
      <c r="LQ202" s="4">
        <v>0</v>
      </c>
      <c r="LR202" s="4">
        <v>3679060.9545562905</v>
      </c>
      <c r="LS202" s="5">
        <v>0.89674086323795554</v>
      </c>
      <c r="LT202" s="4">
        <v>4112211.5799999982</v>
      </c>
      <c r="LU202" s="4">
        <v>4112211.5799999982</v>
      </c>
      <c r="LV202" s="4">
        <v>0</v>
      </c>
      <c r="LW202" s="4">
        <v>0</v>
      </c>
      <c r="LX202" s="4">
        <v>4112211.5799999982</v>
      </c>
      <c r="LY202" s="4">
        <v>3687588.1620663153</v>
      </c>
      <c r="LZ202" s="4">
        <v>0</v>
      </c>
      <c r="MA202" s="4">
        <v>0</v>
      </c>
      <c r="MB202" s="4">
        <v>3687588.1620663153</v>
      </c>
      <c r="MC202" s="5">
        <v>0.89674086323795554</v>
      </c>
      <c r="MD202" s="4">
        <v>4115941.4899999984</v>
      </c>
      <c r="ME202" s="4">
        <v>4115941.4899999984</v>
      </c>
      <c r="MF202" s="4">
        <v>0</v>
      </c>
      <c r="MG202" s="4">
        <v>0</v>
      </c>
      <c r="MH202" s="4">
        <v>4115941.4899999984</v>
      </c>
      <c r="MI202" s="4">
        <v>3690932.9247795157</v>
      </c>
      <c r="MJ202" s="4">
        <v>0</v>
      </c>
      <c r="MK202" s="4">
        <v>0</v>
      </c>
      <c r="ML202" s="4">
        <v>3690932.9247795157</v>
      </c>
      <c r="MM202" s="5">
        <v>0.89674086323795554</v>
      </c>
      <c r="MN202" s="4">
        <v>4122143.9499999979</v>
      </c>
      <c r="MO202" s="4">
        <v>4122143.9499999979</v>
      </c>
      <c r="MP202" s="4">
        <v>0</v>
      </c>
      <c r="MQ202" s="4">
        <v>0</v>
      </c>
      <c r="MR202" s="4">
        <v>4122143.9499999979</v>
      </c>
      <c r="MS202" s="4">
        <v>3696494.9241141141</v>
      </c>
      <c r="MT202" s="4">
        <v>0</v>
      </c>
      <c r="MU202" s="4">
        <v>0</v>
      </c>
      <c r="MV202" s="4">
        <v>3696494.9241141141</v>
      </c>
      <c r="MW202" s="5">
        <v>0.89674086323795554</v>
      </c>
      <c r="MX202" s="4">
        <v>4117884.2699999977</v>
      </c>
      <c r="MY202" s="4">
        <v>4117884.2699999977</v>
      </c>
      <c r="MZ202" s="4">
        <v>0</v>
      </c>
      <c r="NA202" s="4">
        <v>0</v>
      </c>
      <c r="NB202" s="4">
        <v>4117884.2699999977</v>
      </c>
      <c r="NC202" s="4">
        <v>3692675.0949937962</v>
      </c>
      <c r="ND202" s="4">
        <v>0</v>
      </c>
      <c r="NE202" s="4">
        <v>0</v>
      </c>
      <c r="NF202" s="4">
        <v>3692675.0949937962</v>
      </c>
      <c r="NG202" s="5">
        <v>0.89674086323795554</v>
      </c>
      <c r="NH202" s="4">
        <v>4108463.0399999977</v>
      </c>
      <c r="NI202" s="4">
        <v>4108463.0399999977</v>
      </c>
      <c r="NJ202" s="4">
        <v>0</v>
      </c>
      <c r="NK202" s="4">
        <v>0</v>
      </c>
      <c r="NL202" s="4">
        <v>4108463.0399999977</v>
      </c>
      <c r="NM202" s="4">
        <v>3684226.6930708331</v>
      </c>
      <c r="NN202" s="4">
        <v>0</v>
      </c>
      <c r="NO202" s="4">
        <v>0</v>
      </c>
      <c r="NP202" s="4">
        <v>3684226.6930708331</v>
      </c>
      <c r="NQ202" s="5">
        <v>0.89674086323795554</v>
      </c>
      <c r="NR202" s="4">
        <v>48899344.459999979</v>
      </c>
      <c r="NS202" s="4">
        <v>48899344.459999979</v>
      </c>
      <c r="NT202" s="4">
        <v>0</v>
      </c>
      <c r="NU202" s="4">
        <v>0</v>
      </c>
      <c r="NV202" s="4">
        <v>48899344.459999979</v>
      </c>
      <c r="NW202" s="4">
        <v>43850040.362830512</v>
      </c>
      <c r="NX202" s="4">
        <v>0</v>
      </c>
      <c r="NY202" s="4">
        <v>0</v>
      </c>
      <c r="NZ202" s="4">
        <v>43850040.362830512</v>
      </c>
      <c r="OA202" s="5">
        <v>10.760890358855464</v>
      </c>
      <c r="OB202" s="4">
        <v>4134934.2599999979</v>
      </c>
      <c r="OC202" s="4">
        <v>4134934.2599999979</v>
      </c>
      <c r="OD202" s="4">
        <v>0</v>
      </c>
      <c r="OE202" s="4">
        <v>0</v>
      </c>
      <c r="OF202" s="4">
        <v>4134934.2599999979</v>
      </c>
      <c r="OG202" s="4">
        <v>3716211.042677104</v>
      </c>
      <c r="OH202" s="4">
        <v>0</v>
      </c>
      <c r="OI202" s="4">
        <v>0</v>
      </c>
      <c r="OJ202" s="4">
        <v>3716211.042677104</v>
      </c>
      <c r="OK202" s="5">
        <v>0.89873521778242393</v>
      </c>
      <c r="OL202" s="4">
        <v>4141801.6799999983</v>
      </c>
      <c r="OM202" s="4">
        <v>4141801.6799999983</v>
      </c>
      <c r="ON202" s="4">
        <v>0</v>
      </c>
      <c r="OO202" s="4">
        <v>0</v>
      </c>
      <c r="OP202" s="4">
        <v>4141801.6799999983</v>
      </c>
      <c r="OQ202" s="4">
        <v>3722383.0348864077</v>
      </c>
      <c r="OR202" s="4">
        <v>0</v>
      </c>
      <c r="OS202" s="4">
        <v>0</v>
      </c>
      <c r="OT202" s="4">
        <v>3722383.0348864077</v>
      </c>
      <c r="OU202" s="5">
        <v>0.89873521778242393</v>
      </c>
      <c r="OV202" s="4">
        <v>4130662.4699999983</v>
      </c>
      <c r="OW202" s="4">
        <v>4130662.4699999983</v>
      </c>
      <c r="OX202" s="4">
        <v>0</v>
      </c>
      <c r="OY202" s="4">
        <v>0</v>
      </c>
      <c r="OZ202" s="4">
        <v>4130662.4699999983</v>
      </c>
      <c r="PA202" s="4">
        <v>3712371.8345611338</v>
      </c>
      <c r="PB202" s="4">
        <v>0</v>
      </c>
      <c r="PC202" s="4">
        <v>0</v>
      </c>
      <c r="PD202" s="4">
        <v>3712371.8345611338</v>
      </c>
      <c r="PE202" s="5">
        <v>0.89873521778242393</v>
      </c>
      <c r="PF202" s="4">
        <v>4131945.4099999992</v>
      </c>
      <c r="PG202" s="4">
        <v>4131945.4099999992</v>
      </c>
      <c r="PH202" s="4">
        <v>0</v>
      </c>
      <c r="PI202" s="4">
        <v>0</v>
      </c>
      <c r="PJ202" s="4">
        <v>4131945.4099999992</v>
      </c>
      <c r="PK202" s="4">
        <v>3713524.8579214364</v>
      </c>
      <c r="PL202" s="4">
        <v>0</v>
      </c>
      <c r="PM202" s="4">
        <v>0</v>
      </c>
      <c r="PN202" s="4">
        <v>3713524.8579214364</v>
      </c>
      <c r="PO202" s="5">
        <v>0.89873521778242393</v>
      </c>
      <c r="PP202" s="4">
        <v>4122512.5599999991</v>
      </c>
      <c r="PQ202" s="4">
        <v>4122512.5599999991</v>
      </c>
      <c r="PR202" s="4">
        <v>0</v>
      </c>
      <c r="PS202" s="4">
        <v>0</v>
      </c>
      <c r="PT202" s="4">
        <v>4122512.5599999991</v>
      </c>
      <c r="PU202" s="4">
        <v>3705047.2234223774</v>
      </c>
      <c r="PV202" s="4">
        <v>0</v>
      </c>
      <c r="PW202" s="4">
        <v>0</v>
      </c>
      <c r="PX202" s="4">
        <v>3705047.2234223774</v>
      </c>
      <c r="PY202" s="5">
        <v>0.89873521778242393</v>
      </c>
      <c r="PZ202" s="4">
        <v>4114278.6799999983</v>
      </c>
      <c r="QA202" s="4">
        <v>4114278.6799999983</v>
      </c>
      <c r="QB202" s="4">
        <v>0</v>
      </c>
      <c r="QC202" s="4">
        <v>0</v>
      </c>
      <c r="QD202" s="4">
        <v>4114278.6799999983</v>
      </c>
      <c r="QE202" s="4">
        <v>3697647.1454873821</v>
      </c>
      <c r="QF202" s="4">
        <v>0</v>
      </c>
      <c r="QG202" s="4">
        <v>0</v>
      </c>
      <c r="QH202" s="4">
        <v>3697647.1454873821</v>
      </c>
      <c r="QI202" s="5">
        <v>0.89873521778242393</v>
      </c>
      <c r="QJ202" s="4">
        <v>4118635.4899999988</v>
      </c>
      <c r="QK202" s="4">
        <v>4118635.4899999988</v>
      </c>
      <c r="QL202" s="4">
        <v>0</v>
      </c>
      <c r="QM202" s="4">
        <v>0</v>
      </c>
      <c r="QN202" s="4">
        <v>4118635.4899999988</v>
      </c>
      <c r="QO202" s="4">
        <v>3701562.7640715693</v>
      </c>
      <c r="QP202" s="4">
        <v>0</v>
      </c>
      <c r="QQ202" s="4">
        <v>0</v>
      </c>
      <c r="QR202" s="4">
        <v>3701562.7640715693</v>
      </c>
      <c r="QS202" s="5">
        <v>0.89873521778242393</v>
      </c>
      <c r="QT202" s="4">
        <v>4130959.2699999986</v>
      </c>
      <c r="QU202" s="4">
        <v>4130959.2699999986</v>
      </c>
      <c r="QV202" s="4">
        <v>0</v>
      </c>
      <c r="QW202" s="4">
        <v>0</v>
      </c>
      <c r="QX202" s="4">
        <v>4130959.2699999986</v>
      </c>
      <c r="QY202" s="4">
        <v>3712638.5791737717</v>
      </c>
      <c r="QZ202" s="4">
        <v>0</v>
      </c>
      <c r="RA202" s="4">
        <v>0</v>
      </c>
      <c r="RB202" s="4">
        <v>3712638.5791737717</v>
      </c>
      <c r="RC202" s="5">
        <v>0.89873521778242393</v>
      </c>
      <c r="RD202" s="4">
        <v>4138815.0699999989</v>
      </c>
      <c r="RE202" s="4">
        <v>4138815.0699999989</v>
      </c>
      <c r="RF202" s="4">
        <v>0</v>
      </c>
      <c r="RG202" s="4">
        <v>0</v>
      </c>
      <c r="RH202" s="4">
        <v>4138815.0699999989</v>
      </c>
      <c r="RI202" s="4">
        <v>3719698.8632976273</v>
      </c>
      <c r="RJ202" s="4">
        <v>0</v>
      </c>
      <c r="RK202" s="4">
        <v>0</v>
      </c>
      <c r="RL202" s="4">
        <v>3719698.8632976273</v>
      </c>
      <c r="RM202" s="5">
        <v>0.89873521778242393</v>
      </c>
      <c r="RN202" s="4">
        <v>4156927.08</v>
      </c>
      <c r="RO202" s="4">
        <v>4156927.08</v>
      </c>
      <c r="RP202" s="4">
        <v>0</v>
      </c>
      <c r="RQ202" s="4">
        <v>0</v>
      </c>
      <c r="RR202" s="4">
        <v>4156927.08</v>
      </c>
      <c r="RS202" s="4">
        <v>3735976.7645494556</v>
      </c>
      <c r="RT202" s="4">
        <v>0</v>
      </c>
      <c r="RU202" s="4">
        <v>0</v>
      </c>
      <c r="RV202" s="4">
        <v>3735976.7645494556</v>
      </c>
      <c r="RW202" s="5">
        <v>0.89873521778242393</v>
      </c>
      <c r="RX202" s="4">
        <v>4182379.31</v>
      </c>
      <c r="RY202" s="4">
        <v>4182379.31</v>
      </c>
      <c r="RZ202" s="4">
        <v>0</v>
      </c>
      <c r="SA202" s="4">
        <v>0</v>
      </c>
      <c r="SB202" s="4">
        <v>4182379.31</v>
      </c>
      <c r="SC202" s="4">
        <v>3758851.5800215541</v>
      </c>
      <c r="SD202" s="4">
        <v>0</v>
      </c>
      <c r="SE202" s="4">
        <v>0</v>
      </c>
      <c r="SF202" s="4">
        <v>3758851.5800215541</v>
      </c>
      <c r="SG202" s="5">
        <v>0.89873521778242393</v>
      </c>
      <c r="SH202" s="4">
        <v>4210198.17</v>
      </c>
      <c r="SI202" s="4">
        <v>4210198.17</v>
      </c>
      <c r="SJ202" s="4">
        <v>0</v>
      </c>
      <c r="SK202" s="4">
        <v>0</v>
      </c>
      <c r="SL202" s="4">
        <v>4210198.17</v>
      </c>
      <c r="SM202" s="4">
        <v>3783853.3692221125</v>
      </c>
      <c r="SN202" s="4">
        <v>0</v>
      </c>
      <c r="SO202" s="4">
        <v>0</v>
      </c>
      <c r="SP202" s="4">
        <v>3783853.3692221125</v>
      </c>
      <c r="SQ202" s="5">
        <v>0.89873521778242393</v>
      </c>
      <c r="SR202" s="4">
        <v>49714049.449999988</v>
      </c>
      <c r="SS202" s="4">
        <v>49714049.449999988</v>
      </c>
      <c r="ST202" s="4">
        <v>0</v>
      </c>
      <c r="SU202" s="4">
        <v>0</v>
      </c>
      <c r="SV202" s="4">
        <v>49714049.449999988</v>
      </c>
      <c r="SW202" s="4">
        <v>44679767.059291929</v>
      </c>
      <c r="SX202" s="4">
        <v>0</v>
      </c>
      <c r="SY202" s="4">
        <v>0</v>
      </c>
      <c r="SZ202" s="4">
        <v>44679767.059291929</v>
      </c>
      <c r="TA202" s="5">
        <v>10.784822613389084</v>
      </c>
      <c r="TB202" s="4">
        <v>4217026.3443999998</v>
      </c>
      <c r="TC202" s="4">
        <v>4217026.3443999998</v>
      </c>
    </row>
    <row r="203" spans="1:523" x14ac:dyDescent="0.3">
      <c r="A203" s="3" t="s">
        <v>251</v>
      </c>
      <c r="B203" s="4">
        <v>0</v>
      </c>
      <c r="C203" s="4">
        <v>0</v>
      </c>
      <c r="D203" s="4">
        <v>0</v>
      </c>
      <c r="E203" s="4">
        <v>0</v>
      </c>
      <c r="F203" s="4">
        <v>0</v>
      </c>
      <c r="G203" s="4">
        <v>0</v>
      </c>
      <c r="H203" s="4">
        <v>0</v>
      </c>
      <c r="I203" s="4">
        <v>0</v>
      </c>
      <c r="J203" s="4">
        <v>0</v>
      </c>
      <c r="K203" s="5">
        <v>0.8871801961867416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5">
        <v>0.8871801961867416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5">
        <v>0.8871801961867416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5">
        <v>0.8871801961867416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4">
        <v>0</v>
      </c>
      <c r="AY203" s="5">
        <v>0.8871801961867416</v>
      </c>
      <c r="AZ203" s="4">
        <v>0</v>
      </c>
      <c r="BA203" s="4">
        <v>0</v>
      </c>
      <c r="BB203" s="4">
        <v>0</v>
      </c>
      <c r="BC203" s="4">
        <v>0</v>
      </c>
      <c r="BD203" s="4">
        <v>0</v>
      </c>
      <c r="BE203" s="4">
        <v>0</v>
      </c>
      <c r="BF203" s="4">
        <v>0</v>
      </c>
      <c r="BG203" s="4">
        <v>0</v>
      </c>
      <c r="BH203" s="4">
        <v>0</v>
      </c>
      <c r="BI203" s="5">
        <v>0.8871801961867416</v>
      </c>
      <c r="BJ203" s="4">
        <v>0</v>
      </c>
      <c r="BK203" s="4">
        <v>0</v>
      </c>
      <c r="BL203" s="4">
        <v>0</v>
      </c>
      <c r="BM203" s="4">
        <v>0</v>
      </c>
      <c r="BN203" s="4">
        <v>0</v>
      </c>
      <c r="BO203" s="4">
        <v>0</v>
      </c>
      <c r="BP203" s="4">
        <v>0</v>
      </c>
      <c r="BQ203" s="4">
        <v>0</v>
      </c>
      <c r="BR203" s="4">
        <v>0</v>
      </c>
      <c r="BS203" s="5">
        <v>0.8871801961867416</v>
      </c>
      <c r="BT203" s="4">
        <v>0</v>
      </c>
      <c r="BU203" s="4">
        <v>0</v>
      </c>
      <c r="BV203" s="4">
        <v>0</v>
      </c>
      <c r="BW203" s="4">
        <v>0</v>
      </c>
      <c r="BX203" s="4">
        <v>0</v>
      </c>
      <c r="BY203" s="4">
        <v>0</v>
      </c>
      <c r="BZ203" s="4">
        <v>0</v>
      </c>
      <c r="CA203" s="4">
        <v>0</v>
      </c>
      <c r="CB203" s="4">
        <v>0</v>
      </c>
      <c r="CC203" s="5">
        <v>0.8871801961867416</v>
      </c>
      <c r="CD203" s="4">
        <v>0</v>
      </c>
      <c r="CE203" s="4">
        <v>0</v>
      </c>
      <c r="CF203" s="4">
        <v>0</v>
      </c>
      <c r="CG203" s="4">
        <v>0</v>
      </c>
      <c r="CH203" s="4">
        <v>0</v>
      </c>
      <c r="CI203" s="4">
        <v>0</v>
      </c>
      <c r="CJ203" s="4">
        <v>0</v>
      </c>
      <c r="CK203" s="4">
        <v>0</v>
      </c>
      <c r="CL203" s="4">
        <v>0</v>
      </c>
      <c r="CM203" s="5">
        <v>0.8871801961867416</v>
      </c>
      <c r="CN203" s="4">
        <v>0</v>
      </c>
      <c r="CO203" s="4">
        <v>0</v>
      </c>
      <c r="CP203" s="4">
        <v>0</v>
      </c>
      <c r="CQ203" s="4">
        <v>0</v>
      </c>
      <c r="CR203" s="4">
        <v>0</v>
      </c>
      <c r="CS203" s="4">
        <v>0</v>
      </c>
      <c r="CT203" s="4">
        <v>0</v>
      </c>
      <c r="CU203" s="4">
        <v>0</v>
      </c>
      <c r="CV203" s="4">
        <v>0</v>
      </c>
      <c r="CW203" s="5">
        <v>0.8871801961867416</v>
      </c>
      <c r="CX203" s="4">
        <v>0</v>
      </c>
      <c r="CY203" s="4">
        <v>0</v>
      </c>
      <c r="CZ203" s="4">
        <v>0</v>
      </c>
      <c r="DA203" s="4">
        <v>0</v>
      </c>
      <c r="DB203" s="4">
        <v>0</v>
      </c>
      <c r="DC203" s="4">
        <v>0</v>
      </c>
      <c r="DD203" s="4">
        <v>0</v>
      </c>
      <c r="DE203" s="4">
        <v>0</v>
      </c>
      <c r="DF203" s="4">
        <v>0</v>
      </c>
      <c r="DG203" s="5">
        <v>0.8871801961867416</v>
      </c>
      <c r="DH203" s="4">
        <v>0</v>
      </c>
      <c r="DI203" s="4">
        <v>0</v>
      </c>
      <c r="DJ203" s="4">
        <v>0</v>
      </c>
      <c r="DK203" s="4">
        <v>0</v>
      </c>
      <c r="DL203" s="4">
        <v>0</v>
      </c>
      <c r="DM203" s="4">
        <v>0</v>
      </c>
      <c r="DN203" s="4">
        <v>0</v>
      </c>
      <c r="DO203" s="4">
        <v>0</v>
      </c>
      <c r="DP203" s="4">
        <v>0</v>
      </c>
      <c r="DQ203" s="5">
        <v>0.8871801961867416</v>
      </c>
      <c r="DR203" s="4">
        <v>0</v>
      </c>
      <c r="DS203" s="4">
        <v>0</v>
      </c>
      <c r="DT203" s="4">
        <v>0</v>
      </c>
      <c r="DU203" s="4">
        <v>0</v>
      </c>
      <c r="DV203" s="4">
        <v>0</v>
      </c>
      <c r="DW203" s="4">
        <v>0</v>
      </c>
      <c r="DX203" s="4">
        <v>0</v>
      </c>
      <c r="DY203" s="4">
        <v>0</v>
      </c>
      <c r="DZ203" s="4">
        <v>0</v>
      </c>
      <c r="EA203" s="5">
        <v>10.6461623542409</v>
      </c>
      <c r="EB203" s="4">
        <v>0</v>
      </c>
      <c r="EC203" s="4">
        <v>0</v>
      </c>
      <c r="ED203" s="4">
        <v>0</v>
      </c>
      <c r="EE203" s="4">
        <v>0</v>
      </c>
      <c r="EF203" s="4">
        <v>0</v>
      </c>
      <c r="EG203" s="4">
        <v>0</v>
      </c>
      <c r="EH203" s="4">
        <v>0</v>
      </c>
      <c r="EI203" s="4">
        <v>0</v>
      </c>
      <c r="EJ203" s="4">
        <v>0</v>
      </c>
      <c r="EK203" s="5">
        <v>0.89377230663351903</v>
      </c>
      <c r="EL203" s="4">
        <v>0</v>
      </c>
      <c r="EM203" s="4">
        <v>0</v>
      </c>
      <c r="EN203" s="4">
        <v>0</v>
      </c>
      <c r="EO203" s="4">
        <v>0</v>
      </c>
      <c r="EP203" s="4">
        <v>0</v>
      </c>
      <c r="EQ203" s="4">
        <v>0</v>
      </c>
      <c r="ER203" s="4">
        <v>0</v>
      </c>
      <c r="ES203" s="4">
        <v>0</v>
      </c>
      <c r="ET203" s="4">
        <v>0</v>
      </c>
      <c r="EU203" s="5">
        <v>0.89377230663351903</v>
      </c>
      <c r="EV203" s="4">
        <v>0</v>
      </c>
      <c r="EW203" s="4">
        <v>0</v>
      </c>
      <c r="EX203" s="4">
        <v>0</v>
      </c>
      <c r="EY203" s="4">
        <v>0</v>
      </c>
      <c r="EZ203" s="4">
        <v>0</v>
      </c>
      <c r="FA203" s="4">
        <v>0</v>
      </c>
      <c r="FB203" s="4">
        <v>0</v>
      </c>
      <c r="FC203" s="4">
        <v>0</v>
      </c>
      <c r="FD203" s="4">
        <v>0</v>
      </c>
      <c r="FE203" s="5">
        <v>0.89377230663351903</v>
      </c>
      <c r="FF203" s="4">
        <v>0</v>
      </c>
      <c r="FG203" s="4">
        <v>0</v>
      </c>
      <c r="FH203" s="4">
        <v>0</v>
      </c>
      <c r="FI203" s="4">
        <v>0</v>
      </c>
      <c r="FJ203" s="4">
        <v>0</v>
      </c>
      <c r="FK203" s="4">
        <v>0</v>
      </c>
      <c r="FL203" s="4">
        <v>0</v>
      </c>
      <c r="FM203" s="4">
        <v>0</v>
      </c>
      <c r="FN203" s="4">
        <v>0</v>
      </c>
      <c r="FO203" s="5">
        <v>0.89377230663351903</v>
      </c>
      <c r="FP203" s="4">
        <v>0</v>
      </c>
      <c r="FQ203" s="4">
        <v>0</v>
      </c>
      <c r="FR203" s="4">
        <v>0</v>
      </c>
      <c r="FS203" s="4">
        <v>0</v>
      </c>
      <c r="FT203" s="4">
        <v>0</v>
      </c>
      <c r="FU203" s="4">
        <v>0</v>
      </c>
      <c r="FV203" s="4">
        <v>0</v>
      </c>
      <c r="FW203" s="4">
        <v>0</v>
      </c>
      <c r="FX203" s="4">
        <v>0</v>
      </c>
      <c r="FY203" s="5">
        <v>0.89377230663351903</v>
      </c>
      <c r="FZ203" s="4">
        <v>0</v>
      </c>
      <c r="GA203" s="4">
        <v>0</v>
      </c>
      <c r="GB203" s="4">
        <v>0</v>
      </c>
      <c r="GC203" s="4">
        <v>0</v>
      </c>
      <c r="GD203" s="4">
        <v>0</v>
      </c>
      <c r="GE203" s="4">
        <v>0</v>
      </c>
      <c r="GF203" s="4">
        <v>0</v>
      </c>
      <c r="GG203" s="4">
        <v>0</v>
      </c>
      <c r="GH203" s="4">
        <v>0</v>
      </c>
      <c r="GI203" s="5">
        <v>0.89377230663351903</v>
      </c>
      <c r="GJ203" s="4">
        <v>0</v>
      </c>
      <c r="GK203" s="4">
        <v>0</v>
      </c>
      <c r="GL203" s="4">
        <v>0</v>
      </c>
      <c r="GM203" s="4">
        <v>0</v>
      </c>
      <c r="GN203" s="4">
        <v>0</v>
      </c>
      <c r="GO203" s="4">
        <v>0</v>
      </c>
      <c r="GP203" s="4">
        <v>0</v>
      </c>
      <c r="GQ203" s="4">
        <v>0</v>
      </c>
      <c r="GR203" s="4">
        <v>0</v>
      </c>
      <c r="GS203" s="5">
        <v>0.89377230663351903</v>
      </c>
      <c r="GT203" s="4">
        <v>0</v>
      </c>
      <c r="GU203" s="4">
        <v>0</v>
      </c>
      <c r="GV203" s="4">
        <v>0</v>
      </c>
      <c r="GW203" s="4">
        <v>0</v>
      </c>
      <c r="GX203" s="4">
        <v>0</v>
      </c>
      <c r="GY203" s="4">
        <v>0</v>
      </c>
      <c r="GZ203" s="4">
        <v>0</v>
      </c>
      <c r="HA203" s="4">
        <v>0</v>
      </c>
      <c r="HB203" s="4">
        <v>0</v>
      </c>
      <c r="HC203" s="5">
        <v>0.89377230663351903</v>
      </c>
      <c r="HD203" s="4">
        <v>0</v>
      </c>
      <c r="HE203" s="4">
        <v>0</v>
      </c>
      <c r="HF203" s="4">
        <v>0</v>
      </c>
      <c r="HG203" s="4">
        <v>0</v>
      </c>
      <c r="HH203" s="4">
        <v>0</v>
      </c>
      <c r="HI203" s="4">
        <v>0</v>
      </c>
      <c r="HJ203" s="4">
        <v>0</v>
      </c>
      <c r="HK203" s="4">
        <v>0</v>
      </c>
      <c r="HL203" s="4">
        <v>0</v>
      </c>
      <c r="HM203" s="5">
        <v>0.89377230663351903</v>
      </c>
      <c r="HN203" s="4">
        <v>0</v>
      </c>
      <c r="HO203" s="4">
        <v>0</v>
      </c>
      <c r="HP203" s="4">
        <v>0</v>
      </c>
      <c r="HQ203" s="4">
        <v>0</v>
      </c>
      <c r="HR203" s="4">
        <v>0</v>
      </c>
      <c r="HS203" s="4">
        <v>0</v>
      </c>
      <c r="HT203" s="4">
        <v>0</v>
      </c>
      <c r="HU203" s="4">
        <v>0</v>
      </c>
      <c r="HV203" s="4">
        <v>0</v>
      </c>
      <c r="HW203" s="5">
        <v>0.89377230663351903</v>
      </c>
      <c r="HX203" s="4">
        <v>0</v>
      </c>
      <c r="HY203" s="4">
        <v>0</v>
      </c>
      <c r="HZ203" s="4">
        <v>0</v>
      </c>
      <c r="IA203" s="4">
        <v>0</v>
      </c>
      <c r="IB203" s="4">
        <v>0</v>
      </c>
      <c r="IC203" s="4">
        <v>0</v>
      </c>
      <c r="ID203" s="4">
        <v>0</v>
      </c>
      <c r="IE203" s="4">
        <v>0</v>
      </c>
      <c r="IF203" s="4">
        <v>0</v>
      </c>
      <c r="IG203" s="5">
        <v>0.89377230663351903</v>
      </c>
      <c r="IH203" s="4">
        <v>0</v>
      </c>
      <c r="II203" s="4">
        <v>0</v>
      </c>
      <c r="IJ203" s="4">
        <v>0</v>
      </c>
      <c r="IK203" s="4">
        <v>0</v>
      </c>
      <c r="IL203" s="4">
        <v>0</v>
      </c>
      <c r="IM203" s="4">
        <v>0</v>
      </c>
      <c r="IN203" s="4">
        <v>0</v>
      </c>
      <c r="IO203" s="4">
        <v>0</v>
      </c>
      <c r="IP203" s="4">
        <v>0</v>
      </c>
      <c r="IQ203" s="5">
        <v>0.89377230663351903</v>
      </c>
      <c r="IR203" s="4">
        <v>0</v>
      </c>
      <c r="IS203" s="4">
        <v>0</v>
      </c>
      <c r="IT203" s="4">
        <v>0</v>
      </c>
      <c r="IU203" s="4">
        <v>0</v>
      </c>
      <c r="IV203" s="4">
        <v>0</v>
      </c>
      <c r="IW203" s="4">
        <v>0</v>
      </c>
      <c r="IX203" s="4">
        <v>0</v>
      </c>
      <c r="IY203" s="4">
        <v>0</v>
      </c>
      <c r="IZ203" s="4">
        <v>0</v>
      </c>
      <c r="JA203" s="5">
        <v>10.725267679602227</v>
      </c>
      <c r="JB203" s="4">
        <v>0</v>
      </c>
      <c r="JC203" s="4">
        <v>0</v>
      </c>
      <c r="JD203" s="4">
        <v>0</v>
      </c>
      <c r="JE203" s="4">
        <v>0</v>
      </c>
      <c r="JF203" s="4">
        <v>0</v>
      </c>
      <c r="JG203" s="4">
        <v>0</v>
      </c>
      <c r="JH203" s="4">
        <v>0</v>
      </c>
      <c r="JI203" s="4">
        <v>0</v>
      </c>
      <c r="JJ203" s="4">
        <v>0</v>
      </c>
      <c r="JK203" s="5">
        <v>0.89674086323795554</v>
      </c>
      <c r="JL203" s="4">
        <v>0</v>
      </c>
      <c r="JM203" s="4">
        <v>0</v>
      </c>
      <c r="JN203" s="4">
        <v>0</v>
      </c>
      <c r="JO203" s="4">
        <v>0</v>
      </c>
      <c r="JP203" s="4">
        <v>0</v>
      </c>
      <c r="JQ203" s="4">
        <v>0</v>
      </c>
      <c r="JR203" s="4">
        <v>0</v>
      </c>
      <c r="JS203" s="4">
        <v>0</v>
      </c>
      <c r="JT203" s="4">
        <v>0</v>
      </c>
      <c r="JU203" s="5">
        <v>0.89674086323795554</v>
      </c>
      <c r="JV203" s="4">
        <v>0</v>
      </c>
      <c r="JW203" s="4">
        <v>0</v>
      </c>
      <c r="JX203" s="4">
        <v>0</v>
      </c>
      <c r="JY203" s="4">
        <v>0</v>
      </c>
      <c r="JZ203" s="4">
        <v>0</v>
      </c>
      <c r="KA203" s="4">
        <v>0</v>
      </c>
      <c r="KB203" s="4">
        <v>0</v>
      </c>
      <c r="KC203" s="4">
        <v>0</v>
      </c>
      <c r="KD203" s="4">
        <v>0</v>
      </c>
      <c r="KE203" s="5">
        <v>0.89674086323795554</v>
      </c>
      <c r="KF203" s="4">
        <v>0</v>
      </c>
      <c r="KG203" s="4">
        <v>0</v>
      </c>
      <c r="KH203" s="4">
        <v>0</v>
      </c>
      <c r="KI203" s="4">
        <v>0</v>
      </c>
      <c r="KJ203" s="4">
        <v>0</v>
      </c>
      <c r="KK203" s="4">
        <v>0</v>
      </c>
      <c r="KL203" s="4">
        <v>0</v>
      </c>
      <c r="KM203" s="4">
        <v>0</v>
      </c>
      <c r="KN203" s="4">
        <v>0</v>
      </c>
      <c r="KO203" s="5">
        <v>0.89674086323795554</v>
      </c>
      <c r="KP203" s="4">
        <v>0</v>
      </c>
      <c r="KQ203" s="4">
        <v>0</v>
      </c>
      <c r="KR203" s="4">
        <v>0</v>
      </c>
      <c r="KS203" s="4">
        <v>0</v>
      </c>
      <c r="KT203" s="4">
        <v>0</v>
      </c>
      <c r="KU203" s="4">
        <v>0</v>
      </c>
      <c r="KV203" s="4">
        <v>0</v>
      </c>
      <c r="KW203" s="4">
        <v>0</v>
      </c>
      <c r="KX203" s="4">
        <v>0</v>
      </c>
      <c r="KY203" s="5">
        <v>0.89674086323795554</v>
      </c>
      <c r="KZ203" s="4">
        <v>0</v>
      </c>
      <c r="LA203" s="4">
        <v>0</v>
      </c>
      <c r="LB203" s="4">
        <v>0</v>
      </c>
      <c r="LC203" s="4">
        <v>0</v>
      </c>
      <c r="LD203" s="4">
        <v>0</v>
      </c>
      <c r="LE203" s="4">
        <v>0</v>
      </c>
      <c r="LF203" s="4">
        <v>0</v>
      </c>
      <c r="LG203" s="4">
        <v>0</v>
      </c>
      <c r="LH203" s="4">
        <v>0</v>
      </c>
      <c r="LI203" s="5">
        <v>0.89674086323795554</v>
      </c>
      <c r="LJ203" s="4">
        <v>0</v>
      </c>
      <c r="LK203" s="4">
        <v>0</v>
      </c>
      <c r="LL203" s="4">
        <v>0</v>
      </c>
      <c r="LM203" s="4">
        <v>0</v>
      </c>
      <c r="LN203" s="4">
        <v>0</v>
      </c>
      <c r="LO203" s="4">
        <v>0</v>
      </c>
      <c r="LP203" s="4">
        <v>0</v>
      </c>
      <c r="LQ203" s="4">
        <v>0</v>
      </c>
      <c r="LR203" s="4">
        <v>0</v>
      </c>
      <c r="LS203" s="5">
        <v>0.89674086323795554</v>
      </c>
      <c r="LT203" s="4">
        <v>0</v>
      </c>
      <c r="LU203" s="4">
        <v>0</v>
      </c>
      <c r="LV203" s="4">
        <v>0</v>
      </c>
      <c r="LW203" s="4">
        <v>0</v>
      </c>
      <c r="LX203" s="4">
        <v>0</v>
      </c>
      <c r="LY203" s="4">
        <v>0</v>
      </c>
      <c r="LZ203" s="4">
        <v>0</v>
      </c>
      <c r="MA203" s="4">
        <v>0</v>
      </c>
      <c r="MB203" s="4">
        <v>0</v>
      </c>
      <c r="MC203" s="5">
        <v>0.89674086323795554</v>
      </c>
      <c r="MD203" s="4">
        <v>0</v>
      </c>
      <c r="ME203" s="4">
        <v>0</v>
      </c>
      <c r="MF203" s="4">
        <v>0</v>
      </c>
      <c r="MG203" s="4">
        <v>0</v>
      </c>
      <c r="MH203" s="4">
        <v>0</v>
      </c>
      <c r="MI203" s="4">
        <v>0</v>
      </c>
      <c r="MJ203" s="4">
        <v>0</v>
      </c>
      <c r="MK203" s="4">
        <v>0</v>
      </c>
      <c r="ML203" s="4">
        <v>0</v>
      </c>
      <c r="MM203" s="5">
        <v>0.89674086323795554</v>
      </c>
      <c r="MN203" s="4">
        <v>0</v>
      </c>
      <c r="MO203" s="4">
        <v>0</v>
      </c>
      <c r="MP203" s="4">
        <v>0</v>
      </c>
      <c r="MQ203" s="4">
        <v>0</v>
      </c>
      <c r="MR203" s="4">
        <v>0</v>
      </c>
      <c r="MS203" s="4">
        <v>0</v>
      </c>
      <c r="MT203" s="4">
        <v>0</v>
      </c>
      <c r="MU203" s="4">
        <v>0</v>
      </c>
      <c r="MV203" s="4">
        <v>0</v>
      </c>
      <c r="MW203" s="5">
        <v>0.89674086323795554</v>
      </c>
      <c r="MX203" s="4">
        <v>0</v>
      </c>
      <c r="MY203" s="4">
        <v>0</v>
      </c>
      <c r="MZ203" s="4">
        <v>0</v>
      </c>
      <c r="NA203" s="4">
        <v>0</v>
      </c>
      <c r="NB203" s="4">
        <v>0</v>
      </c>
      <c r="NC203" s="4">
        <v>0</v>
      </c>
      <c r="ND203" s="4">
        <v>0</v>
      </c>
      <c r="NE203" s="4">
        <v>0</v>
      </c>
      <c r="NF203" s="4">
        <v>0</v>
      </c>
      <c r="NG203" s="5">
        <v>0.89674086323795554</v>
      </c>
      <c r="NH203" s="4">
        <v>0</v>
      </c>
      <c r="NI203" s="4">
        <v>0</v>
      </c>
      <c r="NJ203" s="4">
        <v>0</v>
      </c>
      <c r="NK203" s="4">
        <v>0</v>
      </c>
      <c r="NL203" s="4">
        <v>0</v>
      </c>
      <c r="NM203" s="4">
        <v>0</v>
      </c>
      <c r="NN203" s="4">
        <v>0</v>
      </c>
      <c r="NO203" s="4">
        <v>0</v>
      </c>
      <c r="NP203" s="4">
        <v>0</v>
      </c>
      <c r="NQ203" s="5">
        <v>0.89674086323795554</v>
      </c>
      <c r="NR203" s="4">
        <v>0</v>
      </c>
      <c r="NS203" s="4">
        <v>0</v>
      </c>
      <c r="NT203" s="4">
        <v>0</v>
      </c>
      <c r="NU203" s="4">
        <v>0</v>
      </c>
      <c r="NV203" s="4">
        <v>0</v>
      </c>
      <c r="NW203" s="4">
        <v>0</v>
      </c>
      <c r="NX203" s="4">
        <v>0</v>
      </c>
      <c r="NY203" s="4">
        <v>0</v>
      </c>
      <c r="NZ203" s="4">
        <v>0</v>
      </c>
      <c r="OA203" s="5">
        <v>10.760890358855464</v>
      </c>
      <c r="OB203" s="4">
        <v>0</v>
      </c>
      <c r="OC203" s="4">
        <v>0</v>
      </c>
      <c r="OD203" s="4">
        <v>0</v>
      </c>
      <c r="OE203" s="4">
        <v>0</v>
      </c>
      <c r="OF203" s="4">
        <v>0</v>
      </c>
      <c r="OG203" s="4">
        <v>0</v>
      </c>
      <c r="OH203" s="4">
        <v>0</v>
      </c>
      <c r="OI203" s="4">
        <v>0</v>
      </c>
      <c r="OJ203" s="4">
        <v>0</v>
      </c>
      <c r="OK203" s="5">
        <v>0.89873521778242393</v>
      </c>
      <c r="OL203" s="4">
        <v>0</v>
      </c>
      <c r="OM203" s="4">
        <v>0</v>
      </c>
      <c r="ON203" s="4">
        <v>0</v>
      </c>
      <c r="OO203" s="4">
        <v>0</v>
      </c>
      <c r="OP203" s="4">
        <v>0</v>
      </c>
      <c r="OQ203" s="4">
        <v>0</v>
      </c>
      <c r="OR203" s="4">
        <v>0</v>
      </c>
      <c r="OS203" s="4">
        <v>0</v>
      </c>
      <c r="OT203" s="4">
        <v>0</v>
      </c>
      <c r="OU203" s="5">
        <v>0.89873521778242393</v>
      </c>
      <c r="OV203" s="4">
        <v>0</v>
      </c>
      <c r="OW203" s="4">
        <v>0</v>
      </c>
      <c r="OX203" s="4">
        <v>0</v>
      </c>
      <c r="OY203" s="4">
        <v>0</v>
      </c>
      <c r="OZ203" s="4">
        <v>0</v>
      </c>
      <c r="PA203" s="4">
        <v>0</v>
      </c>
      <c r="PB203" s="4">
        <v>0</v>
      </c>
      <c r="PC203" s="4">
        <v>0</v>
      </c>
      <c r="PD203" s="4">
        <v>0</v>
      </c>
      <c r="PE203" s="5">
        <v>0.89873521778242393</v>
      </c>
      <c r="PF203" s="4">
        <v>0</v>
      </c>
      <c r="PG203" s="4">
        <v>0</v>
      </c>
      <c r="PH203" s="4">
        <v>0</v>
      </c>
      <c r="PI203" s="4">
        <v>0</v>
      </c>
      <c r="PJ203" s="4">
        <v>0</v>
      </c>
      <c r="PK203" s="4">
        <v>0</v>
      </c>
      <c r="PL203" s="4">
        <v>0</v>
      </c>
      <c r="PM203" s="4">
        <v>0</v>
      </c>
      <c r="PN203" s="4">
        <v>0</v>
      </c>
      <c r="PO203" s="5">
        <v>0.89873521778242393</v>
      </c>
      <c r="PP203" s="4">
        <v>0</v>
      </c>
      <c r="PQ203" s="4">
        <v>0</v>
      </c>
      <c r="PR203" s="4">
        <v>0</v>
      </c>
      <c r="PS203" s="4">
        <v>0</v>
      </c>
      <c r="PT203" s="4">
        <v>0</v>
      </c>
      <c r="PU203" s="4">
        <v>0</v>
      </c>
      <c r="PV203" s="4">
        <v>0</v>
      </c>
      <c r="PW203" s="4">
        <v>0</v>
      </c>
      <c r="PX203" s="4">
        <v>0</v>
      </c>
      <c r="PY203" s="5">
        <v>0.89873521778242393</v>
      </c>
      <c r="PZ203" s="4">
        <v>0</v>
      </c>
      <c r="QA203" s="4">
        <v>0</v>
      </c>
      <c r="QB203" s="4">
        <v>0</v>
      </c>
      <c r="QC203" s="4">
        <v>0</v>
      </c>
      <c r="QD203" s="4">
        <v>0</v>
      </c>
      <c r="QE203" s="4">
        <v>0</v>
      </c>
      <c r="QF203" s="4">
        <v>0</v>
      </c>
      <c r="QG203" s="4">
        <v>0</v>
      </c>
      <c r="QH203" s="4">
        <v>0</v>
      </c>
      <c r="QI203" s="5">
        <v>0.89873521778242393</v>
      </c>
      <c r="QJ203" s="4">
        <v>0</v>
      </c>
      <c r="QK203" s="4">
        <v>0</v>
      </c>
      <c r="QL203" s="4">
        <v>0</v>
      </c>
      <c r="QM203" s="4">
        <v>0</v>
      </c>
      <c r="QN203" s="4">
        <v>0</v>
      </c>
      <c r="QO203" s="4">
        <v>0</v>
      </c>
      <c r="QP203" s="4">
        <v>0</v>
      </c>
      <c r="QQ203" s="4">
        <v>0</v>
      </c>
      <c r="QR203" s="4">
        <v>0</v>
      </c>
      <c r="QS203" s="5">
        <v>0.89873521778242393</v>
      </c>
      <c r="QT203" s="4">
        <v>0</v>
      </c>
      <c r="QU203" s="4">
        <v>0</v>
      </c>
      <c r="QV203" s="4">
        <v>0</v>
      </c>
      <c r="QW203" s="4">
        <v>0</v>
      </c>
      <c r="QX203" s="4">
        <v>0</v>
      </c>
      <c r="QY203" s="4">
        <v>0</v>
      </c>
      <c r="QZ203" s="4">
        <v>0</v>
      </c>
      <c r="RA203" s="4">
        <v>0</v>
      </c>
      <c r="RB203" s="4">
        <v>0</v>
      </c>
      <c r="RC203" s="5">
        <v>0.89873521778242393</v>
      </c>
      <c r="RD203" s="4">
        <v>0</v>
      </c>
      <c r="RE203" s="4">
        <v>0</v>
      </c>
      <c r="RF203" s="4">
        <v>0</v>
      </c>
      <c r="RG203" s="4">
        <v>0</v>
      </c>
      <c r="RH203" s="4">
        <v>0</v>
      </c>
      <c r="RI203" s="4">
        <v>0</v>
      </c>
      <c r="RJ203" s="4">
        <v>0</v>
      </c>
      <c r="RK203" s="4">
        <v>0</v>
      </c>
      <c r="RL203" s="4">
        <v>0</v>
      </c>
      <c r="RM203" s="5">
        <v>0.89873521778242393</v>
      </c>
      <c r="RN203" s="4">
        <v>0</v>
      </c>
      <c r="RO203" s="4">
        <v>0</v>
      </c>
      <c r="RP203" s="4">
        <v>0</v>
      </c>
      <c r="RQ203" s="4">
        <v>0</v>
      </c>
      <c r="RR203" s="4">
        <v>0</v>
      </c>
      <c r="RS203" s="4">
        <v>0</v>
      </c>
      <c r="RT203" s="4">
        <v>0</v>
      </c>
      <c r="RU203" s="4">
        <v>0</v>
      </c>
      <c r="RV203" s="4">
        <v>0</v>
      </c>
      <c r="RW203" s="5">
        <v>0.89873521778242393</v>
      </c>
      <c r="RX203" s="4">
        <v>0</v>
      </c>
      <c r="RY203" s="4">
        <v>0</v>
      </c>
      <c r="RZ203" s="4">
        <v>0</v>
      </c>
      <c r="SA203" s="4">
        <v>0</v>
      </c>
      <c r="SB203" s="4">
        <v>0</v>
      </c>
      <c r="SC203" s="4">
        <v>0</v>
      </c>
      <c r="SD203" s="4">
        <v>0</v>
      </c>
      <c r="SE203" s="4">
        <v>0</v>
      </c>
      <c r="SF203" s="4">
        <v>0</v>
      </c>
      <c r="SG203" s="5">
        <v>0.89873521778242393</v>
      </c>
      <c r="SH203" s="4">
        <v>0</v>
      </c>
      <c r="SI203" s="4">
        <v>0</v>
      </c>
      <c r="SJ203" s="4">
        <v>0</v>
      </c>
      <c r="SK203" s="4">
        <v>0</v>
      </c>
      <c r="SL203" s="4">
        <v>0</v>
      </c>
      <c r="SM203" s="4">
        <v>0</v>
      </c>
      <c r="SN203" s="4">
        <v>0</v>
      </c>
      <c r="SO203" s="4">
        <v>0</v>
      </c>
      <c r="SP203" s="4">
        <v>0</v>
      </c>
      <c r="SQ203" s="5">
        <v>0.89873521778242393</v>
      </c>
      <c r="SR203" s="4">
        <v>0</v>
      </c>
      <c r="SS203" s="4">
        <v>0</v>
      </c>
      <c r="ST203" s="4">
        <v>0</v>
      </c>
      <c r="SU203" s="4">
        <v>0</v>
      </c>
      <c r="SV203" s="4">
        <v>0</v>
      </c>
      <c r="SW203" s="4">
        <v>0</v>
      </c>
      <c r="SX203" s="4">
        <v>0</v>
      </c>
      <c r="SY203" s="4">
        <v>0</v>
      </c>
      <c r="SZ203" s="4">
        <v>0</v>
      </c>
      <c r="TA203" s="5">
        <v>10.784822613389084</v>
      </c>
      <c r="TB203" s="4">
        <v>0</v>
      </c>
      <c r="TC203" s="4">
        <v>0</v>
      </c>
    </row>
    <row r="204" spans="1:523" x14ac:dyDescent="0.3">
      <c r="A204" s="3" t="s">
        <v>252</v>
      </c>
      <c r="B204" s="4">
        <v>271.76</v>
      </c>
      <c r="C204" s="4">
        <v>271.76</v>
      </c>
      <c r="D204" s="4">
        <v>0</v>
      </c>
      <c r="E204" s="4">
        <v>0</v>
      </c>
      <c r="F204" s="4">
        <v>271.76</v>
      </c>
      <c r="G204" s="4">
        <v>241.10009011570889</v>
      </c>
      <c r="H204" s="4">
        <v>0</v>
      </c>
      <c r="I204" s="4">
        <v>0</v>
      </c>
      <c r="J204" s="4">
        <v>241.10009011570889</v>
      </c>
      <c r="K204" s="5">
        <v>0.8871801961867416</v>
      </c>
      <c r="L204" s="4">
        <v>271.76</v>
      </c>
      <c r="M204" s="4">
        <v>271.76</v>
      </c>
      <c r="N204" s="4">
        <v>0</v>
      </c>
      <c r="O204" s="4">
        <v>0</v>
      </c>
      <c r="P204" s="4">
        <v>271.76</v>
      </c>
      <c r="Q204" s="4">
        <v>241.10009011570889</v>
      </c>
      <c r="R204" s="4">
        <v>0</v>
      </c>
      <c r="S204" s="4">
        <v>0</v>
      </c>
      <c r="T204" s="4">
        <v>241.10009011570889</v>
      </c>
      <c r="U204" s="5">
        <v>0.8871801961867416</v>
      </c>
      <c r="V204" s="4">
        <v>1471.76</v>
      </c>
      <c r="W204" s="4">
        <v>1471.76</v>
      </c>
      <c r="X204" s="4">
        <v>0</v>
      </c>
      <c r="Y204" s="4">
        <v>0</v>
      </c>
      <c r="Z204" s="4">
        <v>1471.76</v>
      </c>
      <c r="AA204" s="4">
        <v>1305.7163255397988</v>
      </c>
      <c r="AB204" s="4">
        <v>0</v>
      </c>
      <c r="AC204" s="4">
        <v>0</v>
      </c>
      <c r="AD204" s="4">
        <v>1305.7163255397988</v>
      </c>
      <c r="AE204" s="5">
        <v>0.8871801961867416</v>
      </c>
      <c r="AF204" s="4">
        <v>1471.76</v>
      </c>
      <c r="AG204" s="4">
        <v>1471.76</v>
      </c>
      <c r="AH204" s="4">
        <v>0</v>
      </c>
      <c r="AI204" s="4">
        <v>0</v>
      </c>
      <c r="AJ204" s="4">
        <v>1471.76</v>
      </c>
      <c r="AK204" s="4">
        <v>1305.7163255397988</v>
      </c>
      <c r="AL204" s="4">
        <v>0</v>
      </c>
      <c r="AM204" s="4">
        <v>0</v>
      </c>
      <c r="AN204" s="4">
        <v>1305.7163255397988</v>
      </c>
      <c r="AO204" s="5">
        <v>0.8871801961867416</v>
      </c>
      <c r="AP204" s="4">
        <v>2671.76</v>
      </c>
      <c r="AQ204" s="4">
        <v>2671.76</v>
      </c>
      <c r="AR204" s="4">
        <v>0</v>
      </c>
      <c r="AS204" s="4">
        <v>0</v>
      </c>
      <c r="AT204" s="4">
        <v>2671.76</v>
      </c>
      <c r="AU204" s="4">
        <v>2370.3325609638891</v>
      </c>
      <c r="AV204" s="4">
        <v>0</v>
      </c>
      <c r="AW204" s="4">
        <v>0</v>
      </c>
      <c r="AX204" s="4">
        <v>2370.3325609638891</v>
      </c>
      <c r="AY204" s="5">
        <v>0.8871801961867416</v>
      </c>
      <c r="AZ204" s="4">
        <v>2400</v>
      </c>
      <c r="BA204" s="4">
        <v>2400</v>
      </c>
      <c r="BB204" s="4">
        <v>0</v>
      </c>
      <c r="BC204" s="4">
        <v>0</v>
      </c>
      <c r="BD204" s="4">
        <v>2400</v>
      </c>
      <c r="BE204" s="4">
        <v>2129.2324708481797</v>
      </c>
      <c r="BF204" s="4">
        <v>0</v>
      </c>
      <c r="BG204" s="4">
        <v>0</v>
      </c>
      <c r="BH204" s="4">
        <v>2129.2324708481797</v>
      </c>
      <c r="BI204" s="5">
        <v>0.8871801961867416</v>
      </c>
      <c r="BJ204" s="4">
        <v>2400</v>
      </c>
      <c r="BK204" s="4">
        <v>2400</v>
      </c>
      <c r="BL204" s="4">
        <v>0</v>
      </c>
      <c r="BM204" s="4">
        <v>0</v>
      </c>
      <c r="BN204" s="4">
        <v>2400</v>
      </c>
      <c r="BO204" s="4">
        <v>2129.2324708481797</v>
      </c>
      <c r="BP204" s="4">
        <v>0</v>
      </c>
      <c r="BQ204" s="4">
        <v>0</v>
      </c>
      <c r="BR204" s="4">
        <v>2129.2324708481797</v>
      </c>
      <c r="BS204" s="5">
        <v>0.8871801961867416</v>
      </c>
      <c r="BT204" s="4">
        <v>2400</v>
      </c>
      <c r="BU204" s="4">
        <v>2400</v>
      </c>
      <c r="BV204" s="4">
        <v>0</v>
      </c>
      <c r="BW204" s="4">
        <v>0</v>
      </c>
      <c r="BX204" s="4">
        <v>2400</v>
      </c>
      <c r="BY204" s="4">
        <v>2129.2324708481797</v>
      </c>
      <c r="BZ204" s="4">
        <v>0</v>
      </c>
      <c r="CA204" s="4">
        <v>0</v>
      </c>
      <c r="CB204" s="4">
        <v>2129.2324708481797</v>
      </c>
      <c r="CC204" s="5">
        <v>0.8871801961867416</v>
      </c>
      <c r="CD204" s="4">
        <v>2400</v>
      </c>
      <c r="CE204" s="4">
        <v>2400</v>
      </c>
      <c r="CF204" s="4">
        <v>0</v>
      </c>
      <c r="CG204" s="4">
        <v>0</v>
      </c>
      <c r="CH204" s="4">
        <v>2400</v>
      </c>
      <c r="CI204" s="4">
        <v>2129.2324708481797</v>
      </c>
      <c r="CJ204" s="4">
        <v>0</v>
      </c>
      <c r="CK204" s="4">
        <v>0</v>
      </c>
      <c r="CL204" s="4">
        <v>2129.2324708481797</v>
      </c>
      <c r="CM204" s="5">
        <v>0.8871801961867416</v>
      </c>
      <c r="CN204" s="4">
        <v>13451</v>
      </c>
      <c r="CO204" s="4">
        <v>13451</v>
      </c>
      <c r="CP204" s="4">
        <v>0</v>
      </c>
      <c r="CQ204" s="4">
        <v>0</v>
      </c>
      <c r="CR204" s="4">
        <v>13451</v>
      </c>
      <c r="CS204" s="4">
        <v>11933.460818907861</v>
      </c>
      <c r="CT204" s="4">
        <v>0</v>
      </c>
      <c r="CU204" s="4">
        <v>0</v>
      </c>
      <c r="CV204" s="4">
        <v>11933.460818907861</v>
      </c>
      <c r="CW204" s="5">
        <v>0.8871801961867416</v>
      </c>
      <c r="CX204" s="4">
        <v>24502</v>
      </c>
      <c r="CY204" s="4">
        <v>24502</v>
      </c>
      <c r="CZ204" s="4">
        <v>0</v>
      </c>
      <c r="DA204" s="4">
        <v>0</v>
      </c>
      <c r="DB204" s="4">
        <v>24502</v>
      </c>
      <c r="DC204" s="4">
        <v>21737.689166967542</v>
      </c>
      <c r="DD204" s="4">
        <v>0</v>
      </c>
      <c r="DE204" s="4">
        <v>0</v>
      </c>
      <c r="DF204" s="4">
        <v>21737.689166967542</v>
      </c>
      <c r="DG204" s="5">
        <v>0.8871801961867416</v>
      </c>
      <c r="DH204" s="4">
        <v>35553</v>
      </c>
      <c r="DI204" s="4">
        <v>35553</v>
      </c>
      <c r="DJ204" s="4">
        <v>0</v>
      </c>
      <c r="DK204" s="4">
        <v>0</v>
      </c>
      <c r="DL204" s="4">
        <v>35553</v>
      </c>
      <c r="DM204" s="4">
        <v>31541.917515027224</v>
      </c>
      <c r="DN204" s="4">
        <v>0</v>
      </c>
      <c r="DO204" s="4">
        <v>0</v>
      </c>
      <c r="DP204" s="4">
        <v>31541.917515027224</v>
      </c>
      <c r="DQ204" s="5">
        <v>0.8871801961867416</v>
      </c>
      <c r="DR204" s="4">
        <v>89264.8</v>
      </c>
      <c r="DS204" s="4">
        <v>89264.8</v>
      </c>
      <c r="DT204" s="4">
        <v>0</v>
      </c>
      <c r="DU204" s="4">
        <v>0</v>
      </c>
      <c r="DV204" s="4">
        <v>89264.8</v>
      </c>
      <c r="DW204" s="4">
        <v>79193.962776570246</v>
      </c>
      <c r="DX204" s="4">
        <v>0</v>
      </c>
      <c r="DY204" s="4">
        <v>0</v>
      </c>
      <c r="DZ204" s="4">
        <v>79193.962776570246</v>
      </c>
      <c r="EA204" s="5">
        <v>10.6461623542409</v>
      </c>
      <c r="EB204" s="4">
        <v>35553</v>
      </c>
      <c r="EC204" s="4">
        <v>35553</v>
      </c>
      <c r="ED204" s="4">
        <v>0</v>
      </c>
      <c r="EE204" s="4">
        <v>0</v>
      </c>
      <c r="EF204" s="4">
        <v>35553</v>
      </c>
      <c r="EG204" s="4">
        <v>31776.286817741504</v>
      </c>
      <c r="EH204" s="4">
        <v>0</v>
      </c>
      <c r="EI204" s="4">
        <v>0</v>
      </c>
      <c r="EJ204" s="4">
        <v>31776.286817741504</v>
      </c>
      <c r="EK204" s="5">
        <v>0.89377230663351903</v>
      </c>
      <c r="EL204" s="4">
        <v>35553</v>
      </c>
      <c r="EM204" s="4">
        <v>35553</v>
      </c>
      <c r="EN204" s="4">
        <v>0</v>
      </c>
      <c r="EO204" s="4">
        <v>0</v>
      </c>
      <c r="EP204" s="4">
        <v>35553</v>
      </c>
      <c r="EQ204" s="4">
        <v>31776.286817741504</v>
      </c>
      <c r="ER204" s="4">
        <v>0</v>
      </c>
      <c r="ES204" s="4">
        <v>0</v>
      </c>
      <c r="ET204" s="4">
        <v>31776.286817741504</v>
      </c>
      <c r="EU204" s="5">
        <v>0.89377230663351903</v>
      </c>
      <c r="EV204" s="4">
        <v>34353</v>
      </c>
      <c r="EW204" s="4">
        <v>34353</v>
      </c>
      <c r="EX204" s="4">
        <v>0</v>
      </c>
      <c r="EY204" s="4">
        <v>0</v>
      </c>
      <c r="EZ204" s="4">
        <v>34353</v>
      </c>
      <c r="FA204" s="4">
        <v>30703.760049781278</v>
      </c>
      <c r="FB204" s="4">
        <v>0</v>
      </c>
      <c r="FC204" s="4">
        <v>0</v>
      </c>
      <c r="FD204" s="4">
        <v>30703.760049781278</v>
      </c>
      <c r="FE204" s="5">
        <v>0.89377230663351903</v>
      </c>
      <c r="FF204" s="4">
        <v>34353</v>
      </c>
      <c r="FG204" s="4">
        <v>34353</v>
      </c>
      <c r="FH204" s="4">
        <v>0</v>
      </c>
      <c r="FI204" s="4">
        <v>0</v>
      </c>
      <c r="FJ204" s="4">
        <v>34353</v>
      </c>
      <c r="FK204" s="4">
        <v>30703.760049781278</v>
      </c>
      <c r="FL204" s="4">
        <v>0</v>
      </c>
      <c r="FM204" s="4">
        <v>0</v>
      </c>
      <c r="FN204" s="4">
        <v>30703.760049781278</v>
      </c>
      <c r="FO204" s="5">
        <v>0.89377230663351903</v>
      </c>
      <c r="FP204" s="4">
        <v>33153</v>
      </c>
      <c r="FQ204" s="4">
        <v>33153</v>
      </c>
      <c r="FR204" s="4">
        <v>0</v>
      </c>
      <c r="FS204" s="4">
        <v>0</v>
      </c>
      <c r="FT204" s="4">
        <v>33153</v>
      </c>
      <c r="FU204" s="4">
        <v>29631.233281821056</v>
      </c>
      <c r="FV204" s="4">
        <v>0</v>
      </c>
      <c r="FW204" s="4">
        <v>0</v>
      </c>
      <c r="FX204" s="4">
        <v>29631.233281821056</v>
      </c>
      <c r="FY204" s="5">
        <v>0.89377230663351903</v>
      </c>
      <c r="FZ204" s="4">
        <v>33153</v>
      </c>
      <c r="GA204" s="4">
        <v>33153</v>
      </c>
      <c r="GB204" s="4">
        <v>0</v>
      </c>
      <c r="GC204" s="4">
        <v>0</v>
      </c>
      <c r="GD204" s="4">
        <v>33153</v>
      </c>
      <c r="GE204" s="4">
        <v>29631.233281821056</v>
      </c>
      <c r="GF204" s="4">
        <v>0</v>
      </c>
      <c r="GG204" s="4">
        <v>0</v>
      </c>
      <c r="GH204" s="4">
        <v>29631.233281821056</v>
      </c>
      <c r="GI204" s="5">
        <v>0.89377230663351903</v>
      </c>
      <c r="GJ204" s="4">
        <v>45153</v>
      </c>
      <c r="GK204" s="4">
        <v>45153</v>
      </c>
      <c r="GL204" s="4">
        <v>0</v>
      </c>
      <c r="GM204" s="4">
        <v>0</v>
      </c>
      <c r="GN204" s="4">
        <v>45153</v>
      </c>
      <c r="GO204" s="4">
        <v>40356.500961423284</v>
      </c>
      <c r="GP204" s="4">
        <v>0</v>
      </c>
      <c r="GQ204" s="4">
        <v>0</v>
      </c>
      <c r="GR204" s="4">
        <v>40356.500961423284</v>
      </c>
      <c r="GS204" s="5">
        <v>0.89377230663351903</v>
      </c>
      <c r="GT204" s="4">
        <v>45153</v>
      </c>
      <c r="GU204" s="4">
        <v>45153</v>
      </c>
      <c r="GV204" s="4">
        <v>0</v>
      </c>
      <c r="GW204" s="4">
        <v>0</v>
      </c>
      <c r="GX204" s="4">
        <v>45153</v>
      </c>
      <c r="GY204" s="4">
        <v>40356.500961423284</v>
      </c>
      <c r="GZ204" s="4">
        <v>0</v>
      </c>
      <c r="HA204" s="4">
        <v>0</v>
      </c>
      <c r="HB204" s="4">
        <v>40356.500961423284</v>
      </c>
      <c r="HC204" s="5">
        <v>0.89377230663351903</v>
      </c>
      <c r="HD204" s="4">
        <v>45153</v>
      </c>
      <c r="HE204" s="4">
        <v>45153</v>
      </c>
      <c r="HF204" s="4">
        <v>0</v>
      </c>
      <c r="HG204" s="4">
        <v>0</v>
      </c>
      <c r="HH204" s="4">
        <v>45153</v>
      </c>
      <c r="HI204" s="4">
        <v>40356.500961423284</v>
      </c>
      <c r="HJ204" s="4">
        <v>0</v>
      </c>
      <c r="HK204" s="4">
        <v>0</v>
      </c>
      <c r="HL204" s="4">
        <v>40356.500961423284</v>
      </c>
      <c r="HM204" s="5">
        <v>0.89377230663351903</v>
      </c>
      <c r="HN204" s="4">
        <v>34102</v>
      </c>
      <c r="HO204" s="4">
        <v>34102</v>
      </c>
      <c r="HP204" s="4">
        <v>0</v>
      </c>
      <c r="HQ204" s="4">
        <v>0</v>
      </c>
      <c r="HR204" s="4">
        <v>34102</v>
      </c>
      <c r="HS204" s="4">
        <v>30479.423200816265</v>
      </c>
      <c r="HT204" s="4">
        <v>0</v>
      </c>
      <c r="HU204" s="4">
        <v>0</v>
      </c>
      <c r="HV204" s="4">
        <v>30479.423200816265</v>
      </c>
      <c r="HW204" s="5">
        <v>0.89377230663351903</v>
      </c>
      <c r="HX204" s="4">
        <v>23051</v>
      </c>
      <c r="HY204" s="4">
        <v>23051</v>
      </c>
      <c r="HZ204" s="4">
        <v>0</v>
      </c>
      <c r="IA204" s="4">
        <v>0</v>
      </c>
      <c r="IB204" s="4">
        <v>23051</v>
      </c>
      <c r="IC204" s="4">
        <v>20602.345440209247</v>
      </c>
      <c r="ID204" s="4">
        <v>0</v>
      </c>
      <c r="IE204" s="4">
        <v>0</v>
      </c>
      <c r="IF204" s="4">
        <v>20602.345440209247</v>
      </c>
      <c r="IG204" s="5">
        <v>0.89377230663351903</v>
      </c>
      <c r="IH204" s="4">
        <v>12000</v>
      </c>
      <c r="II204" s="4">
        <v>12000</v>
      </c>
      <c r="IJ204" s="4">
        <v>0</v>
      </c>
      <c r="IK204" s="4">
        <v>0</v>
      </c>
      <c r="IL204" s="4">
        <v>12000</v>
      </c>
      <c r="IM204" s="4">
        <v>10725.267679602228</v>
      </c>
      <c r="IN204" s="4">
        <v>0</v>
      </c>
      <c r="IO204" s="4">
        <v>0</v>
      </c>
      <c r="IP204" s="4">
        <v>10725.267679602228</v>
      </c>
      <c r="IQ204" s="5">
        <v>0.89377230663351903</v>
      </c>
      <c r="IR204" s="4">
        <v>410730</v>
      </c>
      <c r="IS204" s="4">
        <v>410730</v>
      </c>
      <c r="IT204" s="4">
        <v>0</v>
      </c>
      <c r="IU204" s="4">
        <v>0</v>
      </c>
      <c r="IV204" s="4">
        <v>410730</v>
      </c>
      <c r="IW204" s="4">
        <v>367099.09950358525</v>
      </c>
      <c r="IX204" s="4">
        <v>0</v>
      </c>
      <c r="IY204" s="4">
        <v>0</v>
      </c>
      <c r="IZ204" s="4">
        <v>367099.09950358525</v>
      </c>
      <c r="JA204" s="5">
        <v>10.725267679602227</v>
      </c>
      <c r="JB204" s="4">
        <v>12000</v>
      </c>
      <c r="JC204" s="4">
        <v>12000</v>
      </c>
      <c r="JD204" s="4">
        <v>0</v>
      </c>
      <c r="JE204" s="4">
        <v>0</v>
      </c>
      <c r="JF204" s="4">
        <v>12000</v>
      </c>
      <c r="JG204" s="4">
        <v>10760.890358855466</v>
      </c>
      <c r="JH204" s="4">
        <v>0</v>
      </c>
      <c r="JI204" s="4">
        <v>0</v>
      </c>
      <c r="JJ204" s="4">
        <v>10760.890358855466</v>
      </c>
      <c r="JK204" s="5">
        <v>0.89674086323795554</v>
      </c>
      <c r="JL204" s="4">
        <v>12000</v>
      </c>
      <c r="JM204" s="4">
        <v>12000</v>
      </c>
      <c r="JN204" s="4">
        <v>0</v>
      </c>
      <c r="JO204" s="4">
        <v>0</v>
      </c>
      <c r="JP204" s="4">
        <v>12000</v>
      </c>
      <c r="JQ204" s="4">
        <v>10760.890358855466</v>
      </c>
      <c r="JR204" s="4">
        <v>0</v>
      </c>
      <c r="JS204" s="4">
        <v>0</v>
      </c>
      <c r="JT204" s="4">
        <v>10760.890358855466</v>
      </c>
      <c r="JU204" s="5">
        <v>0.89674086323795554</v>
      </c>
      <c r="JV204" s="4">
        <v>12000</v>
      </c>
      <c r="JW204" s="4">
        <v>12000</v>
      </c>
      <c r="JX204" s="4">
        <v>0</v>
      </c>
      <c r="JY204" s="4">
        <v>0</v>
      </c>
      <c r="JZ204" s="4">
        <v>12000</v>
      </c>
      <c r="KA204" s="4">
        <v>10760.890358855466</v>
      </c>
      <c r="KB204" s="4">
        <v>0</v>
      </c>
      <c r="KC204" s="4">
        <v>0</v>
      </c>
      <c r="KD204" s="4">
        <v>10760.890358855466</v>
      </c>
      <c r="KE204" s="5">
        <v>0.89674086323795554</v>
      </c>
      <c r="KF204" s="4">
        <v>12000</v>
      </c>
      <c r="KG204" s="4">
        <v>12000</v>
      </c>
      <c r="KH204" s="4">
        <v>0</v>
      </c>
      <c r="KI204" s="4">
        <v>0</v>
      </c>
      <c r="KJ204" s="4">
        <v>12000</v>
      </c>
      <c r="KK204" s="4">
        <v>10760.890358855466</v>
      </c>
      <c r="KL204" s="4">
        <v>0</v>
      </c>
      <c r="KM204" s="4">
        <v>0</v>
      </c>
      <c r="KN204" s="4">
        <v>10760.890358855466</v>
      </c>
      <c r="KO204" s="5">
        <v>0.89674086323795554</v>
      </c>
      <c r="KP204" s="4">
        <v>12000</v>
      </c>
      <c r="KQ204" s="4">
        <v>12000</v>
      </c>
      <c r="KR204" s="4">
        <v>0</v>
      </c>
      <c r="KS204" s="4">
        <v>0</v>
      </c>
      <c r="KT204" s="4">
        <v>12000</v>
      </c>
      <c r="KU204" s="4">
        <v>10760.890358855466</v>
      </c>
      <c r="KV204" s="4">
        <v>0</v>
      </c>
      <c r="KW204" s="4">
        <v>0</v>
      </c>
      <c r="KX204" s="4">
        <v>10760.890358855466</v>
      </c>
      <c r="KY204" s="5">
        <v>0.89674086323795554</v>
      </c>
      <c r="KZ204" s="4">
        <v>12000</v>
      </c>
      <c r="LA204" s="4">
        <v>12000</v>
      </c>
      <c r="LB204" s="4">
        <v>0</v>
      </c>
      <c r="LC204" s="4">
        <v>0</v>
      </c>
      <c r="LD204" s="4">
        <v>12000</v>
      </c>
      <c r="LE204" s="4">
        <v>10760.890358855466</v>
      </c>
      <c r="LF204" s="4">
        <v>0</v>
      </c>
      <c r="LG204" s="4">
        <v>0</v>
      </c>
      <c r="LH204" s="4">
        <v>10760.890358855466</v>
      </c>
      <c r="LI204" s="5">
        <v>0.89674086323795554</v>
      </c>
      <c r="LJ204" s="4">
        <v>12000</v>
      </c>
      <c r="LK204" s="4">
        <v>12000</v>
      </c>
      <c r="LL204" s="4">
        <v>0</v>
      </c>
      <c r="LM204" s="4">
        <v>0</v>
      </c>
      <c r="LN204" s="4">
        <v>12000</v>
      </c>
      <c r="LO204" s="4">
        <v>10760.890358855466</v>
      </c>
      <c r="LP204" s="4">
        <v>0</v>
      </c>
      <c r="LQ204" s="4">
        <v>0</v>
      </c>
      <c r="LR204" s="4">
        <v>10760.890358855466</v>
      </c>
      <c r="LS204" s="5">
        <v>0.89674086323795554</v>
      </c>
      <c r="LT204" s="4">
        <v>12000</v>
      </c>
      <c r="LU204" s="4">
        <v>12000</v>
      </c>
      <c r="LV204" s="4">
        <v>0</v>
      </c>
      <c r="LW204" s="4">
        <v>0</v>
      </c>
      <c r="LX204" s="4">
        <v>12000</v>
      </c>
      <c r="LY204" s="4">
        <v>10760.890358855466</v>
      </c>
      <c r="LZ204" s="4">
        <v>0</v>
      </c>
      <c r="MA204" s="4">
        <v>0</v>
      </c>
      <c r="MB204" s="4">
        <v>10760.890358855466</v>
      </c>
      <c r="MC204" s="5">
        <v>0.89674086323795554</v>
      </c>
      <c r="MD204" s="4">
        <v>12000</v>
      </c>
      <c r="ME204" s="4">
        <v>12000</v>
      </c>
      <c r="MF204" s="4">
        <v>0</v>
      </c>
      <c r="MG204" s="4">
        <v>0</v>
      </c>
      <c r="MH204" s="4">
        <v>12000</v>
      </c>
      <c r="MI204" s="4">
        <v>10760.890358855466</v>
      </c>
      <c r="MJ204" s="4">
        <v>0</v>
      </c>
      <c r="MK204" s="4">
        <v>0</v>
      </c>
      <c r="ML204" s="4">
        <v>10760.890358855466</v>
      </c>
      <c r="MM204" s="5">
        <v>0.89674086323795554</v>
      </c>
      <c r="MN204" s="4">
        <v>12000</v>
      </c>
      <c r="MO204" s="4">
        <v>12000</v>
      </c>
      <c r="MP204" s="4">
        <v>0</v>
      </c>
      <c r="MQ204" s="4">
        <v>0</v>
      </c>
      <c r="MR204" s="4">
        <v>12000</v>
      </c>
      <c r="MS204" s="4">
        <v>10760.890358855466</v>
      </c>
      <c r="MT204" s="4">
        <v>0</v>
      </c>
      <c r="MU204" s="4">
        <v>0</v>
      </c>
      <c r="MV204" s="4">
        <v>10760.890358855466</v>
      </c>
      <c r="MW204" s="5">
        <v>0.89674086323795554</v>
      </c>
      <c r="MX204" s="4">
        <v>12000</v>
      </c>
      <c r="MY204" s="4">
        <v>12000</v>
      </c>
      <c r="MZ204" s="4">
        <v>0</v>
      </c>
      <c r="NA204" s="4">
        <v>0</v>
      </c>
      <c r="NB204" s="4">
        <v>12000</v>
      </c>
      <c r="NC204" s="4">
        <v>10760.890358855466</v>
      </c>
      <c r="ND204" s="4">
        <v>0</v>
      </c>
      <c r="NE204" s="4">
        <v>0</v>
      </c>
      <c r="NF204" s="4">
        <v>10760.890358855466</v>
      </c>
      <c r="NG204" s="5">
        <v>0.89674086323795554</v>
      </c>
      <c r="NH204" s="4">
        <v>12000</v>
      </c>
      <c r="NI204" s="4">
        <v>12000</v>
      </c>
      <c r="NJ204" s="4">
        <v>0</v>
      </c>
      <c r="NK204" s="4">
        <v>0</v>
      </c>
      <c r="NL204" s="4">
        <v>12000</v>
      </c>
      <c r="NM204" s="4">
        <v>10760.890358855466</v>
      </c>
      <c r="NN204" s="4">
        <v>0</v>
      </c>
      <c r="NO204" s="4">
        <v>0</v>
      </c>
      <c r="NP204" s="4">
        <v>10760.890358855466</v>
      </c>
      <c r="NQ204" s="5">
        <v>0.89674086323795554</v>
      </c>
      <c r="NR204" s="4">
        <v>144000</v>
      </c>
      <c r="NS204" s="4">
        <v>144000</v>
      </c>
      <c r="NT204" s="4">
        <v>0</v>
      </c>
      <c r="NU204" s="4">
        <v>0</v>
      </c>
      <c r="NV204" s="4">
        <v>144000</v>
      </c>
      <c r="NW204" s="4">
        <v>129130.6843062656</v>
      </c>
      <c r="NX204" s="4">
        <v>0</v>
      </c>
      <c r="NY204" s="4">
        <v>0</v>
      </c>
      <c r="NZ204" s="4">
        <v>129130.6843062656</v>
      </c>
      <c r="OA204" s="5">
        <v>10.760890358855464</v>
      </c>
      <c r="OB204" s="4">
        <v>12000</v>
      </c>
      <c r="OC204" s="4">
        <v>12000</v>
      </c>
      <c r="OD204" s="4">
        <v>0</v>
      </c>
      <c r="OE204" s="4">
        <v>0</v>
      </c>
      <c r="OF204" s="4">
        <v>12000</v>
      </c>
      <c r="OG204" s="4">
        <v>10784.822613389088</v>
      </c>
      <c r="OH204" s="4">
        <v>0</v>
      </c>
      <c r="OI204" s="4">
        <v>0</v>
      </c>
      <c r="OJ204" s="4">
        <v>10784.822613389088</v>
      </c>
      <c r="OK204" s="5">
        <v>0.89873521778242393</v>
      </c>
      <c r="OL204" s="4">
        <v>12000</v>
      </c>
      <c r="OM204" s="4">
        <v>12000</v>
      </c>
      <c r="ON204" s="4">
        <v>0</v>
      </c>
      <c r="OO204" s="4">
        <v>0</v>
      </c>
      <c r="OP204" s="4">
        <v>12000</v>
      </c>
      <c r="OQ204" s="4">
        <v>10784.822613389088</v>
      </c>
      <c r="OR204" s="4">
        <v>0</v>
      </c>
      <c r="OS204" s="4">
        <v>0</v>
      </c>
      <c r="OT204" s="4">
        <v>10784.822613389088</v>
      </c>
      <c r="OU204" s="5">
        <v>0.89873521778242393</v>
      </c>
      <c r="OV204" s="4">
        <v>12000</v>
      </c>
      <c r="OW204" s="4">
        <v>12000</v>
      </c>
      <c r="OX204" s="4">
        <v>0</v>
      </c>
      <c r="OY204" s="4">
        <v>0</v>
      </c>
      <c r="OZ204" s="4">
        <v>12000</v>
      </c>
      <c r="PA204" s="4">
        <v>10784.822613389088</v>
      </c>
      <c r="PB204" s="4">
        <v>0</v>
      </c>
      <c r="PC204" s="4">
        <v>0</v>
      </c>
      <c r="PD204" s="4">
        <v>10784.822613389088</v>
      </c>
      <c r="PE204" s="5">
        <v>0.89873521778242393</v>
      </c>
      <c r="PF204" s="4">
        <v>12000</v>
      </c>
      <c r="PG204" s="4">
        <v>12000</v>
      </c>
      <c r="PH204" s="4">
        <v>0</v>
      </c>
      <c r="PI204" s="4">
        <v>0</v>
      </c>
      <c r="PJ204" s="4">
        <v>12000</v>
      </c>
      <c r="PK204" s="4">
        <v>10784.822613389088</v>
      </c>
      <c r="PL204" s="4">
        <v>0</v>
      </c>
      <c r="PM204" s="4">
        <v>0</v>
      </c>
      <c r="PN204" s="4">
        <v>10784.822613389088</v>
      </c>
      <c r="PO204" s="5">
        <v>0.89873521778242393</v>
      </c>
      <c r="PP204" s="4">
        <v>12000</v>
      </c>
      <c r="PQ204" s="4">
        <v>12000</v>
      </c>
      <c r="PR204" s="4">
        <v>0</v>
      </c>
      <c r="PS204" s="4">
        <v>0</v>
      </c>
      <c r="PT204" s="4">
        <v>12000</v>
      </c>
      <c r="PU204" s="4">
        <v>10784.822613389088</v>
      </c>
      <c r="PV204" s="4">
        <v>0</v>
      </c>
      <c r="PW204" s="4">
        <v>0</v>
      </c>
      <c r="PX204" s="4">
        <v>10784.822613389088</v>
      </c>
      <c r="PY204" s="5">
        <v>0.89873521778242393</v>
      </c>
      <c r="PZ204" s="4">
        <v>12000</v>
      </c>
      <c r="QA204" s="4">
        <v>12000</v>
      </c>
      <c r="QB204" s="4">
        <v>0</v>
      </c>
      <c r="QC204" s="4">
        <v>0</v>
      </c>
      <c r="QD204" s="4">
        <v>12000</v>
      </c>
      <c r="QE204" s="4">
        <v>10784.822613389088</v>
      </c>
      <c r="QF204" s="4">
        <v>0</v>
      </c>
      <c r="QG204" s="4">
        <v>0</v>
      </c>
      <c r="QH204" s="4">
        <v>10784.822613389088</v>
      </c>
      <c r="QI204" s="5">
        <v>0.89873521778242393</v>
      </c>
      <c r="QJ204" s="4">
        <v>-12000</v>
      </c>
      <c r="QK204" s="4">
        <v>-12000</v>
      </c>
      <c r="QL204" s="4">
        <v>0</v>
      </c>
      <c r="QM204" s="4">
        <v>0</v>
      </c>
      <c r="QN204" s="4">
        <v>-12000</v>
      </c>
      <c r="QO204" s="4">
        <v>-10784.822613389088</v>
      </c>
      <c r="QP204" s="4">
        <v>0</v>
      </c>
      <c r="QQ204" s="4">
        <v>0</v>
      </c>
      <c r="QR204" s="4">
        <v>-10784.822613389088</v>
      </c>
      <c r="QS204" s="5">
        <v>0.89873521778242393</v>
      </c>
      <c r="QT204" s="4">
        <v>-12000</v>
      </c>
      <c r="QU204" s="4">
        <v>-12000</v>
      </c>
      <c r="QV204" s="4">
        <v>0</v>
      </c>
      <c r="QW204" s="4">
        <v>0</v>
      </c>
      <c r="QX204" s="4">
        <v>-12000</v>
      </c>
      <c r="QY204" s="4">
        <v>-10784.822613389088</v>
      </c>
      <c r="QZ204" s="4">
        <v>0</v>
      </c>
      <c r="RA204" s="4">
        <v>0</v>
      </c>
      <c r="RB204" s="4">
        <v>-10784.822613389088</v>
      </c>
      <c r="RC204" s="5">
        <v>0.89873521778242393</v>
      </c>
      <c r="RD204" s="4">
        <v>-12000</v>
      </c>
      <c r="RE204" s="4">
        <v>-12000</v>
      </c>
      <c r="RF204" s="4">
        <v>0</v>
      </c>
      <c r="RG204" s="4">
        <v>0</v>
      </c>
      <c r="RH204" s="4">
        <v>-12000</v>
      </c>
      <c r="RI204" s="4">
        <v>-10784.822613389088</v>
      </c>
      <c r="RJ204" s="4">
        <v>0</v>
      </c>
      <c r="RK204" s="4">
        <v>0</v>
      </c>
      <c r="RL204" s="4">
        <v>-10784.822613389088</v>
      </c>
      <c r="RM204" s="5">
        <v>0.89873521778242393</v>
      </c>
      <c r="RN204" s="4">
        <v>-12000</v>
      </c>
      <c r="RO204" s="4">
        <v>-12000</v>
      </c>
      <c r="RP204" s="4">
        <v>0</v>
      </c>
      <c r="RQ204" s="4">
        <v>0</v>
      </c>
      <c r="RR204" s="4">
        <v>-12000</v>
      </c>
      <c r="RS204" s="4">
        <v>-10784.822613389088</v>
      </c>
      <c r="RT204" s="4">
        <v>0</v>
      </c>
      <c r="RU204" s="4">
        <v>0</v>
      </c>
      <c r="RV204" s="4">
        <v>-10784.822613389088</v>
      </c>
      <c r="RW204" s="5">
        <v>0.89873521778242393</v>
      </c>
      <c r="RX204" s="4">
        <v>-12000</v>
      </c>
      <c r="RY204" s="4">
        <v>-12000</v>
      </c>
      <c r="RZ204" s="4">
        <v>0</v>
      </c>
      <c r="SA204" s="4">
        <v>0</v>
      </c>
      <c r="SB204" s="4">
        <v>-12000</v>
      </c>
      <c r="SC204" s="4">
        <v>-10784.822613389088</v>
      </c>
      <c r="SD204" s="4">
        <v>0</v>
      </c>
      <c r="SE204" s="4">
        <v>0</v>
      </c>
      <c r="SF204" s="4">
        <v>-10784.822613389088</v>
      </c>
      <c r="SG204" s="5">
        <v>0.89873521778242393</v>
      </c>
      <c r="SH204" s="4">
        <v>-12000</v>
      </c>
      <c r="SI204" s="4">
        <v>-12000</v>
      </c>
      <c r="SJ204" s="4">
        <v>0</v>
      </c>
      <c r="SK204" s="4">
        <v>0</v>
      </c>
      <c r="SL204" s="4">
        <v>-12000</v>
      </c>
      <c r="SM204" s="4">
        <v>-10784.822613389088</v>
      </c>
      <c r="SN204" s="4">
        <v>0</v>
      </c>
      <c r="SO204" s="4">
        <v>0</v>
      </c>
      <c r="SP204" s="4">
        <v>-10784.822613389088</v>
      </c>
      <c r="SQ204" s="5">
        <v>0.89873521778242393</v>
      </c>
      <c r="SR204" s="4">
        <v>0</v>
      </c>
      <c r="SS204" s="4">
        <v>0</v>
      </c>
      <c r="ST204" s="4">
        <v>0</v>
      </c>
      <c r="SU204" s="4">
        <v>0</v>
      </c>
      <c r="SV204" s="4">
        <v>0</v>
      </c>
      <c r="SW204" s="4">
        <v>0</v>
      </c>
      <c r="SX204" s="4">
        <v>0</v>
      </c>
      <c r="SY204" s="4">
        <v>0</v>
      </c>
      <c r="SZ204" s="4">
        <v>0</v>
      </c>
      <c r="TA204" s="5">
        <v>10.784822613389084</v>
      </c>
      <c r="TB204" s="4">
        <v>-12000</v>
      </c>
      <c r="TC204" s="4">
        <v>-12000</v>
      </c>
    </row>
    <row r="205" spans="1:523" x14ac:dyDescent="0.3">
      <c r="A205" s="3" t="s">
        <v>253</v>
      </c>
      <c r="B205" s="4">
        <v>723741.21000000008</v>
      </c>
      <c r="C205" s="4">
        <v>723741.21000000008</v>
      </c>
      <c r="D205" s="4">
        <v>0</v>
      </c>
      <c r="E205" s="4">
        <v>0</v>
      </c>
      <c r="F205" s="4">
        <v>723741.21000000008</v>
      </c>
      <c r="G205" s="4">
        <v>642088.86867622985</v>
      </c>
      <c r="H205" s="4">
        <v>0</v>
      </c>
      <c r="I205" s="4">
        <v>0</v>
      </c>
      <c r="J205" s="4">
        <v>642088.86867622985</v>
      </c>
      <c r="K205" s="5">
        <v>0.8871801961867416</v>
      </c>
      <c r="L205" s="4">
        <v>793111.59000000008</v>
      </c>
      <c r="M205" s="4">
        <v>793111.59000000008</v>
      </c>
      <c r="N205" s="4">
        <v>0</v>
      </c>
      <c r="O205" s="4">
        <v>0</v>
      </c>
      <c r="P205" s="4">
        <v>793111.59000000008</v>
      </c>
      <c r="Q205" s="4">
        <v>703632.89601417864</v>
      </c>
      <c r="R205" s="4">
        <v>0</v>
      </c>
      <c r="S205" s="4">
        <v>0</v>
      </c>
      <c r="T205" s="4">
        <v>703632.89601417864</v>
      </c>
      <c r="U205" s="5">
        <v>0.8871801961867416</v>
      </c>
      <c r="V205" s="4">
        <v>852734.4800000001</v>
      </c>
      <c r="W205" s="4">
        <v>852734.4800000001</v>
      </c>
      <c r="X205" s="4">
        <v>0</v>
      </c>
      <c r="Y205" s="4">
        <v>0</v>
      </c>
      <c r="Z205" s="4">
        <v>852734.4800000001</v>
      </c>
      <c r="AA205" s="4">
        <v>756529.14326159912</v>
      </c>
      <c r="AB205" s="4">
        <v>0</v>
      </c>
      <c r="AC205" s="4">
        <v>0</v>
      </c>
      <c r="AD205" s="4">
        <v>756529.14326159912</v>
      </c>
      <c r="AE205" s="5">
        <v>0.8871801961867416</v>
      </c>
      <c r="AF205" s="4">
        <v>852855.91</v>
      </c>
      <c r="AG205" s="4">
        <v>852855.91</v>
      </c>
      <c r="AH205" s="4">
        <v>0</v>
      </c>
      <c r="AI205" s="4">
        <v>0</v>
      </c>
      <c r="AJ205" s="4">
        <v>852855.91</v>
      </c>
      <c r="AK205" s="4">
        <v>756636.87355282204</v>
      </c>
      <c r="AL205" s="4">
        <v>0</v>
      </c>
      <c r="AM205" s="4">
        <v>0</v>
      </c>
      <c r="AN205" s="4">
        <v>756636.87355282204</v>
      </c>
      <c r="AO205" s="5">
        <v>0.8871801961867416</v>
      </c>
      <c r="AP205" s="4">
        <v>893490.32</v>
      </c>
      <c r="AQ205" s="4">
        <v>893490.32</v>
      </c>
      <c r="AR205" s="4">
        <v>0</v>
      </c>
      <c r="AS205" s="4">
        <v>0</v>
      </c>
      <c r="AT205" s="4">
        <v>893490.32</v>
      </c>
      <c r="AU205" s="4">
        <v>792686.91738855443</v>
      </c>
      <c r="AV205" s="4">
        <v>0</v>
      </c>
      <c r="AW205" s="4">
        <v>0</v>
      </c>
      <c r="AX205" s="4">
        <v>792686.91738855443</v>
      </c>
      <c r="AY205" s="5">
        <v>0.8871801961867416</v>
      </c>
      <c r="AZ205" s="4">
        <v>928510.13</v>
      </c>
      <c r="BA205" s="4">
        <v>928510.13</v>
      </c>
      <c r="BB205" s="4">
        <v>0</v>
      </c>
      <c r="BC205" s="4">
        <v>0</v>
      </c>
      <c r="BD205" s="4">
        <v>928510.13</v>
      </c>
      <c r="BE205" s="4">
        <v>823755.79929477698</v>
      </c>
      <c r="BF205" s="4">
        <v>0</v>
      </c>
      <c r="BG205" s="4">
        <v>0</v>
      </c>
      <c r="BH205" s="4">
        <v>823755.79929477698</v>
      </c>
      <c r="BI205" s="5">
        <v>0.8871801961867416</v>
      </c>
      <c r="BJ205" s="4">
        <v>964975.55</v>
      </c>
      <c r="BK205" s="4">
        <v>964975.55</v>
      </c>
      <c r="BL205" s="4">
        <v>0</v>
      </c>
      <c r="BM205" s="4">
        <v>0</v>
      </c>
      <c r="BN205" s="4">
        <v>964975.55</v>
      </c>
      <c r="BO205" s="4">
        <v>856107.19776440889</v>
      </c>
      <c r="BP205" s="4">
        <v>0</v>
      </c>
      <c r="BQ205" s="4">
        <v>0</v>
      </c>
      <c r="BR205" s="4">
        <v>856107.19776440889</v>
      </c>
      <c r="BS205" s="5">
        <v>0.8871801961867416</v>
      </c>
      <c r="BT205" s="4">
        <v>950858.91000000015</v>
      </c>
      <c r="BU205" s="4">
        <v>950858.91000000015</v>
      </c>
      <c r="BV205" s="4">
        <v>0</v>
      </c>
      <c r="BW205" s="4">
        <v>0</v>
      </c>
      <c r="BX205" s="4">
        <v>950858.91000000015</v>
      </c>
      <c r="BY205" s="4">
        <v>843583.19431971142</v>
      </c>
      <c r="BZ205" s="4">
        <v>0</v>
      </c>
      <c r="CA205" s="4">
        <v>0</v>
      </c>
      <c r="CB205" s="4">
        <v>843583.19431971142</v>
      </c>
      <c r="CC205" s="5">
        <v>0.8871801961867416</v>
      </c>
      <c r="CD205" s="4">
        <v>944901.62000000023</v>
      </c>
      <c r="CE205" s="4">
        <v>944901.62000000023</v>
      </c>
      <c r="CF205" s="4">
        <v>0</v>
      </c>
      <c r="CG205" s="4">
        <v>0</v>
      </c>
      <c r="CH205" s="4">
        <v>944901.62000000023</v>
      </c>
      <c r="CI205" s="4">
        <v>838298.00460877013</v>
      </c>
      <c r="CJ205" s="4">
        <v>0</v>
      </c>
      <c r="CK205" s="4">
        <v>0</v>
      </c>
      <c r="CL205" s="4">
        <v>838298.00460877013</v>
      </c>
      <c r="CM205" s="5">
        <v>0.8871801961867416</v>
      </c>
      <c r="CN205" s="4">
        <v>934821.50000000023</v>
      </c>
      <c r="CO205" s="4">
        <v>934821.50000000023</v>
      </c>
      <c r="CP205" s="4">
        <v>0</v>
      </c>
      <c r="CQ205" s="4">
        <v>0</v>
      </c>
      <c r="CR205" s="4">
        <v>934821.50000000023</v>
      </c>
      <c r="CS205" s="4">
        <v>829355.12176958425</v>
      </c>
      <c r="CT205" s="4">
        <v>0</v>
      </c>
      <c r="CU205" s="4">
        <v>0</v>
      </c>
      <c r="CV205" s="4">
        <v>829355.12176958425</v>
      </c>
      <c r="CW205" s="5">
        <v>0.8871801961867416</v>
      </c>
      <c r="CX205" s="4">
        <v>921957.76000000013</v>
      </c>
      <c r="CY205" s="4">
        <v>921957.76000000013</v>
      </c>
      <c r="CZ205" s="4">
        <v>0</v>
      </c>
      <c r="DA205" s="4">
        <v>0</v>
      </c>
      <c r="DB205" s="4">
        <v>921957.76000000013</v>
      </c>
      <c r="DC205" s="4">
        <v>817942.66639268899</v>
      </c>
      <c r="DD205" s="4">
        <v>0</v>
      </c>
      <c r="DE205" s="4">
        <v>0</v>
      </c>
      <c r="DF205" s="4">
        <v>817942.66639268899</v>
      </c>
      <c r="DG205" s="5">
        <v>0.8871801961867416</v>
      </c>
      <c r="DH205" s="4">
        <v>865238.07000000007</v>
      </c>
      <c r="DI205" s="4">
        <v>865238.07000000007</v>
      </c>
      <c r="DJ205" s="4">
        <v>0</v>
      </c>
      <c r="DK205" s="4">
        <v>0</v>
      </c>
      <c r="DL205" s="4">
        <v>865238.07000000007</v>
      </c>
      <c r="DM205" s="4">
        <v>767622.0806908377</v>
      </c>
      <c r="DN205" s="4">
        <v>0</v>
      </c>
      <c r="DO205" s="4">
        <v>0</v>
      </c>
      <c r="DP205" s="4">
        <v>767622.0806908377</v>
      </c>
      <c r="DQ205" s="5">
        <v>0.8871801961867416</v>
      </c>
      <c r="DR205" s="4">
        <v>10627197.050000001</v>
      </c>
      <c r="DS205" s="4">
        <v>10627197.050000001</v>
      </c>
      <c r="DT205" s="4">
        <v>0</v>
      </c>
      <c r="DU205" s="4">
        <v>0</v>
      </c>
      <c r="DV205" s="4">
        <v>10627197.050000001</v>
      </c>
      <c r="DW205" s="4">
        <v>9428238.7637341637</v>
      </c>
      <c r="DX205" s="4">
        <v>0</v>
      </c>
      <c r="DY205" s="4">
        <v>0</v>
      </c>
      <c r="DZ205" s="4">
        <v>9428238.7637341637</v>
      </c>
      <c r="EA205" s="5">
        <v>10.6461623542409</v>
      </c>
      <c r="EB205" s="4">
        <v>798576.94000000006</v>
      </c>
      <c r="EC205" s="4">
        <v>798576.94000000006</v>
      </c>
      <c r="ED205" s="4">
        <v>0</v>
      </c>
      <c r="EE205" s="4">
        <v>0</v>
      </c>
      <c r="EF205" s="4">
        <v>798576.94000000006</v>
      </c>
      <c r="EG205" s="4">
        <v>713745.95368813735</v>
      </c>
      <c r="EH205" s="4">
        <v>0</v>
      </c>
      <c r="EI205" s="4">
        <v>0</v>
      </c>
      <c r="EJ205" s="4">
        <v>713745.95368813735</v>
      </c>
      <c r="EK205" s="5">
        <v>0.89377230663351903</v>
      </c>
      <c r="EL205" s="4">
        <v>791465.5</v>
      </c>
      <c r="EM205" s="4">
        <v>791465.5</v>
      </c>
      <c r="EN205" s="4">
        <v>0</v>
      </c>
      <c r="EO205" s="4">
        <v>0</v>
      </c>
      <c r="EP205" s="4">
        <v>791465.5</v>
      </c>
      <c r="EQ205" s="4">
        <v>707389.94555585145</v>
      </c>
      <c r="ER205" s="4">
        <v>0</v>
      </c>
      <c r="ES205" s="4">
        <v>0</v>
      </c>
      <c r="ET205" s="4">
        <v>707389.94555585145</v>
      </c>
      <c r="EU205" s="5">
        <v>0.89377230663351903</v>
      </c>
      <c r="EV205" s="4">
        <v>756007.92</v>
      </c>
      <c r="EW205" s="4">
        <v>756007.92</v>
      </c>
      <c r="EX205" s="4">
        <v>0</v>
      </c>
      <c r="EY205" s="4">
        <v>0</v>
      </c>
      <c r="EZ205" s="4">
        <v>756007.92</v>
      </c>
      <c r="FA205" s="4">
        <v>675698.9424916089</v>
      </c>
      <c r="FB205" s="4">
        <v>0</v>
      </c>
      <c r="FC205" s="4">
        <v>0</v>
      </c>
      <c r="FD205" s="4">
        <v>675698.9424916089</v>
      </c>
      <c r="FE205" s="5">
        <v>0.89377230663351903</v>
      </c>
      <c r="FF205" s="4">
        <v>763008.83000000007</v>
      </c>
      <c r="FG205" s="4">
        <v>763008.83000000007</v>
      </c>
      <c r="FH205" s="4">
        <v>0</v>
      </c>
      <c r="FI205" s="4">
        <v>0</v>
      </c>
      <c r="FJ205" s="4">
        <v>763008.83000000007</v>
      </c>
      <c r="FK205" s="4">
        <v>681956.16197084263</v>
      </c>
      <c r="FL205" s="4">
        <v>0</v>
      </c>
      <c r="FM205" s="4">
        <v>0</v>
      </c>
      <c r="FN205" s="4">
        <v>681956.16197084263</v>
      </c>
      <c r="FO205" s="5">
        <v>0.89377230663351903</v>
      </c>
      <c r="FP205" s="4">
        <v>776878.4800000001</v>
      </c>
      <c r="FQ205" s="4">
        <v>776878.4800000001</v>
      </c>
      <c r="FR205" s="4">
        <v>0</v>
      </c>
      <c r="FS205" s="4">
        <v>0</v>
      </c>
      <c r="FT205" s="4">
        <v>776878.4800000001</v>
      </c>
      <c r="FU205" s="4">
        <v>694352.47104354226</v>
      </c>
      <c r="FV205" s="4">
        <v>0</v>
      </c>
      <c r="FW205" s="4">
        <v>0</v>
      </c>
      <c r="FX205" s="4">
        <v>694352.47104354226</v>
      </c>
      <c r="FY205" s="5">
        <v>0.89377230663351903</v>
      </c>
      <c r="FZ205" s="4">
        <v>713803.79</v>
      </c>
      <c r="GA205" s="4">
        <v>713803.79</v>
      </c>
      <c r="GB205" s="4">
        <v>0</v>
      </c>
      <c r="GC205" s="4">
        <v>0</v>
      </c>
      <c r="GD205" s="4">
        <v>713803.79</v>
      </c>
      <c r="GE205" s="4">
        <v>637978.05987204809</v>
      </c>
      <c r="GF205" s="4">
        <v>0</v>
      </c>
      <c r="GG205" s="4">
        <v>0</v>
      </c>
      <c r="GH205" s="4">
        <v>637978.05987204809</v>
      </c>
      <c r="GI205" s="5">
        <v>0.89377230663351903</v>
      </c>
      <c r="GJ205" s="4">
        <v>651796.3600000001</v>
      </c>
      <c r="GK205" s="4">
        <v>651796.3600000001</v>
      </c>
      <c r="GL205" s="4">
        <v>0</v>
      </c>
      <c r="GM205" s="4">
        <v>0</v>
      </c>
      <c r="GN205" s="4">
        <v>651796.3600000001</v>
      </c>
      <c r="GO205" s="4">
        <v>582557.53613253171</v>
      </c>
      <c r="GP205" s="4">
        <v>0</v>
      </c>
      <c r="GQ205" s="4">
        <v>0</v>
      </c>
      <c r="GR205" s="4">
        <v>582557.53613253171</v>
      </c>
      <c r="GS205" s="5">
        <v>0.89377230663351903</v>
      </c>
      <c r="GT205" s="4">
        <v>622624.96000000008</v>
      </c>
      <c r="GU205" s="4">
        <v>622624.96000000008</v>
      </c>
      <c r="GV205" s="4">
        <v>0</v>
      </c>
      <c r="GW205" s="4">
        <v>0</v>
      </c>
      <c r="GX205" s="4">
        <v>622624.96000000008</v>
      </c>
      <c r="GY205" s="4">
        <v>556484.94666680263</v>
      </c>
      <c r="GZ205" s="4">
        <v>0</v>
      </c>
      <c r="HA205" s="4">
        <v>0</v>
      </c>
      <c r="HB205" s="4">
        <v>556484.94666680263</v>
      </c>
      <c r="HC205" s="5">
        <v>0.89377230663351903</v>
      </c>
      <c r="HD205" s="4">
        <v>592698.69000000006</v>
      </c>
      <c r="HE205" s="4">
        <v>592698.69000000006</v>
      </c>
      <c r="HF205" s="4">
        <v>0</v>
      </c>
      <c r="HG205" s="4">
        <v>0</v>
      </c>
      <c r="HH205" s="4">
        <v>592698.69000000006</v>
      </c>
      <c r="HI205" s="4">
        <v>529737.67529996508</v>
      </c>
      <c r="HJ205" s="4">
        <v>0</v>
      </c>
      <c r="HK205" s="4">
        <v>0</v>
      </c>
      <c r="HL205" s="4">
        <v>529737.67529996508</v>
      </c>
      <c r="HM205" s="5">
        <v>0.89377230663351903</v>
      </c>
      <c r="HN205" s="4">
        <v>602215.65</v>
      </c>
      <c r="HO205" s="4">
        <v>602215.65</v>
      </c>
      <c r="HP205" s="4">
        <v>0</v>
      </c>
      <c r="HQ205" s="4">
        <v>0</v>
      </c>
      <c r="HR205" s="4">
        <v>602215.65</v>
      </c>
      <c r="HS205" s="4">
        <v>538243.67059130396</v>
      </c>
      <c r="HT205" s="4">
        <v>0</v>
      </c>
      <c r="HU205" s="4">
        <v>0</v>
      </c>
      <c r="HV205" s="4">
        <v>538243.67059130396</v>
      </c>
      <c r="HW205" s="5">
        <v>0.89377230663351903</v>
      </c>
      <c r="HX205" s="4">
        <v>614601.98000000021</v>
      </c>
      <c r="HY205" s="4">
        <v>614601.98000000021</v>
      </c>
      <c r="HZ205" s="4">
        <v>0</v>
      </c>
      <c r="IA205" s="4">
        <v>0</v>
      </c>
      <c r="IB205" s="4">
        <v>614601.98000000021</v>
      </c>
      <c r="IC205" s="4">
        <v>549314.22932612814</v>
      </c>
      <c r="ID205" s="4">
        <v>0</v>
      </c>
      <c r="IE205" s="4">
        <v>0</v>
      </c>
      <c r="IF205" s="4">
        <v>549314.22932612814</v>
      </c>
      <c r="IG205" s="5">
        <v>0.89377230663351903</v>
      </c>
      <c r="IH205" s="4">
        <v>624298.93000000017</v>
      </c>
      <c r="II205" s="4">
        <v>624298.93000000017</v>
      </c>
      <c r="IJ205" s="4">
        <v>0</v>
      </c>
      <c r="IK205" s="4">
        <v>0</v>
      </c>
      <c r="IL205" s="4">
        <v>624298.93000000017</v>
      </c>
      <c r="IM205" s="4">
        <v>557981.09469493793</v>
      </c>
      <c r="IN205" s="4">
        <v>0</v>
      </c>
      <c r="IO205" s="4">
        <v>0</v>
      </c>
      <c r="IP205" s="4">
        <v>557981.09469493793</v>
      </c>
      <c r="IQ205" s="5">
        <v>0.89377230663351903</v>
      </c>
      <c r="IR205" s="4">
        <v>8307978.0300000012</v>
      </c>
      <c r="IS205" s="4">
        <v>8307978.0300000012</v>
      </c>
      <c r="IT205" s="4">
        <v>0</v>
      </c>
      <c r="IU205" s="4">
        <v>0</v>
      </c>
      <c r="IV205" s="4">
        <v>8307978.0300000012</v>
      </c>
      <c r="IW205" s="4">
        <v>7425440.6873336984</v>
      </c>
      <c r="IX205" s="4">
        <v>0</v>
      </c>
      <c r="IY205" s="4">
        <v>0</v>
      </c>
      <c r="IZ205" s="4">
        <v>7425440.6873336984</v>
      </c>
      <c r="JA205" s="5">
        <v>10.725267679602227</v>
      </c>
      <c r="JB205" s="4">
        <v>623193.53000000014</v>
      </c>
      <c r="JC205" s="4">
        <v>623193.53000000014</v>
      </c>
      <c r="JD205" s="4">
        <v>0</v>
      </c>
      <c r="JE205" s="4">
        <v>0</v>
      </c>
      <c r="JF205" s="4">
        <v>623193.53000000014</v>
      </c>
      <c r="JG205" s="4">
        <v>558843.10405650886</v>
      </c>
      <c r="JH205" s="4">
        <v>0</v>
      </c>
      <c r="JI205" s="4">
        <v>0</v>
      </c>
      <c r="JJ205" s="4">
        <v>558843.10405650886</v>
      </c>
      <c r="JK205" s="5">
        <v>0.89674086323795554</v>
      </c>
      <c r="JL205" s="4">
        <v>621494.99000000022</v>
      </c>
      <c r="JM205" s="4">
        <v>621494.99000000022</v>
      </c>
      <c r="JN205" s="4">
        <v>0</v>
      </c>
      <c r="JO205" s="4">
        <v>0</v>
      </c>
      <c r="JP205" s="4">
        <v>621494.99000000022</v>
      </c>
      <c r="JQ205" s="4">
        <v>557319.95383066474</v>
      </c>
      <c r="JR205" s="4">
        <v>0</v>
      </c>
      <c r="JS205" s="4">
        <v>0</v>
      </c>
      <c r="JT205" s="4">
        <v>557319.95383066474</v>
      </c>
      <c r="JU205" s="5">
        <v>0.89674086323795554</v>
      </c>
      <c r="JV205" s="4">
        <v>620042.26</v>
      </c>
      <c r="JW205" s="4">
        <v>620042.26</v>
      </c>
      <c r="JX205" s="4">
        <v>0</v>
      </c>
      <c r="JY205" s="4">
        <v>0</v>
      </c>
      <c r="JZ205" s="4">
        <v>620042.26</v>
      </c>
      <c r="KA205" s="4">
        <v>556017.23147641285</v>
      </c>
      <c r="KB205" s="4">
        <v>0</v>
      </c>
      <c r="KC205" s="4">
        <v>0</v>
      </c>
      <c r="KD205" s="4">
        <v>556017.23147641285</v>
      </c>
      <c r="KE205" s="5">
        <v>0.89674086323795554</v>
      </c>
      <c r="KF205" s="4">
        <v>618366.91</v>
      </c>
      <c r="KG205" s="4">
        <v>618366.91</v>
      </c>
      <c r="KH205" s="4">
        <v>0</v>
      </c>
      <c r="KI205" s="4">
        <v>0</v>
      </c>
      <c r="KJ205" s="4">
        <v>618366.91</v>
      </c>
      <c r="KK205" s="4">
        <v>554514.87667118723</v>
      </c>
      <c r="KL205" s="4">
        <v>0</v>
      </c>
      <c r="KM205" s="4">
        <v>0</v>
      </c>
      <c r="KN205" s="4">
        <v>554514.87667118723</v>
      </c>
      <c r="KO205" s="5">
        <v>0.89674086323795554</v>
      </c>
      <c r="KP205" s="4">
        <v>617336.91</v>
      </c>
      <c r="KQ205" s="4">
        <v>617336.91</v>
      </c>
      <c r="KR205" s="4">
        <v>0</v>
      </c>
      <c r="KS205" s="4">
        <v>0</v>
      </c>
      <c r="KT205" s="4">
        <v>617336.91</v>
      </c>
      <c r="KU205" s="4">
        <v>553591.23358205205</v>
      </c>
      <c r="KV205" s="4">
        <v>0</v>
      </c>
      <c r="KW205" s="4">
        <v>0</v>
      </c>
      <c r="KX205" s="4">
        <v>553591.23358205205</v>
      </c>
      <c r="KY205" s="5">
        <v>0.89674086323795554</v>
      </c>
      <c r="KZ205" s="4">
        <v>615902.54</v>
      </c>
      <c r="LA205" s="4">
        <v>615902.54</v>
      </c>
      <c r="LB205" s="4">
        <v>0</v>
      </c>
      <c r="LC205" s="4">
        <v>0</v>
      </c>
      <c r="LD205" s="4">
        <v>615902.54</v>
      </c>
      <c r="LE205" s="4">
        <v>552304.97539004951</v>
      </c>
      <c r="LF205" s="4">
        <v>0</v>
      </c>
      <c r="LG205" s="4">
        <v>0</v>
      </c>
      <c r="LH205" s="4">
        <v>552304.97539004951</v>
      </c>
      <c r="LI205" s="5">
        <v>0.89674086323795554</v>
      </c>
      <c r="LJ205" s="4">
        <v>614551.33000000019</v>
      </c>
      <c r="LK205" s="4">
        <v>614551.33000000019</v>
      </c>
      <c r="LL205" s="4">
        <v>0</v>
      </c>
      <c r="LM205" s="4">
        <v>0</v>
      </c>
      <c r="LN205" s="4">
        <v>614551.33000000019</v>
      </c>
      <c r="LO205" s="4">
        <v>551093.29016823391</v>
      </c>
      <c r="LP205" s="4">
        <v>0</v>
      </c>
      <c r="LQ205" s="4">
        <v>0</v>
      </c>
      <c r="LR205" s="4">
        <v>551093.29016823391</v>
      </c>
      <c r="LS205" s="5">
        <v>0.89674086323795554</v>
      </c>
      <c r="LT205" s="4">
        <v>613172</v>
      </c>
      <c r="LU205" s="4">
        <v>613172</v>
      </c>
      <c r="LV205" s="4">
        <v>0</v>
      </c>
      <c r="LW205" s="4">
        <v>0</v>
      </c>
      <c r="LX205" s="4">
        <v>613172</v>
      </c>
      <c r="LY205" s="4">
        <v>549856.38859334367</v>
      </c>
      <c r="LZ205" s="4">
        <v>0</v>
      </c>
      <c r="MA205" s="4">
        <v>0</v>
      </c>
      <c r="MB205" s="4">
        <v>549856.38859334367</v>
      </c>
      <c r="MC205" s="5">
        <v>0.89674086323795554</v>
      </c>
      <c r="MD205" s="4">
        <v>611545.76000000013</v>
      </c>
      <c r="ME205" s="4">
        <v>611545.76000000013</v>
      </c>
      <c r="MF205" s="4">
        <v>0</v>
      </c>
      <c r="MG205" s="4">
        <v>0</v>
      </c>
      <c r="MH205" s="4">
        <v>611545.76000000013</v>
      </c>
      <c r="MI205" s="4">
        <v>548398.07273191167</v>
      </c>
      <c r="MJ205" s="4">
        <v>0</v>
      </c>
      <c r="MK205" s="4">
        <v>0</v>
      </c>
      <c r="ML205" s="4">
        <v>548398.07273191167</v>
      </c>
      <c r="MM205" s="5">
        <v>0.89674086323795554</v>
      </c>
      <c r="MN205" s="4">
        <v>611187.57000000007</v>
      </c>
      <c r="MO205" s="4">
        <v>611187.57000000007</v>
      </c>
      <c r="MP205" s="4">
        <v>0</v>
      </c>
      <c r="MQ205" s="4">
        <v>0</v>
      </c>
      <c r="MR205" s="4">
        <v>611187.57000000007</v>
      </c>
      <c r="MS205" s="4">
        <v>548076.86912210844</v>
      </c>
      <c r="MT205" s="4">
        <v>0</v>
      </c>
      <c r="MU205" s="4">
        <v>0</v>
      </c>
      <c r="MV205" s="4">
        <v>548076.86912210844</v>
      </c>
      <c r="MW205" s="5">
        <v>0.89674086323795554</v>
      </c>
      <c r="MX205" s="4">
        <v>610465.81999999995</v>
      </c>
      <c r="MY205" s="4">
        <v>610465.81999999995</v>
      </c>
      <c r="MZ205" s="4">
        <v>0</v>
      </c>
      <c r="NA205" s="4">
        <v>0</v>
      </c>
      <c r="NB205" s="4">
        <v>610465.81999999995</v>
      </c>
      <c r="NC205" s="4">
        <v>547429.64640406636</v>
      </c>
      <c r="ND205" s="4">
        <v>0</v>
      </c>
      <c r="NE205" s="4">
        <v>0</v>
      </c>
      <c r="NF205" s="4">
        <v>547429.64640406636</v>
      </c>
      <c r="NG205" s="5">
        <v>0.89674086323795554</v>
      </c>
      <c r="NH205" s="4">
        <v>609360.59</v>
      </c>
      <c r="NI205" s="4">
        <v>609360.59</v>
      </c>
      <c r="NJ205" s="4">
        <v>0</v>
      </c>
      <c r="NK205" s="4">
        <v>0</v>
      </c>
      <c r="NL205" s="4">
        <v>609360.59</v>
      </c>
      <c r="NM205" s="4">
        <v>546438.54149978992</v>
      </c>
      <c r="NN205" s="4">
        <v>0</v>
      </c>
      <c r="NO205" s="4">
        <v>0</v>
      </c>
      <c r="NP205" s="4">
        <v>546438.54149978992</v>
      </c>
      <c r="NQ205" s="5">
        <v>0.89674086323795554</v>
      </c>
      <c r="NR205" s="4">
        <v>7386620.2100000009</v>
      </c>
      <c r="NS205" s="4">
        <v>7386620.2100000009</v>
      </c>
      <c r="NT205" s="4">
        <v>0</v>
      </c>
      <c r="NU205" s="4">
        <v>0</v>
      </c>
      <c r="NV205" s="4">
        <v>7386620.2100000009</v>
      </c>
      <c r="NW205" s="4">
        <v>6623884.1835263288</v>
      </c>
      <c r="NX205" s="4">
        <v>0</v>
      </c>
      <c r="NY205" s="4">
        <v>0</v>
      </c>
      <c r="NZ205" s="4">
        <v>6623884.1835263288</v>
      </c>
      <c r="OA205" s="5">
        <v>10.760890358855464</v>
      </c>
      <c r="OB205" s="4">
        <v>608966.49000000022</v>
      </c>
      <c r="OC205" s="4">
        <v>608966.49000000022</v>
      </c>
      <c r="OD205" s="4">
        <v>0</v>
      </c>
      <c r="OE205" s="4">
        <v>0</v>
      </c>
      <c r="OF205" s="4">
        <v>608966.49000000022</v>
      </c>
      <c r="OG205" s="4">
        <v>547299.63101234846</v>
      </c>
      <c r="OH205" s="4">
        <v>0</v>
      </c>
      <c r="OI205" s="4">
        <v>0</v>
      </c>
      <c r="OJ205" s="4">
        <v>547299.63101234846</v>
      </c>
      <c r="OK205" s="5">
        <v>0.89873521778242393</v>
      </c>
      <c r="OL205" s="4">
        <v>608743.01</v>
      </c>
      <c r="OM205" s="4">
        <v>608743.01</v>
      </c>
      <c r="ON205" s="4">
        <v>0</v>
      </c>
      <c r="OO205" s="4">
        <v>0</v>
      </c>
      <c r="OP205" s="4">
        <v>608743.01</v>
      </c>
      <c r="OQ205" s="4">
        <v>547098.78166587825</v>
      </c>
      <c r="OR205" s="4">
        <v>0</v>
      </c>
      <c r="OS205" s="4">
        <v>0</v>
      </c>
      <c r="OT205" s="4">
        <v>547098.78166587825</v>
      </c>
      <c r="OU205" s="5">
        <v>0.89873521778242393</v>
      </c>
      <c r="OV205" s="4">
        <v>608385.09000000008</v>
      </c>
      <c r="OW205" s="4">
        <v>608385.09000000008</v>
      </c>
      <c r="OX205" s="4">
        <v>0</v>
      </c>
      <c r="OY205" s="4">
        <v>0</v>
      </c>
      <c r="OZ205" s="4">
        <v>608385.09000000008</v>
      </c>
      <c r="PA205" s="4">
        <v>546777.10635672964</v>
      </c>
      <c r="PB205" s="4">
        <v>0</v>
      </c>
      <c r="PC205" s="4">
        <v>0</v>
      </c>
      <c r="PD205" s="4">
        <v>546777.10635672964</v>
      </c>
      <c r="PE205" s="5">
        <v>0.89873521778242393</v>
      </c>
      <c r="PF205" s="4">
        <v>608142.81000000006</v>
      </c>
      <c r="PG205" s="4">
        <v>608142.81000000006</v>
      </c>
      <c r="PH205" s="4">
        <v>0</v>
      </c>
      <c r="PI205" s="4">
        <v>0</v>
      </c>
      <c r="PJ205" s="4">
        <v>608142.81000000006</v>
      </c>
      <c r="PK205" s="4">
        <v>546559.36078816536</v>
      </c>
      <c r="PL205" s="4">
        <v>0</v>
      </c>
      <c r="PM205" s="4">
        <v>0</v>
      </c>
      <c r="PN205" s="4">
        <v>546559.36078816536</v>
      </c>
      <c r="PO205" s="5">
        <v>0.89873521778242393</v>
      </c>
      <c r="PP205" s="4">
        <v>607750.39</v>
      </c>
      <c r="PQ205" s="4">
        <v>607750.39</v>
      </c>
      <c r="PR205" s="4">
        <v>0</v>
      </c>
      <c r="PS205" s="4">
        <v>0</v>
      </c>
      <c r="PT205" s="4">
        <v>607750.39</v>
      </c>
      <c r="PU205" s="4">
        <v>546206.67911400308</v>
      </c>
      <c r="PV205" s="4">
        <v>0</v>
      </c>
      <c r="PW205" s="4">
        <v>0</v>
      </c>
      <c r="PX205" s="4">
        <v>546206.67911400308</v>
      </c>
      <c r="PY205" s="5">
        <v>0.89873521778242393</v>
      </c>
      <c r="PZ205" s="4">
        <v>607407.69000000006</v>
      </c>
      <c r="QA205" s="4">
        <v>607407.69000000006</v>
      </c>
      <c r="QB205" s="4">
        <v>0</v>
      </c>
      <c r="QC205" s="4">
        <v>0</v>
      </c>
      <c r="QD205" s="4">
        <v>607407.69000000006</v>
      </c>
      <c r="QE205" s="4">
        <v>545898.6825548691</v>
      </c>
      <c r="QF205" s="4">
        <v>0</v>
      </c>
      <c r="QG205" s="4">
        <v>0</v>
      </c>
      <c r="QH205" s="4">
        <v>545898.6825548691</v>
      </c>
      <c r="QI205" s="5">
        <v>0.89873521778242393</v>
      </c>
      <c r="QJ205" s="4">
        <v>607117.46000000008</v>
      </c>
      <c r="QK205" s="4">
        <v>607117.46000000008</v>
      </c>
      <c r="QL205" s="4">
        <v>0</v>
      </c>
      <c r="QM205" s="4">
        <v>0</v>
      </c>
      <c r="QN205" s="4">
        <v>607117.46000000008</v>
      </c>
      <c r="QO205" s="4">
        <v>545637.8426326121</v>
      </c>
      <c r="QP205" s="4">
        <v>0</v>
      </c>
      <c r="QQ205" s="4">
        <v>0</v>
      </c>
      <c r="QR205" s="4">
        <v>545637.8426326121</v>
      </c>
      <c r="QS205" s="5">
        <v>0.89873521778242393</v>
      </c>
      <c r="QT205" s="4">
        <v>606759.54000000015</v>
      </c>
      <c r="QU205" s="4">
        <v>606759.54000000015</v>
      </c>
      <c r="QV205" s="4">
        <v>0</v>
      </c>
      <c r="QW205" s="4">
        <v>0</v>
      </c>
      <c r="QX205" s="4">
        <v>606759.54000000015</v>
      </c>
      <c r="QY205" s="4">
        <v>545316.16732346348</v>
      </c>
      <c r="QZ205" s="4">
        <v>0</v>
      </c>
      <c r="RA205" s="4">
        <v>0</v>
      </c>
      <c r="RB205" s="4">
        <v>545316.16732346348</v>
      </c>
      <c r="RC205" s="5">
        <v>0.89873521778242393</v>
      </c>
      <c r="RD205" s="4">
        <v>606537.82000000007</v>
      </c>
      <c r="RE205" s="4">
        <v>606537.82000000007</v>
      </c>
      <c r="RF205" s="4">
        <v>0</v>
      </c>
      <c r="RG205" s="4">
        <v>0</v>
      </c>
      <c r="RH205" s="4">
        <v>606537.82000000007</v>
      </c>
      <c r="RI205" s="4">
        <v>545116.89975097671</v>
      </c>
      <c r="RJ205" s="4">
        <v>0</v>
      </c>
      <c r="RK205" s="4">
        <v>0</v>
      </c>
      <c r="RL205" s="4">
        <v>545116.89975097671</v>
      </c>
      <c r="RM205" s="5">
        <v>0.89873521778242393</v>
      </c>
      <c r="RN205" s="4">
        <v>606160.97000000009</v>
      </c>
      <c r="RO205" s="4">
        <v>606160.97000000009</v>
      </c>
      <c r="RP205" s="4">
        <v>0</v>
      </c>
      <c r="RQ205" s="4">
        <v>0</v>
      </c>
      <c r="RR205" s="4">
        <v>606160.97000000009</v>
      </c>
      <c r="RS205" s="4">
        <v>544778.21138415544</v>
      </c>
      <c r="RT205" s="4">
        <v>0</v>
      </c>
      <c r="RU205" s="4">
        <v>0</v>
      </c>
      <c r="RV205" s="4">
        <v>544778.21138415544</v>
      </c>
      <c r="RW205" s="5">
        <v>0.89873521778242393</v>
      </c>
      <c r="RX205" s="4">
        <v>605896.89</v>
      </c>
      <c r="RY205" s="4">
        <v>605896.89</v>
      </c>
      <c r="RZ205" s="4">
        <v>0</v>
      </c>
      <c r="SA205" s="4">
        <v>0</v>
      </c>
      <c r="SB205" s="4">
        <v>605896.89</v>
      </c>
      <c r="SC205" s="4">
        <v>544540.87338784337</v>
      </c>
      <c r="SD205" s="4">
        <v>0</v>
      </c>
      <c r="SE205" s="4">
        <v>0</v>
      </c>
      <c r="SF205" s="4">
        <v>544540.87338784337</v>
      </c>
      <c r="SG205" s="5">
        <v>0.89873521778242393</v>
      </c>
      <c r="SH205" s="4">
        <v>605679.13</v>
      </c>
      <c r="SI205" s="4">
        <v>605679.13</v>
      </c>
      <c r="SJ205" s="4">
        <v>0</v>
      </c>
      <c r="SK205" s="4">
        <v>0</v>
      </c>
      <c r="SL205" s="4">
        <v>605679.13</v>
      </c>
      <c r="SM205" s="4">
        <v>544345.16480681906</v>
      </c>
      <c r="SN205" s="4">
        <v>0</v>
      </c>
      <c r="SO205" s="4">
        <v>0</v>
      </c>
      <c r="SP205" s="4">
        <v>544345.16480681906</v>
      </c>
      <c r="SQ205" s="5">
        <v>0.89873521778242393</v>
      </c>
      <c r="SR205" s="4">
        <v>7287547.29</v>
      </c>
      <c r="SS205" s="4">
        <v>7287547.29</v>
      </c>
      <c r="ST205" s="4">
        <v>0</v>
      </c>
      <c r="SU205" s="4">
        <v>0</v>
      </c>
      <c r="SV205" s="4">
        <v>7287547.29</v>
      </c>
      <c r="SW205" s="4">
        <v>6549575.4007778652</v>
      </c>
      <c r="SX205" s="4">
        <v>0</v>
      </c>
      <c r="SY205" s="4">
        <v>0</v>
      </c>
      <c r="SZ205" s="4">
        <v>6549575.4007778652</v>
      </c>
      <c r="TA205" s="5">
        <v>10.784822613389084</v>
      </c>
      <c r="TB205" s="4">
        <v>606656.10580000002</v>
      </c>
      <c r="TC205" s="4">
        <v>606656.10580000002</v>
      </c>
    </row>
    <row r="206" spans="1:523" x14ac:dyDescent="0.3">
      <c r="A206" s="3" t="s">
        <v>254</v>
      </c>
      <c r="B206" s="4">
        <v>4757841.2300000004</v>
      </c>
      <c r="C206" s="4">
        <v>4757841.2300000004</v>
      </c>
      <c r="D206" s="4">
        <v>0</v>
      </c>
      <c r="E206" s="4">
        <v>0</v>
      </c>
      <c r="F206" s="4">
        <v>4757841.2300000004</v>
      </c>
      <c r="G206" s="4">
        <v>4221062.515856768</v>
      </c>
      <c r="H206" s="4">
        <v>0</v>
      </c>
      <c r="I206" s="4">
        <v>0</v>
      </c>
      <c r="J206" s="4">
        <v>4221062.515856768</v>
      </c>
      <c r="K206" s="5">
        <v>0.8871801961867416</v>
      </c>
      <c r="L206" s="4">
        <v>4744653.58</v>
      </c>
      <c r="M206" s="4">
        <v>4744653.58</v>
      </c>
      <c r="N206" s="4">
        <v>0</v>
      </c>
      <c r="O206" s="4">
        <v>0</v>
      </c>
      <c r="P206" s="4">
        <v>4744653.58</v>
      </c>
      <c r="Q206" s="4">
        <v>4209362.6939425264</v>
      </c>
      <c r="R206" s="4">
        <v>0</v>
      </c>
      <c r="S206" s="4">
        <v>0</v>
      </c>
      <c r="T206" s="4">
        <v>4209362.6939425264</v>
      </c>
      <c r="U206" s="5">
        <v>0.8871801961867416</v>
      </c>
      <c r="V206" s="4">
        <v>4913902.37</v>
      </c>
      <c r="W206" s="4">
        <v>4913902.37</v>
      </c>
      <c r="X206" s="4">
        <v>0</v>
      </c>
      <c r="Y206" s="4">
        <v>0</v>
      </c>
      <c r="Z206" s="4">
        <v>4913902.37</v>
      </c>
      <c r="AA206" s="4">
        <v>4359516.8686590949</v>
      </c>
      <c r="AB206" s="4">
        <v>0</v>
      </c>
      <c r="AC206" s="4">
        <v>0</v>
      </c>
      <c r="AD206" s="4">
        <v>4359516.8686590949</v>
      </c>
      <c r="AE206" s="5">
        <v>0.8871801961867416</v>
      </c>
      <c r="AF206" s="4">
        <v>4549016.0999999996</v>
      </c>
      <c r="AG206" s="4">
        <v>4549016.0999999996</v>
      </c>
      <c r="AH206" s="4">
        <v>0</v>
      </c>
      <c r="AI206" s="4">
        <v>0</v>
      </c>
      <c r="AJ206" s="4">
        <v>4549016.0999999996</v>
      </c>
      <c r="AK206" s="4">
        <v>4035796.9960546456</v>
      </c>
      <c r="AL206" s="4">
        <v>0</v>
      </c>
      <c r="AM206" s="4">
        <v>0</v>
      </c>
      <c r="AN206" s="4">
        <v>4035796.9960546456</v>
      </c>
      <c r="AO206" s="5">
        <v>0.8871801961867416</v>
      </c>
      <c r="AP206" s="4">
        <v>4385520.55</v>
      </c>
      <c r="AQ206" s="4">
        <v>4385520.55</v>
      </c>
      <c r="AR206" s="4">
        <v>0</v>
      </c>
      <c r="AS206" s="4">
        <v>0</v>
      </c>
      <c r="AT206" s="4">
        <v>4385520.55</v>
      </c>
      <c r="AU206" s="4">
        <v>3890746.9819299867</v>
      </c>
      <c r="AV206" s="4">
        <v>0</v>
      </c>
      <c r="AW206" s="4">
        <v>0</v>
      </c>
      <c r="AX206" s="4">
        <v>3890746.9819299867</v>
      </c>
      <c r="AY206" s="5">
        <v>0.8871801961867416</v>
      </c>
      <c r="AZ206" s="4">
        <v>4309389.53</v>
      </c>
      <c r="BA206" s="4">
        <v>4309389.53</v>
      </c>
      <c r="BB206" s="4">
        <v>0</v>
      </c>
      <c r="BC206" s="4">
        <v>0</v>
      </c>
      <c r="BD206" s="4">
        <v>4309389.53</v>
      </c>
      <c r="BE206" s="4">
        <v>3823205.0486704903</v>
      </c>
      <c r="BF206" s="4">
        <v>0</v>
      </c>
      <c r="BG206" s="4">
        <v>0</v>
      </c>
      <c r="BH206" s="4">
        <v>3823205.0486704903</v>
      </c>
      <c r="BI206" s="5">
        <v>0.8871801961867416</v>
      </c>
      <c r="BJ206" s="4">
        <v>4263748.91</v>
      </c>
      <c r="BK206" s="4">
        <v>4263748.91</v>
      </c>
      <c r="BL206" s="4">
        <v>0</v>
      </c>
      <c r="BM206" s="4">
        <v>0</v>
      </c>
      <c r="BN206" s="4">
        <v>4263748.91</v>
      </c>
      <c r="BO206" s="4">
        <v>3782713.5944648059</v>
      </c>
      <c r="BP206" s="4">
        <v>0</v>
      </c>
      <c r="BQ206" s="4">
        <v>0</v>
      </c>
      <c r="BR206" s="4">
        <v>3782713.5944648059</v>
      </c>
      <c r="BS206" s="5">
        <v>0.8871801961867416</v>
      </c>
      <c r="BT206" s="4">
        <v>4048984.31</v>
      </c>
      <c r="BU206" s="4">
        <v>4048984.31</v>
      </c>
      <c r="BV206" s="4">
        <v>0</v>
      </c>
      <c r="BW206" s="4">
        <v>0</v>
      </c>
      <c r="BX206" s="4">
        <v>4048984.31</v>
      </c>
      <c r="BY206" s="4">
        <v>3592178.6945028384</v>
      </c>
      <c r="BZ206" s="4">
        <v>0</v>
      </c>
      <c r="CA206" s="4">
        <v>0</v>
      </c>
      <c r="CB206" s="4">
        <v>3592178.6945028384</v>
      </c>
      <c r="CC206" s="5">
        <v>0.8871801961867416</v>
      </c>
      <c r="CD206" s="4">
        <v>4011825.59</v>
      </c>
      <c r="CE206" s="4">
        <v>4011825.59</v>
      </c>
      <c r="CF206" s="4">
        <v>0</v>
      </c>
      <c r="CG206" s="4">
        <v>0</v>
      </c>
      <c r="CH206" s="4">
        <v>4011825.59</v>
      </c>
      <c r="CI206" s="4">
        <v>3559212.2140031904</v>
      </c>
      <c r="CJ206" s="4">
        <v>0</v>
      </c>
      <c r="CK206" s="4">
        <v>0</v>
      </c>
      <c r="CL206" s="4">
        <v>3559212.2140031904</v>
      </c>
      <c r="CM206" s="5">
        <v>0.8871801961867416</v>
      </c>
      <c r="CN206" s="4">
        <v>4043918.7499999995</v>
      </c>
      <c r="CO206" s="4">
        <v>4043918.7499999995</v>
      </c>
      <c r="CP206" s="4">
        <v>0</v>
      </c>
      <c r="CQ206" s="4">
        <v>0</v>
      </c>
      <c r="CR206" s="4">
        <v>4043918.7499999995</v>
      </c>
      <c r="CS206" s="4">
        <v>3587684.6299882424</v>
      </c>
      <c r="CT206" s="4">
        <v>0</v>
      </c>
      <c r="CU206" s="4">
        <v>0</v>
      </c>
      <c r="CV206" s="4">
        <v>3587684.6299882424</v>
      </c>
      <c r="CW206" s="5">
        <v>0.8871801961867416</v>
      </c>
      <c r="CX206" s="4">
        <v>3959959.4299999997</v>
      </c>
      <c r="CY206" s="4">
        <v>3959959.4299999997</v>
      </c>
      <c r="CZ206" s="4">
        <v>0</v>
      </c>
      <c r="DA206" s="4">
        <v>0</v>
      </c>
      <c r="DB206" s="4">
        <v>3959959.4299999997</v>
      </c>
      <c r="DC206" s="4">
        <v>3513197.5839989372</v>
      </c>
      <c r="DD206" s="4">
        <v>0</v>
      </c>
      <c r="DE206" s="4">
        <v>0</v>
      </c>
      <c r="DF206" s="4">
        <v>3513197.5839989372</v>
      </c>
      <c r="DG206" s="5">
        <v>0.8871801961867416</v>
      </c>
      <c r="DH206" s="4">
        <v>3406530.2299999995</v>
      </c>
      <c r="DI206" s="4">
        <v>3406530.2299999995</v>
      </c>
      <c r="DJ206" s="4">
        <v>0</v>
      </c>
      <c r="DK206" s="4">
        <v>0</v>
      </c>
      <c r="DL206" s="4">
        <v>3406530.2299999995</v>
      </c>
      <c r="DM206" s="4">
        <v>3022206.1577674653</v>
      </c>
      <c r="DN206" s="4">
        <v>0</v>
      </c>
      <c r="DO206" s="4">
        <v>0</v>
      </c>
      <c r="DP206" s="4">
        <v>3022206.1577674653</v>
      </c>
      <c r="DQ206" s="5">
        <v>0.8871801961867416</v>
      </c>
      <c r="DR206" s="4">
        <v>51395290.579999998</v>
      </c>
      <c r="DS206" s="4">
        <v>51395290.579999998</v>
      </c>
      <c r="DT206" s="4">
        <v>0</v>
      </c>
      <c r="DU206" s="4">
        <v>0</v>
      </c>
      <c r="DV206" s="4">
        <v>51395290.579999998</v>
      </c>
      <c r="DW206" s="4">
        <v>45596883.97983899</v>
      </c>
      <c r="DX206" s="4">
        <v>0</v>
      </c>
      <c r="DY206" s="4">
        <v>0</v>
      </c>
      <c r="DZ206" s="4">
        <v>45596883.97983899</v>
      </c>
      <c r="EA206" s="5">
        <v>10.6461623542409</v>
      </c>
      <c r="EB206" s="4">
        <v>3398402.04</v>
      </c>
      <c r="EC206" s="4">
        <v>3398402.04</v>
      </c>
      <c r="ED206" s="4">
        <v>0</v>
      </c>
      <c r="EE206" s="4">
        <v>0</v>
      </c>
      <c r="EF206" s="4">
        <v>3398402.04</v>
      </c>
      <c r="EG206" s="4">
        <v>3037397.6301588565</v>
      </c>
      <c r="EH206" s="4">
        <v>0</v>
      </c>
      <c r="EI206" s="4">
        <v>0</v>
      </c>
      <c r="EJ206" s="4">
        <v>3037397.6301588565</v>
      </c>
      <c r="EK206" s="5">
        <v>0.89377230663351903</v>
      </c>
      <c r="EL206" s="4">
        <v>3317091.8899999997</v>
      </c>
      <c r="EM206" s="4">
        <v>3317091.8899999997</v>
      </c>
      <c r="EN206" s="4">
        <v>0</v>
      </c>
      <c r="EO206" s="4">
        <v>0</v>
      </c>
      <c r="EP206" s="4">
        <v>3317091.8899999997</v>
      </c>
      <c r="EQ206" s="4">
        <v>2964724.8698406387</v>
      </c>
      <c r="ER206" s="4">
        <v>0</v>
      </c>
      <c r="ES206" s="4">
        <v>0</v>
      </c>
      <c r="ET206" s="4">
        <v>2964724.8698406387</v>
      </c>
      <c r="EU206" s="5">
        <v>0.89377230663351903</v>
      </c>
      <c r="EV206" s="4">
        <v>3151091.19</v>
      </c>
      <c r="EW206" s="4">
        <v>3151091.19</v>
      </c>
      <c r="EX206" s="4">
        <v>0</v>
      </c>
      <c r="EY206" s="4">
        <v>0</v>
      </c>
      <c r="EZ206" s="4">
        <v>3151091.19</v>
      </c>
      <c r="FA206" s="4">
        <v>2816358.0412988602</v>
      </c>
      <c r="FB206" s="4">
        <v>0</v>
      </c>
      <c r="FC206" s="4">
        <v>0</v>
      </c>
      <c r="FD206" s="4">
        <v>2816358.0412988602</v>
      </c>
      <c r="FE206" s="5">
        <v>0.89377230663351903</v>
      </c>
      <c r="FF206" s="4">
        <v>3291718.1</v>
      </c>
      <c r="FG206" s="4">
        <v>3291718.1</v>
      </c>
      <c r="FH206" s="4">
        <v>0</v>
      </c>
      <c r="FI206" s="4">
        <v>0</v>
      </c>
      <c r="FJ206" s="4">
        <v>3291718.1</v>
      </c>
      <c r="FK206" s="4">
        <v>2942046.4790243045</v>
      </c>
      <c r="FL206" s="4">
        <v>0</v>
      </c>
      <c r="FM206" s="4">
        <v>0</v>
      </c>
      <c r="FN206" s="4">
        <v>2942046.4790243045</v>
      </c>
      <c r="FO206" s="5">
        <v>0.89377230663351903</v>
      </c>
      <c r="FP206" s="4">
        <v>3370395.5700000003</v>
      </c>
      <c r="FQ206" s="4">
        <v>3370395.5700000003</v>
      </c>
      <c r="FR206" s="4">
        <v>0</v>
      </c>
      <c r="FS206" s="4">
        <v>0</v>
      </c>
      <c r="FT206" s="4">
        <v>3370395.5700000003</v>
      </c>
      <c r="FU206" s="4">
        <v>3012366.2228662944</v>
      </c>
      <c r="FV206" s="4">
        <v>0</v>
      </c>
      <c r="FW206" s="4">
        <v>0</v>
      </c>
      <c r="FX206" s="4">
        <v>3012366.2228662944</v>
      </c>
      <c r="FY206" s="5">
        <v>0.89377230663351903</v>
      </c>
      <c r="FZ206" s="4">
        <v>3521434.5500000003</v>
      </c>
      <c r="GA206" s="4">
        <v>3521434.5500000003</v>
      </c>
      <c r="GB206" s="4">
        <v>0</v>
      </c>
      <c r="GC206" s="4">
        <v>0</v>
      </c>
      <c r="GD206" s="4">
        <v>3521434.5500000003</v>
      </c>
      <c r="GE206" s="4">
        <v>3147360.6804124685</v>
      </c>
      <c r="GF206" s="4">
        <v>0</v>
      </c>
      <c r="GG206" s="4">
        <v>0</v>
      </c>
      <c r="GH206" s="4">
        <v>3147360.6804124685</v>
      </c>
      <c r="GI206" s="5">
        <v>0.89377230663351903</v>
      </c>
      <c r="GJ206" s="4">
        <v>3612282.45</v>
      </c>
      <c r="GK206" s="4">
        <v>3612282.45</v>
      </c>
      <c r="GL206" s="4">
        <v>0</v>
      </c>
      <c r="GM206" s="4">
        <v>0</v>
      </c>
      <c r="GN206" s="4">
        <v>3612282.45</v>
      </c>
      <c r="GO206" s="4">
        <v>3228558.0175482794</v>
      </c>
      <c r="GP206" s="4">
        <v>0</v>
      </c>
      <c r="GQ206" s="4">
        <v>0</v>
      </c>
      <c r="GR206" s="4">
        <v>3228558.0175482794</v>
      </c>
      <c r="GS206" s="5">
        <v>0.89377230663351903</v>
      </c>
      <c r="GT206" s="4">
        <v>3762099.4400000004</v>
      </c>
      <c r="GU206" s="4">
        <v>3762099.4400000004</v>
      </c>
      <c r="GV206" s="4">
        <v>0</v>
      </c>
      <c r="GW206" s="4">
        <v>0</v>
      </c>
      <c r="GX206" s="4">
        <v>3762099.4400000004</v>
      </c>
      <c r="GY206" s="4">
        <v>3362460.2942734705</v>
      </c>
      <c r="GZ206" s="4">
        <v>0</v>
      </c>
      <c r="HA206" s="4">
        <v>0</v>
      </c>
      <c r="HB206" s="4">
        <v>3362460.2942734705</v>
      </c>
      <c r="HC206" s="5">
        <v>0.89377230663351903</v>
      </c>
      <c r="HD206" s="4">
        <v>3788991.7800000003</v>
      </c>
      <c r="HE206" s="4">
        <v>3788991.7800000003</v>
      </c>
      <c r="HF206" s="4">
        <v>0</v>
      </c>
      <c r="HG206" s="4">
        <v>0</v>
      </c>
      <c r="HH206" s="4">
        <v>3788991.7800000003</v>
      </c>
      <c r="HI206" s="4">
        <v>3386495.9230260435</v>
      </c>
      <c r="HJ206" s="4">
        <v>0</v>
      </c>
      <c r="HK206" s="4">
        <v>0</v>
      </c>
      <c r="HL206" s="4">
        <v>3386495.9230260435</v>
      </c>
      <c r="HM206" s="5">
        <v>0.89377230663351903</v>
      </c>
      <c r="HN206" s="4">
        <v>3791510.18</v>
      </c>
      <c r="HO206" s="4">
        <v>3791510.18</v>
      </c>
      <c r="HP206" s="4">
        <v>0</v>
      </c>
      <c r="HQ206" s="4">
        <v>0</v>
      </c>
      <c r="HR206" s="4">
        <v>3791510.18</v>
      </c>
      <c r="HS206" s="4">
        <v>3388746.7992030689</v>
      </c>
      <c r="HT206" s="4">
        <v>0</v>
      </c>
      <c r="HU206" s="4">
        <v>0</v>
      </c>
      <c r="HV206" s="4">
        <v>3388746.7992030689</v>
      </c>
      <c r="HW206" s="5">
        <v>0.89377230663351903</v>
      </c>
      <c r="HX206" s="4">
        <v>3895658.11</v>
      </c>
      <c r="HY206" s="4">
        <v>3895658.11</v>
      </c>
      <c r="HZ206" s="4">
        <v>0</v>
      </c>
      <c r="IA206" s="4">
        <v>0</v>
      </c>
      <c r="IB206" s="4">
        <v>3895658.11</v>
      </c>
      <c r="IC206" s="4">
        <v>3481831.3348302753</v>
      </c>
      <c r="ID206" s="4">
        <v>0</v>
      </c>
      <c r="IE206" s="4">
        <v>0</v>
      </c>
      <c r="IF206" s="4">
        <v>3481831.3348302753</v>
      </c>
      <c r="IG206" s="5">
        <v>0.89377230663351903</v>
      </c>
      <c r="IH206" s="4">
        <v>3825598.27</v>
      </c>
      <c r="II206" s="4">
        <v>3825598.27</v>
      </c>
      <c r="IJ206" s="4">
        <v>0</v>
      </c>
      <c r="IK206" s="4">
        <v>0</v>
      </c>
      <c r="IL206" s="4">
        <v>3825598.27</v>
      </c>
      <c r="IM206" s="4">
        <v>3419213.7900311002</v>
      </c>
      <c r="IN206" s="4">
        <v>0</v>
      </c>
      <c r="IO206" s="4">
        <v>0</v>
      </c>
      <c r="IP206" s="4">
        <v>3419213.7900311002</v>
      </c>
      <c r="IQ206" s="5">
        <v>0.89377230663351903</v>
      </c>
      <c r="IR206" s="4">
        <v>42726273.570000008</v>
      </c>
      <c r="IS206" s="4">
        <v>42726273.570000008</v>
      </c>
      <c r="IT206" s="4">
        <v>0</v>
      </c>
      <c r="IU206" s="4">
        <v>0</v>
      </c>
      <c r="IV206" s="4">
        <v>42726273.570000008</v>
      </c>
      <c r="IW206" s="4">
        <v>38187560.082513653</v>
      </c>
      <c r="IX206" s="4">
        <v>0</v>
      </c>
      <c r="IY206" s="4">
        <v>0</v>
      </c>
      <c r="IZ206" s="4">
        <v>38187560.082513653</v>
      </c>
      <c r="JA206" s="5">
        <v>10.725267679602227</v>
      </c>
      <c r="JB206" s="4">
        <v>3851857.67</v>
      </c>
      <c r="JC206" s="4">
        <v>3851857.67</v>
      </c>
      <c r="JD206" s="4">
        <v>0</v>
      </c>
      <c r="JE206" s="4">
        <v>0</v>
      </c>
      <c r="JF206" s="4">
        <v>3851857.67</v>
      </c>
      <c r="JG206" s="4">
        <v>3454118.1720655402</v>
      </c>
      <c r="JH206" s="4">
        <v>0</v>
      </c>
      <c r="JI206" s="4">
        <v>0</v>
      </c>
      <c r="JJ206" s="4">
        <v>3454118.1720655402</v>
      </c>
      <c r="JK206" s="5">
        <v>0.89674086323795554</v>
      </c>
      <c r="JL206" s="4">
        <v>3883926.35</v>
      </c>
      <c r="JM206" s="4">
        <v>3883926.35</v>
      </c>
      <c r="JN206" s="4">
        <v>0</v>
      </c>
      <c r="JO206" s="4">
        <v>0</v>
      </c>
      <c r="JP206" s="4">
        <v>3883926.35</v>
      </c>
      <c r="JQ206" s="4">
        <v>3482875.4678516421</v>
      </c>
      <c r="JR206" s="4">
        <v>0</v>
      </c>
      <c r="JS206" s="4">
        <v>0</v>
      </c>
      <c r="JT206" s="4">
        <v>3482875.4678516421</v>
      </c>
      <c r="JU206" s="5">
        <v>0.89674086323795554</v>
      </c>
      <c r="JV206" s="4">
        <v>3925243.8400000003</v>
      </c>
      <c r="JW206" s="4">
        <v>3925243.8400000003</v>
      </c>
      <c r="JX206" s="4">
        <v>0</v>
      </c>
      <c r="JY206" s="4">
        <v>0</v>
      </c>
      <c r="JZ206" s="4">
        <v>3925243.8400000003</v>
      </c>
      <c r="KA206" s="4">
        <v>3519926.549501068</v>
      </c>
      <c r="KB206" s="4">
        <v>0</v>
      </c>
      <c r="KC206" s="4">
        <v>0</v>
      </c>
      <c r="KD206" s="4">
        <v>3519926.549501068</v>
      </c>
      <c r="KE206" s="5">
        <v>0.89674086323795554</v>
      </c>
      <c r="KF206" s="4">
        <v>3934443.53</v>
      </c>
      <c r="KG206" s="4">
        <v>3934443.53</v>
      </c>
      <c r="KH206" s="4">
        <v>0</v>
      </c>
      <c r="KI206" s="4">
        <v>0</v>
      </c>
      <c r="KJ206" s="4">
        <v>3934443.53</v>
      </c>
      <c r="KK206" s="4">
        <v>3528176.287453189</v>
      </c>
      <c r="KL206" s="4">
        <v>0</v>
      </c>
      <c r="KM206" s="4">
        <v>0</v>
      </c>
      <c r="KN206" s="4">
        <v>3528176.287453189</v>
      </c>
      <c r="KO206" s="5">
        <v>0.89674086323795554</v>
      </c>
      <c r="KP206" s="4">
        <v>4012043.1300000004</v>
      </c>
      <c r="KQ206" s="4">
        <v>4012043.1300000004</v>
      </c>
      <c r="KR206" s="4">
        <v>0</v>
      </c>
      <c r="KS206" s="4">
        <v>0</v>
      </c>
      <c r="KT206" s="4">
        <v>4012043.1300000004</v>
      </c>
      <c r="KU206" s="4">
        <v>3597763.0197441094</v>
      </c>
      <c r="KV206" s="4">
        <v>0</v>
      </c>
      <c r="KW206" s="4">
        <v>0</v>
      </c>
      <c r="KX206" s="4">
        <v>3597763.0197441094</v>
      </c>
      <c r="KY206" s="5">
        <v>0.89674086323795554</v>
      </c>
      <c r="KZ206" s="4">
        <v>4034336.3600000003</v>
      </c>
      <c r="LA206" s="4">
        <v>4034336.3600000003</v>
      </c>
      <c r="LB206" s="4">
        <v>0</v>
      </c>
      <c r="LC206" s="4">
        <v>0</v>
      </c>
      <c r="LD206" s="4">
        <v>4034336.3600000003</v>
      </c>
      <c r="LE206" s="4">
        <v>3617754.2700586715</v>
      </c>
      <c r="LF206" s="4">
        <v>0</v>
      </c>
      <c r="LG206" s="4">
        <v>0</v>
      </c>
      <c r="LH206" s="4">
        <v>3617754.2700586715</v>
      </c>
      <c r="LI206" s="5">
        <v>0.89674086323795554</v>
      </c>
      <c r="LJ206" s="4">
        <v>4015200.5500000003</v>
      </c>
      <c r="LK206" s="4">
        <v>4015200.5500000003</v>
      </c>
      <c r="LL206" s="4">
        <v>0</v>
      </c>
      <c r="LM206" s="4">
        <v>0</v>
      </c>
      <c r="LN206" s="4">
        <v>4015200.5500000003</v>
      </c>
      <c r="LO206" s="4">
        <v>3600594.407280514</v>
      </c>
      <c r="LP206" s="4">
        <v>0</v>
      </c>
      <c r="LQ206" s="4">
        <v>0</v>
      </c>
      <c r="LR206" s="4">
        <v>3600594.407280514</v>
      </c>
      <c r="LS206" s="5">
        <v>0.89674086323795554</v>
      </c>
      <c r="LT206" s="4">
        <v>3992552.9099999997</v>
      </c>
      <c r="LU206" s="4">
        <v>3992552.9099999997</v>
      </c>
      <c r="LV206" s="4">
        <v>0</v>
      </c>
      <c r="LW206" s="4">
        <v>0</v>
      </c>
      <c r="LX206" s="4">
        <v>3992552.9099999997</v>
      </c>
      <c r="LY206" s="4">
        <v>3580285.3430366111</v>
      </c>
      <c r="LZ206" s="4">
        <v>0</v>
      </c>
      <c r="MA206" s="4">
        <v>0</v>
      </c>
      <c r="MB206" s="4">
        <v>3580285.3430366111</v>
      </c>
      <c r="MC206" s="5">
        <v>0.89674086323795554</v>
      </c>
      <c r="MD206" s="4">
        <v>4001175.9200000004</v>
      </c>
      <c r="ME206" s="4">
        <v>4001175.9200000004</v>
      </c>
      <c r="MF206" s="4">
        <v>0</v>
      </c>
      <c r="MG206" s="4">
        <v>0</v>
      </c>
      <c r="MH206" s="4">
        <v>4001175.9200000004</v>
      </c>
      <c r="MI206" s="4">
        <v>3588017.9484677212</v>
      </c>
      <c r="MJ206" s="4">
        <v>0</v>
      </c>
      <c r="MK206" s="4">
        <v>0</v>
      </c>
      <c r="ML206" s="4">
        <v>3588017.9484677212</v>
      </c>
      <c r="MM206" s="5">
        <v>0.89674086323795554</v>
      </c>
      <c r="MN206" s="4">
        <v>4029710.1200000006</v>
      </c>
      <c r="MO206" s="4">
        <v>4029710.1200000006</v>
      </c>
      <c r="MP206" s="4">
        <v>0</v>
      </c>
      <c r="MQ206" s="4">
        <v>0</v>
      </c>
      <c r="MR206" s="4">
        <v>4029710.1200000006</v>
      </c>
      <c r="MS206" s="4">
        <v>3613605.7316075261</v>
      </c>
      <c r="MT206" s="4">
        <v>0</v>
      </c>
      <c r="MU206" s="4">
        <v>0</v>
      </c>
      <c r="MV206" s="4">
        <v>3613605.7316075261</v>
      </c>
      <c r="MW206" s="5">
        <v>0.89674086323795554</v>
      </c>
      <c r="MX206" s="4">
        <v>4075596.0199999996</v>
      </c>
      <c r="MY206" s="4">
        <v>4075596.0199999996</v>
      </c>
      <c r="MZ206" s="4">
        <v>0</v>
      </c>
      <c r="NA206" s="4">
        <v>0</v>
      </c>
      <c r="NB206" s="4">
        <v>4075596.0199999996</v>
      </c>
      <c r="NC206" s="4">
        <v>3654753.4931839756</v>
      </c>
      <c r="ND206" s="4">
        <v>0</v>
      </c>
      <c r="NE206" s="4">
        <v>0</v>
      </c>
      <c r="NF206" s="4">
        <v>3654753.4931839756</v>
      </c>
      <c r="NG206" s="5">
        <v>0.89674086323795554</v>
      </c>
      <c r="NH206" s="4">
        <v>4125513.9799999995</v>
      </c>
      <c r="NI206" s="4">
        <v>4125513.9799999995</v>
      </c>
      <c r="NJ206" s="4">
        <v>0</v>
      </c>
      <c r="NK206" s="4">
        <v>0</v>
      </c>
      <c r="NL206" s="4">
        <v>4125513.9799999995</v>
      </c>
      <c r="NM206" s="4">
        <v>3699516.9677254534</v>
      </c>
      <c r="NN206" s="4">
        <v>0</v>
      </c>
      <c r="NO206" s="4">
        <v>0</v>
      </c>
      <c r="NP206" s="4">
        <v>3699516.9677254534</v>
      </c>
      <c r="NQ206" s="5">
        <v>0.89674086323795554</v>
      </c>
      <c r="NR206" s="4">
        <v>47881600.379999988</v>
      </c>
      <c r="NS206" s="4">
        <v>47881600.379999988</v>
      </c>
      <c r="NT206" s="4">
        <v>0</v>
      </c>
      <c r="NU206" s="4">
        <v>0</v>
      </c>
      <c r="NV206" s="4">
        <v>47881600.379999988</v>
      </c>
      <c r="NW206" s="4">
        <v>42937387.657976024</v>
      </c>
      <c r="NX206" s="4">
        <v>0</v>
      </c>
      <c r="NY206" s="4">
        <v>0</v>
      </c>
      <c r="NZ206" s="4">
        <v>42937387.657976024</v>
      </c>
      <c r="OA206" s="5">
        <v>10.760890358855464</v>
      </c>
      <c r="OB206" s="4">
        <v>4137342.8100000005</v>
      </c>
      <c r="OC206" s="4">
        <v>4137342.8100000005</v>
      </c>
      <c r="OD206" s="4">
        <v>0</v>
      </c>
      <c r="OE206" s="4">
        <v>0</v>
      </c>
      <c r="OF206" s="4">
        <v>4137342.8100000005</v>
      </c>
      <c r="OG206" s="4">
        <v>3718375.6913858964</v>
      </c>
      <c r="OH206" s="4">
        <v>0</v>
      </c>
      <c r="OI206" s="4">
        <v>0</v>
      </c>
      <c r="OJ206" s="4">
        <v>3718375.6913858964</v>
      </c>
      <c r="OK206" s="5">
        <v>0.89873521778242393</v>
      </c>
      <c r="OL206" s="4">
        <v>4140150.5</v>
      </c>
      <c r="OM206" s="4">
        <v>4140150.5</v>
      </c>
      <c r="ON206" s="4">
        <v>0</v>
      </c>
      <c r="OO206" s="4">
        <v>0</v>
      </c>
      <c r="OP206" s="4">
        <v>4140150.5</v>
      </c>
      <c r="OQ206" s="4">
        <v>3720899.0612695115</v>
      </c>
      <c r="OR206" s="4">
        <v>0</v>
      </c>
      <c r="OS206" s="4">
        <v>0</v>
      </c>
      <c r="OT206" s="4">
        <v>3720899.0612695115</v>
      </c>
      <c r="OU206" s="5">
        <v>0.89873521778242393</v>
      </c>
      <c r="OV206" s="4">
        <v>4143896.15</v>
      </c>
      <c r="OW206" s="4">
        <v>4143896.15</v>
      </c>
      <c r="OX206" s="4">
        <v>0</v>
      </c>
      <c r="OY206" s="4">
        <v>0</v>
      </c>
      <c r="OZ206" s="4">
        <v>4143896.15</v>
      </c>
      <c r="PA206" s="4">
        <v>3724265.4088379978</v>
      </c>
      <c r="PB206" s="4">
        <v>0</v>
      </c>
      <c r="PC206" s="4">
        <v>0</v>
      </c>
      <c r="PD206" s="4">
        <v>3724265.4088379978</v>
      </c>
      <c r="PE206" s="5">
        <v>0.89873521778242393</v>
      </c>
      <c r="PF206" s="4">
        <v>4153063.59</v>
      </c>
      <c r="PG206" s="4">
        <v>4153063.59</v>
      </c>
      <c r="PH206" s="4">
        <v>0</v>
      </c>
      <c r="PI206" s="4">
        <v>0</v>
      </c>
      <c r="PJ206" s="4">
        <v>4153063.59</v>
      </c>
      <c r="PK206" s="4">
        <v>3732504.5100229052</v>
      </c>
      <c r="PL206" s="4">
        <v>0</v>
      </c>
      <c r="PM206" s="4">
        <v>0</v>
      </c>
      <c r="PN206" s="4">
        <v>3732504.5100229052</v>
      </c>
      <c r="PO206" s="5">
        <v>0.89873521778242393</v>
      </c>
      <c r="PP206" s="4">
        <v>4104121.0799999996</v>
      </c>
      <c r="PQ206" s="4">
        <v>4104121.0799999996</v>
      </c>
      <c r="PR206" s="4">
        <v>0</v>
      </c>
      <c r="PS206" s="4">
        <v>0</v>
      </c>
      <c r="PT206" s="4">
        <v>4104121.0799999996</v>
      </c>
      <c r="PU206" s="4">
        <v>3688518.1526392368</v>
      </c>
      <c r="PV206" s="4">
        <v>0</v>
      </c>
      <c r="PW206" s="4">
        <v>0</v>
      </c>
      <c r="PX206" s="4">
        <v>3688518.1526392368</v>
      </c>
      <c r="PY206" s="5">
        <v>0.89873521778242393</v>
      </c>
      <c r="PZ206" s="4">
        <v>4107517.4999999995</v>
      </c>
      <c r="QA206" s="4">
        <v>4107517.4999999995</v>
      </c>
      <c r="QB206" s="4">
        <v>0</v>
      </c>
      <c r="QC206" s="4">
        <v>0</v>
      </c>
      <c r="QD206" s="4">
        <v>4107517.4999999995</v>
      </c>
      <c r="QE206" s="4">
        <v>3691570.6349076172</v>
      </c>
      <c r="QF206" s="4">
        <v>0</v>
      </c>
      <c r="QG206" s="4">
        <v>0</v>
      </c>
      <c r="QH206" s="4">
        <v>3691570.6349076172</v>
      </c>
      <c r="QI206" s="5">
        <v>0.89873521778242393</v>
      </c>
      <c r="QJ206" s="4">
        <v>4167691.4699999997</v>
      </c>
      <c r="QK206" s="4">
        <v>4167691.4699999997</v>
      </c>
      <c r="QL206" s="4">
        <v>0</v>
      </c>
      <c r="QM206" s="4">
        <v>0</v>
      </c>
      <c r="QN206" s="4">
        <v>4167691.4699999997</v>
      </c>
      <c r="QO206" s="4">
        <v>3745651.1009404003</v>
      </c>
      <c r="QP206" s="4">
        <v>0</v>
      </c>
      <c r="QQ206" s="4">
        <v>0</v>
      </c>
      <c r="QR206" s="4">
        <v>3745651.1009404003</v>
      </c>
      <c r="QS206" s="5">
        <v>0.89873521778242393</v>
      </c>
      <c r="QT206" s="4">
        <v>4177305.96</v>
      </c>
      <c r="QU206" s="4">
        <v>4177305.96</v>
      </c>
      <c r="QV206" s="4">
        <v>0</v>
      </c>
      <c r="QW206" s="4">
        <v>0</v>
      </c>
      <c r="QX206" s="4">
        <v>4177305.96</v>
      </c>
      <c r="QY206" s="4">
        <v>3754291.9817044176</v>
      </c>
      <c r="QZ206" s="4">
        <v>0</v>
      </c>
      <c r="RA206" s="4">
        <v>0</v>
      </c>
      <c r="RB206" s="4">
        <v>3754291.9817044176</v>
      </c>
      <c r="RC206" s="5">
        <v>0.89873521778242393</v>
      </c>
      <c r="RD206" s="4">
        <v>4180003.59</v>
      </c>
      <c r="RE206" s="4">
        <v>4180003.59</v>
      </c>
      <c r="RF206" s="4">
        <v>0</v>
      </c>
      <c r="RG206" s="4">
        <v>0</v>
      </c>
      <c r="RH206" s="4">
        <v>4180003.59</v>
      </c>
      <c r="RI206" s="4">
        <v>3756716.4367899639</v>
      </c>
      <c r="RJ206" s="4">
        <v>0</v>
      </c>
      <c r="RK206" s="4">
        <v>0</v>
      </c>
      <c r="RL206" s="4">
        <v>3756716.4367899639</v>
      </c>
      <c r="RM206" s="5">
        <v>0.89873521778242393</v>
      </c>
      <c r="RN206" s="4">
        <v>4190484.1999999997</v>
      </c>
      <c r="RO206" s="4">
        <v>4190484.1999999997</v>
      </c>
      <c r="RP206" s="4">
        <v>0</v>
      </c>
      <c r="RQ206" s="4">
        <v>0</v>
      </c>
      <c r="RR206" s="4">
        <v>4190484.1999999997</v>
      </c>
      <c r="RS206" s="4">
        <v>3766135.7301008063</v>
      </c>
      <c r="RT206" s="4">
        <v>0</v>
      </c>
      <c r="RU206" s="4">
        <v>0</v>
      </c>
      <c r="RV206" s="4">
        <v>3766135.7301008063</v>
      </c>
      <c r="RW206" s="5">
        <v>0.89873521778242393</v>
      </c>
      <c r="RX206" s="4">
        <v>4196455.3099999996</v>
      </c>
      <c r="RY206" s="4">
        <v>4196455.3099999996</v>
      </c>
      <c r="RZ206" s="4">
        <v>0</v>
      </c>
      <c r="SA206" s="4">
        <v>0</v>
      </c>
      <c r="SB206" s="4">
        <v>4196455.3099999996</v>
      </c>
      <c r="SC206" s="4">
        <v>3771502.1769470591</v>
      </c>
      <c r="SD206" s="4">
        <v>0</v>
      </c>
      <c r="SE206" s="4">
        <v>0</v>
      </c>
      <c r="SF206" s="4">
        <v>3771502.1769470591</v>
      </c>
      <c r="SG206" s="5">
        <v>0.89873521778242393</v>
      </c>
      <c r="SH206" s="4">
        <v>4196676.41</v>
      </c>
      <c r="SI206" s="4">
        <v>4196676.41</v>
      </c>
      <c r="SJ206" s="4">
        <v>0</v>
      </c>
      <c r="SK206" s="4">
        <v>0</v>
      </c>
      <c r="SL206" s="4">
        <v>4196676.41</v>
      </c>
      <c r="SM206" s="4">
        <v>3771700.8873037114</v>
      </c>
      <c r="SN206" s="4">
        <v>0</v>
      </c>
      <c r="SO206" s="4">
        <v>0</v>
      </c>
      <c r="SP206" s="4">
        <v>3771700.8873037114</v>
      </c>
      <c r="SQ206" s="5">
        <v>0.89873521778242393</v>
      </c>
      <c r="SR206" s="4">
        <v>49894708.570000008</v>
      </c>
      <c r="SS206" s="4">
        <v>49894708.570000008</v>
      </c>
      <c r="ST206" s="4">
        <v>0</v>
      </c>
      <c r="SU206" s="4">
        <v>0</v>
      </c>
      <c r="SV206" s="4">
        <v>49894708.570000008</v>
      </c>
      <c r="SW206" s="4">
        <v>44842131.772849515</v>
      </c>
      <c r="SX206" s="4">
        <v>0</v>
      </c>
      <c r="SY206" s="4">
        <v>0</v>
      </c>
      <c r="SZ206" s="4">
        <v>44842131.772849515</v>
      </c>
      <c r="TA206" s="5">
        <v>10.784822613389084</v>
      </c>
      <c r="TB206" s="4">
        <v>4203624.9041999998</v>
      </c>
      <c r="TC206" s="4">
        <v>4203624.9041999998</v>
      </c>
    </row>
    <row r="207" spans="1:523" x14ac:dyDescent="0.3">
      <c r="A207" s="3" t="s">
        <v>255</v>
      </c>
      <c r="B207" s="4">
        <v>6510143.5699999994</v>
      </c>
      <c r="C207" s="4">
        <v>6510143.5699999994</v>
      </c>
      <c r="D207" s="4">
        <v>0</v>
      </c>
      <c r="E207" s="4">
        <v>0</v>
      </c>
      <c r="F207" s="4">
        <v>6510143.5699999994</v>
      </c>
      <c r="G207" s="4">
        <v>5775670.4496364538</v>
      </c>
      <c r="H207" s="4">
        <v>0</v>
      </c>
      <c r="I207" s="4">
        <v>0</v>
      </c>
      <c r="J207" s="4">
        <v>5775670.4496364538</v>
      </c>
      <c r="K207" s="5">
        <v>0.8871801961867416</v>
      </c>
      <c r="L207" s="4">
        <v>6496615.7899999991</v>
      </c>
      <c r="M207" s="4">
        <v>6496615.7899999991</v>
      </c>
      <c r="N207" s="4">
        <v>0</v>
      </c>
      <c r="O207" s="4">
        <v>0</v>
      </c>
      <c r="P207" s="4">
        <v>6496615.7899999991</v>
      </c>
      <c r="Q207" s="4">
        <v>5763668.8711220827</v>
      </c>
      <c r="R207" s="4">
        <v>0</v>
      </c>
      <c r="S207" s="4">
        <v>0</v>
      </c>
      <c r="T207" s="4">
        <v>5763668.8711220827</v>
      </c>
      <c r="U207" s="5">
        <v>0.8871801961867416</v>
      </c>
      <c r="V207" s="4">
        <v>6377103.1099999994</v>
      </c>
      <c r="W207" s="4">
        <v>6377103.1099999994</v>
      </c>
      <c r="X207" s="4">
        <v>0</v>
      </c>
      <c r="Y207" s="4">
        <v>0</v>
      </c>
      <c r="Z207" s="4">
        <v>6377103.1099999994</v>
      </c>
      <c r="AA207" s="4">
        <v>5657639.5882328795</v>
      </c>
      <c r="AB207" s="4">
        <v>0</v>
      </c>
      <c r="AC207" s="4">
        <v>0</v>
      </c>
      <c r="AD207" s="4">
        <v>5657639.5882328795</v>
      </c>
      <c r="AE207" s="5">
        <v>0.8871801961867416</v>
      </c>
      <c r="AF207" s="4">
        <v>6067887.4199999999</v>
      </c>
      <c r="AG207" s="4">
        <v>6067887.4199999999</v>
      </c>
      <c r="AH207" s="4">
        <v>0</v>
      </c>
      <c r="AI207" s="4">
        <v>0</v>
      </c>
      <c r="AJ207" s="4">
        <v>6067887.4199999999</v>
      </c>
      <c r="AK207" s="4">
        <v>5383309.5517146615</v>
      </c>
      <c r="AL207" s="4">
        <v>0</v>
      </c>
      <c r="AM207" s="4">
        <v>0</v>
      </c>
      <c r="AN207" s="4">
        <v>5383309.5517146615</v>
      </c>
      <c r="AO207" s="5">
        <v>0.8871801961867416</v>
      </c>
      <c r="AP207" s="4">
        <v>5872314.7699999996</v>
      </c>
      <c r="AQ207" s="4">
        <v>5872314.7699999996</v>
      </c>
      <c r="AR207" s="4">
        <v>0</v>
      </c>
      <c r="AS207" s="4">
        <v>0</v>
      </c>
      <c r="AT207" s="4">
        <v>5872314.7699999996</v>
      </c>
      <c r="AU207" s="4">
        <v>5209801.3697189</v>
      </c>
      <c r="AV207" s="4">
        <v>0</v>
      </c>
      <c r="AW207" s="4">
        <v>0</v>
      </c>
      <c r="AX207" s="4">
        <v>5209801.3697189</v>
      </c>
      <c r="AY207" s="5">
        <v>0.8871801961867416</v>
      </c>
      <c r="AZ207" s="4">
        <v>5994290.8599999994</v>
      </c>
      <c r="BA207" s="4">
        <v>5994290.8599999994</v>
      </c>
      <c r="BB207" s="4">
        <v>0</v>
      </c>
      <c r="BC207" s="4">
        <v>0</v>
      </c>
      <c r="BD207" s="4">
        <v>5994290.8599999994</v>
      </c>
      <c r="BE207" s="4">
        <v>5318016.1411751918</v>
      </c>
      <c r="BF207" s="4">
        <v>0</v>
      </c>
      <c r="BG207" s="4">
        <v>0</v>
      </c>
      <c r="BH207" s="4">
        <v>5318016.1411751918</v>
      </c>
      <c r="BI207" s="5">
        <v>0.8871801961867416</v>
      </c>
      <c r="BJ207" s="4">
        <v>6008671.6200000001</v>
      </c>
      <c r="BK207" s="4">
        <v>6008671.6200000001</v>
      </c>
      <c r="BL207" s="4">
        <v>0</v>
      </c>
      <c r="BM207" s="4">
        <v>0</v>
      </c>
      <c r="BN207" s="4">
        <v>6008671.6200000001</v>
      </c>
      <c r="BO207" s="4">
        <v>5330774.466653307</v>
      </c>
      <c r="BP207" s="4">
        <v>0</v>
      </c>
      <c r="BQ207" s="4">
        <v>0</v>
      </c>
      <c r="BR207" s="4">
        <v>5330774.466653307</v>
      </c>
      <c r="BS207" s="5">
        <v>0.8871801961867416</v>
      </c>
      <c r="BT207" s="4">
        <v>5969166.8099999996</v>
      </c>
      <c r="BU207" s="4">
        <v>5969166.8099999996</v>
      </c>
      <c r="BV207" s="4">
        <v>0</v>
      </c>
      <c r="BW207" s="4">
        <v>0</v>
      </c>
      <c r="BX207" s="4">
        <v>5969166.8099999996</v>
      </c>
      <c r="BY207" s="4">
        <v>5295726.5815671859</v>
      </c>
      <c r="BZ207" s="4">
        <v>0</v>
      </c>
      <c r="CA207" s="4">
        <v>0</v>
      </c>
      <c r="CB207" s="4">
        <v>5295726.5815671859</v>
      </c>
      <c r="CC207" s="5">
        <v>0.8871801961867416</v>
      </c>
      <c r="CD207" s="4">
        <v>5962320</v>
      </c>
      <c r="CE207" s="4">
        <v>5962320</v>
      </c>
      <c r="CF207" s="4">
        <v>0</v>
      </c>
      <c r="CG207" s="4">
        <v>0</v>
      </c>
      <c r="CH207" s="4">
        <v>5962320</v>
      </c>
      <c r="CI207" s="4">
        <v>5289652.2273281328</v>
      </c>
      <c r="CJ207" s="4">
        <v>0</v>
      </c>
      <c r="CK207" s="4">
        <v>0</v>
      </c>
      <c r="CL207" s="4">
        <v>5289652.2273281328</v>
      </c>
      <c r="CM207" s="5">
        <v>0.8871801961867416</v>
      </c>
      <c r="CN207" s="4">
        <v>5940563.7799999993</v>
      </c>
      <c r="CO207" s="4">
        <v>5940563.7799999993</v>
      </c>
      <c r="CP207" s="4">
        <v>0</v>
      </c>
      <c r="CQ207" s="4">
        <v>0</v>
      </c>
      <c r="CR207" s="4">
        <v>5940563.7799999993</v>
      </c>
      <c r="CS207" s="4">
        <v>5270350.5398002509</v>
      </c>
      <c r="CT207" s="4">
        <v>0</v>
      </c>
      <c r="CU207" s="4">
        <v>0</v>
      </c>
      <c r="CV207" s="4">
        <v>5270350.5398002509</v>
      </c>
      <c r="CW207" s="5">
        <v>0.8871801961867416</v>
      </c>
      <c r="CX207" s="4">
        <v>6065215.3399999999</v>
      </c>
      <c r="CY207" s="4">
        <v>6065215.3399999999</v>
      </c>
      <c r="CZ207" s="4">
        <v>0</v>
      </c>
      <c r="DA207" s="4">
        <v>0</v>
      </c>
      <c r="DB207" s="4">
        <v>6065215.3399999999</v>
      </c>
      <c r="DC207" s="4">
        <v>5380938.9352560341</v>
      </c>
      <c r="DD207" s="4">
        <v>0</v>
      </c>
      <c r="DE207" s="4">
        <v>0</v>
      </c>
      <c r="DF207" s="4">
        <v>5380938.9352560341</v>
      </c>
      <c r="DG207" s="5">
        <v>0.8871801961867416</v>
      </c>
      <c r="DH207" s="4">
        <v>6246429.3099999996</v>
      </c>
      <c r="DI207" s="4">
        <v>6246429.3099999996</v>
      </c>
      <c r="DJ207" s="4">
        <v>0</v>
      </c>
      <c r="DK207" s="4">
        <v>0</v>
      </c>
      <c r="DL207" s="4">
        <v>6246429.3099999996</v>
      </c>
      <c r="DM207" s="4">
        <v>5541708.3807124123</v>
      </c>
      <c r="DN207" s="4">
        <v>0</v>
      </c>
      <c r="DO207" s="4">
        <v>0</v>
      </c>
      <c r="DP207" s="4">
        <v>5541708.3807124123</v>
      </c>
      <c r="DQ207" s="5">
        <v>0.8871801961867416</v>
      </c>
      <c r="DR207" s="4">
        <v>73510722.379999995</v>
      </c>
      <c r="DS207" s="4">
        <v>73510722.379999995</v>
      </c>
      <c r="DT207" s="4">
        <v>0</v>
      </c>
      <c r="DU207" s="4">
        <v>0</v>
      </c>
      <c r="DV207" s="4">
        <v>73510722.379999995</v>
      </c>
      <c r="DW207" s="4">
        <v>65217257.102917492</v>
      </c>
      <c r="DX207" s="4">
        <v>0</v>
      </c>
      <c r="DY207" s="4">
        <v>0</v>
      </c>
      <c r="DZ207" s="4">
        <v>65217257.102917492</v>
      </c>
      <c r="EA207" s="5">
        <v>10.6461623542409</v>
      </c>
      <c r="EB207" s="4">
        <v>6034610.1200000001</v>
      </c>
      <c r="EC207" s="4">
        <v>6034610.1200000001</v>
      </c>
      <c r="ED207" s="4">
        <v>0</v>
      </c>
      <c r="EE207" s="4">
        <v>0</v>
      </c>
      <c r="EF207" s="4">
        <v>6034610.1200000001</v>
      </c>
      <c r="EG207" s="4">
        <v>5393567.406586377</v>
      </c>
      <c r="EH207" s="4">
        <v>0</v>
      </c>
      <c r="EI207" s="4">
        <v>0</v>
      </c>
      <c r="EJ207" s="4">
        <v>5393567.406586377</v>
      </c>
      <c r="EK207" s="5">
        <v>0.89377230663351903</v>
      </c>
      <c r="EL207" s="4">
        <v>5847895.8799999999</v>
      </c>
      <c r="EM207" s="4">
        <v>5847895.8799999999</v>
      </c>
      <c r="EN207" s="4">
        <v>0</v>
      </c>
      <c r="EO207" s="4">
        <v>0</v>
      </c>
      <c r="EP207" s="4">
        <v>5847895.8799999999</v>
      </c>
      <c r="EQ207" s="4">
        <v>5226687.3896202529</v>
      </c>
      <c r="ER207" s="4">
        <v>0</v>
      </c>
      <c r="ES207" s="4">
        <v>0</v>
      </c>
      <c r="ET207" s="4">
        <v>5226687.3896202529</v>
      </c>
      <c r="EU207" s="5">
        <v>0.89377230663351903</v>
      </c>
      <c r="EV207" s="4">
        <v>5717372.4399999995</v>
      </c>
      <c r="EW207" s="4">
        <v>5717372.4399999995</v>
      </c>
      <c r="EX207" s="4">
        <v>0</v>
      </c>
      <c r="EY207" s="4">
        <v>0</v>
      </c>
      <c r="EZ207" s="4">
        <v>5717372.4399999995</v>
      </c>
      <c r="FA207" s="4">
        <v>5110029.1535817105</v>
      </c>
      <c r="FB207" s="4">
        <v>0</v>
      </c>
      <c r="FC207" s="4">
        <v>0</v>
      </c>
      <c r="FD207" s="4">
        <v>5110029.1535817105</v>
      </c>
      <c r="FE207" s="5">
        <v>0.89377230663351903</v>
      </c>
      <c r="FF207" s="4">
        <v>5590553.7199999997</v>
      </c>
      <c r="FG207" s="4">
        <v>5590553.7199999997</v>
      </c>
      <c r="FH207" s="4">
        <v>0</v>
      </c>
      <c r="FI207" s="4">
        <v>0</v>
      </c>
      <c r="FJ207" s="4">
        <v>5590553.7199999997</v>
      </c>
      <c r="FK207" s="4">
        <v>4996682.0936830007</v>
      </c>
      <c r="FL207" s="4">
        <v>0</v>
      </c>
      <c r="FM207" s="4">
        <v>0</v>
      </c>
      <c r="FN207" s="4">
        <v>4996682.0936830007</v>
      </c>
      <c r="FO207" s="5">
        <v>0.89377230663351903</v>
      </c>
      <c r="FP207" s="4">
        <v>5536979.4500000002</v>
      </c>
      <c r="FQ207" s="4">
        <v>5536979.4500000002</v>
      </c>
      <c r="FR207" s="4">
        <v>0</v>
      </c>
      <c r="FS207" s="4">
        <v>0</v>
      </c>
      <c r="FT207" s="4">
        <v>5536979.4500000002</v>
      </c>
      <c r="FU207" s="4">
        <v>4948798.894808894</v>
      </c>
      <c r="FV207" s="4">
        <v>0</v>
      </c>
      <c r="FW207" s="4">
        <v>0</v>
      </c>
      <c r="FX207" s="4">
        <v>4948798.894808894</v>
      </c>
      <c r="FY207" s="5">
        <v>0.89377230663351903</v>
      </c>
      <c r="FZ207" s="4">
        <v>5363158.7100000009</v>
      </c>
      <c r="GA207" s="4">
        <v>5363158.7100000009</v>
      </c>
      <c r="GB207" s="4">
        <v>0</v>
      </c>
      <c r="GC207" s="4">
        <v>0</v>
      </c>
      <c r="GD207" s="4">
        <v>5363158.7100000009</v>
      </c>
      <c r="GE207" s="4">
        <v>4793442.7310783491</v>
      </c>
      <c r="GF207" s="4">
        <v>0</v>
      </c>
      <c r="GG207" s="4">
        <v>0</v>
      </c>
      <c r="GH207" s="4">
        <v>4793442.7310783491</v>
      </c>
      <c r="GI207" s="5">
        <v>0.89377230663351903</v>
      </c>
      <c r="GJ207" s="4">
        <v>5174006.03</v>
      </c>
      <c r="GK207" s="4">
        <v>5174006.03</v>
      </c>
      <c r="GL207" s="4">
        <v>0</v>
      </c>
      <c r="GM207" s="4">
        <v>0</v>
      </c>
      <c r="GN207" s="4">
        <v>5174006.03</v>
      </c>
      <c r="GO207" s="4">
        <v>4624383.3039688366</v>
      </c>
      <c r="GP207" s="4">
        <v>0</v>
      </c>
      <c r="GQ207" s="4">
        <v>0</v>
      </c>
      <c r="GR207" s="4">
        <v>4624383.3039688366</v>
      </c>
      <c r="GS207" s="5">
        <v>0.89377230663351903</v>
      </c>
      <c r="GT207" s="4">
        <v>5084432.3500000006</v>
      </c>
      <c r="GU207" s="4">
        <v>5084432.3500000006</v>
      </c>
      <c r="GV207" s="4">
        <v>0</v>
      </c>
      <c r="GW207" s="4">
        <v>0</v>
      </c>
      <c r="GX207" s="4">
        <v>5084432.3500000006</v>
      </c>
      <c r="GY207" s="4">
        <v>4544324.8293815842</v>
      </c>
      <c r="GZ207" s="4">
        <v>0</v>
      </c>
      <c r="HA207" s="4">
        <v>0</v>
      </c>
      <c r="HB207" s="4">
        <v>4544324.8293815842</v>
      </c>
      <c r="HC207" s="5">
        <v>0.89377230663351903</v>
      </c>
      <c r="HD207" s="4">
        <v>4912279.3600000003</v>
      </c>
      <c r="HE207" s="4">
        <v>4912279.3600000003</v>
      </c>
      <c r="HF207" s="4">
        <v>0</v>
      </c>
      <c r="HG207" s="4">
        <v>0</v>
      </c>
      <c r="HH207" s="4">
        <v>4912279.3600000003</v>
      </c>
      <c r="HI207" s="4">
        <v>4390459.2544154273</v>
      </c>
      <c r="HJ207" s="4">
        <v>0</v>
      </c>
      <c r="HK207" s="4">
        <v>0</v>
      </c>
      <c r="HL207" s="4">
        <v>4390459.2544154273</v>
      </c>
      <c r="HM207" s="5">
        <v>0.89377230663351903</v>
      </c>
      <c r="HN207" s="4">
        <v>4732172.6600000011</v>
      </c>
      <c r="HO207" s="4">
        <v>4732172.6600000011</v>
      </c>
      <c r="HP207" s="4">
        <v>0</v>
      </c>
      <c r="HQ207" s="4">
        <v>0</v>
      </c>
      <c r="HR207" s="4">
        <v>4732172.6600000011</v>
      </c>
      <c r="HS207" s="4">
        <v>4229484.8737162761</v>
      </c>
      <c r="HT207" s="4">
        <v>0</v>
      </c>
      <c r="HU207" s="4">
        <v>0</v>
      </c>
      <c r="HV207" s="4">
        <v>4229484.8737162761</v>
      </c>
      <c r="HW207" s="5">
        <v>0.89377230663351903</v>
      </c>
      <c r="HX207" s="4">
        <v>4449090.0300000012</v>
      </c>
      <c r="HY207" s="4">
        <v>4449090.0300000012</v>
      </c>
      <c r="HZ207" s="4">
        <v>0</v>
      </c>
      <c r="IA207" s="4">
        <v>0</v>
      </c>
      <c r="IB207" s="4">
        <v>4449090.0300000012</v>
      </c>
      <c r="IC207" s="4">
        <v>3976473.4585332936</v>
      </c>
      <c r="ID207" s="4">
        <v>0</v>
      </c>
      <c r="IE207" s="4">
        <v>0</v>
      </c>
      <c r="IF207" s="4">
        <v>3976473.4585332936</v>
      </c>
      <c r="IG207" s="5">
        <v>0.89377230663351903</v>
      </c>
      <c r="IH207" s="4">
        <v>4019387.160000002</v>
      </c>
      <c r="II207" s="4">
        <v>4019387.160000002</v>
      </c>
      <c r="IJ207" s="4">
        <v>0</v>
      </c>
      <c r="IK207" s="4">
        <v>0</v>
      </c>
      <c r="IL207" s="4">
        <v>4019387.160000002</v>
      </c>
      <c r="IM207" s="4">
        <v>3592416.9332463508</v>
      </c>
      <c r="IN207" s="4">
        <v>0</v>
      </c>
      <c r="IO207" s="4">
        <v>0</v>
      </c>
      <c r="IP207" s="4">
        <v>3592416.9332463508</v>
      </c>
      <c r="IQ207" s="5">
        <v>0.89377230663351903</v>
      </c>
      <c r="IR207" s="4">
        <v>62461937.910000004</v>
      </c>
      <c r="IS207" s="4">
        <v>62461937.910000004</v>
      </c>
      <c r="IT207" s="4">
        <v>0</v>
      </c>
      <c r="IU207" s="4">
        <v>0</v>
      </c>
      <c r="IV207" s="4">
        <v>62461937.910000004</v>
      </c>
      <c r="IW207" s="4">
        <v>55826750.322620362</v>
      </c>
      <c r="IX207" s="4">
        <v>0</v>
      </c>
      <c r="IY207" s="4">
        <v>0</v>
      </c>
      <c r="IZ207" s="4">
        <v>55826750.322620362</v>
      </c>
      <c r="JA207" s="5">
        <v>10.725267679602227</v>
      </c>
      <c r="JB207" s="4">
        <v>4088159.5700000022</v>
      </c>
      <c r="JC207" s="4">
        <v>4088159.5700000022</v>
      </c>
      <c r="JD207" s="4">
        <v>0</v>
      </c>
      <c r="JE207" s="4">
        <v>0</v>
      </c>
      <c r="JF207" s="4">
        <v>4088159.5700000022</v>
      </c>
      <c r="JG207" s="4">
        <v>3666019.741856311</v>
      </c>
      <c r="JH207" s="4">
        <v>0</v>
      </c>
      <c r="JI207" s="4">
        <v>0</v>
      </c>
      <c r="JJ207" s="4">
        <v>3666019.741856311</v>
      </c>
      <c r="JK207" s="5">
        <v>0.89674086323795554</v>
      </c>
      <c r="JL207" s="4">
        <v>4271427.1100000013</v>
      </c>
      <c r="JM207" s="4">
        <v>4271427.1100000013</v>
      </c>
      <c r="JN207" s="4">
        <v>0</v>
      </c>
      <c r="JO207" s="4">
        <v>0</v>
      </c>
      <c r="JP207" s="4">
        <v>4271427.1100000013</v>
      </c>
      <c r="JQ207" s="4">
        <v>3830363.2338794069</v>
      </c>
      <c r="JR207" s="4">
        <v>0</v>
      </c>
      <c r="JS207" s="4">
        <v>0</v>
      </c>
      <c r="JT207" s="4">
        <v>3830363.2338794069</v>
      </c>
      <c r="JU207" s="5">
        <v>0.89674086323795554</v>
      </c>
      <c r="JV207" s="4">
        <v>4437559.1500000013</v>
      </c>
      <c r="JW207" s="4">
        <v>4437559.1500000013</v>
      </c>
      <c r="JX207" s="4">
        <v>0</v>
      </c>
      <c r="JY207" s="4">
        <v>0</v>
      </c>
      <c r="JZ207" s="4">
        <v>4437559.1500000013</v>
      </c>
      <c r="KA207" s="4">
        <v>3979340.6228404893</v>
      </c>
      <c r="KB207" s="4">
        <v>0</v>
      </c>
      <c r="KC207" s="4">
        <v>0</v>
      </c>
      <c r="KD207" s="4">
        <v>3979340.6228404893</v>
      </c>
      <c r="KE207" s="5">
        <v>0.89674086323795554</v>
      </c>
      <c r="KF207" s="4">
        <v>4457382.6100000003</v>
      </c>
      <c r="KG207" s="4">
        <v>4457382.6100000003</v>
      </c>
      <c r="KH207" s="4">
        <v>0</v>
      </c>
      <c r="KI207" s="4">
        <v>0</v>
      </c>
      <c r="KJ207" s="4">
        <v>4457382.6100000003</v>
      </c>
      <c r="KK207" s="4">
        <v>3997117.1294732518</v>
      </c>
      <c r="KL207" s="4">
        <v>0</v>
      </c>
      <c r="KM207" s="4">
        <v>0</v>
      </c>
      <c r="KN207" s="4">
        <v>3997117.1294732518</v>
      </c>
      <c r="KO207" s="5">
        <v>0.89674086323795554</v>
      </c>
      <c r="KP207" s="4">
        <v>4490991.080000001</v>
      </c>
      <c r="KQ207" s="4">
        <v>4490991.080000001</v>
      </c>
      <c r="KR207" s="4">
        <v>0</v>
      </c>
      <c r="KS207" s="4">
        <v>0</v>
      </c>
      <c r="KT207" s="4">
        <v>4490991.080000001</v>
      </c>
      <c r="KU207" s="4">
        <v>4027255.2178731593</v>
      </c>
      <c r="KV207" s="4">
        <v>0</v>
      </c>
      <c r="KW207" s="4">
        <v>0</v>
      </c>
      <c r="KX207" s="4">
        <v>4027255.2178731593</v>
      </c>
      <c r="KY207" s="5">
        <v>0.89674086323795554</v>
      </c>
      <c r="KZ207" s="4">
        <v>4526711.67</v>
      </c>
      <c r="LA207" s="4">
        <v>4526711.67</v>
      </c>
      <c r="LB207" s="4">
        <v>0</v>
      </c>
      <c r="LC207" s="4">
        <v>0</v>
      </c>
      <c r="LD207" s="4">
        <v>4526711.67</v>
      </c>
      <c r="LE207" s="4">
        <v>4059287.3305851272</v>
      </c>
      <c r="LF207" s="4">
        <v>0</v>
      </c>
      <c r="LG207" s="4">
        <v>0</v>
      </c>
      <c r="LH207" s="4">
        <v>4059287.3305851272</v>
      </c>
      <c r="LI207" s="5">
        <v>0.89674086323795554</v>
      </c>
      <c r="LJ207" s="4">
        <v>4544844.5</v>
      </c>
      <c r="LK207" s="4">
        <v>4544844.5</v>
      </c>
      <c r="LL207" s="4">
        <v>0</v>
      </c>
      <c r="LM207" s="4">
        <v>0</v>
      </c>
      <c r="LN207" s="4">
        <v>4544844.5</v>
      </c>
      <c r="LO207" s="4">
        <v>4075547.7802122743</v>
      </c>
      <c r="LP207" s="4">
        <v>0</v>
      </c>
      <c r="LQ207" s="4">
        <v>0</v>
      </c>
      <c r="LR207" s="4">
        <v>4075547.7802122743</v>
      </c>
      <c r="LS207" s="5">
        <v>0.89674086323795554</v>
      </c>
      <c r="LT207" s="4">
        <v>4586792.01</v>
      </c>
      <c r="LU207" s="4">
        <v>4586792.01</v>
      </c>
      <c r="LV207" s="4">
        <v>0</v>
      </c>
      <c r="LW207" s="4">
        <v>0</v>
      </c>
      <c r="LX207" s="4">
        <v>4586792.01</v>
      </c>
      <c r="LY207" s="4">
        <v>4113163.826540357</v>
      </c>
      <c r="LZ207" s="4">
        <v>0</v>
      </c>
      <c r="MA207" s="4">
        <v>0</v>
      </c>
      <c r="MB207" s="4">
        <v>4113163.826540357</v>
      </c>
      <c r="MC207" s="5">
        <v>0.89674086323795554</v>
      </c>
      <c r="MD207" s="4">
        <v>4607081.55</v>
      </c>
      <c r="ME207" s="4">
        <v>4607081.55</v>
      </c>
      <c r="MF207" s="4">
        <v>0</v>
      </c>
      <c r="MG207" s="4">
        <v>0</v>
      </c>
      <c r="MH207" s="4">
        <v>4607081.55</v>
      </c>
      <c r="MI207" s="4">
        <v>4131358.2861546581</v>
      </c>
      <c r="MJ207" s="4">
        <v>0</v>
      </c>
      <c r="MK207" s="4">
        <v>0</v>
      </c>
      <c r="ML207" s="4">
        <v>4131358.2861546581</v>
      </c>
      <c r="MM207" s="5">
        <v>0.89674086323795554</v>
      </c>
      <c r="MN207" s="4">
        <v>4645432.7299999995</v>
      </c>
      <c r="MO207" s="4">
        <v>4645432.7299999995</v>
      </c>
      <c r="MP207" s="4">
        <v>0</v>
      </c>
      <c r="MQ207" s="4">
        <v>0</v>
      </c>
      <c r="MR207" s="4">
        <v>4645432.7299999995</v>
      </c>
      <c r="MS207" s="4">
        <v>4165749.3564140522</v>
      </c>
      <c r="MT207" s="4">
        <v>0</v>
      </c>
      <c r="MU207" s="4">
        <v>0</v>
      </c>
      <c r="MV207" s="4">
        <v>4165749.3564140522</v>
      </c>
      <c r="MW207" s="5">
        <v>0.89674086323795554</v>
      </c>
      <c r="MX207" s="4">
        <v>4668927.7999999989</v>
      </c>
      <c r="MY207" s="4">
        <v>4668927.7999999989</v>
      </c>
      <c r="MZ207" s="4">
        <v>0</v>
      </c>
      <c r="NA207" s="4">
        <v>0</v>
      </c>
      <c r="NB207" s="4">
        <v>4668927.7999999989</v>
      </c>
      <c r="NC207" s="4">
        <v>4186818.3457676875</v>
      </c>
      <c r="ND207" s="4">
        <v>0</v>
      </c>
      <c r="NE207" s="4">
        <v>0</v>
      </c>
      <c r="NF207" s="4">
        <v>4186818.3457676875</v>
      </c>
      <c r="NG207" s="5">
        <v>0.89674086323795554</v>
      </c>
      <c r="NH207" s="4">
        <v>4695042.5099999988</v>
      </c>
      <c r="NI207" s="4">
        <v>4695042.5099999988</v>
      </c>
      <c r="NJ207" s="4">
        <v>0</v>
      </c>
      <c r="NK207" s="4">
        <v>0</v>
      </c>
      <c r="NL207" s="4">
        <v>4695042.5099999988</v>
      </c>
      <c r="NM207" s="4">
        <v>4210236.4733562963</v>
      </c>
      <c r="NN207" s="4">
        <v>0</v>
      </c>
      <c r="NO207" s="4">
        <v>0</v>
      </c>
      <c r="NP207" s="4">
        <v>4210236.4733562963</v>
      </c>
      <c r="NQ207" s="5">
        <v>0.89674086323795554</v>
      </c>
      <c r="NR207" s="4">
        <v>54020352.289999992</v>
      </c>
      <c r="NS207" s="4">
        <v>54020352.289999992</v>
      </c>
      <c r="NT207" s="4">
        <v>0</v>
      </c>
      <c r="NU207" s="4">
        <v>0</v>
      </c>
      <c r="NV207" s="4">
        <v>54020352.289999992</v>
      </c>
      <c r="NW207" s="4">
        <v>48442257.344953068</v>
      </c>
      <c r="NX207" s="4">
        <v>0</v>
      </c>
      <c r="NY207" s="4">
        <v>0</v>
      </c>
      <c r="NZ207" s="4">
        <v>48442257.344953068</v>
      </c>
      <c r="OA207" s="5">
        <v>10.760890358855464</v>
      </c>
      <c r="OB207" s="4">
        <v>4681902.1599999983</v>
      </c>
      <c r="OC207" s="4">
        <v>4681902.1599999983</v>
      </c>
      <c r="OD207" s="4">
        <v>0</v>
      </c>
      <c r="OE207" s="4">
        <v>0</v>
      </c>
      <c r="OF207" s="4">
        <v>4681902.1599999983</v>
      </c>
      <c r="OG207" s="4">
        <v>4207790.3574035997</v>
      </c>
      <c r="OH207" s="4">
        <v>0</v>
      </c>
      <c r="OI207" s="4">
        <v>0</v>
      </c>
      <c r="OJ207" s="4">
        <v>4207790.3574035997</v>
      </c>
      <c r="OK207" s="5">
        <v>0.89873521778242393</v>
      </c>
      <c r="OL207" s="4">
        <v>4494181.0199999986</v>
      </c>
      <c r="OM207" s="4">
        <v>4494181.0199999986</v>
      </c>
      <c r="ON207" s="4">
        <v>0</v>
      </c>
      <c r="OO207" s="4">
        <v>0</v>
      </c>
      <c r="OP207" s="4">
        <v>4494181.0199999986</v>
      </c>
      <c r="OQ207" s="4">
        <v>4039078.757763335</v>
      </c>
      <c r="OR207" s="4">
        <v>0</v>
      </c>
      <c r="OS207" s="4">
        <v>0</v>
      </c>
      <c r="OT207" s="4">
        <v>4039078.757763335</v>
      </c>
      <c r="OU207" s="5">
        <v>0.89873521778242393</v>
      </c>
      <c r="OV207" s="4">
        <v>4398210.7999999989</v>
      </c>
      <c r="OW207" s="4">
        <v>4398210.7999999989</v>
      </c>
      <c r="OX207" s="4">
        <v>0</v>
      </c>
      <c r="OY207" s="4">
        <v>0</v>
      </c>
      <c r="OZ207" s="4">
        <v>4398210.7999999989</v>
      </c>
      <c r="PA207" s="4">
        <v>3952826.9411910078</v>
      </c>
      <c r="PB207" s="4">
        <v>0</v>
      </c>
      <c r="PC207" s="4">
        <v>0</v>
      </c>
      <c r="PD207" s="4">
        <v>3952826.9411910078</v>
      </c>
      <c r="PE207" s="5">
        <v>0.89873521778242393</v>
      </c>
      <c r="PF207" s="4">
        <v>4460368.8899999997</v>
      </c>
      <c r="PG207" s="4">
        <v>4460368.8899999997</v>
      </c>
      <c r="PH207" s="4">
        <v>0</v>
      </c>
      <c r="PI207" s="4">
        <v>0</v>
      </c>
      <c r="PJ207" s="4">
        <v>4460368.8899999997</v>
      </c>
      <c r="PK207" s="4">
        <v>4008690.6057440983</v>
      </c>
      <c r="PL207" s="4">
        <v>0</v>
      </c>
      <c r="PM207" s="4">
        <v>0</v>
      </c>
      <c r="PN207" s="4">
        <v>4008690.6057440983</v>
      </c>
      <c r="PO207" s="5">
        <v>0.89873521778242393</v>
      </c>
      <c r="PP207" s="4">
        <v>4457812.43</v>
      </c>
      <c r="PQ207" s="4">
        <v>4457812.43</v>
      </c>
      <c r="PR207" s="4">
        <v>0</v>
      </c>
      <c r="PS207" s="4">
        <v>0</v>
      </c>
      <c r="PT207" s="4">
        <v>4457812.43</v>
      </c>
      <c r="PU207" s="4">
        <v>4006393.0251092464</v>
      </c>
      <c r="PV207" s="4">
        <v>0</v>
      </c>
      <c r="PW207" s="4">
        <v>0</v>
      </c>
      <c r="PX207" s="4">
        <v>4006393.0251092464</v>
      </c>
      <c r="PY207" s="5">
        <v>0.89873521778242393</v>
      </c>
      <c r="PZ207" s="4">
        <v>4454674.5299999993</v>
      </c>
      <c r="QA207" s="4">
        <v>4454674.5299999993</v>
      </c>
      <c r="QB207" s="4">
        <v>0</v>
      </c>
      <c r="QC207" s="4">
        <v>0</v>
      </c>
      <c r="QD207" s="4">
        <v>4454674.5299999993</v>
      </c>
      <c r="QE207" s="4">
        <v>4003572.8838693663</v>
      </c>
      <c r="QF207" s="4">
        <v>0</v>
      </c>
      <c r="QG207" s="4">
        <v>0</v>
      </c>
      <c r="QH207" s="4">
        <v>4003572.8838693663</v>
      </c>
      <c r="QI207" s="5">
        <v>0.89873521778242393</v>
      </c>
      <c r="QJ207" s="4">
        <v>4456859.2</v>
      </c>
      <c r="QK207" s="4">
        <v>4456859.2</v>
      </c>
      <c r="QL207" s="4">
        <v>0</v>
      </c>
      <c r="QM207" s="4">
        <v>0</v>
      </c>
      <c r="QN207" s="4">
        <v>4456859.2</v>
      </c>
      <c r="QO207" s="4">
        <v>4005536.3237375999</v>
      </c>
      <c r="QP207" s="4">
        <v>0</v>
      </c>
      <c r="QQ207" s="4">
        <v>0</v>
      </c>
      <c r="QR207" s="4">
        <v>4005536.3237375999</v>
      </c>
      <c r="QS207" s="5">
        <v>0.89873521778242393</v>
      </c>
      <c r="QT207" s="4">
        <v>4448995.01</v>
      </c>
      <c r="QU207" s="4">
        <v>4448995.01</v>
      </c>
      <c r="QV207" s="4">
        <v>0</v>
      </c>
      <c r="QW207" s="4">
        <v>0</v>
      </c>
      <c r="QX207" s="4">
        <v>4448995.01</v>
      </c>
      <c r="QY207" s="4">
        <v>3998468.4992252672</v>
      </c>
      <c r="QZ207" s="4">
        <v>0</v>
      </c>
      <c r="RA207" s="4">
        <v>0</v>
      </c>
      <c r="RB207" s="4">
        <v>3998468.4992252672</v>
      </c>
      <c r="RC207" s="5">
        <v>0.89873521778242393</v>
      </c>
      <c r="RD207" s="4">
        <v>4441064.6999999993</v>
      </c>
      <c r="RE207" s="4">
        <v>4441064.6999999993</v>
      </c>
      <c r="RF207" s="4">
        <v>0</v>
      </c>
      <c r="RG207" s="4">
        <v>0</v>
      </c>
      <c r="RH207" s="4">
        <v>4441064.6999999993</v>
      </c>
      <c r="RI207" s="4">
        <v>3991341.2503403346</v>
      </c>
      <c r="RJ207" s="4">
        <v>0</v>
      </c>
      <c r="RK207" s="4">
        <v>0</v>
      </c>
      <c r="RL207" s="4">
        <v>3991341.2503403346</v>
      </c>
      <c r="RM207" s="5">
        <v>0.89873521778242393</v>
      </c>
      <c r="RN207" s="4">
        <v>4422444.47</v>
      </c>
      <c r="RO207" s="4">
        <v>4422444.47</v>
      </c>
      <c r="RP207" s="4">
        <v>0</v>
      </c>
      <c r="RQ207" s="4">
        <v>0</v>
      </c>
      <c r="RR207" s="4">
        <v>4422444.47</v>
      </c>
      <c r="RS207" s="4">
        <v>3974606.5938761262</v>
      </c>
      <c r="RT207" s="4">
        <v>0</v>
      </c>
      <c r="RU207" s="4">
        <v>0</v>
      </c>
      <c r="RV207" s="4">
        <v>3974606.5938761262</v>
      </c>
      <c r="RW207" s="5">
        <v>0.89873521778242393</v>
      </c>
      <c r="RX207" s="4">
        <v>4418620.38</v>
      </c>
      <c r="RY207" s="4">
        <v>4418620.38</v>
      </c>
      <c r="RZ207" s="4">
        <v>0</v>
      </c>
      <c r="SA207" s="4">
        <v>0</v>
      </c>
      <c r="SB207" s="4">
        <v>4418620.38</v>
      </c>
      <c r="SC207" s="4">
        <v>3971169.7495171567</v>
      </c>
      <c r="SD207" s="4">
        <v>0</v>
      </c>
      <c r="SE207" s="4">
        <v>0</v>
      </c>
      <c r="SF207" s="4">
        <v>3971169.7495171567</v>
      </c>
      <c r="SG207" s="5">
        <v>0.89873521778242393</v>
      </c>
      <c r="SH207" s="4">
        <v>4425864.08</v>
      </c>
      <c r="SI207" s="4">
        <v>4425864.08</v>
      </c>
      <c r="SJ207" s="4">
        <v>0</v>
      </c>
      <c r="SK207" s="4">
        <v>0</v>
      </c>
      <c r="SL207" s="4">
        <v>4425864.08</v>
      </c>
      <c r="SM207" s="4">
        <v>3977679.9178142073</v>
      </c>
      <c r="SN207" s="4">
        <v>0</v>
      </c>
      <c r="SO207" s="4">
        <v>0</v>
      </c>
      <c r="SP207" s="4">
        <v>3977679.9178142073</v>
      </c>
      <c r="SQ207" s="5">
        <v>0.89873521778242393</v>
      </c>
      <c r="SR207" s="4">
        <v>53560997.669999994</v>
      </c>
      <c r="SS207" s="4">
        <v>53560997.669999994</v>
      </c>
      <c r="ST207" s="4">
        <v>0</v>
      </c>
      <c r="SU207" s="4">
        <v>0</v>
      </c>
      <c r="SV207" s="4">
        <v>53560997.669999994</v>
      </c>
      <c r="SW207" s="4">
        <v>48137154.905591339</v>
      </c>
      <c r="SX207" s="4">
        <v>0</v>
      </c>
      <c r="SY207" s="4">
        <v>0</v>
      </c>
      <c r="SZ207" s="4">
        <v>48137154.905591339</v>
      </c>
      <c r="TA207" s="5">
        <v>10.784822613389084</v>
      </c>
      <c r="TB207" s="4">
        <v>4432716.7829999998</v>
      </c>
      <c r="TC207" s="4">
        <v>4432716.7829999998</v>
      </c>
    </row>
    <row r="208" spans="1:523" x14ac:dyDescent="0.3">
      <c r="A208" s="3" t="s">
        <v>256</v>
      </c>
      <c r="B208" s="4">
        <v>1804676.7999999998</v>
      </c>
      <c r="C208" s="4">
        <v>1804676.7999999998</v>
      </c>
      <c r="D208" s="4">
        <v>-1804676.7999999998</v>
      </c>
      <c r="E208" s="4">
        <v>0</v>
      </c>
      <c r="F208" s="4">
        <v>0</v>
      </c>
      <c r="G208" s="4">
        <v>1721141.6040126637</v>
      </c>
      <c r="H208" s="4">
        <v>-1721141.6040126637</v>
      </c>
      <c r="I208" s="4">
        <v>0</v>
      </c>
      <c r="J208" s="4">
        <v>0</v>
      </c>
      <c r="K208" s="5">
        <v>0.95371182475037297</v>
      </c>
      <c r="L208" s="4">
        <v>1654923.89</v>
      </c>
      <c r="M208" s="4">
        <v>1654923.89</v>
      </c>
      <c r="N208" s="4">
        <v>-1654923.89</v>
      </c>
      <c r="O208" s="4">
        <v>0</v>
      </c>
      <c r="P208" s="4">
        <v>0</v>
      </c>
      <c r="Q208" s="4">
        <v>1577659.1336597058</v>
      </c>
      <c r="R208" s="4">
        <v>-1577659.1336597058</v>
      </c>
      <c r="S208" s="4">
        <v>0</v>
      </c>
      <c r="T208" s="4">
        <v>0</v>
      </c>
      <c r="U208" s="5">
        <v>0.95331219954756097</v>
      </c>
      <c r="V208" s="4">
        <v>1436387.32</v>
      </c>
      <c r="W208" s="4">
        <v>1436387.32</v>
      </c>
      <c r="X208" s="4">
        <v>-1436387.32</v>
      </c>
      <c r="Y208" s="4">
        <v>0</v>
      </c>
      <c r="Z208" s="4">
        <v>0</v>
      </c>
      <c r="AA208" s="4">
        <v>1368890.5030898226</v>
      </c>
      <c r="AB208" s="4">
        <v>-1368890.5030898226</v>
      </c>
      <c r="AC208" s="4">
        <v>0</v>
      </c>
      <c r="AD208" s="4">
        <v>0</v>
      </c>
      <c r="AE208" s="5">
        <v>0.95300932000000005</v>
      </c>
      <c r="AF208" s="4">
        <v>1355213.36</v>
      </c>
      <c r="AG208" s="4">
        <v>1355213.36</v>
      </c>
      <c r="AH208" s="4">
        <v>-1355213.36</v>
      </c>
      <c r="AI208" s="4">
        <v>0</v>
      </c>
      <c r="AJ208" s="4">
        <v>0</v>
      </c>
      <c r="AK208" s="4">
        <v>1291151.7197618529</v>
      </c>
      <c r="AL208" s="4">
        <v>-1291151.7197618529</v>
      </c>
      <c r="AM208" s="4">
        <v>0</v>
      </c>
      <c r="AN208" s="4">
        <v>0</v>
      </c>
      <c r="AO208" s="5">
        <v>0.95272948000000002</v>
      </c>
      <c r="AP208" s="4">
        <v>1357568.9900000002</v>
      </c>
      <c r="AQ208" s="4">
        <v>1357568.9900000002</v>
      </c>
      <c r="AR208" s="4">
        <v>-1357568.9900000002</v>
      </c>
      <c r="AS208" s="4">
        <v>0</v>
      </c>
      <c r="AT208" s="4">
        <v>0</v>
      </c>
      <c r="AU208" s="4">
        <v>1292929.4285963422</v>
      </c>
      <c r="AV208" s="4">
        <v>-1292929.4285963422</v>
      </c>
      <c r="AW208" s="4">
        <v>0</v>
      </c>
      <c r="AX208" s="4">
        <v>0</v>
      </c>
      <c r="AY208" s="5">
        <v>0.95238579999999995</v>
      </c>
      <c r="AZ208" s="4">
        <v>1546377.8900000001</v>
      </c>
      <c r="BA208" s="4">
        <v>1546377.8900000001</v>
      </c>
      <c r="BB208" s="4">
        <v>-1546377.8900000001</v>
      </c>
      <c r="BC208" s="4">
        <v>0</v>
      </c>
      <c r="BD208" s="4">
        <v>0</v>
      </c>
      <c r="BE208" s="4">
        <v>1472194.7869766788</v>
      </c>
      <c r="BF208" s="4">
        <v>-1472194.7869766788</v>
      </c>
      <c r="BG208" s="4">
        <v>0</v>
      </c>
      <c r="BH208" s="4">
        <v>0</v>
      </c>
      <c r="BI208" s="5">
        <v>0.95202783000000002</v>
      </c>
      <c r="BJ208" s="4">
        <v>1596649.3599999999</v>
      </c>
      <c r="BK208" s="4">
        <v>1596649.3599999999</v>
      </c>
      <c r="BL208" s="4">
        <v>-1596649.3599999999</v>
      </c>
      <c r="BM208" s="4">
        <v>0</v>
      </c>
      <c r="BN208" s="4">
        <v>0</v>
      </c>
      <c r="BO208" s="4">
        <v>1519615.3393332718</v>
      </c>
      <c r="BP208" s="4">
        <v>-1519615.3393332718</v>
      </c>
      <c r="BQ208" s="4">
        <v>0</v>
      </c>
      <c r="BR208" s="4">
        <v>0</v>
      </c>
      <c r="BS208" s="5">
        <v>0.95175270000000001</v>
      </c>
      <c r="BT208" s="4">
        <v>1279835.3999999999</v>
      </c>
      <c r="BU208" s="4">
        <v>1279835.3999999999</v>
      </c>
      <c r="BV208" s="4">
        <v>-1279835.3999999999</v>
      </c>
      <c r="BW208" s="4">
        <v>0</v>
      </c>
      <c r="BX208" s="4">
        <v>0</v>
      </c>
      <c r="BY208" s="4">
        <v>1217685.0955685819</v>
      </c>
      <c r="BZ208" s="4">
        <v>-1217685.0955685819</v>
      </c>
      <c r="CA208" s="4">
        <v>0</v>
      </c>
      <c r="CB208" s="4">
        <v>0</v>
      </c>
      <c r="CC208" s="5">
        <v>0.95143882999999996</v>
      </c>
      <c r="CD208" s="4">
        <v>1293560.9100000001</v>
      </c>
      <c r="CE208" s="4">
        <v>1293560.9100000001</v>
      </c>
      <c r="CF208" s="4">
        <v>-1293560.9100000001</v>
      </c>
      <c r="CG208" s="4">
        <v>0</v>
      </c>
      <c r="CH208" s="4">
        <v>0</v>
      </c>
      <c r="CI208" s="4">
        <v>1220806.3850197378</v>
      </c>
      <c r="CJ208" s="4">
        <v>-1220806.3850197378</v>
      </c>
      <c r="CK208" s="4">
        <v>0</v>
      </c>
      <c r="CL208" s="4">
        <v>0</v>
      </c>
      <c r="CM208" s="5">
        <v>0.94375639800350608</v>
      </c>
      <c r="CN208" s="4">
        <v>1339980.7</v>
      </c>
      <c r="CO208" s="4">
        <v>1339980.7</v>
      </c>
      <c r="CP208" s="4">
        <v>-1339980.7</v>
      </c>
      <c r="CQ208" s="4">
        <v>0</v>
      </c>
      <c r="CR208" s="4">
        <v>0</v>
      </c>
      <c r="CS208" s="4">
        <v>1264475.2129654642</v>
      </c>
      <c r="CT208" s="4">
        <v>-1264475.2129654642</v>
      </c>
      <c r="CU208" s="4">
        <v>0</v>
      </c>
      <c r="CV208" s="4">
        <v>0</v>
      </c>
      <c r="CW208" s="5">
        <v>0.94365181003387899</v>
      </c>
      <c r="CX208" s="4">
        <v>1409994.83</v>
      </c>
      <c r="CY208" s="4">
        <v>1409994.83</v>
      </c>
      <c r="CZ208" s="4">
        <v>-1409994.83</v>
      </c>
      <c r="DA208" s="4">
        <v>0</v>
      </c>
      <c r="DB208" s="4">
        <v>0</v>
      </c>
      <c r="DC208" s="4">
        <v>1330768.252894822</v>
      </c>
      <c r="DD208" s="4">
        <v>-1330768.252894822</v>
      </c>
      <c r="DE208" s="4">
        <v>0</v>
      </c>
      <c r="DF208" s="4">
        <v>0</v>
      </c>
      <c r="DG208" s="5">
        <v>0.94381073219596268</v>
      </c>
      <c r="DH208" s="4">
        <v>1399917.59</v>
      </c>
      <c r="DI208" s="4">
        <v>1399917.59</v>
      </c>
      <c r="DJ208" s="4">
        <v>-1399917.59</v>
      </c>
      <c r="DK208" s="4">
        <v>0</v>
      </c>
      <c r="DL208" s="4">
        <v>0</v>
      </c>
      <c r="DM208" s="4">
        <v>1321302.6020702524</v>
      </c>
      <c r="DN208" s="4">
        <v>-1321302.6020702524</v>
      </c>
      <c r="DO208" s="4">
        <v>0</v>
      </c>
      <c r="DP208" s="4">
        <v>0</v>
      </c>
      <c r="DQ208" s="5">
        <v>0.94384313155908861</v>
      </c>
      <c r="DR208" s="4">
        <v>17475087.039999999</v>
      </c>
      <c r="DS208" s="4">
        <v>17475087.039999999</v>
      </c>
      <c r="DT208" s="4">
        <v>-17475087.039999999</v>
      </c>
      <c r="DU208" s="4">
        <v>0</v>
      </c>
      <c r="DV208" s="4">
        <v>0</v>
      </c>
      <c r="DW208" s="4">
        <v>16598620.063949198</v>
      </c>
      <c r="DX208" s="4">
        <v>-16598620.063949198</v>
      </c>
      <c r="DY208" s="4">
        <v>0</v>
      </c>
      <c r="DZ208" s="4">
        <v>0</v>
      </c>
      <c r="EA208" s="5">
        <v>11.395430056090369</v>
      </c>
      <c r="EB208" s="4">
        <v>1284632.3400000001</v>
      </c>
      <c r="EC208" s="4">
        <v>1284632.3400000001</v>
      </c>
      <c r="ED208" s="4">
        <v>-1284632.3400000001</v>
      </c>
      <c r="EE208" s="4">
        <v>0</v>
      </c>
      <c r="EF208" s="4">
        <v>0</v>
      </c>
      <c r="EG208" s="4">
        <v>1212758.3586452445</v>
      </c>
      <c r="EH208" s="4">
        <v>-1212758.3586452445</v>
      </c>
      <c r="EI208" s="4">
        <v>0</v>
      </c>
      <c r="EJ208" s="4">
        <v>0</v>
      </c>
      <c r="EK208" s="5">
        <v>0.94405093261566531</v>
      </c>
      <c r="EL208" s="4">
        <v>1273857.8700000001</v>
      </c>
      <c r="EM208" s="4">
        <v>1273857.8700000001</v>
      </c>
      <c r="EN208" s="4">
        <v>-1273857.8700000001</v>
      </c>
      <c r="EO208" s="4">
        <v>0</v>
      </c>
      <c r="EP208" s="4">
        <v>0</v>
      </c>
      <c r="EQ208" s="4">
        <v>1202880.036865623</v>
      </c>
      <c r="ER208" s="4">
        <v>-1202880.036865623</v>
      </c>
      <c r="ES208" s="4">
        <v>0</v>
      </c>
      <c r="ET208" s="4">
        <v>0</v>
      </c>
      <c r="EU208" s="5">
        <v>0.94428119902075325</v>
      </c>
      <c r="EV208" s="4">
        <v>1225038.08</v>
      </c>
      <c r="EW208" s="4">
        <v>1225038.08</v>
      </c>
      <c r="EX208" s="4">
        <v>-1225038.08</v>
      </c>
      <c r="EY208" s="4">
        <v>0</v>
      </c>
      <c r="EZ208" s="4">
        <v>0</v>
      </c>
      <c r="FA208" s="4">
        <v>1156560.2031978206</v>
      </c>
      <c r="FB208" s="4">
        <v>-1156560.2031978206</v>
      </c>
      <c r="FC208" s="4">
        <v>0</v>
      </c>
      <c r="FD208" s="4">
        <v>0</v>
      </c>
      <c r="FE208" s="5">
        <v>0.94410143005335845</v>
      </c>
      <c r="FF208" s="4">
        <v>1299669.6600000001</v>
      </c>
      <c r="FG208" s="4">
        <v>1299669.6600000001</v>
      </c>
      <c r="FH208" s="4">
        <v>-1299669.6600000001</v>
      </c>
      <c r="FI208" s="4">
        <v>0</v>
      </c>
      <c r="FJ208" s="4">
        <v>0</v>
      </c>
      <c r="FK208" s="4">
        <v>1226355.8701780899</v>
      </c>
      <c r="FL208" s="4">
        <v>-1226355.8701780899</v>
      </c>
      <c r="FM208" s="4">
        <v>0</v>
      </c>
      <c r="FN208" s="4">
        <v>0</v>
      </c>
      <c r="FO208" s="5">
        <v>0.943590442957705</v>
      </c>
      <c r="FP208" s="4">
        <v>1329563.1399999999</v>
      </c>
      <c r="FQ208" s="4">
        <v>1329563.1399999999</v>
      </c>
      <c r="FR208" s="4">
        <v>-1329563.1399999999</v>
      </c>
      <c r="FS208" s="4">
        <v>0</v>
      </c>
      <c r="FT208" s="4">
        <v>0</v>
      </c>
      <c r="FU208" s="4">
        <v>1254280.8567306011</v>
      </c>
      <c r="FV208" s="4">
        <v>-1254280.8567306011</v>
      </c>
      <c r="FW208" s="4">
        <v>0</v>
      </c>
      <c r="FX208" s="4">
        <v>0</v>
      </c>
      <c r="FY208" s="5">
        <v>0.94337818114497463</v>
      </c>
      <c r="FZ208" s="4">
        <v>1152284.73</v>
      </c>
      <c r="GA208" s="4">
        <v>1152284.73</v>
      </c>
      <c r="GB208" s="4">
        <v>-1152284.73</v>
      </c>
      <c r="GC208" s="4">
        <v>0</v>
      </c>
      <c r="GD208" s="4">
        <v>0</v>
      </c>
      <c r="GE208" s="4">
        <v>1086835.7871360087</v>
      </c>
      <c r="GF208" s="4">
        <v>-1086835.7871360087</v>
      </c>
      <c r="GG208" s="4">
        <v>0</v>
      </c>
      <c r="GH208" s="4">
        <v>0</v>
      </c>
      <c r="GI208" s="5">
        <v>0.94320072013451817</v>
      </c>
      <c r="GJ208" s="4">
        <v>1105482.69</v>
      </c>
      <c r="GK208" s="4">
        <v>1105482.69</v>
      </c>
      <c r="GL208" s="4">
        <v>-1105482.69</v>
      </c>
      <c r="GM208" s="4">
        <v>0</v>
      </c>
      <c r="GN208" s="4">
        <v>0</v>
      </c>
      <c r="GO208" s="4">
        <v>1042429.7802525968</v>
      </c>
      <c r="GP208" s="4">
        <v>-1042429.7802525968</v>
      </c>
      <c r="GQ208" s="4">
        <v>0</v>
      </c>
      <c r="GR208" s="4">
        <v>0</v>
      </c>
      <c r="GS208" s="5">
        <v>0.94296345811854987</v>
      </c>
      <c r="GT208" s="4">
        <v>1140422.33</v>
      </c>
      <c r="GU208" s="4">
        <v>1140422.33</v>
      </c>
      <c r="GV208" s="4">
        <v>-1140422.33</v>
      </c>
      <c r="GW208" s="4">
        <v>0</v>
      </c>
      <c r="GX208" s="4">
        <v>0</v>
      </c>
      <c r="GY208" s="4">
        <v>1074365.1442178802</v>
      </c>
      <c r="GZ208" s="4">
        <v>-1074365.1442178802</v>
      </c>
      <c r="HA208" s="4">
        <v>0</v>
      </c>
      <c r="HB208" s="4">
        <v>0</v>
      </c>
      <c r="HC208" s="5">
        <v>0.94207655879368846</v>
      </c>
      <c r="HD208" s="4">
        <v>1132550.3799999999</v>
      </c>
      <c r="HE208" s="4">
        <v>1132550.3799999999</v>
      </c>
      <c r="HF208" s="4">
        <v>-1132550.3799999999</v>
      </c>
      <c r="HG208" s="4">
        <v>0</v>
      </c>
      <c r="HH208" s="4">
        <v>0</v>
      </c>
      <c r="HI208" s="4">
        <v>1068391.6614154768</v>
      </c>
      <c r="HJ208" s="4">
        <v>-1068391.6614154768</v>
      </c>
      <c r="HK208" s="4">
        <v>0</v>
      </c>
      <c r="HL208" s="4">
        <v>0</v>
      </c>
      <c r="HM208" s="5">
        <v>0.943350229961052</v>
      </c>
      <c r="HN208" s="4">
        <v>1119084.21</v>
      </c>
      <c r="HO208" s="4">
        <v>1119084.21</v>
      </c>
      <c r="HP208" s="4">
        <v>-1119084.21</v>
      </c>
      <c r="HQ208" s="4">
        <v>0</v>
      </c>
      <c r="HR208" s="4">
        <v>0</v>
      </c>
      <c r="HS208" s="4">
        <v>1055535.2166698056</v>
      </c>
      <c r="HT208" s="4">
        <v>-1055535.2166698056</v>
      </c>
      <c r="HU208" s="4">
        <v>0</v>
      </c>
      <c r="HV208" s="4">
        <v>0</v>
      </c>
      <c r="HW208" s="5">
        <v>0.94321339470048071</v>
      </c>
      <c r="HX208" s="4">
        <v>1146903.6099999999</v>
      </c>
      <c r="HY208" s="4">
        <v>1146903.6099999999</v>
      </c>
      <c r="HZ208" s="4">
        <v>-1146903.6099999999</v>
      </c>
      <c r="IA208" s="4">
        <v>0</v>
      </c>
      <c r="IB208" s="4">
        <v>0</v>
      </c>
      <c r="IC208" s="4">
        <v>1081585.2873831224</v>
      </c>
      <c r="ID208" s="4">
        <v>-1081585.2873831224</v>
      </c>
      <c r="IE208" s="4">
        <v>0</v>
      </c>
      <c r="IF208" s="4">
        <v>0</v>
      </c>
      <c r="IG208" s="5">
        <v>0.94304811490053853</v>
      </c>
      <c r="IH208" s="4">
        <v>1174723.01</v>
      </c>
      <c r="II208" s="4">
        <v>1174723.01</v>
      </c>
      <c r="IJ208" s="4">
        <v>-1174723.01</v>
      </c>
      <c r="IK208" s="4">
        <v>0</v>
      </c>
      <c r="IL208" s="4">
        <v>0</v>
      </c>
      <c r="IM208" s="4">
        <v>1107500.8865041651</v>
      </c>
      <c r="IN208" s="4">
        <v>-1107500.8865041651</v>
      </c>
      <c r="IO208" s="4">
        <v>0</v>
      </c>
      <c r="IP208" s="4">
        <v>0</v>
      </c>
      <c r="IQ208" s="5">
        <v>0.94277619240995802</v>
      </c>
      <c r="IR208" s="4">
        <v>14384212.049999999</v>
      </c>
      <c r="IS208" s="4">
        <v>14384212.049999999</v>
      </c>
      <c r="IT208" s="4">
        <v>-14384212.049999999</v>
      </c>
      <c r="IU208" s="4">
        <v>0</v>
      </c>
      <c r="IV208" s="4">
        <v>0</v>
      </c>
      <c r="IW208" s="4">
        <v>13569479.089196434</v>
      </c>
      <c r="IX208" s="4">
        <v>-13569479.089196434</v>
      </c>
      <c r="IY208" s="4">
        <v>0</v>
      </c>
      <c r="IZ208" s="4">
        <v>0</v>
      </c>
      <c r="JA208" s="5">
        <v>11.320030854811243</v>
      </c>
      <c r="JB208" s="4">
        <v>1175532.7600000002</v>
      </c>
      <c r="JC208" s="4">
        <v>1175532.7600000002</v>
      </c>
      <c r="JD208" s="4">
        <v>-1175532.7600000002</v>
      </c>
      <c r="JE208" s="4">
        <v>0</v>
      </c>
      <c r="JF208" s="4">
        <v>0</v>
      </c>
      <c r="JG208" s="4">
        <v>1108181.2225231421</v>
      </c>
      <c r="JH208" s="4">
        <v>-1108181.2225231421</v>
      </c>
      <c r="JI208" s="4">
        <v>0</v>
      </c>
      <c r="JJ208" s="4">
        <v>0</v>
      </c>
      <c r="JK208" s="5">
        <v>0.94270552062125601</v>
      </c>
      <c r="JL208" s="4">
        <v>1176342.5100000002</v>
      </c>
      <c r="JM208" s="4">
        <v>1176342.5100000002</v>
      </c>
      <c r="JN208" s="4">
        <v>-1176342.5100000002</v>
      </c>
      <c r="JO208" s="4">
        <v>0</v>
      </c>
      <c r="JP208" s="4">
        <v>0</v>
      </c>
      <c r="JQ208" s="4">
        <v>1109504.059386383</v>
      </c>
      <c r="JR208" s="4">
        <v>-1109504.059386383</v>
      </c>
      <c r="JS208" s="4">
        <v>0</v>
      </c>
      <c r="JT208" s="4">
        <v>0</v>
      </c>
      <c r="JU208" s="5">
        <v>0.94318113130705683</v>
      </c>
      <c r="JV208" s="4">
        <v>1177152.2600000002</v>
      </c>
      <c r="JW208" s="4">
        <v>1177152.2600000002</v>
      </c>
      <c r="JX208" s="4">
        <v>-1177152.2600000002</v>
      </c>
      <c r="JY208" s="4">
        <v>0</v>
      </c>
      <c r="JZ208" s="4">
        <v>0</v>
      </c>
      <c r="KA208" s="4">
        <v>1110777.9218653555</v>
      </c>
      <c r="KB208" s="4">
        <v>-1110777.9218653555</v>
      </c>
      <c r="KC208" s="4">
        <v>0</v>
      </c>
      <c r="KD208" s="4">
        <v>0</v>
      </c>
      <c r="KE208" s="5">
        <v>0.94361448353788591</v>
      </c>
      <c r="KF208" s="4">
        <v>1177962.0100000002</v>
      </c>
      <c r="KG208" s="4">
        <v>1177962.0100000002</v>
      </c>
      <c r="KH208" s="4">
        <v>-1177962.0100000002</v>
      </c>
      <c r="KI208" s="4">
        <v>0</v>
      </c>
      <c r="KJ208" s="4">
        <v>0</v>
      </c>
      <c r="KK208" s="4">
        <v>1111985.1600602847</v>
      </c>
      <c r="KL208" s="4">
        <v>-1111985.1600602847</v>
      </c>
      <c r="KM208" s="4">
        <v>0</v>
      </c>
      <c r="KN208" s="4">
        <v>0</v>
      </c>
      <c r="KO208" s="5">
        <v>0.94399068104096528</v>
      </c>
      <c r="KP208" s="4">
        <v>1178771.76</v>
      </c>
      <c r="KQ208" s="4">
        <v>1178771.76</v>
      </c>
      <c r="KR208" s="4">
        <v>-1178771.76</v>
      </c>
      <c r="KS208" s="4">
        <v>0</v>
      </c>
      <c r="KT208" s="4">
        <v>0</v>
      </c>
      <c r="KU208" s="4">
        <v>1113079.0049267153</v>
      </c>
      <c r="KV208" s="4">
        <v>-1113079.0049267153</v>
      </c>
      <c r="KW208" s="4">
        <v>0</v>
      </c>
      <c r="KX208" s="4">
        <v>0</v>
      </c>
      <c r="KY208" s="5">
        <v>0.9442701655210296</v>
      </c>
      <c r="KZ208" s="4">
        <v>1179581.51</v>
      </c>
      <c r="LA208" s="4">
        <v>1179581.51</v>
      </c>
      <c r="LB208" s="4">
        <v>-1179581.51</v>
      </c>
      <c r="LC208" s="4">
        <v>0</v>
      </c>
      <c r="LD208" s="4">
        <v>0</v>
      </c>
      <c r="LE208" s="4">
        <v>1114278.8445062633</v>
      </c>
      <c r="LF208" s="4">
        <v>-1114278.8445062633</v>
      </c>
      <c r="LG208" s="4">
        <v>0</v>
      </c>
      <c r="LH208" s="4">
        <v>0</v>
      </c>
      <c r="LI208" s="5">
        <v>0.9446391241807981</v>
      </c>
      <c r="LJ208" s="4">
        <v>1180391.26</v>
      </c>
      <c r="LK208" s="4">
        <v>1180391.26</v>
      </c>
      <c r="LL208" s="4">
        <v>-1180391.26</v>
      </c>
      <c r="LM208" s="4">
        <v>0</v>
      </c>
      <c r="LN208" s="4">
        <v>0</v>
      </c>
      <c r="LO208" s="4">
        <v>1115543.8997453812</v>
      </c>
      <c r="LP208" s="4">
        <v>-1115543.8997453812</v>
      </c>
      <c r="LQ208" s="4">
        <v>0</v>
      </c>
      <c r="LR208" s="4">
        <v>0</v>
      </c>
      <c r="LS208" s="5">
        <v>0.94506282581707801</v>
      </c>
      <c r="LT208" s="4">
        <v>1181201.0100000002</v>
      </c>
      <c r="LU208" s="4">
        <v>1181201.0100000002</v>
      </c>
      <c r="LV208" s="4">
        <v>-1181201.0100000002</v>
      </c>
      <c r="LW208" s="4">
        <v>0</v>
      </c>
      <c r="LX208" s="4">
        <v>0</v>
      </c>
      <c r="LY208" s="4">
        <v>1116851.3270107985</v>
      </c>
      <c r="LZ208" s="4">
        <v>-1116851.3270107985</v>
      </c>
      <c r="MA208" s="4">
        <v>0</v>
      </c>
      <c r="MB208" s="4">
        <v>0</v>
      </c>
      <c r="MC208" s="5">
        <v>0.9455218185182539</v>
      </c>
      <c r="MD208" s="4">
        <v>1182010.76</v>
      </c>
      <c r="ME208" s="4">
        <v>1182010.76</v>
      </c>
      <c r="MF208" s="4">
        <v>-1182010.76</v>
      </c>
      <c r="MG208" s="4">
        <v>0</v>
      </c>
      <c r="MH208" s="4">
        <v>0</v>
      </c>
      <c r="MI208" s="4">
        <v>1118170.1781554995</v>
      </c>
      <c r="MJ208" s="4">
        <v>-1118170.1781554995</v>
      </c>
      <c r="MK208" s="4">
        <v>0</v>
      </c>
      <c r="ML208" s="4">
        <v>0</v>
      </c>
      <c r="MM208" s="5">
        <v>0.94598984712753342</v>
      </c>
      <c r="MN208" s="4">
        <v>1182820.5099999998</v>
      </c>
      <c r="MO208" s="4">
        <v>1182820.5099999998</v>
      </c>
      <c r="MP208" s="4">
        <v>-1182820.5099999998</v>
      </c>
      <c r="MQ208" s="4">
        <v>0</v>
      </c>
      <c r="MR208" s="4">
        <v>0</v>
      </c>
      <c r="MS208" s="4">
        <v>1119458.9828092167</v>
      </c>
      <c r="MT208" s="4">
        <v>-1119458.9828092167</v>
      </c>
      <c r="MU208" s="4">
        <v>0</v>
      </c>
      <c r="MV208" s="4">
        <v>0</v>
      </c>
      <c r="MW208" s="5">
        <v>0.94643183250958074</v>
      </c>
      <c r="MX208" s="4">
        <v>1183630.2599999998</v>
      </c>
      <c r="MY208" s="4">
        <v>1183630.2599999998</v>
      </c>
      <c r="MZ208" s="4">
        <v>-1183630.2599999998</v>
      </c>
      <c r="NA208" s="4">
        <v>0</v>
      </c>
      <c r="NB208" s="4">
        <v>0</v>
      </c>
      <c r="NC208" s="4">
        <v>1120690.6255692192</v>
      </c>
      <c r="ND208" s="4">
        <v>-1120690.6255692192</v>
      </c>
      <c r="NE208" s="4">
        <v>0</v>
      </c>
      <c r="NF208" s="4">
        <v>0</v>
      </c>
      <c r="NG208" s="5">
        <v>0.94682491943828762</v>
      </c>
      <c r="NH208" s="4">
        <v>1184440.01</v>
      </c>
      <c r="NI208" s="4">
        <v>1184440.01</v>
      </c>
      <c r="NJ208" s="4">
        <v>-1184440.01</v>
      </c>
      <c r="NK208" s="4">
        <v>0</v>
      </c>
      <c r="NL208" s="4">
        <v>0</v>
      </c>
      <c r="NM208" s="4">
        <v>1121808.6879689381</v>
      </c>
      <c r="NN208" s="4">
        <v>-1121808.6879689381</v>
      </c>
      <c r="NO208" s="4">
        <v>0</v>
      </c>
      <c r="NP208" s="4">
        <v>0</v>
      </c>
      <c r="NQ208" s="5">
        <v>0.94712157517284312</v>
      </c>
      <c r="NR208" s="4">
        <v>14159836.619999999</v>
      </c>
      <c r="NS208" s="4">
        <v>14159836.619999999</v>
      </c>
      <c r="NT208" s="4">
        <v>-14159836.619999999</v>
      </c>
      <c r="NU208" s="4">
        <v>0</v>
      </c>
      <c r="NV208" s="4">
        <v>0</v>
      </c>
      <c r="NW208" s="4">
        <v>13380329.914527196</v>
      </c>
      <c r="NX208" s="4">
        <v>-13380329.914527196</v>
      </c>
      <c r="NY208" s="4">
        <v>0</v>
      </c>
      <c r="NZ208" s="4">
        <v>0</v>
      </c>
      <c r="OA208" s="5">
        <v>11.339353924792569</v>
      </c>
      <c r="OB208" s="4">
        <v>1179648.3400000001</v>
      </c>
      <c r="OC208" s="4">
        <v>1179648.3400000001</v>
      </c>
      <c r="OD208" s="4">
        <v>-1179648.3400000001</v>
      </c>
      <c r="OE208" s="4">
        <v>0</v>
      </c>
      <c r="OF208" s="4">
        <v>0</v>
      </c>
      <c r="OG208" s="4">
        <v>1117697.8877008534</v>
      </c>
      <c r="OH208" s="4">
        <v>-1117697.8877008534</v>
      </c>
      <c r="OI208" s="4">
        <v>0</v>
      </c>
      <c r="OJ208" s="4">
        <v>0</v>
      </c>
      <c r="OK208" s="5">
        <v>0.94748396602741225</v>
      </c>
      <c r="OL208" s="4">
        <v>1174856.6700000002</v>
      </c>
      <c r="OM208" s="4">
        <v>1174856.6700000002</v>
      </c>
      <c r="ON208" s="4">
        <v>-1174856.6700000002</v>
      </c>
      <c r="OO208" s="4">
        <v>0</v>
      </c>
      <c r="OP208" s="4">
        <v>0</v>
      </c>
      <c r="OQ208" s="4">
        <v>1113116.4984532173</v>
      </c>
      <c r="OR208" s="4">
        <v>-1113116.4984532173</v>
      </c>
      <c r="OS208" s="4">
        <v>0</v>
      </c>
      <c r="OT208" s="4">
        <v>0</v>
      </c>
      <c r="OU208" s="5">
        <v>0.94744876279522439</v>
      </c>
      <c r="OV208" s="4">
        <v>1170065.0000000002</v>
      </c>
      <c r="OW208" s="4">
        <v>1170065.0000000002</v>
      </c>
      <c r="OX208" s="4">
        <v>-1170065.0000000002</v>
      </c>
      <c r="OY208" s="4">
        <v>0</v>
      </c>
      <c r="OZ208" s="4">
        <v>0</v>
      </c>
      <c r="PA208" s="4">
        <v>1108546.3405360039</v>
      </c>
      <c r="PB208" s="4">
        <v>-1108546.3405360039</v>
      </c>
      <c r="PC208" s="4">
        <v>0</v>
      </c>
      <c r="PD208" s="4">
        <v>0</v>
      </c>
      <c r="PE208" s="5">
        <v>0.94742287012773108</v>
      </c>
      <c r="PF208" s="4">
        <v>1165273.3300000003</v>
      </c>
      <c r="PG208" s="4">
        <v>1165273.3300000003</v>
      </c>
      <c r="PH208" s="4">
        <v>-1165273.3300000003</v>
      </c>
      <c r="PI208" s="4">
        <v>0</v>
      </c>
      <c r="PJ208" s="4">
        <v>0</v>
      </c>
      <c r="PK208" s="4">
        <v>1103983.8332188318</v>
      </c>
      <c r="PL208" s="4">
        <v>-1103983.8332188318</v>
      </c>
      <c r="PM208" s="4">
        <v>0</v>
      </c>
      <c r="PN208" s="4">
        <v>0</v>
      </c>
      <c r="PO208" s="5">
        <v>0.94740333001428223</v>
      </c>
      <c r="PP208" s="4">
        <v>1160481.6600000001</v>
      </c>
      <c r="PQ208" s="4">
        <v>1160481.6600000001</v>
      </c>
      <c r="PR208" s="4">
        <v>-1160481.6600000001</v>
      </c>
      <c r="PS208" s="4">
        <v>0</v>
      </c>
      <c r="PT208" s="4">
        <v>0</v>
      </c>
      <c r="PU208" s="4">
        <v>1099423.3066892943</v>
      </c>
      <c r="PV208" s="4">
        <v>-1099423.3066892943</v>
      </c>
      <c r="PW208" s="4">
        <v>0</v>
      </c>
      <c r="PX208" s="4">
        <v>0</v>
      </c>
      <c r="PY208" s="5">
        <v>0.94738533540400305</v>
      </c>
      <c r="PZ208" s="4">
        <v>1155689.99</v>
      </c>
      <c r="QA208" s="4">
        <v>1155689.99</v>
      </c>
      <c r="QB208" s="4">
        <v>-1155689.99</v>
      </c>
      <c r="QC208" s="4">
        <v>0</v>
      </c>
      <c r="QD208" s="4">
        <v>0</v>
      </c>
      <c r="QE208" s="4">
        <v>1094859.1778905469</v>
      </c>
      <c r="QF208" s="4">
        <v>-1094859.1778905469</v>
      </c>
      <c r="QG208" s="4">
        <v>0</v>
      </c>
      <c r="QH208" s="4">
        <v>0</v>
      </c>
      <c r="QI208" s="5">
        <v>0.94736407459109928</v>
      </c>
      <c r="QJ208" s="4">
        <v>1150898.32</v>
      </c>
      <c r="QK208" s="4">
        <v>1150898.32</v>
      </c>
      <c r="QL208" s="4">
        <v>-1150898.32</v>
      </c>
      <c r="QM208" s="4">
        <v>0</v>
      </c>
      <c r="QN208" s="4">
        <v>0</v>
      </c>
      <c r="QO208" s="4">
        <v>1090292.4728641452</v>
      </c>
      <c r="QP208" s="4">
        <v>-1090292.4728641452</v>
      </c>
      <c r="QQ208" s="4">
        <v>0</v>
      </c>
      <c r="QR208" s="4">
        <v>0</v>
      </c>
      <c r="QS208" s="5">
        <v>0.9473403982935219</v>
      </c>
      <c r="QT208" s="4">
        <v>1146106.6500000001</v>
      </c>
      <c r="QU208" s="4">
        <v>1146106.6500000001</v>
      </c>
      <c r="QV208" s="4">
        <v>-1146106.6500000001</v>
      </c>
      <c r="QW208" s="4">
        <v>0</v>
      </c>
      <c r="QX208" s="4">
        <v>0</v>
      </c>
      <c r="QY208" s="4">
        <v>1085727.6477132177</v>
      </c>
      <c r="QZ208" s="4">
        <v>-1085727.6477132177</v>
      </c>
      <c r="RA208" s="4">
        <v>0</v>
      </c>
      <c r="RB208" s="4">
        <v>0</v>
      </c>
      <c r="RC208" s="5">
        <v>0.94731816425043647</v>
      </c>
      <c r="RD208" s="4">
        <v>1141314.9800000002</v>
      </c>
      <c r="RE208" s="4">
        <v>1141314.9800000002</v>
      </c>
      <c r="RF208" s="4">
        <v>-1141314.9800000002</v>
      </c>
      <c r="RG208" s="4">
        <v>0</v>
      </c>
      <c r="RH208" s="4">
        <v>0</v>
      </c>
      <c r="RI208" s="4">
        <v>1081159.1576430683</v>
      </c>
      <c r="RJ208" s="4">
        <v>-1081159.1576430683</v>
      </c>
      <c r="RK208" s="4">
        <v>0</v>
      </c>
      <c r="RL208" s="4">
        <v>0</v>
      </c>
      <c r="RM208" s="5">
        <v>0.94729253237617905</v>
      </c>
      <c r="RN208" s="4">
        <v>1136523.31</v>
      </c>
      <c r="RO208" s="4">
        <v>1136523.31</v>
      </c>
      <c r="RP208" s="4">
        <v>-1136523.31</v>
      </c>
      <c r="RQ208" s="4">
        <v>0</v>
      </c>
      <c r="RR208" s="4">
        <v>0</v>
      </c>
      <c r="RS208" s="4">
        <v>1076589.1445985988</v>
      </c>
      <c r="RT208" s="4">
        <v>-1076589.1445985988</v>
      </c>
      <c r="RU208" s="4">
        <v>0</v>
      </c>
      <c r="RV208" s="4">
        <v>0</v>
      </c>
      <c r="RW208" s="5">
        <v>0.94726534434089071</v>
      </c>
      <c r="RX208" s="4">
        <v>1131731.6400000001</v>
      </c>
      <c r="RY208" s="4">
        <v>1131731.6400000001</v>
      </c>
      <c r="RZ208" s="4">
        <v>-1131731.6400000001</v>
      </c>
      <c r="SA208" s="4">
        <v>0</v>
      </c>
      <c r="SB208" s="4">
        <v>0</v>
      </c>
      <c r="SC208" s="4">
        <v>1072022.1864619742</v>
      </c>
      <c r="SD208" s="4">
        <v>-1072022.1864619742</v>
      </c>
      <c r="SE208" s="4">
        <v>0</v>
      </c>
      <c r="SF208" s="4">
        <v>0</v>
      </c>
      <c r="SG208" s="5">
        <v>0.94724062540300979</v>
      </c>
      <c r="SH208" s="4">
        <v>1126939.97</v>
      </c>
      <c r="SI208" s="4">
        <v>1126939.97</v>
      </c>
      <c r="SJ208" s="4">
        <v>-1126939.97</v>
      </c>
      <c r="SK208" s="4">
        <v>0</v>
      </c>
      <c r="SL208" s="4">
        <v>0</v>
      </c>
      <c r="SM208" s="4">
        <v>1067459.6167241368</v>
      </c>
      <c r="SN208" s="4">
        <v>-1067459.6167241368</v>
      </c>
      <c r="SO208" s="4">
        <v>0</v>
      </c>
      <c r="SP208" s="4">
        <v>0</v>
      </c>
      <c r="SQ208" s="5">
        <v>0.94721959034263092</v>
      </c>
      <c r="SR208" s="4">
        <v>13839529.860000003</v>
      </c>
      <c r="SS208" s="4">
        <v>13839529.860000003</v>
      </c>
      <c r="ST208" s="4">
        <v>-13839529.860000003</v>
      </c>
      <c r="SU208" s="4">
        <v>0</v>
      </c>
      <c r="SV208" s="4">
        <v>0</v>
      </c>
      <c r="SW208" s="4">
        <v>13110877.270493889</v>
      </c>
      <c r="SX208" s="4">
        <v>-13110877.270493889</v>
      </c>
      <c r="SY208" s="4">
        <v>0</v>
      </c>
      <c r="SZ208" s="4">
        <v>0</v>
      </c>
      <c r="TA208" s="5">
        <v>11.368184993966421</v>
      </c>
      <c r="TB208" s="4">
        <v>1128718.3682000001</v>
      </c>
      <c r="TC208" s="4">
        <v>1128718.3682000001</v>
      </c>
    </row>
    <row r="209" spans="1:523" x14ac:dyDescent="0.3">
      <c r="A209" s="3" t="s">
        <v>257</v>
      </c>
      <c r="B209" s="4">
        <v>9512889.5199999996</v>
      </c>
      <c r="C209" s="4">
        <v>9512889.5199999996</v>
      </c>
      <c r="D209" s="4">
        <v>0</v>
      </c>
      <c r="E209" s="4">
        <v>0</v>
      </c>
      <c r="F209" s="4">
        <v>9512889.5199999996</v>
      </c>
      <c r="G209" s="4">
        <v>8439647.1906563975</v>
      </c>
      <c r="H209" s="4">
        <v>0</v>
      </c>
      <c r="I209" s="4">
        <v>0</v>
      </c>
      <c r="J209" s="4">
        <v>8439647.1906563975</v>
      </c>
      <c r="K209" s="5">
        <v>0.8871801961867416</v>
      </c>
      <c r="L209" s="4">
        <v>9628800.7099999972</v>
      </c>
      <c r="M209" s="4">
        <v>9628800.7099999972</v>
      </c>
      <c r="N209" s="4">
        <v>0</v>
      </c>
      <c r="O209" s="4">
        <v>0</v>
      </c>
      <c r="P209" s="4">
        <v>9628800.7099999972</v>
      </c>
      <c r="Q209" s="4">
        <v>8542481.3029408343</v>
      </c>
      <c r="R209" s="4">
        <v>0</v>
      </c>
      <c r="S209" s="4">
        <v>0</v>
      </c>
      <c r="T209" s="4">
        <v>8542481.3029408343</v>
      </c>
      <c r="U209" s="5">
        <v>0.8871801961867416</v>
      </c>
      <c r="V209" s="4">
        <v>9641750.879999999</v>
      </c>
      <c r="W209" s="4">
        <v>9641750.879999999</v>
      </c>
      <c r="X209" s="4">
        <v>0</v>
      </c>
      <c r="Y209" s="4">
        <v>0</v>
      </c>
      <c r="Z209" s="4">
        <v>9641750.879999999</v>
      </c>
      <c r="AA209" s="4">
        <v>8553970.4373020884</v>
      </c>
      <c r="AB209" s="4">
        <v>0</v>
      </c>
      <c r="AC209" s="4">
        <v>0</v>
      </c>
      <c r="AD209" s="4">
        <v>8553970.4373020884</v>
      </c>
      <c r="AE209" s="5">
        <v>0.8871801961867416</v>
      </c>
      <c r="AF209" s="4">
        <v>9662508.6499999985</v>
      </c>
      <c r="AG209" s="4">
        <v>9662508.6499999985</v>
      </c>
      <c r="AH209" s="4">
        <v>0</v>
      </c>
      <c r="AI209" s="4">
        <v>0</v>
      </c>
      <c r="AJ209" s="4">
        <v>9662508.6499999985</v>
      </c>
      <c r="AK209" s="4">
        <v>8572386.3197630867</v>
      </c>
      <c r="AL209" s="4">
        <v>0</v>
      </c>
      <c r="AM209" s="4">
        <v>0</v>
      </c>
      <c r="AN209" s="4">
        <v>8572386.3197630867</v>
      </c>
      <c r="AO209" s="5">
        <v>0.8871801961867416</v>
      </c>
      <c r="AP209" s="4">
        <v>9832480.0899999999</v>
      </c>
      <c r="AQ209" s="4">
        <v>9832480.0899999999</v>
      </c>
      <c r="AR209" s="4">
        <v>0</v>
      </c>
      <c r="AS209" s="4">
        <v>0</v>
      </c>
      <c r="AT209" s="4">
        <v>9832480.0899999999</v>
      </c>
      <c r="AU209" s="4">
        <v>8723181.6152484305</v>
      </c>
      <c r="AV209" s="4">
        <v>0</v>
      </c>
      <c r="AW209" s="4">
        <v>0</v>
      </c>
      <c r="AX209" s="4">
        <v>8723181.6152484305</v>
      </c>
      <c r="AY209" s="5">
        <v>0.8871801961867416</v>
      </c>
      <c r="AZ209" s="4">
        <v>10174086.34</v>
      </c>
      <c r="BA209" s="4">
        <v>10174086.34</v>
      </c>
      <c r="BB209" s="4">
        <v>0</v>
      </c>
      <c r="BC209" s="4">
        <v>0</v>
      </c>
      <c r="BD209" s="4">
        <v>10174086.34</v>
      </c>
      <c r="BE209" s="4">
        <v>9026247.9151420482</v>
      </c>
      <c r="BF209" s="4">
        <v>0</v>
      </c>
      <c r="BG209" s="4">
        <v>0</v>
      </c>
      <c r="BH209" s="4">
        <v>9026247.9151420482</v>
      </c>
      <c r="BI209" s="5">
        <v>0.8871801961867416</v>
      </c>
      <c r="BJ209" s="4">
        <v>11180039.32</v>
      </c>
      <c r="BK209" s="4">
        <v>11180039.32</v>
      </c>
      <c r="BL209" s="4">
        <v>0</v>
      </c>
      <c r="BM209" s="4">
        <v>0</v>
      </c>
      <c r="BN209" s="4">
        <v>11180039.32</v>
      </c>
      <c r="BO209" s="4">
        <v>9918709.4772930853</v>
      </c>
      <c r="BP209" s="4">
        <v>0</v>
      </c>
      <c r="BQ209" s="4">
        <v>0</v>
      </c>
      <c r="BR209" s="4">
        <v>9918709.4772930853</v>
      </c>
      <c r="BS209" s="5">
        <v>0.8871801961867416</v>
      </c>
      <c r="BT209" s="4">
        <v>11437447.210000001</v>
      </c>
      <c r="BU209" s="4">
        <v>11437447.210000001</v>
      </c>
      <c r="BV209" s="4">
        <v>0</v>
      </c>
      <c r="BW209" s="4">
        <v>0</v>
      </c>
      <c r="BX209" s="4">
        <v>11437447.210000001</v>
      </c>
      <c r="BY209" s="4">
        <v>10147076.659643302</v>
      </c>
      <c r="BZ209" s="4">
        <v>0</v>
      </c>
      <c r="CA209" s="4">
        <v>0</v>
      </c>
      <c r="CB209" s="4">
        <v>10147076.659643302</v>
      </c>
      <c r="CC209" s="5">
        <v>0.8871801961867416</v>
      </c>
      <c r="CD209" s="4">
        <v>11367159.57</v>
      </c>
      <c r="CE209" s="4">
        <v>11367159.57</v>
      </c>
      <c r="CF209" s="4">
        <v>0</v>
      </c>
      <c r="CG209" s="4">
        <v>0</v>
      </c>
      <c r="CH209" s="4">
        <v>11367159.57</v>
      </c>
      <c r="CI209" s="4">
        <v>10084718.857398598</v>
      </c>
      <c r="CJ209" s="4">
        <v>0</v>
      </c>
      <c r="CK209" s="4">
        <v>0</v>
      </c>
      <c r="CL209" s="4">
        <v>10084718.857398598</v>
      </c>
      <c r="CM209" s="5">
        <v>0.8871801961867416</v>
      </c>
      <c r="CN209" s="4">
        <v>11404459.969999999</v>
      </c>
      <c r="CO209" s="4">
        <v>11404459.969999999</v>
      </c>
      <c r="CP209" s="4">
        <v>0</v>
      </c>
      <c r="CQ209" s="4">
        <v>0</v>
      </c>
      <c r="CR209" s="4">
        <v>11404459.969999999</v>
      </c>
      <c r="CS209" s="4">
        <v>10117811.033588439</v>
      </c>
      <c r="CT209" s="4">
        <v>0</v>
      </c>
      <c r="CU209" s="4">
        <v>0</v>
      </c>
      <c r="CV209" s="4">
        <v>10117811.033588439</v>
      </c>
      <c r="CW209" s="5">
        <v>0.8871801961867416</v>
      </c>
      <c r="CX209" s="4">
        <v>12522335.939999998</v>
      </c>
      <c r="CY209" s="4">
        <v>12522335.939999998</v>
      </c>
      <c r="CZ209" s="4">
        <v>0</v>
      </c>
      <c r="DA209" s="4">
        <v>0</v>
      </c>
      <c r="DB209" s="4">
        <v>12522335.939999998</v>
      </c>
      <c r="DC209" s="4">
        <v>11109568.455965484</v>
      </c>
      <c r="DD209" s="4">
        <v>0</v>
      </c>
      <c r="DE209" s="4">
        <v>0</v>
      </c>
      <c r="DF209" s="4">
        <v>11109568.455965484</v>
      </c>
      <c r="DG209" s="5">
        <v>0.8871801961867416</v>
      </c>
      <c r="DH209" s="4">
        <v>12716880.460000001</v>
      </c>
      <c r="DI209" s="4">
        <v>12716880.460000001</v>
      </c>
      <c r="DJ209" s="4">
        <v>0</v>
      </c>
      <c r="DK209" s="4">
        <v>0</v>
      </c>
      <c r="DL209" s="4">
        <v>12716880.460000001</v>
      </c>
      <c r="DM209" s="4">
        <v>11282164.501386141</v>
      </c>
      <c r="DN209" s="4">
        <v>0</v>
      </c>
      <c r="DO209" s="4">
        <v>0</v>
      </c>
      <c r="DP209" s="4">
        <v>11282164.501386141</v>
      </c>
      <c r="DQ209" s="5">
        <v>0.8871801961867416</v>
      </c>
      <c r="DR209" s="4">
        <v>129080838.66</v>
      </c>
      <c r="DS209" s="4">
        <v>129080838.66</v>
      </c>
      <c r="DT209" s="4">
        <v>0</v>
      </c>
      <c r="DU209" s="4">
        <v>0</v>
      </c>
      <c r="DV209" s="4">
        <v>129080838.66</v>
      </c>
      <c r="DW209" s="4">
        <v>114517963.76632795</v>
      </c>
      <c r="DX209" s="4">
        <v>0</v>
      </c>
      <c r="DY209" s="4">
        <v>0</v>
      </c>
      <c r="DZ209" s="4">
        <v>114517963.76632795</v>
      </c>
      <c r="EA209" s="5">
        <v>10.6461623542409</v>
      </c>
      <c r="EB209" s="4">
        <v>13047722.629999999</v>
      </c>
      <c r="EC209" s="4">
        <v>13047722.629999999</v>
      </c>
      <c r="ED209" s="4">
        <v>0</v>
      </c>
      <c r="EE209" s="4">
        <v>0</v>
      </c>
      <c r="EF209" s="4">
        <v>13047722.629999999</v>
      </c>
      <c r="EG209" s="4">
        <v>11661693.151329465</v>
      </c>
      <c r="EH209" s="4">
        <v>0</v>
      </c>
      <c r="EI209" s="4">
        <v>0</v>
      </c>
      <c r="EJ209" s="4">
        <v>11661693.151329465</v>
      </c>
      <c r="EK209" s="5">
        <v>0.89377230663351903</v>
      </c>
      <c r="EL209" s="4">
        <v>12928588.139999999</v>
      </c>
      <c r="EM209" s="4">
        <v>12928588.139999999</v>
      </c>
      <c r="EN209" s="4">
        <v>0</v>
      </c>
      <c r="EO209" s="4">
        <v>0</v>
      </c>
      <c r="EP209" s="4">
        <v>12928588.139999999</v>
      </c>
      <c r="EQ209" s="4">
        <v>11555214.043402556</v>
      </c>
      <c r="ER209" s="4">
        <v>0</v>
      </c>
      <c r="ES209" s="4">
        <v>0</v>
      </c>
      <c r="ET209" s="4">
        <v>11555214.043402556</v>
      </c>
      <c r="EU209" s="5">
        <v>0.89377230663351903</v>
      </c>
      <c r="EV209" s="4">
        <v>12817038.219999999</v>
      </c>
      <c r="EW209" s="4">
        <v>12817038.219999999</v>
      </c>
      <c r="EX209" s="4">
        <v>0</v>
      </c>
      <c r="EY209" s="4">
        <v>0</v>
      </c>
      <c r="EZ209" s="4">
        <v>12817038.219999999</v>
      </c>
      <c r="FA209" s="4">
        <v>11455513.814099371</v>
      </c>
      <c r="FB209" s="4">
        <v>0</v>
      </c>
      <c r="FC209" s="4">
        <v>0</v>
      </c>
      <c r="FD209" s="4">
        <v>11455513.814099371</v>
      </c>
      <c r="FE209" s="5">
        <v>0.89377230663351903</v>
      </c>
      <c r="FF209" s="4">
        <v>12703019.009999998</v>
      </c>
      <c r="FG209" s="4">
        <v>12703019.009999998</v>
      </c>
      <c r="FH209" s="4">
        <v>0</v>
      </c>
      <c r="FI209" s="4">
        <v>0</v>
      </c>
      <c r="FJ209" s="4">
        <v>12703019.009999998</v>
      </c>
      <c r="FK209" s="4">
        <v>11353606.60177714</v>
      </c>
      <c r="FL209" s="4">
        <v>0</v>
      </c>
      <c r="FM209" s="4">
        <v>0</v>
      </c>
      <c r="FN209" s="4">
        <v>11353606.60177714</v>
      </c>
      <c r="FO209" s="5">
        <v>0.89377230663351903</v>
      </c>
      <c r="FP209" s="4">
        <v>12673277.959999999</v>
      </c>
      <c r="FQ209" s="4">
        <v>12673277.959999999</v>
      </c>
      <c r="FR209" s="4">
        <v>0</v>
      </c>
      <c r="FS209" s="4">
        <v>0</v>
      </c>
      <c r="FT209" s="4">
        <v>12673277.959999999</v>
      </c>
      <c r="FU209" s="4">
        <v>11327024.874916937</v>
      </c>
      <c r="FV209" s="4">
        <v>0</v>
      </c>
      <c r="FW209" s="4">
        <v>0</v>
      </c>
      <c r="FX209" s="4">
        <v>11327024.874916937</v>
      </c>
      <c r="FY209" s="5">
        <v>0.89377230663351903</v>
      </c>
      <c r="FZ209" s="4">
        <v>12401807.919999998</v>
      </c>
      <c r="GA209" s="4">
        <v>12401807.919999998</v>
      </c>
      <c r="GB209" s="4">
        <v>0</v>
      </c>
      <c r="GC209" s="4">
        <v>0</v>
      </c>
      <c r="GD209" s="4">
        <v>12401807.919999998</v>
      </c>
      <c r="GE209" s="4">
        <v>11084392.471084243</v>
      </c>
      <c r="GF209" s="4">
        <v>0</v>
      </c>
      <c r="GG209" s="4">
        <v>0</v>
      </c>
      <c r="GH209" s="4">
        <v>11084392.471084243</v>
      </c>
      <c r="GI209" s="5">
        <v>0.89377230663351903</v>
      </c>
      <c r="GJ209" s="4">
        <v>11625170.159999998</v>
      </c>
      <c r="GK209" s="4">
        <v>11625170.159999998</v>
      </c>
      <c r="GL209" s="4">
        <v>0</v>
      </c>
      <c r="GM209" s="4">
        <v>0</v>
      </c>
      <c r="GN209" s="4">
        <v>11625170.159999998</v>
      </c>
      <c r="GO209" s="4">
        <v>10390255.148910355</v>
      </c>
      <c r="GP209" s="4">
        <v>0</v>
      </c>
      <c r="GQ209" s="4">
        <v>0</v>
      </c>
      <c r="GR209" s="4">
        <v>10390255.148910355</v>
      </c>
      <c r="GS209" s="5">
        <v>0.89377230663351903</v>
      </c>
      <c r="GT209" s="4">
        <v>11226590.349999998</v>
      </c>
      <c r="GU209" s="4">
        <v>11226590.349999998</v>
      </c>
      <c r="GV209" s="4">
        <v>0</v>
      </c>
      <c r="GW209" s="4">
        <v>0</v>
      </c>
      <c r="GX209" s="4">
        <v>11226590.349999998</v>
      </c>
      <c r="GY209" s="4">
        <v>10034015.552749103</v>
      </c>
      <c r="GZ209" s="4">
        <v>0</v>
      </c>
      <c r="HA209" s="4">
        <v>0</v>
      </c>
      <c r="HB209" s="4">
        <v>10034015.552749103</v>
      </c>
      <c r="HC209" s="5">
        <v>0.89377230663351903</v>
      </c>
      <c r="HD209" s="4">
        <v>11051267.999999996</v>
      </c>
      <c r="HE209" s="4">
        <v>11051267.999999996</v>
      </c>
      <c r="HF209" s="4">
        <v>0</v>
      </c>
      <c r="HG209" s="4">
        <v>0</v>
      </c>
      <c r="HH209" s="4">
        <v>11051267.999999996</v>
      </c>
      <c r="HI209" s="4">
        <v>9877317.2915851939</v>
      </c>
      <c r="HJ209" s="4">
        <v>0</v>
      </c>
      <c r="HK209" s="4">
        <v>0</v>
      </c>
      <c r="HL209" s="4">
        <v>9877317.2915851939</v>
      </c>
      <c r="HM209" s="5">
        <v>0.89377230663351903</v>
      </c>
      <c r="HN209" s="4">
        <v>10817676.749999996</v>
      </c>
      <c r="HO209" s="4">
        <v>10817676.749999996</v>
      </c>
      <c r="HP209" s="4">
        <v>0</v>
      </c>
      <c r="HQ209" s="4">
        <v>0</v>
      </c>
      <c r="HR209" s="4">
        <v>10817676.749999996</v>
      </c>
      <c r="HS209" s="4">
        <v>9668539.9012632854</v>
      </c>
      <c r="HT209" s="4">
        <v>0</v>
      </c>
      <c r="HU209" s="4">
        <v>0</v>
      </c>
      <c r="HV209" s="4">
        <v>9668539.9012632854</v>
      </c>
      <c r="HW209" s="5">
        <v>0.89377230663351903</v>
      </c>
      <c r="HX209" s="4">
        <v>9940290.839999998</v>
      </c>
      <c r="HY209" s="4">
        <v>9940290.839999998</v>
      </c>
      <c r="HZ209" s="4">
        <v>0</v>
      </c>
      <c r="IA209" s="4">
        <v>0</v>
      </c>
      <c r="IB209" s="4">
        <v>9940290.839999998</v>
      </c>
      <c r="IC209" s="4">
        <v>8884356.6726748385</v>
      </c>
      <c r="ID209" s="4">
        <v>0</v>
      </c>
      <c r="IE209" s="4">
        <v>0</v>
      </c>
      <c r="IF209" s="4">
        <v>8884356.6726748385</v>
      </c>
      <c r="IG209" s="5">
        <v>0.89377230663351903</v>
      </c>
      <c r="IH209" s="4">
        <v>9762654.049999997</v>
      </c>
      <c r="II209" s="4">
        <v>9762654.049999997</v>
      </c>
      <c r="IJ209" s="4">
        <v>0</v>
      </c>
      <c r="IK209" s="4">
        <v>0</v>
      </c>
      <c r="IL209" s="4">
        <v>9762654.049999997</v>
      </c>
      <c r="IM209" s="4">
        <v>8725589.8291335646</v>
      </c>
      <c r="IN209" s="4">
        <v>0</v>
      </c>
      <c r="IO209" s="4">
        <v>0</v>
      </c>
      <c r="IP209" s="4">
        <v>8725589.8291335646</v>
      </c>
      <c r="IQ209" s="5">
        <v>0.89377230663351903</v>
      </c>
      <c r="IR209" s="4">
        <v>140995104.02999997</v>
      </c>
      <c r="IS209" s="4">
        <v>140995104.02999997</v>
      </c>
      <c r="IT209" s="4">
        <v>0</v>
      </c>
      <c r="IU209" s="4">
        <v>0</v>
      </c>
      <c r="IV209" s="4">
        <v>140995104.02999997</v>
      </c>
      <c r="IW209" s="4">
        <v>126017519.35292605</v>
      </c>
      <c r="IX209" s="4">
        <v>0</v>
      </c>
      <c r="IY209" s="4">
        <v>0</v>
      </c>
      <c r="IZ209" s="4">
        <v>126017519.35292605</v>
      </c>
      <c r="JA209" s="5">
        <v>10.725267679602227</v>
      </c>
      <c r="JB209" s="4">
        <v>9927404.2499999981</v>
      </c>
      <c r="JC209" s="4">
        <v>9927404.2499999981</v>
      </c>
      <c r="JD209" s="4">
        <v>0</v>
      </c>
      <c r="JE209" s="4">
        <v>0</v>
      </c>
      <c r="JF209" s="4">
        <v>9927404.2499999981</v>
      </c>
      <c r="JG209" s="4">
        <v>8902309.0568571463</v>
      </c>
      <c r="JH209" s="4">
        <v>0</v>
      </c>
      <c r="JI209" s="4">
        <v>0</v>
      </c>
      <c r="JJ209" s="4">
        <v>8902309.0568571463</v>
      </c>
      <c r="JK209" s="5">
        <v>0.89674086323795554</v>
      </c>
      <c r="JL209" s="4">
        <v>10048130.279999997</v>
      </c>
      <c r="JM209" s="4">
        <v>10048130.279999997</v>
      </c>
      <c r="JN209" s="4">
        <v>0</v>
      </c>
      <c r="JO209" s="4">
        <v>0</v>
      </c>
      <c r="JP209" s="4">
        <v>10048130.279999997</v>
      </c>
      <c r="JQ209" s="4">
        <v>9010569.0212146379</v>
      </c>
      <c r="JR209" s="4">
        <v>0</v>
      </c>
      <c r="JS209" s="4">
        <v>0</v>
      </c>
      <c r="JT209" s="4">
        <v>9010569.0212146379</v>
      </c>
      <c r="JU209" s="5">
        <v>0.89674086323795554</v>
      </c>
      <c r="JV209" s="4">
        <v>10177672.549999999</v>
      </c>
      <c r="JW209" s="4">
        <v>10177672.549999999</v>
      </c>
      <c r="JX209" s="4">
        <v>0</v>
      </c>
      <c r="JY209" s="4">
        <v>0</v>
      </c>
      <c r="JZ209" s="4">
        <v>10177672.549999999</v>
      </c>
      <c r="KA209" s="4">
        <v>9126734.8682402428</v>
      </c>
      <c r="KB209" s="4">
        <v>0</v>
      </c>
      <c r="KC209" s="4">
        <v>0</v>
      </c>
      <c r="KD209" s="4">
        <v>9126734.8682402428</v>
      </c>
      <c r="KE209" s="5">
        <v>0.89674086323795554</v>
      </c>
      <c r="KF209" s="4">
        <v>10324173.42</v>
      </c>
      <c r="KG209" s="4">
        <v>10324173.42</v>
      </c>
      <c r="KH209" s="4">
        <v>0</v>
      </c>
      <c r="KI209" s="4">
        <v>0</v>
      </c>
      <c r="KJ209" s="4">
        <v>10324173.42</v>
      </c>
      <c r="KK209" s="4">
        <v>9258108.1848691553</v>
      </c>
      <c r="KL209" s="4">
        <v>0</v>
      </c>
      <c r="KM209" s="4">
        <v>0</v>
      </c>
      <c r="KN209" s="4">
        <v>9258108.1848691553</v>
      </c>
      <c r="KO209" s="5">
        <v>0.89674086323795554</v>
      </c>
      <c r="KP209" s="4">
        <v>10480769.630000001</v>
      </c>
      <c r="KQ209" s="4">
        <v>10480769.630000001</v>
      </c>
      <c r="KR209" s="4">
        <v>0</v>
      </c>
      <c r="KS209" s="4">
        <v>0</v>
      </c>
      <c r="KT209" s="4">
        <v>10480769.630000001</v>
      </c>
      <c r="KU209" s="4">
        <v>9398534.4054043479</v>
      </c>
      <c r="KV209" s="4">
        <v>0</v>
      </c>
      <c r="KW209" s="4">
        <v>0</v>
      </c>
      <c r="KX209" s="4">
        <v>9398534.4054043479</v>
      </c>
      <c r="KY209" s="5">
        <v>0.89674086323795554</v>
      </c>
      <c r="KZ209" s="4">
        <v>10625311.790000001</v>
      </c>
      <c r="LA209" s="4">
        <v>10625311.790000001</v>
      </c>
      <c r="LB209" s="4">
        <v>0</v>
      </c>
      <c r="LC209" s="4">
        <v>0</v>
      </c>
      <c r="LD209" s="4">
        <v>10625311.790000001</v>
      </c>
      <c r="LE209" s="4">
        <v>9528151.2667370271</v>
      </c>
      <c r="LF209" s="4">
        <v>0</v>
      </c>
      <c r="LG209" s="4">
        <v>0</v>
      </c>
      <c r="LH209" s="4">
        <v>9528151.2667370271</v>
      </c>
      <c r="LI209" s="5">
        <v>0.89674086323795554</v>
      </c>
      <c r="LJ209" s="4">
        <v>10749878.51</v>
      </c>
      <c r="LK209" s="4">
        <v>10749878.51</v>
      </c>
      <c r="LL209" s="4">
        <v>0</v>
      </c>
      <c r="LM209" s="4">
        <v>0</v>
      </c>
      <c r="LN209" s="4">
        <v>10749878.51</v>
      </c>
      <c r="LO209" s="4">
        <v>9639855.3347605467</v>
      </c>
      <c r="LP209" s="4">
        <v>0</v>
      </c>
      <c r="LQ209" s="4">
        <v>0</v>
      </c>
      <c r="LR209" s="4">
        <v>9639855.3347605467</v>
      </c>
      <c r="LS209" s="5">
        <v>0.89674086323795554</v>
      </c>
      <c r="LT209" s="4">
        <v>10877556.940000001</v>
      </c>
      <c r="LU209" s="4">
        <v>10877556.940000001</v>
      </c>
      <c r="LV209" s="4">
        <v>0</v>
      </c>
      <c r="LW209" s="4">
        <v>0</v>
      </c>
      <c r="LX209" s="4">
        <v>10877556.940000001</v>
      </c>
      <c r="LY209" s="4">
        <v>9754349.8002956156</v>
      </c>
      <c r="LZ209" s="4">
        <v>0</v>
      </c>
      <c r="MA209" s="4">
        <v>0</v>
      </c>
      <c r="MB209" s="4">
        <v>9754349.8002956156</v>
      </c>
      <c r="MC209" s="5">
        <v>0.89674086323795554</v>
      </c>
      <c r="MD209" s="4">
        <v>10999274.580000002</v>
      </c>
      <c r="ME209" s="4">
        <v>10999274.580000002</v>
      </c>
      <c r="MF209" s="4">
        <v>0</v>
      </c>
      <c r="MG209" s="4">
        <v>0</v>
      </c>
      <c r="MH209" s="4">
        <v>10999274.580000002</v>
      </c>
      <c r="MI209" s="4">
        <v>9863498.9818605036</v>
      </c>
      <c r="MJ209" s="4">
        <v>0</v>
      </c>
      <c r="MK209" s="4">
        <v>0</v>
      </c>
      <c r="ML209" s="4">
        <v>9863498.9818605036</v>
      </c>
      <c r="MM209" s="5">
        <v>0.89674086323795554</v>
      </c>
      <c r="MN209" s="4">
        <v>11126246.040000003</v>
      </c>
      <c r="MO209" s="4">
        <v>11126246.040000003</v>
      </c>
      <c r="MP209" s="4">
        <v>0</v>
      </c>
      <c r="MQ209" s="4">
        <v>0</v>
      </c>
      <c r="MR209" s="4">
        <v>11126246.040000003</v>
      </c>
      <c r="MS209" s="4">
        <v>9977359.4785074871</v>
      </c>
      <c r="MT209" s="4">
        <v>0</v>
      </c>
      <c r="MU209" s="4">
        <v>0</v>
      </c>
      <c r="MV209" s="4">
        <v>9977359.4785074871</v>
      </c>
      <c r="MW209" s="5">
        <v>0.89674086323795554</v>
      </c>
      <c r="MX209" s="4">
        <v>11250583.610000003</v>
      </c>
      <c r="MY209" s="4">
        <v>11250583.610000003</v>
      </c>
      <c r="MZ209" s="4">
        <v>0</v>
      </c>
      <c r="NA209" s="4">
        <v>0</v>
      </c>
      <c r="NB209" s="4">
        <v>11250583.610000003</v>
      </c>
      <c r="NC209" s="4">
        <v>10088858.058362197</v>
      </c>
      <c r="ND209" s="4">
        <v>0</v>
      </c>
      <c r="NE209" s="4">
        <v>0</v>
      </c>
      <c r="NF209" s="4">
        <v>10088858.058362197</v>
      </c>
      <c r="NG209" s="5">
        <v>0.89674086323795554</v>
      </c>
      <c r="NH209" s="4">
        <v>11419948.070000004</v>
      </c>
      <c r="NI209" s="4">
        <v>11419948.070000004</v>
      </c>
      <c r="NJ209" s="4">
        <v>0</v>
      </c>
      <c r="NK209" s="4">
        <v>0</v>
      </c>
      <c r="NL209" s="4">
        <v>11419948.070000004</v>
      </c>
      <c r="NM209" s="4">
        <v>10240734.090424428</v>
      </c>
      <c r="NN209" s="4">
        <v>0</v>
      </c>
      <c r="NO209" s="4">
        <v>0</v>
      </c>
      <c r="NP209" s="4">
        <v>10240734.090424428</v>
      </c>
      <c r="NQ209" s="5">
        <v>0.89674086323795554</v>
      </c>
      <c r="NR209" s="4">
        <v>128006949.67</v>
      </c>
      <c r="NS209" s="4">
        <v>128006949.67</v>
      </c>
      <c r="NT209" s="4">
        <v>0</v>
      </c>
      <c r="NU209" s="4">
        <v>0</v>
      </c>
      <c r="NV209" s="4">
        <v>128006949.67</v>
      </c>
      <c r="NW209" s="4">
        <v>114789062.54753335</v>
      </c>
      <c r="NX209" s="4">
        <v>0</v>
      </c>
      <c r="NY209" s="4">
        <v>0</v>
      </c>
      <c r="NZ209" s="4">
        <v>114789062.54753335</v>
      </c>
      <c r="OA209" s="5">
        <v>10.760890358855464</v>
      </c>
      <c r="OB209" s="4">
        <v>11448987.540000003</v>
      </c>
      <c r="OC209" s="4">
        <v>11448987.540000003</v>
      </c>
      <c r="OD209" s="4">
        <v>0</v>
      </c>
      <c r="OE209" s="4">
        <v>0</v>
      </c>
      <c r="OF209" s="4">
        <v>11448987.540000003</v>
      </c>
      <c r="OG209" s="4">
        <v>10289608.310150161</v>
      </c>
      <c r="OH209" s="4">
        <v>0</v>
      </c>
      <c r="OI209" s="4">
        <v>0</v>
      </c>
      <c r="OJ209" s="4">
        <v>10289608.310150161</v>
      </c>
      <c r="OK209" s="5">
        <v>0.89873521778242393</v>
      </c>
      <c r="OL209" s="4">
        <v>11477877.640000002</v>
      </c>
      <c r="OM209" s="4">
        <v>11477877.640000002</v>
      </c>
      <c r="ON209" s="4">
        <v>0</v>
      </c>
      <c r="OO209" s="4">
        <v>0</v>
      </c>
      <c r="OP209" s="4">
        <v>11477877.640000002</v>
      </c>
      <c r="OQ209" s="4">
        <v>10315572.860465417</v>
      </c>
      <c r="OR209" s="4">
        <v>0</v>
      </c>
      <c r="OS209" s="4">
        <v>0</v>
      </c>
      <c r="OT209" s="4">
        <v>10315572.860465417</v>
      </c>
      <c r="OU209" s="5">
        <v>0.89873521778242393</v>
      </c>
      <c r="OV209" s="4">
        <v>11501710.340000002</v>
      </c>
      <c r="OW209" s="4">
        <v>11501710.340000002</v>
      </c>
      <c r="OX209" s="4">
        <v>0</v>
      </c>
      <c r="OY209" s="4">
        <v>0</v>
      </c>
      <c r="OZ209" s="4">
        <v>11501710.340000002</v>
      </c>
      <c r="PA209" s="4">
        <v>10336992.14729026</v>
      </c>
      <c r="PB209" s="4">
        <v>0</v>
      </c>
      <c r="PC209" s="4">
        <v>0</v>
      </c>
      <c r="PD209" s="4">
        <v>10336992.14729026</v>
      </c>
      <c r="PE209" s="5">
        <v>0.89873521778242393</v>
      </c>
      <c r="PF209" s="4">
        <v>11527648.550000003</v>
      </c>
      <c r="PG209" s="4">
        <v>11527648.550000003</v>
      </c>
      <c r="PH209" s="4">
        <v>0</v>
      </c>
      <c r="PI209" s="4">
        <v>0</v>
      </c>
      <c r="PJ209" s="4">
        <v>11527648.550000003</v>
      </c>
      <c r="PK209" s="4">
        <v>10360303.730103496</v>
      </c>
      <c r="PL209" s="4">
        <v>0</v>
      </c>
      <c r="PM209" s="4">
        <v>0</v>
      </c>
      <c r="PN209" s="4">
        <v>10360303.730103496</v>
      </c>
      <c r="PO209" s="5">
        <v>0.89873521778242393</v>
      </c>
      <c r="PP209" s="4">
        <v>11554491.110000003</v>
      </c>
      <c r="PQ209" s="4">
        <v>11554491.110000003</v>
      </c>
      <c r="PR209" s="4">
        <v>0</v>
      </c>
      <c r="PS209" s="4">
        <v>0</v>
      </c>
      <c r="PT209" s="4">
        <v>11554491.110000003</v>
      </c>
      <c r="PU209" s="4">
        <v>10384428.084110934</v>
      </c>
      <c r="PV209" s="4">
        <v>0</v>
      </c>
      <c r="PW209" s="4">
        <v>0</v>
      </c>
      <c r="PX209" s="4">
        <v>10384428.084110934</v>
      </c>
      <c r="PY209" s="5">
        <v>0.89873521778242393</v>
      </c>
      <c r="PZ209" s="4">
        <v>11579559.370000003</v>
      </c>
      <c r="QA209" s="4">
        <v>11579559.370000003</v>
      </c>
      <c r="QB209" s="4">
        <v>0</v>
      </c>
      <c r="QC209" s="4">
        <v>0</v>
      </c>
      <c r="QD209" s="4">
        <v>11579559.370000003</v>
      </c>
      <c r="QE209" s="4">
        <v>10406957.81222146</v>
      </c>
      <c r="QF209" s="4">
        <v>0</v>
      </c>
      <c r="QG209" s="4">
        <v>0</v>
      </c>
      <c r="QH209" s="4">
        <v>10406957.81222146</v>
      </c>
      <c r="QI209" s="5">
        <v>0.89873521778242393</v>
      </c>
      <c r="QJ209" s="4">
        <v>11605044.950000003</v>
      </c>
      <c r="QK209" s="4">
        <v>11605044.950000003</v>
      </c>
      <c r="QL209" s="4">
        <v>0</v>
      </c>
      <c r="QM209" s="4">
        <v>0</v>
      </c>
      <c r="QN209" s="4">
        <v>11605044.950000003</v>
      </c>
      <c r="QO209" s="4">
        <v>10429862.600513073</v>
      </c>
      <c r="QP209" s="4">
        <v>0</v>
      </c>
      <c r="QQ209" s="4">
        <v>0</v>
      </c>
      <c r="QR209" s="4">
        <v>10429862.600513073</v>
      </c>
      <c r="QS209" s="5">
        <v>0.89873521778242393</v>
      </c>
      <c r="QT209" s="4">
        <v>11631542.540000001</v>
      </c>
      <c r="QU209" s="4">
        <v>11631542.540000001</v>
      </c>
      <c r="QV209" s="4">
        <v>0</v>
      </c>
      <c r="QW209" s="4">
        <v>0</v>
      </c>
      <c r="QX209" s="4">
        <v>11631542.540000001</v>
      </c>
      <c r="QY209" s="4">
        <v>10453676.917832429</v>
      </c>
      <c r="QZ209" s="4">
        <v>0</v>
      </c>
      <c r="RA209" s="4">
        <v>0</v>
      </c>
      <c r="RB209" s="4">
        <v>10453676.917832429</v>
      </c>
      <c r="RC209" s="5">
        <v>0.89873521778242393</v>
      </c>
      <c r="RD209" s="4">
        <v>11657808.08</v>
      </c>
      <c r="RE209" s="4">
        <v>11657808.08</v>
      </c>
      <c r="RF209" s="4">
        <v>0</v>
      </c>
      <c r="RG209" s="4">
        <v>0</v>
      </c>
      <c r="RH209" s="4">
        <v>11657808.08</v>
      </c>
      <c r="RI209" s="4">
        <v>10477282.683644501</v>
      </c>
      <c r="RJ209" s="4">
        <v>0</v>
      </c>
      <c r="RK209" s="4">
        <v>0</v>
      </c>
      <c r="RL209" s="4">
        <v>10477282.683644501</v>
      </c>
      <c r="RM209" s="5">
        <v>0.89873521778242393</v>
      </c>
      <c r="RN209" s="4">
        <v>11683617.09</v>
      </c>
      <c r="RO209" s="4">
        <v>11683617.09</v>
      </c>
      <c r="RP209" s="4">
        <v>0</v>
      </c>
      <c r="RQ209" s="4">
        <v>0</v>
      </c>
      <c r="RR209" s="4">
        <v>11683617.09</v>
      </c>
      <c r="RS209" s="4">
        <v>10500478.1498676</v>
      </c>
      <c r="RT209" s="4">
        <v>0</v>
      </c>
      <c r="RU209" s="4">
        <v>0</v>
      </c>
      <c r="RV209" s="4">
        <v>10500478.1498676</v>
      </c>
      <c r="RW209" s="5">
        <v>0.89873521778242393</v>
      </c>
      <c r="RX209" s="4">
        <v>11710411.079999998</v>
      </c>
      <c r="RY209" s="4">
        <v>11710411.079999998</v>
      </c>
      <c r="RZ209" s="4">
        <v>0</v>
      </c>
      <c r="SA209" s="4">
        <v>0</v>
      </c>
      <c r="SB209" s="4">
        <v>11710411.079999998</v>
      </c>
      <c r="SC209" s="4">
        <v>10524558.852305509</v>
      </c>
      <c r="SD209" s="4">
        <v>0</v>
      </c>
      <c r="SE209" s="4">
        <v>0</v>
      </c>
      <c r="SF209" s="4">
        <v>10524558.852305509</v>
      </c>
      <c r="SG209" s="5">
        <v>0.89873521778242393</v>
      </c>
      <c r="SH209" s="4">
        <v>11739224.52</v>
      </c>
      <c r="SI209" s="4">
        <v>11739224.52</v>
      </c>
      <c r="SJ209" s="4">
        <v>0</v>
      </c>
      <c r="SK209" s="4">
        <v>0</v>
      </c>
      <c r="SL209" s="4">
        <v>11739224.52</v>
      </c>
      <c r="SM209" s="4">
        <v>10550454.505578971</v>
      </c>
      <c r="SN209" s="4">
        <v>0</v>
      </c>
      <c r="SO209" s="4">
        <v>0</v>
      </c>
      <c r="SP209" s="4">
        <v>10550454.505578971</v>
      </c>
      <c r="SQ209" s="5">
        <v>0.89873521778242393</v>
      </c>
      <c r="SR209" s="4">
        <v>139117922.81000003</v>
      </c>
      <c r="SS209" s="4">
        <v>139117922.81000003</v>
      </c>
      <c r="ST209" s="4">
        <v>0</v>
      </c>
      <c r="SU209" s="4">
        <v>0</v>
      </c>
      <c r="SV209" s="4">
        <v>139117922.81000003</v>
      </c>
      <c r="SW209" s="4">
        <v>125030176.65408382</v>
      </c>
      <c r="SX209" s="4">
        <v>0</v>
      </c>
      <c r="SY209" s="4">
        <v>0</v>
      </c>
      <c r="SZ209" s="4">
        <v>125030176.65408382</v>
      </c>
      <c r="TA209" s="5">
        <v>10.784822613389084</v>
      </c>
      <c r="TB209" s="4">
        <v>11758380.730800001</v>
      </c>
      <c r="TC209" s="4">
        <v>11758380.730800001</v>
      </c>
    </row>
    <row r="210" spans="1:523" x14ac:dyDescent="0.3">
      <c r="A210" s="3" t="s">
        <v>258</v>
      </c>
      <c r="B210" s="4">
        <v>864793.82000000007</v>
      </c>
      <c r="C210" s="4">
        <v>864793.82000000007</v>
      </c>
      <c r="D210" s="4">
        <v>0</v>
      </c>
      <c r="E210" s="4">
        <v>0</v>
      </c>
      <c r="F210" s="4">
        <v>864793.82000000007</v>
      </c>
      <c r="G210" s="4">
        <v>767227.95088868181</v>
      </c>
      <c r="H210" s="4">
        <v>0</v>
      </c>
      <c r="I210" s="4">
        <v>0</v>
      </c>
      <c r="J210" s="4">
        <v>767227.95088868181</v>
      </c>
      <c r="K210" s="5">
        <v>0.8871801961867416</v>
      </c>
      <c r="L210" s="4">
        <v>921024.27</v>
      </c>
      <c r="M210" s="4">
        <v>921024.27</v>
      </c>
      <c r="N210" s="4">
        <v>0</v>
      </c>
      <c r="O210" s="4">
        <v>0</v>
      </c>
      <c r="P210" s="4">
        <v>921024.27</v>
      </c>
      <c r="Q210" s="4">
        <v>817114.4925513505</v>
      </c>
      <c r="R210" s="4">
        <v>0</v>
      </c>
      <c r="S210" s="4">
        <v>0</v>
      </c>
      <c r="T210" s="4">
        <v>817114.4925513505</v>
      </c>
      <c r="U210" s="5">
        <v>0.8871801961867416</v>
      </c>
      <c r="V210" s="4">
        <v>961155.51</v>
      </c>
      <c r="W210" s="4">
        <v>961155.51</v>
      </c>
      <c r="X210" s="4">
        <v>0</v>
      </c>
      <c r="Y210" s="4">
        <v>0</v>
      </c>
      <c r="Z210" s="4">
        <v>961155.51</v>
      </c>
      <c r="AA210" s="4">
        <v>852718.13392776763</v>
      </c>
      <c r="AB210" s="4">
        <v>0</v>
      </c>
      <c r="AC210" s="4">
        <v>0</v>
      </c>
      <c r="AD210" s="4">
        <v>852718.13392776763</v>
      </c>
      <c r="AE210" s="5">
        <v>0.8871801961867416</v>
      </c>
      <c r="AF210" s="4">
        <v>996171.29</v>
      </c>
      <c r="AG210" s="4">
        <v>996171.29</v>
      </c>
      <c r="AH210" s="4">
        <v>0</v>
      </c>
      <c r="AI210" s="4">
        <v>0</v>
      </c>
      <c r="AJ210" s="4">
        <v>996171.29</v>
      </c>
      <c r="AK210" s="4">
        <v>883783.44049779954</v>
      </c>
      <c r="AL210" s="4">
        <v>0</v>
      </c>
      <c r="AM210" s="4">
        <v>0</v>
      </c>
      <c r="AN210" s="4">
        <v>883783.44049779954</v>
      </c>
      <c r="AO210" s="5">
        <v>0.8871801961867416</v>
      </c>
      <c r="AP210" s="4">
        <v>975680.17999999993</v>
      </c>
      <c r="AQ210" s="4">
        <v>975680.17999999993</v>
      </c>
      <c r="AR210" s="4">
        <v>0</v>
      </c>
      <c r="AS210" s="4">
        <v>0</v>
      </c>
      <c r="AT210" s="4">
        <v>975680.17999999993</v>
      </c>
      <c r="AU210" s="4">
        <v>865604.13350791531</v>
      </c>
      <c r="AV210" s="4">
        <v>0</v>
      </c>
      <c r="AW210" s="4">
        <v>0</v>
      </c>
      <c r="AX210" s="4">
        <v>865604.13350791531</v>
      </c>
      <c r="AY210" s="5">
        <v>0.8871801961867416</v>
      </c>
      <c r="AZ210" s="4">
        <v>1394488.5</v>
      </c>
      <c r="BA210" s="4">
        <v>1394488.5</v>
      </c>
      <c r="BB210" s="4">
        <v>0</v>
      </c>
      <c r="BC210" s="4">
        <v>0</v>
      </c>
      <c r="BD210" s="4">
        <v>1394488.5</v>
      </c>
      <c r="BE210" s="4">
        <v>1237162.5810101549</v>
      </c>
      <c r="BF210" s="4">
        <v>0</v>
      </c>
      <c r="BG210" s="4">
        <v>0</v>
      </c>
      <c r="BH210" s="4">
        <v>1237162.5810101549</v>
      </c>
      <c r="BI210" s="5">
        <v>0.8871801961867416</v>
      </c>
      <c r="BJ210" s="4">
        <v>1393461.6500000001</v>
      </c>
      <c r="BK210" s="4">
        <v>1393461.6500000001</v>
      </c>
      <c r="BL210" s="4">
        <v>0</v>
      </c>
      <c r="BM210" s="4">
        <v>0</v>
      </c>
      <c r="BN210" s="4">
        <v>1393461.6500000001</v>
      </c>
      <c r="BO210" s="4">
        <v>1236251.5800257009</v>
      </c>
      <c r="BP210" s="4">
        <v>0</v>
      </c>
      <c r="BQ210" s="4">
        <v>0</v>
      </c>
      <c r="BR210" s="4">
        <v>1236251.5800257009</v>
      </c>
      <c r="BS210" s="5">
        <v>0.8871801961867416</v>
      </c>
      <c r="BT210" s="4">
        <v>1359534.05</v>
      </c>
      <c r="BU210" s="4">
        <v>1359534.05</v>
      </c>
      <c r="BV210" s="4">
        <v>0</v>
      </c>
      <c r="BW210" s="4">
        <v>0</v>
      </c>
      <c r="BX210" s="4">
        <v>1359534.05</v>
      </c>
      <c r="BY210" s="4">
        <v>1206151.6852015555</v>
      </c>
      <c r="BZ210" s="4">
        <v>0</v>
      </c>
      <c r="CA210" s="4">
        <v>0</v>
      </c>
      <c r="CB210" s="4">
        <v>1206151.6852015555</v>
      </c>
      <c r="CC210" s="5">
        <v>0.8871801961867416</v>
      </c>
      <c r="CD210" s="4">
        <v>1316956.7000000002</v>
      </c>
      <c r="CE210" s="4">
        <v>1316956.7000000002</v>
      </c>
      <c r="CF210" s="4">
        <v>0</v>
      </c>
      <c r="CG210" s="4">
        <v>0</v>
      </c>
      <c r="CH210" s="4">
        <v>1316956.7000000002</v>
      </c>
      <c r="CI210" s="4">
        <v>1168377.9034754441</v>
      </c>
      <c r="CJ210" s="4">
        <v>0</v>
      </c>
      <c r="CK210" s="4">
        <v>0</v>
      </c>
      <c r="CL210" s="4">
        <v>1168377.9034754441</v>
      </c>
      <c r="CM210" s="5">
        <v>0.8871801961867416</v>
      </c>
      <c r="CN210" s="4">
        <v>1301635.9500000002</v>
      </c>
      <c r="CO210" s="4">
        <v>1301635.9500000002</v>
      </c>
      <c r="CP210" s="4">
        <v>0</v>
      </c>
      <c r="CQ210" s="4">
        <v>0</v>
      </c>
      <c r="CR210" s="4">
        <v>1301635.9500000002</v>
      </c>
      <c r="CS210" s="4">
        <v>1154785.637484716</v>
      </c>
      <c r="CT210" s="4">
        <v>0</v>
      </c>
      <c r="CU210" s="4">
        <v>0</v>
      </c>
      <c r="CV210" s="4">
        <v>1154785.637484716</v>
      </c>
      <c r="CW210" s="5">
        <v>0.8871801961867416</v>
      </c>
      <c r="CX210" s="4">
        <v>1396283.0899999999</v>
      </c>
      <c r="CY210" s="4">
        <v>1396283.0899999999</v>
      </c>
      <c r="CZ210" s="4">
        <v>0</v>
      </c>
      <c r="DA210" s="4">
        <v>0</v>
      </c>
      <c r="DB210" s="4">
        <v>1396283.0899999999</v>
      </c>
      <c r="DC210" s="4">
        <v>1238754.7057184298</v>
      </c>
      <c r="DD210" s="4">
        <v>0</v>
      </c>
      <c r="DE210" s="4">
        <v>0</v>
      </c>
      <c r="DF210" s="4">
        <v>1238754.7057184298</v>
      </c>
      <c r="DG210" s="5">
        <v>0.8871801961867416</v>
      </c>
      <c r="DH210" s="4">
        <v>1402457.95</v>
      </c>
      <c r="DI210" s="4">
        <v>1402457.95</v>
      </c>
      <c r="DJ210" s="4">
        <v>0</v>
      </c>
      <c r="DK210" s="4">
        <v>0</v>
      </c>
      <c r="DL210" s="4">
        <v>1402457.95</v>
      </c>
      <c r="DM210" s="4">
        <v>1244232.9192246555</v>
      </c>
      <c r="DN210" s="4">
        <v>0</v>
      </c>
      <c r="DO210" s="4">
        <v>0</v>
      </c>
      <c r="DP210" s="4">
        <v>1244232.9192246555</v>
      </c>
      <c r="DQ210" s="5">
        <v>0.8871801961867416</v>
      </c>
      <c r="DR210" s="4">
        <v>14283642.960000001</v>
      </c>
      <c r="DS210" s="4">
        <v>14283642.960000001</v>
      </c>
      <c r="DT210" s="4">
        <v>0</v>
      </c>
      <c r="DU210" s="4">
        <v>0</v>
      </c>
      <c r="DV210" s="4">
        <v>14283642.960000001</v>
      </c>
      <c r="DW210" s="4">
        <v>12672165.163514171</v>
      </c>
      <c r="DX210" s="4">
        <v>0</v>
      </c>
      <c r="DY210" s="4">
        <v>0</v>
      </c>
      <c r="DZ210" s="4">
        <v>12672165.163514171</v>
      </c>
      <c r="EA210" s="5">
        <v>10.6461623542409</v>
      </c>
      <c r="EB210" s="4">
        <v>1397308.79</v>
      </c>
      <c r="EC210" s="4">
        <v>1397308.79</v>
      </c>
      <c r="ED210" s="4">
        <v>0</v>
      </c>
      <c r="EE210" s="4">
        <v>0</v>
      </c>
      <c r="EF210" s="4">
        <v>1397308.79</v>
      </c>
      <c r="EG210" s="4">
        <v>1248875.9003175914</v>
      </c>
      <c r="EH210" s="4">
        <v>0</v>
      </c>
      <c r="EI210" s="4">
        <v>0</v>
      </c>
      <c r="EJ210" s="4">
        <v>1248875.9003175914</v>
      </c>
      <c r="EK210" s="5">
        <v>0.89377230663351903</v>
      </c>
      <c r="EL210" s="4">
        <v>1375650.23</v>
      </c>
      <c r="EM210" s="4">
        <v>1375650.23</v>
      </c>
      <c r="EN210" s="4">
        <v>0</v>
      </c>
      <c r="EO210" s="4">
        <v>0</v>
      </c>
      <c r="EP210" s="4">
        <v>1375650.23</v>
      </c>
      <c r="EQ210" s="4">
        <v>1229518.0791880309</v>
      </c>
      <c r="ER210" s="4">
        <v>0</v>
      </c>
      <c r="ES210" s="4">
        <v>0</v>
      </c>
      <c r="ET210" s="4">
        <v>1229518.0791880309</v>
      </c>
      <c r="EU210" s="5">
        <v>0.89377230663351903</v>
      </c>
      <c r="EV210" s="4">
        <v>1350149.8599999999</v>
      </c>
      <c r="EW210" s="4">
        <v>1350149.8599999999</v>
      </c>
      <c r="EX210" s="4">
        <v>0</v>
      </c>
      <c r="EY210" s="4">
        <v>0</v>
      </c>
      <c r="EZ210" s="4">
        <v>1350149.8599999999</v>
      </c>
      <c r="FA210" s="4">
        <v>1206726.5546731227</v>
      </c>
      <c r="FB210" s="4">
        <v>0</v>
      </c>
      <c r="FC210" s="4">
        <v>0</v>
      </c>
      <c r="FD210" s="4">
        <v>1206726.5546731227</v>
      </c>
      <c r="FE210" s="5">
        <v>0.89377230663351903</v>
      </c>
      <c r="FF210" s="4">
        <v>1400438.68</v>
      </c>
      <c r="FG210" s="4">
        <v>1400438.68</v>
      </c>
      <c r="FH210" s="4">
        <v>0</v>
      </c>
      <c r="FI210" s="4">
        <v>0</v>
      </c>
      <c r="FJ210" s="4">
        <v>1400438.68</v>
      </c>
      <c r="FK210" s="4">
        <v>1251673.3093224005</v>
      </c>
      <c r="FL210" s="4">
        <v>0</v>
      </c>
      <c r="FM210" s="4">
        <v>0</v>
      </c>
      <c r="FN210" s="4">
        <v>1251673.3093224005</v>
      </c>
      <c r="FO210" s="5">
        <v>0.89377230663351903</v>
      </c>
      <c r="FP210" s="4">
        <v>1429448.88</v>
      </c>
      <c r="FQ210" s="4">
        <v>1429448.88</v>
      </c>
      <c r="FR210" s="4">
        <v>0</v>
      </c>
      <c r="FS210" s="4">
        <v>0</v>
      </c>
      <c r="FT210" s="4">
        <v>1429448.88</v>
      </c>
      <c r="FU210" s="4">
        <v>1277601.8226923002</v>
      </c>
      <c r="FV210" s="4">
        <v>0</v>
      </c>
      <c r="FW210" s="4">
        <v>0</v>
      </c>
      <c r="FX210" s="4">
        <v>1277601.8226923002</v>
      </c>
      <c r="FY210" s="5">
        <v>0.89377230663351903</v>
      </c>
      <c r="FZ210" s="4">
        <v>1089286.6099999999</v>
      </c>
      <c r="GA210" s="4">
        <v>1089286.6099999999</v>
      </c>
      <c r="GB210" s="4">
        <v>0</v>
      </c>
      <c r="GC210" s="4">
        <v>0</v>
      </c>
      <c r="GD210" s="4">
        <v>1089286.6099999999</v>
      </c>
      <c r="GE210" s="4">
        <v>973574.20600470633</v>
      </c>
      <c r="GF210" s="4">
        <v>0</v>
      </c>
      <c r="GG210" s="4">
        <v>0</v>
      </c>
      <c r="GH210" s="4">
        <v>973574.20600470633</v>
      </c>
      <c r="GI210" s="5">
        <v>0.89377230663351903</v>
      </c>
      <c r="GJ210" s="4">
        <v>1073001.7899999998</v>
      </c>
      <c r="GK210" s="4">
        <v>1073001.7899999998</v>
      </c>
      <c r="GL210" s="4">
        <v>0</v>
      </c>
      <c r="GM210" s="4">
        <v>0</v>
      </c>
      <c r="GN210" s="4">
        <v>1073001.7899999998</v>
      </c>
      <c r="GO210" s="4">
        <v>959019.28487019462</v>
      </c>
      <c r="GP210" s="4">
        <v>0</v>
      </c>
      <c r="GQ210" s="4">
        <v>0</v>
      </c>
      <c r="GR210" s="4">
        <v>959019.28487019462</v>
      </c>
      <c r="GS210" s="5">
        <v>0.89377230663351903</v>
      </c>
      <c r="GT210" s="4">
        <v>1132598.9099999999</v>
      </c>
      <c r="GU210" s="4">
        <v>1132598.9099999999</v>
      </c>
      <c r="GV210" s="4">
        <v>0</v>
      </c>
      <c r="GW210" s="4">
        <v>0</v>
      </c>
      <c r="GX210" s="4">
        <v>1132598.9099999999</v>
      </c>
      <c r="GY210" s="4">
        <v>1012285.5402813094</v>
      </c>
      <c r="GZ210" s="4">
        <v>0</v>
      </c>
      <c r="HA210" s="4">
        <v>0</v>
      </c>
      <c r="HB210" s="4">
        <v>1012285.5402813094</v>
      </c>
      <c r="HC210" s="5">
        <v>0.89377230663351903</v>
      </c>
      <c r="HD210" s="4">
        <v>1125300.6700000002</v>
      </c>
      <c r="HE210" s="4">
        <v>1125300.6700000002</v>
      </c>
      <c r="HF210" s="4">
        <v>0</v>
      </c>
      <c r="HG210" s="4">
        <v>0</v>
      </c>
      <c r="HH210" s="4">
        <v>1125300.6700000002</v>
      </c>
      <c r="HI210" s="4">
        <v>1005762.5754821446</v>
      </c>
      <c r="HJ210" s="4">
        <v>0</v>
      </c>
      <c r="HK210" s="4">
        <v>0</v>
      </c>
      <c r="HL210" s="4">
        <v>1005762.5754821446</v>
      </c>
      <c r="HM210" s="5">
        <v>0.89377230663351903</v>
      </c>
      <c r="HN210" s="4">
        <v>1163142.3399999999</v>
      </c>
      <c r="HO210" s="4">
        <v>1163142.3399999999</v>
      </c>
      <c r="HP210" s="4">
        <v>0</v>
      </c>
      <c r="HQ210" s="4">
        <v>0</v>
      </c>
      <c r="HR210" s="4">
        <v>1163142.3399999999</v>
      </c>
      <c r="HS210" s="4">
        <v>1039584.4121649087</v>
      </c>
      <c r="HT210" s="4">
        <v>0</v>
      </c>
      <c r="HU210" s="4">
        <v>0</v>
      </c>
      <c r="HV210" s="4">
        <v>1039584.4121649087</v>
      </c>
      <c r="HW210" s="5">
        <v>0.89377230663351903</v>
      </c>
      <c r="HX210" s="4">
        <v>1207921.6199999999</v>
      </c>
      <c r="HY210" s="4">
        <v>1207921.6199999999</v>
      </c>
      <c r="HZ210" s="4">
        <v>0</v>
      </c>
      <c r="IA210" s="4">
        <v>0</v>
      </c>
      <c r="IB210" s="4">
        <v>1207921.6199999999</v>
      </c>
      <c r="IC210" s="4">
        <v>1079606.892539897</v>
      </c>
      <c r="ID210" s="4">
        <v>0</v>
      </c>
      <c r="IE210" s="4">
        <v>0</v>
      </c>
      <c r="IF210" s="4">
        <v>1079606.892539897</v>
      </c>
      <c r="IG210" s="5">
        <v>0.89377230663351903</v>
      </c>
      <c r="IH210" s="4">
        <v>1254000</v>
      </c>
      <c r="II210" s="4">
        <v>1254000</v>
      </c>
      <c r="IJ210" s="4">
        <v>0</v>
      </c>
      <c r="IK210" s="4">
        <v>0</v>
      </c>
      <c r="IL210" s="4">
        <v>1254000</v>
      </c>
      <c r="IM210" s="4">
        <v>1120790.4725184329</v>
      </c>
      <c r="IN210" s="4">
        <v>0</v>
      </c>
      <c r="IO210" s="4">
        <v>0</v>
      </c>
      <c r="IP210" s="4">
        <v>1120790.4725184329</v>
      </c>
      <c r="IQ210" s="5">
        <v>0.89377230663351903</v>
      </c>
      <c r="IR210" s="4">
        <v>14998248.379999997</v>
      </c>
      <c r="IS210" s="4">
        <v>14998248.379999997</v>
      </c>
      <c r="IT210" s="4">
        <v>0</v>
      </c>
      <c r="IU210" s="4">
        <v>0</v>
      </c>
      <c r="IV210" s="4">
        <v>14998248.379999997</v>
      </c>
      <c r="IW210" s="4">
        <v>13405019.050055038</v>
      </c>
      <c r="IX210" s="4">
        <v>0</v>
      </c>
      <c r="IY210" s="4">
        <v>0</v>
      </c>
      <c r="IZ210" s="4">
        <v>13405019.050055038</v>
      </c>
      <c r="JA210" s="5">
        <v>10.725267679602227</v>
      </c>
      <c r="JB210" s="4">
        <v>1254000</v>
      </c>
      <c r="JC210" s="4">
        <v>1254000</v>
      </c>
      <c r="JD210" s="4">
        <v>0</v>
      </c>
      <c r="JE210" s="4">
        <v>0</v>
      </c>
      <c r="JF210" s="4">
        <v>1254000</v>
      </c>
      <c r="JG210" s="4">
        <v>1124513.0425003963</v>
      </c>
      <c r="JH210" s="4">
        <v>0</v>
      </c>
      <c r="JI210" s="4">
        <v>0</v>
      </c>
      <c r="JJ210" s="4">
        <v>1124513.0425003963</v>
      </c>
      <c r="JK210" s="5">
        <v>0.89674086323795554</v>
      </c>
      <c r="JL210" s="4">
        <v>1254000</v>
      </c>
      <c r="JM210" s="4">
        <v>1254000</v>
      </c>
      <c r="JN210" s="4">
        <v>0</v>
      </c>
      <c r="JO210" s="4">
        <v>0</v>
      </c>
      <c r="JP210" s="4">
        <v>1254000</v>
      </c>
      <c r="JQ210" s="4">
        <v>1124513.0425003963</v>
      </c>
      <c r="JR210" s="4">
        <v>0</v>
      </c>
      <c r="JS210" s="4">
        <v>0</v>
      </c>
      <c r="JT210" s="4">
        <v>1124513.0425003963</v>
      </c>
      <c r="JU210" s="5">
        <v>0.89674086323795554</v>
      </c>
      <c r="JV210" s="4">
        <v>1254000</v>
      </c>
      <c r="JW210" s="4">
        <v>1254000</v>
      </c>
      <c r="JX210" s="4">
        <v>0</v>
      </c>
      <c r="JY210" s="4">
        <v>0</v>
      </c>
      <c r="JZ210" s="4">
        <v>1254000</v>
      </c>
      <c r="KA210" s="4">
        <v>1124513.0425003963</v>
      </c>
      <c r="KB210" s="4">
        <v>0</v>
      </c>
      <c r="KC210" s="4">
        <v>0</v>
      </c>
      <c r="KD210" s="4">
        <v>1124513.0425003963</v>
      </c>
      <c r="KE210" s="5">
        <v>0.89674086323795554</v>
      </c>
      <c r="KF210" s="4">
        <v>1254000</v>
      </c>
      <c r="KG210" s="4">
        <v>1254000</v>
      </c>
      <c r="KH210" s="4">
        <v>0</v>
      </c>
      <c r="KI210" s="4">
        <v>0</v>
      </c>
      <c r="KJ210" s="4">
        <v>1254000</v>
      </c>
      <c r="KK210" s="4">
        <v>1124513.0425003963</v>
      </c>
      <c r="KL210" s="4">
        <v>0</v>
      </c>
      <c r="KM210" s="4">
        <v>0</v>
      </c>
      <c r="KN210" s="4">
        <v>1124513.0425003963</v>
      </c>
      <c r="KO210" s="5">
        <v>0.89674086323795554</v>
      </c>
      <c r="KP210" s="4">
        <v>1254000</v>
      </c>
      <c r="KQ210" s="4">
        <v>1254000</v>
      </c>
      <c r="KR210" s="4">
        <v>0</v>
      </c>
      <c r="KS210" s="4">
        <v>0</v>
      </c>
      <c r="KT210" s="4">
        <v>1254000</v>
      </c>
      <c r="KU210" s="4">
        <v>1124513.0425003963</v>
      </c>
      <c r="KV210" s="4">
        <v>0</v>
      </c>
      <c r="KW210" s="4">
        <v>0</v>
      </c>
      <c r="KX210" s="4">
        <v>1124513.0425003963</v>
      </c>
      <c r="KY210" s="5">
        <v>0.89674086323795554</v>
      </c>
      <c r="KZ210" s="4">
        <v>1254000</v>
      </c>
      <c r="LA210" s="4">
        <v>1254000</v>
      </c>
      <c r="LB210" s="4">
        <v>0</v>
      </c>
      <c r="LC210" s="4">
        <v>0</v>
      </c>
      <c r="LD210" s="4">
        <v>1254000</v>
      </c>
      <c r="LE210" s="4">
        <v>1124513.0425003963</v>
      </c>
      <c r="LF210" s="4">
        <v>0</v>
      </c>
      <c r="LG210" s="4">
        <v>0</v>
      </c>
      <c r="LH210" s="4">
        <v>1124513.0425003963</v>
      </c>
      <c r="LI210" s="5">
        <v>0.89674086323795554</v>
      </c>
      <c r="LJ210" s="4">
        <v>1254000</v>
      </c>
      <c r="LK210" s="4">
        <v>1254000</v>
      </c>
      <c r="LL210" s="4">
        <v>0</v>
      </c>
      <c r="LM210" s="4">
        <v>0</v>
      </c>
      <c r="LN210" s="4">
        <v>1254000</v>
      </c>
      <c r="LO210" s="4">
        <v>1124513.0425003963</v>
      </c>
      <c r="LP210" s="4">
        <v>0</v>
      </c>
      <c r="LQ210" s="4">
        <v>0</v>
      </c>
      <c r="LR210" s="4">
        <v>1124513.0425003963</v>
      </c>
      <c r="LS210" s="5">
        <v>0.89674086323795554</v>
      </c>
      <c r="LT210" s="4">
        <v>1254000</v>
      </c>
      <c r="LU210" s="4">
        <v>1254000</v>
      </c>
      <c r="LV210" s="4">
        <v>0</v>
      </c>
      <c r="LW210" s="4">
        <v>0</v>
      </c>
      <c r="LX210" s="4">
        <v>1254000</v>
      </c>
      <c r="LY210" s="4">
        <v>1124513.0425003963</v>
      </c>
      <c r="LZ210" s="4">
        <v>0</v>
      </c>
      <c r="MA210" s="4">
        <v>0</v>
      </c>
      <c r="MB210" s="4">
        <v>1124513.0425003963</v>
      </c>
      <c r="MC210" s="5">
        <v>0.89674086323795554</v>
      </c>
      <c r="MD210" s="4">
        <v>1254000</v>
      </c>
      <c r="ME210" s="4">
        <v>1254000</v>
      </c>
      <c r="MF210" s="4">
        <v>0</v>
      </c>
      <c r="MG210" s="4">
        <v>0</v>
      </c>
      <c r="MH210" s="4">
        <v>1254000</v>
      </c>
      <c r="MI210" s="4">
        <v>1124513.0425003963</v>
      </c>
      <c r="MJ210" s="4">
        <v>0</v>
      </c>
      <c r="MK210" s="4">
        <v>0</v>
      </c>
      <c r="ML210" s="4">
        <v>1124513.0425003963</v>
      </c>
      <c r="MM210" s="5">
        <v>0.89674086323795554</v>
      </c>
      <c r="MN210" s="4">
        <v>1254000</v>
      </c>
      <c r="MO210" s="4">
        <v>1254000</v>
      </c>
      <c r="MP210" s="4">
        <v>0</v>
      </c>
      <c r="MQ210" s="4">
        <v>0</v>
      </c>
      <c r="MR210" s="4">
        <v>1254000</v>
      </c>
      <c r="MS210" s="4">
        <v>1124513.0425003963</v>
      </c>
      <c r="MT210" s="4">
        <v>0</v>
      </c>
      <c r="MU210" s="4">
        <v>0</v>
      </c>
      <c r="MV210" s="4">
        <v>1124513.0425003963</v>
      </c>
      <c r="MW210" s="5">
        <v>0.89674086323795554</v>
      </c>
      <c r="MX210" s="4">
        <v>1254000</v>
      </c>
      <c r="MY210" s="4">
        <v>1254000</v>
      </c>
      <c r="MZ210" s="4">
        <v>0</v>
      </c>
      <c r="NA210" s="4">
        <v>0</v>
      </c>
      <c r="NB210" s="4">
        <v>1254000</v>
      </c>
      <c r="NC210" s="4">
        <v>1124513.0425003963</v>
      </c>
      <c r="ND210" s="4">
        <v>0</v>
      </c>
      <c r="NE210" s="4">
        <v>0</v>
      </c>
      <c r="NF210" s="4">
        <v>1124513.0425003963</v>
      </c>
      <c r="NG210" s="5">
        <v>0.89674086323795554</v>
      </c>
      <c r="NH210" s="4">
        <v>1254000</v>
      </c>
      <c r="NI210" s="4">
        <v>1254000</v>
      </c>
      <c r="NJ210" s="4">
        <v>0</v>
      </c>
      <c r="NK210" s="4">
        <v>0</v>
      </c>
      <c r="NL210" s="4">
        <v>1254000</v>
      </c>
      <c r="NM210" s="4">
        <v>1124513.0425003963</v>
      </c>
      <c r="NN210" s="4">
        <v>0</v>
      </c>
      <c r="NO210" s="4">
        <v>0</v>
      </c>
      <c r="NP210" s="4">
        <v>1124513.0425003963</v>
      </c>
      <c r="NQ210" s="5">
        <v>0.89674086323795554</v>
      </c>
      <c r="NR210" s="4">
        <v>15048000</v>
      </c>
      <c r="NS210" s="4">
        <v>15048000</v>
      </c>
      <c r="NT210" s="4">
        <v>0</v>
      </c>
      <c r="NU210" s="4">
        <v>0</v>
      </c>
      <c r="NV210" s="4">
        <v>15048000</v>
      </c>
      <c r="NW210" s="4">
        <v>13494156.510004751</v>
      </c>
      <c r="NX210" s="4">
        <v>0</v>
      </c>
      <c r="NY210" s="4">
        <v>0</v>
      </c>
      <c r="NZ210" s="4">
        <v>13494156.510004751</v>
      </c>
      <c r="OA210" s="5">
        <v>10.760890358855464</v>
      </c>
      <c r="OB210" s="4">
        <v>1254000</v>
      </c>
      <c r="OC210" s="4">
        <v>1254000</v>
      </c>
      <c r="OD210" s="4">
        <v>0</v>
      </c>
      <c r="OE210" s="4">
        <v>0</v>
      </c>
      <c r="OF210" s="4">
        <v>1254000</v>
      </c>
      <c r="OG210" s="4">
        <v>1127013.9630991595</v>
      </c>
      <c r="OH210" s="4">
        <v>0</v>
      </c>
      <c r="OI210" s="4">
        <v>0</v>
      </c>
      <c r="OJ210" s="4">
        <v>1127013.9630991595</v>
      </c>
      <c r="OK210" s="5">
        <v>0.89873521778242393</v>
      </c>
      <c r="OL210" s="4">
        <v>1254000</v>
      </c>
      <c r="OM210" s="4">
        <v>1254000</v>
      </c>
      <c r="ON210" s="4">
        <v>0</v>
      </c>
      <c r="OO210" s="4">
        <v>0</v>
      </c>
      <c r="OP210" s="4">
        <v>1254000</v>
      </c>
      <c r="OQ210" s="4">
        <v>1127013.9630991595</v>
      </c>
      <c r="OR210" s="4">
        <v>0</v>
      </c>
      <c r="OS210" s="4">
        <v>0</v>
      </c>
      <c r="OT210" s="4">
        <v>1127013.9630991595</v>
      </c>
      <c r="OU210" s="5">
        <v>0.89873521778242393</v>
      </c>
      <c r="OV210" s="4">
        <v>1254000</v>
      </c>
      <c r="OW210" s="4">
        <v>1254000</v>
      </c>
      <c r="OX210" s="4">
        <v>0</v>
      </c>
      <c r="OY210" s="4">
        <v>0</v>
      </c>
      <c r="OZ210" s="4">
        <v>1254000</v>
      </c>
      <c r="PA210" s="4">
        <v>1127013.9630991595</v>
      </c>
      <c r="PB210" s="4">
        <v>0</v>
      </c>
      <c r="PC210" s="4">
        <v>0</v>
      </c>
      <c r="PD210" s="4">
        <v>1127013.9630991595</v>
      </c>
      <c r="PE210" s="5">
        <v>0.89873521778242393</v>
      </c>
      <c r="PF210" s="4">
        <v>1254000</v>
      </c>
      <c r="PG210" s="4">
        <v>1254000</v>
      </c>
      <c r="PH210" s="4">
        <v>0</v>
      </c>
      <c r="PI210" s="4">
        <v>0</v>
      </c>
      <c r="PJ210" s="4">
        <v>1254000</v>
      </c>
      <c r="PK210" s="4">
        <v>1127013.9630991595</v>
      </c>
      <c r="PL210" s="4">
        <v>0</v>
      </c>
      <c r="PM210" s="4">
        <v>0</v>
      </c>
      <c r="PN210" s="4">
        <v>1127013.9630991595</v>
      </c>
      <c r="PO210" s="5">
        <v>0.89873521778242393</v>
      </c>
      <c r="PP210" s="4">
        <v>1254000</v>
      </c>
      <c r="PQ210" s="4">
        <v>1254000</v>
      </c>
      <c r="PR210" s="4">
        <v>0</v>
      </c>
      <c r="PS210" s="4">
        <v>0</v>
      </c>
      <c r="PT210" s="4">
        <v>1254000</v>
      </c>
      <c r="PU210" s="4">
        <v>1127013.9630991595</v>
      </c>
      <c r="PV210" s="4">
        <v>0</v>
      </c>
      <c r="PW210" s="4">
        <v>0</v>
      </c>
      <c r="PX210" s="4">
        <v>1127013.9630991595</v>
      </c>
      <c r="PY210" s="5">
        <v>0.89873521778242393</v>
      </c>
      <c r="PZ210" s="4">
        <v>1254000</v>
      </c>
      <c r="QA210" s="4">
        <v>1254000</v>
      </c>
      <c r="QB210" s="4">
        <v>0</v>
      </c>
      <c r="QC210" s="4">
        <v>0</v>
      </c>
      <c r="QD210" s="4">
        <v>1254000</v>
      </c>
      <c r="QE210" s="4">
        <v>1127013.9630991595</v>
      </c>
      <c r="QF210" s="4">
        <v>0</v>
      </c>
      <c r="QG210" s="4">
        <v>0</v>
      </c>
      <c r="QH210" s="4">
        <v>1127013.9630991595</v>
      </c>
      <c r="QI210" s="5">
        <v>0.89873521778242393</v>
      </c>
      <c r="QJ210" s="4">
        <v>1254000</v>
      </c>
      <c r="QK210" s="4">
        <v>1254000</v>
      </c>
      <c r="QL210" s="4">
        <v>0</v>
      </c>
      <c r="QM210" s="4">
        <v>0</v>
      </c>
      <c r="QN210" s="4">
        <v>1254000</v>
      </c>
      <c r="QO210" s="4">
        <v>1127013.9630991595</v>
      </c>
      <c r="QP210" s="4">
        <v>0</v>
      </c>
      <c r="QQ210" s="4">
        <v>0</v>
      </c>
      <c r="QR210" s="4">
        <v>1127013.9630991595</v>
      </c>
      <c r="QS210" s="5">
        <v>0.89873521778242393</v>
      </c>
      <c r="QT210" s="4">
        <v>1254000</v>
      </c>
      <c r="QU210" s="4">
        <v>1254000</v>
      </c>
      <c r="QV210" s="4">
        <v>0</v>
      </c>
      <c r="QW210" s="4">
        <v>0</v>
      </c>
      <c r="QX210" s="4">
        <v>1254000</v>
      </c>
      <c r="QY210" s="4">
        <v>1127013.9630991595</v>
      </c>
      <c r="QZ210" s="4">
        <v>0</v>
      </c>
      <c r="RA210" s="4">
        <v>0</v>
      </c>
      <c r="RB210" s="4">
        <v>1127013.9630991595</v>
      </c>
      <c r="RC210" s="5">
        <v>0.89873521778242393</v>
      </c>
      <c r="RD210" s="4">
        <v>1254000</v>
      </c>
      <c r="RE210" s="4">
        <v>1254000</v>
      </c>
      <c r="RF210" s="4">
        <v>0</v>
      </c>
      <c r="RG210" s="4">
        <v>0</v>
      </c>
      <c r="RH210" s="4">
        <v>1254000</v>
      </c>
      <c r="RI210" s="4">
        <v>1127013.9630991595</v>
      </c>
      <c r="RJ210" s="4">
        <v>0</v>
      </c>
      <c r="RK210" s="4">
        <v>0</v>
      </c>
      <c r="RL210" s="4">
        <v>1127013.9630991595</v>
      </c>
      <c r="RM210" s="5">
        <v>0.89873521778242393</v>
      </c>
      <c r="RN210" s="4">
        <v>1254000</v>
      </c>
      <c r="RO210" s="4">
        <v>1254000</v>
      </c>
      <c r="RP210" s="4">
        <v>0</v>
      </c>
      <c r="RQ210" s="4">
        <v>0</v>
      </c>
      <c r="RR210" s="4">
        <v>1254000</v>
      </c>
      <c r="RS210" s="4">
        <v>1127013.9630991595</v>
      </c>
      <c r="RT210" s="4">
        <v>0</v>
      </c>
      <c r="RU210" s="4">
        <v>0</v>
      </c>
      <c r="RV210" s="4">
        <v>1127013.9630991595</v>
      </c>
      <c r="RW210" s="5">
        <v>0.89873521778242393</v>
      </c>
      <c r="RX210" s="4">
        <v>1254000</v>
      </c>
      <c r="RY210" s="4">
        <v>1254000</v>
      </c>
      <c r="RZ210" s="4">
        <v>0</v>
      </c>
      <c r="SA210" s="4">
        <v>0</v>
      </c>
      <c r="SB210" s="4">
        <v>1254000</v>
      </c>
      <c r="SC210" s="4">
        <v>1127013.9630991595</v>
      </c>
      <c r="SD210" s="4">
        <v>0</v>
      </c>
      <c r="SE210" s="4">
        <v>0</v>
      </c>
      <c r="SF210" s="4">
        <v>1127013.9630991595</v>
      </c>
      <c r="SG210" s="5">
        <v>0.89873521778242393</v>
      </c>
      <c r="SH210" s="4">
        <v>1254000</v>
      </c>
      <c r="SI210" s="4">
        <v>1254000</v>
      </c>
      <c r="SJ210" s="4">
        <v>0</v>
      </c>
      <c r="SK210" s="4">
        <v>0</v>
      </c>
      <c r="SL210" s="4">
        <v>1254000</v>
      </c>
      <c r="SM210" s="4">
        <v>1127013.9630991595</v>
      </c>
      <c r="SN210" s="4">
        <v>0</v>
      </c>
      <c r="SO210" s="4">
        <v>0</v>
      </c>
      <c r="SP210" s="4">
        <v>1127013.9630991595</v>
      </c>
      <c r="SQ210" s="5">
        <v>0.89873521778242393</v>
      </c>
      <c r="SR210" s="4">
        <v>15048000</v>
      </c>
      <c r="SS210" s="4">
        <v>15048000</v>
      </c>
      <c r="ST210" s="4">
        <v>0</v>
      </c>
      <c r="SU210" s="4">
        <v>0</v>
      </c>
      <c r="SV210" s="4">
        <v>15048000</v>
      </c>
      <c r="SW210" s="4">
        <v>13524167.557189913</v>
      </c>
      <c r="SX210" s="4">
        <v>0</v>
      </c>
      <c r="SY210" s="4">
        <v>0</v>
      </c>
      <c r="SZ210" s="4">
        <v>13524167.557189913</v>
      </c>
      <c r="TA210" s="5">
        <v>10.784822613389084</v>
      </c>
      <c r="TB210" s="4">
        <v>1254915</v>
      </c>
      <c r="TC210" s="4">
        <v>1254915</v>
      </c>
    </row>
    <row r="211" spans="1:523" ht="15" thickBot="1" x14ac:dyDescent="0.35">
      <c r="A211" s="3" t="s">
        <v>259</v>
      </c>
      <c r="B211" s="4">
        <v>591951.65</v>
      </c>
      <c r="C211" s="4">
        <v>591951.65</v>
      </c>
      <c r="D211" s="4">
        <v>0</v>
      </c>
      <c r="E211" s="4">
        <v>0</v>
      </c>
      <c r="F211" s="4">
        <v>591951.65</v>
      </c>
      <c r="G211" s="4">
        <v>525167.78098006546</v>
      </c>
      <c r="H211" s="4">
        <v>0</v>
      </c>
      <c r="I211" s="4">
        <v>0</v>
      </c>
      <c r="J211" s="4">
        <v>525167.78098006546</v>
      </c>
      <c r="K211" s="5">
        <v>0.8871801961867416</v>
      </c>
      <c r="L211" s="4">
        <v>580383.82000000007</v>
      </c>
      <c r="M211" s="4">
        <v>580383.82000000007</v>
      </c>
      <c r="N211" s="4">
        <v>0</v>
      </c>
      <c r="O211" s="4">
        <v>0</v>
      </c>
      <c r="P211" s="4">
        <v>580383.82000000007</v>
      </c>
      <c r="Q211" s="4">
        <v>514905.03129121056</v>
      </c>
      <c r="R211" s="4">
        <v>0</v>
      </c>
      <c r="S211" s="4">
        <v>0</v>
      </c>
      <c r="T211" s="4">
        <v>514905.03129121056</v>
      </c>
      <c r="U211" s="5">
        <v>0.8871801961867416</v>
      </c>
      <c r="V211" s="4">
        <v>583804.06000000006</v>
      </c>
      <c r="W211" s="4">
        <v>583804.06000000006</v>
      </c>
      <c r="X211" s="4">
        <v>0</v>
      </c>
      <c r="Y211" s="4">
        <v>0</v>
      </c>
      <c r="Z211" s="4">
        <v>583804.06000000006</v>
      </c>
      <c r="AA211" s="4">
        <v>517939.40048541629</v>
      </c>
      <c r="AB211" s="4">
        <v>0</v>
      </c>
      <c r="AC211" s="4">
        <v>0</v>
      </c>
      <c r="AD211" s="4">
        <v>517939.40048541629</v>
      </c>
      <c r="AE211" s="5">
        <v>0.8871801961867416</v>
      </c>
      <c r="AF211" s="4">
        <v>601276.64</v>
      </c>
      <c r="AG211" s="4">
        <v>601276.64</v>
      </c>
      <c r="AH211" s="4">
        <v>0</v>
      </c>
      <c r="AI211" s="4">
        <v>0</v>
      </c>
      <c r="AJ211" s="4">
        <v>601276.64</v>
      </c>
      <c r="AK211" s="4">
        <v>533440.7274377048</v>
      </c>
      <c r="AL211" s="4">
        <v>0</v>
      </c>
      <c r="AM211" s="4">
        <v>0</v>
      </c>
      <c r="AN211" s="4">
        <v>533440.7274377048</v>
      </c>
      <c r="AO211" s="5">
        <v>0.8871801961867416</v>
      </c>
      <c r="AP211" s="4">
        <v>593027.74</v>
      </c>
      <c r="AQ211" s="4">
        <v>593027.74</v>
      </c>
      <c r="AR211" s="4">
        <v>0</v>
      </c>
      <c r="AS211" s="4">
        <v>0</v>
      </c>
      <c r="AT211" s="4">
        <v>593027.74</v>
      </c>
      <c r="AU211" s="4">
        <v>526122.46671737998</v>
      </c>
      <c r="AV211" s="4">
        <v>0</v>
      </c>
      <c r="AW211" s="4">
        <v>0</v>
      </c>
      <c r="AX211" s="4">
        <v>526122.46671737998</v>
      </c>
      <c r="AY211" s="5">
        <v>0.8871801961867416</v>
      </c>
      <c r="AZ211" s="4">
        <v>583064.32000000007</v>
      </c>
      <c r="BA211" s="4">
        <v>583064.32000000007</v>
      </c>
      <c r="BB211" s="4">
        <v>0</v>
      </c>
      <c r="BC211" s="4">
        <v>0</v>
      </c>
      <c r="BD211" s="4">
        <v>583064.32000000007</v>
      </c>
      <c r="BE211" s="4">
        <v>517283.11780708912</v>
      </c>
      <c r="BF211" s="4">
        <v>0</v>
      </c>
      <c r="BG211" s="4">
        <v>0</v>
      </c>
      <c r="BH211" s="4">
        <v>517283.11780708912</v>
      </c>
      <c r="BI211" s="5">
        <v>0.8871801961867416</v>
      </c>
      <c r="BJ211" s="4">
        <v>607694.85</v>
      </c>
      <c r="BK211" s="4">
        <v>607694.85</v>
      </c>
      <c r="BL211" s="4">
        <v>0</v>
      </c>
      <c r="BM211" s="4">
        <v>0</v>
      </c>
      <c r="BN211" s="4">
        <v>607694.85</v>
      </c>
      <c r="BO211" s="4">
        <v>539134.83624467254</v>
      </c>
      <c r="BP211" s="4">
        <v>0</v>
      </c>
      <c r="BQ211" s="4">
        <v>0</v>
      </c>
      <c r="BR211" s="4">
        <v>539134.83624467254</v>
      </c>
      <c r="BS211" s="5">
        <v>0.8871801961867416</v>
      </c>
      <c r="BT211" s="4">
        <v>612821.11</v>
      </c>
      <c r="BU211" s="4">
        <v>612821.11</v>
      </c>
      <c r="BV211" s="4">
        <v>0</v>
      </c>
      <c r="BW211" s="4">
        <v>0</v>
      </c>
      <c r="BX211" s="4">
        <v>612821.11</v>
      </c>
      <c r="BY211" s="4">
        <v>543682.7525971767</v>
      </c>
      <c r="BZ211" s="4">
        <v>0</v>
      </c>
      <c r="CA211" s="4">
        <v>0</v>
      </c>
      <c r="CB211" s="4">
        <v>543682.7525971767</v>
      </c>
      <c r="CC211" s="5">
        <v>0.8871801961867416</v>
      </c>
      <c r="CD211" s="4">
        <v>605017.65</v>
      </c>
      <c r="CE211" s="4">
        <v>605017.65</v>
      </c>
      <c r="CF211" s="4">
        <v>0</v>
      </c>
      <c r="CG211" s="4">
        <v>0</v>
      </c>
      <c r="CH211" s="4">
        <v>605017.65</v>
      </c>
      <c r="CI211" s="4">
        <v>536759.67742344143</v>
      </c>
      <c r="CJ211" s="4">
        <v>0</v>
      </c>
      <c r="CK211" s="4">
        <v>0</v>
      </c>
      <c r="CL211" s="4">
        <v>536759.67742344143</v>
      </c>
      <c r="CM211" s="5">
        <v>0.8871801961867416</v>
      </c>
      <c r="CN211" s="4">
        <v>642337.80000000005</v>
      </c>
      <c r="CO211" s="4">
        <v>642337.80000000005</v>
      </c>
      <c r="CP211" s="4">
        <v>0</v>
      </c>
      <c r="CQ211" s="4">
        <v>0</v>
      </c>
      <c r="CR211" s="4">
        <v>642337.80000000005</v>
      </c>
      <c r="CS211" s="4">
        <v>569869.37542216002</v>
      </c>
      <c r="CT211" s="4">
        <v>0</v>
      </c>
      <c r="CU211" s="4">
        <v>0</v>
      </c>
      <c r="CV211" s="4">
        <v>569869.37542216002</v>
      </c>
      <c r="CW211" s="5">
        <v>0.8871801961867416</v>
      </c>
      <c r="CX211" s="4">
        <v>641255.75000000012</v>
      </c>
      <c r="CY211" s="4">
        <v>641255.75000000012</v>
      </c>
      <c r="CZ211" s="4">
        <v>0</v>
      </c>
      <c r="DA211" s="4">
        <v>0</v>
      </c>
      <c r="DB211" s="4">
        <v>641255.75000000012</v>
      </c>
      <c r="DC211" s="4">
        <v>568909.40209087625</v>
      </c>
      <c r="DD211" s="4">
        <v>0</v>
      </c>
      <c r="DE211" s="4">
        <v>0</v>
      </c>
      <c r="DF211" s="4">
        <v>568909.40209087625</v>
      </c>
      <c r="DG211" s="5">
        <v>0.8871801961867416</v>
      </c>
      <c r="DH211" s="4">
        <v>579595.82999999996</v>
      </c>
      <c r="DI211" s="4">
        <v>579595.82999999996</v>
      </c>
      <c r="DJ211" s="4">
        <v>0</v>
      </c>
      <c r="DK211" s="4">
        <v>0</v>
      </c>
      <c r="DL211" s="4">
        <v>579595.82999999996</v>
      </c>
      <c r="DM211" s="4">
        <v>514205.94216841727</v>
      </c>
      <c r="DN211" s="4">
        <v>0</v>
      </c>
      <c r="DO211" s="4">
        <v>0</v>
      </c>
      <c r="DP211" s="4">
        <v>514205.94216841727</v>
      </c>
      <c r="DQ211" s="5">
        <v>0.8871801961867416</v>
      </c>
      <c r="DR211" s="4">
        <v>7222231.2200000007</v>
      </c>
      <c r="DS211" s="4">
        <v>7222231.2200000007</v>
      </c>
      <c r="DT211" s="4">
        <v>0</v>
      </c>
      <c r="DU211" s="4">
        <v>0</v>
      </c>
      <c r="DV211" s="4">
        <v>7222231.2200000007</v>
      </c>
      <c r="DW211" s="4">
        <v>6407420.5106656114</v>
      </c>
      <c r="DX211" s="4">
        <v>0</v>
      </c>
      <c r="DY211" s="4">
        <v>0</v>
      </c>
      <c r="DZ211" s="4">
        <v>6407420.5106656114</v>
      </c>
      <c r="EA211" s="5">
        <v>10.6461623542409</v>
      </c>
      <c r="EB211" s="4">
        <v>573700.85</v>
      </c>
      <c r="EC211" s="4">
        <v>573700.85</v>
      </c>
      <c r="ED211" s="4">
        <v>0</v>
      </c>
      <c r="EE211" s="4">
        <v>0</v>
      </c>
      <c r="EF211" s="4">
        <v>573700.85</v>
      </c>
      <c r="EG211" s="4">
        <v>512757.9320221105</v>
      </c>
      <c r="EH211" s="4">
        <v>0</v>
      </c>
      <c r="EI211" s="4">
        <v>0</v>
      </c>
      <c r="EJ211" s="4">
        <v>512757.9320221105</v>
      </c>
      <c r="EK211" s="5">
        <v>0.89377230663351903</v>
      </c>
      <c r="EL211" s="4">
        <v>588855.73</v>
      </c>
      <c r="EM211" s="4">
        <v>588855.73</v>
      </c>
      <c r="EN211" s="4">
        <v>0</v>
      </c>
      <c r="EO211" s="4">
        <v>0</v>
      </c>
      <c r="EP211" s="4">
        <v>588855.73</v>
      </c>
      <c r="EQ211" s="4">
        <v>526302.94407646463</v>
      </c>
      <c r="ER211" s="4">
        <v>0</v>
      </c>
      <c r="ES211" s="4">
        <v>0</v>
      </c>
      <c r="ET211" s="4">
        <v>526302.94407646463</v>
      </c>
      <c r="EU211" s="5">
        <v>0.89377230663351903</v>
      </c>
      <c r="EV211" s="4">
        <v>590057.90999999992</v>
      </c>
      <c r="EW211" s="4">
        <v>590057.90999999992</v>
      </c>
      <c r="EX211" s="4">
        <v>0</v>
      </c>
      <c r="EY211" s="4">
        <v>0</v>
      </c>
      <c r="EZ211" s="4">
        <v>590057.90999999992</v>
      </c>
      <c r="FA211" s="4">
        <v>527377.41926805326</v>
      </c>
      <c r="FB211" s="4">
        <v>0</v>
      </c>
      <c r="FC211" s="4">
        <v>0</v>
      </c>
      <c r="FD211" s="4">
        <v>527377.41926805326</v>
      </c>
      <c r="FE211" s="5">
        <v>0.89377230663351903</v>
      </c>
      <c r="FF211" s="4">
        <v>588450.16</v>
      </c>
      <c r="FG211" s="4">
        <v>588450.16</v>
      </c>
      <c r="FH211" s="4">
        <v>0</v>
      </c>
      <c r="FI211" s="4">
        <v>0</v>
      </c>
      <c r="FJ211" s="4">
        <v>588450.16</v>
      </c>
      <c r="FK211" s="4">
        <v>525940.45684206334</v>
      </c>
      <c r="FL211" s="4">
        <v>0</v>
      </c>
      <c r="FM211" s="4">
        <v>0</v>
      </c>
      <c r="FN211" s="4">
        <v>525940.45684206334</v>
      </c>
      <c r="FO211" s="5">
        <v>0.89377230663351903</v>
      </c>
      <c r="FP211" s="4">
        <v>599525.34</v>
      </c>
      <c r="FQ211" s="4">
        <v>599525.34</v>
      </c>
      <c r="FR211" s="4">
        <v>0</v>
      </c>
      <c r="FS211" s="4">
        <v>0</v>
      </c>
      <c r="FT211" s="4">
        <v>599525.34</v>
      </c>
      <c r="FU211" s="4">
        <v>535839.14601704467</v>
      </c>
      <c r="FV211" s="4">
        <v>0</v>
      </c>
      <c r="FW211" s="4">
        <v>0</v>
      </c>
      <c r="FX211" s="4">
        <v>535839.14601704467</v>
      </c>
      <c r="FY211" s="5">
        <v>0.89377230663351903</v>
      </c>
      <c r="FZ211" s="4">
        <v>613298.13</v>
      </c>
      <c r="GA211" s="4">
        <v>613298.13</v>
      </c>
      <c r="GB211" s="4">
        <v>0</v>
      </c>
      <c r="GC211" s="4">
        <v>0</v>
      </c>
      <c r="GD211" s="4">
        <v>613298.13</v>
      </c>
      <c r="GE211" s="4">
        <v>548148.88430412381</v>
      </c>
      <c r="GF211" s="4">
        <v>0</v>
      </c>
      <c r="GG211" s="4">
        <v>0</v>
      </c>
      <c r="GH211" s="4">
        <v>548148.88430412381</v>
      </c>
      <c r="GI211" s="5">
        <v>0.89377230663351903</v>
      </c>
      <c r="GJ211" s="4">
        <v>585606.78</v>
      </c>
      <c r="GK211" s="4">
        <v>585606.78</v>
      </c>
      <c r="GL211" s="4">
        <v>0</v>
      </c>
      <c r="GM211" s="4">
        <v>0</v>
      </c>
      <c r="GN211" s="4">
        <v>585606.78</v>
      </c>
      <c r="GO211" s="4">
        <v>523399.12254082772</v>
      </c>
      <c r="GP211" s="4">
        <v>0</v>
      </c>
      <c r="GQ211" s="4">
        <v>0</v>
      </c>
      <c r="GR211" s="4">
        <v>523399.12254082772</v>
      </c>
      <c r="GS211" s="5">
        <v>0.89377230663351903</v>
      </c>
      <c r="GT211" s="4">
        <v>586980.31000000006</v>
      </c>
      <c r="GU211" s="4">
        <v>586980.31000000006</v>
      </c>
      <c r="GV211" s="4">
        <v>0</v>
      </c>
      <c r="GW211" s="4">
        <v>0</v>
      </c>
      <c r="GX211" s="4">
        <v>586980.31000000006</v>
      </c>
      <c r="GY211" s="4">
        <v>524626.74561715813</v>
      </c>
      <c r="GZ211" s="4">
        <v>0</v>
      </c>
      <c r="HA211" s="4">
        <v>0</v>
      </c>
      <c r="HB211" s="4">
        <v>524626.74561715813</v>
      </c>
      <c r="HC211" s="5">
        <v>0.89377230663351903</v>
      </c>
      <c r="HD211" s="4">
        <v>595866.56999999995</v>
      </c>
      <c r="HE211" s="4">
        <v>595866.56999999995</v>
      </c>
      <c r="HF211" s="4">
        <v>0</v>
      </c>
      <c r="HG211" s="4">
        <v>0</v>
      </c>
      <c r="HH211" s="4">
        <v>595866.56999999995</v>
      </c>
      <c r="HI211" s="4">
        <v>532569.03871470317</v>
      </c>
      <c r="HJ211" s="4">
        <v>0</v>
      </c>
      <c r="HK211" s="4">
        <v>0</v>
      </c>
      <c r="HL211" s="4">
        <v>532569.03871470317</v>
      </c>
      <c r="HM211" s="5">
        <v>0.89377230663351903</v>
      </c>
      <c r="HN211" s="4">
        <v>571127.37</v>
      </c>
      <c r="HO211" s="4">
        <v>571127.37</v>
      </c>
      <c r="HP211" s="4">
        <v>0</v>
      </c>
      <c r="HQ211" s="4">
        <v>0</v>
      </c>
      <c r="HR211" s="4">
        <v>571127.37</v>
      </c>
      <c r="HS211" s="4">
        <v>510457.82686643529</v>
      </c>
      <c r="HT211" s="4">
        <v>0</v>
      </c>
      <c r="HU211" s="4">
        <v>0</v>
      </c>
      <c r="HV211" s="4">
        <v>510457.82686643529</v>
      </c>
      <c r="HW211" s="5">
        <v>0.89377230663351903</v>
      </c>
      <c r="HX211" s="4">
        <v>574126.16</v>
      </c>
      <c r="HY211" s="4">
        <v>574126.16</v>
      </c>
      <c r="HZ211" s="4">
        <v>0</v>
      </c>
      <c r="IA211" s="4">
        <v>0</v>
      </c>
      <c r="IB211" s="4">
        <v>574126.16</v>
      </c>
      <c r="IC211" s="4">
        <v>513138.06232184486</v>
      </c>
      <c r="ID211" s="4">
        <v>0</v>
      </c>
      <c r="IE211" s="4">
        <v>0</v>
      </c>
      <c r="IF211" s="4">
        <v>513138.06232184486</v>
      </c>
      <c r="IG211" s="5">
        <v>0.89377230663351903</v>
      </c>
      <c r="IH211" s="4">
        <v>589933</v>
      </c>
      <c r="II211" s="4">
        <v>589933</v>
      </c>
      <c r="IJ211" s="4">
        <v>0</v>
      </c>
      <c r="IK211" s="4">
        <v>0</v>
      </c>
      <c r="IL211" s="4">
        <v>589933</v>
      </c>
      <c r="IM211" s="4">
        <v>527265.77816923184</v>
      </c>
      <c r="IN211" s="4">
        <v>0</v>
      </c>
      <c r="IO211" s="4">
        <v>0</v>
      </c>
      <c r="IP211" s="4">
        <v>527265.77816923184</v>
      </c>
      <c r="IQ211" s="5">
        <v>0.89377230663351903</v>
      </c>
      <c r="IR211" s="4">
        <v>7057528.3099999996</v>
      </c>
      <c r="IS211" s="4">
        <v>7057528.3099999996</v>
      </c>
      <c r="IT211" s="4">
        <v>0</v>
      </c>
      <c r="IU211" s="4">
        <v>0</v>
      </c>
      <c r="IV211" s="4">
        <v>7057528.3099999996</v>
      </c>
      <c r="IW211" s="4">
        <v>6307823.3567600604</v>
      </c>
      <c r="IX211" s="4">
        <v>0</v>
      </c>
      <c r="IY211" s="4">
        <v>0</v>
      </c>
      <c r="IZ211" s="4">
        <v>6307823.3567600604</v>
      </c>
      <c r="JA211" s="5">
        <v>10.725267679602227</v>
      </c>
      <c r="JB211" s="4">
        <v>593424.87</v>
      </c>
      <c r="JC211" s="4">
        <v>593424.87</v>
      </c>
      <c r="JD211" s="4">
        <v>0</v>
      </c>
      <c r="JE211" s="4">
        <v>0</v>
      </c>
      <c r="JF211" s="4">
        <v>593424.87</v>
      </c>
      <c r="JG211" s="4">
        <v>532148.33019067149</v>
      </c>
      <c r="JH211" s="4">
        <v>0</v>
      </c>
      <c r="JI211" s="4">
        <v>0</v>
      </c>
      <c r="JJ211" s="4">
        <v>532148.33019067149</v>
      </c>
      <c r="JK211" s="5">
        <v>0.89674086323795554</v>
      </c>
      <c r="JL211" s="4">
        <v>606142.22</v>
      </c>
      <c r="JM211" s="4">
        <v>606142.22</v>
      </c>
      <c r="JN211" s="4">
        <v>0</v>
      </c>
      <c r="JO211" s="4">
        <v>0</v>
      </c>
      <c r="JP211" s="4">
        <v>606142.22</v>
      </c>
      <c r="JQ211" s="4">
        <v>543552.49760777073</v>
      </c>
      <c r="JR211" s="4">
        <v>0</v>
      </c>
      <c r="JS211" s="4">
        <v>0</v>
      </c>
      <c r="JT211" s="4">
        <v>543552.49760777073</v>
      </c>
      <c r="JU211" s="5">
        <v>0.89674086323795554</v>
      </c>
      <c r="JV211" s="4">
        <v>607324.57999999996</v>
      </c>
      <c r="JW211" s="4">
        <v>607324.57999999996</v>
      </c>
      <c r="JX211" s="4">
        <v>0</v>
      </c>
      <c r="JY211" s="4">
        <v>0</v>
      </c>
      <c r="JZ211" s="4">
        <v>607324.57999999996</v>
      </c>
      <c r="KA211" s="4">
        <v>544612.76813482877</v>
      </c>
      <c r="KB211" s="4">
        <v>0</v>
      </c>
      <c r="KC211" s="4">
        <v>0</v>
      </c>
      <c r="KD211" s="4">
        <v>544612.76813482877</v>
      </c>
      <c r="KE211" s="5">
        <v>0.89674086323795554</v>
      </c>
      <c r="KF211" s="4">
        <v>637340.37</v>
      </c>
      <c r="KG211" s="4">
        <v>637340.37</v>
      </c>
      <c r="KH211" s="4">
        <v>0</v>
      </c>
      <c r="KI211" s="4">
        <v>0</v>
      </c>
      <c r="KJ211" s="4">
        <v>637340.37</v>
      </c>
      <c r="KK211" s="4">
        <v>571529.15357019799</v>
      </c>
      <c r="KL211" s="4">
        <v>0</v>
      </c>
      <c r="KM211" s="4">
        <v>0</v>
      </c>
      <c r="KN211" s="4">
        <v>571529.15357019799</v>
      </c>
      <c r="KO211" s="5">
        <v>0.89674086323795554</v>
      </c>
      <c r="KP211" s="4">
        <v>638588.63</v>
      </c>
      <c r="KQ211" s="4">
        <v>638588.63</v>
      </c>
      <c r="KR211" s="4">
        <v>0</v>
      </c>
      <c r="KS211" s="4">
        <v>0</v>
      </c>
      <c r="KT211" s="4">
        <v>638588.63</v>
      </c>
      <c r="KU211" s="4">
        <v>572648.51932014339</v>
      </c>
      <c r="KV211" s="4">
        <v>0</v>
      </c>
      <c r="KW211" s="4">
        <v>0</v>
      </c>
      <c r="KX211" s="4">
        <v>572648.51932014339</v>
      </c>
      <c r="KY211" s="5">
        <v>0.89674086323795554</v>
      </c>
      <c r="KZ211" s="4">
        <v>639765.06000000006</v>
      </c>
      <c r="LA211" s="4">
        <v>639765.06000000006</v>
      </c>
      <c r="LB211" s="4">
        <v>0</v>
      </c>
      <c r="LC211" s="4">
        <v>0</v>
      </c>
      <c r="LD211" s="4">
        <v>639765.06000000006</v>
      </c>
      <c r="LE211" s="4">
        <v>573703.47217388242</v>
      </c>
      <c r="LF211" s="4">
        <v>0</v>
      </c>
      <c r="LG211" s="4">
        <v>0</v>
      </c>
      <c r="LH211" s="4">
        <v>573703.47217388242</v>
      </c>
      <c r="LI211" s="5">
        <v>0.89674086323795554</v>
      </c>
      <c r="LJ211" s="4">
        <v>640805.92000000004</v>
      </c>
      <c r="LK211" s="4">
        <v>640805.92000000004</v>
      </c>
      <c r="LL211" s="4">
        <v>0</v>
      </c>
      <c r="LM211" s="4">
        <v>0</v>
      </c>
      <c r="LN211" s="4">
        <v>640805.92000000004</v>
      </c>
      <c r="LO211" s="4">
        <v>574636.8538687923</v>
      </c>
      <c r="LP211" s="4">
        <v>0</v>
      </c>
      <c r="LQ211" s="4">
        <v>0</v>
      </c>
      <c r="LR211" s="4">
        <v>574636.8538687923</v>
      </c>
      <c r="LS211" s="5">
        <v>0.89674086323795554</v>
      </c>
      <c r="LT211" s="4">
        <v>639043.58000000007</v>
      </c>
      <c r="LU211" s="4">
        <v>639043.58000000007</v>
      </c>
      <c r="LV211" s="4">
        <v>0</v>
      </c>
      <c r="LW211" s="4">
        <v>0</v>
      </c>
      <c r="LX211" s="4">
        <v>639043.58000000007</v>
      </c>
      <c r="LY211" s="4">
        <v>573056.49157587357</v>
      </c>
      <c r="LZ211" s="4">
        <v>0</v>
      </c>
      <c r="MA211" s="4">
        <v>0</v>
      </c>
      <c r="MB211" s="4">
        <v>573056.49157587357</v>
      </c>
      <c r="MC211" s="5">
        <v>0.89674086323795554</v>
      </c>
      <c r="MD211" s="4">
        <v>640213.99000000011</v>
      </c>
      <c r="ME211" s="4">
        <v>640213.99000000011</v>
      </c>
      <c r="MF211" s="4">
        <v>0</v>
      </c>
      <c r="MG211" s="4">
        <v>0</v>
      </c>
      <c r="MH211" s="4">
        <v>640213.99000000011</v>
      </c>
      <c r="MI211" s="4">
        <v>574106.04604961595</v>
      </c>
      <c r="MJ211" s="4">
        <v>0</v>
      </c>
      <c r="MK211" s="4">
        <v>0</v>
      </c>
      <c r="ML211" s="4">
        <v>574106.04604961595</v>
      </c>
      <c r="MM211" s="5">
        <v>0.89674086323795554</v>
      </c>
      <c r="MN211" s="4">
        <v>641333.02</v>
      </c>
      <c r="MO211" s="4">
        <v>641333.02</v>
      </c>
      <c r="MP211" s="4">
        <v>0</v>
      </c>
      <c r="MQ211" s="4">
        <v>0</v>
      </c>
      <c r="MR211" s="4">
        <v>641333.02</v>
      </c>
      <c r="MS211" s="4">
        <v>575109.52597780502</v>
      </c>
      <c r="MT211" s="4">
        <v>0</v>
      </c>
      <c r="MU211" s="4">
        <v>0</v>
      </c>
      <c r="MV211" s="4">
        <v>575109.52597780502</v>
      </c>
      <c r="MW211" s="5">
        <v>0.89674086323795554</v>
      </c>
      <c r="MX211" s="4">
        <v>642521.05000000005</v>
      </c>
      <c r="MY211" s="4">
        <v>642521.05000000005</v>
      </c>
      <c r="MZ211" s="4">
        <v>0</v>
      </c>
      <c r="NA211" s="4">
        <v>0</v>
      </c>
      <c r="NB211" s="4">
        <v>642521.05000000005</v>
      </c>
      <c r="NC211" s="4">
        <v>576174.88102555764</v>
      </c>
      <c r="ND211" s="4">
        <v>0</v>
      </c>
      <c r="NE211" s="4">
        <v>0</v>
      </c>
      <c r="NF211" s="4">
        <v>576174.88102555764</v>
      </c>
      <c r="NG211" s="5">
        <v>0.89674086323795554</v>
      </c>
      <c r="NH211" s="4">
        <v>643783.55000000016</v>
      </c>
      <c r="NI211" s="4">
        <v>643783.55000000016</v>
      </c>
      <c r="NJ211" s="4">
        <v>0</v>
      </c>
      <c r="NK211" s="4">
        <v>0</v>
      </c>
      <c r="NL211" s="4">
        <v>643783.55000000016</v>
      </c>
      <c r="NM211" s="4">
        <v>577307.01636539563</v>
      </c>
      <c r="NN211" s="4">
        <v>0</v>
      </c>
      <c r="NO211" s="4">
        <v>0</v>
      </c>
      <c r="NP211" s="4">
        <v>577307.01636539563</v>
      </c>
      <c r="NQ211" s="5">
        <v>0.89674086323795554</v>
      </c>
      <c r="NR211" s="4">
        <v>7570286.8399999999</v>
      </c>
      <c r="NS211" s="4">
        <v>7570286.8399999999</v>
      </c>
      <c r="NT211" s="4">
        <v>0</v>
      </c>
      <c r="NU211" s="4">
        <v>0</v>
      </c>
      <c r="NV211" s="4">
        <v>7570286.8399999999</v>
      </c>
      <c r="NW211" s="4">
        <v>6788585.5558605362</v>
      </c>
      <c r="NX211" s="4">
        <v>0</v>
      </c>
      <c r="NY211" s="4">
        <v>0</v>
      </c>
      <c r="NZ211" s="4">
        <v>6788585.5558605362</v>
      </c>
      <c r="OA211" s="5">
        <v>10.760890358855464</v>
      </c>
      <c r="OB211" s="4">
        <v>645123.63000000012</v>
      </c>
      <c r="OC211" s="4">
        <v>645123.63000000012</v>
      </c>
      <c r="OD211" s="4">
        <v>0</v>
      </c>
      <c r="OE211" s="4">
        <v>0</v>
      </c>
      <c r="OF211" s="4">
        <v>645123.63000000012</v>
      </c>
      <c r="OG211" s="4">
        <v>579795.32610463793</v>
      </c>
      <c r="OH211" s="4">
        <v>0</v>
      </c>
      <c r="OI211" s="4">
        <v>0</v>
      </c>
      <c r="OJ211" s="4">
        <v>579795.32610463793</v>
      </c>
      <c r="OK211" s="5">
        <v>0.89873521778242393</v>
      </c>
      <c r="OL211" s="4">
        <v>647950.32000000007</v>
      </c>
      <c r="OM211" s="4">
        <v>647950.32000000007</v>
      </c>
      <c r="ON211" s="4">
        <v>0</v>
      </c>
      <c r="OO211" s="4">
        <v>0</v>
      </c>
      <c r="OP211" s="4">
        <v>647950.32000000007</v>
      </c>
      <c r="OQ211" s="4">
        <v>582335.77195739129</v>
      </c>
      <c r="OR211" s="4">
        <v>0</v>
      </c>
      <c r="OS211" s="4">
        <v>0</v>
      </c>
      <c r="OT211" s="4">
        <v>582335.77195739129</v>
      </c>
      <c r="OU211" s="5">
        <v>0.89873521778242393</v>
      </c>
      <c r="OV211" s="4">
        <v>649142.42000000004</v>
      </c>
      <c r="OW211" s="4">
        <v>649142.42000000004</v>
      </c>
      <c r="OX211" s="4">
        <v>0</v>
      </c>
      <c r="OY211" s="4">
        <v>0</v>
      </c>
      <c r="OZ211" s="4">
        <v>649142.42000000004</v>
      </c>
      <c r="PA211" s="4">
        <v>583407.15421050973</v>
      </c>
      <c r="PB211" s="4">
        <v>0</v>
      </c>
      <c r="PC211" s="4">
        <v>0</v>
      </c>
      <c r="PD211" s="4">
        <v>583407.15421050973</v>
      </c>
      <c r="PE211" s="5">
        <v>0.89873521778242393</v>
      </c>
      <c r="PF211" s="4">
        <v>654172.26000000013</v>
      </c>
      <c r="PG211" s="4">
        <v>654172.26000000013</v>
      </c>
      <c r="PH211" s="4">
        <v>0</v>
      </c>
      <c r="PI211" s="4">
        <v>0</v>
      </c>
      <c r="PJ211" s="4">
        <v>654172.26000000013</v>
      </c>
      <c r="PK211" s="4">
        <v>587927.64855832059</v>
      </c>
      <c r="PL211" s="4">
        <v>0</v>
      </c>
      <c r="PM211" s="4">
        <v>0</v>
      </c>
      <c r="PN211" s="4">
        <v>587927.64855832059</v>
      </c>
      <c r="PO211" s="5">
        <v>0.89873521778242393</v>
      </c>
      <c r="PP211" s="4">
        <v>655430.15</v>
      </c>
      <c r="PQ211" s="4">
        <v>655430.15</v>
      </c>
      <c r="PR211" s="4">
        <v>0</v>
      </c>
      <c r="PS211" s="4">
        <v>0</v>
      </c>
      <c r="PT211" s="4">
        <v>655430.15</v>
      </c>
      <c r="PU211" s="4">
        <v>589058.15860141686</v>
      </c>
      <c r="PV211" s="4">
        <v>0</v>
      </c>
      <c r="PW211" s="4">
        <v>0</v>
      </c>
      <c r="PX211" s="4">
        <v>589058.15860141686</v>
      </c>
      <c r="PY211" s="5">
        <v>0.89873521778242393</v>
      </c>
      <c r="PZ211" s="4">
        <v>656618.55000000016</v>
      </c>
      <c r="QA211" s="4">
        <v>656618.55000000016</v>
      </c>
      <c r="QB211" s="4">
        <v>0</v>
      </c>
      <c r="QC211" s="4">
        <v>0</v>
      </c>
      <c r="QD211" s="4">
        <v>656618.55000000016</v>
      </c>
      <c r="QE211" s="4">
        <v>590126.21553422953</v>
      </c>
      <c r="QF211" s="4">
        <v>0</v>
      </c>
      <c r="QG211" s="4">
        <v>0</v>
      </c>
      <c r="QH211" s="4">
        <v>590126.21553422953</v>
      </c>
      <c r="QI211" s="5">
        <v>0.89873521778242393</v>
      </c>
      <c r="QJ211" s="4">
        <v>658717.5</v>
      </c>
      <c r="QK211" s="4">
        <v>658717.5</v>
      </c>
      <c r="QL211" s="4">
        <v>0</v>
      </c>
      <c r="QM211" s="4">
        <v>0</v>
      </c>
      <c r="QN211" s="4">
        <v>658717.5</v>
      </c>
      <c r="QO211" s="4">
        <v>592012.61581959389</v>
      </c>
      <c r="QP211" s="4">
        <v>0</v>
      </c>
      <c r="QQ211" s="4">
        <v>0</v>
      </c>
      <c r="QR211" s="4">
        <v>592012.61581959389</v>
      </c>
      <c r="QS211" s="5">
        <v>0.89873521778242393</v>
      </c>
      <c r="QT211" s="4">
        <v>661313.62</v>
      </c>
      <c r="QU211" s="4">
        <v>661313.62</v>
      </c>
      <c r="QV211" s="4">
        <v>0</v>
      </c>
      <c r="QW211" s="4">
        <v>0</v>
      </c>
      <c r="QX211" s="4">
        <v>661313.62</v>
      </c>
      <c r="QY211" s="4">
        <v>594345.84029318311</v>
      </c>
      <c r="QZ211" s="4">
        <v>0</v>
      </c>
      <c r="RA211" s="4">
        <v>0</v>
      </c>
      <c r="RB211" s="4">
        <v>594345.84029318311</v>
      </c>
      <c r="RC211" s="5">
        <v>0.89873521778242393</v>
      </c>
      <c r="RD211" s="4">
        <v>662497.13</v>
      </c>
      <c r="RE211" s="4">
        <v>662497.13</v>
      </c>
      <c r="RF211" s="4">
        <v>0</v>
      </c>
      <c r="RG211" s="4">
        <v>0</v>
      </c>
      <c r="RH211" s="4">
        <v>662497.13</v>
      </c>
      <c r="RI211" s="4">
        <v>595409.50241078087</v>
      </c>
      <c r="RJ211" s="4">
        <v>0</v>
      </c>
      <c r="RK211" s="4">
        <v>0</v>
      </c>
      <c r="RL211" s="4">
        <v>595409.50241078087</v>
      </c>
      <c r="RM211" s="5">
        <v>0.89873521778242393</v>
      </c>
      <c r="RN211" s="4">
        <v>664256.6</v>
      </c>
      <c r="RO211" s="4">
        <v>664256.6</v>
      </c>
      <c r="RP211" s="4">
        <v>0</v>
      </c>
      <c r="RQ211" s="4">
        <v>0</v>
      </c>
      <c r="RR211" s="4">
        <v>664256.6</v>
      </c>
      <c r="RS211" s="4">
        <v>596990.80006441241</v>
      </c>
      <c r="RT211" s="4">
        <v>0</v>
      </c>
      <c r="RU211" s="4">
        <v>0</v>
      </c>
      <c r="RV211" s="4">
        <v>596990.80006441241</v>
      </c>
      <c r="RW211" s="5">
        <v>0.89873521778242393</v>
      </c>
      <c r="RX211" s="4">
        <v>665457.98999999987</v>
      </c>
      <c r="RY211" s="4">
        <v>665457.98999999987</v>
      </c>
      <c r="RZ211" s="4">
        <v>0</v>
      </c>
      <c r="SA211" s="4">
        <v>0</v>
      </c>
      <c r="SB211" s="4">
        <v>665457.98999999987</v>
      </c>
      <c r="SC211" s="4">
        <v>598070.53156770393</v>
      </c>
      <c r="SD211" s="4">
        <v>0</v>
      </c>
      <c r="SE211" s="4">
        <v>0</v>
      </c>
      <c r="SF211" s="4">
        <v>598070.53156770393</v>
      </c>
      <c r="SG211" s="5">
        <v>0.89873521778242393</v>
      </c>
      <c r="SH211" s="4">
        <v>667497.79999999981</v>
      </c>
      <c r="SI211" s="4">
        <v>667497.79999999981</v>
      </c>
      <c r="SJ211" s="4">
        <v>0</v>
      </c>
      <c r="SK211" s="4">
        <v>0</v>
      </c>
      <c r="SL211" s="4">
        <v>667497.79999999981</v>
      </c>
      <c r="SM211" s="4">
        <v>599903.7806522887</v>
      </c>
      <c r="SN211" s="4">
        <v>0</v>
      </c>
      <c r="SO211" s="4">
        <v>0</v>
      </c>
      <c r="SP211" s="4">
        <v>599903.7806522887</v>
      </c>
      <c r="SQ211" s="5">
        <v>0.89873521778242393</v>
      </c>
      <c r="SR211" s="4">
        <v>7888177.9699999997</v>
      </c>
      <c r="SS211" s="4">
        <v>7888177.9699999997</v>
      </c>
      <c r="ST211" s="4">
        <v>0</v>
      </c>
      <c r="SU211" s="4">
        <v>0</v>
      </c>
      <c r="SV211" s="4">
        <v>7888177.9699999997</v>
      </c>
      <c r="SW211" s="4">
        <v>7089383.345774468</v>
      </c>
      <c r="SX211" s="4">
        <v>0</v>
      </c>
      <c r="SY211" s="4">
        <v>0</v>
      </c>
      <c r="SZ211" s="4">
        <v>7089383.345774468</v>
      </c>
      <c r="TA211" s="5">
        <v>10.784822613389084</v>
      </c>
      <c r="TB211" s="4">
        <v>668415.96879999992</v>
      </c>
      <c r="TC211" s="4">
        <v>668415.96879999992</v>
      </c>
    </row>
    <row r="212" spans="1:523" x14ac:dyDescent="0.3">
      <c r="A212" s="8" t="s">
        <v>240</v>
      </c>
      <c r="B212" s="9">
        <v>99239266.61999999</v>
      </c>
      <c r="C212" s="9">
        <v>99239266.61999999</v>
      </c>
      <c r="D212" s="9">
        <v>-31600647.710000001</v>
      </c>
      <c r="E212" s="9">
        <v>0</v>
      </c>
      <c r="F212" s="9">
        <v>67638618.910000011</v>
      </c>
      <c r="G212" s="9">
        <v>90075860.982787386</v>
      </c>
      <c r="H212" s="9">
        <v>-30068217.788413312</v>
      </c>
      <c r="I212" s="9">
        <v>0</v>
      </c>
      <c r="J212" s="9">
        <v>60007643.19437404</v>
      </c>
      <c r="K212" s="10" t="s">
        <v>3</v>
      </c>
      <c r="L212" s="9">
        <v>99225338.969999984</v>
      </c>
      <c r="M212" s="9">
        <v>99225338.969999984</v>
      </c>
      <c r="N212" s="9">
        <v>-31342738.560000002</v>
      </c>
      <c r="O212" s="9">
        <v>0</v>
      </c>
      <c r="P212" s="9">
        <v>67882600.409999982</v>
      </c>
      <c r="Q212" s="9">
        <v>90030441.415683389</v>
      </c>
      <c r="R212" s="9">
        <v>-29806342.666273389</v>
      </c>
      <c r="S212" s="9">
        <v>0</v>
      </c>
      <c r="T212" s="9">
        <v>60224098.749409974</v>
      </c>
      <c r="U212" s="10" t="s">
        <v>3</v>
      </c>
      <c r="V212" s="9">
        <v>99585326.310000017</v>
      </c>
      <c r="W212" s="9">
        <v>99585326.310000017</v>
      </c>
      <c r="X212" s="9">
        <v>-31402190.280000001</v>
      </c>
      <c r="Y212" s="9">
        <v>0</v>
      </c>
      <c r="Z212" s="9">
        <v>68183136.030000001</v>
      </c>
      <c r="AA212" s="9">
        <v>90337239.185965091</v>
      </c>
      <c r="AB212" s="9">
        <v>-29846511.186242443</v>
      </c>
      <c r="AC212" s="9">
        <v>0</v>
      </c>
      <c r="AD212" s="9">
        <v>60490727.999722689</v>
      </c>
      <c r="AE212" s="10" t="s">
        <v>3</v>
      </c>
      <c r="AF212" s="9">
        <v>99354020.789999992</v>
      </c>
      <c r="AG212" s="9">
        <v>99354020.789999992</v>
      </c>
      <c r="AH212" s="9">
        <v>-31609636.789999999</v>
      </c>
      <c r="AI212" s="9">
        <v>0</v>
      </c>
      <c r="AJ212" s="9">
        <v>67744384</v>
      </c>
      <c r="AK212" s="9">
        <v>90124756.968291923</v>
      </c>
      <c r="AL212" s="9">
        <v>-30023281.080621962</v>
      </c>
      <c r="AM212" s="9">
        <v>0</v>
      </c>
      <c r="AN212" s="9">
        <v>60101475.887669943</v>
      </c>
      <c r="AO212" s="10" t="s">
        <v>3</v>
      </c>
      <c r="AP212" s="9">
        <v>99137209.370000005</v>
      </c>
      <c r="AQ212" s="9">
        <v>99137209.370000005</v>
      </c>
      <c r="AR212" s="9">
        <v>-31579678.25</v>
      </c>
      <c r="AS212" s="9">
        <v>0</v>
      </c>
      <c r="AT212" s="9">
        <v>67557531.120000005</v>
      </c>
      <c r="AU212" s="9">
        <v>89902422.932596296</v>
      </c>
      <c r="AV212" s="9">
        <v>-29966719.219662797</v>
      </c>
      <c r="AW212" s="9">
        <v>0</v>
      </c>
      <c r="AX212" s="9">
        <v>59935703.712933503</v>
      </c>
      <c r="AY212" s="10" t="s">
        <v>3</v>
      </c>
      <c r="AZ212" s="9">
        <v>100757969.69999999</v>
      </c>
      <c r="BA212" s="9">
        <v>100757969.69999999</v>
      </c>
      <c r="BB212" s="9">
        <v>-31997020.359999999</v>
      </c>
      <c r="BC212" s="9">
        <v>0</v>
      </c>
      <c r="BD212" s="9">
        <v>68760949.339999989</v>
      </c>
      <c r="BE212" s="9">
        <v>91345228.883954614</v>
      </c>
      <c r="BF212" s="9">
        <v>-30341876.358506829</v>
      </c>
      <c r="BG212" s="9">
        <v>0</v>
      </c>
      <c r="BH212" s="9">
        <v>61003352.525447793</v>
      </c>
      <c r="BI212" s="10" t="s">
        <v>3</v>
      </c>
      <c r="BJ212" s="9">
        <v>104838422.66999999</v>
      </c>
      <c r="BK212" s="9">
        <v>104838422.66999999</v>
      </c>
      <c r="BL212" s="9">
        <v>-35044707.769999996</v>
      </c>
      <c r="BM212" s="9">
        <v>0</v>
      </c>
      <c r="BN212" s="9">
        <v>69793714.899999991</v>
      </c>
      <c r="BO212" s="9">
        <v>95138983.985071018</v>
      </c>
      <c r="BP212" s="9">
        <v>-33219382.307487503</v>
      </c>
      <c r="BQ212" s="9">
        <v>0</v>
      </c>
      <c r="BR212" s="9">
        <v>61919601.677583516</v>
      </c>
      <c r="BS212" s="10" t="s">
        <v>3</v>
      </c>
      <c r="BT212" s="9">
        <v>101928410.78999999</v>
      </c>
      <c r="BU212" s="9">
        <v>101928410.78999999</v>
      </c>
      <c r="BV212" s="9">
        <v>-31718002.609999999</v>
      </c>
      <c r="BW212" s="9">
        <v>0</v>
      </c>
      <c r="BX212" s="9">
        <v>70210408.180000007</v>
      </c>
      <c r="BY212" s="9">
        <v>92341122.881929472</v>
      </c>
      <c r="BZ212" s="9">
        <v>-30051839.178445842</v>
      </c>
      <c r="CA212" s="9">
        <v>0</v>
      </c>
      <c r="CB212" s="9">
        <v>62289283.703483596</v>
      </c>
      <c r="CC212" s="10" t="s">
        <v>3</v>
      </c>
      <c r="CD212" s="9">
        <v>102908594.2</v>
      </c>
      <c r="CE212" s="9">
        <v>102908594.2</v>
      </c>
      <c r="CF212" s="9">
        <v>-32092741.209999997</v>
      </c>
      <c r="CG212" s="9">
        <v>0</v>
      </c>
      <c r="CH212" s="9">
        <v>70815852.989999995</v>
      </c>
      <c r="CI212" s="9">
        <v>93192715.437716842</v>
      </c>
      <c r="CJ212" s="9">
        <v>-30366293.088917185</v>
      </c>
      <c r="CK212" s="9">
        <v>0</v>
      </c>
      <c r="CL212" s="9">
        <v>62826422.348799646</v>
      </c>
      <c r="CM212" s="10" t="s">
        <v>3</v>
      </c>
      <c r="CN212" s="9">
        <v>102537136.75000001</v>
      </c>
      <c r="CO212" s="9">
        <v>102537136.75000001</v>
      </c>
      <c r="CP212" s="9">
        <v>-31511110.629999999</v>
      </c>
      <c r="CQ212" s="9">
        <v>0</v>
      </c>
      <c r="CR212" s="9">
        <v>71026026.120000005</v>
      </c>
      <c r="CS212" s="9">
        <v>92819586.677752942</v>
      </c>
      <c r="CT212" s="9">
        <v>-29806702.890246734</v>
      </c>
      <c r="CU212" s="9">
        <v>0</v>
      </c>
      <c r="CV212" s="9">
        <v>63012883.78750623</v>
      </c>
      <c r="CW212" s="10" t="s">
        <v>3</v>
      </c>
      <c r="CX212" s="9">
        <v>104619947.69000001</v>
      </c>
      <c r="CY212" s="9">
        <v>104619947.69000001</v>
      </c>
      <c r="CZ212" s="9">
        <v>-31032411.399999999</v>
      </c>
      <c r="DA212" s="9">
        <v>0</v>
      </c>
      <c r="DB212" s="9">
        <v>73587536.290000007</v>
      </c>
      <c r="DC212" s="9">
        <v>94631518.047536597</v>
      </c>
      <c r="DD212" s="9">
        <v>-29346113.164875437</v>
      </c>
      <c r="DE212" s="9">
        <v>0</v>
      </c>
      <c r="DF212" s="9">
        <v>65285404.882661171</v>
      </c>
      <c r="DG212" s="10" t="s">
        <v>3</v>
      </c>
      <c r="DH212" s="9">
        <v>97923842.700000018</v>
      </c>
      <c r="DI212" s="9">
        <v>97923842.700000018</v>
      </c>
      <c r="DJ212" s="9">
        <v>-30408673.869999997</v>
      </c>
      <c r="DK212" s="9">
        <v>0</v>
      </c>
      <c r="DL212" s="9">
        <v>67515168.830000013</v>
      </c>
      <c r="DM212" s="9">
        <v>88644522.206719205</v>
      </c>
      <c r="DN212" s="9">
        <v>-28746401.47853883</v>
      </c>
      <c r="DO212" s="9">
        <v>0</v>
      </c>
      <c r="DP212" s="9">
        <v>59898120.728180386</v>
      </c>
      <c r="DQ212" s="10" t="s">
        <v>3</v>
      </c>
      <c r="DR212" s="9">
        <v>1212055486.5599999</v>
      </c>
      <c r="DS212" s="9">
        <v>1212055486.5599999</v>
      </c>
      <c r="DT212" s="9">
        <v>-381339559.44000006</v>
      </c>
      <c r="DU212" s="9">
        <v>0</v>
      </c>
      <c r="DV212" s="9">
        <v>830715927.12</v>
      </c>
      <c r="DW212" s="9">
        <v>1098584399.606005</v>
      </c>
      <c r="DX212" s="9">
        <v>-361589680.40823233</v>
      </c>
      <c r="DY212" s="9">
        <v>0</v>
      </c>
      <c r="DZ212" s="9">
        <v>736994719.19777262</v>
      </c>
      <c r="EA212" s="10" t="s">
        <v>3</v>
      </c>
      <c r="EB212" s="9">
        <v>96129981.74000001</v>
      </c>
      <c r="EC212" s="9">
        <v>96129981.74000001</v>
      </c>
      <c r="ED212" s="9">
        <v>-28333437.510000002</v>
      </c>
      <c r="EE212" s="9">
        <v>0</v>
      </c>
      <c r="EF212" s="9">
        <v>67796544.229999989</v>
      </c>
      <c r="EG212" s="9">
        <v>87392587.715519607</v>
      </c>
      <c r="EH212" s="9">
        <v>-26797913.997291088</v>
      </c>
      <c r="EI212" s="9">
        <v>0</v>
      </c>
      <c r="EJ212" s="9">
        <v>60594673.718228504</v>
      </c>
      <c r="EK212" s="10" t="s">
        <v>3</v>
      </c>
      <c r="EL212" s="9">
        <v>94712454.350000024</v>
      </c>
      <c r="EM212" s="9">
        <v>94712454.350000024</v>
      </c>
      <c r="EN212" s="9">
        <v>-26473682.600000001</v>
      </c>
      <c r="EO212" s="9">
        <v>0</v>
      </c>
      <c r="EP212" s="9">
        <v>68238771.750000015</v>
      </c>
      <c r="EQ212" s="9">
        <v>86025775.789823666</v>
      </c>
      <c r="ER212" s="9">
        <v>-25035851.360987946</v>
      </c>
      <c r="ES212" s="9">
        <v>0</v>
      </c>
      <c r="ET212" s="9">
        <v>60989924.42883572</v>
      </c>
      <c r="EU212" s="10" t="s">
        <v>3</v>
      </c>
      <c r="EV212" s="9">
        <v>92973330.339999989</v>
      </c>
      <c r="EW212" s="9">
        <v>92973330.339999989</v>
      </c>
      <c r="EX212" s="9">
        <v>-24622126.729999997</v>
      </c>
      <c r="EY212" s="9">
        <v>0</v>
      </c>
      <c r="EZ212" s="9">
        <v>68351203.609999999</v>
      </c>
      <c r="FA212" s="9">
        <v>84367785.435294002</v>
      </c>
      <c r="FB212" s="9">
        <v>-23277372.523606986</v>
      </c>
      <c r="FC212" s="9">
        <v>0</v>
      </c>
      <c r="FD212" s="9">
        <v>61090412.911687016</v>
      </c>
      <c r="FE212" s="10" t="s">
        <v>3</v>
      </c>
      <c r="FF212" s="9">
        <v>91628233.340000004</v>
      </c>
      <c r="FG212" s="9">
        <v>91628233.340000004</v>
      </c>
      <c r="FH212" s="9">
        <v>-22655435.52</v>
      </c>
      <c r="FI212" s="9">
        <v>0</v>
      </c>
      <c r="FJ212" s="9">
        <v>68972797.820000008</v>
      </c>
      <c r="FK212" s="9">
        <v>83046857.751413971</v>
      </c>
      <c r="FL212" s="9">
        <v>-21400881.148865201</v>
      </c>
      <c r="FM212" s="9">
        <v>0</v>
      </c>
      <c r="FN212" s="9">
        <v>61645976.602548763</v>
      </c>
      <c r="FO212" s="10" t="s">
        <v>3</v>
      </c>
      <c r="FP212" s="9">
        <v>90329921.689999983</v>
      </c>
      <c r="FQ212" s="9">
        <v>90329921.689999983</v>
      </c>
      <c r="FR212" s="9">
        <v>-20621620.890000001</v>
      </c>
      <c r="FS212" s="9">
        <v>0</v>
      </c>
      <c r="FT212" s="9">
        <v>69708300.799999997</v>
      </c>
      <c r="FU212" s="9">
        <v>81774178.526012853</v>
      </c>
      <c r="FV212" s="9">
        <v>-19470829.728493676</v>
      </c>
      <c r="FW212" s="9">
        <v>0</v>
      </c>
      <c r="FX212" s="9">
        <v>62303348.797519185</v>
      </c>
      <c r="FY212" s="10" t="s">
        <v>3</v>
      </c>
      <c r="FZ212" s="9">
        <v>88359505.640000001</v>
      </c>
      <c r="GA212" s="9">
        <v>88359505.640000001</v>
      </c>
      <c r="GB212" s="9">
        <v>-18744667.02</v>
      </c>
      <c r="GC212" s="9">
        <v>0</v>
      </c>
      <c r="GD212" s="9">
        <v>69614838.61999999</v>
      </c>
      <c r="GE212" s="9">
        <v>79914872.81736283</v>
      </c>
      <c r="GF212" s="9">
        <v>-17695057.928045254</v>
      </c>
      <c r="GG212" s="9">
        <v>0</v>
      </c>
      <c r="GH212" s="9">
        <v>62219814.889317572</v>
      </c>
      <c r="GI212" s="10" t="s">
        <v>3</v>
      </c>
      <c r="GJ212" s="9">
        <v>82547672.590000004</v>
      </c>
      <c r="GK212" s="9">
        <v>82547672.590000004</v>
      </c>
      <c r="GL212" s="9">
        <v>-13265632.01</v>
      </c>
      <c r="GM212" s="9">
        <v>0</v>
      </c>
      <c r="GN212" s="9">
        <v>69282040.580000013</v>
      </c>
      <c r="GO212" s="9">
        <v>74442726.18148981</v>
      </c>
      <c r="GP212" s="9">
        <v>-12520356.964026133</v>
      </c>
      <c r="GQ212" s="9">
        <v>0</v>
      </c>
      <c r="GR212" s="9">
        <v>61922369.217463665</v>
      </c>
      <c r="GS212" s="10" t="s">
        <v>3</v>
      </c>
      <c r="GT212" s="9">
        <v>83371282.139999986</v>
      </c>
      <c r="GU212" s="9">
        <v>83371282.139999986</v>
      </c>
      <c r="GV212" s="9">
        <v>-13945534.9</v>
      </c>
      <c r="GW212" s="9">
        <v>0</v>
      </c>
      <c r="GX212" s="9">
        <v>69425747.239999995</v>
      </c>
      <c r="GY212" s="9">
        <v>75204441.448923022</v>
      </c>
      <c r="GZ212" s="9">
        <v>-13153631.198472565</v>
      </c>
      <c r="HA212" s="9">
        <v>0</v>
      </c>
      <c r="HB212" s="9">
        <v>62050810.25045047</v>
      </c>
      <c r="HC212" s="10" t="s">
        <v>3</v>
      </c>
      <c r="HD212" s="9">
        <v>80924418.089999989</v>
      </c>
      <c r="HE212" s="9">
        <v>80924418.089999989</v>
      </c>
      <c r="HF212" s="9">
        <v>-11499469.16</v>
      </c>
      <c r="HG212" s="9">
        <v>0</v>
      </c>
      <c r="HH212" s="9">
        <v>69424948.929999992</v>
      </c>
      <c r="HI212" s="9">
        <v>72900897.512807205</v>
      </c>
      <c r="HJ212" s="9">
        <v>-10850800.769726845</v>
      </c>
      <c r="HK212" s="9">
        <v>0</v>
      </c>
      <c r="HL212" s="9">
        <v>62050096.743080348</v>
      </c>
      <c r="HM212" s="10" t="s">
        <v>3</v>
      </c>
      <c r="HN212" s="9">
        <v>78879074.070000008</v>
      </c>
      <c r="HO212" s="9">
        <v>78879074.070000008</v>
      </c>
      <c r="HP212" s="9">
        <v>-9909432.4800000004</v>
      </c>
      <c r="HQ212" s="9">
        <v>0</v>
      </c>
      <c r="HR212" s="9">
        <v>68969641.590000004</v>
      </c>
      <c r="HS212" s="9">
        <v>70990250.83964543</v>
      </c>
      <c r="HT212" s="9">
        <v>-9347095.1880640332</v>
      </c>
      <c r="HU212" s="9">
        <v>0</v>
      </c>
      <c r="HV212" s="9">
        <v>61643155.651581377</v>
      </c>
      <c r="HW212" s="10" t="s">
        <v>3</v>
      </c>
      <c r="HX212" s="9">
        <v>76198866.959999993</v>
      </c>
      <c r="HY212" s="9">
        <v>76198866.959999993</v>
      </c>
      <c r="HZ212" s="9">
        <v>-8321844.209999999</v>
      </c>
      <c r="IA212" s="9">
        <v>0</v>
      </c>
      <c r="IB212" s="9">
        <v>67877022.749999985</v>
      </c>
      <c r="IC212" s="9">
        <v>68512567.814188227</v>
      </c>
      <c r="ID212" s="9">
        <v>-7845964.623504879</v>
      </c>
      <c r="IE212" s="9">
        <v>0</v>
      </c>
      <c r="IF212" s="9">
        <v>60666603.190683343</v>
      </c>
      <c r="IG212" s="10" t="s">
        <v>3</v>
      </c>
      <c r="IH212" s="9">
        <v>73667873.689999998</v>
      </c>
      <c r="II212" s="9">
        <v>73667873.689999998</v>
      </c>
      <c r="IJ212" s="9">
        <v>-6780045.8599999994</v>
      </c>
      <c r="IK212" s="9">
        <v>0</v>
      </c>
      <c r="IL212" s="9">
        <v>66887827.829999998</v>
      </c>
      <c r="IM212" s="9">
        <v>66174553.985580474</v>
      </c>
      <c r="IN212" s="9">
        <v>-6392065.8202556986</v>
      </c>
      <c r="IO212" s="9">
        <v>0</v>
      </c>
      <c r="IP212" s="9">
        <v>59782488.165324777</v>
      </c>
      <c r="IQ212" s="10" t="s">
        <v>3</v>
      </c>
      <c r="IR212" s="9">
        <v>1029722614.6399999</v>
      </c>
      <c r="IS212" s="9">
        <v>1029722614.6399999</v>
      </c>
      <c r="IT212" s="9">
        <v>-205172928.89000005</v>
      </c>
      <c r="IU212" s="9">
        <v>0</v>
      </c>
      <c r="IV212" s="9">
        <v>824549685.74999988</v>
      </c>
      <c r="IW212" s="9">
        <v>930747495.81806099</v>
      </c>
      <c r="IX212" s="9">
        <v>-193787821.25134033</v>
      </c>
      <c r="IY212" s="9">
        <v>0</v>
      </c>
      <c r="IZ212" s="9">
        <v>736959674.5667206</v>
      </c>
      <c r="JA212" s="10" t="s">
        <v>3</v>
      </c>
      <c r="JB212" s="9">
        <v>73382895.900000006</v>
      </c>
      <c r="JC212" s="9">
        <v>73382895.900000006</v>
      </c>
      <c r="JD212" s="9">
        <v>-6471612.75</v>
      </c>
      <c r="JE212" s="9">
        <v>0</v>
      </c>
      <c r="JF212" s="9">
        <v>66911283.149999999</v>
      </c>
      <c r="JG212" s="9">
        <v>66102906.879038185</v>
      </c>
      <c r="JH212" s="9">
        <v>-6100825.0667479075</v>
      </c>
      <c r="JI212" s="9">
        <v>0</v>
      </c>
      <c r="JJ212" s="9">
        <v>60002081.812290274</v>
      </c>
      <c r="JK212" s="10" t="s">
        <v>3</v>
      </c>
      <c r="JL212" s="9">
        <v>73112937.620000005</v>
      </c>
      <c r="JM212" s="9">
        <v>73112937.620000005</v>
      </c>
      <c r="JN212" s="9">
        <v>-6166385.9699999988</v>
      </c>
      <c r="JO212" s="9">
        <v>0</v>
      </c>
      <c r="JP212" s="9">
        <v>66946551.650000006</v>
      </c>
      <c r="JQ212" s="9">
        <v>65849727.412685938</v>
      </c>
      <c r="JR212" s="9">
        <v>-5816018.8952605622</v>
      </c>
      <c r="JS212" s="9">
        <v>0</v>
      </c>
      <c r="JT212" s="9">
        <v>60033708.517425381</v>
      </c>
      <c r="JU212" s="10" t="s">
        <v>3</v>
      </c>
      <c r="JV212" s="9">
        <v>72898834.569999993</v>
      </c>
      <c r="JW212" s="9">
        <v>72898834.569999993</v>
      </c>
      <c r="JX212" s="9">
        <v>-5851668.879999999</v>
      </c>
      <c r="JY212" s="9">
        <v>0</v>
      </c>
      <c r="JZ212" s="9">
        <v>67047165.68999999</v>
      </c>
      <c r="KA212" s="9">
        <v>65645652.746544763</v>
      </c>
      <c r="KB212" s="9">
        <v>-5521719.5080359187</v>
      </c>
      <c r="KC212" s="9">
        <v>0</v>
      </c>
      <c r="KD212" s="9">
        <v>60123933.238508835</v>
      </c>
      <c r="KE212" s="10" t="s">
        <v>3</v>
      </c>
      <c r="KF212" s="9">
        <v>72557636.039999992</v>
      </c>
      <c r="KG212" s="9">
        <v>72557636.039999992</v>
      </c>
      <c r="KH212" s="9">
        <v>-5583098.8599999994</v>
      </c>
      <c r="KI212" s="9">
        <v>0</v>
      </c>
      <c r="KJ212" s="9">
        <v>66974537.179999992</v>
      </c>
      <c r="KK212" s="9">
        <v>65329197.580926195</v>
      </c>
      <c r="KL212" s="9">
        <v>-5270393.2951704366</v>
      </c>
      <c r="KM212" s="9">
        <v>0</v>
      </c>
      <c r="KN212" s="9">
        <v>60058804.285755754</v>
      </c>
      <c r="KO212" s="10" t="s">
        <v>3</v>
      </c>
      <c r="KP212" s="9">
        <v>72378230.399999976</v>
      </c>
      <c r="KQ212" s="9">
        <v>72378230.399999976</v>
      </c>
      <c r="KR212" s="9">
        <v>-5312117.88</v>
      </c>
      <c r="KS212" s="9">
        <v>0</v>
      </c>
      <c r="KT212" s="9">
        <v>67066112.519999996</v>
      </c>
      <c r="KU212" s="9">
        <v>65156998.065013476</v>
      </c>
      <c r="KV212" s="9">
        <v>-5016074.4298148202</v>
      </c>
      <c r="KW212" s="9">
        <v>0</v>
      </c>
      <c r="KX212" s="9">
        <v>60140923.635198645</v>
      </c>
      <c r="KY212" s="10" t="s">
        <v>3</v>
      </c>
      <c r="KZ212" s="9">
        <v>72353317.769999996</v>
      </c>
      <c r="LA212" s="9">
        <v>72353317.769999996</v>
      </c>
      <c r="LB212" s="9">
        <v>-5294317.4899999993</v>
      </c>
      <c r="LC212" s="9">
        <v>0</v>
      </c>
      <c r="LD212" s="9">
        <v>67059000.279999994</v>
      </c>
      <c r="LE212" s="9">
        <v>65135765.235850185</v>
      </c>
      <c r="LF212" s="9">
        <v>-5001219.4368886817</v>
      </c>
      <c r="LG212" s="9">
        <v>0</v>
      </c>
      <c r="LH212" s="9">
        <v>60134545.798961505</v>
      </c>
      <c r="LI212" s="10" t="s">
        <v>3</v>
      </c>
      <c r="LJ212" s="9">
        <v>72251088.11999999</v>
      </c>
      <c r="LK212" s="9">
        <v>72251088.11999999</v>
      </c>
      <c r="LL212" s="9">
        <v>-5275962.3199999994</v>
      </c>
      <c r="LM212" s="9">
        <v>0</v>
      </c>
      <c r="LN212" s="9">
        <v>66975125.79999999</v>
      </c>
      <c r="LO212" s="9">
        <v>65045447.9844063</v>
      </c>
      <c r="LP212" s="9">
        <v>-4986115.8590436261</v>
      </c>
      <c r="LQ212" s="9">
        <v>0</v>
      </c>
      <c r="LR212" s="9">
        <v>60059332.125362672</v>
      </c>
      <c r="LS212" s="10" t="s">
        <v>3</v>
      </c>
      <c r="LT212" s="9">
        <v>72153911.899999991</v>
      </c>
      <c r="LU212" s="9">
        <v>72153911.899999991</v>
      </c>
      <c r="LV212" s="9">
        <v>-5257838.76</v>
      </c>
      <c r="LW212" s="9">
        <v>0</v>
      </c>
      <c r="LX212" s="9">
        <v>66896073.139999986</v>
      </c>
      <c r="LY212" s="9">
        <v>64959843.640623987</v>
      </c>
      <c r="LZ212" s="9">
        <v>-4971401.2658309611</v>
      </c>
      <c r="MA212" s="9">
        <v>0</v>
      </c>
      <c r="MB212" s="9">
        <v>59988442.37479303</v>
      </c>
      <c r="MC212" s="10" t="s">
        <v>3</v>
      </c>
      <c r="MD212" s="9">
        <v>71987983.499999985</v>
      </c>
      <c r="ME212" s="9">
        <v>71987983.499999985</v>
      </c>
      <c r="MF212" s="9">
        <v>-5240903.51</v>
      </c>
      <c r="MG212" s="9">
        <v>0</v>
      </c>
      <c r="MH212" s="9">
        <v>66747079.990000002</v>
      </c>
      <c r="MI212" s="9">
        <v>64812675.639080524</v>
      </c>
      <c r="MJ212" s="9">
        <v>-4957841.5102350526</v>
      </c>
      <c r="MK212" s="9">
        <v>0</v>
      </c>
      <c r="ML212" s="9">
        <v>59854834.128845483</v>
      </c>
      <c r="MM212" s="10" t="s">
        <v>3</v>
      </c>
      <c r="MN212" s="9">
        <v>71985847.819999993</v>
      </c>
      <c r="MO212" s="9">
        <v>71985847.819999993</v>
      </c>
      <c r="MP212" s="9">
        <v>-5223233.1599999992</v>
      </c>
      <c r="MQ212" s="9">
        <v>0</v>
      </c>
      <c r="MR212" s="9">
        <v>66762614.660000004</v>
      </c>
      <c r="MS212" s="9">
        <v>64812198.833474994</v>
      </c>
      <c r="MT212" s="9">
        <v>-4943434.131243608</v>
      </c>
      <c r="MU212" s="9">
        <v>0</v>
      </c>
      <c r="MV212" s="9">
        <v>59868764.702231392</v>
      </c>
      <c r="MW212" s="10" t="s">
        <v>3</v>
      </c>
      <c r="MX212" s="9">
        <v>71948038.579999998</v>
      </c>
      <c r="MY212" s="9">
        <v>71948038.579999998</v>
      </c>
      <c r="MZ212" s="9">
        <v>-5205958.1999999993</v>
      </c>
      <c r="NA212" s="9">
        <v>0</v>
      </c>
      <c r="NB212" s="9">
        <v>66742080.379999995</v>
      </c>
      <c r="NC212" s="9">
        <v>64779481.727572307</v>
      </c>
      <c r="ND212" s="9">
        <v>-4929130.953314092</v>
      </c>
      <c r="NE212" s="9">
        <v>0</v>
      </c>
      <c r="NF212" s="9">
        <v>59850350.774258226</v>
      </c>
      <c r="NG212" s="10" t="s">
        <v>3</v>
      </c>
      <c r="NH212" s="9">
        <v>71988096.439999998</v>
      </c>
      <c r="NI212" s="9">
        <v>71988096.439999998</v>
      </c>
      <c r="NJ212" s="9">
        <v>-5187737.919999999</v>
      </c>
      <c r="NK212" s="9">
        <v>0</v>
      </c>
      <c r="NL212" s="9">
        <v>66800358.519999996</v>
      </c>
      <c r="NM212" s="9">
        <v>64816029.674204029</v>
      </c>
      <c r="NN212" s="9">
        <v>-4913418.510374289</v>
      </c>
      <c r="NO212" s="9">
        <v>0</v>
      </c>
      <c r="NP212" s="9">
        <v>59902611.163829736</v>
      </c>
      <c r="NQ212" s="10" t="s">
        <v>3</v>
      </c>
      <c r="NR212" s="9">
        <v>868998818.66000009</v>
      </c>
      <c r="NS212" s="9">
        <v>868998818.66000009</v>
      </c>
      <c r="NT212" s="9">
        <v>-66070835.699999996</v>
      </c>
      <c r="NU212" s="9">
        <v>0</v>
      </c>
      <c r="NV212" s="9">
        <v>802927982.95999992</v>
      </c>
      <c r="NW212" s="9">
        <v>782445925.41942084</v>
      </c>
      <c r="NX212" s="9">
        <v>-62427592.861959964</v>
      </c>
      <c r="NY212" s="9">
        <v>0</v>
      </c>
      <c r="NZ212" s="9">
        <v>720018332.5574609</v>
      </c>
      <c r="OA212" s="10" t="s">
        <v>3</v>
      </c>
      <c r="OB212" s="9">
        <v>72157937.780000016</v>
      </c>
      <c r="OC212" s="9">
        <v>72157937.780000016</v>
      </c>
      <c r="OD212" s="9">
        <v>-5168982.34</v>
      </c>
      <c r="OE212" s="9">
        <v>0</v>
      </c>
      <c r="OF212" s="9">
        <v>66988955.44000002</v>
      </c>
      <c r="OG212" s="9">
        <v>65102861.344214357</v>
      </c>
      <c r="OH212" s="9">
        <v>-4897527.887828853</v>
      </c>
      <c r="OI212" s="9">
        <v>0</v>
      </c>
      <c r="OJ212" s="9">
        <v>60205333.456385501</v>
      </c>
      <c r="OK212" s="10" t="s">
        <v>3</v>
      </c>
      <c r="OL212" s="9">
        <v>72098040.209999993</v>
      </c>
      <c r="OM212" s="9">
        <v>72098040.209999993</v>
      </c>
      <c r="ON212" s="9">
        <v>-5156609.63</v>
      </c>
      <c r="OO212" s="9">
        <v>0</v>
      </c>
      <c r="OP212" s="9">
        <v>66941430.579999991</v>
      </c>
      <c r="OQ212" s="9">
        <v>65048244.605144747</v>
      </c>
      <c r="OR212" s="9">
        <v>-4885623.41416144</v>
      </c>
      <c r="OS212" s="9">
        <v>0</v>
      </c>
      <c r="OT212" s="9">
        <v>60162621.19098331</v>
      </c>
      <c r="OU212" s="10" t="s">
        <v>3</v>
      </c>
      <c r="OV212" s="9">
        <v>72069176.430000007</v>
      </c>
      <c r="OW212" s="9">
        <v>72069176.430000007</v>
      </c>
      <c r="OX212" s="9">
        <v>-5137564.29</v>
      </c>
      <c r="OY212" s="9">
        <v>0</v>
      </c>
      <c r="OZ212" s="9">
        <v>66931612.140000008</v>
      </c>
      <c r="PA212" s="9">
        <v>65021242.91826918</v>
      </c>
      <c r="PB212" s="9">
        <v>-4867445.9050975386</v>
      </c>
      <c r="PC212" s="9">
        <v>0</v>
      </c>
      <c r="PD212" s="9">
        <v>60153797.013171636</v>
      </c>
      <c r="PE212" s="10" t="s">
        <v>3</v>
      </c>
      <c r="PF212" s="9">
        <v>72282772.960000008</v>
      </c>
      <c r="PG212" s="9">
        <v>72282772.960000008</v>
      </c>
      <c r="PH212" s="9">
        <v>-5115022.53</v>
      </c>
      <c r="PI212" s="9">
        <v>0</v>
      </c>
      <c r="PJ212" s="9">
        <v>67167750.430000007</v>
      </c>
      <c r="PK212" s="9">
        <v>65212012.18868164</v>
      </c>
      <c r="PL212" s="9">
        <v>-4845989.3780200789</v>
      </c>
      <c r="PM212" s="9">
        <v>0</v>
      </c>
      <c r="PN212" s="9">
        <v>60366022.810661562</v>
      </c>
      <c r="PO212" s="10" t="s">
        <v>3</v>
      </c>
      <c r="PP212" s="9">
        <v>72328079.670000002</v>
      </c>
      <c r="PQ212" s="9">
        <v>72328079.670000002</v>
      </c>
      <c r="PR212" s="9">
        <v>-5093081.74</v>
      </c>
      <c r="PS212" s="9">
        <v>0</v>
      </c>
      <c r="PT212" s="9">
        <v>67234997.930000007</v>
      </c>
      <c r="PU212" s="9">
        <v>65251571.459709294</v>
      </c>
      <c r="PV212" s="9">
        <v>-4825110.9524899041</v>
      </c>
      <c r="PW212" s="9">
        <v>0</v>
      </c>
      <c r="PX212" s="9">
        <v>60426460.507219382</v>
      </c>
      <c r="PY212" s="10" t="s">
        <v>3</v>
      </c>
      <c r="PZ212" s="9">
        <v>72392229.810000002</v>
      </c>
      <c r="QA212" s="9">
        <v>72392229.810000002</v>
      </c>
      <c r="QB212" s="9">
        <v>-5071443.2200000007</v>
      </c>
      <c r="QC212" s="9">
        <v>0</v>
      </c>
      <c r="QD212" s="9">
        <v>67320786.590000004</v>
      </c>
      <c r="QE212" s="9">
        <v>65308064.910204351</v>
      </c>
      <c r="QF212" s="9">
        <v>-4804503.1129566049</v>
      </c>
      <c r="QG212" s="9">
        <v>0</v>
      </c>
      <c r="QH212" s="9">
        <v>60503561.797247745</v>
      </c>
      <c r="QI212" s="10" t="s">
        <v>3</v>
      </c>
      <c r="QJ212" s="9">
        <v>72548735.480000019</v>
      </c>
      <c r="QK212" s="9">
        <v>72548735.480000019</v>
      </c>
      <c r="QL212" s="9">
        <v>-5049510.1500000004</v>
      </c>
      <c r="QM212" s="9">
        <v>0</v>
      </c>
      <c r="QN212" s="9">
        <v>67499225.330000013</v>
      </c>
      <c r="QO212" s="9">
        <v>65447535.933790646</v>
      </c>
      <c r="QP212" s="9">
        <v>-4783604.9566881824</v>
      </c>
      <c r="QQ212" s="9">
        <v>0</v>
      </c>
      <c r="QR212" s="9">
        <v>60663930.977102466</v>
      </c>
      <c r="QS212" s="10" t="s">
        <v>3</v>
      </c>
      <c r="QT212" s="9">
        <v>72651068.640000001</v>
      </c>
      <c r="QU212" s="9">
        <v>72651068.640000001</v>
      </c>
      <c r="QV212" s="9">
        <v>-5027349.6000000006</v>
      </c>
      <c r="QW212" s="9">
        <v>0</v>
      </c>
      <c r="QX212" s="9">
        <v>67623719.039999992</v>
      </c>
      <c r="QY212" s="9">
        <v>65538317.452789001</v>
      </c>
      <c r="QZ212" s="9">
        <v>-4762499.5941171665</v>
      </c>
      <c r="RA212" s="9">
        <v>0</v>
      </c>
      <c r="RB212" s="9">
        <v>60775817.858671851</v>
      </c>
      <c r="RC212" s="10" t="s">
        <v>3</v>
      </c>
      <c r="RD212" s="9">
        <v>72703376.520000011</v>
      </c>
      <c r="RE212" s="9">
        <v>72703376.520000011</v>
      </c>
      <c r="RF212" s="9">
        <v>-5007849.5900000008</v>
      </c>
      <c r="RG212" s="9">
        <v>0</v>
      </c>
      <c r="RH212" s="9">
        <v>67695526.930000007</v>
      </c>
      <c r="RI212" s="9">
        <v>65584252.658199623</v>
      </c>
      <c r="RJ212" s="9">
        <v>-4743898.5198701108</v>
      </c>
      <c r="RK212" s="9">
        <v>0</v>
      </c>
      <c r="RL212" s="9">
        <v>60840354.138329513</v>
      </c>
      <c r="RM212" s="10" t="s">
        <v>3</v>
      </c>
      <c r="RN212" s="9">
        <v>72831605.109999999</v>
      </c>
      <c r="RO212" s="9">
        <v>72831605.109999999</v>
      </c>
      <c r="RP212" s="9">
        <v>-4988926.870000001</v>
      </c>
      <c r="RQ212" s="9">
        <v>0</v>
      </c>
      <c r="RR212" s="9">
        <v>67842678.239999995</v>
      </c>
      <c r="RS212" s="9">
        <v>65698441.73237139</v>
      </c>
      <c r="RT212" s="9">
        <v>-4725837.5294020725</v>
      </c>
      <c r="RU212" s="9">
        <v>0</v>
      </c>
      <c r="RV212" s="9">
        <v>60972604.20296932</v>
      </c>
      <c r="RW212" s="10" t="s">
        <v>3</v>
      </c>
      <c r="RX212" s="9">
        <v>72946228.359999999</v>
      </c>
      <c r="RY212" s="9">
        <v>72946228.359999999</v>
      </c>
      <c r="RZ212" s="9">
        <v>-4970801.6800000006</v>
      </c>
      <c r="SA212" s="9">
        <v>0</v>
      </c>
      <c r="SB212" s="9">
        <v>67975426.679999992</v>
      </c>
      <c r="SC212" s="9">
        <v>65800455.193220526</v>
      </c>
      <c r="SD212" s="9">
        <v>-4708545.2921175323</v>
      </c>
      <c r="SE212" s="9">
        <v>0</v>
      </c>
      <c r="SF212" s="9">
        <v>61091909.90110299</v>
      </c>
      <c r="SG212" s="10" t="s">
        <v>3</v>
      </c>
      <c r="SH212" s="9">
        <v>73060370.030000001</v>
      </c>
      <c r="SI212" s="9">
        <v>73060370.030000001</v>
      </c>
      <c r="SJ212" s="9">
        <v>-4952148.32</v>
      </c>
      <c r="SK212" s="9">
        <v>0</v>
      </c>
      <c r="SL212" s="9">
        <v>68108221.710000008</v>
      </c>
      <c r="SM212" s="9">
        <v>65902029.374296822</v>
      </c>
      <c r="SN212" s="9">
        <v>-4690771.9029863477</v>
      </c>
      <c r="SO212" s="9">
        <v>0</v>
      </c>
      <c r="SP212" s="9">
        <v>61211257.471310474</v>
      </c>
      <c r="SQ212" s="10" t="s">
        <v>3</v>
      </c>
      <c r="SR212" s="9">
        <v>870069621.00000024</v>
      </c>
      <c r="SS212" s="9">
        <v>870069621.00000024</v>
      </c>
      <c r="ST212" s="9">
        <v>-60739289.960000008</v>
      </c>
      <c r="SU212" s="9">
        <v>0</v>
      </c>
      <c r="SV212" s="9">
        <v>809330331.0400002</v>
      </c>
      <c r="SW212" s="9">
        <v>784915029.77089155</v>
      </c>
      <c r="SX212" s="9">
        <v>-57541358.445735835</v>
      </c>
      <c r="SY212" s="9">
        <v>0</v>
      </c>
      <c r="SZ212" s="9">
        <v>727373671.32515574</v>
      </c>
      <c r="TA212" s="10" t="s">
        <v>3</v>
      </c>
      <c r="TB212" s="9">
        <v>73179745.249600008</v>
      </c>
      <c r="TC212" s="9">
        <v>73179745.249600008</v>
      </c>
    </row>
    <row r="214" spans="1:523" x14ac:dyDescent="0.3">
      <c r="A214" s="8" t="s">
        <v>260</v>
      </c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  <c r="FG214" s="4"/>
      <c r="FH214" s="4"/>
      <c r="FI214" s="4"/>
      <c r="FJ214" s="4"/>
      <c r="FK214" s="4"/>
      <c r="FL214" s="4"/>
      <c r="FM214" s="4"/>
      <c r="FN214" s="4"/>
      <c r="FO214" s="4"/>
      <c r="FP214" s="4"/>
      <c r="FQ214" s="4"/>
      <c r="FR214" s="4"/>
      <c r="FS214" s="4"/>
      <c r="FT214" s="4"/>
      <c r="FU214" s="4"/>
      <c r="FV214" s="4"/>
      <c r="FW214" s="4"/>
      <c r="FX214" s="4"/>
      <c r="FY214" s="4"/>
      <c r="FZ214" s="4"/>
      <c r="GA214" s="4"/>
      <c r="GB214" s="4"/>
      <c r="GC214" s="4"/>
      <c r="GD214" s="4"/>
      <c r="GE214" s="4"/>
      <c r="GF214" s="4"/>
      <c r="GG214" s="4"/>
      <c r="GH214" s="4"/>
      <c r="GI214" s="4"/>
      <c r="GJ214" s="4"/>
      <c r="GK214" s="4"/>
      <c r="GL214" s="4"/>
      <c r="GM214" s="4"/>
      <c r="GN214" s="4"/>
      <c r="GO214" s="4"/>
      <c r="GP214" s="4"/>
      <c r="GQ214" s="4"/>
      <c r="GR214" s="4"/>
      <c r="GS214" s="4"/>
      <c r="GT214" s="4"/>
      <c r="GU214" s="4"/>
      <c r="GV214" s="4"/>
      <c r="GW214" s="4"/>
      <c r="GX214" s="4"/>
      <c r="GY214" s="4"/>
      <c r="GZ214" s="4"/>
      <c r="HA214" s="4"/>
      <c r="HB214" s="4"/>
      <c r="HC214" s="4"/>
      <c r="HD214" s="4"/>
      <c r="HE214" s="4"/>
      <c r="HF214" s="4"/>
      <c r="HG214" s="4"/>
      <c r="HH214" s="4"/>
      <c r="HI214" s="4"/>
      <c r="HJ214" s="4"/>
      <c r="HK214" s="4"/>
      <c r="HL214" s="4"/>
      <c r="HM214" s="4"/>
      <c r="HN214" s="4"/>
      <c r="HO214" s="4"/>
      <c r="HP214" s="4"/>
      <c r="HQ214" s="4"/>
      <c r="HR214" s="4"/>
      <c r="HS214" s="4"/>
      <c r="HT214" s="4"/>
      <c r="HU214" s="4"/>
      <c r="HV214" s="4"/>
      <c r="HW214" s="4"/>
      <c r="HX214" s="4"/>
      <c r="HY214" s="4"/>
      <c r="HZ214" s="4"/>
      <c r="IA214" s="4"/>
      <c r="IB214" s="4"/>
      <c r="IC214" s="4"/>
      <c r="ID214" s="4"/>
      <c r="IE214" s="4"/>
      <c r="IF214" s="4"/>
      <c r="IG214" s="4"/>
      <c r="IH214" s="4"/>
      <c r="II214" s="4"/>
      <c r="IJ214" s="4"/>
      <c r="IK214" s="4"/>
      <c r="IL214" s="4"/>
      <c r="IM214" s="4"/>
      <c r="IN214" s="4"/>
      <c r="IO214" s="4"/>
      <c r="IP214" s="4"/>
      <c r="IQ214" s="4"/>
      <c r="IR214" s="4"/>
      <c r="IS214" s="4"/>
      <c r="IT214" s="4"/>
      <c r="IU214" s="4"/>
      <c r="IV214" s="4"/>
      <c r="IW214" s="4"/>
      <c r="IX214" s="4"/>
      <c r="IY214" s="4"/>
      <c r="IZ214" s="4"/>
      <c r="JA214" s="4"/>
      <c r="JB214" s="4"/>
      <c r="JC214" s="4"/>
      <c r="JD214" s="4"/>
      <c r="JE214" s="4"/>
      <c r="JF214" s="4"/>
      <c r="JG214" s="4"/>
      <c r="JH214" s="4"/>
      <c r="JI214" s="4"/>
      <c r="JJ214" s="4"/>
      <c r="JK214" s="4"/>
      <c r="JL214" s="4"/>
      <c r="JM214" s="4"/>
      <c r="JN214" s="4"/>
      <c r="JO214" s="4"/>
      <c r="JP214" s="4"/>
      <c r="JQ214" s="4"/>
      <c r="JR214" s="4"/>
      <c r="JS214" s="4"/>
      <c r="JT214" s="4"/>
      <c r="JU214" s="4"/>
      <c r="JV214" s="4"/>
      <c r="JW214" s="4"/>
      <c r="JX214" s="4"/>
      <c r="JY214" s="4"/>
      <c r="JZ214" s="4"/>
      <c r="KA214" s="4"/>
      <c r="KB214" s="4"/>
      <c r="KC214" s="4"/>
      <c r="KD214" s="4"/>
      <c r="KE214" s="4"/>
      <c r="KF214" s="4"/>
      <c r="KG214" s="4"/>
      <c r="KH214" s="4"/>
      <c r="KI214" s="4"/>
      <c r="KJ214" s="4"/>
      <c r="KK214" s="4"/>
      <c r="KL214" s="4"/>
      <c r="KM214" s="4"/>
      <c r="KN214" s="4"/>
      <c r="KO214" s="4"/>
      <c r="KP214" s="4"/>
      <c r="KQ214" s="4"/>
      <c r="KR214" s="4"/>
      <c r="KS214" s="4"/>
      <c r="KT214" s="4"/>
      <c r="KU214" s="4"/>
      <c r="KV214" s="4"/>
      <c r="KW214" s="4"/>
      <c r="KX214" s="4"/>
      <c r="KY214" s="4"/>
      <c r="KZ214" s="4"/>
      <c r="LA214" s="4"/>
      <c r="LB214" s="4"/>
      <c r="LC214" s="4"/>
      <c r="LD214" s="4"/>
      <c r="LE214" s="4"/>
      <c r="LF214" s="4"/>
      <c r="LG214" s="4"/>
      <c r="LH214" s="4"/>
      <c r="LI214" s="4"/>
      <c r="LJ214" s="4"/>
      <c r="LK214" s="4"/>
      <c r="LL214" s="4"/>
      <c r="LM214" s="4"/>
      <c r="LN214" s="4"/>
      <c r="LO214" s="4"/>
      <c r="LP214" s="4"/>
      <c r="LQ214" s="4"/>
      <c r="LR214" s="4"/>
      <c r="LS214" s="4"/>
      <c r="LT214" s="4"/>
      <c r="LU214" s="4"/>
      <c r="LV214" s="4"/>
      <c r="LW214" s="4"/>
      <c r="LX214" s="4"/>
      <c r="LY214" s="4"/>
      <c r="LZ214" s="4"/>
      <c r="MA214" s="4"/>
      <c r="MB214" s="4"/>
      <c r="MC214" s="4"/>
      <c r="MD214" s="4"/>
      <c r="ME214" s="4"/>
      <c r="MF214" s="4"/>
      <c r="MG214" s="4"/>
      <c r="MH214" s="4"/>
      <c r="MI214" s="4"/>
      <c r="MJ214" s="4"/>
      <c r="MK214" s="4"/>
      <c r="ML214" s="4"/>
      <c r="MM214" s="4"/>
      <c r="MN214" s="4"/>
      <c r="MO214" s="4"/>
      <c r="MP214" s="4"/>
      <c r="MQ214" s="4"/>
      <c r="MR214" s="4"/>
      <c r="MS214" s="4"/>
      <c r="MT214" s="4"/>
      <c r="MU214" s="4"/>
      <c r="MV214" s="4"/>
      <c r="MW214" s="4"/>
      <c r="MX214" s="4"/>
      <c r="MY214" s="4"/>
      <c r="MZ214" s="4"/>
      <c r="NA214" s="4"/>
      <c r="NB214" s="4"/>
      <c r="NC214" s="4"/>
      <c r="ND214" s="4"/>
      <c r="NE214" s="4"/>
      <c r="NF214" s="4"/>
      <c r="NG214" s="4"/>
      <c r="NH214" s="4"/>
      <c r="NI214" s="4"/>
      <c r="NJ214" s="4"/>
      <c r="NK214" s="4"/>
      <c r="NL214" s="4"/>
      <c r="NM214" s="4"/>
      <c r="NN214" s="4"/>
      <c r="NO214" s="4"/>
      <c r="NP214" s="4"/>
      <c r="NQ214" s="4"/>
      <c r="NR214" s="4"/>
      <c r="NS214" s="4"/>
      <c r="NT214" s="4"/>
      <c r="NU214" s="4"/>
      <c r="NV214" s="4"/>
      <c r="NW214" s="4"/>
      <c r="NX214" s="4"/>
      <c r="NY214" s="4"/>
      <c r="NZ214" s="4"/>
      <c r="OA214" s="4"/>
      <c r="OB214" s="4"/>
      <c r="OC214" s="4"/>
      <c r="OD214" s="4"/>
      <c r="OE214" s="4"/>
      <c r="OF214" s="4"/>
      <c r="OG214" s="4"/>
      <c r="OH214" s="4"/>
      <c r="OI214" s="4"/>
      <c r="OJ214" s="4"/>
      <c r="OK214" s="4"/>
      <c r="OL214" s="4"/>
      <c r="OM214" s="4"/>
      <c r="ON214" s="4"/>
      <c r="OO214" s="4"/>
      <c r="OP214" s="4"/>
      <c r="OQ214" s="4"/>
      <c r="OR214" s="4"/>
      <c r="OS214" s="4"/>
      <c r="OT214" s="4"/>
      <c r="OU214" s="4"/>
      <c r="OV214" s="4"/>
      <c r="OW214" s="4"/>
      <c r="OX214" s="4"/>
      <c r="OY214" s="4"/>
      <c r="OZ214" s="4"/>
      <c r="PA214" s="4"/>
      <c r="PB214" s="4"/>
      <c r="PC214" s="4"/>
      <c r="PD214" s="4"/>
      <c r="PE214" s="4"/>
      <c r="PF214" s="4"/>
      <c r="PG214" s="4"/>
      <c r="PH214" s="4"/>
      <c r="PI214" s="4"/>
      <c r="PJ214" s="4"/>
      <c r="PK214" s="4"/>
      <c r="PL214" s="4"/>
      <c r="PM214" s="4"/>
      <c r="PN214" s="4"/>
      <c r="PO214" s="4"/>
      <c r="PP214" s="4"/>
      <c r="PQ214" s="4"/>
      <c r="PR214" s="4"/>
      <c r="PS214" s="4"/>
      <c r="PT214" s="4"/>
      <c r="PU214" s="4"/>
      <c r="PV214" s="4"/>
      <c r="PW214" s="4"/>
      <c r="PX214" s="4"/>
      <c r="PY214" s="4"/>
      <c r="PZ214" s="4"/>
      <c r="QA214" s="4"/>
      <c r="QB214" s="4"/>
      <c r="QC214" s="4"/>
      <c r="QD214" s="4"/>
      <c r="QE214" s="4"/>
      <c r="QF214" s="4"/>
      <c r="QG214" s="4"/>
      <c r="QH214" s="4"/>
      <c r="QI214" s="4"/>
      <c r="QJ214" s="4"/>
      <c r="QK214" s="4"/>
      <c r="QL214" s="4"/>
      <c r="QM214" s="4"/>
      <c r="QN214" s="4"/>
      <c r="QO214" s="4"/>
      <c r="QP214" s="4"/>
      <c r="QQ214" s="4"/>
      <c r="QR214" s="4"/>
      <c r="QS214" s="4"/>
      <c r="QT214" s="4"/>
      <c r="QU214" s="4"/>
      <c r="QV214" s="4"/>
      <c r="QW214" s="4"/>
      <c r="QX214" s="4"/>
      <c r="QY214" s="4"/>
      <c r="QZ214" s="4"/>
      <c r="RA214" s="4"/>
      <c r="RB214" s="4"/>
      <c r="RC214" s="4"/>
      <c r="RD214" s="4"/>
      <c r="RE214" s="4"/>
      <c r="RF214" s="4"/>
      <c r="RG214" s="4"/>
      <c r="RH214" s="4"/>
      <c r="RI214" s="4"/>
      <c r="RJ214" s="4"/>
      <c r="RK214" s="4"/>
      <c r="RL214" s="4"/>
      <c r="RM214" s="4"/>
      <c r="RN214" s="4"/>
      <c r="RO214" s="4"/>
      <c r="RP214" s="4"/>
      <c r="RQ214" s="4"/>
      <c r="RR214" s="4"/>
      <c r="RS214" s="4"/>
      <c r="RT214" s="4"/>
      <c r="RU214" s="4"/>
      <c r="RV214" s="4"/>
      <c r="RW214" s="4"/>
      <c r="RX214" s="4"/>
      <c r="RY214" s="4"/>
      <c r="RZ214" s="4"/>
      <c r="SA214" s="4"/>
      <c r="SB214" s="4"/>
      <c r="SC214" s="4"/>
      <c r="SD214" s="4"/>
      <c r="SE214" s="4"/>
      <c r="SF214" s="4"/>
      <c r="SG214" s="4"/>
      <c r="SH214" s="4"/>
      <c r="SI214" s="4"/>
      <c r="SJ214" s="4"/>
      <c r="SK214" s="4"/>
      <c r="SL214" s="4"/>
      <c r="SM214" s="4"/>
      <c r="SN214" s="4"/>
      <c r="SO214" s="4"/>
      <c r="SP214" s="4"/>
      <c r="SQ214" s="4"/>
      <c r="SR214" s="4"/>
      <c r="SS214" s="4"/>
      <c r="ST214" s="4"/>
      <c r="SU214" s="4"/>
      <c r="SV214" s="4"/>
      <c r="SW214" s="4"/>
      <c r="SX214" s="4"/>
      <c r="SY214" s="4"/>
      <c r="SZ214" s="4"/>
      <c r="TA214" s="4"/>
      <c r="TB214" s="4"/>
      <c r="TC214" s="4"/>
    </row>
    <row r="215" spans="1:523" x14ac:dyDescent="0.3">
      <c r="A215" s="3" t="s">
        <v>261</v>
      </c>
      <c r="B215" s="4">
        <v>16898802.849999998</v>
      </c>
      <c r="C215" s="4">
        <v>16898802.849999998</v>
      </c>
      <c r="D215" s="4">
        <v>0</v>
      </c>
      <c r="E215" s="4">
        <v>0</v>
      </c>
      <c r="F215" s="4">
        <v>16898802.849999998</v>
      </c>
      <c r="G215" s="4">
        <v>16898802.849999998</v>
      </c>
      <c r="H215" s="4">
        <v>0</v>
      </c>
      <c r="I215" s="4">
        <v>0</v>
      </c>
      <c r="J215" s="4">
        <v>16898802.849999998</v>
      </c>
      <c r="K215" s="5">
        <v>1</v>
      </c>
      <c r="L215" s="4">
        <v>17080723.639999997</v>
      </c>
      <c r="M215" s="4">
        <v>17080723.639999997</v>
      </c>
      <c r="N215" s="4">
        <v>0</v>
      </c>
      <c r="O215" s="4">
        <v>0</v>
      </c>
      <c r="P215" s="4">
        <v>17080723.639999997</v>
      </c>
      <c r="Q215" s="4">
        <v>17080723.639999997</v>
      </c>
      <c r="R215" s="4">
        <v>0</v>
      </c>
      <c r="S215" s="4">
        <v>0</v>
      </c>
      <c r="T215" s="4">
        <v>17080723.639999997</v>
      </c>
      <c r="U215" s="5">
        <v>1</v>
      </c>
      <c r="V215" s="4">
        <v>17182491.509999998</v>
      </c>
      <c r="W215" s="4">
        <v>17182491.509999998</v>
      </c>
      <c r="X215" s="4">
        <v>0</v>
      </c>
      <c r="Y215" s="4">
        <v>0</v>
      </c>
      <c r="Z215" s="4">
        <v>17182491.509999998</v>
      </c>
      <c r="AA215" s="4">
        <v>17182491.509999998</v>
      </c>
      <c r="AB215" s="4">
        <v>0</v>
      </c>
      <c r="AC215" s="4">
        <v>0</v>
      </c>
      <c r="AD215" s="4">
        <v>17182491.509999998</v>
      </c>
      <c r="AE215" s="5">
        <v>1</v>
      </c>
      <c r="AF215" s="4">
        <v>17197911.32</v>
      </c>
      <c r="AG215" s="4">
        <v>17197911.32</v>
      </c>
      <c r="AH215" s="4">
        <v>0</v>
      </c>
      <c r="AI215" s="4">
        <v>0</v>
      </c>
      <c r="AJ215" s="4">
        <v>17197911.32</v>
      </c>
      <c r="AK215" s="4">
        <v>17197911.32</v>
      </c>
      <c r="AL215" s="4">
        <v>0</v>
      </c>
      <c r="AM215" s="4">
        <v>0</v>
      </c>
      <c r="AN215" s="4">
        <v>17197911.32</v>
      </c>
      <c r="AO215" s="5">
        <v>1</v>
      </c>
      <c r="AP215" s="4">
        <v>16857982.91</v>
      </c>
      <c r="AQ215" s="4">
        <v>16857982.91</v>
      </c>
      <c r="AR215" s="4">
        <v>0</v>
      </c>
      <c r="AS215" s="4">
        <v>0</v>
      </c>
      <c r="AT215" s="4">
        <v>16857982.91</v>
      </c>
      <c r="AU215" s="4">
        <v>16857982.91</v>
      </c>
      <c r="AV215" s="4">
        <v>0</v>
      </c>
      <c r="AW215" s="4">
        <v>0</v>
      </c>
      <c r="AX215" s="4">
        <v>16857982.91</v>
      </c>
      <c r="AY215" s="5">
        <v>1</v>
      </c>
      <c r="AZ215" s="4">
        <v>17195070.139999997</v>
      </c>
      <c r="BA215" s="4">
        <v>17195070.139999997</v>
      </c>
      <c r="BB215" s="4">
        <v>0</v>
      </c>
      <c r="BC215" s="4">
        <v>0</v>
      </c>
      <c r="BD215" s="4">
        <v>17195070.139999997</v>
      </c>
      <c r="BE215" s="4">
        <v>17195070.139999997</v>
      </c>
      <c r="BF215" s="4">
        <v>0</v>
      </c>
      <c r="BG215" s="4">
        <v>0</v>
      </c>
      <c r="BH215" s="4">
        <v>17195070.139999997</v>
      </c>
      <c r="BI215" s="5">
        <v>1</v>
      </c>
      <c r="BJ215" s="4">
        <v>16659110.489999998</v>
      </c>
      <c r="BK215" s="4">
        <v>16659110.489999998</v>
      </c>
      <c r="BL215" s="4">
        <v>0</v>
      </c>
      <c r="BM215" s="4">
        <v>0</v>
      </c>
      <c r="BN215" s="4">
        <v>16659110.489999998</v>
      </c>
      <c r="BO215" s="4">
        <v>16659110.489999998</v>
      </c>
      <c r="BP215" s="4">
        <v>0</v>
      </c>
      <c r="BQ215" s="4">
        <v>0</v>
      </c>
      <c r="BR215" s="4">
        <v>16659110.489999998</v>
      </c>
      <c r="BS215" s="5">
        <v>1</v>
      </c>
      <c r="BT215" s="4">
        <v>16552483.689999998</v>
      </c>
      <c r="BU215" s="4">
        <v>16552483.689999998</v>
      </c>
      <c r="BV215" s="4">
        <v>0</v>
      </c>
      <c r="BW215" s="4">
        <v>0</v>
      </c>
      <c r="BX215" s="4">
        <v>16552483.689999998</v>
      </c>
      <c r="BY215" s="4">
        <v>16552483.689999998</v>
      </c>
      <c r="BZ215" s="4">
        <v>0</v>
      </c>
      <c r="CA215" s="4">
        <v>0</v>
      </c>
      <c r="CB215" s="4">
        <v>16552483.689999998</v>
      </c>
      <c r="CC215" s="5">
        <v>1</v>
      </c>
      <c r="CD215" s="4">
        <v>15963565.899999999</v>
      </c>
      <c r="CE215" s="4">
        <v>15963565.899999999</v>
      </c>
      <c r="CF215" s="4">
        <v>0</v>
      </c>
      <c r="CG215" s="4">
        <v>0</v>
      </c>
      <c r="CH215" s="4">
        <v>15963565.899999999</v>
      </c>
      <c r="CI215" s="4">
        <v>15963565.899999999</v>
      </c>
      <c r="CJ215" s="4">
        <v>0</v>
      </c>
      <c r="CK215" s="4">
        <v>0</v>
      </c>
      <c r="CL215" s="4">
        <v>15963565.899999999</v>
      </c>
      <c r="CM215" s="5">
        <v>1</v>
      </c>
      <c r="CN215" s="4">
        <v>16469400.16</v>
      </c>
      <c r="CO215" s="4">
        <v>16469400.16</v>
      </c>
      <c r="CP215" s="4">
        <v>0</v>
      </c>
      <c r="CQ215" s="4">
        <v>0</v>
      </c>
      <c r="CR215" s="4">
        <v>16469400.16</v>
      </c>
      <c r="CS215" s="4">
        <v>16469400.16</v>
      </c>
      <c r="CT215" s="4">
        <v>0</v>
      </c>
      <c r="CU215" s="4">
        <v>0</v>
      </c>
      <c r="CV215" s="4">
        <v>16469400.16</v>
      </c>
      <c r="CW215" s="5">
        <v>1</v>
      </c>
      <c r="CX215" s="4">
        <v>17251087.809999999</v>
      </c>
      <c r="CY215" s="4">
        <v>17251087.809999999</v>
      </c>
      <c r="CZ215" s="4">
        <v>0</v>
      </c>
      <c r="DA215" s="4">
        <v>0</v>
      </c>
      <c r="DB215" s="4">
        <v>17251087.809999999</v>
      </c>
      <c r="DC215" s="4">
        <v>17251087.809999999</v>
      </c>
      <c r="DD215" s="4">
        <v>0</v>
      </c>
      <c r="DE215" s="4">
        <v>0</v>
      </c>
      <c r="DF215" s="4">
        <v>17251087.809999999</v>
      </c>
      <c r="DG215" s="5">
        <v>1</v>
      </c>
      <c r="DH215" s="4">
        <v>17704042.93</v>
      </c>
      <c r="DI215" s="4">
        <v>17704042.93</v>
      </c>
      <c r="DJ215" s="4">
        <v>0</v>
      </c>
      <c r="DK215" s="4">
        <v>0</v>
      </c>
      <c r="DL215" s="4">
        <v>17704042.93</v>
      </c>
      <c r="DM215" s="4">
        <v>17704042.93</v>
      </c>
      <c r="DN215" s="4">
        <v>0</v>
      </c>
      <c r="DO215" s="4">
        <v>0</v>
      </c>
      <c r="DP215" s="4">
        <v>17704042.93</v>
      </c>
      <c r="DQ215" s="5">
        <v>1</v>
      </c>
      <c r="DR215" s="4">
        <v>203012673.34999999</v>
      </c>
      <c r="DS215" s="4">
        <v>203012673.34999999</v>
      </c>
      <c r="DT215" s="4">
        <v>0</v>
      </c>
      <c r="DU215" s="4">
        <v>0</v>
      </c>
      <c r="DV215" s="4">
        <v>203012673.34999999</v>
      </c>
      <c r="DW215" s="4">
        <v>203012673.34999999</v>
      </c>
      <c r="DX215" s="4">
        <v>0</v>
      </c>
      <c r="DY215" s="4">
        <v>0</v>
      </c>
      <c r="DZ215" s="4">
        <v>203012673.34999999</v>
      </c>
      <c r="EA215" s="5">
        <v>12</v>
      </c>
      <c r="EB215" s="4">
        <v>18055258.240000006</v>
      </c>
      <c r="EC215" s="4">
        <v>18055258.240000006</v>
      </c>
      <c r="ED215" s="4">
        <v>0</v>
      </c>
      <c r="EE215" s="4">
        <v>0</v>
      </c>
      <c r="EF215" s="4">
        <v>18055258.240000006</v>
      </c>
      <c r="EG215" s="4">
        <v>18055258.240000006</v>
      </c>
      <c r="EH215" s="4">
        <v>0</v>
      </c>
      <c r="EI215" s="4">
        <v>0</v>
      </c>
      <c r="EJ215" s="4">
        <v>18055258.240000006</v>
      </c>
      <c r="EK215" s="5">
        <v>1</v>
      </c>
      <c r="EL215" s="4">
        <v>18559229.060000002</v>
      </c>
      <c r="EM215" s="4">
        <v>18559229.060000002</v>
      </c>
      <c r="EN215" s="4">
        <v>0</v>
      </c>
      <c r="EO215" s="4">
        <v>0</v>
      </c>
      <c r="EP215" s="4">
        <v>18559229.060000002</v>
      </c>
      <c r="EQ215" s="4">
        <v>18559229.060000002</v>
      </c>
      <c r="ER215" s="4">
        <v>0</v>
      </c>
      <c r="ES215" s="4">
        <v>0</v>
      </c>
      <c r="ET215" s="4">
        <v>18559229.060000002</v>
      </c>
      <c r="EU215" s="5">
        <v>1</v>
      </c>
      <c r="EV215" s="4">
        <v>18975824.350000001</v>
      </c>
      <c r="EW215" s="4">
        <v>18975824.350000001</v>
      </c>
      <c r="EX215" s="4">
        <v>0</v>
      </c>
      <c r="EY215" s="4">
        <v>0</v>
      </c>
      <c r="EZ215" s="4">
        <v>18975824.350000001</v>
      </c>
      <c r="FA215" s="4">
        <v>18975824.350000001</v>
      </c>
      <c r="FB215" s="4">
        <v>0</v>
      </c>
      <c r="FC215" s="4">
        <v>0</v>
      </c>
      <c r="FD215" s="4">
        <v>18975824.350000001</v>
      </c>
      <c r="FE215" s="5">
        <v>1</v>
      </c>
      <c r="FF215" s="4">
        <v>19168779.640000001</v>
      </c>
      <c r="FG215" s="4">
        <v>19168779.640000001</v>
      </c>
      <c r="FH215" s="4">
        <v>0</v>
      </c>
      <c r="FI215" s="4">
        <v>0</v>
      </c>
      <c r="FJ215" s="4">
        <v>19168779.640000001</v>
      </c>
      <c r="FK215" s="4">
        <v>19168779.640000001</v>
      </c>
      <c r="FL215" s="4">
        <v>0</v>
      </c>
      <c r="FM215" s="4">
        <v>0</v>
      </c>
      <c r="FN215" s="4">
        <v>19168779.640000001</v>
      </c>
      <c r="FO215" s="5">
        <v>1</v>
      </c>
      <c r="FP215" s="4">
        <v>19974586.410000004</v>
      </c>
      <c r="FQ215" s="4">
        <v>19974586.410000004</v>
      </c>
      <c r="FR215" s="4">
        <v>0</v>
      </c>
      <c r="FS215" s="4">
        <v>0</v>
      </c>
      <c r="FT215" s="4">
        <v>19974586.410000004</v>
      </c>
      <c r="FU215" s="4">
        <v>19974586.410000004</v>
      </c>
      <c r="FV215" s="4">
        <v>0</v>
      </c>
      <c r="FW215" s="4">
        <v>0</v>
      </c>
      <c r="FX215" s="4">
        <v>19974586.410000004</v>
      </c>
      <c r="FY215" s="5">
        <v>1</v>
      </c>
      <c r="FZ215" s="4">
        <v>20337234.330000006</v>
      </c>
      <c r="GA215" s="4">
        <v>20337234.330000006</v>
      </c>
      <c r="GB215" s="4">
        <v>0</v>
      </c>
      <c r="GC215" s="4">
        <v>0</v>
      </c>
      <c r="GD215" s="4">
        <v>20337234.330000006</v>
      </c>
      <c r="GE215" s="4">
        <v>20337234.330000006</v>
      </c>
      <c r="GF215" s="4">
        <v>0</v>
      </c>
      <c r="GG215" s="4">
        <v>0</v>
      </c>
      <c r="GH215" s="4">
        <v>20337234.330000006</v>
      </c>
      <c r="GI215" s="5">
        <v>1</v>
      </c>
      <c r="GJ215" s="4">
        <v>20837680.690000001</v>
      </c>
      <c r="GK215" s="4">
        <v>20837680.690000001</v>
      </c>
      <c r="GL215" s="4">
        <v>0</v>
      </c>
      <c r="GM215" s="4">
        <v>0</v>
      </c>
      <c r="GN215" s="4">
        <v>20837680.690000001</v>
      </c>
      <c r="GO215" s="4">
        <v>20837680.690000001</v>
      </c>
      <c r="GP215" s="4">
        <v>0</v>
      </c>
      <c r="GQ215" s="4">
        <v>0</v>
      </c>
      <c r="GR215" s="4">
        <v>20837680.690000001</v>
      </c>
      <c r="GS215" s="5">
        <v>1</v>
      </c>
      <c r="GT215" s="4">
        <v>21530896.270000003</v>
      </c>
      <c r="GU215" s="4">
        <v>21530896.270000003</v>
      </c>
      <c r="GV215" s="4">
        <v>0</v>
      </c>
      <c r="GW215" s="4">
        <v>0</v>
      </c>
      <c r="GX215" s="4">
        <v>21530896.270000003</v>
      </c>
      <c r="GY215" s="4">
        <v>21530896.270000003</v>
      </c>
      <c r="GZ215" s="4">
        <v>0</v>
      </c>
      <c r="HA215" s="4">
        <v>0</v>
      </c>
      <c r="HB215" s="4">
        <v>21530896.270000003</v>
      </c>
      <c r="HC215" s="5">
        <v>1</v>
      </c>
      <c r="HD215" s="4">
        <v>22422201.570000008</v>
      </c>
      <c r="HE215" s="4">
        <v>22422201.570000008</v>
      </c>
      <c r="HF215" s="4">
        <v>0</v>
      </c>
      <c r="HG215" s="4">
        <v>0</v>
      </c>
      <c r="HH215" s="4">
        <v>22422201.570000008</v>
      </c>
      <c r="HI215" s="4">
        <v>22422201.570000008</v>
      </c>
      <c r="HJ215" s="4">
        <v>0</v>
      </c>
      <c r="HK215" s="4">
        <v>0</v>
      </c>
      <c r="HL215" s="4">
        <v>22422201.570000008</v>
      </c>
      <c r="HM215" s="5">
        <v>1</v>
      </c>
      <c r="HN215" s="4">
        <v>22346229.74000001</v>
      </c>
      <c r="HO215" s="4">
        <v>22346229.74000001</v>
      </c>
      <c r="HP215" s="4">
        <v>0</v>
      </c>
      <c r="HQ215" s="4">
        <v>0</v>
      </c>
      <c r="HR215" s="4">
        <v>22346229.74000001</v>
      </c>
      <c r="HS215" s="4">
        <v>22346229.74000001</v>
      </c>
      <c r="HT215" s="4">
        <v>0</v>
      </c>
      <c r="HU215" s="4">
        <v>0</v>
      </c>
      <c r="HV215" s="4">
        <v>22346229.74000001</v>
      </c>
      <c r="HW215" s="5">
        <v>1</v>
      </c>
      <c r="HX215" s="4">
        <v>22285535.110000014</v>
      </c>
      <c r="HY215" s="4">
        <v>22285535.110000014</v>
      </c>
      <c r="HZ215" s="4">
        <v>0</v>
      </c>
      <c r="IA215" s="4">
        <v>0</v>
      </c>
      <c r="IB215" s="4">
        <v>22285535.110000014</v>
      </c>
      <c r="IC215" s="4">
        <v>22285535.110000014</v>
      </c>
      <c r="ID215" s="4">
        <v>0</v>
      </c>
      <c r="IE215" s="4">
        <v>0</v>
      </c>
      <c r="IF215" s="4">
        <v>22285535.110000014</v>
      </c>
      <c r="IG215" s="5">
        <v>1</v>
      </c>
      <c r="IH215" s="4">
        <v>22114789.750000011</v>
      </c>
      <c r="II215" s="4">
        <v>22114789.750000011</v>
      </c>
      <c r="IJ215" s="4">
        <v>0</v>
      </c>
      <c r="IK215" s="4">
        <v>0</v>
      </c>
      <c r="IL215" s="4">
        <v>22114789.750000011</v>
      </c>
      <c r="IM215" s="4">
        <v>22114789.750000011</v>
      </c>
      <c r="IN215" s="4">
        <v>0</v>
      </c>
      <c r="IO215" s="4">
        <v>0</v>
      </c>
      <c r="IP215" s="4">
        <v>22114789.750000011</v>
      </c>
      <c r="IQ215" s="5">
        <v>1</v>
      </c>
      <c r="IR215" s="4">
        <v>246608245.16000009</v>
      </c>
      <c r="IS215" s="4">
        <v>246608245.16000009</v>
      </c>
      <c r="IT215" s="4">
        <v>0</v>
      </c>
      <c r="IU215" s="4">
        <v>0</v>
      </c>
      <c r="IV215" s="4">
        <v>246608245.16000009</v>
      </c>
      <c r="IW215" s="4">
        <v>246608245.16000009</v>
      </c>
      <c r="IX215" s="4">
        <v>0</v>
      </c>
      <c r="IY215" s="4">
        <v>0</v>
      </c>
      <c r="IZ215" s="4">
        <v>246608245.16000009</v>
      </c>
      <c r="JA215" s="5">
        <v>12</v>
      </c>
      <c r="JB215" s="4">
        <v>22069254.940000009</v>
      </c>
      <c r="JC215" s="4">
        <v>22069254.940000009</v>
      </c>
      <c r="JD215" s="4">
        <v>0</v>
      </c>
      <c r="JE215" s="4">
        <v>0</v>
      </c>
      <c r="JF215" s="4">
        <v>22069254.940000009</v>
      </c>
      <c r="JG215" s="4">
        <v>22069254.940000009</v>
      </c>
      <c r="JH215" s="4">
        <v>0</v>
      </c>
      <c r="JI215" s="4">
        <v>0</v>
      </c>
      <c r="JJ215" s="4">
        <v>22069254.940000009</v>
      </c>
      <c r="JK215" s="5">
        <v>1</v>
      </c>
      <c r="JL215" s="4">
        <v>22046603.690000009</v>
      </c>
      <c r="JM215" s="4">
        <v>22046603.690000009</v>
      </c>
      <c r="JN215" s="4">
        <v>0</v>
      </c>
      <c r="JO215" s="4">
        <v>0</v>
      </c>
      <c r="JP215" s="4">
        <v>22046603.690000009</v>
      </c>
      <c r="JQ215" s="4">
        <v>22046603.690000009</v>
      </c>
      <c r="JR215" s="4">
        <v>0</v>
      </c>
      <c r="JS215" s="4">
        <v>0</v>
      </c>
      <c r="JT215" s="4">
        <v>22046603.690000009</v>
      </c>
      <c r="JU215" s="5">
        <v>1</v>
      </c>
      <c r="JV215" s="4">
        <v>22094554.110000007</v>
      </c>
      <c r="JW215" s="4">
        <v>22094554.110000007</v>
      </c>
      <c r="JX215" s="4">
        <v>0</v>
      </c>
      <c r="JY215" s="4">
        <v>0</v>
      </c>
      <c r="JZ215" s="4">
        <v>22094554.110000007</v>
      </c>
      <c r="KA215" s="4">
        <v>22094554.110000007</v>
      </c>
      <c r="KB215" s="4">
        <v>0</v>
      </c>
      <c r="KC215" s="4">
        <v>0</v>
      </c>
      <c r="KD215" s="4">
        <v>22094554.110000007</v>
      </c>
      <c r="KE215" s="5">
        <v>1</v>
      </c>
      <c r="KF215" s="4">
        <v>22096174.410000008</v>
      </c>
      <c r="KG215" s="4">
        <v>22096174.410000008</v>
      </c>
      <c r="KH215" s="4">
        <v>0</v>
      </c>
      <c r="KI215" s="4">
        <v>0</v>
      </c>
      <c r="KJ215" s="4">
        <v>22096174.410000008</v>
      </c>
      <c r="KK215" s="4">
        <v>22096174.410000008</v>
      </c>
      <c r="KL215" s="4">
        <v>0</v>
      </c>
      <c r="KM215" s="4">
        <v>0</v>
      </c>
      <c r="KN215" s="4">
        <v>22096174.410000008</v>
      </c>
      <c r="KO215" s="5">
        <v>1</v>
      </c>
      <c r="KP215" s="4">
        <v>22193525.460000005</v>
      </c>
      <c r="KQ215" s="4">
        <v>22193525.460000005</v>
      </c>
      <c r="KR215" s="4">
        <v>0</v>
      </c>
      <c r="KS215" s="4">
        <v>0</v>
      </c>
      <c r="KT215" s="4">
        <v>22193525.460000005</v>
      </c>
      <c r="KU215" s="4">
        <v>22193525.460000005</v>
      </c>
      <c r="KV215" s="4">
        <v>0</v>
      </c>
      <c r="KW215" s="4">
        <v>0</v>
      </c>
      <c r="KX215" s="4">
        <v>22193525.460000005</v>
      </c>
      <c r="KY215" s="5">
        <v>1</v>
      </c>
      <c r="KZ215" s="4">
        <v>22218247.860000007</v>
      </c>
      <c r="LA215" s="4">
        <v>22218247.860000007</v>
      </c>
      <c r="LB215" s="4">
        <v>0</v>
      </c>
      <c r="LC215" s="4">
        <v>0</v>
      </c>
      <c r="LD215" s="4">
        <v>22218247.860000007</v>
      </c>
      <c r="LE215" s="4">
        <v>22218247.860000007</v>
      </c>
      <c r="LF215" s="4">
        <v>0</v>
      </c>
      <c r="LG215" s="4">
        <v>0</v>
      </c>
      <c r="LH215" s="4">
        <v>22218247.860000007</v>
      </c>
      <c r="LI215" s="5">
        <v>1</v>
      </c>
      <c r="LJ215" s="4">
        <v>22099986.820000004</v>
      </c>
      <c r="LK215" s="4">
        <v>22099986.820000004</v>
      </c>
      <c r="LL215" s="4">
        <v>0</v>
      </c>
      <c r="LM215" s="4">
        <v>0</v>
      </c>
      <c r="LN215" s="4">
        <v>22099986.820000004</v>
      </c>
      <c r="LO215" s="4">
        <v>22099986.820000004</v>
      </c>
      <c r="LP215" s="4">
        <v>0</v>
      </c>
      <c r="LQ215" s="4">
        <v>0</v>
      </c>
      <c r="LR215" s="4">
        <v>22099986.820000004</v>
      </c>
      <c r="LS215" s="5">
        <v>1</v>
      </c>
      <c r="LT215" s="4">
        <v>22103808.270000007</v>
      </c>
      <c r="LU215" s="4">
        <v>22103808.270000007</v>
      </c>
      <c r="LV215" s="4">
        <v>0</v>
      </c>
      <c r="LW215" s="4">
        <v>0</v>
      </c>
      <c r="LX215" s="4">
        <v>22103808.270000007</v>
      </c>
      <c r="LY215" s="4">
        <v>22103808.270000007</v>
      </c>
      <c r="LZ215" s="4">
        <v>0</v>
      </c>
      <c r="MA215" s="4">
        <v>0</v>
      </c>
      <c r="MB215" s="4">
        <v>22103808.270000007</v>
      </c>
      <c r="MC215" s="5">
        <v>1</v>
      </c>
      <c r="MD215" s="4">
        <v>22066586.100000001</v>
      </c>
      <c r="ME215" s="4">
        <v>22066586.100000001</v>
      </c>
      <c r="MF215" s="4">
        <v>0</v>
      </c>
      <c r="MG215" s="4">
        <v>0</v>
      </c>
      <c r="MH215" s="4">
        <v>22066586.100000001</v>
      </c>
      <c r="MI215" s="4">
        <v>22066586.100000001</v>
      </c>
      <c r="MJ215" s="4">
        <v>0</v>
      </c>
      <c r="MK215" s="4">
        <v>0</v>
      </c>
      <c r="ML215" s="4">
        <v>22066586.100000001</v>
      </c>
      <c r="MM215" s="5">
        <v>1</v>
      </c>
      <c r="MN215" s="4">
        <v>22082489.700000003</v>
      </c>
      <c r="MO215" s="4">
        <v>22082489.700000003</v>
      </c>
      <c r="MP215" s="4">
        <v>0</v>
      </c>
      <c r="MQ215" s="4">
        <v>0</v>
      </c>
      <c r="MR215" s="4">
        <v>22082489.700000003</v>
      </c>
      <c r="MS215" s="4">
        <v>22082489.700000003</v>
      </c>
      <c r="MT215" s="4">
        <v>0</v>
      </c>
      <c r="MU215" s="4">
        <v>0</v>
      </c>
      <c r="MV215" s="4">
        <v>22082489.700000003</v>
      </c>
      <c r="MW215" s="5">
        <v>1</v>
      </c>
      <c r="MX215" s="4">
        <v>21903803.219999999</v>
      </c>
      <c r="MY215" s="4">
        <v>21903803.219999999</v>
      </c>
      <c r="MZ215" s="4">
        <v>0</v>
      </c>
      <c r="NA215" s="4">
        <v>0</v>
      </c>
      <c r="NB215" s="4">
        <v>21903803.219999999</v>
      </c>
      <c r="NC215" s="4">
        <v>21903803.219999999</v>
      </c>
      <c r="ND215" s="4">
        <v>0</v>
      </c>
      <c r="NE215" s="4">
        <v>0</v>
      </c>
      <c r="NF215" s="4">
        <v>21903803.219999999</v>
      </c>
      <c r="NG215" s="5">
        <v>1</v>
      </c>
      <c r="NH215" s="4">
        <v>21701549.749999996</v>
      </c>
      <c r="NI215" s="4">
        <v>21701549.749999996</v>
      </c>
      <c r="NJ215" s="4">
        <v>0</v>
      </c>
      <c r="NK215" s="4">
        <v>0</v>
      </c>
      <c r="NL215" s="4">
        <v>21701549.749999996</v>
      </c>
      <c r="NM215" s="4">
        <v>21701549.749999996</v>
      </c>
      <c r="NN215" s="4">
        <v>0</v>
      </c>
      <c r="NO215" s="4">
        <v>0</v>
      </c>
      <c r="NP215" s="4">
        <v>21701549.749999996</v>
      </c>
      <c r="NQ215" s="5">
        <v>1</v>
      </c>
      <c r="NR215" s="4">
        <v>264676584.33000007</v>
      </c>
      <c r="NS215" s="4">
        <v>264676584.33000007</v>
      </c>
      <c r="NT215" s="4">
        <v>0</v>
      </c>
      <c r="NU215" s="4">
        <v>0</v>
      </c>
      <c r="NV215" s="4">
        <v>264676584.33000007</v>
      </c>
      <c r="NW215" s="4">
        <v>264676584.33000007</v>
      </c>
      <c r="NX215" s="4">
        <v>0</v>
      </c>
      <c r="NY215" s="4">
        <v>0</v>
      </c>
      <c r="NZ215" s="4">
        <v>264676584.33000007</v>
      </c>
      <c r="OA215" s="5">
        <v>12</v>
      </c>
      <c r="OB215" s="4">
        <v>21822300.939999994</v>
      </c>
      <c r="OC215" s="4">
        <v>21822300.939999994</v>
      </c>
      <c r="OD215" s="4">
        <v>0</v>
      </c>
      <c r="OE215" s="4">
        <v>0</v>
      </c>
      <c r="OF215" s="4">
        <v>21822300.939999994</v>
      </c>
      <c r="OG215" s="4">
        <v>21822300.939999994</v>
      </c>
      <c r="OH215" s="4">
        <v>0</v>
      </c>
      <c r="OI215" s="4">
        <v>0</v>
      </c>
      <c r="OJ215" s="4">
        <v>21822300.939999994</v>
      </c>
      <c r="OK215" s="5">
        <v>1</v>
      </c>
      <c r="OL215" s="4">
        <v>21878921.759999998</v>
      </c>
      <c r="OM215" s="4">
        <v>21878921.759999998</v>
      </c>
      <c r="ON215" s="4">
        <v>0</v>
      </c>
      <c r="OO215" s="4">
        <v>0</v>
      </c>
      <c r="OP215" s="4">
        <v>21878921.759999998</v>
      </c>
      <c r="OQ215" s="4">
        <v>21878921.759999998</v>
      </c>
      <c r="OR215" s="4">
        <v>0</v>
      </c>
      <c r="OS215" s="4">
        <v>0</v>
      </c>
      <c r="OT215" s="4">
        <v>21878921.759999998</v>
      </c>
      <c r="OU215" s="5">
        <v>1</v>
      </c>
      <c r="OV215" s="4">
        <v>21865997.419999998</v>
      </c>
      <c r="OW215" s="4">
        <v>21865997.419999998</v>
      </c>
      <c r="OX215" s="4">
        <v>0</v>
      </c>
      <c r="OY215" s="4">
        <v>0</v>
      </c>
      <c r="OZ215" s="4">
        <v>21865997.419999998</v>
      </c>
      <c r="PA215" s="4">
        <v>21865997.419999998</v>
      </c>
      <c r="PB215" s="4">
        <v>0</v>
      </c>
      <c r="PC215" s="4">
        <v>0</v>
      </c>
      <c r="PD215" s="4">
        <v>21865997.419999998</v>
      </c>
      <c r="PE215" s="5">
        <v>1</v>
      </c>
      <c r="PF215" s="4">
        <v>21934481.719999999</v>
      </c>
      <c r="PG215" s="4">
        <v>21934481.719999999</v>
      </c>
      <c r="PH215" s="4">
        <v>0</v>
      </c>
      <c r="PI215" s="4">
        <v>0</v>
      </c>
      <c r="PJ215" s="4">
        <v>21934481.719999999</v>
      </c>
      <c r="PK215" s="4">
        <v>21934481.719999999</v>
      </c>
      <c r="PL215" s="4">
        <v>0</v>
      </c>
      <c r="PM215" s="4">
        <v>0</v>
      </c>
      <c r="PN215" s="4">
        <v>21934481.719999999</v>
      </c>
      <c r="PO215" s="5">
        <v>1</v>
      </c>
      <c r="PP215" s="4">
        <v>21949939.330000002</v>
      </c>
      <c r="PQ215" s="4">
        <v>21949939.330000002</v>
      </c>
      <c r="PR215" s="4">
        <v>0</v>
      </c>
      <c r="PS215" s="4">
        <v>0</v>
      </c>
      <c r="PT215" s="4">
        <v>21949939.330000002</v>
      </c>
      <c r="PU215" s="4">
        <v>21949939.330000002</v>
      </c>
      <c r="PV215" s="4">
        <v>0</v>
      </c>
      <c r="PW215" s="4">
        <v>0</v>
      </c>
      <c r="PX215" s="4">
        <v>21949939.330000002</v>
      </c>
      <c r="PY215" s="5">
        <v>1</v>
      </c>
      <c r="PZ215" s="4">
        <v>21925108.960000001</v>
      </c>
      <c r="QA215" s="4">
        <v>21925108.960000001</v>
      </c>
      <c r="QB215" s="4">
        <v>0</v>
      </c>
      <c r="QC215" s="4">
        <v>0</v>
      </c>
      <c r="QD215" s="4">
        <v>21925108.960000001</v>
      </c>
      <c r="QE215" s="4">
        <v>21925108.960000001</v>
      </c>
      <c r="QF215" s="4">
        <v>0</v>
      </c>
      <c r="QG215" s="4">
        <v>0</v>
      </c>
      <c r="QH215" s="4">
        <v>21925108.960000001</v>
      </c>
      <c r="QI215" s="5">
        <v>1</v>
      </c>
      <c r="QJ215" s="4">
        <v>22001118.52</v>
      </c>
      <c r="QK215" s="4">
        <v>22001118.52</v>
      </c>
      <c r="QL215" s="4">
        <v>0</v>
      </c>
      <c r="QM215" s="4">
        <v>0</v>
      </c>
      <c r="QN215" s="4">
        <v>22001118.52</v>
      </c>
      <c r="QO215" s="4">
        <v>22001118.52</v>
      </c>
      <c r="QP215" s="4">
        <v>0</v>
      </c>
      <c r="QQ215" s="4">
        <v>0</v>
      </c>
      <c r="QR215" s="4">
        <v>22001118.52</v>
      </c>
      <c r="QS215" s="5">
        <v>1</v>
      </c>
      <c r="QT215" s="4">
        <v>22010903.84</v>
      </c>
      <c r="QU215" s="4">
        <v>22010903.84</v>
      </c>
      <c r="QV215" s="4">
        <v>0</v>
      </c>
      <c r="QW215" s="4">
        <v>0</v>
      </c>
      <c r="QX215" s="4">
        <v>22010903.84</v>
      </c>
      <c r="QY215" s="4">
        <v>22010903.84</v>
      </c>
      <c r="QZ215" s="4">
        <v>0</v>
      </c>
      <c r="RA215" s="4">
        <v>0</v>
      </c>
      <c r="RB215" s="4">
        <v>22010903.84</v>
      </c>
      <c r="RC215" s="5">
        <v>1</v>
      </c>
      <c r="RD215" s="4">
        <v>21969059.200000003</v>
      </c>
      <c r="RE215" s="4">
        <v>21969059.200000003</v>
      </c>
      <c r="RF215" s="4">
        <v>0</v>
      </c>
      <c r="RG215" s="4">
        <v>0</v>
      </c>
      <c r="RH215" s="4">
        <v>21969059.200000003</v>
      </c>
      <c r="RI215" s="4">
        <v>21969059.200000003</v>
      </c>
      <c r="RJ215" s="4">
        <v>0</v>
      </c>
      <c r="RK215" s="4">
        <v>0</v>
      </c>
      <c r="RL215" s="4">
        <v>21969059.200000003</v>
      </c>
      <c r="RM215" s="5">
        <v>1</v>
      </c>
      <c r="RN215" s="4">
        <v>22047269.170000006</v>
      </c>
      <c r="RO215" s="4">
        <v>22047269.170000006</v>
      </c>
      <c r="RP215" s="4">
        <v>0</v>
      </c>
      <c r="RQ215" s="4">
        <v>0</v>
      </c>
      <c r="RR215" s="4">
        <v>22047269.170000006</v>
      </c>
      <c r="RS215" s="4">
        <v>22047269.170000006</v>
      </c>
      <c r="RT215" s="4">
        <v>0</v>
      </c>
      <c r="RU215" s="4">
        <v>0</v>
      </c>
      <c r="RV215" s="4">
        <v>22047269.170000006</v>
      </c>
      <c r="RW215" s="5">
        <v>1</v>
      </c>
      <c r="RX215" s="4">
        <v>22117309.350000001</v>
      </c>
      <c r="RY215" s="4">
        <v>22117309.350000001</v>
      </c>
      <c r="RZ215" s="4">
        <v>0</v>
      </c>
      <c r="SA215" s="4">
        <v>0</v>
      </c>
      <c r="SB215" s="4">
        <v>22117309.350000001</v>
      </c>
      <c r="SC215" s="4">
        <v>22117309.350000001</v>
      </c>
      <c r="SD215" s="4">
        <v>0</v>
      </c>
      <c r="SE215" s="4">
        <v>0</v>
      </c>
      <c r="SF215" s="4">
        <v>22117309.350000001</v>
      </c>
      <c r="SG215" s="5">
        <v>1</v>
      </c>
      <c r="SH215" s="4">
        <v>22178624.260000002</v>
      </c>
      <c r="SI215" s="4">
        <v>22178624.260000002</v>
      </c>
      <c r="SJ215" s="4">
        <v>0</v>
      </c>
      <c r="SK215" s="4">
        <v>0</v>
      </c>
      <c r="SL215" s="4">
        <v>22178624.260000002</v>
      </c>
      <c r="SM215" s="4">
        <v>22178624.260000002</v>
      </c>
      <c r="SN215" s="4">
        <v>0</v>
      </c>
      <c r="SO215" s="4">
        <v>0</v>
      </c>
      <c r="SP215" s="4">
        <v>22178624.260000002</v>
      </c>
      <c r="SQ215" s="5">
        <v>1</v>
      </c>
      <c r="SR215" s="4">
        <v>263701034.47</v>
      </c>
      <c r="SS215" s="4">
        <v>263701034.47</v>
      </c>
      <c r="ST215" s="4">
        <v>0</v>
      </c>
      <c r="SU215" s="4">
        <v>0</v>
      </c>
      <c r="SV215" s="4">
        <v>263701034.47</v>
      </c>
      <c r="SW215" s="4">
        <v>263701034.47</v>
      </c>
      <c r="SX215" s="4">
        <v>0</v>
      </c>
      <c r="SY215" s="4">
        <v>0</v>
      </c>
      <c r="SZ215" s="4">
        <v>263701034.47</v>
      </c>
      <c r="TA215" s="5">
        <v>12</v>
      </c>
      <c r="TB215" s="4">
        <v>22217573.104000006</v>
      </c>
      <c r="TC215" s="4">
        <v>22217573.104000006</v>
      </c>
    </row>
    <row r="216" spans="1:523" x14ac:dyDescent="0.3">
      <c r="A216" s="3" t="s">
        <v>262</v>
      </c>
      <c r="B216" s="4">
        <v>5284212.95</v>
      </c>
      <c r="C216" s="4">
        <v>5284212.95</v>
      </c>
      <c r="D216" s="4">
        <v>0</v>
      </c>
      <c r="E216" s="4">
        <v>0</v>
      </c>
      <c r="F216" s="4">
        <v>5284212.95</v>
      </c>
      <c r="G216" s="4">
        <v>5284212.95</v>
      </c>
      <c r="H216" s="4">
        <v>0</v>
      </c>
      <c r="I216" s="4">
        <v>0</v>
      </c>
      <c r="J216" s="4">
        <v>5284212.95</v>
      </c>
      <c r="K216" s="5">
        <v>1</v>
      </c>
      <c r="L216" s="4">
        <v>5312214.05</v>
      </c>
      <c r="M216" s="4">
        <v>5312214.05</v>
      </c>
      <c r="N216" s="4">
        <v>0</v>
      </c>
      <c r="O216" s="4">
        <v>0</v>
      </c>
      <c r="P216" s="4">
        <v>5312214.05</v>
      </c>
      <c r="Q216" s="4">
        <v>5312214.05</v>
      </c>
      <c r="R216" s="4">
        <v>0</v>
      </c>
      <c r="S216" s="4">
        <v>0</v>
      </c>
      <c r="T216" s="4">
        <v>5312214.05</v>
      </c>
      <c r="U216" s="5">
        <v>1</v>
      </c>
      <c r="V216" s="4">
        <v>5364211.209999999</v>
      </c>
      <c r="W216" s="4">
        <v>5364211.209999999</v>
      </c>
      <c r="X216" s="4">
        <v>0</v>
      </c>
      <c r="Y216" s="4">
        <v>0</v>
      </c>
      <c r="Z216" s="4">
        <v>5364211.209999999</v>
      </c>
      <c r="AA216" s="4">
        <v>5364211.209999999</v>
      </c>
      <c r="AB216" s="4">
        <v>0</v>
      </c>
      <c r="AC216" s="4">
        <v>0</v>
      </c>
      <c r="AD216" s="4">
        <v>5364211.209999999</v>
      </c>
      <c r="AE216" s="5">
        <v>1</v>
      </c>
      <c r="AF216" s="4">
        <v>5420858.2799999993</v>
      </c>
      <c r="AG216" s="4">
        <v>5420858.2799999993</v>
      </c>
      <c r="AH216" s="4">
        <v>0</v>
      </c>
      <c r="AI216" s="4">
        <v>0</v>
      </c>
      <c r="AJ216" s="4">
        <v>5420858.2799999993</v>
      </c>
      <c r="AK216" s="4">
        <v>5420858.2799999993</v>
      </c>
      <c r="AL216" s="4">
        <v>0</v>
      </c>
      <c r="AM216" s="4">
        <v>0</v>
      </c>
      <c r="AN216" s="4">
        <v>5420858.2799999993</v>
      </c>
      <c r="AO216" s="5">
        <v>1</v>
      </c>
      <c r="AP216" s="4">
        <v>5488258.8900000006</v>
      </c>
      <c r="AQ216" s="4">
        <v>5488258.8900000006</v>
      </c>
      <c r="AR216" s="4">
        <v>0</v>
      </c>
      <c r="AS216" s="4">
        <v>0</v>
      </c>
      <c r="AT216" s="4">
        <v>5488258.8900000006</v>
      </c>
      <c r="AU216" s="4">
        <v>5488258.8900000006</v>
      </c>
      <c r="AV216" s="4">
        <v>0</v>
      </c>
      <c r="AW216" s="4">
        <v>0</v>
      </c>
      <c r="AX216" s="4">
        <v>5488258.8900000006</v>
      </c>
      <c r="AY216" s="5">
        <v>1</v>
      </c>
      <c r="AZ216" s="4">
        <v>5559336.0599999996</v>
      </c>
      <c r="BA216" s="4">
        <v>5559336.0599999996</v>
      </c>
      <c r="BB216" s="4">
        <v>0</v>
      </c>
      <c r="BC216" s="4">
        <v>0</v>
      </c>
      <c r="BD216" s="4">
        <v>5559336.0599999996</v>
      </c>
      <c r="BE216" s="4">
        <v>5559336.0599999996</v>
      </c>
      <c r="BF216" s="4">
        <v>0</v>
      </c>
      <c r="BG216" s="4">
        <v>0</v>
      </c>
      <c r="BH216" s="4">
        <v>5559336.0599999996</v>
      </c>
      <c r="BI216" s="5">
        <v>1</v>
      </c>
      <c r="BJ216" s="4">
        <v>5566121.839999998</v>
      </c>
      <c r="BK216" s="4">
        <v>5566121.839999998</v>
      </c>
      <c r="BL216" s="4">
        <v>0</v>
      </c>
      <c r="BM216" s="4">
        <v>0</v>
      </c>
      <c r="BN216" s="4">
        <v>5566121.839999998</v>
      </c>
      <c r="BO216" s="4">
        <v>5566121.839999998</v>
      </c>
      <c r="BP216" s="4">
        <v>0</v>
      </c>
      <c r="BQ216" s="4">
        <v>0</v>
      </c>
      <c r="BR216" s="4">
        <v>5566121.839999998</v>
      </c>
      <c r="BS216" s="5">
        <v>1</v>
      </c>
      <c r="BT216" s="4">
        <v>5604466.3999999994</v>
      </c>
      <c r="BU216" s="4">
        <v>5604466.3999999994</v>
      </c>
      <c r="BV216" s="4">
        <v>0</v>
      </c>
      <c r="BW216" s="4">
        <v>0</v>
      </c>
      <c r="BX216" s="4">
        <v>5604466.3999999994</v>
      </c>
      <c r="BY216" s="4">
        <v>5604466.3999999994</v>
      </c>
      <c r="BZ216" s="4">
        <v>0</v>
      </c>
      <c r="CA216" s="4">
        <v>0</v>
      </c>
      <c r="CB216" s="4">
        <v>5604466.3999999994</v>
      </c>
      <c r="CC216" s="5">
        <v>1</v>
      </c>
      <c r="CD216" s="4">
        <v>5657844.2599999988</v>
      </c>
      <c r="CE216" s="4">
        <v>5657844.2599999988</v>
      </c>
      <c r="CF216" s="4">
        <v>0</v>
      </c>
      <c r="CG216" s="4">
        <v>0</v>
      </c>
      <c r="CH216" s="4">
        <v>5657844.2599999988</v>
      </c>
      <c r="CI216" s="4">
        <v>5657844.2599999988</v>
      </c>
      <c r="CJ216" s="4">
        <v>0</v>
      </c>
      <c r="CK216" s="4">
        <v>0</v>
      </c>
      <c r="CL216" s="4">
        <v>5657844.2599999988</v>
      </c>
      <c r="CM216" s="5">
        <v>1</v>
      </c>
      <c r="CN216" s="4">
        <v>5655254.2300000004</v>
      </c>
      <c r="CO216" s="4">
        <v>5655254.2300000004</v>
      </c>
      <c r="CP216" s="4">
        <v>0</v>
      </c>
      <c r="CQ216" s="4">
        <v>0</v>
      </c>
      <c r="CR216" s="4">
        <v>5655254.2300000004</v>
      </c>
      <c r="CS216" s="4">
        <v>5655254.2300000004</v>
      </c>
      <c r="CT216" s="4">
        <v>0</v>
      </c>
      <c r="CU216" s="4">
        <v>0</v>
      </c>
      <c r="CV216" s="4">
        <v>5655254.2300000004</v>
      </c>
      <c r="CW216" s="5">
        <v>1</v>
      </c>
      <c r="CX216" s="4">
        <v>4403091.2</v>
      </c>
      <c r="CY216" s="4">
        <v>4403091.2</v>
      </c>
      <c r="CZ216" s="4">
        <v>0</v>
      </c>
      <c r="DA216" s="4">
        <v>0</v>
      </c>
      <c r="DB216" s="4">
        <v>4403091.2</v>
      </c>
      <c r="DC216" s="4">
        <v>4403091.2</v>
      </c>
      <c r="DD216" s="4">
        <v>0</v>
      </c>
      <c r="DE216" s="4">
        <v>0</v>
      </c>
      <c r="DF216" s="4">
        <v>4403091.2</v>
      </c>
      <c r="DG216" s="5">
        <v>1</v>
      </c>
      <c r="DH216" s="4">
        <v>4470796.0599999996</v>
      </c>
      <c r="DI216" s="4">
        <v>4470796.0599999996</v>
      </c>
      <c r="DJ216" s="4">
        <v>0</v>
      </c>
      <c r="DK216" s="4">
        <v>0</v>
      </c>
      <c r="DL216" s="4">
        <v>4470796.0599999996</v>
      </c>
      <c r="DM216" s="4">
        <v>4470796.0599999996</v>
      </c>
      <c r="DN216" s="4">
        <v>0</v>
      </c>
      <c r="DO216" s="4">
        <v>0</v>
      </c>
      <c r="DP216" s="4">
        <v>4470796.0599999996</v>
      </c>
      <c r="DQ216" s="5">
        <v>1</v>
      </c>
      <c r="DR216" s="4">
        <v>63786665.429999992</v>
      </c>
      <c r="DS216" s="4">
        <v>63786665.429999992</v>
      </c>
      <c r="DT216" s="4">
        <v>0</v>
      </c>
      <c r="DU216" s="4">
        <v>0</v>
      </c>
      <c r="DV216" s="4">
        <v>63786665.429999992</v>
      </c>
      <c r="DW216" s="4">
        <v>63786665.429999992</v>
      </c>
      <c r="DX216" s="4">
        <v>0</v>
      </c>
      <c r="DY216" s="4">
        <v>0</v>
      </c>
      <c r="DZ216" s="4">
        <v>63786665.429999992</v>
      </c>
      <c r="EA216" s="5">
        <v>12</v>
      </c>
      <c r="EB216" s="4">
        <v>4551128.6399999997</v>
      </c>
      <c r="EC216" s="4">
        <v>4551128.6399999997</v>
      </c>
      <c r="ED216" s="4">
        <v>0</v>
      </c>
      <c r="EE216" s="4">
        <v>0</v>
      </c>
      <c r="EF216" s="4">
        <v>4551128.6399999997</v>
      </c>
      <c r="EG216" s="4">
        <v>4551128.6399999997</v>
      </c>
      <c r="EH216" s="4">
        <v>0</v>
      </c>
      <c r="EI216" s="4">
        <v>0</v>
      </c>
      <c r="EJ216" s="4">
        <v>4551128.6399999997</v>
      </c>
      <c r="EK216" s="5">
        <v>1</v>
      </c>
      <c r="EL216" s="4">
        <v>4627686.3600000003</v>
      </c>
      <c r="EM216" s="4">
        <v>4627686.3600000003</v>
      </c>
      <c r="EN216" s="4">
        <v>0</v>
      </c>
      <c r="EO216" s="4">
        <v>0</v>
      </c>
      <c r="EP216" s="4">
        <v>4627686.3600000003</v>
      </c>
      <c r="EQ216" s="4">
        <v>4627686.3600000003</v>
      </c>
      <c r="ER216" s="4">
        <v>0</v>
      </c>
      <c r="ES216" s="4">
        <v>0</v>
      </c>
      <c r="ET216" s="4">
        <v>4627686.3600000003</v>
      </c>
      <c r="EU216" s="5">
        <v>1</v>
      </c>
      <c r="EV216" s="4">
        <v>4678187.3100000005</v>
      </c>
      <c r="EW216" s="4">
        <v>4678187.3100000005</v>
      </c>
      <c r="EX216" s="4">
        <v>0</v>
      </c>
      <c r="EY216" s="4">
        <v>0</v>
      </c>
      <c r="EZ216" s="4">
        <v>4678187.3100000005</v>
      </c>
      <c r="FA216" s="4">
        <v>4678187.3100000005</v>
      </c>
      <c r="FB216" s="4">
        <v>0</v>
      </c>
      <c r="FC216" s="4">
        <v>0</v>
      </c>
      <c r="FD216" s="4">
        <v>4678187.3100000005</v>
      </c>
      <c r="FE216" s="5">
        <v>1</v>
      </c>
      <c r="FF216" s="4">
        <v>4719560.99</v>
      </c>
      <c r="FG216" s="4">
        <v>4719560.99</v>
      </c>
      <c r="FH216" s="4">
        <v>0</v>
      </c>
      <c r="FI216" s="4">
        <v>0</v>
      </c>
      <c r="FJ216" s="4">
        <v>4719560.99</v>
      </c>
      <c r="FK216" s="4">
        <v>4719560.99</v>
      </c>
      <c r="FL216" s="4">
        <v>0</v>
      </c>
      <c r="FM216" s="4">
        <v>0</v>
      </c>
      <c r="FN216" s="4">
        <v>4719560.99</v>
      </c>
      <c r="FO216" s="5">
        <v>1</v>
      </c>
      <c r="FP216" s="4">
        <v>4757929.2200000007</v>
      </c>
      <c r="FQ216" s="4">
        <v>4757929.2200000007</v>
      </c>
      <c r="FR216" s="4">
        <v>0</v>
      </c>
      <c r="FS216" s="4">
        <v>0</v>
      </c>
      <c r="FT216" s="4">
        <v>4757929.2200000007</v>
      </c>
      <c r="FU216" s="4">
        <v>4757929.2200000007</v>
      </c>
      <c r="FV216" s="4">
        <v>0</v>
      </c>
      <c r="FW216" s="4">
        <v>0</v>
      </c>
      <c r="FX216" s="4">
        <v>4757929.2200000007</v>
      </c>
      <c r="FY216" s="5">
        <v>1</v>
      </c>
      <c r="FZ216" s="4">
        <v>4801144.2700000005</v>
      </c>
      <c r="GA216" s="4">
        <v>4801144.2700000005</v>
      </c>
      <c r="GB216" s="4">
        <v>0</v>
      </c>
      <c r="GC216" s="4">
        <v>0</v>
      </c>
      <c r="GD216" s="4">
        <v>4801144.2700000005</v>
      </c>
      <c r="GE216" s="4">
        <v>4801144.2700000005</v>
      </c>
      <c r="GF216" s="4">
        <v>0</v>
      </c>
      <c r="GG216" s="4">
        <v>0</v>
      </c>
      <c r="GH216" s="4">
        <v>4801144.2700000005</v>
      </c>
      <c r="GI216" s="5">
        <v>1</v>
      </c>
      <c r="GJ216" s="4">
        <v>4893834.8100000005</v>
      </c>
      <c r="GK216" s="4">
        <v>4893834.8100000005</v>
      </c>
      <c r="GL216" s="4">
        <v>0</v>
      </c>
      <c r="GM216" s="4">
        <v>0</v>
      </c>
      <c r="GN216" s="4">
        <v>4893834.8100000005</v>
      </c>
      <c r="GO216" s="4">
        <v>4893834.8100000005</v>
      </c>
      <c r="GP216" s="4">
        <v>0</v>
      </c>
      <c r="GQ216" s="4">
        <v>0</v>
      </c>
      <c r="GR216" s="4">
        <v>4893834.8100000005</v>
      </c>
      <c r="GS216" s="5">
        <v>1</v>
      </c>
      <c r="GT216" s="4">
        <v>4965655.5</v>
      </c>
      <c r="GU216" s="4">
        <v>4965655.5</v>
      </c>
      <c r="GV216" s="4">
        <v>0</v>
      </c>
      <c r="GW216" s="4">
        <v>0</v>
      </c>
      <c r="GX216" s="4">
        <v>4965655.5</v>
      </c>
      <c r="GY216" s="4">
        <v>4965655.5</v>
      </c>
      <c r="GZ216" s="4">
        <v>0</v>
      </c>
      <c r="HA216" s="4">
        <v>0</v>
      </c>
      <c r="HB216" s="4">
        <v>4965655.5</v>
      </c>
      <c r="HC216" s="5">
        <v>1</v>
      </c>
      <c r="HD216" s="4">
        <v>5000517.72</v>
      </c>
      <c r="HE216" s="4">
        <v>5000517.72</v>
      </c>
      <c r="HF216" s="4">
        <v>0</v>
      </c>
      <c r="HG216" s="4">
        <v>0</v>
      </c>
      <c r="HH216" s="4">
        <v>5000517.72</v>
      </c>
      <c r="HI216" s="4">
        <v>5000517.72</v>
      </c>
      <c r="HJ216" s="4">
        <v>0</v>
      </c>
      <c r="HK216" s="4">
        <v>0</v>
      </c>
      <c r="HL216" s="4">
        <v>5000517.72</v>
      </c>
      <c r="HM216" s="5">
        <v>1</v>
      </c>
      <c r="HN216" s="4">
        <v>5044087.37</v>
      </c>
      <c r="HO216" s="4">
        <v>5044087.37</v>
      </c>
      <c r="HP216" s="4">
        <v>0</v>
      </c>
      <c r="HQ216" s="4">
        <v>0</v>
      </c>
      <c r="HR216" s="4">
        <v>5044087.37</v>
      </c>
      <c r="HS216" s="4">
        <v>5044087.37</v>
      </c>
      <c r="HT216" s="4">
        <v>0</v>
      </c>
      <c r="HU216" s="4">
        <v>0</v>
      </c>
      <c r="HV216" s="4">
        <v>5044087.37</v>
      </c>
      <c r="HW216" s="5">
        <v>1</v>
      </c>
      <c r="HX216" s="4">
        <v>5081312.29</v>
      </c>
      <c r="HY216" s="4">
        <v>5081312.29</v>
      </c>
      <c r="HZ216" s="4">
        <v>0</v>
      </c>
      <c r="IA216" s="4">
        <v>0</v>
      </c>
      <c r="IB216" s="4">
        <v>5081312.29</v>
      </c>
      <c r="IC216" s="4">
        <v>5081312.29</v>
      </c>
      <c r="ID216" s="4">
        <v>0</v>
      </c>
      <c r="IE216" s="4">
        <v>0</v>
      </c>
      <c r="IF216" s="4">
        <v>5081312.29</v>
      </c>
      <c r="IG216" s="5">
        <v>1</v>
      </c>
      <c r="IH216" s="4">
        <v>5107529.8</v>
      </c>
      <c r="II216" s="4">
        <v>5107529.8</v>
      </c>
      <c r="IJ216" s="4">
        <v>0</v>
      </c>
      <c r="IK216" s="4">
        <v>0</v>
      </c>
      <c r="IL216" s="4">
        <v>5107529.8</v>
      </c>
      <c r="IM216" s="4">
        <v>5107529.8</v>
      </c>
      <c r="IN216" s="4">
        <v>0</v>
      </c>
      <c r="IO216" s="4">
        <v>0</v>
      </c>
      <c r="IP216" s="4">
        <v>5107529.8</v>
      </c>
      <c r="IQ216" s="5">
        <v>1</v>
      </c>
      <c r="IR216" s="4">
        <v>58228574.279999994</v>
      </c>
      <c r="IS216" s="4">
        <v>58228574.279999994</v>
      </c>
      <c r="IT216" s="4">
        <v>0</v>
      </c>
      <c r="IU216" s="4">
        <v>0</v>
      </c>
      <c r="IV216" s="4">
        <v>58228574.279999994</v>
      </c>
      <c r="IW216" s="4">
        <v>58228574.279999994</v>
      </c>
      <c r="IX216" s="4">
        <v>0</v>
      </c>
      <c r="IY216" s="4">
        <v>0</v>
      </c>
      <c r="IZ216" s="4">
        <v>58228574.279999994</v>
      </c>
      <c r="JA216" s="5">
        <v>12</v>
      </c>
      <c r="JB216" s="4">
        <v>5159748.0200000005</v>
      </c>
      <c r="JC216" s="4">
        <v>5159748.0200000005</v>
      </c>
      <c r="JD216" s="4">
        <v>0</v>
      </c>
      <c r="JE216" s="4">
        <v>0</v>
      </c>
      <c r="JF216" s="4">
        <v>5159748.0200000005</v>
      </c>
      <c r="JG216" s="4">
        <v>5159748.0200000005</v>
      </c>
      <c r="JH216" s="4">
        <v>0</v>
      </c>
      <c r="JI216" s="4">
        <v>0</v>
      </c>
      <c r="JJ216" s="4">
        <v>5159748.0200000005</v>
      </c>
      <c r="JK216" s="5">
        <v>1</v>
      </c>
      <c r="JL216" s="4">
        <v>5214040.9300000006</v>
      </c>
      <c r="JM216" s="4">
        <v>5214040.9300000006</v>
      </c>
      <c r="JN216" s="4">
        <v>0</v>
      </c>
      <c r="JO216" s="4">
        <v>0</v>
      </c>
      <c r="JP216" s="4">
        <v>5214040.9300000006</v>
      </c>
      <c r="JQ216" s="4">
        <v>5214040.9300000006</v>
      </c>
      <c r="JR216" s="4">
        <v>0</v>
      </c>
      <c r="JS216" s="4">
        <v>0</v>
      </c>
      <c r="JT216" s="4">
        <v>5214040.9300000006</v>
      </c>
      <c r="JU216" s="5">
        <v>1</v>
      </c>
      <c r="JV216" s="4">
        <v>5269221.080000001</v>
      </c>
      <c r="JW216" s="4">
        <v>5269221.080000001</v>
      </c>
      <c r="JX216" s="4">
        <v>0</v>
      </c>
      <c r="JY216" s="4">
        <v>0</v>
      </c>
      <c r="JZ216" s="4">
        <v>5269221.080000001</v>
      </c>
      <c r="KA216" s="4">
        <v>5269221.080000001</v>
      </c>
      <c r="KB216" s="4">
        <v>0</v>
      </c>
      <c r="KC216" s="4">
        <v>0</v>
      </c>
      <c r="KD216" s="4">
        <v>5269221.080000001</v>
      </c>
      <c r="KE216" s="5">
        <v>1</v>
      </c>
      <c r="KF216" s="4">
        <v>5318518.99</v>
      </c>
      <c r="KG216" s="4">
        <v>5318518.99</v>
      </c>
      <c r="KH216" s="4">
        <v>0</v>
      </c>
      <c r="KI216" s="4">
        <v>0</v>
      </c>
      <c r="KJ216" s="4">
        <v>5318518.99</v>
      </c>
      <c r="KK216" s="4">
        <v>5318518.99</v>
      </c>
      <c r="KL216" s="4">
        <v>0</v>
      </c>
      <c r="KM216" s="4">
        <v>0</v>
      </c>
      <c r="KN216" s="4">
        <v>5318518.99</v>
      </c>
      <c r="KO216" s="5">
        <v>1</v>
      </c>
      <c r="KP216" s="4">
        <v>5384409.5500000007</v>
      </c>
      <c r="KQ216" s="4">
        <v>5384409.5500000007</v>
      </c>
      <c r="KR216" s="4">
        <v>0</v>
      </c>
      <c r="KS216" s="4">
        <v>0</v>
      </c>
      <c r="KT216" s="4">
        <v>5384409.5500000007</v>
      </c>
      <c r="KU216" s="4">
        <v>5384409.5500000007</v>
      </c>
      <c r="KV216" s="4">
        <v>0</v>
      </c>
      <c r="KW216" s="4">
        <v>0</v>
      </c>
      <c r="KX216" s="4">
        <v>5384409.5500000007</v>
      </c>
      <c r="KY216" s="5">
        <v>1</v>
      </c>
      <c r="KZ216" s="4">
        <v>5440012.2000000011</v>
      </c>
      <c r="LA216" s="4">
        <v>5440012.2000000011</v>
      </c>
      <c r="LB216" s="4">
        <v>0</v>
      </c>
      <c r="LC216" s="4">
        <v>0</v>
      </c>
      <c r="LD216" s="4">
        <v>5440012.2000000011</v>
      </c>
      <c r="LE216" s="4">
        <v>5440012.2000000011</v>
      </c>
      <c r="LF216" s="4">
        <v>0</v>
      </c>
      <c r="LG216" s="4">
        <v>0</v>
      </c>
      <c r="LH216" s="4">
        <v>5440012.2000000011</v>
      </c>
      <c r="LI216" s="5">
        <v>1</v>
      </c>
      <c r="LJ216" s="4">
        <v>5488594.29</v>
      </c>
      <c r="LK216" s="4">
        <v>5488594.29</v>
      </c>
      <c r="LL216" s="4">
        <v>0</v>
      </c>
      <c r="LM216" s="4">
        <v>0</v>
      </c>
      <c r="LN216" s="4">
        <v>5488594.29</v>
      </c>
      <c r="LO216" s="4">
        <v>5488594.29</v>
      </c>
      <c r="LP216" s="4">
        <v>0</v>
      </c>
      <c r="LQ216" s="4">
        <v>0</v>
      </c>
      <c r="LR216" s="4">
        <v>5488594.29</v>
      </c>
      <c r="LS216" s="5">
        <v>1</v>
      </c>
      <c r="LT216" s="4">
        <v>5535904.1699999999</v>
      </c>
      <c r="LU216" s="4">
        <v>5535904.1699999999</v>
      </c>
      <c r="LV216" s="4">
        <v>0</v>
      </c>
      <c r="LW216" s="4">
        <v>0</v>
      </c>
      <c r="LX216" s="4">
        <v>5535904.1699999999</v>
      </c>
      <c r="LY216" s="4">
        <v>5535904.1699999999</v>
      </c>
      <c r="LZ216" s="4">
        <v>0</v>
      </c>
      <c r="MA216" s="4">
        <v>0</v>
      </c>
      <c r="MB216" s="4">
        <v>5535904.1699999999</v>
      </c>
      <c r="MC216" s="5">
        <v>1</v>
      </c>
      <c r="MD216" s="4">
        <v>5589683.3200000012</v>
      </c>
      <c r="ME216" s="4">
        <v>5589683.3200000012</v>
      </c>
      <c r="MF216" s="4">
        <v>0</v>
      </c>
      <c r="MG216" s="4">
        <v>0</v>
      </c>
      <c r="MH216" s="4">
        <v>5589683.3200000012</v>
      </c>
      <c r="MI216" s="4">
        <v>5589683.3200000012</v>
      </c>
      <c r="MJ216" s="4">
        <v>0</v>
      </c>
      <c r="MK216" s="4">
        <v>0</v>
      </c>
      <c r="ML216" s="4">
        <v>5589683.3200000012</v>
      </c>
      <c r="MM216" s="5">
        <v>1</v>
      </c>
      <c r="MN216" s="4">
        <v>5646697.2999999998</v>
      </c>
      <c r="MO216" s="4">
        <v>5646697.2999999998</v>
      </c>
      <c r="MP216" s="4">
        <v>0</v>
      </c>
      <c r="MQ216" s="4">
        <v>0</v>
      </c>
      <c r="MR216" s="4">
        <v>5646697.2999999998</v>
      </c>
      <c r="MS216" s="4">
        <v>5646697.2999999998</v>
      </c>
      <c r="MT216" s="4">
        <v>0</v>
      </c>
      <c r="MU216" s="4">
        <v>0</v>
      </c>
      <c r="MV216" s="4">
        <v>5646697.2999999998</v>
      </c>
      <c r="MW216" s="5">
        <v>1</v>
      </c>
      <c r="MX216" s="4">
        <v>5706634.8400000008</v>
      </c>
      <c r="MY216" s="4">
        <v>5706634.8400000008</v>
      </c>
      <c r="MZ216" s="4">
        <v>0</v>
      </c>
      <c r="NA216" s="4">
        <v>0</v>
      </c>
      <c r="NB216" s="4">
        <v>5706634.8400000008</v>
      </c>
      <c r="NC216" s="4">
        <v>5706634.8400000008</v>
      </c>
      <c r="ND216" s="4">
        <v>0</v>
      </c>
      <c r="NE216" s="4">
        <v>0</v>
      </c>
      <c r="NF216" s="4">
        <v>5706634.8400000008</v>
      </c>
      <c r="NG216" s="5">
        <v>1</v>
      </c>
      <c r="NH216" s="4">
        <v>5768134.9100000001</v>
      </c>
      <c r="NI216" s="4">
        <v>5768134.9100000001</v>
      </c>
      <c r="NJ216" s="4">
        <v>0</v>
      </c>
      <c r="NK216" s="4">
        <v>0</v>
      </c>
      <c r="NL216" s="4">
        <v>5768134.9100000001</v>
      </c>
      <c r="NM216" s="4">
        <v>5768134.9100000001</v>
      </c>
      <c r="NN216" s="4">
        <v>0</v>
      </c>
      <c r="NO216" s="4">
        <v>0</v>
      </c>
      <c r="NP216" s="4">
        <v>5768134.9100000001</v>
      </c>
      <c r="NQ216" s="5">
        <v>1</v>
      </c>
      <c r="NR216" s="4">
        <v>65521599.600000009</v>
      </c>
      <c r="NS216" s="4">
        <v>65521599.600000009</v>
      </c>
      <c r="NT216" s="4">
        <v>0</v>
      </c>
      <c r="NU216" s="4">
        <v>0</v>
      </c>
      <c r="NV216" s="4">
        <v>65521599.600000009</v>
      </c>
      <c r="NW216" s="4">
        <v>65521599.600000009</v>
      </c>
      <c r="NX216" s="4">
        <v>0</v>
      </c>
      <c r="NY216" s="4">
        <v>0</v>
      </c>
      <c r="NZ216" s="4">
        <v>65521599.600000009</v>
      </c>
      <c r="OA216" s="5">
        <v>12</v>
      </c>
      <c r="OB216" s="4">
        <v>5788229.6699999999</v>
      </c>
      <c r="OC216" s="4">
        <v>5788229.6699999999</v>
      </c>
      <c r="OD216" s="4">
        <v>0</v>
      </c>
      <c r="OE216" s="4">
        <v>0</v>
      </c>
      <c r="OF216" s="4">
        <v>5788229.6699999999</v>
      </c>
      <c r="OG216" s="4">
        <v>5788229.6699999999</v>
      </c>
      <c r="OH216" s="4">
        <v>0</v>
      </c>
      <c r="OI216" s="4">
        <v>0</v>
      </c>
      <c r="OJ216" s="4">
        <v>5788229.6699999999</v>
      </c>
      <c r="OK216" s="5">
        <v>1</v>
      </c>
      <c r="OL216" s="4">
        <v>5807023.1600000001</v>
      </c>
      <c r="OM216" s="4">
        <v>5807023.1600000001</v>
      </c>
      <c r="ON216" s="4">
        <v>0</v>
      </c>
      <c r="OO216" s="4">
        <v>0</v>
      </c>
      <c r="OP216" s="4">
        <v>5807023.1600000001</v>
      </c>
      <c r="OQ216" s="4">
        <v>5807023.1600000001</v>
      </c>
      <c r="OR216" s="4">
        <v>0</v>
      </c>
      <c r="OS216" s="4">
        <v>0</v>
      </c>
      <c r="OT216" s="4">
        <v>5807023.1600000001</v>
      </c>
      <c r="OU216" s="5">
        <v>1</v>
      </c>
      <c r="OV216" s="4">
        <v>5825830.5999999996</v>
      </c>
      <c r="OW216" s="4">
        <v>5825830.5999999996</v>
      </c>
      <c r="OX216" s="4">
        <v>0</v>
      </c>
      <c r="OY216" s="4">
        <v>0</v>
      </c>
      <c r="OZ216" s="4">
        <v>5825830.5999999996</v>
      </c>
      <c r="PA216" s="4">
        <v>5825830.5999999996</v>
      </c>
      <c r="PB216" s="4">
        <v>0</v>
      </c>
      <c r="PC216" s="4">
        <v>0</v>
      </c>
      <c r="PD216" s="4">
        <v>5825830.5999999996</v>
      </c>
      <c r="PE216" s="5">
        <v>1</v>
      </c>
      <c r="PF216" s="4">
        <v>5844970.4900000012</v>
      </c>
      <c r="PG216" s="4">
        <v>5844970.4900000012</v>
      </c>
      <c r="PH216" s="4">
        <v>0</v>
      </c>
      <c r="PI216" s="4">
        <v>0</v>
      </c>
      <c r="PJ216" s="4">
        <v>5844970.4900000012</v>
      </c>
      <c r="PK216" s="4">
        <v>5844970.4900000012</v>
      </c>
      <c r="PL216" s="4">
        <v>0</v>
      </c>
      <c r="PM216" s="4">
        <v>0</v>
      </c>
      <c r="PN216" s="4">
        <v>5844970.4900000012</v>
      </c>
      <c r="PO216" s="5">
        <v>1</v>
      </c>
      <c r="PP216" s="4">
        <v>5853569.120000001</v>
      </c>
      <c r="PQ216" s="4">
        <v>5853569.120000001</v>
      </c>
      <c r="PR216" s="4">
        <v>0</v>
      </c>
      <c r="PS216" s="4">
        <v>0</v>
      </c>
      <c r="PT216" s="4">
        <v>5853569.120000001</v>
      </c>
      <c r="PU216" s="4">
        <v>5853569.120000001</v>
      </c>
      <c r="PV216" s="4">
        <v>0</v>
      </c>
      <c r="PW216" s="4">
        <v>0</v>
      </c>
      <c r="PX216" s="4">
        <v>5853569.120000001</v>
      </c>
      <c r="PY216" s="5">
        <v>1</v>
      </c>
      <c r="PZ216" s="4">
        <v>5872342.3100000005</v>
      </c>
      <c r="QA216" s="4">
        <v>5872342.3100000005</v>
      </c>
      <c r="QB216" s="4">
        <v>0</v>
      </c>
      <c r="QC216" s="4">
        <v>0</v>
      </c>
      <c r="QD216" s="4">
        <v>5872342.3100000005</v>
      </c>
      <c r="QE216" s="4">
        <v>5872342.3100000005</v>
      </c>
      <c r="QF216" s="4">
        <v>0</v>
      </c>
      <c r="QG216" s="4">
        <v>0</v>
      </c>
      <c r="QH216" s="4">
        <v>5872342.3100000005</v>
      </c>
      <c r="QI216" s="5">
        <v>1</v>
      </c>
      <c r="QJ216" s="4">
        <v>5901037.7600000007</v>
      </c>
      <c r="QK216" s="4">
        <v>5901037.7600000007</v>
      </c>
      <c r="QL216" s="4">
        <v>0</v>
      </c>
      <c r="QM216" s="4">
        <v>0</v>
      </c>
      <c r="QN216" s="4">
        <v>5901037.7600000007</v>
      </c>
      <c r="QO216" s="4">
        <v>5901037.7600000007</v>
      </c>
      <c r="QP216" s="4">
        <v>0</v>
      </c>
      <c r="QQ216" s="4">
        <v>0</v>
      </c>
      <c r="QR216" s="4">
        <v>5901037.7600000007</v>
      </c>
      <c r="QS216" s="5">
        <v>1</v>
      </c>
      <c r="QT216" s="4">
        <v>5920597.5</v>
      </c>
      <c r="QU216" s="4">
        <v>5920597.5</v>
      </c>
      <c r="QV216" s="4">
        <v>0</v>
      </c>
      <c r="QW216" s="4">
        <v>0</v>
      </c>
      <c r="QX216" s="4">
        <v>5920597.5</v>
      </c>
      <c r="QY216" s="4">
        <v>5920597.5</v>
      </c>
      <c r="QZ216" s="4">
        <v>0</v>
      </c>
      <c r="RA216" s="4">
        <v>0</v>
      </c>
      <c r="RB216" s="4">
        <v>5920597.5</v>
      </c>
      <c r="RC216" s="5">
        <v>1</v>
      </c>
      <c r="RD216" s="4">
        <v>5939251.29</v>
      </c>
      <c r="RE216" s="4">
        <v>5939251.29</v>
      </c>
      <c r="RF216" s="4">
        <v>0</v>
      </c>
      <c r="RG216" s="4">
        <v>0</v>
      </c>
      <c r="RH216" s="4">
        <v>5939251.29</v>
      </c>
      <c r="RI216" s="4">
        <v>5939251.29</v>
      </c>
      <c r="RJ216" s="4">
        <v>0</v>
      </c>
      <c r="RK216" s="4">
        <v>0</v>
      </c>
      <c r="RL216" s="4">
        <v>5939251.29</v>
      </c>
      <c r="RM216" s="5">
        <v>1</v>
      </c>
      <c r="RN216" s="4">
        <v>5958630</v>
      </c>
      <c r="RO216" s="4">
        <v>5958630</v>
      </c>
      <c r="RP216" s="4">
        <v>0</v>
      </c>
      <c r="RQ216" s="4">
        <v>0</v>
      </c>
      <c r="RR216" s="4">
        <v>5958630</v>
      </c>
      <c r="RS216" s="4">
        <v>5958630</v>
      </c>
      <c r="RT216" s="4">
        <v>0</v>
      </c>
      <c r="RU216" s="4">
        <v>0</v>
      </c>
      <c r="RV216" s="4">
        <v>5958630</v>
      </c>
      <c r="RW216" s="5">
        <v>1</v>
      </c>
      <c r="RX216" s="4">
        <v>5977522.8399999999</v>
      </c>
      <c r="RY216" s="4">
        <v>5977522.8399999999</v>
      </c>
      <c r="RZ216" s="4">
        <v>0</v>
      </c>
      <c r="SA216" s="4">
        <v>0</v>
      </c>
      <c r="SB216" s="4">
        <v>5977522.8399999999</v>
      </c>
      <c r="SC216" s="4">
        <v>5977522.8399999999</v>
      </c>
      <c r="SD216" s="4">
        <v>0</v>
      </c>
      <c r="SE216" s="4">
        <v>0</v>
      </c>
      <c r="SF216" s="4">
        <v>5977522.8399999999</v>
      </c>
      <c r="SG216" s="5">
        <v>1</v>
      </c>
      <c r="SH216" s="4">
        <v>5995483.25</v>
      </c>
      <c r="SI216" s="4">
        <v>5995483.25</v>
      </c>
      <c r="SJ216" s="4">
        <v>0</v>
      </c>
      <c r="SK216" s="4">
        <v>0</v>
      </c>
      <c r="SL216" s="4">
        <v>5995483.25</v>
      </c>
      <c r="SM216" s="4">
        <v>5995483.25</v>
      </c>
      <c r="SN216" s="4">
        <v>0</v>
      </c>
      <c r="SO216" s="4">
        <v>0</v>
      </c>
      <c r="SP216" s="4">
        <v>5995483.25</v>
      </c>
      <c r="SQ216" s="5">
        <v>1</v>
      </c>
      <c r="SR216" s="4">
        <v>70684487.989999995</v>
      </c>
      <c r="SS216" s="4">
        <v>70684487.989999995</v>
      </c>
      <c r="ST216" s="4">
        <v>0</v>
      </c>
      <c r="SU216" s="4">
        <v>0</v>
      </c>
      <c r="SV216" s="4">
        <v>70684487.989999995</v>
      </c>
      <c r="SW216" s="4">
        <v>70684487.989999995</v>
      </c>
      <c r="SX216" s="4">
        <v>0</v>
      </c>
      <c r="SY216" s="4">
        <v>0</v>
      </c>
      <c r="SZ216" s="4">
        <v>70684487.989999995</v>
      </c>
      <c r="TA216" s="5">
        <v>12</v>
      </c>
      <c r="TB216" s="4">
        <v>6005592.4956</v>
      </c>
      <c r="TC216" s="4">
        <v>6005592.4956</v>
      </c>
    </row>
    <row r="217" spans="1:523" x14ac:dyDescent="0.3">
      <c r="A217" s="3" t="s">
        <v>263</v>
      </c>
      <c r="B217" s="4">
        <v>2879365.55</v>
      </c>
      <c r="C217" s="4">
        <v>2879365.55</v>
      </c>
      <c r="D217" s="4">
        <v>0</v>
      </c>
      <c r="E217" s="4">
        <v>0</v>
      </c>
      <c r="F217" s="4">
        <v>2879365.55</v>
      </c>
      <c r="G217" s="4">
        <v>2879365.55</v>
      </c>
      <c r="H217" s="4">
        <v>0</v>
      </c>
      <c r="I217" s="4">
        <v>0</v>
      </c>
      <c r="J217" s="4">
        <v>2879365.55</v>
      </c>
      <c r="K217" s="5">
        <v>1</v>
      </c>
      <c r="L217" s="4">
        <v>2659884.31</v>
      </c>
      <c r="M217" s="4">
        <v>2659884.31</v>
      </c>
      <c r="N217" s="4">
        <v>0</v>
      </c>
      <c r="O217" s="4">
        <v>0</v>
      </c>
      <c r="P217" s="4">
        <v>2659884.31</v>
      </c>
      <c r="Q217" s="4">
        <v>2659884.31</v>
      </c>
      <c r="R217" s="4">
        <v>0</v>
      </c>
      <c r="S217" s="4">
        <v>0</v>
      </c>
      <c r="T217" s="4">
        <v>2659884.31</v>
      </c>
      <c r="U217" s="5">
        <v>1</v>
      </c>
      <c r="V217" s="4">
        <v>2694142.9899999998</v>
      </c>
      <c r="W217" s="4">
        <v>2694142.9899999998</v>
      </c>
      <c r="X217" s="4">
        <v>0</v>
      </c>
      <c r="Y217" s="4">
        <v>0</v>
      </c>
      <c r="Z217" s="4">
        <v>2694142.9899999998</v>
      </c>
      <c r="AA217" s="4">
        <v>2694142.9899999998</v>
      </c>
      <c r="AB217" s="4">
        <v>0</v>
      </c>
      <c r="AC217" s="4">
        <v>0</v>
      </c>
      <c r="AD217" s="4">
        <v>2694142.9899999998</v>
      </c>
      <c r="AE217" s="5">
        <v>1</v>
      </c>
      <c r="AF217" s="4">
        <v>2706547.93</v>
      </c>
      <c r="AG217" s="4">
        <v>2706547.93</v>
      </c>
      <c r="AH217" s="4">
        <v>0</v>
      </c>
      <c r="AI217" s="4">
        <v>0</v>
      </c>
      <c r="AJ217" s="4">
        <v>2706547.93</v>
      </c>
      <c r="AK217" s="4">
        <v>2706547.93</v>
      </c>
      <c r="AL217" s="4">
        <v>0</v>
      </c>
      <c r="AM217" s="4">
        <v>0</v>
      </c>
      <c r="AN217" s="4">
        <v>2706547.93</v>
      </c>
      <c r="AO217" s="5">
        <v>1</v>
      </c>
      <c r="AP217" s="4">
        <v>2746340.83</v>
      </c>
      <c r="AQ217" s="4">
        <v>2746340.83</v>
      </c>
      <c r="AR217" s="4">
        <v>0</v>
      </c>
      <c r="AS217" s="4">
        <v>0</v>
      </c>
      <c r="AT217" s="4">
        <v>2746340.83</v>
      </c>
      <c r="AU217" s="4">
        <v>2746340.83</v>
      </c>
      <c r="AV217" s="4">
        <v>0</v>
      </c>
      <c r="AW217" s="4">
        <v>0</v>
      </c>
      <c r="AX217" s="4">
        <v>2746340.83</v>
      </c>
      <c r="AY217" s="5">
        <v>1</v>
      </c>
      <c r="AZ217" s="4">
        <v>2859456.6399999997</v>
      </c>
      <c r="BA217" s="4">
        <v>2859456.6399999997</v>
      </c>
      <c r="BB217" s="4">
        <v>0</v>
      </c>
      <c r="BC217" s="4">
        <v>0</v>
      </c>
      <c r="BD217" s="4">
        <v>2859456.6399999997</v>
      </c>
      <c r="BE217" s="4">
        <v>2859456.6399999997</v>
      </c>
      <c r="BF217" s="4">
        <v>0</v>
      </c>
      <c r="BG217" s="4">
        <v>0</v>
      </c>
      <c r="BH217" s="4">
        <v>2859456.6399999997</v>
      </c>
      <c r="BI217" s="5">
        <v>1</v>
      </c>
      <c r="BJ217" s="4">
        <v>2795522.3699999996</v>
      </c>
      <c r="BK217" s="4">
        <v>2795522.3699999996</v>
      </c>
      <c r="BL217" s="4">
        <v>0</v>
      </c>
      <c r="BM217" s="4">
        <v>0</v>
      </c>
      <c r="BN217" s="4">
        <v>2795522.3699999996</v>
      </c>
      <c r="BO217" s="4">
        <v>2795522.3699999996</v>
      </c>
      <c r="BP217" s="4">
        <v>0</v>
      </c>
      <c r="BQ217" s="4">
        <v>0</v>
      </c>
      <c r="BR217" s="4">
        <v>2795522.3699999996</v>
      </c>
      <c r="BS217" s="5">
        <v>1</v>
      </c>
      <c r="BT217" s="4">
        <v>3045400.11</v>
      </c>
      <c r="BU217" s="4">
        <v>3045400.11</v>
      </c>
      <c r="BV217" s="4">
        <v>0</v>
      </c>
      <c r="BW217" s="4">
        <v>0</v>
      </c>
      <c r="BX217" s="4">
        <v>3045400.11</v>
      </c>
      <c r="BY217" s="4">
        <v>3045400.11</v>
      </c>
      <c r="BZ217" s="4">
        <v>0</v>
      </c>
      <c r="CA217" s="4">
        <v>0</v>
      </c>
      <c r="CB217" s="4">
        <v>3045400.11</v>
      </c>
      <c r="CC217" s="5">
        <v>1</v>
      </c>
      <c r="CD217" s="4">
        <v>2943012.7199999997</v>
      </c>
      <c r="CE217" s="4">
        <v>2943012.7199999997</v>
      </c>
      <c r="CF217" s="4">
        <v>0</v>
      </c>
      <c r="CG217" s="4">
        <v>0</v>
      </c>
      <c r="CH217" s="4">
        <v>2943012.7199999997</v>
      </c>
      <c r="CI217" s="4">
        <v>2943012.7199999997</v>
      </c>
      <c r="CJ217" s="4">
        <v>0</v>
      </c>
      <c r="CK217" s="4">
        <v>0</v>
      </c>
      <c r="CL217" s="4">
        <v>2943012.7199999997</v>
      </c>
      <c r="CM217" s="5">
        <v>1</v>
      </c>
      <c r="CN217" s="4">
        <v>2883826.76</v>
      </c>
      <c r="CO217" s="4">
        <v>2883826.76</v>
      </c>
      <c r="CP217" s="4">
        <v>0</v>
      </c>
      <c r="CQ217" s="4">
        <v>0</v>
      </c>
      <c r="CR217" s="4">
        <v>2883826.76</v>
      </c>
      <c r="CS217" s="4">
        <v>2883826.76</v>
      </c>
      <c r="CT217" s="4">
        <v>0</v>
      </c>
      <c r="CU217" s="4">
        <v>0</v>
      </c>
      <c r="CV217" s="4">
        <v>2883826.76</v>
      </c>
      <c r="CW217" s="5">
        <v>1</v>
      </c>
      <c r="CX217" s="4">
        <v>3002500.42</v>
      </c>
      <c r="CY217" s="4">
        <v>3002500.42</v>
      </c>
      <c r="CZ217" s="4">
        <v>0</v>
      </c>
      <c r="DA217" s="4">
        <v>0</v>
      </c>
      <c r="DB217" s="4">
        <v>3002500.42</v>
      </c>
      <c r="DC217" s="4">
        <v>3002500.42</v>
      </c>
      <c r="DD217" s="4">
        <v>0</v>
      </c>
      <c r="DE217" s="4">
        <v>0</v>
      </c>
      <c r="DF217" s="4">
        <v>3002500.42</v>
      </c>
      <c r="DG217" s="5">
        <v>1</v>
      </c>
      <c r="DH217" s="4">
        <v>2846051.65</v>
      </c>
      <c r="DI217" s="4">
        <v>2846051.65</v>
      </c>
      <c r="DJ217" s="4">
        <v>0</v>
      </c>
      <c r="DK217" s="4">
        <v>0</v>
      </c>
      <c r="DL217" s="4">
        <v>2846051.65</v>
      </c>
      <c r="DM217" s="4">
        <v>2846051.65</v>
      </c>
      <c r="DN217" s="4">
        <v>0</v>
      </c>
      <c r="DO217" s="4">
        <v>0</v>
      </c>
      <c r="DP217" s="4">
        <v>2846051.65</v>
      </c>
      <c r="DQ217" s="5">
        <v>1</v>
      </c>
      <c r="DR217" s="4">
        <v>34062052.280000001</v>
      </c>
      <c r="DS217" s="4">
        <v>34062052.280000001</v>
      </c>
      <c r="DT217" s="4">
        <v>0</v>
      </c>
      <c r="DU217" s="4">
        <v>0</v>
      </c>
      <c r="DV217" s="4">
        <v>34062052.280000001</v>
      </c>
      <c r="DW217" s="4">
        <v>34062052.280000001</v>
      </c>
      <c r="DX217" s="4">
        <v>0</v>
      </c>
      <c r="DY217" s="4">
        <v>0</v>
      </c>
      <c r="DZ217" s="4">
        <v>34062052.280000001</v>
      </c>
      <c r="EA217" s="5">
        <v>12</v>
      </c>
      <c r="EB217" s="4">
        <v>2874787.6799999997</v>
      </c>
      <c r="EC217" s="4">
        <v>2874787.6799999997</v>
      </c>
      <c r="ED217" s="4">
        <v>0</v>
      </c>
      <c r="EE217" s="4">
        <v>0</v>
      </c>
      <c r="EF217" s="4">
        <v>2874787.6799999997</v>
      </c>
      <c r="EG217" s="4">
        <v>2874787.6799999997</v>
      </c>
      <c r="EH217" s="4">
        <v>0</v>
      </c>
      <c r="EI217" s="4">
        <v>0</v>
      </c>
      <c r="EJ217" s="4">
        <v>2874787.6799999997</v>
      </c>
      <c r="EK217" s="5">
        <v>1</v>
      </c>
      <c r="EL217" s="4">
        <v>3033071.68</v>
      </c>
      <c r="EM217" s="4">
        <v>3033071.68</v>
      </c>
      <c r="EN217" s="4">
        <v>0</v>
      </c>
      <c r="EO217" s="4">
        <v>0</v>
      </c>
      <c r="EP217" s="4">
        <v>3033071.68</v>
      </c>
      <c r="EQ217" s="4">
        <v>3033071.68</v>
      </c>
      <c r="ER217" s="4">
        <v>0</v>
      </c>
      <c r="ES217" s="4">
        <v>0</v>
      </c>
      <c r="ET217" s="4">
        <v>3033071.68</v>
      </c>
      <c r="EU217" s="5">
        <v>1</v>
      </c>
      <c r="EV217" s="4">
        <v>2917929.8999999994</v>
      </c>
      <c r="EW217" s="4">
        <v>2917929.8999999994</v>
      </c>
      <c r="EX217" s="4">
        <v>0</v>
      </c>
      <c r="EY217" s="4">
        <v>0</v>
      </c>
      <c r="EZ217" s="4">
        <v>2917929.8999999994</v>
      </c>
      <c r="FA217" s="4">
        <v>2917929.8999999994</v>
      </c>
      <c r="FB217" s="4">
        <v>0</v>
      </c>
      <c r="FC217" s="4">
        <v>0</v>
      </c>
      <c r="FD217" s="4">
        <v>2917929.8999999994</v>
      </c>
      <c r="FE217" s="5">
        <v>1</v>
      </c>
      <c r="FF217" s="4">
        <v>2856351.4099999992</v>
      </c>
      <c r="FG217" s="4">
        <v>2856351.4099999992</v>
      </c>
      <c r="FH217" s="4">
        <v>0</v>
      </c>
      <c r="FI217" s="4">
        <v>0</v>
      </c>
      <c r="FJ217" s="4">
        <v>2856351.4099999992</v>
      </c>
      <c r="FK217" s="4">
        <v>2856351.4099999992</v>
      </c>
      <c r="FL217" s="4">
        <v>0</v>
      </c>
      <c r="FM217" s="4">
        <v>0</v>
      </c>
      <c r="FN217" s="4">
        <v>2856351.4099999992</v>
      </c>
      <c r="FO217" s="5">
        <v>1</v>
      </c>
      <c r="FP217" s="4">
        <v>2842097.79</v>
      </c>
      <c r="FQ217" s="4">
        <v>2842097.79</v>
      </c>
      <c r="FR217" s="4">
        <v>0</v>
      </c>
      <c r="FS217" s="4">
        <v>0</v>
      </c>
      <c r="FT217" s="4">
        <v>2842097.79</v>
      </c>
      <c r="FU217" s="4">
        <v>2842097.79</v>
      </c>
      <c r="FV217" s="4">
        <v>0</v>
      </c>
      <c r="FW217" s="4">
        <v>0</v>
      </c>
      <c r="FX217" s="4">
        <v>2842097.79</v>
      </c>
      <c r="FY217" s="5">
        <v>1</v>
      </c>
      <c r="FZ217" s="4">
        <v>2796306.27</v>
      </c>
      <c r="GA217" s="4">
        <v>2796306.27</v>
      </c>
      <c r="GB217" s="4">
        <v>0</v>
      </c>
      <c r="GC217" s="4">
        <v>0</v>
      </c>
      <c r="GD217" s="4">
        <v>2796306.27</v>
      </c>
      <c r="GE217" s="4">
        <v>2796306.27</v>
      </c>
      <c r="GF217" s="4">
        <v>0</v>
      </c>
      <c r="GG217" s="4">
        <v>0</v>
      </c>
      <c r="GH217" s="4">
        <v>2796306.27</v>
      </c>
      <c r="GI217" s="5">
        <v>1</v>
      </c>
      <c r="GJ217" s="4">
        <v>2760822.3699999992</v>
      </c>
      <c r="GK217" s="4">
        <v>2760822.3699999992</v>
      </c>
      <c r="GL217" s="4">
        <v>0</v>
      </c>
      <c r="GM217" s="4">
        <v>0</v>
      </c>
      <c r="GN217" s="4">
        <v>2760822.3699999992</v>
      </c>
      <c r="GO217" s="4">
        <v>2760822.3699999992</v>
      </c>
      <c r="GP217" s="4">
        <v>0</v>
      </c>
      <c r="GQ217" s="4">
        <v>0</v>
      </c>
      <c r="GR217" s="4">
        <v>2760822.3699999992</v>
      </c>
      <c r="GS217" s="5">
        <v>1</v>
      </c>
      <c r="GT217" s="4">
        <v>2571989.4299999997</v>
      </c>
      <c r="GU217" s="4">
        <v>2571989.4299999997</v>
      </c>
      <c r="GV217" s="4">
        <v>0</v>
      </c>
      <c r="GW217" s="4">
        <v>0</v>
      </c>
      <c r="GX217" s="4">
        <v>2571989.4299999997</v>
      </c>
      <c r="GY217" s="4">
        <v>2571989.4299999997</v>
      </c>
      <c r="GZ217" s="4">
        <v>0</v>
      </c>
      <c r="HA217" s="4">
        <v>0</v>
      </c>
      <c r="HB217" s="4">
        <v>2571989.4299999997</v>
      </c>
      <c r="HC217" s="5">
        <v>1</v>
      </c>
      <c r="HD217" s="4">
        <v>2628007.86</v>
      </c>
      <c r="HE217" s="4">
        <v>2628007.86</v>
      </c>
      <c r="HF217" s="4">
        <v>0</v>
      </c>
      <c r="HG217" s="4">
        <v>0</v>
      </c>
      <c r="HH217" s="4">
        <v>2628007.86</v>
      </c>
      <c r="HI217" s="4">
        <v>2628007.86</v>
      </c>
      <c r="HJ217" s="4">
        <v>0</v>
      </c>
      <c r="HK217" s="4">
        <v>0</v>
      </c>
      <c r="HL217" s="4">
        <v>2628007.86</v>
      </c>
      <c r="HM217" s="5">
        <v>1</v>
      </c>
      <c r="HN217" s="4">
        <v>2693388.6399999997</v>
      </c>
      <c r="HO217" s="4">
        <v>2693388.6399999997</v>
      </c>
      <c r="HP217" s="4">
        <v>0</v>
      </c>
      <c r="HQ217" s="4">
        <v>0</v>
      </c>
      <c r="HR217" s="4">
        <v>2693388.6399999997</v>
      </c>
      <c r="HS217" s="4">
        <v>2693388.6399999997</v>
      </c>
      <c r="HT217" s="4">
        <v>0</v>
      </c>
      <c r="HU217" s="4">
        <v>0</v>
      </c>
      <c r="HV217" s="4">
        <v>2693388.6399999997</v>
      </c>
      <c r="HW217" s="5">
        <v>1</v>
      </c>
      <c r="HX217" s="4">
        <v>2704473.1799999997</v>
      </c>
      <c r="HY217" s="4">
        <v>2704473.1799999997</v>
      </c>
      <c r="HZ217" s="4">
        <v>0</v>
      </c>
      <c r="IA217" s="4">
        <v>0</v>
      </c>
      <c r="IB217" s="4">
        <v>2704473.1799999997</v>
      </c>
      <c r="IC217" s="4">
        <v>2704473.1799999997</v>
      </c>
      <c r="ID217" s="4">
        <v>0</v>
      </c>
      <c r="IE217" s="4">
        <v>0</v>
      </c>
      <c r="IF217" s="4">
        <v>2704473.1799999997</v>
      </c>
      <c r="IG217" s="5">
        <v>1</v>
      </c>
      <c r="IH217" s="4">
        <v>2776859.5599999996</v>
      </c>
      <c r="II217" s="4">
        <v>2776859.5599999996</v>
      </c>
      <c r="IJ217" s="4">
        <v>0</v>
      </c>
      <c r="IK217" s="4">
        <v>0</v>
      </c>
      <c r="IL217" s="4">
        <v>2776859.5599999996</v>
      </c>
      <c r="IM217" s="4">
        <v>2776859.5599999996</v>
      </c>
      <c r="IN217" s="4">
        <v>0</v>
      </c>
      <c r="IO217" s="4">
        <v>0</v>
      </c>
      <c r="IP217" s="4">
        <v>2776859.5599999996</v>
      </c>
      <c r="IQ217" s="5">
        <v>1</v>
      </c>
      <c r="IR217" s="4">
        <v>33456085.769999992</v>
      </c>
      <c r="IS217" s="4">
        <v>33456085.769999992</v>
      </c>
      <c r="IT217" s="4">
        <v>0</v>
      </c>
      <c r="IU217" s="4">
        <v>0</v>
      </c>
      <c r="IV217" s="4">
        <v>33456085.769999992</v>
      </c>
      <c r="IW217" s="4">
        <v>33456085.769999992</v>
      </c>
      <c r="IX217" s="4">
        <v>0</v>
      </c>
      <c r="IY217" s="4">
        <v>0</v>
      </c>
      <c r="IZ217" s="4">
        <v>33456085.769999992</v>
      </c>
      <c r="JA217" s="5">
        <v>12</v>
      </c>
      <c r="JB217" s="4">
        <v>2778575.12</v>
      </c>
      <c r="JC217" s="4">
        <v>2778575.12</v>
      </c>
      <c r="JD217" s="4">
        <v>0</v>
      </c>
      <c r="JE217" s="4">
        <v>0</v>
      </c>
      <c r="JF217" s="4">
        <v>2778575.12</v>
      </c>
      <c r="JG217" s="4">
        <v>2778575.12</v>
      </c>
      <c r="JH217" s="4">
        <v>0</v>
      </c>
      <c r="JI217" s="4">
        <v>0</v>
      </c>
      <c r="JJ217" s="4">
        <v>2778575.12</v>
      </c>
      <c r="JK217" s="5">
        <v>1</v>
      </c>
      <c r="JL217" s="4">
        <v>2780582.93</v>
      </c>
      <c r="JM217" s="4">
        <v>2780582.93</v>
      </c>
      <c r="JN217" s="4">
        <v>0</v>
      </c>
      <c r="JO217" s="4">
        <v>0</v>
      </c>
      <c r="JP217" s="4">
        <v>2780582.93</v>
      </c>
      <c r="JQ217" s="4">
        <v>2780582.93</v>
      </c>
      <c r="JR217" s="4">
        <v>0</v>
      </c>
      <c r="JS217" s="4">
        <v>0</v>
      </c>
      <c r="JT217" s="4">
        <v>2780582.93</v>
      </c>
      <c r="JU217" s="5">
        <v>1</v>
      </c>
      <c r="JV217" s="4">
        <v>2779448.91</v>
      </c>
      <c r="JW217" s="4">
        <v>2779448.91</v>
      </c>
      <c r="JX217" s="4">
        <v>0</v>
      </c>
      <c r="JY217" s="4">
        <v>0</v>
      </c>
      <c r="JZ217" s="4">
        <v>2779448.91</v>
      </c>
      <c r="KA217" s="4">
        <v>2779448.91</v>
      </c>
      <c r="KB217" s="4">
        <v>0</v>
      </c>
      <c r="KC217" s="4">
        <v>0</v>
      </c>
      <c r="KD217" s="4">
        <v>2779448.91</v>
      </c>
      <c r="KE217" s="5">
        <v>1</v>
      </c>
      <c r="KF217" s="4">
        <v>2774747.6700000004</v>
      </c>
      <c r="KG217" s="4">
        <v>2774747.6700000004</v>
      </c>
      <c r="KH217" s="4">
        <v>0</v>
      </c>
      <c r="KI217" s="4">
        <v>0</v>
      </c>
      <c r="KJ217" s="4">
        <v>2774747.6700000004</v>
      </c>
      <c r="KK217" s="4">
        <v>2774747.6700000004</v>
      </c>
      <c r="KL217" s="4">
        <v>0</v>
      </c>
      <c r="KM217" s="4">
        <v>0</v>
      </c>
      <c r="KN217" s="4">
        <v>2774747.6700000004</v>
      </c>
      <c r="KO217" s="5">
        <v>1</v>
      </c>
      <c r="KP217" s="4">
        <v>2772252.1500000004</v>
      </c>
      <c r="KQ217" s="4">
        <v>2772252.1500000004</v>
      </c>
      <c r="KR217" s="4">
        <v>0</v>
      </c>
      <c r="KS217" s="4">
        <v>0</v>
      </c>
      <c r="KT217" s="4">
        <v>2772252.1500000004</v>
      </c>
      <c r="KU217" s="4">
        <v>2772252.1500000004</v>
      </c>
      <c r="KV217" s="4">
        <v>0</v>
      </c>
      <c r="KW217" s="4">
        <v>0</v>
      </c>
      <c r="KX217" s="4">
        <v>2772252.1500000004</v>
      </c>
      <c r="KY217" s="5">
        <v>1</v>
      </c>
      <c r="KZ217" s="4">
        <v>2766140.1799999997</v>
      </c>
      <c r="LA217" s="4">
        <v>2766140.1799999997</v>
      </c>
      <c r="LB217" s="4">
        <v>0</v>
      </c>
      <c r="LC217" s="4">
        <v>0</v>
      </c>
      <c r="LD217" s="4">
        <v>2766140.1799999997</v>
      </c>
      <c r="LE217" s="4">
        <v>2766140.1799999997</v>
      </c>
      <c r="LF217" s="4">
        <v>0</v>
      </c>
      <c r="LG217" s="4">
        <v>0</v>
      </c>
      <c r="LH217" s="4">
        <v>2766140.1799999997</v>
      </c>
      <c r="LI217" s="5">
        <v>1</v>
      </c>
      <c r="LJ217" s="4">
        <v>2751309.9699999997</v>
      </c>
      <c r="LK217" s="4">
        <v>2751309.9699999997</v>
      </c>
      <c r="LL217" s="4">
        <v>0</v>
      </c>
      <c r="LM217" s="4">
        <v>0</v>
      </c>
      <c r="LN217" s="4">
        <v>2751309.9699999997</v>
      </c>
      <c r="LO217" s="4">
        <v>2751309.9699999997</v>
      </c>
      <c r="LP217" s="4">
        <v>0</v>
      </c>
      <c r="LQ217" s="4">
        <v>0</v>
      </c>
      <c r="LR217" s="4">
        <v>2751309.9699999997</v>
      </c>
      <c r="LS217" s="5">
        <v>1</v>
      </c>
      <c r="LT217" s="4">
        <v>2735557.75</v>
      </c>
      <c r="LU217" s="4">
        <v>2735557.75</v>
      </c>
      <c r="LV217" s="4">
        <v>0</v>
      </c>
      <c r="LW217" s="4">
        <v>0</v>
      </c>
      <c r="LX217" s="4">
        <v>2735557.75</v>
      </c>
      <c r="LY217" s="4">
        <v>2735557.75</v>
      </c>
      <c r="LZ217" s="4">
        <v>0</v>
      </c>
      <c r="MA217" s="4">
        <v>0</v>
      </c>
      <c r="MB217" s="4">
        <v>2735557.75</v>
      </c>
      <c r="MC217" s="5">
        <v>1</v>
      </c>
      <c r="MD217" s="4">
        <v>2719686.4</v>
      </c>
      <c r="ME217" s="4">
        <v>2719686.4</v>
      </c>
      <c r="MF217" s="4">
        <v>0</v>
      </c>
      <c r="MG217" s="4">
        <v>0</v>
      </c>
      <c r="MH217" s="4">
        <v>2719686.4</v>
      </c>
      <c r="MI217" s="4">
        <v>2719686.4</v>
      </c>
      <c r="MJ217" s="4">
        <v>0</v>
      </c>
      <c r="MK217" s="4">
        <v>0</v>
      </c>
      <c r="ML217" s="4">
        <v>2719686.4</v>
      </c>
      <c r="MM217" s="5">
        <v>1</v>
      </c>
      <c r="MN217" s="4">
        <v>2706249.34</v>
      </c>
      <c r="MO217" s="4">
        <v>2706249.34</v>
      </c>
      <c r="MP217" s="4">
        <v>0</v>
      </c>
      <c r="MQ217" s="4">
        <v>0</v>
      </c>
      <c r="MR217" s="4">
        <v>2706249.34</v>
      </c>
      <c r="MS217" s="4">
        <v>2706249.34</v>
      </c>
      <c r="MT217" s="4">
        <v>0</v>
      </c>
      <c r="MU217" s="4">
        <v>0</v>
      </c>
      <c r="MV217" s="4">
        <v>2706249.34</v>
      </c>
      <c r="MW217" s="5">
        <v>1</v>
      </c>
      <c r="MX217" s="4">
        <v>2701186.0199999996</v>
      </c>
      <c r="MY217" s="4">
        <v>2701186.0199999996</v>
      </c>
      <c r="MZ217" s="4">
        <v>0</v>
      </c>
      <c r="NA217" s="4">
        <v>0</v>
      </c>
      <c r="NB217" s="4">
        <v>2701186.0199999996</v>
      </c>
      <c r="NC217" s="4">
        <v>2701186.0199999996</v>
      </c>
      <c r="ND217" s="4">
        <v>0</v>
      </c>
      <c r="NE217" s="4">
        <v>0</v>
      </c>
      <c r="NF217" s="4">
        <v>2701186.0199999996</v>
      </c>
      <c r="NG217" s="5">
        <v>1</v>
      </c>
      <c r="NH217" s="4">
        <v>2696034.77</v>
      </c>
      <c r="NI217" s="4">
        <v>2696034.77</v>
      </c>
      <c r="NJ217" s="4">
        <v>0</v>
      </c>
      <c r="NK217" s="4">
        <v>0</v>
      </c>
      <c r="NL217" s="4">
        <v>2696034.77</v>
      </c>
      <c r="NM217" s="4">
        <v>2696034.77</v>
      </c>
      <c r="NN217" s="4">
        <v>0</v>
      </c>
      <c r="NO217" s="4">
        <v>0</v>
      </c>
      <c r="NP217" s="4">
        <v>2696034.77</v>
      </c>
      <c r="NQ217" s="5">
        <v>1</v>
      </c>
      <c r="NR217" s="4">
        <v>32961771.209999997</v>
      </c>
      <c r="NS217" s="4">
        <v>32961771.209999997</v>
      </c>
      <c r="NT217" s="4">
        <v>0</v>
      </c>
      <c r="NU217" s="4">
        <v>0</v>
      </c>
      <c r="NV217" s="4">
        <v>32961771.209999997</v>
      </c>
      <c r="NW217" s="4">
        <v>32961771.209999997</v>
      </c>
      <c r="NX217" s="4">
        <v>0</v>
      </c>
      <c r="NY217" s="4">
        <v>0</v>
      </c>
      <c r="NZ217" s="4">
        <v>32961771.209999997</v>
      </c>
      <c r="OA217" s="5">
        <v>12</v>
      </c>
      <c r="OB217" s="4">
        <v>2697255.62</v>
      </c>
      <c r="OC217" s="4">
        <v>2697255.62</v>
      </c>
      <c r="OD217" s="4">
        <v>0</v>
      </c>
      <c r="OE217" s="4">
        <v>0</v>
      </c>
      <c r="OF217" s="4">
        <v>2697255.62</v>
      </c>
      <c r="OG217" s="4">
        <v>2697255.62</v>
      </c>
      <c r="OH217" s="4">
        <v>0</v>
      </c>
      <c r="OI217" s="4">
        <v>0</v>
      </c>
      <c r="OJ217" s="4">
        <v>2697255.62</v>
      </c>
      <c r="OK217" s="5">
        <v>1</v>
      </c>
      <c r="OL217" s="4">
        <v>2699198.7</v>
      </c>
      <c r="OM217" s="4">
        <v>2699198.7</v>
      </c>
      <c r="ON217" s="4">
        <v>0</v>
      </c>
      <c r="OO217" s="4">
        <v>0</v>
      </c>
      <c r="OP217" s="4">
        <v>2699198.7</v>
      </c>
      <c r="OQ217" s="4">
        <v>2699198.7</v>
      </c>
      <c r="OR217" s="4">
        <v>0</v>
      </c>
      <c r="OS217" s="4">
        <v>0</v>
      </c>
      <c r="OT217" s="4">
        <v>2699198.7</v>
      </c>
      <c r="OU217" s="5">
        <v>1</v>
      </c>
      <c r="OV217" s="4">
        <v>2694879.0600000005</v>
      </c>
      <c r="OW217" s="4">
        <v>2694879.0600000005</v>
      </c>
      <c r="OX217" s="4">
        <v>0</v>
      </c>
      <c r="OY217" s="4">
        <v>0</v>
      </c>
      <c r="OZ217" s="4">
        <v>2694879.0600000005</v>
      </c>
      <c r="PA217" s="4">
        <v>2694879.0600000005</v>
      </c>
      <c r="PB217" s="4">
        <v>0</v>
      </c>
      <c r="PC217" s="4">
        <v>0</v>
      </c>
      <c r="PD217" s="4">
        <v>2694879.0600000005</v>
      </c>
      <c r="PE217" s="5">
        <v>1</v>
      </c>
      <c r="PF217" s="4">
        <v>2690433.4100000006</v>
      </c>
      <c r="PG217" s="4">
        <v>2690433.4100000006</v>
      </c>
      <c r="PH217" s="4">
        <v>0</v>
      </c>
      <c r="PI217" s="4">
        <v>0</v>
      </c>
      <c r="PJ217" s="4">
        <v>2690433.4100000006</v>
      </c>
      <c r="PK217" s="4">
        <v>2690433.4100000006</v>
      </c>
      <c r="PL217" s="4">
        <v>0</v>
      </c>
      <c r="PM217" s="4">
        <v>0</v>
      </c>
      <c r="PN217" s="4">
        <v>2690433.4100000006</v>
      </c>
      <c r="PO217" s="5">
        <v>1</v>
      </c>
      <c r="PP217" s="4">
        <v>2685064.4200000004</v>
      </c>
      <c r="PQ217" s="4">
        <v>2685064.4200000004</v>
      </c>
      <c r="PR217" s="4">
        <v>0</v>
      </c>
      <c r="PS217" s="4">
        <v>0</v>
      </c>
      <c r="PT217" s="4">
        <v>2685064.4200000004</v>
      </c>
      <c r="PU217" s="4">
        <v>2685064.4200000004</v>
      </c>
      <c r="PV217" s="4">
        <v>0</v>
      </c>
      <c r="PW217" s="4">
        <v>0</v>
      </c>
      <c r="PX217" s="4">
        <v>2685064.4200000004</v>
      </c>
      <c r="PY217" s="5">
        <v>1</v>
      </c>
      <c r="PZ217" s="4">
        <v>2676377.1200000006</v>
      </c>
      <c r="QA217" s="4">
        <v>2676377.1200000006</v>
      </c>
      <c r="QB217" s="4">
        <v>0</v>
      </c>
      <c r="QC217" s="4">
        <v>0</v>
      </c>
      <c r="QD217" s="4">
        <v>2676377.1200000006</v>
      </c>
      <c r="QE217" s="4">
        <v>2676377.1200000006</v>
      </c>
      <c r="QF217" s="4">
        <v>0</v>
      </c>
      <c r="QG217" s="4">
        <v>0</v>
      </c>
      <c r="QH217" s="4">
        <v>2676377.1200000006</v>
      </c>
      <c r="QI217" s="5">
        <v>1</v>
      </c>
      <c r="QJ217" s="4">
        <v>2672058.66</v>
      </c>
      <c r="QK217" s="4">
        <v>2672058.66</v>
      </c>
      <c r="QL217" s="4">
        <v>0</v>
      </c>
      <c r="QM217" s="4">
        <v>0</v>
      </c>
      <c r="QN217" s="4">
        <v>2672058.66</v>
      </c>
      <c r="QO217" s="4">
        <v>2672058.66</v>
      </c>
      <c r="QP217" s="4">
        <v>0</v>
      </c>
      <c r="QQ217" s="4">
        <v>0</v>
      </c>
      <c r="QR217" s="4">
        <v>2672058.66</v>
      </c>
      <c r="QS217" s="5">
        <v>1</v>
      </c>
      <c r="QT217" s="4">
        <v>2665480.3200000003</v>
      </c>
      <c r="QU217" s="4">
        <v>2665480.3200000003</v>
      </c>
      <c r="QV217" s="4">
        <v>0</v>
      </c>
      <c r="QW217" s="4">
        <v>0</v>
      </c>
      <c r="QX217" s="4">
        <v>2665480.3200000003</v>
      </c>
      <c r="QY217" s="4">
        <v>2665480.3200000003</v>
      </c>
      <c r="QZ217" s="4">
        <v>0</v>
      </c>
      <c r="RA217" s="4">
        <v>0</v>
      </c>
      <c r="RB217" s="4">
        <v>2665480.3200000003</v>
      </c>
      <c r="RC217" s="5">
        <v>1</v>
      </c>
      <c r="RD217" s="4">
        <v>2659723.0100000002</v>
      </c>
      <c r="RE217" s="4">
        <v>2659723.0100000002</v>
      </c>
      <c r="RF217" s="4">
        <v>0</v>
      </c>
      <c r="RG217" s="4">
        <v>0</v>
      </c>
      <c r="RH217" s="4">
        <v>2659723.0100000002</v>
      </c>
      <c r="RI217" s="4">
        <v>2659723.0100000002</v>
      </c>
      <c r="RJ217" s="4">
        <v>0</v>
      </c>
      <c r="RK217" s="4">
        <v>0</v>
      </c>
      <c r="RL217" s="4">
        <v>2659723.0100000002</v>
      </c>
      <c r="RM217" s="5">
        <v>1</v>
      </c>
      <c r="RN217" s="4">
        <v>2656943.2800000003</v>
      </c>
      <c r="RO217" s="4">
        <v>2656943.2800000003</v>
      </c>
      <c r="RP217" s="4">
        <v>0</v>
      </c>
      <c r="RQ217" s="4">
        <v>0</v>
      </c>
      <c r="RR217" s="4">
        <v>2656943.2800000003</v>
      </c>
      <c r="RS217" s="4">
        <v>2656943.2800000003</v>
      </c>
      <c r="RT217" s="4">
        <v>0</v>
      </c>
      <c r="RU217" s="4">
        <v>0</v>
      </c>
      <c r="RV217" s="4">
        <v>2656943.2800000003</v>
      </c>
      <c r="RW217" s="5">
        <v>1</v>
      </c>
      <c r="RX217" s="4">
        <v>2653254.91</v>
      </c>
      <c r="RY217" s="4">
        <v>2653254.91</v>
      </c>
      <c r="RZ217" s="4">
        <v>0</v>
      </c>
      <c r="SA217" s="4">
        <v>0</v>
      </c>
      <c r="SB217" s="4">
        <v>2653254.91</v>
      </c>
      <c r="SC217" s="4">
        <v>2653254.91</v>
      </c>
      <c r="SD217" s="4">
        <v>0</v>
      </c>
      <c r="SE217" s="4">
        <v>0</v>
      </c>
      <c r="SF217" s="4">
        <v>2653254.91</v>
      </c>
      <c r="SG217" s="5">
        <v>1</v>
      </c>
      <c r="SH217" s="4">
        <v>2650228.1000000006</v>
      </c>
      <c r="SI217" s="4">
        <v>2650228.1000000006</v>
      </c>
      <c r="SJ217" s="4">
        <v>0</v>
      </c>
      <c r="SK217" s="4">
        <v>0</v>
      </c>
      <c r="SL217" s="4">
        <v>2650228.1000000006</v>
      </c>
      <c r="SM217" s="4">
        <v>2650228.1000000006</v>
      </c>
      <c r="SN217" s="4">
        <v>0</v>
      </c>
      <c r="SO217" s="4">
        <v>0</v>
      </c>
      <c r="SP217" s="4">
        <v>2650228.1000000006</v>
      </c>
      <c r="SQ217" s="5">
        <v>1</v>
      </c>
      <c r="SR217" s="4">
        <v>32100896.610000007</v>
      </c>
      <c r="SS217" s="4">
        <v>32100896.610000007</v>
      </c>
      <c r="ST217" s="4">
        <v>0</v>
      </c>
      <c r="SU217" s="4">
        <v>0</v>
      </c>
      <c r="SV217" s="4">
        <v>32100896.610000007</v>
      </c>
      <c r="SW217" s="4">
        <v>32100896.610000007</v>
      </c>
      <c r="SX217" s="4">
        <v>0</v>
      </c>
      <c r="SY217" s="4">
        <v>0</v>
      </c>
      <c r="SZ217" s="4">
        <v>32100896.610000007</v>
      </c>
      <c r="TA217" s="5">
        <v>12</v>
      </c>
      <c r="TB217" s="4">
        <v>2653153.2628000006</v>
      </c>
      <c r="TC217" s="4">
        <v>2653153.2628000006</v>
      </c>
    </row>
    <row r="218" spans="1:523" x14ac:dyDescent="0.3">
      <c r="A218" s="3" t="s">
        <v>264</v>
      </c>
      <c r="B218" s="4">
        <v>13909407.379999999</v>
      </c>
      <c r="C218" s="4">
        <v>13909407.379999999</v>
      </c>
      <c r="D218" s="4">
        <v>0</v>
      </c>
      <c r="E218" s="4">
        <v>0</v>
      </c>
      <c r="F218" s="4">
        <v>13909407.379999999</v>
      </c>
      <c r="G218" s="4">
        <v>13909407.379999999</v>
      </c>
      <c r="H218" s="4">
        <v>0</v>
      </c>
      <c r="I218" s="4">
        <v>0</v>
      </c>
      <c r="J218" s="4">
        <v>13909407.379999999</v>
      </c>
      <c r="K218" s="5">
        <v>1</v>
      </c>
      <c r="L218" s="4">
        <v>15544388.98</v>
      </c>
      <c r="M218" s="4">
        <v>15544388.98</v>
      </c>
      <c r="N218" s="4">
        <v>0</v>
      </c>
      <c r="O218" s="4">
        <v>0</v>
      </c>
      <c r="P218" s="4">
        <v>15544388.98</v>
      </c>
      <c r="Q218" s="4">
        <v>15544388.98</v>
      </c>
      <c r="R218" s="4">
        <v>0</v>
      </c>
      <c r="S218" s="4">
        <v>0</v>
      </c>
      <c r="T218" s="4">
        <v>15544388.98</v>
      </c>
      <c r="U218" s="5">
        <v>1</v>
      </c>
      <c r="V218" s="4">
        <v>19509482.550000001</v>
      </c>
      <c r="W218" s="4">
        <v>19509482.550000001</v>
      </c>
      <c r="X218" s="4">
        <v>0</v>
      </c>
      <c r="Y218" s="4">
        <v>0</v>
      </c>
      <c r="Z218" s="4">
        <v>19509482.550000001</v>
      </c>
      <c r="AA218" s="4">
        <v>19509482.550000001</v>
      </c>
      <c r="AB218" s="4">
        <v>0</v>
      </c>
      <c r="AC218" s="4">
        <v>0</v>
      </c>
      <c r="AD218" s="4">
        <v>19509482.550000001</v>
      </c>
      <c r="AE218" s="5">
        <v>1</v>
      </c>
      <c r="AF218" s="4">
        <v>20129986.319999997</v>
      </c>
      <c r="AG218" s="4">
        <v>20129986.319999997</v>
      </c>
      <c r="AH218" s="4">
        <v>0</v>
      </c>
      <c r="AI218" s="4">
        <v>0</v>
      </c>
      <c r="AJ218" s="4">
        <v>20129986.319999997</v>
      </c>
      <c r="AK218" s="4">
        <v>20129986.319999997</v>
      </c>
      <c r="AL218" s="4">
        <v>0</v>
      </c>
      <c r="AM218" s="4">
        <v>0</v>
      </c>
      <c r="AN218" s="4">
        <v>20129986.319999997</v>
      </c>
      <c r="AO218" s="5">
        <v>1</v>
      </c>
      <c r="AP218" s="4">
        <v>21416687.899999999</v>
      </c>
      <c r="AQ218" s="4">
        <v>21416687.899999999</v>
      </c>
      <c r="AR218" s="4">
        <v>0</v>
      </c>
      <c r="AS218" s="4">
        <v>0</v>
      </c>
      <c r="AT218" s="4">
        <v>21416687.899999999</v>
      </c>
      <c r="AU218" s="4">
        <v>21416687.899999999</v>
      </c>
      <c r="AV218" s="4">
        <v>0</v>
      </c>
      <c r="AW218" s="4">
        <v>0</v>
      </c>
      <c r="AX218" s="4">
        <v>21416687.899999999</v>
      </c>
      <c r="AY218" s="5">
        <v>1</v>
      </c>
      <c r="AZ218" s="4">
        <v>23129736.73</v>
      </c>
      <c r="BA218" s="4">
        <v>23129736.73</v>
      </c>
      <c r="BB218" s="4">
        <v>0</v>
      </c>
      <c r="BC218" s="4">
        <v>0</v>
      </c>
      <c r="BD218" s="4">
        <v>23129736.73</v>
      </c>
      <c r="BE218" s="4">
        <v>23129736.73</v>
      </c>
      <c r="BF218" s="4">
        <v>0</v>
      </c>
      <c r="BG218" s="4">
        <v>0</v>
      </c>
      <c r="BH218" s="4">
        <v>23129736.73</v>
      </c>
      <c r="BI218" s="5">
        <v>1</v>
      </c>
      <c r="BJ218" s="4">
        <v>11856192.35</v>
      </c>
      <c r="BK218" s="4">
        <v>11856192.35</v>
      </c>
      <c r="BL218" s="4">
        <v>0</v>
      </c>
      <c r="BM218" s="4">
        <v>0</v>
      </c>
      <c r="BN218" s="4">
        <v>11856192.35</v>
      </c>
      <c r="BO218" s="4">
        <v>11856192.35</v>
      </c>
      <c r="BP218" s="4">
        <v>0</v>
      </c>
      <c r="BQ218" s="4">
        <v>0</v>
      </c>
      <c r="BR218" s="4">
        <v>11856192.35</v>
      </c>
      <c r="BS218" s="5">
        <v>1</v>
      </c>
      <c r="BT218" s="4">
        <v>12454447.549999999</v>
      </c>
      <c r="BU218" s="4">
        <v>12454447.549999999</v>
      </c>
      <c r="BV218" s="4">
        <v>0</v>
      </c>
      <c r="BW218" s="4">
        <v>0</v>
      </c>
      <c r="BX218" s="4">
        <v>12454447.549999999</v>
      </c>
      <c r="BY218" s="4">
        <v>12454447.549999999</v>
      </c>
      <c r="BZ218" s="4">
        <v>0</v>
      </c>
      <c r="CA218" s="4">
        <v>0</v>
      </c>
      <c r="CB218" s="4">
        <v>12454447.549999999</v>
      </c>
      <c r="CC218" s="5">
        <v>1</v>
      </c>
      <c r="CD218" s="4">
        <v>12400050.329999996</v>
      </c>
      <c r="CE218" s="4">
        <v>12400050.329999996</v>
      </c>
      <c r="CF218" s="4">
        <v>0</v>
      </c>
      <c r="CG218" s="4">
        <v>0</v>
      </c>
      <c r="CH218" s="4">
        <v>12400050.329999996</v>
      </c>
      <c r="CI218" s="4">
        <v>12400050.329999996</v>
      </c>
      <c r="CJ218" s="4">
        <v>0</v>
      </c>
      <c r="CK218" s="4">
        <v>0</v>
      </c>
      <c r="CL218" s="4">
        <v>12400050.329999996</v>
      </c>
      <c r="CM218" s="5">
        <v>1</v>
      </c>
      <c r="CN218" s="4">
        <v>13169992.790000001</v>
      </c>
      <c r="CO218" s="4">
        <v>13169992.790000001</v>
      </c>
      <c r="CP218" s="4">
        <v>0</v>
      </c>
      <c r="CQ218" s="4">
        <v>0</v>
      </c>
      <c r="CR218" s="4">
        <v>13169992.790000001</v>
      </c>
      <c r="CS218" s="4">
        <v>13169992.790000001</v>
      </c>
      <c r="CT218" s="4">
        <v>0</v>
      </c>
      <c r="CU218" s="4">
        <v>0</v>
      </c>
      <c r="CV218" s="4">
        <v>13169992.790000001</v>
      </c>
      <c r="CW218" s="5">
        <v>1</v>
      </c>
      <c r="CX218" s="4">
        <v>13348120.160000002</v>
      </c>
      <c r="CY218" s="4">
        <v>13348120.160000002</v>
      </c>
      <c r="CZ218" s="4">
        <v>0</v>
      </c>
      <c r="DA218" s="4">
        <v>0</v>
      </c>
      <c r="DB218" s="4">
        <v>13348120.160000002</v>
      </c>
      <c r="DC218" s="4">
        <v>13348120.160000002</v>
      </c>
      <c r="DD218" s="4">
        <v>0</v>
      </c>
      <c r="DE218" s="4">
        <v>0</v>
      </c>
      <c r="DF218" s="4">
        <v>13348120.160000002</v>
      </c>
      <c r="DG218" s="5">
        <v>1</v>
      </c>
      <c r="DH218" s="4">
        <v>14127152.310000001</v>
      </c>
      <c r="DI218" s="4">
        <v>14127152.310000001</v>
      </c>
      <c r="DJ218" s="4">
        <v>0</v>
      </c>
      <c r="DK218" s="4">
        <v>0</v>
      </c>
      <c r="DL218" s="4">
        <v>14127152.310000001</v>
      </c>
      <c r="DM218" s="4">
        <v>14127152.310000001</v>
      </c>
      <c r="DN218" s="4">
        <v>0</v>
      </c>
      <c r="DO218" s="4">
        <v>0</v>
      </c>
      <c r="DP218" s="4">
        <v>14127152.310000001</v>
      </c>
      <c r="DQ218" s="5">
        <v>1</v>
      </c>
      <c r="DR218" s="4">
        <v>190995645.34999996</v>
      </c>
      <c r="DS218" s="4">
        <v>190995645.34999996</v>
      </c>
      <c r="DT218" s="4">
        <v>0</v>
      </c>
      <c r="DU218" s="4">
        <v>0</v>
      </c>
      <c r="DV218" s="4">
        <v>190995645.34999996</v>
      </c>
      <c r="DW218" s="4">
        <v>190995645.34999996</v>
      </c>
      <c r="DX218" s="4">
        <v>0</v>
      </c>
      <c r="DY218" s="4">
        <v>0</v>
      </c>
      <c r="DZ218" s="4">
        <v>190995645.34999996</v>
      </c>
      <c r="EA218" s="5">
        <v>12</v>
      </c>
      <c r="EB218" s="4">
        <v>14544719.250000002</v>
      </c>
      <c r="EC218" s="4">
        <v>14544719.250000002</v>
      </c>
      <c r="ED218" s="4">
        <v>0</v>
      </c>
      <c r="EE218" s="4">
        <v>0</v>
      </c>
      <c r="EF218" s="4">
        <v>14544719.250000002</v>
      </c>
      <c r="EG218" s="4">
        <v>14544719.250000002</v>
      </c>
      <c r="EH218" s="4">
        <v>0</v>
      </c>
      <c r="EI218" s="4">
        <v>0</v>
      </c>
      <c r="EJ218" s="4">
        <v>14544719.250000002</v>
      </c>
      <c r="EK218" s="5">
        <v>1</v>
      </c>
      <c r="EL218" s="4">
        <v>14867856.740000004</v>
      </c>
      <c r="EM218" s="4">
        <v>14867856.740000004</v>
      </c>
      <c r="EN218" s="4">
        <v>0</v>
      </c>
      <c r="EO218" s="4">
        <v>0</v>
      </c>
      <c r="EP218" s="4">
        <v>14867856.740000004</v>
      </c>
      <c r="EQ218" s="4">
        <v>14867856.740000004</v>
      </c>
      <c r="ER218" s="4">
        <v>0</v>
      </c>
      <c r="ES218" s="4">
        <v>0</v>
      </c>
      <c r="ET218" s="4">
        <v>14867856.740000004</v>
      </c>
      <c r="EU218" s="5">
        <v>1</v>
      </c>
      <c r="EV218" s="4">
        <v>15112236.830000006</v>
      </c>
      <c r="EW218" s="4">
        <v>15112236.830000006</v>
      </c>
      <c r="EX218" s="4">
        <v>0</v>
      </c>
      <c r="EY218" s="4">
        <v>0</v>
      </c>
      <c r="EZ218" s="4">
        <v>15112236.830000006</v>
      </c>
      <c r="FA218" s="4">
        <v>15112236.830000006</v>
      </c>
      <c r="FB218" s="4">
        <v>0</v>
      </c>
      <c r="FC218" s="4">
        <v>0</v>
      </c>
      <c r="FD218" s="4">
        <v>15112236.830000006</v>
      </c>
      <c r="FE218" s="5">
        <v>1</v>
      </c>
      <c r="FF218" s="4">
        <v>14969550.030000005</v>
      </c>
      <c r="FG218" s="4">
        <v>14969550.030000005</v>
      </c>
      <c r="FH218" s="4">
        <v>0</v>
      </c>
      <c r="FI218" s="4">
        <v>0</v>
      </c>
      <c r="FJ218" s="4">
        <v>14969550.030000005</v>
      </c>
      <c r="FK218" s="4">
        <v>14969550.030000005</v>
      </c>
      <c r="FL218" s="4">
        <v>0</v>
      </c>
      <c r="FM218" s="4">
        <v>0</v>
      </c>
      <c r="FN218" s="4">
        <v>14969550.030000005</v>
      </c>
      <c r="FO218" s="5">
        <v>1</v>
      </c>
      <c r="FP218" s="4">
        <v>15035606.480000008</v>
      </c>
      <c r="FQ218" s="4">
        <v>15035606.480000008</v>
      </c>
      <c r="FR218" s="4">
        <v>0</v>
      </c>
      <c r="FS218" s="4">
        <v>0</v>
      </c>
      <c r="FT218" s="4">
        <v>15035606.480000008</v>
      </c>
      <c r="FU218" s="4">
        <v>15035606.480000008</v>
      </c>
      <c r="FV218" s="4">
        <v>0</v>
      </c>
      <c r="FW218" s="4">
        <v>0</v>
      </c>
      <c r="FX218" s="4">
        <v>15035606.480000008</v>
      </c>
      <c r="FY218" s="5">
        <v>1</v>
      </c>
      <c r="FZ218" s="4">
        <v>14955133.780000009</v>
      </c>
      <c r="GA218" s="4">
        <v>14955133.780000009</v>
      </c>
      <c r="GB218" s="4">
        <v>0</v>
      </c>
      <c r="GC218" s="4">
        <v>0</v>
      </c>
      <c r="GD218" s="4">
        <v>14955133.780000009</v>
      </c>
      <c r="GE218" s="4">
        <v>14955133.780000009</v>
      </c>
      <c r="GF218" s="4">
        <v>0</v>
      </c>
      <c r="GG218" s="4">
        <v>0</v>
      </c>
      <c r="GH218" s="4">
        <v>14955133.780000009</v>
      </c>
      <c r="GI218" s="5">
        <v>1</v>
      </c>
      <c r="GJ218" s="4">
        <v>15256797.990000011</v>
      </c>
      <c r="GK218" s="4">
        <v>15256797.990000011</v>
      </c>
      <c r="GL218" s="4">
        <v>0</v>
      </c>
      <c r="GM218" s="4">
        <v>0</v>
      </c>
      <c r="GN218" s="4">
        <v>15256797.990000011</v>
      </c>
      <c r="GO218" s="4">
        <v>15256797.990000011</v>
      </c>
      <c r="GP218" s="4">
        <v>0</v>
      </c>
      <c r="GQ218" s="4">
        <v>0</v>
      </c>
      <c r="GR218" s="4">
        <v>15256797.990000011</v>
      </c>
      <c r="GS218" s="5">
        <v>1</v>
      </c>
      <c r="GT218" s="4">
        <v>14642639.420000015</v>
      </c>
      <c r="GU218" s="4">
        <v>14642639.420000015</v>
      </c>
      <c r="GV218" s="4">
        <v>0</v>
      </c>
      <c r="GW218" s="4">
        <v>0</v>
      </c>
      <c r="GX218" s="4">
        <v>14642639.420000015</v>
      </c>
      <c r="GY218" s="4">
        <v>14642639.420000015</v>
      </c>
      <c r="GZ218" s="4">
        <v>0</v>
      </c>
      <c r="HA218" s="4">
        <v>0</v>
      </c>
      <c r="HB218" s="4">
        <v>14642639.420000015</v>
      </c>
      <c r="HC218" s="5">
        <v>1</v>
      </c>
      <c r="HD218" s="4">
        <v>14445584.270000016</v>
      </c>
      <c r="HE218" s="4">
        <v>14445584.270000016</v>
      </c>
      <c r="HF218" s="4">
        <v>0</v>
      </c>
      <c r="HG218" s="4">
        <v>0</v>
      </c>
      <c r="HH218" s="4">
        <v>14445584.270000016</v>
      </c>
      <c r="HI218" s="4">
        <v>14445584.270000016</v>
      </c>
      <c r="HJ218" s="4">
        <v>0</v>
      </c>
      <c r="HK218" s="4">
        <v>0</v>
      </c>
      <c r="HL218" s="4">
        <v>14445584.270000016</v>
      </c>
      <c r="HM218" s="5">
        <v>1</v>
      </c>
      <c r="HN218" s="4">
        <v>14037392.540000018</v>
      </c>
      <c r="HO218" s="4">
        <v>14037392.540000018</v>
      </c>
      <c r="HP218" s="4">
        <v>0</v>
      </c>
      <c r="HQ218" s="4">
        <v>0</v>
      </c>
      <c r="HR218" s="4">
        <v>14037392.540000018</v>
      </c>
      <c r="HS218" s="4">
        <v>14037392.540000018</v>
      </c>
      <c r="HT218" s="4">
        <v>0</v>
      </c>
      <c r="HU218" s="4">
        <v>0</v>
      </c>
      <c r="HV218" s="4">
        <v>14037392.540000018</v>
      </c>
      <c r="HW218" s="5">
        <v>1</v>
      </c>
      <c r="HX218" s="4">
        <v>13625646.700000018</v>
      </c>
      <c r="HY218" s="4">
        <v>13625646.700000018</v>
      </c>
      <c r="HZ218" s="4">
        <v>0</v>
      </c>
      <c r="IA218" s="4">
        <v>0</v>
      </c>
      <c r="IB218" s="4">
        <v>13625646.700000018</v>
      </c>
      <c r="IC218" s="4">
        <v>13625646.700000018</v>
      </c>
      <c r="ID218" s="4">
        <v>0</v>
      </c>
      <c r="IE218" s="4">
        <v>0</v>
      </c>
      <c r="IF218" s="4">
        <v>13625646.700000018</v>
      </c>
      <c r="IG218" s="5">
        <v>1</v>
      </c>
      <c r="IH218" s="4">
        <v>13244936.040000018</v>
      </c>
      <c r="II218" s="4">
        <v>13244936.040000018</v>
      </c>
      <c r="IJ218" s="4">
        <v>0</v>
      </c>
      <c r="IK218" s="4">
        <v>0</v>
      </c>
      <c r="IL218" s="4">
        <v>13244936.040000018</v>
      </c>
      <c r="IM218" s="4">
        <v>13244936.040000018</v>
      </c>
      <c r="IN218" s="4">
        <v>0</v>
      </c>
      <c r="IO218" s="4">
        <v>0</v>
      </c>
      <c r="IP218" s="4">
        <v>13244936.040000018</v>
      </c>
      <c r="IQ218" s="5">
        <v>1</v>
      </c>
      <c r="IR218" s="4">
        <v>174738100.07000011</v>
      </c>
      <c r="IS218" s="4">
        <v>174738100.07000011</v>
      </c>
      <c r="IT218" s="4">
        <v>0</v>
      </c>
      <c r="IU218" s="4">
        <v>0</v>
      </c>
      <c r="IV218" s="4">
        <v>174738100.07000011</v>
      </c>
      <c r="IW218" s="4">
        <v>174738100.07000011</v>
      </c>
      <c r="IX218" s="4">
        <v>0</v>
      </c>
      <c r="IY218" s="4">
        <v>0</v>
      </c>
      <c r="IZ218" s="4">
        <v>174738100.07000011</v>
      </c>
      <c r="JA218" s="5">
        <v>12</v>
      </c>
      <c r="JB218" s="4">
        <v>13299772.540000016</v>
      </c>
      <c r="JC218" s="4">
        <v>13299772.540000016</v>
      </c>
      <c r="JD218" s="4">
        <v>0</v>
      </c>
      <c r="JE218" s="4">
        <v>0</v>
      </c>
      <c r="JF218" s="4">
        <v>13299772.540000016</v>
      </c>
      <c r="JG218" s="4">
        <v>13299772.540000014</v>
      </c>
      <c r="JH218" s="4">
        <v>0</v>
      </c>
      <c r="JI218" s="4">
        <v>0</v>
      </c>
      <c r="JJ218" s="4">
        <v>13299772.540000014</v>
      </c>
      <c r="JK218" s="5">
        <v>0.99999999999999989</v>
      </c>
      <c r="JL218" s="4">
        <v>13308919.210000016</v>
      </c>
      <c r="JM218" s="4">
        <v>13308919.210000016</v>
      </c>
      <c r="JN218" s="4">
        <v>0</v>
      </c>
      <c r="JO218" s="4">
        <v>0</v>
      </c>
      <c r="JP218" s="4">
        <v>13308919.210000016</v>
      </c>
      <c r="JQ218" s="4">
        <v>13308919.210000014</v>
      </c>
      <c r="JR218" s="4">
        <v>0</v>
      </c>
      <c r="JS218" s="4">
        <v>0</v>
      </c>
      <c r="JT218" s="4">
        <v>13308919.210000014</v>
      </c>
      <c r="JU218" s="5">
        <v>0.99999999999999989</v>
      </c>
      <c r="JV218" s="4">
        <v>13314866.70000002</v>
      </c>
      <c r="JW218" s="4">
        <v>13314866.70000002</v>
      </c>
      <c r="JX218" s="4">
        <v>0</v>
      </c>
      <c r="JY218" s="4">
        <v>0</v>
      </c>
      <c r="JZ218" s="4">
        <v>13314866.70000002</v>
      </c>
      <c r="KA218" s="4">
        <v>13314866.700000018</v>
      </c>
      <c r="KB218" s="4">
        <v>0</v>
      </c>
      <c r="KC218" s="4">
        <v>0</v>
      </c>
      <c r="KD218" s="4">
        <v>13314866.700000018</v>
      </c>
      <c r="KE218" s="5">
        <v>0.99999999999999989</v>
      </c>
      <c r="KF218" s="4">
        <v>13310040.450000023</v>
      </c>
      <c r="KG218" s="4">
        <v>13310040.450000023</v>
      </c>
      <c r="KH218" s="4">
        <v>0</v>
      </c>
      <c r="KI218" s="4">
        <v>0</v>
      </c>
      <c r="KJ218" s="4">
        <v>13310040.450000023</v>
      </c>
      <c r="KK218" s="4">
        <v>13310040.450000022</v>
      </c>
      <c r="KL218" s="4">
        <v>0</v>
      </c>
      <c r="KM218" s="4">
        <v>0</v>
      </c>
      <c r="KN218" s="4">
        <v>13310040.450000022</v>
      </c>
      <c r="KO218" s="5">
        <v>0.99999999999999989</v>
      </c>
      <c r="KP218" s="4">
        <v>13342141.740000021</v>
      </c>
      <c r="KQ218" s="4">
        <v>13342141.740000021</v>
      </c>
      <c r="KR218" s="4">
        <v>0</v>
      </c>
      <c r="KS218" s="4">
        <v>0</v>
      </c>
      <c r="KT218" s="4">
        <v>13342141.740000021</v>
      </c>
      <c r="KU218" s="4">
        <v>13342141.740000019</v>
      </c>
      <c r="KV218" s="4">
        <v>0</v>
      </c>
      <c r="KW218" s="4">
        <v>0</v>
      </c>
      <c r="KX218" s="4">
        <v>13342141.740000019</v>
      </c>
      <c r="KY218" s="5">
        <v>0.99999999999999989</v>
      </c>
      <c r="KZ218" s="4">
        <v>13527428.920000024</v>
      </c>
      <c r="LA218" s="4">
        <v>13527428.920000024</v>
      </c>
      <c r="LB218" s="4">
        <v>0</v>
      </c>
      <c r="LC218" s="4">
        <v>0</v>
      </c>
      <c r="LD218" s="4">
        <v>13527428.920000024</v>
      </c>
      <c r="LE218" s="4">
        <v>13527428.920000022</v>
      </c>
      <c r="LF218" s="4">
        <v>0</v>
      </c>
      <c r="LG218" s="4">
        <v>0</v>
      </c>
      <c r="LH218" s="4">
        <v>13527428.920000022</v>
      </c>
      <c r="LI218" s="5">
        <v>0.99999999999999989</v>
      </c>
      <c r="LJ218" s="4">
        <v>13719108.490000021</v>
      </c>
      <c r="LK218" s="4">
        <v>13719108.490000021</v>
      </c>
      <c r="LL218" s="4">
        <v>0</v>
      </c>
      <c r="LM218" s="4">
        <v>0</v>
      </c>
      <c r="LN218" s="4">
        <v>13719108.490000021</v>
      </c>
      <c r="LO218" s="4">
        <v>13719108.490000019</v>
      </c>
      <c r="LP218" s="4">
        <v>0</v>
      </c>
      <c r="LQ218" s="4">
        <v>0</v>
      </c>
      <c r="LR218" s="4">
        <v>13719108.490000019</v>
      </c>
      <c r="LS218" s="5">
        <v>0.99999999999999989</v>
      </c>
      <c r="LT218" s="4">
        <v>13914195.720000019</v>
      </c>
      <c r="LU218" s="4">
        <v>13914195.720000019</v>
      </c>
      <c r="LV218" s="4">
        <v>0</v>
      </c>
      <c r="LW218" s="4">
        <v>0</v>
      </c>
      <c r="LX218" s="4">
        <v>13914195.720000019</v>
      </c>
      <c r="LY218" s="4">
        <v>13914195.720000017</v>
      </c>
      <c r="LZ218" s="4">
        <v>0</v>
      </c>
      <c r="MA218" s="4">
        <v>0</v>
      </c>
      <c r="MB218" s="4">
        <v>13914195.720000017</v>
      </c>
      <c r="MC218" s="5">
        <v>0.99999999999999989</v>
      </c>
      <c r="MD218" s="4">
        <v>14075354.790000021</v>
      </c>
      <c r="ME218" s="4">
        <v>14075354.790000021</v>
      </c>
      <c r="MF218" s="4">
        <v>0</v>
      </c>
      <c r="MG218" s="4">
        <v>0</v>
      </c>
      <c r="MH218" s="4">
        <v>14075354.790000021</v>
      </c>
      <c r="MI218" s="4">
        <v>14075354.79000002</v>
      </c>
      <c r="MJ218" s="4">
        <v>0</v>
      </c>
      <c r="MK218" s="4">
        <v>0</v>
      </c>
      <c r="ML218" s="4">
        <v>14075354.79000002</v>
      </c>
      <c r="MM218" s="5">
        <v>0.99999999999999989</v>
      </c>
      <c r="MN218" s="4">
        <v>14258678.200000023</v>
      </c>
      <c r="MO218" s="4">
        <v>14258678.200000023</v>
      </c>
      <c r="MP218" s="4">
        <v>0</v>
      </c>
      <c r="MQ218" s="4">
        <v>0</v>
      </c>
      <c r="MR218" s="4">
        <v>14258678.200000023</v>
      </c>
      <c r="MS218" s="4">
        <v>14258678.200000022</v>
      </c>
      <c r="MT218" s="4">
        <v>0</v>
      </c>
      <c r="MU218" s="4">
        <v>0</v>
      </c>
      <c r="MV218" s="4">
        <v>14258678.200000022</v>
      </c>
      <c r="MW218" s="5">
        <v>0.99999999999999989</v>
      </c>
      <c r="MX218" s="4">
        <v>14417929.190000026</v>
      </c>
      <c r="MY218" s="4">
        <v>14417929.190000026</v>
      </c>
      <c r="MZ218" s="4">
        <v>0</v>
      </c>
      <c r="NA218" s="4">
        <v>0</v>
      </c>
      <c r="NB218" s="4">
        <v>14417929.190000026</v>
      </c>
      <c r="NC218" s="4">
        <v>14417929.190000024</v>
      </c>
      <c r="ND218" s="4">
        <v>0</v>
      </c>
      <c r="NE218" s="4">
        <v>0</v>
      </c>
      <c r="NF218" s="4">
        <v>14417929.190000024</v>
      </c>
      <c r="NG218" s="5">
        <v>0.99999999999999989</v>
      </c>
      <c r="NH218" s="4">
        <v>14426977.470000027</v>
      </c>
      <c r="NI218" s="4">
        <v>14426977.470000027</v>
      </c>
      <c r="NJ218" s="4">
        <v>0</v>
      </c>
      <c r="NK218" s="4">
        <v>0</v>
      </c>
      <c r="NL218" s="4">
        <v>14426977.470000027</v>
      </c>
      <c r="NM218" s="4">
        <v>14426977.470000025</v>
      </c>
      <c r="NN218" s="4">
        <v>0</v>
      </c>
      <c r="NO218" s="4">
        <v>0</v>
      </c>
      <c r="NP218" s="4">
        <v>14426977.470000025</v>
      </c>
      <c r="NQ218" s="5">
        <v>0.99999999999999989</v>
      </c>
      <c r="NR218" s="4">
        <v>164915413.42000026</v>
      </c>
      <c r="NS218" s="4">
        <v>164915413.42000026</v>
      </c>
      <c r="NT218" s="4">
        <v>0</v>
      </c>
      <c r="NU218" s="4">
        <v>0</v>
      </c>
      <c r="NV218" s="4">
        <v>164915413.42000026</v>
      </c>
      <c r="NW218" s="4">
        <v>164915413.42000026</v>
      </c>
      <c r="NX218" s="4">
        <v>0</v>
      </c>
      <c r="NY218" s="4">
        <v>0</v>
      </c>
      <c r="NZ218" s="4">
        <v>164915413.42000026</v>
      </c>
      <c r="OA218" s="5">
        <v>11.999999999999998</v>
      </c>
      <c r="OB218" s="4">
        <v>14462564.170000028</v>
      </c>
      <c r="OC218" s="4">
        <v>14462564.170000028</v>
      </c>
      <c r="OD218" s="4">
        <v>0</v>
      </c>
      <c r="OE218" s="4">
        <v>0</v>
      </c>
      <c r="OF218" s="4">
        <v>14462564.170000028</v>
      </c>
      <c r="OG218" s="4">
        <v>14462564.170000026</v>
      </c>
      <c r="OH218" s="4">
        <v>0</v>
      </c>
      <c r="OI218" s="4">
        <v>0</v>
      </c>
      <c r="OJ218" s="4">
        <v>14462564.170000026</v>
      </c>
      <c r="OK218" s="5">
        <v>0.99999999999999989</v>
      </c>
      <c r="OL218" s="4">
        <v>14480239.880000029</v>
      </c>
      <c r="OM218" s="4">
        <v>14480239.880000029</v>
      </c>
      <c r="ON218" s="4">
        <v>0</v>
      </c>
      <c r="OO218" s="4">
        <v>0</v>
      </c>
      <c r="OP218" s="4">
        <v>14480239.880000029</v>
      </c>
      <c r="OQ218" s="4">
        <v>14480239.880000027</v>
      </c>
      <c r="OR218" s="4">
        <v>0</v>
      </c>
      <c r="OS218" s="4">
        <v>0</v>
      </c>
      <c r="OT218" s="4">
        <v>14480239.880000027</v>
      </c>
      <c r="OU218" s="5">
        <v>0.99999999999999989</v>
      </c>
      <c r="OV218" s="4">
        <v>14528461.59000003</v>
      </c>
      <c r="OW218" s="4">
        <v>14528461.59000003</v>
      </c>
      <c r="OX218" s="4">
        <v>0</v>
      </c>
      <c r="OY218" s="4">
        <v>0</v>
      </c>
      <c r="OZ218" s="4">
        <v>14528461.59000003</v>
      </c>
      <c r="PA218" s="4">
        <v>14528461.590000028</v>
      </c>
      <c r="PB218" s="4">
        <v>0</v>
      </c>
      <c r="PC218" s="4">
        <v>0</v>
      </c>
      <c r="PD218" s="4">
        <v>14528461.590000028</v>
      </c>
      <c r="PE218" s="5">
        <v>0.99999999999999989</v>
      </c>
      <c r="PF218" s="4">
        <v>14623091.150000028</v>
      </c>
      <c r="PG218" s="4">
        <v>14623091.150000028</v>
      </c>
      <c r="PH218" s="4">
        <v>0</v>
      </c>
      <c r="PI218" s="4">
        <v>0</v>
      </c>
      <c r="PJ218" s="4">
        <v>14623091.150000028</v>
      </c>
      <c r="PK218" s="4">
        <v>14623091.150000026</v>
      </c>
      <c r="PL218" s="4">
        <v>0</v>
      </c>
      <c r="PM218" s="4">
        <v>0</v>
      </c>
      <c r="PN218" s="4">
        <v>14623091.150000026</v>
      </c>
      <c r="PO218" s="5">
        <v>0.99999999999999989</v>
      </c>
      <c r="PP218" s="4">
        <v>14660180.57000003</v>
      </c>
      <c r="PQ218" s="4">
        <v>14660180.57000003</v>
      </c>
      <c r="PR218" s="4">
        <v>0</v>
      </c>
      <c r="PS218" s="4">
        <v>0</v>
      </c>
      <c r="PT218" s="4">
        <v>14660180.57000003</v>
      </c>
      <c r="PU218" s="4">
        <v>14660180.570000028</v>
      </c>
      <c r="PV218" s="4">
        <v>0</v>
      </c>
      <c r="PW218" s="4">
        <v>0</v>
      </c>
      <c r="PX218" s="4">
        <v>14660180.570000028</v>
      </c>
      <c r="PY218" s="5">
        <v>0.99999999999999989</v>
      </c>
      <c r="PZ218" s="4">
        <v>14653125.450000031</v>
      </c>
      <c r="QA218" s="4">
        <v>14653125.450000031</v>
      </c>
      <c r="QB218" s="4">
        <v>0</v>
      </c>
      <c r="QC218" s="4">
        <v>0</v>
      </c>
      <c r="QD218" s="4">
        <v>14653125.450000031</v>
      </c>
      <c r="QE218" s="4">
        <v>14653125.450000029</v>
      </c>
      <c r="QF218" s="4">
        <v>0</v>
      </c>
      <c r="QG218" s="4">
        <v>0</v>
      </c>
      <c r="QH218" s="4">
        <v>14653125.450000029</v>
      </c>
      <c r="QI218" s="5">
        <v>0.99999999999999989</v>
      </c>
      <c r="QJ218" s="4">
        <v>14687620.470000036</v>
      </c>
      <c r="QK218" s="4">
        <v>14687620.470000036</v>
      </c>
      <c r="QL218" s="4">
        <v>0</v>
      </c>
      <c r="QM218" s="4">
        <v>0</v>
      </c>
      <c r="QN218" s="4">
        <v>14687620.470000036</v>
      </c>
      <c r="QO218" s="4">
        <v>14687620.470000034</v>
      </c>
      <c r="QP218" s="4">
        <v>0</v>
      </c>
      <c r="QQ218" s="4">
        <v>0</v>
      </c>
      <c r="QR218" s="4">
        <v>14687620.470000034</v>
      </c>
      <c r="QS218" s="5">
        <v>0.99999999999999989</v>
      </c>
      <c r="QT218" s="4">
        <v>14729302.620000038</v>
      </c>
      <c r="QU218" s="4">
        <v>14729302.620000038</v>
      </c>
      <c r="QV218" s="4">
        <v>0</v>
      </c>
      <c r="QW218" s="4">
        <v>0</v>
      </c>
      <c r="QX218" s="4">
        <v>14729302.620000038</v>
      </c>
      <c r="QY218" s="4">
        <v>14729302.620000036</v>
      </c>
      <c r="QZ218" s="4">
        <v>0</v>
      </c>
      <c r="RA218" s="4">
        <v>0</v>
      </c>
      <c r="RB218" s="4">
        <v>14729302.620000036</v>
      </c>
      <c r="RC218" s="5">
        <v>0.99999999999999989</v>
      </c>
      <c r="RD218" s="4">
        <v>14760542.62000004</v>
      </c>
      <c r="RE218" s="4">
        <v>14760542.62000004</v>
      </c>
      <c r="RF218" s="4">
        <v>0</v>
      </c>
      <c r="RG218" s="4">
        <v>0</v>
      </c>
      <c r="RH218" s="4">
        <v>14760542.62000004</v>
      </c>
      <c r="RI218" s="4">
        <v>14760542.620000038</v>
      </c>
      <c r="RJ218" s="4">
        <v>0</v>
      </c>
      <c r="RK218" s="4">
        <v>0</v>
      </c>
      <c r="RL218" s="4">
        <v>14760542.620000038</v>
      </c>
      <c r="RM218" s="5">
        <v>0.99999999999999989</v>
      </c>
      <c r="RN218" s="4">
        <v>14850199.360000039</v>
      </c>
      <c r="RO218" s="4">
        <v>14850199.360000039</v>
      </c>
      <c r="RP218" s="4">
        <v>0</v>
      </c>
      <c r="RQ218" s="4">
        <v>0</v>
      </c>
      <c r="RR218" s="4">
        <v>14850199.360000039</v>
      </c>
      <c r="RS218" s="4">
        <v>14850199.360000037</v>
      </c>
      <c r="RT218" s="4">
        <v>0</v>
      </c>
      <c r="RU218" s="4">
        <v>0</v>
      </c>
      <c r="RV218" s="4">
        <v>14850199.360000037</v>
      </c>
      <c r="RW218" s="5">
        <v>0.99999999999999989</v>
      </c>
      <c r="RX218" s="4">
        <v>14844297.240000037</v>
      </c>
      <c r="RY218" s="4">
        <v>14844297.240000037</v>
      </c>
      <c r="RZ218" s="4">
        <v>0</v>
      </c>
      <c r="SA218" s="4">
        <v>0</v>
      </c>
      <c r="SB218" s="4">
        <v>14844297.240000037</v>
      </c>
      <c r="SC218" s="4">
        <v>14844297.240000036</v>
      </c>
      <c r="SD218" s="4">
        <v>0</v>
      </c>
      <c r="SE218" s="4">
        <v>0</v>
      </c>
      <c r="SF218" s="4">
        <v>14844297.240000036</v>
      </c>
      <c r="SG218" s="5">
        <v>0.99999999999999989</v>
      </c>
      <c r="SH218" s="4">
        <v>14872852.460000036</v>
      </c>
      <c r="SI218" s="4">
        <v>14872852.460000036</v>
      </c>
      <c r="SJ218" s="4">
        <v>0</v>
      </c>
      <c r="SK218" s="4">
        <v>0</v>
      </c>
      <c r="SL218" s="4">
        <v>14872852.460000036</v>
      </c>
      <c r="SM218" s="4">
        <v>14872852.460000034</v>
      </c>
      <c r="SN218" s="4">
        <v>0</v>
      </c>
      <c r="SO218" s="4">
        <v>0</v>
      </c>
      <c r="SP218" s="4">
        <v>14872852.460000034</v>
      </c>
      <c r="SQ218" s="5">
        <v>0.99999999999999989</v>
      </c>
      <c r="SR218" s="4">
        <v>176152477.5800004</v>
      </c>
      <c r="SS218" s="4">
        <v>176152477.5800004</v>
      </c>
      <c r="ST218" s="4">
        <v>0</v>
      </c>
      <c r="SU218" s="4">
        <v>0</v>
      </c>
      <c r="SV218" s="4">
        <v>176152477.5800004</v>
      </c>
      <c r="SW218" s="4">
        <v>176152477.58000037</v>
      </c>
      <c r="SX218" s="4">
        <v>0</v>
      </c>
      <c r="SY218" s="4">
        <v>0</v>
      </c>
      <c r="SZ218" s="4">
        <v>176152477.58000037</v>
      </c>
      <c r="TA218" s="5">
        <v>11.999999999999998</v>
      </c>
      <c r="TB218" s="4">
        <v>14897771.211800037</v>
      </c>
      <c r="TC218" s="4">
        <v>14897771.211800037</v>
      </c>
    </row>
    <row r="219" spans="1:523" x14ac:dyDescent="0.3">
      <c r="A219" s="3" t="s">
        <v>265</v>
      </c>
      <c r="B219" s="4">
        <v>5056321.71</v>
      </c>
      <c r="C219" s="4">
        <v>5056321.71</v>
      </c>
      <c r="D219" s="4">
        <v>0</v>
      </c>
      <c r="E219" s="4">
        <v>0</v>
      </c>
      <c r="F219" s="4">
        <v>5056321.71</v>
      </c>
      <c r="G219" s="4">
        <v>5056321.71</v>
      </c>
      <c r="H219" s="4">
        <v>0</v>
      </c>
      <c r="I219" s="4">
        <v>0</v>
      </c>
      <c r="J219" s="4">
        <v>5056321.71</v>
      </c>
      <c r="K219" s="5">
        <v>1</v>
      </c>
      <c r="L219" s="4">
        <v>4968298.68</v>
      </c>
      <c r="M219" s="4">
        <v>4968298.68</v>
      </c>
      <c r="N219" s="4">
        <v>0</v>
      </c>
      <c r="O219" s="4">
        <v>0</v>
      </c>
      <c r="P219" s="4">
        <v>4968298.68</v>
      </c>
      <c r="Q219" s="4">
        <v>4968298.68</v>
      </c>
      <c r="R219" s="4">
        <v>0</v>
      </c>
      <c r="S219" s="4">
        <v>0</v>
      </c>
      <c r="T219" s="4">
        <v>4968298.68</v>
      </c>
      <c r="U219" s="5">
        <v>1</v>
      </c>
      <c r="V219" s="4">
        <v>5223231.1099999994</v>
      </c>
      <c r="W219" s="4">
        <v>5223231.1099999994</v>
      </c>
      <c r="X219" s="4">
        <v>0</v>
      </c>
      <c r="Y219" s="4">
        <v>0</v>
      </c>
      <c r="Z219" s="4">
        <v>5223231.1099999994</v>
      </c>
      <c r="AA219" s="4">
        <v>5223231.1099999994</v>
      </c>
      <c r="AB219" s="4">
        <v>0</v>
      </c>
      <c r="AC219" s="4">
        <v>0</v>
      </c>
      <c r="AD219" s="4">
        <v>5223231.1099999994</v>
      </c>
      <c r="AE219" s="5">
        <v>1</v>
      </c>
      <c r="AF219" s="4">
        <v>5314943.0899999989</v>
      </c>
      <c r="AG219" s="4">
        <v>5314943.0899999989</v>
      </c>
      <c r="AH219" s="4">
        <v>0</v>
      </c>
      <c r="AI219" s="4">
        <v>0</v>
      </c>
      <c r="AJ219" s="4">
        <v>5314943.0899999989</v>
      </c>
      <c r="AK219" s="4">
        <v>5314943.0899999989</v>
      </c>
      <c r="AL219" s="4">
        <v>0</v>
      </c>
      <c r="AM219" s="4">
        <v>0</v>
      </c>
      <c r="AN219" s="4">
        <v>5314943.0899999989</v>
      </c>
      <c r="AO219" s="5">
        <v>1</v>
      </c>
      <c r="AP219" s="4">
        <v>5400130.7199999997</v>
      </c>
      <c r="AQ219" s="4">
        <v>5400130.7199999997</v>
      </c>
      <c r="AR219" s="4">
        <v>0</v>
      </c>
      <c r="AS219" s="4">
        <v>0</v>
      </c>
      <c r="AT219" s="4">
        <v>5400130.7199999997</v>
      </c>
      <c r="AU219" s="4">
        <v>5400130.7199999997</v>
      </c>
      <c r="AV219" s="4">
        <v>0</v>
      </c>
      <c r="AW219" s="4">
        <v>0</v>
      </c>
      <c r="AX219" s="4">
        <v>5400130.7199999997</v>
      </c>
      <c r="AY219" s="5">
        <v>1</v>
      </c>
      <c r="AZ219" s="4">
        <v>5526432.9100000001</v>
      </c>
      <c r="BA219" s="4">
        <v>5526432.9100000001</v>
      </c>
      <c r="BB219" s="4">
        <v>0</v>
      </c>
      <c r="BC219" s="4">
        <v>0</v>
      </c>
      <c r="BD219" s="4">
        <v>5526432.9100000001</v>
      </c>
      <c r="BE219" s="4">
        <v>5526432.9100000001</v>
      </c>
      <c r="BF219" s="4">
        <v>0</v>
      </c>
      <c r="BG219" s="4">
        <v>0</v>
      </c>
      <c r="BH219" s="4">
        <v>5526432.9100000001</v>
      </c>
      <c r="BI219" s="5">
        <v>1</v>
      </c>
      <c r="BJ219" s="4">
        <v>5656005.5200000005</v>
      </c>
      <c r="BK219" s="4">
        <v>5656005.5200000005</v>
      </c>
      <c r="BL219" s="4">
        <v>0</v>
      </c>
      <c r="BM219" s="4">
        <v>0</v>
      </c>
      <c r="BN219" s="4">
        <v>5656005.5200000005</v>
      </c>
      <c r="BO219" s="4">
        <v>5656005.5200000005</v>
      </c>
      <c r="BP219" s="4">
        <v>0</v>
      </c>
      <c r="BQ219" s="4">
        <v>0</v>
      </c>
      <c r="BR219" s="4">
        <v>5656005.5200000005</v>
      </c>
      <c r="BS219" s="5">
        <v>1</v>
      </c>
      <c r="BT219" s="4">
        <v>5954262.2399999993</v>
      </c>
      <c r="BU219" s="4">
        <v>5954262.2399999993</v>
      </c>
      <c r="BV219" s="4">
        <v>0</v>
      </c>
      <c r="BW219" s="4">
        <v>0</v>
      </c>
      <c r="BX219" s="4">
        <v>5954262.2399999993</v>
      </c>
      <c r="BY219" s="4">
        <v>5954262.2399999993</v>
      </c>
      <c r="BZ219" s="4">
        <v>0</v>
      </c>
      <c r="CA219" s="4">
        <v>0</v>
      </c>
      <c r="CB219" s="4">
        <v>5954262.2399999993</v>
      </c>
      <c r="CC219" s="5">
        <v>1</v>
      </c>
      <c r="CD219" s="4">
        <v>6039184.0199999996</v>
      </c>
      <c r="CE219" s="4">
        <v>6039184.0199999996</v>
      </c>
      <c r="CF219" s="4">
        <v>0</v>
      </c>
      <c r="CG219" s="4">
        <v>0</v>
      </c>
      <c r="CH219" s="4">
        <v>6039184.0199999996</v>
      </c>
      <c r="CI219" s="4">
        <v>6039184.0199999996</v>
      </c>
      <c r="CJ219" s="4">
        <v>0</v>
      </c>
      <c r="CK219" s="4">
        <v>0</v>
      </c>
      <c r="CL219" s="4">
        <v>6039184.0199999996</v>
      </c>
      <c r="CM219" s="5">
        <v>1</v>
      </c>
      <c r="CN219" s="4">
        <v>6082235.5799999991</v>
      </c>
      <c r="CO219" s="4">
        <v>6082235.5799999991</v>
      </c>
      <c r="CP219" s="4">
        <v>0</v>
      </c>
      <c r="CQ219" s="4">
        <v>0</v>
      </c>
      <c r="CR219" s="4">
        <v>6082235.5799999991</v>
      </c>
      <c r="CS219" s="4">
        <v>6082235.5799999991</v>
      </c>
      <c r="CT219" s="4">
        <v>0</v>
      </c>
      <c r="CU219" s="4">
        <v>0</v>
      </c>
      <c r="CV219" s="4">
        <v>6082235.5799999991</v>
      </c>
      <c r="CW219" s="5">
        <v>1</v>
      </c>
      <c r="CX219" s="4">
        <v>6124067.25</v>
      </c>
      <c r="CY219" s="4">
        <v>6124067.25</v>
      </c>
      <c r="CZ219" s="4">
        <v>0</v>
      </c>
      <c r="DA219" s="4">
        <v>0</v>
      </c>
      <c r="DB219" s="4">
        <v>6124067.25</v>
      </c>
      <c r="DC219" s="4">
        <v>6124067.25</v>
      </c>
      <c r="DD219" s="4">
        <v>0</v>
      </c>
      <c r="DE219" s="4">
        <v>0</v>
      </c>
      <c r="DF219" s="4">
        <v>6124067.25</v>
      </c>
      <c r="DG219" s="5">
        <v>1</v>
      </c>
      <c r="DH219" s="4">
        <v>6183229.3400000008</v>
      </c>
      <c r="DI219" s="4">
        <v>6183229.3400000008</v>
      </c>
      <c r="DJ219" s="4">
        <v>0</v>
      </c>
      <c r="DK219" s="4">
        <v>0</v>
      </c>
      <c r="DL219" s="4">
        <v>6183229.3400000008</v>
      </c>
      <c r="DM219" s="4">
        <v>6183229.3400000008</v>
      </c>
      <c r="DN219" s="4">
        <v>0</v>
      </c>
      <c r="DO219" s="4">
        <v>0</v>
      </c>
      <c r="DP219" s="4">
        <v>6183229.3400000008</v>
      </c>
      <c r="DQ219" s="5">
        <v>1</v>
      </c>
      <c r="DR219" s="4">
        <v>67528342.170000002</v>
      </c>
      <c r="DS219" s="4">
        <v>67528342.170000002</v>
      </c>
      <c r="DT219" s="4">
        <v>0</v>
      </c>
      <c r="DU219" s="4">
        <v>0</v>
      </c>
      <c r="DV219" s="4">
        <v>67528342.170000002</v>
      </c>
      <c r="DW219" s="4">
        <v>67528342.170000002</v>
      </c>
      <c r="DX219" s="4">
        <v>0</v>
      </c>
      <c r="DY219" s="4">
        <v>0</v>
      </c>
      <c r="DZ219" s="4">
        <v>67528342.170000002</v>
      </c>
      <c r="EA219" s="5">
        <v>12</v>
      </c>
      <c r="EB219" s="4">
        <v>6207607.6600000001</v>
      </c>
      <c r="EC219" s="4">
        <v>6207607.6600000001</v>
      </c>
      <c r="ED219" s="4">
        <v>0</v>
      </c>
      <c r="EE219" s="4">
        <v>0</v>
      </c>
      <c r="EF219" s="4">
        <v>6207607.6600000001</v>
      </c>
      <c r="EG219" s="4">
        <v>6207607.6600000001</v>
      </c>
      <c r="EH219" s="4">
        <v>0</v>
      </c>
      <c r="EI219" s="4">
        <v>0</v>
      </c>
      <c r="EJ219" s="4">
        <v>6207607.6600000001</v>
      </c>
      <c r="EK219" s="5">
        <v>1</v>
      </c>
      <c r="EL219" s="4">
        <v>6217445.2200000007</v>
      </c>
      <c r="EM219" s="4">
        <v>6217445.2200000007</v>
      </c>
      <c r="EN219" s="4">
        <v>0</v>
      </c>
      <c r="EO219" s="4">
        <v>0</v>
      </c>
      <c r="EP219" s="4">
        <v>6217445.2200000007</v>
      </c>
      <c r="EQ219" s="4">
        <v>6217445.2200000007</v>
      </c>
      <c r="ER219" s="4">
        <v>0</v>
      </c>
      <c r="ES219" s="4">
        <v>0</v>
      </c>
      <c r="ET219" s="4">
        <v>6217445.2200000007</v>
      </c>
      <c r="EU219" s="5">
        <v>1</v>
      </c>
      <c r="EV219" s="4">
        <v>6197264.9100000001</v>
      </c>
      <c r="EW219" s="4">
        <v>6197264.9100000001</v>
      </c>
      <c r="EX219" s="4">
        <v>0</v>
      </c>
      <c r="EY219" s="4">
        <v>0</v>
      </c>
      <c r="EZ219" s="4">
        <v>6197264.9100000001</v>
      </c>
      <c r="FA219" s="4">
        <v>6197264.9100000001</v>
      </c>
      <c r="FB219" s="4">
        <v>0</v>
      </c>
      <c r="FC219" s="4">
        <v>0</v>
      </c>
      <c r="FD219" s="4">
        <v>6197264.9100000001</v>
      </c>
      <c r="FE219" s="5">
        <v>1</v>
      </c>
      <c r="FF219" s="4">
        <v>6172080.4400000004</v>
      </c>
      <c r="FG219" s="4">
        <v>6172080.4400000004</v>
      </c>
      <c r="FH219" s="4">
        <v>0</v>
      </c>
      <c r="FI219" s="4">
        <v>0</v>
      </c>
      <c r="FJ219" s="4">
        <v>6172080.4400000004</v>
      </c>
      <c r="FK219" s="4">
        <v>6172080.4400000004</v>
      </c>
      <c r="FL219" s="4">
        <v>0</v>
      </c>
      <c r="FM219" s="4">
        <v>0</v>
      </c>
      <c r="FN219" s="4">
        <v>6172080.4400000004</v>
      </c>
      <c r="FO219" s="5">
        <v>1</v>
      </c>
      <c r="FP219" s="4">
        <v>6181086.0700000012</v>
      </c>
      <c r="FQ219" s="4">
        <v>6181086.0700000012</v>
      </c>
      <c r="FR219" s="4">
        <v>0</v>
      </c>
      <c r="FS219" s="4">
        <v>0</v>
      </c>
      <c r="FT219" s="4">
        <v>6181086.0700000012</v>
      </c>
      <c r="FU219" s="4">
        <v>6181086.0700000012</v>
      </c>
      <c r="FV219" s="4">
        <v>0</v>
      </c>
      <c r="FW219" s="4">
        <v>0</v>
      </c>
      <c r="FX219" s="4">
        <v>6181086.0700000012</v>
      </c>
      <c r="FY219" s="5">
        <v>1</v>
      </c>
      <c r="FZ219" s="4">
        <v>6126098.7400000012</v>
      </c>
      <c r="GA219" s="4">
        <v>6126098.7400000012</v>
      </c>
      <c r="GB219" s="4">
        <v>0</v>
      </c>
      <c r="GC219" s="4">
        <v>0</v>
      </c>
      <c r="GD219" s="4">
        <v>6126098.7400000012</v>
      </c>
      <c r="GE219" s="4">
        <v>6126098.7400000012</v>
      </c>
      <c r="GF219" s="4">
        <v>0</v>
      </c>
      <c r="GG219" s="4">
        <v>0</v>
      </c>
      <c r="GH219" s="4">
        <v>6126098.7400000012</v>
      </c>
      <c r="GI219" s="5">
        <v>1</v>
      </c>
      <c r="GJ219" s="4">
        <v>6019501.2400000012</v>
      </c>
      <c r="GK219" s="4">
        <v>6019501.2400000012</v>
      </c>
      <c r="GL219" s="4">
        <v>0</v>
      </c>
      <c r="GM219" s="4">
        <v>0</v>
      </c>
      <c r="GN219" s="4">
        <v>6019501.2400000012</v>
      </c>
      <c r="GO219" s="4">
        <v>6019501.2400000012</v>
      </c>
      <c r="GP219" s="4">
        <v>0</v>
      </c>
      <c r="GQ219" s="4">
        <v>0</v>
      </c>
      <c r="GR219" s="4">
        <v>6019501.2400000012</v>
      </c>
      <c r="GS219" s="5">
        <v>1</v>
      </c>
      <c r="GT219" s="4">
        <v>5708991.4800000014</v>
      </c>
      <c r="GU219" s="4">
        <v>5708991.4800000014</v>
      </c>
      <c r="GV219" s="4">
        <v>0</v>
      </c>
      <c r="GW219" s="4">
        <v>0</v>
      </c>
      <c r="GX219" s="4">
        <v>5708991.4800000014</v>
      </c>
      <c r="GY219" s="4">
        <v>5708991.4800000014</v>
      </c>
      <c r="GZ219" s="4">
        <v>0</v>
      </c>
      <c r="HA219" s="4">
        <v>0</v>
      </c>
      <c r="HB219" s="4">
        <v>5708991.4800000014</v>
      </c>
      <c r="HC219" s="5">
        <v>1</v>
      </c>
      <c r="HD219" s="4">
        <v>5501489.5800000019</v>
      </c>
      <c r="HE219" s="4">
        <v>5501489.5800000019</v>
      </c>
      <c r="HF219" s="4">
        <v>0</v>
      </c>
      <c r="HG219" s="4">
        <v>0</v>
      </c>
      <c r="HH219" s="4">
        <v>5501489.5800000019</v>
      </c>
      <c r="HI219" s="4">
        <v>5501489.5800000019</v>
      </c>
      <c r="HJ219" s="4">
        <v>0</v>
      </c>
      <c r="HK219" s="4">
        <v>0</v>
      </c>
      <c r="HL219" s="4">
        <v>5501489.5800000019</v>
      </c>
      <c r="HM219" s="5">
        <v>1</v>
      </c>
      <c r="HN219" s="4">
        <v>5490880.2100000009</v>
      </c>
      <c r="HO219" s="4">
        <v>5490880.2100000009</v>
      </c>
      <c r="HP219" s="4">
        <v>0</v>
      </c>
      <c r="HQ219" s="4">
        <v>0</v>
      </c>
      <c r="HR219" s="4">
        <v>5490880.2100000009</v>
      </c>
      <c r="HS219" s="4">
        <v>5490880.2100000009</v>
      </c>
      <c r="HT219" s="4">
        <v>0</v>
      </c>
      <c r="HU219" s="4">
        <v>0</v>
      </c>
      <c r="HV219" s="4">
        <v>5490880.2100000009</v>
      </c>
      <c r="HW219" s="5">
        <v>1</v>
      </c>
      <c r="HX219" s="4">
        <v>5507749.1300000008</v>
      </c>
      <c r="HY219" s="4">
        <v>5507749.1300000008</v>
      </c>
      <c r="HZ219" s="4">
        <v>0</v>
      </c>
      <c r="IA219" s="4">
        <v>0</v>
      </c>
      <c r="IB219" s="4">
        <v>5507749.1300000008</v>
      </c>
      <c r="IC219" s="4">
        <v>5507749.1300000008</v>
      </c>
      <c r="ID219" s="4">
        <v>0</v>
      </c>
      <c r="IE219" s="4">
        <v>0</v>
      </c>
      <c r="IF219" s="4">
        <v>5507749.1300000008</v>
      </c>
      <c r="IG219" s="5">
        <v>1</v>
      </c>
      <c r="IH219" s="4">
        <v>5530044.0100000016</v>
      </c>
      <c r="II219" s="4">
        <v>5530044.0100000016</v>
      </c>
      <c r="IJ219" s="4">
        <v>0</v>
      </c>
      <c r="IK219" s="4">
        <v>0</v>
      </c>
      <c r="IL219" s="4">
        <v>5530044.0100000016</v>
      </c>
      <c r="IM219" s="4">
        <v>5530044.0100000016</v>
      </c>
      <c r="IN219" s="4">
        <v>0</v>
      </c>
      <c r="IO219" s="4">
        <v>0</v>
      </c>
      <c r="IP219" s="4">
        <v>5530044.0100000016</v>
      </c>
      <c r="IQ219" s="5">
        <v>1</v>
      </c>
      <c r="IR219" s="4">
        <v>70860238.690000013</v>
      </c>
      <c r="IS219" s="4">
        <v>70860238.690000013</v>
      </c>
      <c r="IT219" s="4">
        <v>0</v>
      </c>
      <c r="IU219" s="4">
        <v>0</v>
      </c>
      <c r="IV219" s="4">
        <v>70860238.690000013</v>
      </c>
      <c r="IW219" s="4">
        <v>70860238.690000013</v>
      </c>
      <c r="IX219" s="4">
        <v>0</v>
      </c>
      <c r="IY219" s="4">
        <v>0</v>
      </c>
      <c r="IZ219" s="4">
        <v>70860238.690000013</v>
      </c>
      <c r="JA219" s="5">
        <v>12</v>
      </c>
      <c r="JB219" s="4">
        <v>5553395.7500000009</v>
      </c>
      <c r="JC219" s="4">
        <v>5553395.7500000009</v>
      </c>
      <c r="JD219" s="4">
        <v>0</v>
      </c>
      <c r="JE219" s="4">
        <v>0</v>
      </c>
      <c r="JF219" s="4">
        <v>5553395.7500000009</v>
      </c>
      <c r="JG219" s="4">
        <v>5553395.75</v>
      </c>
      <c r="JH219" s="4">
        <v>0</v>
      </c>
      <c r="JI219" s="4">
        <v>0</v>
      </c>
      <c r="JJ219" s="4">
        <v>5553395.75</v>
      </c>
      <c r="JK219" s="5">
        <v>0.99999999999999989</v>
      </c>
      <c r="JL219" s="4">
        <v>5571663.4900000002</v>
      </c>
      <c r="JM219" s="4">
        <v>5571663.4900000002</v>
      </c>
      <c r="JN219" s="4">
        <v>0</v>
      </c>
      <c r="JO219" s="4">
        <v>0</v>
      </c>
      <c r="JP219" s="4">
        <v>5571663.4900000002</v>
      </c>
      <c r="JQ219" s="4">
        <v>5571663.4899999993</v>
      </c>
      <c r="JR219" s="4">
        <v>0</v>
      </c>
      <c r="JS219" s="4">
        <v>0</v>
      </c>
      <c r="JT219" s="4">
        <v>5571663.4899999993</v>
      </c>
      <c r="JU219" s="5">
        <v>0.99999999999999989</v>
      </c>
      <c r="JV219" s="4">
        <v>5595582.1999999983</v>
      </c>
      <c r="JW219" s="4">
        <v>5595582.1999999983</v>
      </c>
      <c r="JX219" s="4">
        <v>0</v>
      </c>
      <c r="JY219" s="4">
        <v>0</v>
      </c>
      <c r="JZ219" s="4">
        <v>5595582.1999999983</v>
      </c>
      <c r="KA219" s="4">
        <v>5595582.1999999974</v>
      </c>
      <c r="KB219" s="4">
        <v>0</v>
      </c>
      <c r="KC219" s="4">
        <v>0</v>
      </c>
      <c r="KD219" s="4">
        <v>5595582.1999999974</v>
      </c>
      <c r="KE219" s="5">
        <v>0.99999999999999989</v>
      </c>
      <c r="KF219" s="4">
        <v>5614628.4299999988</v>
      </c>
      <c r="KG219" s="4">
        <v>5614628.4299999988</v>
      </c>
      <c r="KH219" s="4">
        <v>0</v>
      </c>
      <c r="KI219" s="4">
        <v>0</v>
      </c>
      <c r="KJ219" s="4">
        <v>5614628.4299999988</v>
      </c>
      <c r="KK219" s="4">
        <v>5614628.4299999978</v>
      </c>
      <c r="KL219" s="4">
        <v>0</v>
      </c>
      <c r="KM219" s="4">
        <v>0</v>
      </c>
      <c r="KN219" s="4">
        <v>5614628.4299999978</v>
      </c>
      <c r="KO219" s="5">
        <v>0.99999999999999989</v>
      </c>
      <c r="KP219" s="4">
        <v>5643003.46</v>
      </c>
      <c r="KQ219" s="4">
        <v>5643003.46</v>
      </c>
      <c r="KR219" s="4">
        <v>0</v>
      </c>
      <c r="KS219" s="4">
        <v>0</v>
      </c>
      <c r="KT219" s="4">
        <v>5643003.46</v>
      </c>
      <c r="KU219" s="4">
        <v>5643003.459999999</v>
      </c>
      <c r="KV219" s="4">
        <v>0</v>
      </c>
      <c r="KW219" s="4">
        <v>0</v>
      </c>
      <c r="KX219" s="4">
        <v>5643003.459999999</v>
      </c>
      <c r="KY219" s="5">
        <v>0.99999999999999989</v>
      </c>
      <c r="KZ219" s="4">
        <v>5665251.8699999992</v>
      </c>
      <c r="LA219" s="4">
        <v>5665251.8699999992</v>
      </c>
      <c r="LB219" s="4">
        <v>0</v>
      </c>
      <c r="LC219" s="4">
        <v>0</v>
      </c>
      <c r="LD219" s="4">
        <v>5665251.8699999992</v>
      </c>
      <c r="LE219" s="4">
        <v>5665251.8699999982</v>
      </c>
      <c r="LF219" s="4">
        <v>0</v>
      </c>
      <c r="LG219" s="4">
        <v>0</v>
      </c>
      <c r="LH219" s="4">
        <v>5665251.8699999982</v>
      </c>
      <c r="LI219" s="5">
        <v>0.99999999999999989</v>
      </c>
      <c r="LJ219" s="4">
        <v>5687320.1700000009</v>
      </c>
      <c r="LK219" s="4">
        <v>5687320.1700000009</v>
      </c>
      <c r="LL219" s="4">
        <v>0</v>
      </c>
      <c r="LM219" s="4">
        <v>0</v>
      </c>
      <c r="LN219" s="4">
        <v>5687320.1700000009</v>
      </c>
      <c r="LO219" s="4">
        <v>5687320.1699999999</v>
      </c>
      <c r="LP219" s="4">
        <v>0</v>
      </c>
      <c r="LQ219" s="4">
        <v>0</v>
      </c>
      <c r="LR219" s="4">
        <v>5687320.1699999999</v>
      </c>
      <c r="LS219" s="5">
        <v>0.99999999999999989</v>
      </c>
      <c r="LT219" s="4">
        <v>5710197.2599999998</v>
      </c>
      <c r="LU219" s="4">
        <v>5710197.2599999998</v>
      </c>
      <c r="LV219" s="4">
        <v>0</v>
      </c>
      <c r="LW219" s="4">
        <v>0</v>
      </c>
      <c r="LX219" s="4">
        <v>5710197.2599999998</v>
      </c>
      <c r="LY219" s="4">
        <v>5710197.2599999988</v>
      </c>
      <c r="LZ219" s="4">
        <v>0</v>
      </c>
      <c r="MA219" s="4">
        <v>0</v>
      </c>
      <c r="MB219" s="4">
        <v>5710197.2599999988</v>
      </c>
      <c r="MC219" s="5">
        <v>0.99999999999999989</v>
      </c>
      <c r="MD219" s="4">
        <v>5728147.8000000007</v>
      </c>
      <c r="ME219" s="4">
        <v>5728147.8000000007</v>
      </c>
      <c r="MF219" s="4">
        <v>0</v>
      </c>
      <c r="MG219" s="4">
        <v>0</v>
      </c>
      <c r="MH219" s="4">
        <v>5728147.8000000007</v>
      </c>
      <c r="MI219" s="4">
        <v>5728147.7999999998</v>
      </c>
      <c r="MJ219" s="4">
        <v>0</v>
      </c>
      <c r="MK219" s="4">
        <v>0</v>
      </c>
      <c r="ML219" s="4">
        <v>5728147.7999999998</v>
      </c>
      <c r="MM219" s="5">
        <v>0.99999999999999989</v>
      </c>
      <c r="MN219" s="4">
        <v>5757027.6699999999</v>
      </c>
      <c r="MO219" s="4">
        <v>5757027.6699999999</v>
      </c>
      <c r="MP219" s="4">
        <v>0</v>
      </c>
      <c r="MQ219" s="4">
        <v>0</v>
      </c>
      <c r="MR219" s="4">
        <v>5757027.6699999999</v>
      </c>
      <c r="MS219" s="4">
        <v>5757027.669999999</v>
      </c>
      <c r="MT219" s="4">
        <v>0</v>
      </c>
      <c r="MU219" s="4">
        <v>0</v>
      </c>
      <c r="MV219" s="4">
        <v>5757027.669999999</v>
      </c>
      <c r="MW219" s="5">
        <v>0.99999999999999989</v>
      </c>
      <c r="MX219" s="4">
        <v>5776930.8899999997</v>
      </c>
      <c r="MY219" s="4">
        <v>5776930.8899999997</v>
      </c>
      <c r="MZ219" s="4">
        <v>0</v>
      </c>
      <c r="NA219" s="4">
        <v>0</v>
      </c>
      <c r="NB219" s="4">
        <v>5776930.8899999997</v>
      </c>
      <c r="NC219" s="4">
        <v>5776930.8899999987</v>
      </c>
      <c r="ND219" s="4">
        <v>0</v>
      </c>
      <c r="NE219" s="4">
        <v>0</v>
      </c>
      <c r="NF219" s="4">
        <v>5776930.8899999987</v>
      </c>
      <c r="NG219" s="5">
        <v>0.99999999999999989</v>
      </c>
      <c r="NH219" s="4">
        <v>5792958.209999999</v>
      </c>
      <c r="NI219" s="4">
        <v>5792958.209999999</v>
      </c>
      <c r="NJ219" s="4">
        <v>0</v>
      </c>
      <c r="NK219" s="4">
        <v>0</v>
      </c>
      <c r="NL219" s="4">
        <v>5792958.209999999</v>
      </c>
      <c r="NM219" s="4">
        <v>5792958.2099999981</v>
      </c>
      <c r="NN219" s="4">
        <v>0</v>
      </c>
      <c r="NO219" s="4">
        <v>0</v>
      </c>
      <c r="NP219" s="4">
        <v>5792958.2099999981</v>
      </c>
      <c r="NQ219" s="5">
        <v>0.99999999999999989</v>
      </c>
      <c r="NR219" s="4">
        <v>68096107.200000003</v>
      </c>
      <c r="NS219" s="4">
        <v>68096107.200000003</v>
      </c>
      <c r="NT219" s="4">
        <v>0</v>
      </c>
      <c r="NU219" s="4">
        <v>0</v>
      </c>
      <c r="NV219" s="4">
        <v>68096107.200000003</v>
      </c>
      <c r="NW219" s="4">
        <v>68096107.199999988</v>
      </c>
      <c r="NX219" s="4">
        <v>0</v>
      </c>
      <c r="NY219" s="4">
        <v>0</v>
      </c>
      <c r="NZ219" s="4">
        <v>68096107.199999988</v>
      </c>
      <c r="OA219" s="5">
        <v>11.999999999999998</v>
      </c>
      <c r="OB219" s="4">
        <v>5849064.5299999993</v>
      </c>
      <c r="OC219" s="4">
        <v>5849064.5299999993</v>
      </c>
      <c r="OD219" s="4">
        <v>0</v>
      </c>
      <c r="OE219" s="4">
        <v>0</v>
      </c>
      <c r="OF219" s="4">
        <v>5849064.5299999993</v>
      </c>
      <c r="OG219" s="4">
        <v>5849064.5299999993</v>
      </c>
      <c r="OH219" s="4">
        <v>0</v>
      </c>
      <c r="OI219" s="4">
        <v>0</v>
      </c>
      <c r="OJ219" s="4">
        <v>5849064.5299999993</v>
      </c>
      <c r="OK219" s="5">
        <v>1</v>
      </c>
      <c r="OL219" s="4">
        <v>5916425.3499999987</v>
      </c>
      <c r="OM219" s="4">
        <v>5916425.3499999987</v>
      </c>
      <c r="ON219" s="4">
        <v>0</v>
      </c>
      <c r="OO219" s="4">
        <v>0</v>
      </c>
      <c r="OP219" s="4">
        <v>5916425.3499999987</v>
      </c>
      <c r="OQ219" s="4">
        <v>5916425.3499999987</v>
      </c>
      <c r="OR219" s="4">
        <v>0</v>
      </c>
      <c r="OS219" s="4">
        <v>0</v>
      </c>
      <c r="OT219" s="4">
        <v>5916425.3499999987</v>
      </c>
      <c r="OU219" s="5">
        <v>1</v>
      </c>
      <c r="OV219" s="4">
        <v>5965463.7299999986</v>
      </c>
      <c r="OW219" s="4">
        <v>5965463.7299999986</v>
      </c>
      <c r="OX219" s="4">
        <v>0</v>
      </c>
      <c r="OY219" s="4">
        <v>0</v>
      </c>
      <c r="OZ219" s="4">
        <v>5965463.7299999986</v>
      </c>
      <c r="PA219" s="4">
        <v>5965463.7299999986</v>
      </c>
      <c r="PB219" s="4">
        <v>0</v>
      </c>
      <c r="PC219" s="4">
        <v>0</v>
      </c>
      <c r="PD219" s="4">
        <v>5965463.7299999986</v>
      </c>
      <c r="PE219" s="5">
        <v>1</v>
      </c>
      <c r="PF219" s="4">
        <v>6035768.4399999995</v>
      </c>
      <c r="PG219" s="4">
        <v>6035768.4399999995</v>
      </c>
      <c r="PH219" s="4">
        <v>0</v>
      </c>
      <c r="PI219" s="4">
        <v>0</v>
      </c>
      <c r="PJ219" s="4">
        <v>6035768.4399999995</v>
      </c>
      <c r="PK219" s="4">
        <v>6035768.4399999995</v>
      </c>
      <c r="PL219" s="4">
        <v>0</v>
      </c>
      <c r="PM219" s="4">
        <v>0</v>
      </c>
      <c r="PN219" s="4">
        <v>6035768.4399999995</v>
      </c>
      <c r="PO219" s="5">
        <v>1</v>
      </c>
      <c r="PP219" s="4">
        <v>6073932.0499999989</v>
      </c>
      <c r="PQ219" s="4">
        <v>6073932.0499999989</v>
      </c>
      <c r="PR219" s="4">
        <v>0</v>
      </c>
      <c r="PS219" s="4">
        <v>0</v>
      </c>
      <c r="PT219" s="4">
        <v>6073932.0499999989</v>
      </c>
      <c r="PU219" s="4">
        <v>6073932.0499999989</v>
      </c>
      <c r="PV219" s="4">
        <v>0</v>
      </c>
      <c r="PW219" s="4">
        <v>0</v>
      </c>
      <c r="PX219" s="4">
        <v>6073932.0499999989</v>
      </c>
      <c r="PY219" s="5">
        <v>1</v>
      </c>
      <c r="PZ219" s="4">
        <v>6137547.759999997</v>
      </c>
      <c r="QA219" s="4">
        <v>6137547.759999997</v>
      </c>
      <c r="QB219" s="4">
        <v>0</v>
      </c>
      <c r="QC219" s="4">
        <v>0</v>
      </c>
      <c r="QD219" s="4">
        <v>6137547.759999997</v>
      </c>
      <c r="QE219" s="4">
        <v>6137547.759999997</v>
      </c>
      <c r="QF219" s="4">
        <v>0</v>
      </c>
      <c r="QG219" s="4">
        <v>0</v>
      </c>
      <c r="QH219" s="4">
        <v>6137547.759999997</v>
      </c>
      <c r="QI219" s="5">
        <v>1</v>
      </c>
      <c r="QJ219" s="4">
        <v>6195837.3799999962</v>
      </c>
      <c r="QK219" s="4">
        <v>6195837.3799999962</v>
      </c>
      <c r="QL219" s="4">
        <v>0</v>
      </c>
      <c r="QM219" s="4">
        <v>0</v>
      </c>
      <c r="QN219" s="4">
        <v>6195837.3799999962</v>
      </c>
      <c r="QO219" s="4">
        <v>6195837.3799999962</v>
      </c>
      <c r="QP219" s="4">
        <v>0</v>
      </c>
      <c r="QQ219" s="4">
        <v>0</v>
      </c>
      <c r="QR219" s="4">
        <v>6195837.3799999962</v>
      </c>
      <c r="QS219" s="5">
        <v>1</v>
      </c>
      <c r="QT219" s="4">
        <v>6235943.6499999957</v>
      </c>
      <c r="QU219" s="4">
        <v>6235943.6499999957</v>
      </c>
      <c r="QV219" s="4">
        <v>0</v>
      </c>
      <c r="QW219" s="4">
        <v>0</v>
      </c>
      <c r="QX219" s="4">
        <v>6235943.6499999957</v>
      </c>
      <c r="QY219" s="4">
        <v>6235943.6499999957</v>
      </c>
      <c r="QZ219" s="4">
        <v>0</v>
      </c>
      <c r="RA219" s="4">
        <v>0</v>
      </c>
      <c r="RB219" s="4">
        <v>6235943.6499999957</v>
      </c>
      <c r="RC219" s="5">
        <v>1</v>
      </c>
      <c r="RD219" s="4">
        <v>6307566.0799999945</v>
      </c>
      <c r="RE219" s="4">
        <v>6307566.0799999945</v>
      </c>
      <c r="RF219" s="4">
        <v>0</v>
      </c>
      <c r="RG219" s="4">
        <v>0</v>
      </c>
      <c r="RH219" s="4">
        <v>6307566.0799999945</v>
      </c>
      <c r="RI219" s="4">
        <v>6307566.0799999945</v>
      </c>
      <c r="RJ219" s="4">
        <v>0</v>
      </c>
      <c r="RK219" s="4">
        <v>0</v>
      </c>
      <c r="RL219" s="4">
        <v>6307566.0799999945</v>
      </c>
      <c r="RM219" s="5">
        <v>1</v>
      </c>
      <c r="RN219" s="4">
        <v>6349209.5799999945</v>
      </c>
      <c r="RO219" s="4">
        <v>6349209.5799999945</v>
      </c>
      <c r="RP219" s="4">
        <v>0</v>
      </c>
      <c r="RQ219" s="4">
        <v>0</v>
      </c>
      <c r="RR219" s="4">
        <v>6349209.5799999945</v>
      </c>
      <c r="RS219" s="4">
        <v>6349209.5799999945</v>
      </c>
      <c r="RT219" s="4">
        <v>0</v>
      </c>
      <c r="RU219" s="4">
        <v>0</v>
      </c>
      <c r="RV219" s="4">
        <v>6349209.5799999945</v>
      </c>
      <c r="RW219" s="5">
        <v>1</v>
      </c>
      <c r="RX219" s="4">
        <v>6400943.2099999953</v>
      </c>
      <c r="RY219" s="4">
        <v>6400943.2099999953</v>
      </c>
      <c r="RZ219" s="4">
        <v>0</v>
      </c>
      <c r="SA219" s="4">
        <v>0</v>
      </c>
      <c r="SB219" s="4">
        <v>6400943.2099999953</v>
      </c>
      <c r="SC219" s="4">
        <v>6400943.2099999953</v>
      </c>
      <c r="SD219" s="4">
        <v>0</v>
      </c>
      <c r="SE219" s="4">
        <v>0</v>
      </c>
      <c r="SF219" s="4">
        <v>6400943.2099999953</v>
      </c>
      <c r="SG219" s="5">
        <v>1</v>
      </c>
      <c r="SH219" s="4">
        <v>6436904.5199999958</v>
      </c>
      <c r="SI219" s="4">
        <v>6436904.5199999958</v>
      </c>
      <c r="SJ219" s="4">
        <v>0</v>
      </c>
      <c r="SK219" s="4">
        <v>0</v>
      </c>
      <c r="SL219" s="4">
        <v>6436904.5199999958</v>
      </c>
      <c r="SM219" s="4">
        <v>6436904.5199999958</v>
      </c>
      <c r="SN219" s="4">
        <v>0</v>
      </c>
      <c r="SO219" s="4">
        <v>0</v>
      </c>
      <c r="SP219" s="4">
        <v>6436904.5199999958</v>
      </c>
      <c r="SQ219" s="5">
        <v>1</v>
      </c>
      <c r="SR219" s="4">
        <v>73904606.279999971</v>
      </c>
      <c r="SS219" s="4">
        <v>73904606.279999971</v>
      </c>
      <c r="ST219" s="4">
        <v>0</v>
      </c>
      <c r="SU219" s="4">
        <v>0</v>
      </c>
      <c r="SV219" s="4">
        <v>73904606.279999971</v>
      </c>
      <c r="SW219" s="4">
        <v>73904606.279999971</v>
      </c>
      <c r="SX219" s="4">
        <v>0</v>
      </c>
      <c r="SY219" s="4">
        <v>0</v>
      </c>
      <c r="SZ219" s="4">
        <v>73904606.279999971</v>
      </c>
      <c r="TA219" s="5">
        <v>12</v>
      </c>
      <c r="TB219" s="4">
        <v>6447259.5351999952</v>
      </c>
      <c r="TC219" s="4">
        <v>6447259.5351999952</v>
      </c>
    </row>
    <row r="220" spans="1:523" x14ac:dyDescent="0.3">
      <c r="A220" s="3" t="s">
        <v>266</v>
      </c>
      <c r="B220" s="4">
        <v>380810.89</v>
      </c>
      <c r="C220" s="4">
        <v>380810.89</v>
      </c>
      <c r="D220" s="4">
        <v>0</v>
      </c>
      <c r="E220" s="4">
        <v>0</v>
      </c>
      <c r="F220" s="4">
        <v>380810.89</v>
      </c>
      <c r="G220" s="4">
        <v>380810.89</v>
      </c>
      <c r="H220" s="4">
        <v>0</v>
      </c>
      <c r="I220" s="4">
        <v>0</v>
      </c>
      <c r="J220" s="4">
        <v>380810.89</v>
      </c>
      <c r="K220" s="5">
        <v>1</v>
      </c>
      <c r="L220" s="4">
        <v>378708.01000000007</v>
      </c>
      <c r="M220" s="4">
        <v>378708.01000000007</v>
      </c>
      <c r="N220" s="4">
        <v>0</v>
      </c>
      <c r="O220" s="4">
        <v>0</v>
      </c>
      <c r="P220" s="4">
        <v>378708.01000000007</v>
      </c>
      <c r="Q220" s="4">
        <v>378708.01000000007</v>
      </c>
      <c r="R220" s="4">
        <v>0</v>
      </c>
      <c r="S220" s="4">
        <v>0</v>
      </c>
      <c r="T220" s="4">
        <v>378708.01000000007</v>
      </c>
      <c r="U220" s="5">
        <v>1</v>
      </c>
      <c r="V220" s="4">
        <v>316653.36000000004</v>
      </c>
      <c r="W220" s="4">
        <v>316653.36000000004</v>
      </c>
      <c r="X220" s="4">
        <v>0</v>
      </c>
      <c r="Y220" s="4">
        <v>0</v>
      </c>
      <c r="Z220" s="4">
        <v>316653.36000000004</v>
      </c>
      <c r="AA220" s="4">
        <v>316653.36000000004</v>
      </c>
      <c r="AB220" s="4">
        <v>0</v>
      </c>
      <c r="AC220" s="4">
        <v>0</v>
      </c>
      <c r="AD220" s="4">
        <v>316653.36000000004</v>
      </c>
      <c r="AE220" s="5">
        <v>1</v>
      </c>
      <c r="AF220" s="4">
        <v>316372.11000000004</v>
      </c>
      <c r="AG220" s="4">
        <v>316372.11000000004</v>
      </c>
      <c r="AH220" s="4">
        <v>0</v>
      </c>
      <c r="AI220" s="4">
        <v>0</v>
      </c>
      <c r="AJ220" s="4">
        <v>316372.11000000004</v>
      </c>
      <c r="AK220" s="4">
        <v>316372.11000000004</v>
      </c>
      <c r="AL220" s="4">
        <v>0</v>
      </c>
      <c r="AM220" s="4">
        <v>0</v>
      </c>
      <c r="AN220" s="4">
        <v>316372.11000000004</v>
      </c>
      <c r="AO220" s="5">
        <v>1</v>
      </c>
      <c r="AP220" s="4">
        <v>314094.15000000002</v>
      </c>
      <c r="AQ220" s="4">
        <v>314094.15000000002</v>
      </c>
      <c r="AR220" s="4">
        <v>0</v>
      </c>
      <c r="AS220" s="4">
        <v>0</v>
      </c>
      <c r="AT220" s="4">
        <v>314094.15000000002</v>
      </c>
      <c r="AU220" s="4">
        <v>314094.15000000002</v>
      </c>
      <c r="AV220" s="4">
        <v>0</v>
      </c>
      <c r="AW220" s="4">
        <v>0</v>
      </c>
      <c r="AX220" s="4">
        <v>314094.15000000002</v>
      </c>
      <c r="AY220" s="5">
        <v>1</v>
      </c>
      <c r="AZ220" s="4">
        <v>307430.78000000003</v>
      </c>
      <c r="BA220" s="4">
        <v>307430.78000000003</v>
      </c>
      <c r="BB220" s="4">
        <v>0</v>
      </c>
      <c r="BC220" s="4">
        <v>0</v>
      </c>
      <c r="BD220" s="4">
        <v>307430.78000000003</v>
      </c>
      <c r="BE220" s="4">
        <v>307430.78000000003</v>
      </c>
      <c r="BF220" s="4">
        <v>0</v>
      </c>
      <c r="BG220" s="4">
        <v>0</v>
      </c>
      <c r="BH220" s="4">
        <v>307430.78000000003</v>
      </c>
      <c r="BI220" s="5">
        <v>1</v>
      </c>
      <c r="BJ220" s="4">
        <v>311679.12</v>
      </c>
      <c r="BK220" s="4">
        <v>311679.12</v>
      </c>
      <c r="BL220" s="4">
        <v>0</v>
      </c>
      <c r="BM220" s="4">
        <v>0</v>
      </c>
      <c r="BN220" s="4">
        <v>311679.12</v>
      </c>
      <c r="BO220" s="4">
        <v>311679.12</v>
      </c>
      <c r="BP220" s="4">
        <v>0</v>
      </c>
      <c r="BQ220" s="4">
        <v>0</v>
      </c>
      <c r="BR220" s="4">
        <v>311679.12</v>
      </c>
      <c r="BS220" s="5">
        <v>1</v>
      </c>
      <c r="BT220" s="4">
        <v>310105.7</v>
      </c>
      <c r="BU220" s="4">
        <v>310105.7</v>
      </c>
      <c r="BV220" s="4">
        <v>0</v>
      </c>
      <c r="BW220" s="4">
        <v>0</v>
      </c>
      <c r="BX220" s="4">
        <v>310105.7</v>
      </c>
      <c r="BY220" s="4">
        <v>310105.7</v>
      </c>
      <c r="BZ220" s="4">
        <v>0</v>
      </c>
      <c r="CA220" s="4">
        <v>0</v>
      </c>
      <c r="CB220" s="4">
        <v>310105.7</v>
      </c>
      <c r="CC220" s="5">
        <v>1</v>
      </c>
      <c r="CD220" s="4">
        <v>307437.09000000003</v>
      </c>
      <c r="CE220" s="4">
        <v>307437.09000000003</v>
      </c>
      <c r="CF220" s="4">
        <v>0</v>
      </c>
      <c r="CG220" s="4">
        <v>0</v>
      </c>
      <c r="CH220" s="4">
        <v>307437.09000000003</v>
      </c>
      <c r="CI220" s="4">
        <v>307437.09000000003</v>
      </c>
      <c r="CJ220" s="4">
        <v>0</v>
      </c>
      <c r="CK220" s="4">
        <v>0</v>
      </c>
      <c r="CL220" s="4">
        <v>307437.09000000003</v>
      </c>
      <c r="CM220" s="5">
        <v>1</v>
      </c>
      <c r="CN220" s="4">
        <v>306829.23000000004</v>
      </c>
      <c r="CO220" s="4">
        <v>306829.23000000004</v>
      </c>
      <c r="CP220" s="4">
        <v>0</v>
      </c>
      <c r="CQ220" s="4">
        <v>0</v>
      </c>
      <c r="CR220" s="4">
        <v>306829.23000000004</v>
      </c>
      <c r="CS220" s="4">
        <v>306829.23000000004</v>
      </c>
      <c r="CT220" s="4">
        <v>0</v>
      </c>
      <c r="CU220" s="4">
        <v>0</v>
      </c>
      <c r="CV220" s="4">
        <v>306829.23000000004</v>
      </c>
      <c r="CW220" s="5">
        <v>1</v>
      </c>
      <c r="CX220" s="4">
        <v>304690.77</v>
      </c>
      <c r="CY220" s="4">
        <v>304690.77</v>
      </c>
      <c r="CZ220" s="4">
        <v>0</v>
      </c>
      <c r="DA220" s="4">
        <v>0</v>
      </c>
      <c r="DB220" s="4">
        <v>304690.77</v>
      </c>
      <c r="DC220" s="4">
        <v>304690.77</v>
      </c>
      <c r="DD220" s="4">
        <v>0</v>
      </c>
      <c r="DE220" s="4">
        <v>0</v>
      </c>
      <c r="DF220" s="4">
        <v>304690.77</v>
      </c>
      <c r="DG220" s="5">
        <v>1</v>
      </c>
      <c r="DH220" s="4">
        <v>209725.62000000002</v>
      </c>
      <c r="DI220" s="4">
        <v>209725.62000000002</v>
      </c>
      <c r="DJ220" s="4">
        <v>0</v>
      </c>
      <c r="DK220" s="4">
        <v>0</v>
      </c>
      <c r="DL220" s="4">
        <v>209725.62000000002</v>
      </c>
      <c r="DM220" s="4">
        <v>209725.62000000002</v>
      </c>
      <c r="DN220" s="4">
        <v>0</v>
      </c>
      <c r="DO220" s="4">
        <v>0</v>
      </c>
      <c r="DP220" s="4">
        <v>209725.62000000002</v>
      </c>
      <c r="DQ220" s="5">
        <v>1</v>
      </c>
      <c r="DR220" s="4">
        <v>3764536.8300000005</v>
      </c>
      <c r="DS220" s="4">
        <v>3764536.8300000005</v>
      </c>
      <c r="DT220" s="4">
        <v>0</v>
      </c>
      <c r="DU220" s="4">
        <v>0</v>
      </c>
      <c r="DV220" s="4">
        <v>3764536.8300000005</v>
      </c>
      <c r="DW220" s="4">
        <v>3764536.8300000005</v>
      </c>
      <c r="DX220" s="4">
        <v>0</v>
      </c>
      <c r="DY220" s="4">
        <v>0</v>
      </c>
      <c r="DZ220" s="4">
        <v>3764536.8300000005</v>
      </c>
      <c r="EA220" s="5">
        <v>12</v>
      </c>
      <c r="EB220" s="4">
        <v>216904.13000000003</v>
      </c>
      <c r="EC220" s="4">
        <v>216904.13000000003</v>
      </c>
      <c r="ED220" s="4">
        <v>0</v>
      </c>
      <c r="EE220" s="4">
        <v>0</v>
      </c>
      <c r="EF220" s="4">
        <v>216904.13000000003</v>
      </c>
      <c r="EG220" s="4">
        <v>216904.13000000003</v>
      </c>
      <c r="EH220" s="4">
        <v>0</v>
      </c>
      <c r="EI220" s="4">
        <v>0</v>
      </c>
      <c r="EJ220" s="4">
        <v>216904.13000000003</v>
      </c>
      <c r="EK220" s="5">
        <v>1</v>
      </c>
      <c r="EL220" s="4">
        <v>224957.22</v>
      </c>
      <c r="EM220" s="4">
        <v>224957.22</v>
      </c>
      <c r="EN220" s="4">
        <v>0</v>
      </c>
      <c r="EO220" s="4">
        <v>0</v>
      </c>
      <c r="EP220" s="4">
        <v>224957.22</v>
      </c>
      <c r="EQ220" s="4">
        <v>224957.22</v>
      </c>
      <c r="ER220" s="4">
        <v>0</v>
      </c>
      <c r="ES220" s="4">
        <v>0</v>
      </c>
      <c r="ET220" s="4">
        <v>224957.22</v>
      </c>
      <c r="EU220" s="5">
        <v>1</v>
      </c>
      <c r="EV220" s="4">
        <v>292762.02</v>
      </c>
      <c r="EW220" s="4">
        <v>292762.02</v>
      </c>
      <c r="EX220" s="4">
        <v>0</v>
      </c>
      <c r="EY220" s="4">
        <v>0</v>
      </c>
      <c r="EZ220" s="4">
        <v>292762.02</v>
      </c>
      <c r="FA220" s="4">
        <v>292762.02</v>
      </c>
      <c r="FB220" s="4">
        <v>0</v>
      </c>
      <c r="FC220" s="4">
        <v>0</v>
      </c>
      <c r="FD220" s="4">
        <v>292762.02</v>
      </c>
      <c r="FE220" s="5">
        <v>1</v>
      </c>
      <c r="FF220" s="4">
        <v>299848.15000000008</v>
      </c>
      <c r="FG220" s="4">
        <v>299848.15000000008</v>
      </c>
      <c r="FH220" s="4">
        <v>0</v>
      </c>
      <c r="FI220" s="4">
        <v>0</v>
      </c>
      <c r="FJ220" s="4">
        <v>299848.15000000008</v>
      </c>
      <c r="FK220" s="4">
        <v>299848.15000000008</v>
      </c>
      <c r="FL220" s="4">
        <v>0</v>
      </c>
      <c r="FM220" s="4">
        <v>0</v>
      </c>
      <c r="FN220" s="4">
        <v>299848.15000000008</v>
      </c>
      <c r="FO220" s="5">
        <v>1</v>
      </c>
      <c r="FP220" s="4">
        <v>309256.61</v>
      </c>
      <c r="FQ220" s="4">
        <v>309256.61</v>
      </c>
      <c r="FR220" s="4">
        <v>0</v>
      </c>
      <c r="FS220" s="4">
        <v>0</v>
      </c>
      <c r="FT220" s="4">
        <v>309256.61</v>
      </c>
      <c r="FU220" s="4">
        <v>309256.61</v>
      </c>
      <c r="FV220" s="4">
        <v>0</v>
      </c>
      <c r="FW220" s="4">
        <v>0</v>
      </c>
      <c r="FX220" s="4">
        <v>309256.61</v>
      </c>
      <c r="FY220" s="5">
        <v>1</v>
      </c>
      <c r="FZ220" s="4">
        <v>313386.44999999995</v>
      </c>
      <c r="GA220" s="4">
        <v>313386.44999999995</v>
      </c>
      <c r="GB220" s="4">
        <v>0</v>
      </c>
      <c r="GC220" s="4">
        <v>0</v>
      </c>
      <c r="GD220" s="4">
        <v>313386.44999999995</v>
      </c>
      <c r="GE220" s="4">
        <v>313386.44999999995</v>
      </c>
      <c r="GF220" s="4">
        <v>0</v>
      </c>
      <c r="GG220" s="4">
        <v>0</v>
      </c>
      <c r="GH220" s="4">
        <v>313386.44999999995</v>
      </c>
      <c r="GI220" s="5">
        <v>1</v>
      </c>
      <c r="GJ220" s="4">
        <v>316767.77999999997</v>
      </c>
      <c r="GK220" s="4">
        <v>316767.77999999997</v>
      </c>
      <c r="GL220" s="4">
        <v>0</v>
      </c>
      <c r="GM220" s="4">
        <v>0</v>
      </c>
      <c r="GN220" s="4">
        <v>316767.77999999997</v>
      </c>
      <c r="GO220" s="4">
        <v>316767.77999999997</v>
      </c>
      <c r="GP220" s="4">
        <v>0</v>
      </c>
      <c r="GQ220" s="4">
        <v>0</v>
      </c>
      <c r="GR220" s="4">
        <v>316767.77999999997</v>
      </c>
      <c r="GS220" s="5">
        <v>1</v>
      </c>
      <c r="GT220" s="4">
        <v>327015.90999999997</v>
      </c>
      <c r="GU220" s="4">
        <v>327015.90999999997</v>
      </c>
      <c r="GV220" s="4">
        <v>0</v>
      </c>
      <c r="GW220" s="4">
        <v>0</v>
      </c>
      <c r="GX220" s="4">
        <v>327015.90999999997</v>
      </c>
      <c r="GY220" s="4">
        <v>327015.90999999997</v>
      </c>
      <c r="GZ220" s="4">
        <v>0</v>
      </c>
      <c r="HA220" s="4">
        <v>0</v>
      </c>
      <c r="HB220" s="4">
        <v>327015.90999999997</v>
      </c>
      <c r="HC220" s="5">
        <v>1</v>
      </c>
      <c r="HD220" s="4">
        <v>332262.63999999996</v>
      </c>
      <c r="HE220" s="4">
        <v>332262.63999999996</v>
      </c>
      <c r="HF220" s="4">
        <v>0</v>
      </c>
      <c r="HG220" s="4">
        <v>0</v>
      </c>
      <c r="HH220" s="4">
        <v>332262.63999999996</v>
      </c>
      <c r="HI220" s="4">
        <v>332262.63999999996</v>
      </c>
      <c r="HJ220" s="4">
        <v>0</v>
      </c>
      <c r="HK220" s="4">
        <v>0</v>
      </c>
      <c r="HL220" s="4">
        <v>332262.63999999996</v>
      </c>
      <c r="HM220" s="5">
        <v>1</v>
      </c>
      <c r="HN220" s="4">
        <v>336798.93</v>
      </c>
      <c r="HO220" s="4">
        <v>336798.93</v>
      </c>
      <c r="HP220" s="4">
        <v>0</v>
      </c>
      <c r="HQ220" s="4">
        <v>0</v>
      </c>
      <c r="HR220" s="4">
        <v>336798.93</v>
      </c>
      <c r="HS220" s="4">
        <v>336798.93</v>
      </c>
      <c r="HT220" s="4">
        <v>0</v>
      </c>
      <c r="HU220" s="4">
        <v>0</v>
      </c>
      <c r="HV220" s="4">
        <v>336798.93</v>
      </c>
      <c r="HW220" s="5">
        <v>1</v>
      </c>
      <c r="HX220" s="4">
        <v>343877.12</v>
      </c>
      <c r="HY220" s="4">
        <v>343877.12</v>
      </c>
      <c r="HZ220" s="4">
        <v>0</v>
      </c>
      <c r="IA220" s="4">
        <v>0</v>
      </c>
      <c r="IB220" s="4">
        <v>343877.12</v>
      </c>
      <c r="IC220" s="4">
        <v>343877.12</v>
      </c>
      <c r="ID220" s="4">
        <v>0</v>
      </c>
      <c r="IE220" s="4">
        <v>0</v>
      </c>
      <c r="IF220" s="4">
        <v>343877.12</v>
      </c>
      <c r="IG220" s="5">
        <v>1</v>
      </c>
      <c r="IH220" s="4">
        <v>261127.54</v>
      </c>
      <c r="II220" s="4">
        <v>261127.54</v>
      </c>
      <c r="IJ220" s="4">
        <v>0</v>
      </c>
      <c r="IK220" s="4">
        <v>0</v>
      </c>
      <c r="IL220" s="4">
        <v>261127.54</v>
      </c>
      <c r="IM220" s="4">
        <v>261127.54</v>
      </c>
      <c r="IN220" s="4">
        <v>0</v>
      </c>
      <c r="IO220" s="4">
        <v>0</v>
      </c>
      <c r="IP220" s="4">
        <v>261127.54</v>
      </c>
      <c r="IQ220" s="5">
        <v>1</v>
      </c>
      <c r="IR220" s="4">
        <v>3574964.5000000009</v>
      </c>
      <c r="IS220" s="4">
        <v>3574964.5000000009</v>
      </c>
      <c r="IT220" s="4">
        <v>0</v>
      </c>
      <c r="IU220" s="4">
        <v>0</v>
      </c>
      <c r="IV220" s="4">
        <v>3574964.5000000009</v>
      </c>
      <c r="IW220" s="4">
        <v>3574964.5000000009</v>
      </c>
      <c r="IX220" s="4">
        <v>0</v>
      </c>
      <c r="IY220" s="4">
        <v>0</v>
      </c>
      <c r="IZ220" s="4">
        <v>3574964.5000000009</v>
      </c>
      <c r="JA220" s="5">
        <v>12</v>
      </c>
      <c r="JB220" s="4">
        <v>262150.50999999995</v>
      </c>
      <c r="JC220" s="4">
        <v>262150.50999999995</v>
      </c>
      <c r="JD220" s="4">
        <v>0</v>
      </c>
      <c r="JE220" s="4">
        <v>0</v>
      </c>
      <c r="JF220" s="4">
        <v>262150.50999999995</v>
      </c>
      <c r="JG220" s="4">
        <v>262150.50999999995</v>
      </c>
      <c r="JH220" s="4">
        <v>0</v>
      </c>
      <c r="JI220" s="4">
        <v>0</v>
      </c>
      <c r="JJ220" s="4">
        <v>262150.50999999995</v>
      </c>
      <c r="JK220" s="5">
        <v>1</v>
      </c>
      <c r="JL220" s="4">
        <v>261501.00999999998</v>
      </c>
      <c r="JM220" s="4">
        <v>261501.00999999998</v>
      </c>
      <c r="JN220" s="4">
        <v>0</v>
      </c>
      <c r="JO220" s="4">
        <v>0</v>
      </c>
      <c r="JP220" s="4">
        <v>261501.00999999998</v>
      </c>
      <c r="JQ220" s="4">
        <v>261501.00999999998</v>
      </c>
      <c r="JR220" s="4">
        <v>0</v>
      </c>
      <c r="JS220" s="4">
        <v>0</v>
      </c>
      <c r="JT220" s="4">
        <v>261501.00999999998</v>
      </c>
      <c r="JU220" s="5">
        <v>1</v>
      </c>
      <c r="JV220" s="4">
        <v>262163.34999999998</v>
      </c>
      <c r="JW220" s="4">
        <v>262163.34999999998</v>
      </c>
      <c r="JX220" s="4">
        <v>0</v>
      </c>
      <c r="JY220" s="4">
        <v>0</v>
      </c>
      <c r="JZ220" s="4">
        <v>262163.34999999998</v>
      </c>
      <c r="KA220" s="4">
        <v>262163.34999999998</v>
      </c>
      <c r="KB220" s="4">
        <v>0</v>
      </c>
      <c r="KC220" s="4">
        <v>0</v>
      </c>
      <c r="KD220" s="4">
        <v>262163.34999999998</v>
      </c>
      <c r="KE220" s="5">
        <v>1</v>
      </c>
      <c r="KF220" s="4">
        <v>262014.25</v>
      </c>
      <c r="KG220" s="4">
        <v>262014.25</v>
      </c>
      <c r="KH220" s="4">
        <v>0</v>
      </c>
      <c r="KI220" s="4">
        <v>0</v>
      </c>
      <c r="KJ220" s="4">
        <v>262014.25</v>
      </c>
      <c r="KK220" s="4">
        <v>262014.25</v>
      </c>
      <c r="KL220" s="4">
        <v>0</v>
      </c>
      <c r="KM220" s="4">
        <v>0</v>
      </c>
      <c r="KN220" s="4">
        <v>262014.25</v>
      </c>
      <c r="KO220" s="5">
        <v>1</v>
      </c>
      <c r="KP220" s="4">
        <v>263612.18999999994</v>
      </c>
      <c r="KQ220" s="4">
        <v>263612.18999999994</v>
      </c>
      <c r="KR220" s="4">
        <v>0</v>
      </c>
      <c r="KS220" s="4">
        <v>0</v>
      </c>
      <c r="KT220" s="4">
        <v>263612.18999999994</v>
      </c>
      <c r="KU220" s="4">
        <v>263612.18999999994</v>
      </c>
      <c r="KV220" s="4">
        <v>0</v>
      </c>
      <c r="KW220" s="4">
        <v>0</v>
      </c>
      <c r="KX220" s="4">
        <v>263612.18999999994</v>
      </c>
      <c r="KY220" s="5">
        <v>1</v>
      </c>
      <c r="KZ220" s="4">
        <v>264233.74999999994</v>
      </c>
      <c r="LA220" s="4">
        <v>264233.74999999994</v>
      </c>
      <c r="LB220" s="4">
        <v>0</v>
      </c>
      <c r="LC220" s="4">
        <v>0</v>
      </c>
      <c r="LD220" s="4">
        <v>264233.74999999994</v>
      </c>
      <c r="LE220" s="4">
        <v>264233.74999999994</v>
      </c>
      <c r="LF220" s="4">
        <v>0</v>
      </c>
      <c r="LG220" s="4">
        <v>0</v>
      </c>
      <c r="LH220" s="4">
        <v>264233.74999999994</v>
      </c>
      <c r="LI220" s="5">
        <v>1</v>
      </c>
      <c r="LJ220" s="4">
        <v>264934.47999999992</v>
      </c>
      <c r="LK220" s="4">
        <v>264934.47999999992</v>
      </c>
      <c r="LL220" s="4">
        <v>0</v>
      </c>
      <c r="LM220" s="4">
        <v>0</v>
      </c>
      <c r="LN220" s="4">
        <v>264934.47999999992</v>
      </c>
      <c r="LO220" s="4">
        <v>264934.47999999992</v>
      </c>
      <c r="LP220" s="4">
        <v>0</v>
      </c>
      <c r="LQ220" s="4">
        <v>0</v>
      </c>
      <c r="LR220" s="4">
        <v>264934.47999999992</v>
      </c>
      <c r="LS220" s="5">
        <v>1</v>
      </c>
      <c r="LT220" s="4">
        <v>265695.76999999996</v>
      </c>
      <c r="LU220" s="4">
        <v>265695.76999999996</v>
      </c>
      <c r="LV220" s="4">
        <v>0</v>
      </c>
      <c r="LW220" s="4">
        <v>0</v>
      </c>
      <c r="LX220" s="4">
        <v>265695.76999999996</v>
      </c>
      <c r="LY220" s="4">
        <v>265695.76999999996</v>
      </c>
      <c r="LZ220" s="4">
        <v>0</v>
      </c>
      <c r="MA220" s="4">
        <v>0</v>
      </c>
      <c r="MB220" s="4">
        <v>265695.76999999996</v>
      </c>
      <c r="MC220" s="5">
        <v>1</v>
      </c>
      <c r="MD220" s="4">
        <v>265454.57999999996</v>
      </c>
      <c r="ME220" s="4">
        <v>265454.57999999996</v>
      </c>
      <c r="MF220" s="4">
        <v>0</v>
      </c>
      <c r="MG220" s="4">
        <v>0</v>
      </c>
      <c r="MH220" s="4">
        <v>265454.57999999996</v>
      </c>
      <c r="MI220" s="4">
        <v>265454.57999999996</v>
      </c>
      <c r="MJ220" s="4">
        <v>0</v>
      </c>
      <c r="MK220" s="4">
        <v>0</v>
      </c>
      <c r="ML220" s="4">
        <v>265454.57999999996</v>
      </c>
      <c r="MM220" s="5">
        <v>1</v>
      </c>
      <c r="MN220" s="4">
        <v>267026.84999999998</v>
      </c>
      <c r="MO220" s="4">
        <v>267026.84999999998</v>
      </c>
      <c r="MP220" s="4">
        <v>0</v>
      </c>
      <c r="MQ220" s="4">
        <v>0</v>
      </c>
      <c r="MR220" s="4">
        <v>267026.84999999998</v>
      </c>
      <c r="MS220" s="4">
        <v>267026.84999999998</v>
      </c>
      <c r="MT220" s="4">
        <v>0</v>
      </c>
      <c r="MU220" s="4">
        <v>0</v>
      </c>
      <c r="MV220" s="4">
        <v>267026.84999999998</v>
      </c>
      <c r="MW220" s="5">
        <v>1</v>
      </c>
      <c r="MX220" s="4">
        <v>267762.68</v>
      </c>
      <c r="MY220" s="4">
        <v>267762.68</v>
      </c>
      <c r="MZ220" s="4">
        <v>0</v>
      </c>
      <c r="NA220" s="4">
        <v>0</v>
      </c>
      <c r="NB220" s="4">
        <v>267762.68</v>
      </c>
      <c r="NC220" s="4">
        <v>267762.68</v>
      </c>
      <c r="ND220" s="4">
        <v>0</v>
      </c>
      <c r="NE220" s="4">
        <v>0</v>
      </c>
      <c r="NF220" s="4">
        <v>267762.68</v>
      </c>
      <c r="NG220" s="5">
        <v>1</v>
      </c>
      <c r="NH220" s="4">
        <v>267528.5</v>
      </c>
      <c r="NI220" s="4">
        <v>267528.5</v>
      </c>
      <c r="NJ220" s="4">
        <v>0</v>
      </c>
      <c r="NK220" s="4">
        <v>0</v>
      </c>
      <c r="NL220" s="4">
        <v>267528.5</v>
      </c>
      <c r="NM220" s="4">
        <v>267528.5</v>
      </c>
      <c r="NN220" s="4">
        <v>0</v>
      </c>
      <c r="NO220" s="4">
        <v>0</v>
      </c>
      <c r="NP220" s="4">
        <v>267528.5</v>
      </c>
      <c r="NQ220" s="5">
        <v>1</v>
      </c>
      <c r="NR220" s="4">
        <v>3174077.92</v>
      </c>
      <c r="NS220" s="4">
        <v>3174077.92</v>
      </c>
      <c r="NT220" s="4">
        <v>0</v>
      </c>
      <c r="NU220" s="4">
        <v>0</v>
      </c>
      <c r="NV220" s="4">
        <v>3174077.92</v>
      </c>
      <c r="NW220" s="4">
        <v>3174077.92</v>
      </c>
      <c r="NX220" s="4">
        <v>0</v>
      </c>
      <c r="NY220" s="4">
        <v>0</v>
      </c>
      <c r="NZ220" s="4">
        <v>3174077.92</v>
      </c>
      <c r="OA220" s="5">
        <v>12</v>
      </c>
      <c r="OB220" s="4">
        <v>268257.90999999997</v>
      </c>
      <c r="OC220" s="4">
        <v>268257.90999999997</v>
      </c>
      <c r="OD220" s="4">
        <v>0</v>
      </c>
      <c r="OE220" s="4">
        <v>0</v>
      </c>
      <c r="OF220" s="4">
        <v>268257.90999999997</v>
      </c>
      <c r="OG220" s="4">
        <v>268257.90999999997</v>
      </c>
      <c r="OH220" s="4">
        <v>0</v>
      </c>
      <c r="OI220" s="4">
        <v>0</v>
      </c>
      <c r="OJ220" s="4">
        <v>268257.90999999997</v>
      </c>
      <c r="OK220" s="5">
        <v>1</v>
      </c>
      <c r="OL220" s="4">
        <v>268243.53000000003</v>
      </c>
      <c r="OM220" s="4">
        <v>268243.53000000003</v>
      </c>
      <c r="ON220" s="4">
        <v>0</v>
      </c>
      <c r="OO220" s="4">
        <v>0</v>
      </c>
      <c r="OP220" s="4">
        <v>268243.53000000003</v>
      </c>
      <c r="OQ220" s="4">
        <v>268243.53000000003</v>
      </c>
      <c r="OR220" s="4">
        <v>0</v>
      </c>
      <c r="OS220" s="4">
        <v>0</v>
      </c>
      <c r="OT220" s="4">
        <v>268243.53000000003</v>
      </c>
      <c r="OU220" s="5">
        <v>1</v>
      </c>
      <c r="OV220" s="4">
        <v>267202.51</v>
      </c>
      <c r="OW220" s="4">
        <v>267202.51</v>
      </c>
      <c r="OX220" s="4">
        <v>0</v>
      </c>
      <c r="OY220" s="4">
        <v>0</v>
      </c>
      <c r="OZ220" s="4">
        <v>267202.51</v>
      </c>
      <c r="PA220" s="4">
        <v>267202.51</v>
      </c>
      <c r="PB220" s="4">
        <v>0</v>
      </c>
      <c r="PC220" s="4">
        <v>0</v>
      </c>
      <c r="PD220" s="4">
        <v>267202.51</v>
      </c>
      <c r="PE220" s="5">
        <v>1</v>
      </c>
      <c r="PF220" s="4">
        <v>268050.55</v>
      </c>
      <c r="PG220" s="4">
        <v>268050.55</v>
      </c>
      <c r="PH220" s="4">
        <v>0</v>
      </c>
      <c r="PI220" s="4">
        <v>0</v>
      </c>
      <c r="PJ220" s="4">
        <v>268050.55</v>
      </c>
      <c r="PK220" s="4">
        <v>268050.55</v>
      </c>
      <c r="PL220" s="4">
        <v>0</v>
      </c>
      <c r="PM220" s="4">
        <v>0</v>
      </c>
      <c r="PN220" s="4">
        <v>268050.55</v>
      </c>
      <c r="PO220" s="5">
        <v>1</v>
      </c>
      <c r="PP220" s="4">
        <v>267873.64999999997</v>
      </c>
      <c r="PQ220" s="4">
        <v>267873.64999999997</v>
      </c>
      <c r="PR220" s="4">
        <v>0</v>
      </c>
      <c r="PS220" s="4">
        <v>0</v>
      </c>
      <c r="PT220" s="4">
        <v>267873.64999999997</v>
      </c>
      <c r="PU220" s="4">
        <v>267873.64999999997</v>
      </c>
      <c r="PV220" s="4">
        <v>0</v>
      </c>
      <c r="PW220" s="4">
        <v>0</v>
      </c>
      <c r="PX220" s="4">
        <v>267873.64999999997</v>
      </c>
      <c r="PY220" s="5">
        <v>1</v>
      </c>
      <c r="PZ220" s="4">
        <v>266920.07</v>
      </c>
      <c r="QA220" s="4">
        <v>266920.07</v>
      </c>
      <c r="QB220" s="4">
        <v>0</v>
      </c>
      <c r="QC220" s="4">
        <v>0</v>
      </c>
      <c r="QD220" s="4">
        <v>266920.07</v>
      </c>
      <c r="QE220" s="4">
        <v>266920.07</v>
      </c>
      <c r="QF220" s="4">
        <v>0</v>
      </c>
      <c r="QG220" s="4">
        <v>0</v>
      </c>
      <c r="QH220" s="4">
        <v>266920.07</v>
      </c>
      <c r="QI220" s="5">
        <v>1</v>
      </c>
      <c r="QJ220" s="4">
        <v>267675.93999999994</v>
      </c>
      <c r="QK220" s="4">
        <v>267675.93999999994</v>
      </c>
      <c r="QL220" s="4">
        <v>0</v>
      </c>
      <c r="QM220" s="4">
        <v>0</v>
      </c>
      <c r="QN220" s="4">
        <v>267675.93999999994</v>
      </c>
      <c r="QO220" s="4">
        <v>267675.93999999994</v>
      </c>
      <c r="QP220" s="4">
        <v>0</v>
      </c>
      <c r="QQ220" s="4">
        <v>0</v>
      </c>
      <c r="QR220" s="4">
        <v>267675.93999999994</v>
      </c>
      <c r="QS220" s="5">
        <v>1</v>
      </c>
      <c r="QT220" s="4">
        <v>267524.07</v>
      </c>
      <c r="QU220" s="4">
        <v>267524.07</v>
      </c>
      <c r="QV220" s="4">
        <v>0</v>
      </c>
      <c r="QW220" s="4">
        <v>0</v>
      </c>
      <c r="QX220" s="4">
        <v>267524.07</v>
      </c>
      <c r="QY220" s="4">
        <v>267524.07</v>
      </c>
      <c r="QZ220" s="4">
        <v>0</v>
      </c>
      <c r="RA220" s="4">
        <v>0</v>
      </c>
      <c r="RB220" s="4">
        <v>267524.07</v>
      </c>
      <c r="RC220" s="5">
        <v>1</v>
      </c>
      <c r="RD220" s="4">
        <v>266617.86</v>
      </c>
      <c r="RE220" s="4">
        <v>266617.86</v>
      </c>
      <c r="RF220" s="4">
        <v>0</v>
      </c>
      <c r="RG220" s="4">
        <v>0</v>
      </c>
      <c r="RH220" s="4">
        <v>266617.86</v>
      </c>
      <c r="RI220" s="4">
        <v>266617.86</v>
      </c>
      <c r="RJ220" s="4">
        <v>0</v>
      </c>
      <c r="RK220" s="4">
        <v>0</v>
      </c>
      <c r="RL220" s="4">
        <v>266617.86</v>
      </c>
      <c r="RM220" s="5">
        <v>1</v>
      </c>
      <c r="RN220" s="4">
        <v>267311.11</v>
      </c>
      <c r="RO220" s="4">
        <v>267311.11</v>
      </c>
      <c r="RP220" s="4">
        <v>0</v>
      </c>
      <c r="RQ220" s="4">
        <v>0</v>
      </c>
      <c r="RR220" s="4">
        <v>267311.11</v>
      </c>
      <c r="RS220" s="4">
        <v>267311.11</v>
      </c>
      <c r="RT220" s="4">
        <v>0</v>
      </c>
      <c r="RU220" s="4">
        <v>0</v>
      </c>
      <c r="RV220" s="4">
        <v>267311.11</v>
      </c>
      <c r="RW220" s="5">
        <v>1</v>
      </c>
      <c r="RX220" s="4">
        <v>267241.95</v>
      </c>
      <c r="RY220" s="4">
        <v>267241.95</v>
      </c>
      <c r="RZ220" s="4">
        <v>0</v>
      </c>
      <c r="SA220" s="4">
        <v>0</v>
      </c>
      <c r="SB220" s="4">
        <v>267241.95</v>
      </c>
      <c r="SC220" s="4">
        <v>267241.95</v>
      </c>
      <c r="SD220" s="4">
        <v>0</v>
      </c>
      <c r="SE220" s="4">
        <v>0</v>
      </c>
      <c r="SF220" s="4">
        <v>267241.95</v>
      </c>
      <c r="SG220" s="5">
        <v>1</v>
      </c>
      <c r="SH220" s="4">
        <v>267111.12</v>
      </c>
      <c r="SI220" s="4">
        <v>267111.12</v>
      </c>
      <c r="SJ220" s="4">
        <v>0</v>
      </c>
      <c r="SK220" s="4">
        <v>0</v>
      </c>
      <c r="SL220" s="4">
        <v>267111.12</v>
      </c>
      <c r="SM220" s="4">
        <v>267111.12</v>
      </c>
      <c r="SN220" s="4">
        <v>0</v>
      </c>
      <c r="SO220" s="4">
        <v>0</v>
      </c>
      <c r="SP220" s="4">
        <v>267111.12</v>
      </c>
      <c r="SQ220" s="5">
        <v>1</v>
      </c>
      <c r="SR220" s="4">
        <v>3210030.27</v>
      </c>
      <c r="SS220" s="4">
        <v>3210030.27</v>
      </c>
      <c r="ST220" s="4">
        <v>0</v>
      </c>
      <c r="SU220" s="4">
        <v>0</v>
      </c>
      <c r="SV220" s="4">
        <v>3210030.27</v>
      </c>
      <c r="SW220" s="4">
        <v>3210030.27</v>
      </c>
      <c r="SX220" s="4">
        <v>0</v>
      </c>
      <c r="SY220" s="4">
        <v>0</v>
      </c>
      <c r="SZ220" s="4">
        <v>3210030.27</v>
      </c>
      <c r="TA220" s="5">
        <v>12</v>
      </c>
      <c r="TB220" s="4">
        <v>267589.74519999995</v>
      </c>
      <c r="TC220" s="4">
        <v>267589.74519999995</v>
      </c>
    </row>
    <row r="221" spans="1:523" x14ac:dyDescent="0.3">
      <c r="A221" s="3" t="s">
        <v>267</v>
      </c>
      <c r="B221" s="4">
        <v>6056961.6600000011</v>
      </c>
      <c r="C221" s="4">
        <v>6056961.6600000011</v>
      </c>
      <c r="D221" s="4">
        <v>0</v>
      </c>
      <c r="E221" s="4">
        <v>0</v>
      </c>
      <c r="F221" s="4">
        <v>6056961.6600000011</v>
      </c>
      <c r="G221" s="4">
        <v>6043150.3596765613</v>
      </c>
      <c r="H221" s="4">
        <v>0</v>
      </c>
      <c r="I221" s="4">
        <v>0</v>
      </c>
      <c r="J221" s="4">
        <v>6043150.3596765613</v>
      </c>
      <c r="K221" s="5">
        <v>0.99771976428138065</v>
      </c>
      <c r="L221" s="4">
        <v>6298279.0300000003</v>
      </c>
      <c r="M221" s="4">
        <v>6298279.0300000003</v>
      </c>
      <c r="N221" s="4">
        <v>0</v>
      </c>
      <c r="O221" s="4">
        <v>0</v>
      </c>
      <c r="P221" s="4">
        <v>6298279.0300000003</v>
      </c>
      <c r="Q221" s="4">
        <v>6283917.4691899633</v>
      </c>
      <c r="R221" s="4">
        <v>0</v>
      </c>
      <c r="S221" s="4">
        <v>0</v>
      </c>
      <c r="T221" s="4">
        <v>6283917.4691899633</v>
      </c>
      <c r="U221" s="5">
        <v>0.99771976428138065</v>
      </c>
      <c r="V221" s="4">
        <v>5654240.3700000001</v>
      </c>
      <c r="W221" s="4">
        <v>5654240.3700000001</v>
      </c>
      <c r="X221" s="4">
        <v>0</v>
      </c>
      <c r="Y221" s="4">
        <v>0</v>
      </c>
      <c r="Z221" s="4">
        <v>5654240.3700000001</v>
      </c>
      <c r="AA221" s="4">
        <v>5641347.3691466665</v>
      </c>
      <c r="AB221" s="4">
        <v>0</v>
      </c>
      <c r="AC221" s="4">
        <v>0</v>
      </c>
      <c r="AD221" s="4">
        <v>5641347.3691466665</v>
      </c>
      <c r="AE221" s="5">
        <v>0.99771976428138065</v>
      </c>
      <c r="AF221" s="4">
        <v>6230267.6400000006</v>
      </c>
      <c r="AG221" s="4">
        <v>6230267.6400000006</v>
      </c>
      <c r="AH221" s="4">
        <v>0</v>
      </c>
      <c r="AI221" s="4">
        <v>0</v>
      </c>
      <c r="AJ221" s="4">
        <v>6230267.6400000006</v>
      </c>
      <c r="AK221" s="4">
        <v>6216061.1611907147</v>
      </c>
      <c r="AL221" s="4">
        <v>0</v>
      </c>
      <c r="AM221" s="4">
        <v>0</v>
      </c>
      <c r="AN221" s="4">
        <v>6216061.1611907147</v>
      </c>
      <c r="AO221" s="5">
        <v>0.99771976428138065</v>
      </c>
      <c r="AP221" s="4">
        <v>5835592.1100000003</v>
      </c>
      <c r="AQ221" s="4">
        <v>5835592.1100000003</v>
      </c>
      <c r="AR221" s="4">
        <v>0</v>
      </c>
      <c r="AS221" s="4">
        <v>0</v>
      </c>
      <c r="AT221" s="4">
        <v>5835592.1100000003</v>
      </c>
      <c r="AU221" s="4">
        <v>5822285.5844314853</v>
      </c>
      <c r="AV221" s="4">
        <v>0</v>
      </c>
      <c r="AW221" s="4">
        <v>0</v>
      </c>
      <c r="AX221" s="4">
        <v>5822285.5844314853</v>
      </c>
      <c r="AY221" s="5">
        <v>0.99771976428138065</v>
      </c>
      <c r="AZ221" s="4">
        <v>3402485.05</v>
      </c>
      <c r="BA221" s="4">
        <v>3402485.05</v>
      </c>
      <c r="BB221" s="4">
        <v>0</v>
      </c>
      <c r="BC221" s="4">
        <v>0</v>
      </c>
      <c r="BD221" s="4">
        <v>3402485.05</v>
      </c>
      <c r="BE221" s="4">
        <v>3394726.5820569214</v>
      </c>
      <c r="BF221" s="4">
        <v>0</v>
      </c>
      <c r="BG221" s="4">
        <v>0</v>
      </c>
      <c r="BH221" s="4">
        <v>3394726.5820569214</v>
      </c>
      <c r="BI221" s="5">
        <v>0.99771976428138065</v>
      </c>
      <c r="BJ221" s="4">
        <v>4069315.99</v>
      </c>
      <c r="BK221" s="4">
        <v>4069315.99</v>
      </c>
      <c r="BL221" s="4">
        <v>0</v>
      </c>
      <c r="BM221" s="4">
        <v>0</v>
      </c>
      <c r="BN221" s="4">
        <v>4069315.99</v>
      </c>
      <c r="BO221" s="4">
        <v>4060036.9903292535</v>
      </c>
      <c r="BP221" s="4">
        <v>0</v>
      </c>
      <c r="BQ221" s="4">
        <v>0</v>
      </c>
      <c r="BR221" s="4">
        <v>4060036.9903292535</v>
      </c>
      <c r="BS221" s="5">
        <v>0.99771976428138065</v>
      </c>
      <c r="BT221" s="4">
        <v>3637277.58</v>
      </c>
      <c r="BU221" s="4">
        <v>3637277.58</v>
      </c>
      <c r="BV221" s="4">
        <v>0</v>
      </c>
      <c r="BW221" s="4">
        <v>0</v>
      </c>
      <c r="BX221" s="4">
        <v>3637277.58</v>
      </c>
      <c r="BY221" s="4">
        <v>3628983.7297435505</v>
      </c>
      <c r="BZ221" s="4">
        <v>0</v>
      </c>
      <c r="CA221" s="4">
        <v>0</v>
      </c>
      <c r="CB221" s="4">
        <v>3628983.7297435505</v>
      </c>
      <c r="CC221" s="5">
        <v>0.99771976428138065</v>
      </c>
      <c r="CD221" s="4">
        <v>3139865.25</v>
      </c>
      <c r="CE221" s="4">
        <v>3139865.25</v>
      </c>
      <c r="CF221" s="4">
        <v>0</v>
      </c>
      <c r="CG221" s="4">
        <v>0</v>
      </c>
      <c r="CH221" s="4">
        <v>3139865.25</v>
      </c>
      <c r="CI221" s="4">
        <v>3132705.6171052982</v>
      </c>
      <c r="CJ221" s="4">
        <v>0</v>
      </c>
      <c r="CK221" s="4">
        <v>0</v>
      </c>
      <c r="CL221" s="4">
        <v>3132705.6171052982</v>
      </c>
      <c r="CM221" s="5">
        <v>0.99771976428138065</v>
      </c>
      <c r="CN221" s="4">
        <v>3113369.55</v>
      </c>
      <c r="CO221" s="4">
        <v>3113369.55</v>
      </c>
      <c r="CP221" s="4">
        <v>0</v>
      </c>
      <c r="CQ221" s="4">
        <v>0</v>
      </c>
      <c r="CR221" s="4">
        <v>3113369.55</v>
      </c>
      <c r="CS221" s="4">
        <v>3106270.333546828</v>
      </c>
      <c r="CT221" s="4">
        <v>0</v>
      </c>
      <c r="CU221" s="4">
        <v>0</v>
      </c>
      <c r="CV221" s="4">
        <v>3106270.333546828</v>
      </c>
      <c r="CW221" s="5">
        <v>0.99771976428138065</v>
      </c>
      <c r="CX221" s="4">
        <v>3127943.83</v>
      </c>
      <c r="CY221" s="4">
        <v>3127943.83</v>
      </c>
      <c r="CZ221" s="4">
        <v>0</v>
      </c>
      <c r="DA221" s="4">
        <v>0</v>
      </c>
      <c r="DB221" s="4">
        <v>3127943.83</v>
      </c>
      <c r="DC221" s="4">
        <v>3120811.3807529989</v>
      </c>
      <c r="DD221" s="4">
        <v>0</v>
      </c>
      <c r="DE221" s="4">
        <v>0</v>
      </c>
      <c r="DF221" s="4">
        <v>3120811.3807529989</v>
      </c>
      <c r="DG221" s="5">
        <v>0.99771976428138065</v>
      </c>
      <c r="DH221" s="4">
        <v>3014949.6800000006</v>
      </c>
      <c r="DI221" s="4">
        <v>3014949.6800000006</v>
      </c>
      <c r="DJ221" s="4">
        <v>0</v>
      </c>
      <c r="DK221" s="4">
        <v>0</v>
      </c>
      <c r="DL221" s="4">
        <v>3014949.6800000006</v>
      </c>
      <c r="DM221" s="4">
        <v>3008074.8840498244</v>
      </c>
      <c r="DN221" s="4">
        <v>0</v>
      </c>
      <c r="DO221" s="4">
        <v>0</v>
      </c>
      <c r="DP221" s="4">
        <v>3008074.8840498244</v>
      </c>
      <c r="DQ221" s="5">
        <v>0.99771976428138065</v>
      </c>
      <c r="DR221" s="4">
        <v>53580547.739999995</v>
      </c>
      <c r="DS221" s="4">
        <v>53580547.739999995</v>
      </c>
      <c r="DT221" s="4">
        <v>0</v>
      </c>
      <c r="DU221" s="4">
        <v>0</v>
      </c>
      <c r="DV221" s="4">
        <v>53580547.739999995</v>
      </c>
      <c r="DW221" s="4">
        <v>53458371.461220056</v>
      </c>
      <c r="DX221" s="4">
        <v>0</v>
      </c>
      <c r="DY221" s="4">
        <v>0</v>
      </c>
      <c r="DZ221" s="4">
        <v>53458371.461220056</v>
      </c>
      <c r="EA221" s="5">
        <v>11.972637171376569</v>
      </c>
      <c r="EB221" s="4">
        <v>2639315.6800000011</v>
      </c>
      <c r="EC221" s="4">
        <v>2639315.6800000011</v>
      </c>
      <c r="ED221" s="4">
        <v>0</v>
      </c>
      <c r="EE221" s="4">
        <v>0</v>
      </c>
      <c r="EF221" s="4">
        <v>2639315.6800000011</v>
      </c>
      <c r="EG221" s="4">
        <v>2633299.0671024942</v>
      </c>
      <c r="EH221" s="4">
        <v>0</v>
      </c>
      <c r="EI221" s="4">
        <v>0</v>
      </c>
      <c r="EJ221" s="4">
        <v>2633299.0671024942</v>
      </c>
      <c r="EK221" s="5">
        <v>0.99772038906027838</v>
      </c>
      <c r="EL221" s="4">
        <v>2377179.6000000015</v>
      </c>
      <c r="EM221" s="4">
        <v>2377179.6000000015</v>
      </c>
      <c r="EN221" s="4">
        <v>0</v>
      </c>
      <c r="EO221" s="4">
        <v>0</v>
      </c>
      <c r="EP221" s="4">
        <v>2377179.6000000015</v>
      </c>
      <c r="EQ221" s="4">
        <v>2371760.5553781586</v>
      </c>
      <c r="ER221" s="4">
        <v>0</v>
      </c>
      <c r="ES221" s="4">
        <v>0</v>
      </c>
      <c r="ET221" s="4">
        <v>2371760.5553781586</v>
      </c>
      <c r="EU221" s="5">
        <v>0.99772038906027838</v>
      </c>
      <c r="EV221" s="4">
        <v>3385251.7900000019</v>
      </c>
      <c r="EW221" s="4">
        <v>3385251.7900000019</v>
      </c>
      <c r="EX221" s="4">
        <v>0</v>
      </c>
      <c r="EY221" s="4">
        <v>0</v>
      </c>
      <c r="EZ221" s="4">
        <v>3385251.7900000019</v>
      </c>
      <c r="FA221" s="4">
        <v>3377534.7329858057</v>
      </c>
      <c r="FB221" s="4">
        <v>0</v>
      </c>
      <c r="FC221" s="4">
        <v>0</v>
      </c>
      <c r="FD221" s="4">
        <v>3377534.7329858057</v>
      </c>
      <c r="FE221" s="5">
        <v>0.99772038906027838</v>
      </c>
      <c r="FF221" s="4">
        <v>3177229.3600000017</v>
      </c>
      <c r="FG221" s="4">
        <v>3177229.3600000017</v>
      </c>
      <c r="FH221" s="4">
        <v>0</v>
      </c>
      <c r="FI221" s="4">
        <v>0</v>
      </c>
      <c r="FJ221" s="4">
        <v>3177229.3600000017</v>
      </c>
      <c r="FK221" s="4">
        <v>3169986.513192941</v>
      </c>
      <c r="FL221" s="4">
        <v>0</v>
      </c>
      <c r="FM221" s="4">
        <v>0</v>
      </c>
      <c r="FN221" s="4">
        <v>3169986.513192941</v>
      </c>
      <c r="FO221" s="5">
        <v>0.99772038906027838</v>
      </c>
      <c r="FP221" s="4">
        <v>3728344.5400000014</v>
      </c>
      <c r="FQ221" s="4">
        <v>3728344.5400000014</v>
      </c>
      <c r="FR221" s="4">
        <v>0</v>
      </c>
      <c r="FS221" s="4">
        <v>0</v>
      </c>
      <c r="FT221" s="4">
        <v>3728344.5400000014</v>
      </c>
      <c r="FU221" s="4">
        <v>3719845.3649995662</v>
      </c>
      <c r="FV221" s="4">
        <v>0</v>
      </c>
      <c r="FW221" s="4">
        <v>0</v>
      </c>
      <c r="FX221" s="4">
        <v>3719845.3649995662</v>
      </c>
      <c r="FY221" s="5">
        <v>0.99772038906027838</v>
      </c>
      <c r="FZ221" s="4">
        <v>6028629.1600000011</v>
      </c>
      <c r="GA221" s="4">
        <v>6028629.1600000011</v>
      </c>
      <c r="GB221" s="4">
        <v>0</v>
      </c>
      <c r="GC221" s="4">
        <v>0</v>
      </c>
      <c r="GD221" s="4">
        <v>6028629.1600000011</v>
      </c>
      <c r="GE221" s="4">
        <v>6014886.2310153404</v>
      </c>
      <c r="GF221" s="4">
        <v>0</v>
      </c>
      <c r="GG221" s="4">
        <v>0</v>
      </c>
      <c r="GH221" s="4">
        <v>6014886.2310153404</v>
      </c>
      <c r="GI221" s="5">
        <v>0.99772038906027838</v>
      </c>
      <c r="GJ221" s="4">
        <v>5484500.0500000026</v>
      </c>
      <c r="GK221" s="4">
        <v>5484500.0500000026</v>
      </c>
      <c r="GL221" s="4">
        <v>0</v>
      </c>
      <c r="GM221" s="4">
        <v>0</v>
      </c>
      <c r="GN221" s="4">
        <v>5484500.0500000026</v>
      </c>
      <c r="GO221" s="4">
        <v>5471997.5236871187</v>
      </c>
      <c r="GP221" s="4">
        <v>0</v>
      </c>
      <c r="GQ221" s="4">
        <v>0</v>
      </c>
      <c r="GR221" s="4">
        <v>5471997.5236871187</v>
      </c>
      <c r="GS221" s="5">
        <v>0.99772038906027838</v>
      </c>
      <c r="GT221" s="4">
        <v>5683290.370000001</v>
      </c>
      <c r="GU221" s="4">
        <v>5683290.370000001</v>
      </c>
      <c r="GV221" s="4">
        <v>0</v>
      </c>
      <c r="GW221" s="4">
        <v>0</v>
      </c>
      <c r="GX221" s="4">
        <v>5683290.370000001</v>
      </c>
      <c r="GY221" s="4">
        <v>5670334.6790989349</v>
      </c>
      <c r="GZ221" s="4">
        <v>0</v>
      </c>
      <c r="HA221" s="4">
        <v>0</v>
      </c>
      <c r="HB221" s="4">
        <v>5670334.6790989349</v>
      </c>
      <c r="HC221" s="5">
        <v>0.99772038906027838</v>
      </c>
      <c r="HD221" s="4">
        <v>5915581.0000000009</v>
      </c>
      <c r="HE221" s="4">
        <v>5915581.0000000009</v>
      </c>
      <c r="HF221" s="4">
        <v>0</v>
      </c>
      <c r="HG221" s="4">
        <v>0</v>
      </c>
      <c r="HH221" s="4">
        <v>5915581.0000000009</v>
      </c>
      <c r="HI221" s="4">
        <v>5902095.776837592</v>
      </c>
      <c r="HJ221" s="4">
        <v>0</v>
      </c>
      <c r="HK221" s="4">
        <v>0</v>
      </c>
      <c r="HL221" s="4">
        <v>5902095.776837592</v>
      </c>
      <c r="HM221" s="5">
        <v>0.99772038906027838</v>
      </c>
      <c r="HN221" s="4">
        <v>5415503.8900000015</v>
      </c>
      <c r="HO221" s="4">
        <v>5415503.8900000015</v>
      </c>
      <c r="HP221" s="4">
        <v>0</v>
      </c>
      <c r="HQ221" s="4">
        <v>0</v>
      </c>
      <c r="HR221" s="4">
        <v>5415503.8900000015</v>
      </c>
      <c r="HS221" s="4">
        <v>5403158.6480882522</v>
      </c>
      <c r="HT221" s="4">
        <v>0</v>
      </c>
      <c r="HU221" s="4">
        <v>0</v>
      </c>
      <c r="HV221" s="4">
        <v>5403158.6480882522</v>
      </c>
      <c r="HW221" s="5">
        <v>0.99772038906027838</v>
      </c>
      <c r="HX221" s="4">
        <v>5559007.4200000009</v>
      </c>
      <c r="HY221" s="4">
        <v>5559007.4200000009</v>
      </c>
      <c r="HZ221" s="4">
        <v>0</v>
      </c>
      <c r="IA221" s="4">
        <v>0</v>
      </c>
      <c r="IB221" s="4">
        <v>5559007.4200000009</v>
      </c>
      <c r="IC221" s="4">
        <v>5546335.0458713751</v>
      </c>
      <c r="ID221" s="4">
        <v>0</v>
      </c>
      <c r="IE221" s="4">
        <v>0</v>
      </c>
      <c r="IF221" s="4">
        <v>5546335.0458713751</v>
      </c>
      <c r="IG221" s="5">
        <v>0.99772038906027838</v>
      </c>
      <c r="IH221" s="4">
        <v>5105137.1500000004</v>
      </c>
      <c r="II221" s="4">
        <v>5105137.1500000004</v>
      </c>
      <c r="IJ221" s="4">
        <v>0</v>
      </c>
      <c r="IK221" s="4">
        <v>0</v>
      </c>
      <c r="IL221" s="4">
        <v>5105137.1500000004</v>
      </c>
      <c r="IM221" s="4">
        <v>5093499.4235040816</v>
      </c>
      <c r="IN221" s="4">
        <v>0</v>
      </c>
      <c r="IO221" s="4">
        <v>0</v>
      </c>
      <c r="IP221" s="4">
        <v>5093499.4235040816</v>
      </c>
      <c r="IQ221" s="5">
        <v>0.99772038906027838</v>
      </c>
      <c r="IR221" s="4">
        <v>54498970.010000013</v>
      </c>
      <c r="IS221" s="4">
        <v>54498970.010000013</v>
      </c>
      <c r="IT221" s="4">
        <v>0</v>
      </c>
      <c r="IU221" s="4">
        <v>0</v>
      </c>
      <c r="IV221" s="4">
        <v>54498970.010000013</v>
      </c>
      <c r="IW221" s="4">
        <v>54374733.56176167</v>
      </c>
      <c r="IX221" s="4">
        <v>0</v>
      </c>
      <c r="IY221" s="4">
        <v>0</v>
      </c>
      <c r="IZ221" s="4">
        <v>54374733.56176167</v>
      </c>
      <c r="JA221" s="5">
        <v>11.972644668723341</v>
      </c>
      <c r="JB221" s="4">
        <v>4997336.12</v>
      </c>
      <c r="JC221" s="4">
        <v>4997336.12</v>
      </c>
      <c r="JD221" s="4">
        <v>0</v>
      </c>
      <c r="JE221" s="4">
        <v>0</v>
      </c>
      <c r="JF221" s="4">
        <v>4997336.12</v>
      </c>
      <c r="JG221" s="4">
        <v>4985944.1379113821</v>
      </c>
      <c r="JH221" s="4">
        <v>0</v>
      </c>
      <c r="JI221" s="4">
        <v>0</v>
      </c>
      <c r="JJ221" s="4">
        <v>4985944.1379113821</v>
      </c>
      <c r="JK221" s="5">
        <v>0.99772038906027838</v>
      </c>
      <c r="JL221" s="4">
        <v>4823923.5600000005</v>
      </c>
      <c r="JM221" s="4">
        <v>4823923.5600000005</v>
      </c>
      <c r="JN221" s="4">
        <v>0</v>
      </c>
      <c r="JO221" s="4">
        <v>0</v>
      </c>
      <c r="JP221" s="4">
        <v>4823923.5600000005</v>
      </c>
      <c r="JQ221" s="4">
        <v>4812926.8910802435</v>
      </c>
      <c r="JR221" s="4">
        <v>0</v>
      </c>
      <c r="JS221" s="4">
        <v>0</v>
      </c>
      <c r="JT221" s="4">
        <v>4812926.8910802435</v>
      </c>
      <c r="JU221" s="5">
        <v>0.99772038906027838</v>
      </c>
      <c r="JV221" s="4">
        <v>4686266.9000000004</v>
      </c>
      <c r="JW221" s="4">
        <v>4686266.9000000004</v>
      </c>
      <c r="JX221" s="4">
        <v>0</v>
      </c>
      <c r="JY221" s="4">
        <v>0</v>
      </c>
      <c r="JZ221" s="4">
        <v>4686266.9000000004</v>
      </c>
      <c r="KA221" s="4">
        <v>4675584.0347083053</v>
      </c>
      <c r="KB221" s="4">
        <v>0</v>
      </c>
      <c r="KC221" s="4">
        <v>0</v>
      </c>
      <c r="KD221" s="4">
        <v>4675584.0347083053</v>
      </c>
      <c r="KE221" s="5">
        <v>0.99772038906027838</v>
      </c>
      <c r="KF221" s="4">
        <v>4513007.7600000016</v>
      </c>
      <c r="KG221" s="4">
        <v>4513007.7600000016</v>
      </c>
      <c r="KH221" s="4">
        <v>0</v>
      </c>
      <c r="KI221" s="4">
        <v>0</v>
      </c>
      <c r="KJ221" s="4">
        <v>4513007.7600000016</v>
      </c>
      <c r="KK221" s="4">
        <v>4502719.8581392569</v>
      </c>
      <c r="KL221" s="4">
        <v>0</v>
      </c>
      <c r="KM221" s="4">
        <v>0</v>
      </c>
      <c r="KN221" s="4">
        <v>4502719.8581392569</v>
      </c>
      <c r="KO221" s="5">
        <v>0.99772038906027838</v>
      </c>
      <c r="KP221" s="4">
        <v>4424842.1100000022</v>
      </c>
      <c r="KQ221" s="4">
        <v>4424842.1100000022</v>
      </c>
      <c r="KR221" s="4">
        <v>0</v>
      </c>
      <c r="KS221" s="4">
        <v>0</v>
      </c>
      <c r="KT221" s="4">
        <v>4424842.1100000022</v>
      </c>
      <c r="KU221" s="4">
        <v>4414755.1915195053</v>
      </c>
      <c r="KV221" s="4">
        <v>0</v>
      </c>
      <c r="KW221" s="4">
        <v>0</v>
      </c>
      <c r="KX221" s="4">
        <v>4414755.1915195053</v>
      </c>
      <c r="KY221" s="5">
        <v>0.99772038906027838</v>
      </c>
      <c r="KZ221" s="4">
        <v>4290524.8000000017</v>
      </c>
      <c r="LA221" s="4">
        <v>4290524.8000000017</v>
      </c>
      <c r="LB221" s="4">
        <v>0</v>
      </c>
      <c r="LC221" s="4">
        <v>0</v>
      </c>
      <c r="LD221" s="4">
        <v>4290524.8000000017</v>
      </c>
      <c r="LE221" s="4">
        <v>4280744.0727287745</v>
      </c>
      <c r="LF221" s="4">
        <v>0</v>
      </c>
      <c r="LG221" s="4">
        <v>0</v>
      </c>
      <c r="LH221" s="4">
        <v>4280744.0727287745</v>
      </c>
      <c r="LI221" s="5">
        <v>0.99772038906027838</v>
      </c>
      <c r="LJ221" s="4">
        <v>4153035.3900000015</v>
      </c>
      <c r="LK221" s="4">
        <v>4153035.3900000015</v>
      </c>
      <c r="LL221" s="4">
        <v>0</v>
      </c>
      <c r="LM221" s="4">
        <v>0</v>
      </c>
      <c r="LN221" s="4">
        <v>4153035.3900000015</v>
      </c>
      <c r="LO221" s="4">
        <v>4143568.0850919066</v>
      </c>
      <c r="LP221" s="4">
        <v>0</v>
      </c>
      <c r="LQ221" s="4">
        <v>0</v>
      </c>
      <c r="LR221" s="4">
        <v>4143568.0850919066</v>
      </c>
      <c r="LS221" s="5">
        <v>0.99772038906027838</v>
      </c>
      <c r="LT221" s="4">
        <v>4018578.1900000032</v>
      </c>
      <c r="LU221" s="4">
        <v>4018578.1900000032</v>
      </c>
      <c r="LV221" s="4">
        <v>0</v>
      </c>
      <c r="LW221" s="4">
        <v>0</v>
      </c>
      <c r="LX221" s="4">
        <v>4018578.1900000032</v>
      </c>
      <c r="LY221" s="4">
        <v>4009417.3951959526</v>
      </c>
      <c r="LZ221" s="4">
        <v>0</v>
      </c>
      <c r="MA221" s="4">
        <v>0</v>
      </c>
      <c r="MB221" s="4">
        <v>4009417.3951959526</v>
      </c>
      <c r="MC221" s="5">
        <v>0.99772038906027838</v>
      </c>
      <c r="MD221" s="4">
        <v>3849878.4200000046</v>
      </c>
      <c r="ME221" s="4">
        <v>3849878.4200000046</v>
      </c>
      <c r="MF221" s="4">
        <v>0</v>
      </c>
      <c r="MG221" s="4">
        <v>0</v>
      </c>
      <c r="MH221" s="4">
        <v>3849878.4200000046</v>
      </c>
      <c r="MI221" s="4">
        <v>3841102.1950371745</v>
      </c>
      <c r="MJ221" s="4">
        <v>0</v>
      </c>
      <c r="MK221" s="4">
        <v>0</v>
      </c>
      <c r="ML221" s="4">
        <v>3841102.1950371745</v>
      </c>
      <c r="MM221" s="5">
        <v>0.99772038906027838</v>
      </c>
      <c r="MN221" s="4">
        <v>3746539.4700000044</v>
      </c>
      <c r="MO221" s="4">
        <v>3746539.4700000044</v>
      </c>
      <c r="MP221" s="4">
        <v>0</v>
      </c>
      <c r="MQ221" s="4">
        <v>0</v>
      </c>
      <c r="MR221" s="4">
        <v>3746539.4700000044</v>
      </c>
      <c r="MS221" s="4">
        <v>3737998.8176380936</v>
      </c>
      <c r="MT221" s="4">
        <v>0</v>
      </c>
      <c r="MU221" s="4">
        <v>0</v>
      </c>
      <c r="MV221" s="4">
        <v>3737998.8176380936</v>
      </c>
      <c r="MW221" s="5">
        <v>0.99772038906027838</v>
      </c>
      <c r="MX221" s="4">
        <v>3611352.4300000048</v>
      </c>
      <c r="MY221" s="4">
        <v>3611352.4300000048</v>
      </c>
      <c r="MZ221" s="4">
        <v>0</v>
      </c>
      <c r="NA221" s="4">
        <v>0</v>
      </c>
      <c r="NB221" s="4">
        <v>3611352.4300000048</v>
      </c>
      <c r="NC221" s="4">
        <v>3603119.9514933866</v>
      </c>
      <c r="ND221" s="4">
        <v>0</v>
      </c>
      <c r="NE221" s="4">
        <v>0</v>
      </c>
      <c r="NF221" s="4">
        <v>3603119.9514933866</v>
      </c>
      <c r="NG221" s="5">
        <v>0.99772038906027838</v>
      </c>
      <c r="NH221" s="4">
        <v>3470409.920000005</v>
      </c>
      <c r="NI221" s="4">
        <v>3470409.920000005</v>
      </c>
      <c r="NJ221" s="4">
        <v>0</v>
      </c>
      <c r="NK221" s="4">
        <v>0</v>
      </c>
      <c r="NL221" s="4">
        <v>3470409.920000005</v>
      </c>
      <c r="NM221" s="4">
        <v>3462498.7355810548</v>
      </c>
      <c r="NN221" s="4">
        <v>0</v>
      </c>
      <c r="NO221" s="4">
        <v>0</v>
      </c>
      <c r="NP221" s="4">
        <v>3462498.7355810548</v>
      </c>
      <c r="NQ221" s="5">
        <v>0.99772038906027838</v>
      </c>
      <c r="NR221" s="4">
        <v>50585695.07000003</v>
      </c>
      <c r="NS221" s="4">
        <v>50585695.07000003</v>
      </c>
      <c r="NT221" s="4">
        <v>0</v>
      </c>
      <c r="NU221" s="4">
        <v>0</v>
      </c>
      <c r="NV221" s="4">
        <v>50585695.07000003</v>
      </c>
      <c r="NW221" s="4">
        <v>50470379.36612504</v>
      </c>
      <c r="NX221" s="4">
        <v>0</v>
      </c>
      <c r="NY221" s="4">
        <v>0</v>
      </c>
      <c r="NZ221" s="4">
        <v>50470379.36612504</v>
      </c>
      <c r="OA221" s="5">
        <v>11.972644668723341</v>
      </c>
      <c r="OB221" s="4">
        <v>3547921.2800000045</v>
      </c>
      <c r="OC221" s="4">
        <v>3547921.2800000045</v>
      </c>
      <c r="OD221" s="4">
        <v>0</v>
      </c>
      <c r="OE221" s="4">
        <v>0</v>
      </c>
      <c r="OF221" s="4">
        <v>3547921.2800000045</v>
      </c>
      <c r="OG221" s="4">
        <v>3539833.3998368452</v>
      </c>
      <c r="OH221" s="4">
        <v>0</v>
      </c>
      <c r="OI221" s="4">
        <v>0</v>
      </c>
      <c r="OJ221" s="4">
        <v>3539833.3998368452</v>
      </c>
      <c r="OK221" s="5">
        <v>0.99772038906027838</v>
      </c>
      <c r="OL221" s="4">
        <v>3589307.2300000037</v>
      </c>
      <c r="OM221" s="4">
        <v>3589307.2300000037</v>
      </c>
      <c r="ON221" s="4">
        <v>0</v>
      </c>
      <c r="OO221" s="4">
        <v>0</v>
      </c>
      <c r="OP221" s="4">
        <v>3589307.2300000037</v>
      </c>
      <c r="OQ221" s="4">
        <v>3581125.0059724739</v>
      </c>
      <c r="OR221" s="4">
        <v>0</v>
      </c>
      <c r="OS221" s="4">
        <v>0</v>
      </c>
      <c r="OT221" s="4">
        <v>3581125.0059724739</v>
      </c>
      <c r="OU221" s="5">
        <v>0.99772038906027838</v>
      </c>
      <c r="OV221" s="4">
        <v>3606185.760000003</v>
      </c>
      <c r="OW221" s="4">
        <v>3606185.760000003</v>
      </c>
      <c r="OX221" s="4">
        <v>0</v>
      </c>
      <c r="OY221" s="4">
        <v>0</v>
      </c>
      <c r="OZ221" s="4">
        <v>3606185.760000003</v>
      </c>
      <c r="PA221" s="4">
        <v>3597965.0594908386</v>
      </c>
      <c r="PB221" s="4">
        <v>0</v>
      </c>
      <c r="PC221" s="4">
        <v>0</v>
      </c>
      <c r="PD221" s="4">
        <v>3597965.0594908386</v>
      </c>
      <c r="PE221" s="5">
        <v>0.99772038906027838</v>
      </c>
      <c r="PF221" s="4">
        <v>3696144.2600000021</v>
      </c>
      <c r="PG221" s="4">
        <v>3696144.2600000021</v>
      </c>
      <c r="PH221" s="4">
        <v>0</v>
      </c>
      <c r="PI221" s="4">
        <v>0</v>
      </c>
      <c r="PJ221" s="4">
        <v>3696144.2600000021</v>
      </c>
      <c r="PK221" s="4">
        <v>3687718.4891101168</v>
      </c>
      <c r="PL221" s="4">
        <v>0</v>
      </c>
      <c r="PM221" s="4">
        <v>0</v>
      </c>
      <c r="PN221" s="4">
        <v>3687718.4891101168</v>
      </c>
      <c r="PO221" s="5">
        <v>0.99772038906027838</v>
      </c>
      <c r="PP221" s="4">
        <v>3737061.2000000025</v>
      </c>
      <c r="PQ221" s="4">
        <v>3737061.2000000025</v>
      </c>
      <c r="PR221" s="4">
        <v>0</v>
      </c>
      <c r="PS221" s="4">
        <v>0</v>
      </c>
      <c r="PT221" s="4">
        <v>3737061.2000000025</v>
      </c>
      <c r="PU221" s="4">
        <v>3728542.1544060735</v>
      </c>
      <c r="PV221" s="4">
        <v>0</v>
      </c>
      <c r="PW221" s="4">
        <v>0</v>
      </c>
      <c r="PX221" s="4">
        <v>3728542.1544060735</v>
      </c>
      <c r="PY221" s="5">
        <v>0.99772038906027838</v>
      </c>
      <c r="PZ221" s="4">
        <v>3746134.0000000028</v>
      </c>
      <c r="QA221" s="4">
        <v>3746134.0000000028</v>
      </c>
      <c r="QB221" s="4">
        <v>0</v>
      </c>
      <c r="QC221" s="4">
        <v>0</v>
      </c>
      <c r="QD221" s="4">
        <v>3746134.0000000028</v>
      </c>
      <c r="QE221" s="4">
        <v>3737594.2719519394</v>
      </c>
      <c r="QF221" s="4">
        <v>0</v>
      </c>
      <c r="QG221" s="4">
        <v>0</v>
      </c>
      <c r="QH221" s="4">
        <v>3737594.2719519394</v>
      </c>
      <c r="QI221" s="5">
        <v>0.99772038906027838</v>
      </c>
      <c r="QJ221" s="4">
        <v>3832874.1800000025</v>
      </c>
      <c r="QK221" s="4">
        <v>3832874.1800000025</v>
      </c>
      <c r="QL221" s="4">
        <v>0</v>
      </c>
      <c r="QM221" s="4">
        <v>0</v>
      </c>
      <c r="QN221" s="4">
        <v>3832874.1800000025</v>
      </c>
      <c r="QO221" s="4">
        <v>3824136.7180886981</v>
      </c>
      <c r="QP221" s="4">
        <v>0</v>
      </c>
      <c r="QQ221" s="4">
        <v>0</v>
      </c>
      <c r="QR221" s="4">
        <v>3824136.7180886981</v>
      </c>
      <c r="QS221" s="5">
        <v>0.99772038906027838</v>
      </c>
      <c r="QT221" s="4">
        <v>3885360.4800000018</v>
      </c>
      <c r="QU221" s="4">
        <v>3885360.4800000018</v>
      </c>
      <c r="QV221" s="4">
        <v>0</v>
      </c>
      <c r="QW221" s="4">
        <v>0</v>
      </c>
      <c r="QX221" s="4">
        <v>3885360.4800000018</v>
      </c>
      <c r="QY221" s="4">
        <v>3876503.3697450319</v>
      </c>
      <c r="QZ221" s="4">
        <v>0</v>
      </c>
      <c r="RA221" s="4">
        <v>0</v>
      </c>
      <c r="RB221" s="4">
        <v>3876503.3697450319</v>
      </c>
      <c r="RC221" s="5">
        <v>0.99772038906027838</v>
      </c>
      <c r="RD221" s="4">
        <v>3900682.7000000011</v>
      </c>
      <c r="RE221" s="4">
        <v>3900682.7000000011</v>
      </c>
      <c r="RF221" s="4">
        <v>0</v>
      </c>
      <c r="RG221" s="4">
        <v>0</v>
      </c>
      <c r="RH221" s="4">
        <v>3900682.7000000011</v>
      </c>
      <c r="RI221" s="4">
        <v>3891790.6610446982</v>
      </c>
      <c r="RJ221" s="4">
        <v>0</v>
      </c>
      <c r="RK221" s="4">
        <v>0</v>
      </c>
      <c r="RL221" s="4">
        <v>3891790.6610446982</v>
      </c>
      <c r="RM221" s="5">
        <v>0.99772038906027838</v>
      </c>
      <c r="RN221" s="4">
        <v>3994701.4200000004</v>
      </c>
      <c r="RO221" s="4">
        <v>3994701.4200000004</v>
      </c>
      <c r="RP221" s="4">
        <v>0</v>
      </c>
      <c r="RQ221" s="4">
        <v>0</v>
      </c>
      <c r="RR221" s="4">
        <v>3994701.4200000004</v>
      </c>
      <c r="RS221" s="4">
        <v>3985595.0549420468</v>
      </c>
      <c r="RT221" s="4">
        <v>0</v>
      </c>
      <c r="RU221" s="4">
        <v>0</v>
      </c>
      <c r="RV221" s="4">
        <v>3985595.0549420468</v>
      </c>
      <c r="RW221" s="5">
        <v>0.99772038906027838</v>
      </c>
      <c r="RX221" s="4">
        <v>4040399.06</v>
      </c>
      <c r="RY221" s="4">
        <v>4040399.06</v>
      </c>
      <c r="RZ221" s="4">
        <v>0</v>
      </c>
      <c r="SA221" s="4">
        <v>0</v>
      </c>
      <c r="SB221" s="4">
        <v>4040399.06</v>
      </c>
      <c r="SC221" s="4">
        <v>4031188.522101983</v>
      </c>
      <c r="SD221" s="4">
        <v>0</v>
      </c>
      <c r="SE221" s="4">
        <v>0</v>
      </c>
      <c r="SF221" s="4">
        <v>4031188.522101983</v>
      </c>
      <c r="SG221" s="5">
        <v>0.99772038906027838</v>
      </c>
      <c r="SH221" s="4">
        <v>4059443.1</v>
      </c>
      <c r="SI221" s="4">
        <v>4059443.1</v>
      </c>
      <c r="SJ221" s="4">
        <v>0</v>
      </c>
      <c r="SK221" s="4">
        <v>0</v>
      </c>
      <c r="SL221" s="4">
        <v>4059443.1</v>
      </c>
      <c r="SM221" s="4">
        <v>4050189.1491000624</v>
      </c>
      <c r="SN221" s="4">
        <v>0</v>
      </c>
      <c r="SO221" s="4">
        <v>0</v>
      </c>
      <c r="SP221" s="4">
        <v>4050189.1491000624</v>
      </c>
      <c r="SQ221" s="5">
        <v>0.99772038906027838</v>
      </c>
      <c r="SR221" s="4">
        <v>45636214.670000032</v>
      </c>
      <c r="SS221" s="4">
        <v>45636214.670000032</v>
      </c>
      <c r="ST221" s="4">
        <v>0</v>
      </c>
      <c r="SU221" s="4">
        <v>0</v>
      </c>
      <c r="SV221" s="4">
        <v>45636214.670000032</v>
      </c>
      <c r="SW221" s="4">
        <v>45532181.855790809</v>
      </c>
      <c r="SX221" s="4">
        <v>0</v>
      </c>
      <c r="SY221" s="4">
        <v>0</v>
      </c>
      <c r="SZ221" s="4">
        <v>45532181.855790809</v>
      </c>
      <c r="TA221" s="5">
        <v>11.972644668723341</v>
      </c>
      <c r="TB221" s="4">
        <v>4066535.4388000006</v>
      </c>
      <c r="TC221" s="4">
        <v>4066535.4388000006</v>
      </c>
    </row>
    <row r="222" spans="1:523" x14ac:dyDescent="0.3">
      <c r="A222" s="3" t="s">
        <v>268</v>
      </c>
      <c r="B222" s="4">
        <v>2320424.12</v>
      </c>
      <c r="C222" s="4">
        <v>2320424.12</v>
      </c>
      <c r="D222" s="4">
        <v>0</v>
      </c>
      <c r="E222" s="4">
        <v>0</v>
      </c>
      <c r="F222" s="4">
        <v>2320424.12</v>
      </c>
      <c r="G222" s="4">
        <v>2320424.12</v>
      </c>
      <c r="H222" s="4">
        <v>0</v>
      </c>
      <c r="I222" s="4">
        <v>0</v>
      </c>
      <c r="J222" s="4">
        <v>2320424.12</v>
      </c>
      <c r="K222" s="5">
        <v>1</v>
      </c>
      <c r="L222" s="4">
        <v>2238859.84</v>
      </c>
      <c r="M222" s="4">
        <v>2238859.84</v>
      </c>
      <c r="N222" s="4">
        <v>0</v>
      </c>
      <c r="O222" s="4">
        <v>0</v>
      </c>
      <c r="P222" s="4">
        <v>2238859.84</v>
      </c>
      <c r="Q222" s="4">
        <v>2238859.84</v>
      </c>
      <c r="R222" s="4">
        <v>0</v>
      </c>
      <c r="S222" s="4">
        <v>0</v>
      </c>
      <c r="T222" s="4">
        <v>2238859.84</v>
      </c>
      <c r="U222" s="5">
        <v>1</v>
      </c>
      <c r="V222" s="4">
        <v>2187815.12</v>
      </c>
      <c r="W222" s="4">
        <v>2187815.12</v>
      </c>
      <c r="X222" s="4">
        <v>0</v>
      </c>
      <c r="Y222" s="4">
        <v>0</v>
      </c>
      <c r="Z222" s="4">
        <v>2187815.12</v>
      </c>
      <c r="AA222" s="4">
        <v>2187815.12</v>
      </c>
      <c r="AB222" s="4">
        <v>0</v>
      </c>
      <c r="AC222" s="4">
        <v>0</v>
      </c>
      <c r="AD222" s="4">
        <v>2187815.12</v>
      </c>
      <c r="AE222" s="5">
        <v>1</v>
      </c>
      <c r="AF222" s="4">
        <v>2146782.83</v>
      </c>
      <c r="AG222" s="4">
        <v>2146782.83</v>
      </c>
      <c r="AH222" s="4">
        <v>0</v>
      </c>
      <c r="AI222" s="4">
        <v>0</v>
      </c>
      <c r="AJ222" s="4">
        <v>2146782.83</v>
      </c>
      <c r="AK222" s="4">
        <v>2146782.83</v>
      </c>
      <c r="AL222" s="4">
        <v>0</v>
      </c>
      <c r="AM222" s="4">
        <v>0</v>
      </c>
      <c r="AN222" s="4">
        <v>2146782.83</v>
      </c>
      <c r="AO222" s="5">
        <v>1</v>
      </c>
      <c r="AP222" s="4">
        <v>2159483.62</v>
      </c>
      <c r="AQ222" s="4">
        <v>2159483.62</v>
      </c>
      <c r="AR222" s="4">
        <v>0</v>
      </c>
      <c r="AS222" s="4">
        <v>0</v>
      </c>
      <c r="AT222" s="4">
        <v>2159483.62</v>
      </c>
      <c r="AU222" s="4">
        <v>2159483.62</v>
      </c>
      <c r="AV222" s="4">
        <v>0</v>
      </c>
      <c r="AW222" s="4">
        <v>0</v>
      </c>
      <c r="AX222" s="4">
        <v>2159483.62</v>
      </c>
      <c r="AY222" s="5">
        <v>1</v>
      </c>
      <c r="AZ222" s="4">
        <v>2153382.2200000002</v>
      </c>
      <c r="BA222" s="4">
        <v>2153382.2200000002</v>
      </c>
      <c r="BB222" s="4">
        <v>0</v>
      </c>
      <c r="BC222" s="4">
        <v>0</v>
      </c>
      <c r="BD222" s="4">
        <v>2153382.2200000002</v>
      </c>
      <c r="BE222" s="4">
        <v>2153382.2200000002</v>
      </c>
      <c r="BF222" s="4">
        <v>0</v>
      </c>
      <c r="BG222" s="4">
        <v>0</v>
      </c>
      <c r="BH222" s="4">
        <v>2153382.2200000002</v>
      </c>
      <c r="BI222" s="5">
        <v>1</v>
      </c>
      <c r="BJ222" s="4">
        <v>2135213.56</v>
      </c>
      <c r="BK222" s="4">
        <v>2135213.56</v>
      </c>
      <c r="BL222" s="4">
        <v>0</v>
      </c>
      <c r="BM222" s="4">
        <v>0</v>
      </c>
      <c r="BN222" s="4">
        <v>2135213.56</v>
      </c>
      <c r="BO222" s="4">
        <v>2135213.56</v>
      </c>
      <c r="BP222" s="4">
        <v>0</v>
      </c>
      <c r="BQ222" s="4">
        <v>0</v>
      </c>
      <c r="BR222" s="4">
        <v>2135213.56</v>
      </c>
      <c r="BS222" s="5">
        <v>1</v>
      </c>
      <c r="BT222" s="4">
        <v>2083772.2499999998</v>
      </c>
      <c r="BU222" s="4">
        <v>2083772.2499999998</v>
      </c>
      <c r="BV222" s="4">
        <v>0</v>
      </c>
      <c r="BW222" s="4">
        <v>0</v>
      </c>
      <c r="BX222" s="4">
        <v>2083772.2499999998</v>
      </c>
      <c r="BY222" s="4">
        <v>2083772.2499999998</v>
      </c>
      <c r="BZ222" s="4">
        <v>0</v>
      </c>
      <c r="CA222" s="4">
        <v>0</v>
      </c>
      <c r="CB222" s="4">
        <v>2083772.2499999998</v>
      </c>
      <c r="CC222" s="5">
        <v>1</v>
      </c>
      <c r="CD222" s="4">
        <v>2020856.49</v>
      </c>
      <c r="CE222" s="4">
        <v>2020856.49</v>
      </c>
      <c r="CF222" s="4">
        <v>0</v>
      </c>
      <c r="CG222" s="4">
        <v>0</v>
      </c>
      <c r="CH222" s="4">
        <v>2020856.49</v>
      </c>
      <c r="CI222" s="4">
        <v>2020856.49</v>
      </c>
      <c r="CJ222" s="4">
        <v>0</v>
      </c>
      <c r="CK222" s="4">
        <v>0</v>
      </c>
      <c r="CL222" s="4">
        <v>2020856.49</v>
      </c>
      <c r="CM222" s="5">
        <v>1</v>
      </c>
      <c r="CN222" s="4">
        <v>1981472.1800000002</v>
      </c>
      <c r="CO222" s="4">
        <v>1981472.1800000002</v>
      </c>
      <c r="CP222" s="4">
        <v>0</v>
      </c>
      <c r="CQ222" s="4">
        <v>0</v>
      </c>
      <c r="CR222" s="4">
        <v>1981472.1800000002</v>
      </c>
      <c r="CS222" s="4">
        <v>1981472.1800000002</v>
      </c>
      <c r="CT222" s="4">
        <v>0</v>
      </c>
      <c r="CU222" s="4">
        <v>0</v>
      </c>
      <c r="CV222" s="4">
        <v>1981472.1800000002</v>
      </c>
      <c r="CW222" s="5">
        <v>1</v>
      </c>
      <c r="CX222" s="4">
        <v>1963495.9500000002</v>
      </c>
      <c r="CY222" s="4">
        <v>1963495.9500000002</v>
      </c>
      <c r="CZ222" s="4">
        <v>0</v>
      </c>
      <c r="DA222" s="4">
        <v>0</v>
      </c>
      <c r="DB222" s="4">
        <v>1963495.9500000002</v>
      </c>
      <c r="DC222" s="4">
        <v>1963495.9500000002</v>
      </c>
      <c r="DD222" s="4">
        <v>0</v>
      </c>
      <c r="DE222" s="4">
        <v>0</v>
      </c>
      <c r="DF222" s="4">
        <v>1963495.9500000002</v>
      </c>
      <c r="DG222" s="5">
        <v>1</v>
      </c>
      <c r="DH222" s="4">
        <v>1933842.9</v>
      </c>
      <c r="DI222" s="4">
        <v>1933842.9</v>
      </c>
      <c r="DJ222" s="4">
        <v>0</v>
      </c>
      <c r="DK222" s="4">
        <v>0</v>
      </c>
      <c r="DL222" s="4">
        <v>1933842.9</v>
      </c>
      <c r="DM222" s="4">
        <v>1933842.9</v>
      </c>
      <c r="DN222" s="4">
        <v>0</v>
      </c>
      <c r="DO222" s="4">
        <v>0</v>
      </c>
      <c r="DP222" s="4">
        <v>1933842.9</v>
      </c>
      <c r="DQ222" s="5">
        <v>1</v>
      </c>
      <c r="DR222" s="4">
        <v>25325401.079999998</v>
      </c>
      <c r="DS222" s="4">
        <v>25325401.079999998</v>
      </c>
      <c r="DT222" s="4">
        <v>0</v>
      </c>
      <c r="DU222" s="4">
        <v>0</v>
      </c>
      <c r="DV222" s="4">
        <v>25325401.079999998</v>
      </c>
      <c r="DW222" s="4">
        <v>25325401.079999998</v>
      </c>
      <c r="DX222" s="4">
        <v>0</v>
      </c>
      <c r="DY222" s="4">
        <v>0</v>
      </c>
      <c r="DZ222" s="4">
        <v>25325401.079999998</v>
      </c>
      <c r="EA222" s="5">
        <v>12</v>
      </c>
      <c r="EB222" s="4">
        <v>1976731.8099999998</v>
      </c>
      <c r="EC222" s="4">
        <v>1976731.8099999998</v>
      </c>
      <c r="ED222" s="4">
        <v>0</v>
      </c>
      <c r="EE222" s="4">
        <v>0</v>
      </c>
      <c r="EF222" s="4">
        <v>1976731.8099999998</v>
      </c>
      <c r="EG222" s="4">
        <v>1976731.8099999998</v>
      </c>
      <c r="EH222" s="4">
        <v>0</v>
      </c>
      <c r="EI222" s="4">
        <v>0</v>
      </c>
      <c r="EJ222" s="4">
        <v>1976731.8099999998</v>
      </c>
      <c r="EK222" s="5">
        <v>1</v>
      </c>
      <c r="EL222" s="4">
        <v>2026202.5099999998</v>
      </c>
      <c r="EM222" s="4">
        <v>2026202.5099999998</v>
      </c>
      <c r="EN222" s="4">
        <v>0</v>
      </c>
      <c r="EO222" s="4">
        <v>0</v>
      </c>
      <c r="EP222" s="4">
        <v>2026202.5099999998</v>
      </c>
      <c r="EQ222" s="4">
        <v>2026202.5099999998</v>
      </c>
      <c r="ER222" s="4">
        <v>0</v>
      </c>
      <c r="ES222" s="4">
        <v>0</v>
      </c>
      <c r="ET222" s="4">
        <v>2026202.5099999998</v>
      </c>
      <c r="EU222" s="5">
        <v>1</v>
      </c>
      <c r="EV222" s="4">
        <v>2063814.18</v>
      </c>
      <c r="EW222" s="4">
        <v>2063814.18</v>
      </c>
      <c r="EX222" s="4">
        <v>0</v>
      </c>
      <c r="EY222" s="4">
        <v>0</v>
      </c>
      <c r="EZ222" s="4">
        <v>2063814.18</v>
      </c>
      <c r="FA222" s="4">
        <v>2063814.18</v>
      </c>
      <c r="FB222" s="4">
        <v>0</v>
      </c>
      <c r="FC222" s="4">
        <v>0</v>
      </c>
      <c r="FD222" s="4">
        <v>2063814.18</v>
      </c>
      <c r="FE222" s="5">
        <v>1</v>
      </c>
      <c r="FF222" s="4">
        <v>2089521.1399999997</v>
      </c>
      <c r="FG222" s="4">
        <v>2089521.1399999997</v>
      </c>
      <c r="FH222" s="4">
        <v>0</v>
      </c>
      <c r="FI222" s="4">
        <v>0</v>
      </c>
      <c r="FJ222" s="4">
        <v>2089521.1399999997</v>
      </c>
      <c r="FK222" s="4">
        <v>2089521.1399999997</v>
      </c>
      <c r="FL222" s="4">
        <v>0</v>
      </c>
      <c r="FM222" s="4">
        <v>0</v>
      </c>
      <c r="FN222" s="4">
        <v>2089521.1399999997</v>
      </c>
      <c r="FO222" s="5">
        <v>1</v>
      </c>
      <c r="FP222" s="4">
        <v>2140932.2999999998</v>
      </c>
      <c r="FQ222" s="4">
        <v>2140932.2999999998</v>
      </c>
      <c r="FR222" s="4">
        <v>0</v>
      </c>
      <c r="FS222" s="4">
        <v>0</v>
      </c>
      <c r="FT222" s="4">
        <v>2140932.2999999998</v>
      </c>
      <c r="FU222" s="4">
        <v>2140932.2999999998</v>
      </c>
      <c r="FV222" s="4">
        <v>0</v>
      </c>
      <c r="FW222" s="4">
        <v>0</v>
      </c>
      <c r="FX222" s="4">
        <v>2140932.2999999998</v>
      </c>
      <c r="FY222" s="5">
        <v>1</v>
      </c>
      <c r="FZ222" s="4">
        <v>2173651.08</v>
      </c>
      <c r="GA222" s="4">
        <v>2173651.08</v>
      </c>
      <c r="GB222" s="4">
        <v>0</v>
      </c>
      <c r="GC222" s="4">
        <v>0</v>
      </c>
      <c r="GD222" s="4">
        <v>2173651.08</v>
      </c>
      <c r="GE222" s="4">
        <v>2173651.08</v>
      </c>
      <c r="GF222" s="4">
        <v>0</v>
      </c>
      <c r="GG222" s="4">
        <v>0</v>
      </c>
      <c r="GH222" s="4">
        <v>2173651.08</v>
      </c>
      <c r="GI222" s="5">
        <v>1</v>
      </c>
      <c r="GJ222" s="4">
        <v>2203339.59</v>
      </c>
      <c r="GK222" s="4">
        <v>2203339.59</v>
      </c>
      <c r="GL222" s="4">
        <v>0</v>
      </c>
      <c r="GM222" s="4">
        <v>0</v>
      </c>
      <c r="GN222" s="4">
        <v>2203339.59</v>
      </c>
      <c r="GO222" s="4">
        <v>2203339.59</v>
      </c>
      <c r="GP222" s="4">
        <v>0</v>
      </c>
      <c r="GQ222" s="4">
        <v>0</v>
      </c>
      <c r="GR222" s="4">
        <v>2203339.59</v>
      </c>
      <c r="GS222" s="5">
        <v>1</v>
      </c>
      <c r="GT222" s="4">
        <v>2238582.3600000003</v>
      </c>
      <c r="GU222" s="4">
        <v>2238582.3600000003</v>
      </c>
      <c r="GV222" s="4">
        <v>0</v>
      </c>
      <c r="GW222" s="4">
        <v>0</v>
      </c>
      <c r="GX222" s="4">
        <v>2238582.3600000003</v>
      </c>
      <c r="GY222" s="4">
        <v>2238582.3600000003</v>
      </c>
      <c r="GZ222" s="4">
        <v>0</v>
      </c>
      <c r="HA222" s="4">
        <v>0</v>
      </c>
      <c r="HB222" s="4">
        <v>2238582.3600000003</v>
      </c>
      <c r="HC222" s="5">
        <v>1</v>
      </c>
      <c r="HD222" s="4">
        <v>2269286.9300000006</v>
      </c>
      <c r="HE222" s="4">
        <v>2269286.9300000006</v>
      </c>
      <c r="HF222" s="4">
        <v>0</v>
      </c>
      <c r="HG222" s="4">
        <v>0</v>
      </c>
      <c r="HH222" s="4">
        <v>2269286.9300000006</v>
      </c>
      <c r="HI222" s="4">
        <v>2269286.9300000006</v>
      </c>
      <c r="HJ222" s="4">
        <v>0</v>
      </c>
      <c r="HK222" s="4">
        <v>0</v>
      </c>
      <c r="HL222" s="4">
        <v>2269286.9300000006</v>
      </c>
      <c r="HM222" s="5">
        <v>1</v>
      </c>
      <c r="HN222" s="4">
        <v>2281428.79</v>
      </c>
      <c r="HO222" s="4">
        <v>2281428.79</v>
      </c>
      <c r="HP222" s="4">
        <v>0</v>
      </c>
      <c r="HQ222" s="4">
        <v>0</v>
      </c>
      <c r="HR222" s="4">
        <v>2281428.79</v>
      </c>
      <c r="HS222" s="4">
        <v>2281428.79</v>
      </c>
      <c r="HT222" s="4">
        <v>0</v>
      </c>
      <c r="HU222" s="4">
        <v>0</v>
      </c>
      <c r="HV222" s="4">
        <v>2281428.79</v>
      </c>
      <c r="HW222" s="5">
        <v>1</v>
      </c>
      <c r="HX222" s="4">
        <v>2318148.2600000002</v>
      </c>
      <c r="HY222" s="4">
        <v>2318148.2600000002</v>
      </c>
      <c r="HZ222" s="4">
        <v>0</v>
      </c>
      <c r="IA222" s="4">
        <v>0</v>
      </c>
      <c r="IB222" s="4">
        <v>2318148.2600000002</v>
      </c>
      <c r="IC222" s="4">
        <v>2318148.2600000002</v>
      </c>
      <c r="ID222" s="4">
        <v>0</v>
      </c>
      <c r="IE222" s="4">
        <v>0</v>
      </c>
      <c r="IF222" s="4">
        <v>2318148.2600000002</v>
      </c>
      <c r="IG222" s="5">
        <v>1</v>
      </c>
      <c r="IH222" s="4">
        <v>2334640.1900000009</v>
      </c>
      <c r="II222" s="4">
        <v>2334640.1900000009</v>
      </c>
      <c r="IJ222" s="4">
        <v>0</v>
      </c>
      <c r="IK222" s="4">
        <v>0</v>
      </c>
      <c r="IL222" s="4">
        <v>2334640.1900000009</v>
      </c>
      <c r="IM222" s="4">
        <v>2334640.1900000009</v>
      </c>
      <c r="IN222" s="4">
        <v>0</v>
      </c>
      <c r="IO222" s="4">
        <v>0</v>
      </c>
      <c r="IP222" s="4">
        <v>2334640.1900000009</v>
      </c>
      <c r="IQ222" s="5">
        <v>1</v>
      </c>
      <c r="IR222" s="4">
        <v>26116279.140000001</v>
      </c>
      <c r="IS222" s="4">
        <v>26116279.140000001</v>
      </c>
      <c r="IT222" s="4">
        <v>0</v>
      </c>
      <c r="IU222" s="4">
        <v>0</v>
      </c>
      <c r="IV222" s="4">
        <v>26116279.140000001</v>
      </c>
      <c r="IW222" s="4">
        <v>26116279.140000001</v>
      </c>
      <c r="IX222" s="4">
        <v>0</v>
      </c>
      <c r="IY222" s="4">
        <v>0</v>
      </c>
      <c r="IZ222" s="4">
        <v>26116279.140000001</v>
      </c>
      <c r="JA222" s="5">
        <v>12</v>
      </c>
      <c r="JB222" s="4">
        <v>2349510.8200000012</v>
      </c>
      <c r="JC222" s="4">
        <v>2349510.8200000012</v>
      </c>
      <c r="JD222" s="4">
        <v>0</v>
      </c>
      <c r="JE222" s="4">
        <v>0</v>
      </c>
      <c r="JF222" s="4">
        <v>2349510.8200000012</v>
      </c>
      <c r="JG222" s="4">
        <v>2349510.8200000012</v>
      </c>
      <c r="JH222" s="4">
        <v>0</v>
      </c>
      <c r="JI222" s="4">
        <v>0</v>
      </c>
      <c r="JJ222" s="4">
        <v>2349510.8200000012</v>
      </c>
      <c r="JK222" s="5">
        <v>1</v>
      </c>
      <c r="JL222" s="4">
        <v>2351830.6300000008</v>
      </c>
      <c r="JM222" s="4">
        <v>2351830.6300000008</v>
      </c>
      <c r="JN222" s="4">
        <v>0</v>
      </c>
      <c r="JO222" s="4">
        <v>0</v>
      </c>
      <c r="JP222" s="4">
        <v>2351830.6300000008</v>
      </c>
      <c r="JQ222" s="4">
        <v>2351830.6300000008</v>
      </c>
      <c r="JR222" s="4">
        <v>0</v>
      </c>
      <c r="JS222" s="4">
        <v>0</v>
      </c>
      <c r="JT222" s="4">
        <v>2351830.6300000008</v>
      </c>
      <c r="JU222" s="5">
        <v>1</v>
      </c>
      <c r="JV222" s="4">
        <v>2360957.9300000006</v>
      </c>
      <c r="JW222" s="4">
        <v>2360957.9300000006</v>
      </c>
      <c r="JX222" s="4">
        <v>0</v>
      </c>
      <c r="JY222" s="4">
        <v>0</v>
      </c>
      <c r="JZ222" s="4">
        <v>2360957.9300000006</v>
      </c>
      <c r="KA222" s="4">
        <v>2360957.9300000006</v>
      </c>
      <c r="KB222" s="4">
        <v>0</v>
      </c>
      <c r="KC222" s="4">
        <v>0</v>
      </c>
      <c r="KD222" s="4">
        <v>2360957.9300000006</v>
      </c>
      <c r="KE222" s="5">
        <v>1</v>
      </c>
      <c r="KF222" s="4">
        <v>2363856.040000001</v>
      </c>
      <c r="KG222" s="4">
        <v>2363856.040000001</v>
      </c>
      <c r="KH222" s="4">
        <v>0</v>
      </c>
      <c r="KI222" s="4">
        <v>0</v>
      </c>
      <c r="KJ222" s="4">
        <v>2363856.040000001</v>
      </c>
      <c r="KK222" s="4">
        <v>2363856.040000001</v>
      </c>
      <c r="KL222" s="4">
        <v>0</v>
      </c>
      <c r="KM222" s="4">
        <v>0</v>
      </c>
      <c r="KN222" s="4">
        <v>2363856.040000001</v>
      </c>
      <c r="KO222" s="5">
        <v>1</v>
      </c>
      <c r="KP222" s="4">
        <v>2380533.6900000009</v>
      </c>
      <c r="KQ222" s="4">
        <v>2380533.6900000009</v>
      </c>
      <c r="KR222" s="4">
        <v>0</v>
      </c>
      <c r="KS222" s="4">
        <v>0</v>
      </c>
      <c r="KT222" s="4">
        <v>2380533.6900000009</v>
      </c>
      <c r="KU222" s="4">
        <v>2380533.6900000009</v>
      </c>
      <c r="KV222" s="4">
        <v>0</v>
      </c>
      <c r="KW222" s="4">
        <v>0</v>
      </c>
      <c r="KX222" s="4">
        <v>2380533.6900000009</v>
      </c>
      <c r="KY222" s="5">
        <v>1</v>
      </c>
      <c r="KZ222" s="4">
        <v>2390796.8400000008</v>
      </c>
      <c r="LA222" s="4">
        <v>2390796.8400000008</v>
      </c>
      <c r="LB222" s="4">
        <v>0</v>
      </c>
      <c r="LC222" s="4">
        <v>0</v>
      </c>
      <c r="LD222" s="4">
        <v>2390796.8400000008</v>
      </c>
      <c r="LE222" s="4">
        <v>2390796.8400000008</v>
      </c>
      <c r="LF222" s="4">
        <v>0</v>
      </c>
      <c r="LG222" s="4">
        <v>0</v>
      </c>
      <c r="LH222" s="4">
        <v>2390796.8400000008</v>
      </c>
      <c r="LI222" s="5">
        <v>1</v>
      </c>
      <c r="LJ222" s="4">
        <v>2400854.1100000013</v>
      </c>
      <c r="LK222" s="4">
        <v>2400854.1100000013</v>
      </c>
      <c r="LL222" s="4">
        <v>0</v>
      </c>
      <c r="LM222" s="4">
        <v>0</v>
      </c>
      <c r="LN222" s="4">
        <v>2400854.1100000013</v>
      </c>
      <c r="LO222" s="4">
        <v>2400854.1100000013</v>
      </c>
      <c r="LP222" s="4">
        <v>0</v>
      </c>
      <c r="LQ222" s="4">
        <v>0</v>
      </c>
      <c r="LR222" s="4">
        <v>2400854.1100000013</v>
      </c>
      <c r="LS222" s="5">
        <v>1</v>
      </c>
      <c r="LT222" s="4">
        <v>2411320.560000001</v>
      </c>
      <c r="LU222" s="4">
        <v>2411320.560000001</v>
      </c>
      <c r="LV222" s="4">
        <v>0</v>
      </c>
      <c r="LW222" s="4">
        <v>0</v>
      </c>
      <c r="LX222" s="4">
        <v>2411320.560000001</v>
      </c>
      <c r="LY222" s="4">
        <v>2411320.560000001</v>
      </c>
      <c r="LZ222" s="4">
        <v>0</v>
      </c>
      <c r="MA222" s="4">
        <v>0</v>
      </c>
      <c r="MB222" s="4">
        <v>2411320.560000001</v>
      </c>
      <c r="MC222" s="5">
        <v>1</v>
      </c>
      <c r="MD222" s="4">
        <v>2415253.5500000003</v>
      </c>
      <c r="ME222" s="4">
        <v>2415253.5500000003</v>
      </c>
      <c r="MF222" s="4">
        <v>0</v>
      </c>
      <c r="MG222" s="4">
        <v>0</v>
      </c>
      <c r="MH222" s="4">
        <v>2415253.5500000003</v>
      </c>
      <c r="MI222" s="4">
        <v>2415253.5500000003</v>
      </c>
      <c r="MJ222" s="4">
        <v>0</v>
      </c>
      <c r="MK222" s="4">
        <v>0</v>
      </c>
      <c r="ML222" s="4">
        <v>2415253.5500000003</v>
      </c>
      <c r="MM222" s="5">
        <v>1</v>
      </c>
      <c r="MN222" s="4">
        <v>2431235.3900000006</v>
      </c>
      <c r="MO222" s="4">
        <v>2431235.3900000006</v>
      </c>
      <c r="MP222" s="4">
        <v>0</v>
      </c>
      <c r="MQ222" s="4">
        <v>0</v>
      </c>
      <c r="MR222" s="4">
        <v>2431235.3900000006</v>
      </c>
      <c r="MS222" s="4">
        <v>2431235.3900000006</v>
      </c>
      <c r="MT222" s="4">
        <v>0</v>
      </c>
      <c r="MU222" s="4">
        <v>0</v>
      </c>
      <c r="MV222" s="4">
        <v>2431235.3900000006</v>
      </c>
      <c r="MW222" s="5">
        <v>1</v>
      </c>
      <c r="MX222" s="4">
        <v>2440742.7600000007</v>
      </c>
      <c r="MY222" s="4">
        <v>2440742.7600000007</v>
      </c>
      <c r="MZ222" s="4">
        <v>0</v>
      </c>
      <c r="NA222" s="4">
        <v>0</v>
      </c>
      <c r="NB222" s="4">
        <v>2440742.7600000007</v>
      </c>
      <c r="NC222" s="4">
        <v>2440742.7600000007</v>
      </c>
      <c r="ND222" s="4">
        <v>0</v>
      </c>
      <c r="NE222" s="4">
        <v>0</v>
      </c>
      <c r="NF222" s="4">
        <v>2440742.7600000007</v>
      </c>
      <c r="NG222" s="5">
        <v>1</v>
      </c>
      <c r="NH222" s="4">
        <v>2442656.8100000005</v>
      </c>
      <c r="NI222" s="4">
        <v>2442656.8100000005</v>
      </c>
      <c r="NJ222" s="4">
        <v>0</v>
      </c>
      <c r="NK222" s="4">
        <v>0</v>
      </c>
      <c r="NL222" s="4">
        <v>2442656.8100000005</v>
      </c>
      <c r="NM222" s="4">
        <v>2442656.8100000005</v>
      </c>
      <c r="NN222" s="4">
        <v>0</v>
      </c>
      <c r="NO222" s="4">
        <v>0</v>
      </c>
      <c r="NP222" s="4">
        <v>2442656.8100000005</v>
      </c>
      <c r="NQ222" s="5">
        <v>1</v>
      </c>
      <c r="NR222" s="4">
        <v>28739549.13000001</v>
      </c>
      <c r="NS222" s="4">
        <v>28739549.13000001</v>
      </c>
      <c r="NT222" s="4">
        <v>0</v>
      </c>
      <c r="NU222" s="4">
        <v>0</v>
      </c>
      <c r="NV222" s="4">
        <v>28739549.13000001</v>
      </c>
      <c r="NW222" s="4">
        <v>28739549.13000001</v>
      </c>
      <c r="NX222" s="4">
        <v>0</v>
      </c>
      <c r="NY222" s="4">
        <v>0</v>
      </c>
      <c r="NZ222" s="4">
        <v>28739549.13000001</v>
      </c>
      <c r="OA222" s="5">
        <v>12</v>
      </c>
      <c r="OB222" s="4">
        <v>2455442.4900000007</v>
      </c>
      <c r="OC222" s="4">
        <v>2455442.4900000007</v>
      </c>
      <c r="OD222" s="4">
        <v>0</v>
      </c>
      <c r="OE222" s="4">
        <v>0</v>
      </c>
      <c r="OF222" s="4">
        <v>2455442.4900000007</v>
      </c>
      <c r="OG222" s="4">
        <v>2455442.4900000007</v>
      </c>
      <c r="OH222" s="4">
        <v>0</v>
      </c>
      <c r="OI222" s="4">
        <v>0</v>
      </c>
      <c r="OJ222" s="4">
        <v>2455442.4900000007</v>
      </c>
      <c r="OK222" s="5">
        <v>1</v>
      </c>
      <c r="OL222" s="4">
        <v>2461496.2500000005</v>
      </c>
      <c r="OM222" s="4">
        <v>2461496.2500000005</v>
      </c>
      <c r="ON222" s="4">
        <v>0</v>
      </c>
      <c r="OO222" s="4">
        <v>0</v>
      </c>
      <c r="OP222" s="4">
        <v>2461496.2500000005</v>
      </c>
      <c r="OQ222" s="4">
        <v>2461496.2500000005</v>
      </c>
      <c r="OR222" s="4">
        <v>0</v>
      </c>
      <c r="OS222" s="4">
        <v>0</v>
      </c>
      <c r="OT222" s="4">
        <v>2461496.2500000005</v>
      </c>
      <c r="OU222" s="5">
        <v>1</v>
      </c>
      <c r="OV222" s="4">
        <v>2461541.5300000012</v>
      </c>
      <c r="OW222" s="4">
        <v>2461541.5300000012</v>
      </c>
      <c r="OX222" s="4">
        <v>0</v>
      </c>
      <c r="OY222" s="4">
        <v>0</v>
      </c>
      <c r="OZ222" s="4">
        <v>2461541.5300000012</v>
      </c>
      <c r="PA222" s="4">
        <v>2461541.5300000012</v>
      </c>
      <c r="PB222" s="4">
        <v>0</v>
      </c>
      <c r="PC222" s="4">
        <v>0</v>
      </c>
      <c r="PD222" s="4">
        <v>2461541.5300000012</v>
      </c>
      <c r="PE222" s="5">
        <v>1</v>
      </c>
      <c r="PF222" s="4">
        <v>2473969.0800000005</v>
      </c>
      <c r="PG222" s="4">
        <v>2473969.0800000005</v>
      </c>
      <c r="PH222" s="4">
        <v>0</v>
      </c>
      <c r="PI222" s="4">
        <v>0</v>
      </c>
      <c r="PJ222" s="4">
        <v>2473969.0800000005</v>
      </c>
      <c r="PK222" s="4">
        <v>2473969.0800000005</v>
      </c>
      <c r="PL222" s="4">
        <v>0</v>
      </c>
      <c r="PM222" s="4">
        <v>0</v>
      </c>
      <c r="PN222" s="4">
        <v>2473969.0800000005</v>
      </c>
      <c r="PO222" s="5">
        <v>1</v>
      </c>
      <c r="PP222" s="4">
        <v>2480924.9700000007</v>
      </c>
      <c r="PQ222" s="4">
        <v>2480924.9700000007</v>
      </c>
      <c r="PR222" s="4">
        <v>0</v>
      </c>
      <c r="PS222" s="4">
        <v>0</v>
      </c>
      <c r="PT222" s="4">
        <v>2480924.9700000007</v>
      </c>
      <c r="PU222" s="4">
        <v>2480924.9700000007</v>
      </c>
      <c r="PV222" s="4">
        <v>0</v>
      </c>
      <c r="PW222" s="4">
        <v>0</v>
      </c>
      <c r="PX222" s="4">
        <v>2480924.9700000007</v>
      </c>
      <c r="PY222" s="5">
        <v>1</v>
      </c>
      <c r="PZ222" s="4">
        <v>2480767.060000001</v>
      </c>
      <c r="QA222" s="4">
        <v>2480767.060000001</v>
      </c>
      <c r="QB222" s="4">
        <v>0</v>
      </c>
      <c r="QC222" s="4">
        <v>0</v>
      </c>
      <c r="QD222" s="4">
        <v>2480767.060000001</v>
      </c>
      <c r="QE222" s="4">
        <v>2480767.060000001</v>
      </c>
      <c r="QF222" s="4">
        <v>0</v>
      </c>
      <c r="QG222" s="4">
        <v>0</v>
      </c>
      <c r="QH222" s="4">
        <v>2480767.060000001</v>
      </c>
      <c r="QI222" s="5">
        <v>1</v>
      </c>
      <c r="QJ222" s="4">
        <v>2493101.3900000006</v>
      </c>
      <c r="QK222" s="4">
        <v>2493101.3900000006</v>
      </c>
      <c r="QL222" s="4">
        <v>0</v>
      </c>
      <c r="QM222" s="4">
        <v>0</v>
      </c>
      <c r="QN222" s="4">
        <v>2493101.3900000006</v>
      </c>
      <c r="QO222" s="4">
        <v>2493101.3900000006</v>
      </c>
      <c r="QP222" s="4">
        <v>0</v>
      </c>
      <c r="QQ222" s="4">
        <v>0</v>
      </c>
      <c r="QR222" s="4">
        <v>2493101.3900000006</v>
      </c>
      <c r="QS222" s="5">
        <v>1</v>
      </c>
      <c r="QT222" s="4">
        <v>2499700.850000001</v>
      </c>
      <c r="QU222" s="4">
        <v>2499700.850000001</v>
      </c>
      <c r="QV222" s="4">
        <v>0</v>
      </c>
      <c r="QW222" s="4">
        <v>0</v>
      </c>
      <c r="QX222" s="4">
        <v>2499700.850000001</v>
      </c>
      <c r="QY222" s="4">
        <v>2499700.850000001</v>
      </c>
      <c r="QZ222" s="4">
        <v>0</v>
      </c>
      <c r="RA222" s="4">
        <v>0</v>
      </c>
      <c r="RB222" s="4">
        <v>2499700.850000001</v>
      </c>
      <c r="RC222" s="5">
        <v>1</v>
      </c>
      <c r="RD222" s="4">
        <v>2499289.2000000007</v>
      </c>
      <c r="RE222" s="4">
        <v>2499289.2000000007</v>
      </c>
      <c r="RF222" s="4">
        <v>0</v>
      </c>
      <c r="RG222" s="4">
        <v>0</v>
      </c>
      <c r="RH222" s="4">
        <v>2499289.2000000007</v>
      </c>
      <c r="RI222" s="4">
        <v>2499289.2000000007</v>
      </c>
      <c r="RJ222" s="4">
        <v>0</v>
      </c>
      <c r="RK222" s="4">
        <v>0</v>
      </c>
      <c r="RL222" s="4">
        <v>2499289.2000000007</v>
      </c>
      <c r="RM222" s="5">
        <v>1</v>
      </c>
      <c r="RN222" s="4">
        <v>2512176.7500000009</v>
      </c>
      <c r="RO222" s="4">
        <v>2512176.7500000009</v>
      </c>
      <c r="RP222" s="4">
        <v>0</v>
      </c>
      <c r="RQ222" s="4">
        <v>0</v>
      </c>
      <c r="RR222" s="4">
        <v>2512176.7500000009</v>
      </c>
      <c r="RS222" s="4">
        <v>2512176.7500000009</v>
      </c>
      <c r="RT222" s="4">
        <v>0</v>
      </c>
      <c r="RU222" s="4">
        <v>0</v>
      </c>
      <c r="RV222" s="4">
        <v>2512176.7500000009</v>
      </c>
      <c r="RW222" s="5">
        <v>1</v>
      </c>
      <c r="RX222" s="4">
        <v>2518605.580000001</v>
      </c>
      <c r="RY222" s="4">
        <v>2518605.580000001</v>
      </c>
      <c r="RZ222" s="4">
        <v>0</v>
      </c>
      <c r="SA222" s="4">
        <v>0</v>
      </c>
      <c r="SB222" s="4">
        <v>2518605.580000001</v>
      </c>
      <c r="SC222" s="4">
        <v>2518605.580000001</v>
      </c>
      <c r="SD222" s="4">
        <v>0</v>
      </c>
      <c r="SE222" s="4">
        <v>0</v>
      </c>
      <c r="SF222" s="4">
        <v>2518605.580000001</v>
      </c>
      <c r="SG222" s="5">
        <v>1</v>
      </c>
      <c r="SH222" s="4">
        <v>2524805.9500000007</v>
      </c>
      <c r="SI222" s="4">
        <v>2524805.9500000007</v>
      </c>
      <c r="SJ222" s="4">
        <v>0</v>
      </c>
      <c r="SK222" s="4">
        <v>0</v>
      </c>
      <c r="SL222" s="4">
        <v>2524805.9500000007</v>
      </c>
      <c r="SM222" s="4">
        <v>2524805.9500000007</v>
      </c>
      <c r="SN222" s="4">
        <v>0</v>
      </c>
      <c r="SO222" s="4">
        <v>0</v>
      </c>
      <c r="SP222" s="4">
        <v>2524805.9500000007</v>
      </c>
      <c r="SQ222" s="5">
        <v>1</v>
      </c>
      <c r="SR222" s="4">
        <v>29861821.100000005</v>
      </c>
      <c r="SS222" s="4">
        <v>29861821.100000005</v>
      </c>
      <c r="ST222" s="4">
        <v>0</v>
      </c>
      <c r="SU222" s="4">
        <v>0</v>
      </c>
      <c r="SV222" s="4">
        <v>29861821.100000005</v>
      </c>
      <c r="SW222" s="4">
        <v>29861821.100000005</v>
      </c>
      <c r="SX222" s="4">
        <v>0</v>
      </c>
      <c r="SY222" s="4">
        <v>0</v>
      </c>
      <c r="SZ222" s="4">
        <v>29861821.100000005</v>
      </c>
      <c r="TA222" s="5">
        <v>12</v>
      </c>
      <c r="TB222" s="4">
        <v>2528997.1674000011</v>
      </c>
      <c r="TC222" s="4">
        <v>2528997.1674000011</v>
      </c>
    </row>
    <row r="223" spans="1:523" x14ac:dyDescent="0.3">
      <c r="A223" s="3" t="s">
        <v>269</v>
      </c>
      <c r="B223" s="4">
        <v>-453780.70999999996</v>
      </c>
      <c r="C223" s="4">
        <v>-453780.70999999996</v>
      </c>
      <c r="D223" s="4">
        <v>453780.70999999996</v>
      </c>
      <c r="E223" s="4">
        <v>0</v>
      </c>
      <c r="F223" s="4">
        <v>0</v>
      </c>
      <c r="G223" s="4">
        <v>-453780.70999999996</v>
      </c>
      <c r="H223" s="4">
        <v>453780.70999999996</v>
      </c>
      <c r="I223" s="4">
        <v>0</v>
      </c>
      <c r="J223" s="4">
        <v>0</v>
      </c>
      <c r="K223" s="5">
        <v>1</v>
      </c>
      <c r="L223" s="4">
        <v>-483329.84999999992</v>
      </c>
      <c r="M223" s="4">
        <v>-483329.84999999992</v>
      </c>
      <c r="N223" s="4">
        <v>483329.84999999992</v>
      </c>
      <c r="O223" s="4">
        <v>0</v>
      </c>
      <c r="P223" s="4">
        <v>0</v>
      </c>
      <c r="Q223" s="4">
        <v>-483329.84999999992</v>
      </c>
      <c r="R223" s="4">
        <v>483329.84999999992</v>
      </c>
      <c r="S223" s="4">
        <v>0</v>
      </c>
      <c r="T223" s="4">
        <v>0</v>
      </c>
      <c r="U223" s="5">
        <v>1</v>
      </c>
      <c r="V223" s="4">
        <v>-466704.31999999995</v>
      </c>
      <c r="W223" s="4">
        <v>-466704.31999999995</v>
      </c>
      <c r="X223" s="4">
        <v>466704.31999999995</v>
      </c>
      <c r="Y223" s="4">
        <v>0</v>
      </c>
      <c r="Z223" s="4">
        <v>0</v>
      </c>
      <c r="AA223" s="4">
        <v>-466704.31999999995</v>
      </c>
      <c r="AB223" s="4">
        <v>466704.31999999995</v>
      </c>
      <c r="AC223" s="4">
        <v>0</v>
      </c>
      <c r="AD223" s="4">
        <v>0</v>
      </c>
      <c r="AE223" s="5">
        <v>1</v>
      </c>
      <c r="AF223" s="4">
        <v>-120867.43999999997</v>
      </c>
      <c r="AG223" s="4">
        <v>-120867.43999999997</v>
      </c>
      <c r="AH223" s="4">
        <v>120867.43999999997</v>
      </c>
      <c r="AI223" s="4">
        <v>0</v>
      </c>
      <c r="AJ223" s="4">
        <v>0</v>
      </c>
      <c r="AK223" s="4">
        <v>-120867.43999999997</v>
      </c>
      <c r="AL223" s="4">
        <v>120867.43999999997</v>
      </c>
      <c r="AM223" s="4">
        <v>0</v>
      </c>
      <c r="AN223" s="4">
        <v>0</v>
      </c>
      <c r="AO223" s="5">
        <v>1</v>
      </c>
      <c r="AP223" s="4">
        <v>-156927.29999999996</v>
      </c>
      <c r="AQ223" s="4">
        <v>-156927.29999999996</v>
      </c>
      <c r="AR223" s="4">
        <v>156927.29999999996</v>
      </c>
      <c r="AS223" s="4">
        <v>0</v>
      </c>
      <c r="AT223" s="4">
        <v>0</v>
      </c>
      <c r="AU223" s="4">
        <v>-156927.29999999996</v>
      </c>
      <c r="AV223" s="4">
        <v>156927.29999999996</v>
      </c>
      <c r="AW223" s="4">
        <v>0</v>
      </c>
      <c r="AX223" s="4">
        <v>0</v>
      </c>
      <c r="AY223" s="5">
        <v>1</v>
      </c>
      <c r="AZ223" s="4">
        <v>-472543.07</v>
      </c>
      <c r="BA223" s="4">
        <v>-472543.07</v>
      </c>
      <c r="BB223" s="4">
        <v>472543.07</v>
      </c>
      <c r="BC223" s="4">
        <v>0</v>
      </c>
      <c r="BD223" s="4">
        <v>0</v>
      </c>
      <c r="BE223" s="4">
        <v>-472543.07</v>
      </c>
      <c r="BF223" s="4">
        <v>472543.07</v>
      </c>
      <c r="BG223" s="4">
        <v>0</v>
      </c>
      <c r="BH223" s="4">
        <v>0</v>
      </c>
      <c r="BI223" s="5">
        <v>1</v>
      </c>
      <c r="BJ223" s="4">
        <v>-688253.76000000013</v>
      </c>
      <c r="BK223" s="4">
        <v>-688253.76000000013</v>
      </c>
      <c r="BL223" s="4">
        <v>688253.76000000013</v>
      </c>
      <c r="BM223" s="4">
        <v>0</v>
      </c>
      <c r="BN223" s="4">
        <v>0</v>
      </c>
      <c r="BO223" s="4">
        <v>-688253.76000000013</v>
      </c>
      <c r="BP223" s="4">
        <v>688253.76000000013</v>
      </c>
      <c r="BQ223" s="4">
        <v>0</v>
      </c>
      <c r="BR223" s="4">
        <v>0</v>
      </c>
      <c r="BS223" s="5">
        <v>1</v>
      </c>
      <c r="BT223" s="4">
        <v>-767847.1399999999</v>
      </c>
      <c r="BU223" s="4">
        <v>-767847.1399999999</v>
      </c>
      <c r="BV223" s="4">
        <v>767847.1399999999</v>
      </c>
      <c r="BW223" s="4">
        <v>0</v>
      </c>
      <c r="BX223" s="4">
        <v>0</v>
      </c>
      <c r="BY223" s="4">
        <v>-767847.1399999999</v>
      </c>
      <c r="BZ223" s="4">
        <v>767847.1399999999</v>
      </c>
      <c r="CA223" s="4">
        <v>0</v>
      </c>
      <c r="CB223" s="4">
        <v>0</v>
      </c>
      <c r="CC223" s="5">
        <v>1</v>
      </c>
      <c r="CD223" s="4">
        <v>-779604.63</v>
      </c>
      <c r="CE223" s="4">
        <v>-779604.63</v>
      </c>
      <c r="CF223" s="4">
        <v>779604.63</v>
      </c>
      <c r="CG223" s="4">
        <v>0</v>
      </c>
      <c r="CH223" s="4">
        <v>0</v>
      </c>
      <c r="CI223" s="4">
        <v>-779604.63</v>
      </c>
      <c r="CJ223" s="4">
        <v>779604.63</v>
      </c>
      <c r="CK223" s="4">
        <v>0</v>
      </c>
      <c r="CL223" s="4">
        <v>0</v>
      </c>
      <c r="CM223" s="5">
        <v>1</v>
      </c>
      <c r="CN223" s="4">
        <v>-722761.42999999993</v>
      </c>
      <c r="CO223" s="4">
        <v>-722761.42999999993</v>
      </c>
      <c r="CP223" s="4">
        <v>722761.42999999993</v>
      </c>
      <c r="CQ223" s="4">
        <v>0</v>
      </c>
      <c r="CR223" s="4">
        <v>0</v>
      </c>
      <c r="CS223" s="4">
        <v>-722761.42999999993</v>
      </c>
      <c r="CT223" s="4">
        <v>722761.42999999993</v>
      </c>
      <c r="CU223" s="4">
        <v>0</v>
      </c>
      <c r="CV223" s="4">
        <v>0</v>
      </c>
      <c r="CW223" s="5">
        <v>1</v>
      </c>
      <c r="CX223" s="4">
        <v>-706601.64</v>
      </c>
      <c r="CY223" s="4">
        <v>-706601.64</v>
      </c>
      <c r="CZ223" s="4">
        <v>706601.64</v>
      </c>
      <c r="DA223" s="4">
        <v>0</v>
      </c>
      <c r="DB223" s="4">
        <v>0</v>
      </c>
      <c r="DC223" s="4">
        <v>-706601.64</v>
      </c>
      <c r="DD223" s="4">
        <v>706601.64</v>
      </c>
      <c r="DE223" s="4">
        <v>0</v>
      </c>
      <c r="DF223" s="4">
        <v>0</v>
      </c>
      <c r="DG223" s="5">
        <v>1</v>
      </c>
      <c r="DH223" s="4">
        <v>-580400.14</v>
      </c>
      <c r="DI223" s="4">
        <v>-580400.14</v>
      </c>
      <c r="DJ223" s="4">
        <v>580400.14</v>
      </c>
      <c r="DK223" s="4">
        <v>0</v>
      </c>
      <c r="DL223" s="4">
        <v>0</v>
      </c>
      <c r="DM223" s="4">
        <v>-580400.14</v>
      </c>
      <c r="DN223" s="4">
        <v>580400.14</v>
      </c>
      <c r="DO223" s="4">
        <v>0</v>
      </c>
      <c r="DP223" s="4">
        <v>0</v>
      </c>
      <c r="DQ223" s="5">
        <v>1</v>
      </c>
      <c r="DR223" s="4">
        <v>-6399621.4299999988</v>
      </c>
      <c r="DS223" s="4">
        <v>-6399621.4299999988</v>
      </c>
      <c r="DT223" s="4">
        <v>6399621.4299999988</v>
      </c>
      <c r="DU223" s="4">
        <v>0</v>
      </c>
      <c r="DV223" s="4">
        <v>0</v>
      </c>
      <c r="DW223" s="4">
        <v>-6399621.4299999988</v>
      </c>
      <c r="DX223" s="4">
        <v>6399621.4299999988</v>
      </c>
      <c r="DY223" s="4">
        <v>0</v>
      </c>
      <c r="DZ223" s="4">
        <v>0</v>
      </c>
      <c r="EA223" s="5">
        <v>12</v>
      </c>
      <c r="EB223" s="4">
        <v>-310301.70000000013</v>
      </c>
      <c r="EC223" s="4">
        <v>-310301.70000000013</v>
      </c>
      <c r="ED223" s="4">
        <v>310301.70000000013</v>
      </c>
      <c r="EE223" s="4">
        <v>0</v>
      </c>
      <c r="EF223" s="4">
        <v>0</v>
      </c>
      <c r="EG223" s="4">
        <v>-310301.70000000013</v>
      </c>
      <c r="EH223" s="4">
        <v>310301.70000000013</v>
      </c>
      <c r="EI223" s="4">
        <v>0</v>
      </c>
      <c r="EJ223" s="4">
        <v>0</v>
      </c>
      <c r="EK223" s="5">
        <v>1</v>
      </c>
      <c r="EL223" s="4">
        <v>-12586.490000000034</v>
      </c>
      <c r="EM223" s="4">
        <v>-12586.490000000034</v>
      </c>
      <c r="EN223" s="4">
        <v>12586.490000000034</v>
      </c>
      <c r="EO223" s="4">
        <v>0</v>
      </c>
      <c r="EP223" s="4">
        <v>0</v>
      </c>
      <c r="EQ223" s="4">
        <v>-12586.490000000034</v>
      </c>
      <c r="ER223" s="4">
        <v>12586.490000000034</v>
      </c>
      <c r="ES223" s="4">
        <v>0</v>
      </c>
      <c r="ET223" s="4">
        <v>0</v>
      </c>
      <c r="EU223" s="5">
        <v>1</v>
      </c>
      <c r="EV223" s="4">
        <v>85267.60999999987</v>
      </c>
      <c r="EW223" s="4">
        <v>85267.60999999987</v>
      </c>
      <c r="EX223" s="4">
        <v>-85267.60999999987</v>
      </c>
      <c r="EY223" s="4">
        <v>0</v>
      </c>
      <c r="EZ223" s="4">
        <v>0</v>
      </c>
      <c r="FA223" s="4">
        <v>85267.60999999987</v>
      </c>
      <c r="FB223" s="4">
        <v>-85267.60999999987</v>
      </c>
      <c r="FC223" s="4">
        <v>0</v>
      </c>
      <c r="FD223" s="4">
        <v>0</v>
      </c>
      <c r="FE223" s="5">
        <v>1</v>
      </c>
      <c r="FF223" s="4">
        <v>159087.61999999988</v>
      </c>
      <c r="FG223" s="4">
        <v>159087.61999999988</v>
      </c>
      <c r="FH223" s="4">
        <v>-159087.61999999988</v>
      </c>
      <c r="FI223" s="4">
        <v>0</v>
      </c>
      <c r="FJ223" s="4">
        <v>0</v>
      </c>
      <c r="FK223" s="4">
        <v>159087.61999999988</v>
      </c>
      <c r="FL223" s="4">
        <v>-159087.61999999988</v>
      </c>
      <c r="FM223" s="4">
        <v>0</v>
      </c>
      <c r="FN223" s="4">
        <v>0</v>
      </c>
      <c r="FO223" s="5">
        <v>1</v>
      </c>
      <c r="FP223" s="4">
        <v>28095.960000000137</v>
      </c>
      <c r="FQ223" s="4">
        <v>28095.960000000137</v>
      </c>
      <c r="FR223" s="4">
        <v>-28095.960000000137</v>
      </c>
      <c r="FS223" s="4">
        <v>0</v>
      </c>
      <c r="FT223" s="4">
        <v>0</v>
      </c>
      <c r="FU223" s="4">
        <v>28095.960000000137</v>
      </c>
      <c r="FV223" s="4">
        <v>-28095.960000000137</v>
      </c>
      <c r="FW223" s="4">
        <v>0</v>
      </c>
      <c r="FX223" s="4">
        <v>0</v>
      </c>
      <c r="FY223" s="5">
        <v>1</v>
      </c>
      <c r="FZ223" s="4">
        <v>384339.18000000011</v>
      </c>
      <c r="GA223" s="4">
        <v>384339.18000000011</v>
      </c>
      <c r="GB223" s="4">
        <v>-384339.18000000011</v>
      </c>
      <c r="GC223" s="4">
        <v>0</v>
      </c>
      <c r="GD223" s="4">
        <v>0</v>
      </c>
      <c r="GE223" s="4">
        <v>384339.18000000011</v>
      </c>
      <c r="GF223" s="4">
        <v>-384339.18000000011</v>
      </c>
      <c r="GG223" s="4">
        <v>0</v>
      </c>
      <c r="GH223" s="4">
        <v>0</v>
      </c>
      <c r="GI223" s="5">
        <v>1</v>
      </c>
      <c r="GJ223" s="4">
        <v>701314.26000000013</v>
      </c>
      <c r="GK223" s="4">
        <v>701314.26000000013</v>
      </c>
      <c r="GL223" s="4">
        <v>-701314.26000000013</v>
      </c>
      <c r="GM223" s="4">
        <v>0</v>
      </c>
      <c r="GN223" s="4">
        <v>0</v>
      </c>
      <c r="GO223" s="4">
        <v>701314.26000000013</v>
      </c>
      <c r="GP223" s="4">
        <v>-701314.26000000013</v>
      </c>
      <c r="GQ223" s="4">
        <v>0</v>
      </c>
      <c r="GR223" s="4">
        <v>0</v>
      </c>
      <c r="GS223" s="5">
        <v>1</v>
      </c>
      <c r="GT223" s="4">
        <v>900297.94000000029</v>
      </c>
      <c r="GU223" s="4">
        <v>900297.94000000029</v>
      </c>
      <c r="GV223" s="4">
        <v>-900297.94000000029</v>
      </c>
      <c r="GW223" s="4">
        <v>0</v>
      </c>
      <c r="GX223" s="4">
        <v>0</v>
      </c>
      <c r="GY223" s="4">
        <v>900297.94000000029</v>
      </c>
      <c r="GZ223" s="4">
        <v>-900297.94000000029</v>
      </c>
      <c r="HA223" s="4">
        <v>0</v>
      </c>
      <c r="HB223" s="4">
        <v>0</v>
      </c>
      <c r="HC223" s="5">
        <v>1</v>
      </c>
      <c r="HD223" s="4">
        <v>1077881.0700000003</v>
      </c>
      <c r="HE223" s="4">
        <v>1077881.0700000003</v>
      </c>
      <c r="HF223" s="4">
        <v>-1077881.0700000003</v>
      </c>
      <c r="HG223" s="4">
        <v>0</v>
      </c>
      <c r="HH223" s="4">
        <v>0</v>
      </c>
      <c r="HI223" s="4">
        <v>1077881.0700000003</v>
      </c>
      <c r="HJ223" s="4">
        <v>-1077881.0700000003</v>
      </c>
      <c r="HK223" s="4">
        <v>0</v>
      </c>
      <c r="HL223" s="4">
        <v>0</v>
      </c>
      <c r="HM223" s="5">
        <v>1</v>
      </c>
      <c r="HN223" s="4">
        <v>1182542.3800000004</v>
      </c>
      <c r="HO223" s="4">
        <v>1182542.3800000004</v>
      </c>
      <c r="HP223" s="4">
        <v>-1182542.3800000004</v>
      </c>
      <c r="HQ223" s="4">
        <v>0</v>
      </c>
      <c r="HR223" s="4">
        <v>0</v>
      </c>
      <c r="HS223" s="4">
        <v>1182542.3800000004</v>
      </c>
      <c r="HT223" s="4">
        <v>-1182542.3800000004</v>
      </c>
      <c r="HU223" s="4">
        <v>0</v>
      </c>
      <c r="HV223" s="4">
        <v>0</v>
      </c>
      <c r="HW223" s="5">
        <v>1</v>
      </c>
      <c r="HX223" s="4">
        <v>1431618.8500000006</v>
      </c>
      <c r="HY223" s="4">
        <v>1431618.8500000006</v>
      </c>
      <c r="HZ223" s="4">
        <v>-1431618.8500000006</v>
      </c>
      <c r="IA223" s="4">
        <v>0</v>
      </c>
      <c r="IB223" s="4">
        <v>0</v>
      </c>
      <c r="IC223" s="4">
        <v>1431618.8500000006</v>
      </c>
      <c r="ID223" s="4">
        <v>-1431618.8500000006</v>
      </c>
      <c r="IE223" s="4">
        <v>0</v>
      </c>
      <c r="IF223" s="4">
        <v>0</v>
      </c>
      <c r="IG223" s="5">
        <v>1</v>
      </c>
      <c r="IH223" s="4">
        <v>1532841.6500000001</v>
      </c>
      <c r="II223" s="4">
        <v>1532841.6500000001</v>
      </c>
      <c r="IJ223" s="4">
        <v>-1532841.6500000001</v>
      </c>
      <c r="IK223" s="4">
        <v>0</v>
      </c>
      <c r="IL223" s="4">
        <v>0</v>
      </c>
      <c r="IM223" s="4">
        <v>1532841.6500000001</v>
      </c>
      <c r="IN223" s="4">
        <v>-1532841.6500000001</v>
      </c>
      <c r="IO223" s="4">
        <v>0</v>
      </c>
      <c r="IP223" s="4">
        <v>0</v>
      </c>
      <c r="IQ223" s="5">
        <v>1</v>
      </c>
      <c r="IR223" s="4">
        <v>7160398.3300000019</v>
      </c>
      <c r="IS223" s="4">
        <v>7160398.3300000019</v>
      </c>
      <c r="IT223" s="4">
        <v>-7160398.3300000019</v>
      </c>
      <c r="IU223" s="4">
        <v>0</v>
      </c>
      <c r="IV223" s="4">
        <v>0</v>
      </c>
      <c r="IW223" s="4">
        <v>7160398.3300000019</v>
      </c>
      <c r="IX223" s="4">
        <v>-7160398.3300000019</v>
      </c>
      <c r="IY223" s="4">
        <v>0</v>
      </c>
      <c r="IZ223" s="4">
        <v>0</v>
      </c>
      <c r="JA223" s="5">
        <v>12</v>
      </c>
      <c r="JB223" s="4">
        <v>1533372.0500000003</v>
      </c>
      <c r="JC223" s="4">
        <v>1533372.0500000003</v>
      </c>
      <c r="JD223" s="4">
        <v>-1533372.0500000003</v>
      </c>
      <c r="JE223" s="4">
        <v>0</v>
      </c>
      <c r="JF223" s="4">
        <v>0</v>
      </c>
      <c r="JG223" s="4">
        <v>1533372.0500000003</v>
      </c>
      <c r="JH223" s="4">
        <v>-1533372.0500000003</v>
      </c>
      <c r="JI223" s="4">
        <v>0</v>
      </c>
      <c r="JJ223" s="4">
        <v>0</v>
      </c>
      <c r="JK223" s="5">
        <v>1</v>
      </c>
      <c r="JL223" s="4">
        <v>1533296.3300000003</v>
      </c>
      <c r="JM223" s="4">
        <v>1533296.3300000003</v>
      </c>
      <c r="JN223" s="4">
        <v>-1533296.3300000003</v>
      </c>
      <c r="JO223" s="4">
        <v>0</v>
      </c>
      <c r="JP223" s="4">
        <v>0</v>
      </c>
      <c r="JQ223" s="4">
        <v>1533296.3300000003</v>
      </c>
      <c r="JR223" s="4">
        <v>-1533296.3300000003</v>
      </c>
      <c r="JS223" s="4">
        <v>0</v>
      </c>
      <c r="JT223" s="4">
        <v>0</v>
      </c>
      <c r="JU223" s="5">
        <v>1</v>
      </c>
      <c r="JV223" s="4">
        <v>1533562.7000000002</v>
      </c>
      <c r="JW223" s="4">
        <v>1533562.7000000002</v>
      </c>
      <c r="JX223" s="4">
        <v>-1533562.7000000002</v>
      </c>
      <c r="JY223" s="4">
        <v>0</v>
      </c>
      <c r="JZ223" s="4">
        <v>0</v>
      </c>
      <c r="KA223" s="4">
        <v>1533562.7000000002</v>
      </c>
      <c r="KB223" s="4">
        <v>-1533562.7000000002</v>
      </c>
      <c r="KC223" s="4">
        <v>0</v>
      </c>
      <c r="KD223" s="4">
        <v>0</v>
      </c>
      <c r="KE223" s="5">
        <v>1</v>
      </c>
      <c r="KF223" s="4">
        <v>1533487.9000000001</v>
      </c>
      <c r="KG223" s="4">
        <v>1533487.9000000001</v>
      </c>
      <c r="KH223" s="4">
        <v>-1533487.9000000001</v>
      </c>
      <c r="KI223" s="4">
        <v>0</v>
      </c>
      <c r="KJ223" s="4">
        <v>0</v>
      </c>
      <c r="KK223" s="4">
        <v>1533487.9000000001</v>
      </c>
      <c r="KL223" s="4">
        <v>-1533487.9000000001</v>
      </c>
      <c r="KM223" s="4">
        <v>0</v>
      </c>
      <c r="KN223" s="4">
        <v>0</v>
      </c>
      <c r="KO223" s="5">
        <v>1</v>
      </c>
      <c r="KP223" s="4">
        <v>1534063.4600000002</v>
      </c>
      <c r="KQ223" s="4">
        <v>1534063.4600000002</v>
      </c>
      <c r="KR223" s="4">
        <v>-1534063.4600000002</v>
      </c>
      <c r="KS223" s="4">
        <v>0</v>
      </c>
      <c r="KT223" s="4">
        <v>0</v>
      </c>
      <c r="KU223" s="4">
        <v>1534063.4600000002</v>
      </c>
      <c r="KV223" s="4">
        <v>-1534063.4600000002</v>
      </c>
      <c r="KW223" s="4">
        <v>0</v>
      </c>
      <c r="KX223" s="4">
        <v>0</v>
      </c>
      <c r="KY223" s="5">
        <v>1</v>
      </c>
      <c r="KZ223" s="4">
        <v>1534319.1700000002</v>
      </c>
      <c r="LA223" s="4">
        <v>1534319.1700000002</v>
      </c>
      <c r="LB223" s="4">
        <v>-1534319.1700000002</v>
      </c>
      <c r="LC223" s="4">
        <v>0</v>
      </c>
      <c r="LD223" s="4">
        <v>0</v>
      </c>
      <c r="LE223" s="4">
        <v>1534319.1700000002</v>
      </c>
      <c r="LF223" s="4">
        <v>-1534319.1700000002</v>
      </c>
      <c r="LG223" s="4">
        <v>0</v>
      </c>
      <c r="LH223" s="4">
        <v>0</v>
      </c>
      <c r="LI223" s="5">
        <v>1</v>
      </c>
      <c r="LJ223" s="4">
        <v>1534564.2300000002</v>
      </c>
      <c r="LK223" s="4">
        <v>1534564.2300000002</v>
      </c>
      <c r="LL223" s="4">
        <v>-1534564.2300000002</v>
      </c>
      <c r="LM223" s="4">
        <v>0</v>
      </c>
      <c r="LN223" s="4">
        <v>0</v>
      </c>
      <c r="LO223" s="4">
        <v>1534564.2300000002</v>
      </c>
      <c r="LP223" s="4">
        <v>-1534564.2300000002</v>
      </c>
      <c r="LQ223" s="4">
        <v>0</v>
      </c>
      <c r="LR223" s="4">
        <v>0</v>
      </c>
      <c r="LS223" s="5">
        <v>1</v>
      </c>
      <c r="LT223" s="4">
        <v>1534830.6</v>
      </c>
      <c r="LU223" s="4">
        <v>1534830.6</v>
      </c>
      <c r="LV223" s="4">
        <v>-1534830.6</v>
      </c>
      <c r="LW223" s="4">
        <v>0</v>
      </c>
      <c r="LX223" s="4">
        <v>0</v>
      </c>
      <c r="LY223" s="4">
        <v>1534830.6</v>
      </c>
      <c r="LZ223" s="4">
        <v>-1534830.6</v>
      </c>
      <c r="MA223" s="4">
        <v>0</v>
      </c>
      <c r="MB223" s="4">
        <v>0</v>
      </c>
      <c r="MC223" s="5">
        <v>1</v>
      </c>
      <c r="MD223" s="4">
        <v>1534766.47</v>
      </c>
      <c r="ME223" s="4">
        <v>1534766.47</v>
      </c>
      <c r="MF223" s="4">
        <v>-1534766.47</v>
      </c>
      <c r="MG223" s="4">
        <v>0</v>
      </c>
      <c r="MH223" s="4">
        <v>0</v>
      </c>
      <c r="MI223" s="4">
        <v>1534766.47</v>
      </c>
      <c r="MJ223" s="4">
        <v>-1534766.47</v>
      </c>
      <c r="MK223" s="4">
        <v>0</v>
      </c>
      <c r="ML223" s="4">
        <v>0</v>
      </c>
      <c r="MM223" s="5">
        <v>1</v>
      </c>
      <c r="MN223" s="4">
        <v>1535331.37</v>
      </c>
      <c r="MO223" s="4">
        <v>1535331.37</v>
      </c>
      <c r="MP223" s="4">
        <v>-1535331.37</v>
      </c>
      <c r="MQ223" s="4">
        <v>0</v>
      </c>
      <c r="MR223" s="4">
        <v>0</v>
      </c>
      <c r="MS223" s="4">
        <v>1535331.37</v>
      </c>
      <c r="MT223" s="4">
        <v>-1535331.37</v>
      </c>
      <c r="MU223" s="4">
        <v>0</v>
      </c>
      <c r="MV223" s="4">
        <v>0</v>
      </c>
      <c r="MW223" s="5">
        <v>1</v>
      </c>
      <c r="MX223" s="4">
        <v>1535588.1</v>
      </c>
      <c r="MY223" s="4">
        <v>1535588.1</v>
      </c>
      <c r="MZ223" s="4">
        <v>-1535588.1</v>
      </c>
      <c r="NA223" s="4">
        <v>0</v>
      </c>
      <c r="NB223" s="4">
        <v>0</v>
      </c>
      <c r="NC223" s="4">
        <v>1535588.1</v>
      </c>
      <c r="ND223" s="4">
        <v>-1535588.1</v>
      </c>
      <c r="NE223" s="4">
        <v>0</v>
      </c>
      <c r="NF223" s="4">
        <v>0</v>
      </c>
      <c r="NG223" s="5">
        <v>1</v>
      </c>
      <c r="NH223" s="4">
        <v>1535523.4</v>
      </c>
      <c r="NI223" s="4">
        <v>1535523.4</v>
      </c>
      <c r="NJ223" s="4">
        <v>-1535523.4</v>
      </c>
      <c r="NK223" s="4">
        <v>0</v>
      </c>
      <c r="NL223" s="4">
        <v>0</v>
      </c>
      <c r="NM223" s="4">
        <v>1535523.4</v>
      </c>
      <c r="NN223" s="4">
        <v>-1535523.4</v>
      </c>
      <c r="NO223" s="4">
        <v>0</v>
      </c>
      <c r="NP223" s="4">
        <v>0</v>
      </c>
      <c r="NQ223" s="5">
        <v>1</v>
      </c>
      <c r="NR223" s="4">
        <v>18412705.780000001</v>
      </c>
      <c r="NS223" s="4">
        <v>18412705.780000001</v>
      </c>
      <c r="NT223" s="4">
        <v>-18412705.780000001</v>
      </c>
      <c r="NU223" s="4">
        <v>0</v>
      </c>
      <c r="NV223" s="4">
        <v>0</v>
      </c>
      <c r="NW223" s="4">
        <v>18412705.780000001</v>
      </c>
      <c r="NX223" s="4">
        <v>-18412705.780000001</v>
      </c>
      <c r="NY223" s="4">
        <v>0</v>
      </c>
      <c r="NZ223" s="4">
        <v>0</v>
      </c>
      <c r="OA223" s="5">
        <v>12</v>
      </c>
      <c r="OB223" s="4">
        <v>1536103.38</v>
      </c>
      <c r="OC223" s="4">
        <v>1536103.38</v>
      </c>
      <c r="OD223" s="4">
        <v>-1536103.38</v>
      </c>
      <c r="OE223" s="4">
        <v>0</v>
      </c>
      <c r="OF223" s="4">
        <v>0</v>
      </c>
      <c r="OG223" s="4">
        <v>1536103.38</v>
      </c>
      <c r="OH223" s="4">
        <v>-1536103.38</v>
      </c>
      <c r="OI223" s="4">
        <v>0</v>
      </c>
      <c r="OJ223" s="4">
        <v>0</v>
      </c>
      <c r="OK223" s="5">
        <v>1</v>
      </c>
      <c r="OL223" s="4">
        <v>1536334.62</v>
      </c>
      <c r="OM223" s="4">
        <v>1536334.62</v>
      </c>
      <c r="ON223" s="4">
        <v>-1536334.62</v>
      </c>
      <c r="OO223" s="4">
        <v>0</v>
      </c>
      <c r="OP223" s="4">
        <v>0</v>
      </c>
      <c r="OQ223" s="4">
        <v>1536334.62</v>
      </c>
      <c r="OR223" s="4">
        <v>-1536334.62</v>
      </c>
      <c r="OS223" s="4">
        <v>0</v>
      </c>
      <c r="OT223" s="4">
        <v>0</v>
      </c>
      <c r="OU223" s="5">
        <v>1</v>
      </c>
      <c r="OV223" s="4">
        <v>1536234.81</v>
      </c>
      <c r="OW223" s="4">
        <v>1536234.81</v>
      </c>
      <c r="OX223" s="4">
        <v>-1536234.81</v>
      </c>
      <c r="OY223" s="4">
        <v>0</v>
      </c>
      <c r="OZ223" s="4">
        <v>0</v>
      </c>
      <c r="PA223" s="4">
        <v>1536234.81</v>
      </c>
      <c r="PB223" s="4">
        <v>-1536234.81</v>
      </c>
      <c r="PC223" s="4">
        <v>0</v>
      </c>
      <c r="PD223" s="4">
        <v>0</v>
      </c>
      <c r="PE223" s="5">
        <v>1</v>
      </c>
      <c r="PF223" s="4">
        <v>1536765.8699999999</v>
      </c>
      <c r="PG223" s="4">
        <v>1536765.8699999999</v>
      </c>
      <c r="PH223" s="4">
        <v>-1536765.8699999999</v>
      </c>
      <c r="PI223" s="4">
        <v>0</v>
      </c>
      <c r="PJ223" s="4">
        <v>0</v>
      </c>
      <c r="PK223" s="4">
        <v>1536765.8699999999</v>
      </c>
      <c r="PL223" s="4">
        <v>-1536765.8699999999</v>
      </c>
      <c r="PM223" s="4">
        <v>0</v>
      </c>
      <c r="PN223" s="4">
        <v>0</v>
      </c>
      <c r="PO223" s="5">
        <v>1</v>
      </c>
      <c r="PP223" s="4">
        <v>1536994.7299999997</v>
      </c>
      <c r="PQ223" s="4">
        <v>1536994.7299999997</v>
      </c>
      <c r="PR223" s="4">
        <v>-1536994.7299999997</v>
      </c>
      <c r="PS223" s="4">
        <v>0</v>
      </c>
      <c r="PT223" s="4">
        <v>0</v>
      </c>
      <c r="PU223" s="4">
        <v>1536994.7299999997</v>
      </c>
      <c r="PV223" s="4">
        <v>-1536994.7299999997</v>
      </c>
      <c r="PW223" s="4">
        <v>0</v>
      </c>
      <c r="PX223" s="4">
        <v>0</v>
      </c>
      <c r="PY223" s="5">
        <v>1</v>
      </c>
      <c r="PZ223" s="4">
        <v>1536886.09</v>
      </c>
      <c r="QA223" s="4">
        <v>1536886.09</v>
      </c>
      <c r="QB223" s="4">
        <v>-1536886.09</v>
      </c>
      <c r="QC223" s="4">
        <v>0</v>
      </c>
      <c r="QD223" s="4">
        <v>0</v>
      </c>
      <c r="QE223" s="4">
        <v>1536886.09</v>
      </c>
      <c r="QF223" s="4">
        <v>-1536886.09</v>
      </c>
      <c r="QG223" s="4">
        <v>0</v>
      </c>
      <c r="QH223" s="4">
        <v>0</v>
      </c>
      <c r="QI223" s="5">
        <v>1</v>
      </c>
      <c r="QJ223" s="4">
        <v>1537425.97</v>
      </c>
      <c r="QK223" s="4">
        <v>1537425.97</v>
      </c>
      <c r="QL223" s="4">
        <v>-1537425.97</v>
      </c>
      <c r="QM223" s="4">
        <v>0</v>
      </c>
      <c r="QN223" s="4">
        <v>0</v>
      </c>
      <c r="QO223" s="4">
        <v>1537425.97</v>
      </c>
      <c r="QP223" s="4">
        <v>-1537425.97</v>
      </c>
      <c r="QQ223" s="4">
        <v>0</v>
      </c>
      <c r="QR223" s="4">
        <v>0</v>
      </c>
      <c r="QS223" s="5">
        <v>1</v>
      </c>
      <c r="QT223" s="4">
        <v>1537654.8299999998</v>
      </c>
      <c r="QU223" s="4">
        <v>1537654.8299999998</v>
      </c>
      <c r="QV223" s="4">
        <v>-1537654.8299999998</v>
      </c>
      <c r="QW223" s="4">
        <v>0</v>
      </c>
      <c r="QX223" s="4">
        <v>0</v>
      </c>
      <c r="QY223" s="4">
        <v>1537654.8299999998</v>
      </c>
      <c r="QZ223" s="4">
        <v>-1537654.8299999998</v>
      </c>
      <c r="RA223" s="4">
        <v>0</v>
      </c>
      <c r="RB223" s="4">
        <v>0</v>
      </c>
      <c r="RC223" s="5">
        <v>1</v>
      </c>
      <c r="RD223" s="4">
        <v>1537537.3699999999</v>
      </c>
      <c r="RE223" s="4">
        <v>1537537.3699999999</v>
      </c>
      <c r="RF223" s="4">
        <v>-1537537.3699999999</v>
      </c>
      <c r="RG223" s="4">
        <v>0</v>
      </c>
      <c r="RH223" s="4">
        <v>0</v>
      </c>
      <c r="RI223" s="4">
        <v>1537537.3699999999</v>
      </c>
      <c r="RJ223" s="4">
        <v>-1537537.3699999999</v>
      </c>
      <c r="RK223" s="4">
        <v>0</v>
      </c>
      <c r="RL223" s="4">
        <v>0</v>
      </c>
      <c r="RM223" s="5">
        <v>1</v>
      </c>
      <c r="RN223" s="4">
        <v>1538086.0799999998</v>
      </c>
      <c r="RO223" s="4">
        <v>1538086.0799999998</v>
      </c>
      <c r="RP223" s="4">
        <v>-1538086.0799999998</v>
      </c>
      <c r="RQ223" s="4">
        <v>0</v>
      </c>
      <c r="RR223" s="4">
        <v>0</v>
      </c>
      <c r="RS223" s="4">
        <v>1538086.0799999998</v>
      </c>
      <c r="RT223" s="4">
        <v>-1538086.0799999998</v>
      </c>
      <c r="RU223" s="4">
        <v>0</v>
      </c>
      <c r="RV223" s="4">
        <v>0</v>
      </c>
      <c r="RW223" s="5">
        <v>1</v>
      </c>
      <c r="RX223" s="4">
        <v>1538307.1600000001</v>
      </c>
      <c r="RY223" s="4">
        <v>1538307.1600000001</v>
      </c>
      <c r="RZ223" s="4">
        <v>-1538307.1600000001</v>
      </c>
      <c r="SA223" s="4">
        <v>0</v>
      </c>
      <c r="SB223" s="4">
        <v>0</v>
      </c>
      <c r="SC223" s="4">
        <v>1538307.1600000001</v>
      </c>
      <c r="SD223" s="4">
        <v>-1538307.1600000001</v>
      </c>
      <c r="SE223" s="4">
        <v>0</v>
      </c>
      <c r="SF223" s="4">
        <v>0</v>
      </c>
      <c r="SG223" s="5">
        <v>1</v>
      </c>
      <c r="SH223" s="4">
        <v>1538519.3600000003</v>
      </c>
      <c r="SI223" s="4">
        <v>1538519.3600000003</v>
      </c>
      <c r="SJ223" s="4">
        <v>-1538519.3600000003</v>
      </c>
      <c r="SK223" s="4">
        <v>0</v>
      </c>
      <c r="SL223" s="4">
        <v>0</v>
      </c>
      <c r="SM223" s="4">
        <v>1538519.3600000003</v>
      </c>
      <c r="SN223" s="4">
        <v>-1538519.3600000003</v>
      </c>
      <c r="SO223" s="4">
        <v>0</v>
      </c>
      <c r="SP223" s="4">
        <v>0</v>
      </c>
      <c r="SQ223" s="5">
        <v>1</v>
      </c>
      <c r="SR223" s="4">
        <v>18446850.27</v>
      </c>
      <c r="SS223" s="4">
        <v>18446850.27</v>
      </c>
      <c r="ST223" s="4">
        <v>-18446850.27</v>
      </c>
      <c r="SU223" s="4">
        <v>0</v>
      </c>
      <c r="SV223" s="4">
        <v>0</v>
      </c>
      <c r="SW223" s="4">
        <v>18446850.27</v>
      </c>
      <c r="SX223" s="4">
        <v>-18446850.27</v>
      </c>
      <c r="SY223" s="4">
        <v>0</v>
      </c>
      <c r="SZ223" s="4">
        <v>0</v>
      </c>
      <c r="TA223" s="5">
        <v>12</v>
      </c>
      <c r="TB223" s="4">
        <v>1546047.6023999997</v>
      </c>
      <c r="TC223" s="4">
        <v>1546047.6023999997</v>
      </c>
    </row>
    <row r="224" spans="1:523" x14ac:dyDescent="0.3">
      <c r="A224" s="3" t="s">
        <v>270</v>
      </c>
      <c r="B224" s="4">
        <v>30253623.350000001</v>
      </c>
      <c r="C224" s="4">
        <v>30253623.350000001</v>
      </c>
      <c r="D224" s="4">
        <v>0</v>
      </c>
      <c r="E224" s="4">
        <v>0</v>
      </c>
      <c r="F224" s="4">
        <v>30253623.350000001</v>
      </c>
      <c r="G224" s="4">
        <v>30253623.350000001</v>
      </c>
      <c r="H224" s="4">
        <v>0</v>
      </c>
      <c r="I224" s="4">
        <v>0</v>
      </c>
      <c r="J224" s="4">
        <v>30253623.350000001</v>
      </c>
      <c r="K224" s="5">
        <v>1</v>
      </c>
      <c r="L224" s="4">
        <v>29938084.030000005</v>
      </c>
      <c r="M224" s="4">
        <v>29938084.030000005</v>
      </c>
      <c r="N224" s="4">
        <v>0</v>
      </c>
      <c r="O224" s="4">
        <v>0</v>
      </c>
      <c r="P224" s="4">
        <v>29938084.030000005</v>
      </c>
      <c r="Q224" s="4">
        <v>29938084.030000005</v>
      </c>
      <c r="R224" s="4">
        <v>0</v>
      </c>
      <c r="S224" s="4">
        <v>0</v>
      </c>
      <c r="T224" s="4">
        <v>29938084.030000005</v>
      </c>
      <c r="U224" s="5">
        <v>1</v>
      </c>
      <c r="V224" s="4">
        <v>30347939.500000004</v>
      </c>
      <c r="W224" s="4">
        <v>30347939.500000004</v>
      </c>
      <c r="X224" s="4">
        <v>0</v>
      </c>
      <c r="Y224" s="4">
        <v>0</v>
      </c>
      <c r="Z224" s="4">
        <v>30347939.500000004</v>
      </c>
      <c r="AA224" s="4">
        <v>30347939.500000004</v>
      </c>
      <c r="AB224" s="4">
        <v>0</v>
      </c>
      <c r="AC224" s="4">
        <v>0</v>
      </c>
      <c r="AD224" s="4">
        <v>30347939.500000004</v>
      </c>
      <c r="AE224" s="5">
        <v>1</v>
      </c>
      <c r="AF224" s="4">
        <v>30610515.75</v>
      </c>
      <c r="AG224" s="4">
        <v>30610515.75</v>
      </c>
      <c r="AH224" s="4">
        <v>0</v>
      </c>
      <c r="AI224" s="4">
        <v>0</v>
      </c>
      <c r="AJ224" s="4">
        <v>30610515.75</v>
      </c>
      <c r="AK224" s="4">
        <v>30610515.75</v>
      </c>
      <c r="AL224" s="4">
        <v>0</v>
      </c>
      <c r="AM224" s="4">
        <v>0</v>
      </c>
      <c r="AN224" s="4">
        <v>30610515.75</v>
      </c>
      <c r="AO224" s="5">
        <v>1</v>
      </c>
      <c r="AP224" s="4">
        <v>30325275.84</v>
      </c>
      <c r="AQ224" s="4">
        <v>30325275.84</v>
      </c>
      <c r="AR224" s="4">
        <v>0</v>
      </c>
      <c r="AS224" s="4">
        <v>0</v>
      </c>
      <c r="AT224" s="4">
        <v>30325275.84</v>
      </c>
      <c r="AU224" s="4">
        <v>30325275.84</v>
      </c>
      <c r="AV224" s="4">
        <v>0</v>
      </c>
      <c r="AW224" s="4">
        <v>0</v>
      </c>
      <c r="AX224" s="4">
        <v>30325275.84</v>
      </c>
      <c r="AY224" s="5">
        <v>1</v>
      </c>
      <c r="AZ224" s="4">
        <v>30291433.57</v>
      </c>
      <c r="BA224" s="4">
        <v>30291433.57</v>
      </c>
      <c r="BB224" s="4">
        <v>0</v>
      </c>
      <c r="BC224" s="4">
        <v>0</v>
      </c>
      <c r="BD224" s="4">
        <v>30291433.57</v>
      </c>
      <c r="BE224" s="4">
        <v>30291433.57</v>
      </c>
      <c r="BF224" s="4">
        <v>0</v>
      </c>
      <c r="BG224" s="4">
        <v>0</v>
      </c>
      <c r="BH224" s="4">
        <v>30291433.57</v>
      </c>
      <c r="BI224" s="5">
        <v>1</v>
      </c>
      <c r="BJ224" s="4">
        <v>30612771.969999995</v>
      </c>
      <c r="BK224" s="4">
        <v>30612771.969999995</v>
      </c>
      <c r="BL224" s="4">
        <v>0</v>
      </c>
      <c r="BM224" s="4">
        <v>0</v>
      </c>
      <c r="BN224" s="4">
        <v>30612771.969999995</v>
      </c>
      <c r="BO224" s="4">
        <v>30612771.969999995</v>
      </c>
      <c r="BP224" s="4">
        <v>0</v>
      </c>
      <c r="BQ224" s="4">
        <v>0</v>
      </c>
      <c r="BR224" s="4">
        <v>30612771.969999995</v>
      </c>
      <c r="BS224" s="5">
        <v>1</v>
      </c>
      <c r="BT224" s="4">
        <v>30331681.439999998</v>
      </c>
      <c r="BU224" s="4">
        <v>30331681.439999998</v>
      </c>
      <c r="BV224" s="4">
        <v>0</v>
      </c>
      <c r="BW224" s="4">
        <v>0</v>
      </c>
      <c r="BX224" s="4">
        <v>30331681.439999998</v>
      </c>
      <c r="BY224" s="4">
        <v>30331681.439999998</v>
      </c>
      <c r="BZ224" s="4">
        <v>0</v>
      </c>
      <c r="CA224" s="4">
        <v>0</v>
      </c>
      <c r="CB224" s="4">
        <v>30331681.439999998</v>
      </c>
      <c r="CC224" s="5">
        <v>1</v>
      </c>
      <c r="CD224" s="4">
        <v>30662671.109999996</v>
      </c>
      <c r="CE224" s="4">
        <v>30662671.109999996</v>
      </c>
      <c r="CF224" s="4">
        <v>0</v>
      </c>
      <c r="CG224" s="4">
        <v>0</v>
      </c>
      <c r="CH224" s="4">
        <v>30662671.109999996</v>
      </c>
      <c r="CI224" s="4">
        <v>30662671.109999996</v>
      </c>
      <c r="CJ224" s="4">
        <v>0</v>
      </c>
      <c r="CK224" s="4">
        <v>0</v>
      </c>
      <c r="CL224" s="4">
        <v>30662671.109999996</v>
      </c>
      <c r="CM224" s="5">
        <v>1</v>
      </c>
      <c r="CN224" s="4">
        <v>33184673.740000002</v>
      </c>
      <c r="CO224" s="4">
        <v>33184673.740000002</v>
      </c>
      <c r="CP224" s="4">
        <v>0</v>
      </c>
      <c r="CQ224" s="4">
        <v>0</v>
      </c>
      <c r="CR224" s="4">
        <v>33184673.740000002</v>
      </c>
      <c r="CS224" s="4">
        <v>33184673.740000002</v>
      </c>
      <c r="CT224" s="4">
        <v>0</v>
      </c>
      <c r="CU224" s="4">
        <v>0</v>
      </c>
      <c r="CV224" s="4">
        <v>33184673.740000002</v>
      </c>
      <c r="CW224" s="5">
        <v>1</v>
      </c>
      <c r="CX224" s="4">
        <v>36007660.370000005</v>
      </c>
      <c r="CY224" s="4">
        <v>36007660.370000005</v>
      </c>
      <c r="CZ224" s="4">
        <v>0</v>
      </c>
      <c r="DA224" s="4">
        <v>0</v>
      </c>
      <c r="DB224" s="4">
        <v>36007660.370000005</v>
      </c>
      <c r="DC224" s="4">
        <v>36007660.370000005</v>
      </c>
      <c r="DD224" s="4">
        <v>0</v>
      </c>
      <c r="DE224" s="4">
        <v>0</v>
      </c>
      <c r="DF224" s="4">
        <v>36007660.370000005</v>
      </c>
      <c r="DG224" s="5">
        <v>1</v>
      </c>
      <c r="DH224" s="4">
        <v>38548738.480000004</v>
      </c>
      <c r="DI224" s="4">
        <v>38548738.480000004</v>
      </c>
      <c r="DJ224" s="4">
        <v>0</v>
      </c>
      <c r="DK224" s="4">
        <v>0</v>
      </c>
      <c r="DL224" s="4">
        <v>38548738.480000004</v>
      </c>
      <c r="DM224" s="4">
        <v>38548738.480000004</v>
      </c>
      <c r="DN224" s="4">
        <v>0</v>
      </c>
      <c r="DO224" s="4">
        <v>0</v>
      </c>
      <c r="DP224" s="4">
        <v>38548738.480000004</v>
      </c>
      <c r="DQ224" s="5">
        <v>1</v>
      </c>
      <c r="DR224" s="4">
        <v>381115069.15000004</v>
      </c>
      <c r="DS224" s="4">
        <v>381115069.15000004</v>
      </c>
      <c r="DT224" s="4">
        <v>0</v>
      </c>
      <c r="DU224" s="4">
        <v>0</v>
      </c>
      <c r="DV224" s="4">
        <v>381115069.15000004</v>
      </c>
      <c r="DW224" s="4">
        <v>381115069.15000004</v>
      </c>
      <c r="DX224" s="4">
        <v>0</v>
      </c>
      <c r="DY224" s="4">
        <v>0</v>
      </c>
      <c r="DZ224" s="4">
        <v>381115069.15000004</v>
      </c>
      <c r="EA224" s="5">
        <v>12</v>
      </c>
      <c r="EB224" s="4">
        <v>40014980.880000003</v>
      </c>
      <c r="EC224" s="4">
        <v>40014980.880000003</v>
      </c>
      <c r="ED224" s="4">
        <v>0</v>
      </c>
      <c r="EE224" s="4">
        <v>0</v>
      </c>
      <c r="EF224" s="4">
        <v>40014980.880000003</v>
      </c>
      <c r="EG224" s="4">
        <v>40014980.880000003</v>
      </c>
      <c r="EH224" s="4">
        <v>0</v>
      </c>
      <c r="EI224" s="4">
        <v>0</v>
      </c>
      <c r="EJ224" s="4">
        <v>40014980.880000003</v>
      </c>
      <c r="EK224" s="5">
        <v>1</v>
      </c>
      <c r="EL224" s="4">
        <v>41180234.820000008</v>
      </c>
      <c r="EM224" s="4">
        <v>41180234.820000008</v>
      </c>
      <c r="EN224" s="4">
        <v>0</v>
      </c>
      <c r="EO224" s="4">
        <v>0</v>
      </c>
      <c r="EP224" s="4">
        <v>41180234.820000008</v>
      </c>
      <c r="EQ224" s="4">
        <v>41180234.820000008</v>
      </c>
      <c r="ER224" s="4">
        <v>0</v>
      </c>
      <c r="ES224" s="4">
        <v>0</v>
      </c>
      <c r="ET224" s="4">
        <v>41180234.820000008</v>
      </c>
      <c r="EU224" s="5">
        <v>1</v>
      </c>
      <c r="EV224" s="4">
        <v>41401216.300000004</v>
      </c>
      <c r="EW224" s="4">
        <v>41401216.300000004</v>
      </c>
      <c r="EX224" s="4">
        <v>0</v>
      </c>
      <c r="EY224" s="4">
        <v>0</v>
      </c>
      <c r="EZ224" s="4">
        <v>41401216.300000004</v>
      </c>
      <c r="FA224" s="4">
        <v>41401216.300000004</v>
      </c>
      <c r="FB224" s="4">
        <v>0</v>
      </c>
      <c r="FC224" s="4">
        <v>0</v>
      </c>
      <c r="FD224" s="4">
        <v>41401216.300000004</v>
      </c>
      <c r="FE224" s="5">
        <v>1</v>
      </c>
      <c r="FF224" s="4">
        <v>42200486.629999995</v>
      </c>
      <c r="FG224" s="4">
        <v>42200486.629999995</v>
      </c>
      <c r="FH224" s="4">
        <v>0</v>
      </c>
      <c r="FI224" s="4">
        <v>0</v>
      </c>
      <c r="FJ224" s="4">
        <v>42200486.629999995</v>
      </c>
      <c r="FK224" s="4">
        <v>42200486.629999995</v>
      </c>
      <c r="FL224" s="4">
        <v>0</v>
      </c>
      <c r="FM224" s="4">
        <v>0</v>
      </c>
      <c r="FN224" s="4">
        <v>42200486.629999995</v>
      </c>
      <c r="FO224" s="5">
        <v>1</v>
      </c>
      <c r="FP224" s="4">
        <v>42130908.090000004</v>
      </c>
      <c r="FQ224" s="4">
        <v>42130908.090000004</v>
      </c>
      <c r="FR224" s="4">
        <v>0</v>
      </c>
      <c r="FS224" s="4">
        <v>0</v>
      </c>
      <c r="FT224" s="4">
        <v>42130908.090000004</v>
      </c>
      <c r="FU224" s="4">
        <v>42130908.090000004</v>
      </c>
      <c r="FV224" s="4">
        <v>0</v>
      </c>
      <c r="FW224" s="4">
        <v>0</v>
      </c>
      <c r="FX224" s="4">
        <v>42130908.090000004</v>
      </c>
      <c r="FY224" s="5">
        <v>1</v>
      </c>
      <c r="FZ224" s="4">
        <v>41352691.210000001</v>
      </c>
      <c r="GA224" s="4">
        <v>41352691.210000001</v>
      </c>
      <c r="GB224" s="4">
        <v>0</v>
      </c>
      <c r="GC224" s="4">
        <v>0</v>
      </c>
      <c r="GD224" s="4">
        <v>41352691.210000001</v>
      </c>
      <c r="GE224" s="4">
        <v>41352691.210000001</v>
      </c>
      <c r="GF224" s="4">
        <v>0</v>
      </c>
      <c r="GG224" s="4">
        <v>0</v>
      </c>
      <c r="GH224" s="4">
        <v>41352691.210000001</v>
      </c>
      <c r="GI224" s="5">
        <v>1</v>
      </c>
      <c r="GJ224" s="4">
        <v>40864285.549999997</v>
      </c>
      <c r="GK224" s="4">
        <v>40864285.549999997</v>
      </c>
      <c r="GL224" s="4">
        <v>0</v>
      </c>
      <c r="GM224" s="4">
        <v>0</v>
      </c>
      <c r="GN224" s="4">
        <v>40864285.549999997</v>
      </c>
      <c r="GO224" s="4">
        <v>40864285.549999997</v>
      </c>
      <c r="GP224" s="4">
        <v>0</v>
      </c>
      <c r="GQ224" s="4">
        <v>0</v>
      </c>
      <c r="GR224" s="4">
        <v>40864285.549999997</v>
      </c>
      <c r="GS224" s="5">
        <v>1</v>
      </c>
      <c r="GT224" s="4">
        <v>40755729.93</v>
      </c>
      <c r="GU224" s="4">
        <v>40755729.93</v>
      </c>
      <c r="GV224" s="4">
        <v>0</v>
      </c>
      <c r="GW224" s="4">
        <v>0</v>
      </c>
      <c r="GX224" s="4">
        <v>40755729.93</v>
      </c>
      <c r="GY224" s="4">
        <v>40755729.93</v>
      </c>
      <c r="GZ224" s="4">
        <v>0</v>
      </c>
      <c r="HA224" s="4">
        <v>0</v>
      </c>
      <c r="HB224" s="4">
        <v>40755729.93</v>
      </c>
      <c r="HC224" s="5">
        <v>1</v>
      </c>
      <c r="HD224" s="4">
        <v>40081034.18999999</v>
      </c>
      <c r="HE224" s="4">
        <v>40081034.18999999</v>
      </c>
      <c r="HF224" s="4">
        <v>0</v>
      </c>
      <c r="HG224" s="4">
        <v>0</v>
      </c>
      <c r="HH224" s="4">
        <v>40081034.18999999</v>
      </c>
      <c r="HI224" s="4">
        <v>40081034.18999999</v>
      </c>
      <c r="HJ224" s="4">
        <v>0</v>
      </c>
      <c r="HK224" s="4">
        <v>0</v>
      </c>
      <c r="HL224" s="4">
        <v>40081034.18999999</v>
      </c>
      <c r="HM224" s="5">
        <v>1</v>
      </c>
      <c r="HN224" s="4">
        <v>37552423.609999999</v>
      </c>
      <c r="HO224" s="4">
        <v>37552423.609999999</v>
      </c>
      <c r="HP224" s="4">
        <v>0</v>
      </c>
      <c r="HQ224" s="4">
        <v>0</v>
      </c>
      <c r="HR224" s="4">
        <v>37552423.609999999</v>
      </c>
      <c r="HS224" s="4">
        <v>37552423.609999999</v>
      </c>
      <c r="HT224" s="4">
        <v>0</v>
      </c>
      <c r="HU224" s="4">
        <v>0</v>
      </c>
      <c r="HV224" s="4">
        <v>37552423.609999999</v>
      </c>
      <c r="HW224" s="5">
        <v>1</v>
      </c>
      <c r="HX224" s="4">
        <v>35041125.149999991</v>
      </c>
      <c r="HY224" s="4">
        <v>35041125.149999991</v>
      </c>
      <c r="HZ224" s="4">
        <v>0</v>
      </c>
      <c r="IA224" s="4">
        <v>0</v>
      </c>
      <c r="IB224" s="4">
        <v>35041125.149999991</v>
      </c>
      <c r="IC224" s="4">
        <v>35041125.149999991</v>
      </c>
      <c r="ID224" s="4">
        <v>0</v>
      </c>
      <c r="IE224" s="4">
        <v>0</v>
      </c>
      <c r="IF224" s="4">
        <v>35041125.149999991</v>
      </c>
      <c r="IG224" s="5">
        <v>1</v>
      </c>
      <c r="IH224" s="4">
        <v>32276384.919999998</v>
      </c>
      <c r="II224" s="4">
        <v>32276384.919999998</v>
      </c>
      <c r="IJ224" s="4">
        <v>0</v>
      </c>
      <c r="IK224" s="4">
        <v>0</v>
      </c>
      <c r="IL224" s="4">
        <v>32276384.919999998</v>
      </c>
      <c r="IM224" s="4">
        <v>32276384.919999998</v>
      </c>
      <c r="IN224" s="4">
        <v>0</v>
      </c>
      <c r="IO224" s="4">
        <v>0</v>
      </c>
      <c r="IP224" s="4">
        <v>32276384.919999998</v>
      </c>
      <c r="IQ224" s="5">
        <v>1</v>
      </c>
      <c r="IR224" s="4">
        <v>474851501.28000003</v>
      </c>
      <c r="IS224" s="4">
        <v>474851501.28000003</v>
      </c>
      <c r="IT224" s="4">
        <v>0</v>
      </c>
      <c r="IU224" s="4">
        <v>0</v>
      </c>
      <c r="IV224" s="4">
        <v>474851501.28000003</v>
      </c>
      <c r="IW224" s="4">
        <v>474851501.28000003</v>
      </c>
      <c r="IX224" s="4">
        <v>0</v>
      </c>
      <c r="IY224" s="4">
        <v>0</v>
      </c>
      <c r="IZ224" s="4">
        <v>474851501.28000003</v>
      </c>
      <c r="JA224" s="5">
        <v>12</v>
      </c>
      <c r="JB224" s="4">
        <v>32337385.089999996</v>
      </c>
      <c r="JC224" s="4">
        <v>32337385.089999996</v>
      </c>
      <c r="JD224" s="4">
        <v>0</v>
      </c>
      <c r="JE224" s="4">
        <v>0</v>
      </c>
      <c r="JF224" s="4">
        <v>32337385.089999996</v>
      </c>
      <c r="JG224" s="4">
        <v>32337385.089999996</v>
      </c>
      <c r="JH224" s="4">
        <v>0</v>
      </c>
      <c r="JI224" s="4">
        <v>0</v>
      </c>
      <c r="JJ224" s="4">
        <v>32337385.089999996</v>
      </c>
      <c r="JK224" s="5">
        <v>1</v>
      </c>
      <c r="JL224" s="4">
        <v>32354992.069999993</v>
      </c>
      <c r="JM224" s="4">
        <v>32354992.069999993</v>
      </c>
      <c r="JN224" s="4">
        <v>0</v>
      </c>
      <c r="JO224" s="4">
        <v>0</v>
      </c>
      <c r="JP224" s="4">
        <v>32354992.069999993</v>
      </c>
      <c r="JQ224" s="4">
        <v>32354992.069999993</v>
      </c>
      <c r="JR224" s="4">
        <v>0</v>
      </c>
      <c r="JS224" s="4">
        <v>0</v>
      </c>
      <c r="JT224" s="4">
        <v>32354992.069999993</v>
      </c>
      <c r="JU224" s="5">
        <v>1</v>
      </c>
      <c r="JV224" s="4">
        <v>32872059.25999999</v>
      </c>
      <c r="JW224" s="4">
        <v>32872059.25999999</v>
      </c>
      <c r="JX224" s="4">
        <v>0</v>
      </c>
      <c r="JY224" s="4">
        <v>0</v>
      </c>
      <c r="JZ224" s="4">
        <v>32872059.25999999</v>
      </c>
      <c r="KA224" s="4">
        <v>32872059.25999999</v>
      </c>
      <c r="KB224" s="4">
        <v>0</v>
      </c>
      <c r="KC224" s="4">
        <v>0</v>
      </c>
      <c r="KD224" s="4">
        <v>32872059.25999999</v>
      </c>
      <c r="KE224" s="5">
        <v>1</v>
      </c>
      <c r="KF224" s="4">
        <v>33242280.219999984</v>
      </c>
      <c r="KG224" s="4">
        <v>33242280.219999984</v>
      </c>
      <c r="KH224" s="4">
        <v>0</v>
      </c>
      <c r="KI224" s="4">
        <v>0</v>
      </c>
      <c r="KJ224" s="4">
        <v>33242280.219999984</v>
      </c>
      <c r="KK224" s="4">
        <v>33242280.219999984</v>
      </c>
      <c r="KL224" s="4">
        <v>0</v>
      </c>
      <c r="KM224" s="4">
        <v>0</v>
      </c>
      <c r="KN224" s="4">
        <v>33242280.219999984</v>
      </c>
      <c r="KO224" s="5">
        <v>1</v>
      </c>
      <c r="KP224" s="4">
        <v>33830632.98999998</v>
      </c>
      <c r="KQ224" s="4">
        <v>33830632.98999998</v>
      </c>
      <c r="KR224" s="4">
        <v>0</v>
      </c>
      <c r="KS224" s="4">
        <v>0</v>
      </c>
      <c r="KT224" s="4">
        <v>33830632.98999998</v>
      </c>
      <c r="KU224" s="4">
        <v>33830632.98999998</v>
      </c>
      <c r="KV224" s="4">
        <v>0</v>
      </c>
      <c r="KW224" s="4">
        <v>0</v>
      </c>
      <c r="KX224" s="4">
        <v>33830632.98999998</v>
      </c>
      <c r="KY224" s="5">
        <v>1</v>
      </c>
      <c r="KZ224" s="4">
        <v>34342852.259999983</v>
      </c>
      <c r="LA224" s="4">
        <v>34342852.259999983</v>
      </c>
      <c r="LB224" s="4">
        <v>0</v>
      </c>
      <c r="LC224" s="4">
        <v>0</v>
      </c>
      <c r="LD224" s="4">
        <v>34342852.259999983</v>
      </c>
      <c r="LE224" s="4">
        <v>34342852.259999983</v>
      </c>
      <c r="LF224" s="4">
        <v>0</v>
      </c>
      <c r="LG224" s="4">
        <v>0</v>
      </c>
      <c r="LH224" s="4">
        <v>34342852.259999983</v>
      </c>
      <c r="LI224" s="5">
        <v>1</v>
      </c>
      <c r="LJ224" s="4">
        <v>34881064.169999987</v>
      </c>
      <c r="LK224" s="4">
        <v>34881064.169999987</v>
      </c>
      <c r="LL224" s="4">
        <v>0</v>
      </c>
      <c r="LM224" s="4">
        <v>0</v>
      </c>
      <c r="LN224" s="4">
        <v>34881064.169999987</v>
      </c>
      <c r="LO224" s="4">
        <v>34881064.169999987</v>
      </c>
      <c r="LP224" s="4">
        <v>0</v>
      </c>
      <c r="LQ224" s="4">
        <v>0</v>
      </c>
      <c r="LR224" s="4">
        <v>34881064.169999987</v>
      </c>
      <c r="LS224" s="5">
        <v>1</v>
      </c>
      <c r="LT224" s="4">
        <v>35450009.119999982</v>
      </c>
      <c r="LU224" s="4">
        <v>35450009.119999982</v>
      </c>
      <c r="LV224" s="4">
        <v>0</v>
      </c>
      <c r="LW224" s="4">
        <v>0</v>
      </c>
      <c r="LX224" s="4">
        <v>35450009.119999982</v>
      </c>
      <c r="LY224" s="4">
        <v>35450009.119999982</v>
      </c>
      <c r="LZ224" s="4">
        <v>0</v>
      </c>
      <c r="MA224" s="4">
        <v>0</v>
      </c>
      <c r="MB224" s="4">
        <v>35450009.119999982</v>
      </c>
      <c r="MC224" s="5">
        <v>1</v>
      </c>
      <c r="MD224" s="4">
        <v>35924107.259999983</v>
      </c>
      <c r="ME224" s="4">
        <v>35924107.259999983</v>
      </c>
      <c r="MF224" s="4">
        <v>0</v>
      </c>
      <c r="MG224" s="4">
        <v>0</v>
      </c>
      <c r="MH224" s="4">
        <v>35924107.259999983</v>
      </c>
      <c r="MI224" s="4">
        <v>35924107.259999983</v>
      </c>
      <c r="MJ224" s="4">
        <v>0</v>
      </c>
      <c r="MK224" s="4">
        <v>0</v>
      </c>
      <c r="ML224" s="4">
        <v>35924107.259999983</v>
      </c>
      <c r="MM224" s="5">
        <v>1</v>
      </c>
      <c r="MN224" s="4">
        <v>36578347.199999981</v>
      </c>
      <c r="MO224" s="4">
        <v>36578347.199999981</v>
      </c>
      <c r="MP224" s="4">
        <v>0</v>
      </c>
      <c r="MQ224" s="4">
        <v>0</v>
      </c>
      <c r="MR224" s="4">
        <v>36578347.199999981</v>
      </c>
      <c r="MS224" s="4">
        <v>36578347.199999981</v>
      </c>
      <c r="MT224" s="4">
        <v>0</v>
      </c>
      <c r="MU224" s="4">
        <v>0</v>
      </c>
      <c r="MV224" s="4">
        <v>36578347.199999981</v>
      </c>
      <c r="MW224" s="5">
        <v>1</v>
      </c>
      <c r="MX224" s="4">
        <v>37290288.49999997</v>
      </c>
      <c r="MY224" s="4">
        <v>37290288.49999997</v>
      </c>
      <c r="MZ224" s="4">
        <v>0</v>
      </c>
      <c r="NA224" s="4">
        <v>0</v>
      </c>
      <c r="NB224" s="4">
        <v>37290288.49999997</v>
      </c>
      <c r="NC224" s="4">
        <v>37290288.49999997</v>
      </c>
      <c r="ND224" s="4">
        <v>0</v>
      </c>
      <c r="NE224" s="4">
        <v>0</v>
      </c>
      <c r="NF224" s="4">
        <v>37290288.49999997</v>
      </c>
      <c r="NG224" s="5">
        <v>1</v>
      </c>
      <c r="NH224" s="4">
        <v>37628020.389999963</v>
      </c>
      <c r="NI224" s="4">
        <v>37628020.389999963</v>
      </c>
      <c r="NJ224" s="4">
        <v>0</v>
      </c>
      <c r="NK224" s="4">
        <v>0</v>
      </c>
      <c r="NL224" s="4">
        <v>37628020.389999963</v>
      </c>
      <c r="NM224" s="4">
        <v>37628020.389999963</v>
      </c>
      <c r="NN224" s="4">
        <v>0</v>
      </c>
      <c r="NO224" s="4">
        <v>0</v>
      </c>
      <c r="NP224" s="4">
        <v>37628020.389999963</v>
      </c>
      <c r="NQ224" s="5">
        <v>1</v>
      </c>
      <c r="NR224" s="4">
        <v>416732038.52999985</v>
      </c>
      <c r="NS224" s="4">
        <v>416732038.52999985</v>
      </c>
      <c r="NT224" s="4">
        <v>0</v>
      </c>
      <c r="NU224" s="4">
        <v>0</v>
      </c>
      <c r="NV224" s="4">
        <v>416732038.52999985</v>
      </c>
      <c r="NW224" s="4">
        <v>416732038.52999985</v>
      </c>
      <c r="NX224" s="4">
        <v>0</v>
      </c>
      <c r="NY224" s="4">
        <v>0</v>
      </c>
      <c r="NZ224" s="4">
        <v>416732038.52999985</v>
      </c>
      <c r="OA224" s="5">
        <v>12</v>
      </c>
      <c r="OB224" s="4">
        <v>38146220.129999958</v>
      </c>
      <c r="OC224" s="4">
        <v>38146220.129999958</v>
      </c>
      <c r="OD224" s="4">
        <v>0</v>
      </c>
      <c r="OE224" s="4">
        <v>0</v>
      </c>
      <c r="OF224" s="4">
        <v>38146220.129999958</v>
      </c>
      <c r="OG224" s="4">
        <v>38146220.129999958</v>
      </c>
      <c r="OH224" s="4">
        <v>0</v>
      </c>
      <c r="OI224" s="4">
        <v>0</v>
      </c>
      <c r="OJ224" s="4">
        <v>38146220.129999958</v>
      </c>
      <c r="OK224" s="5">
        <v>1</v>
      </c>
      <c r="OL224" s="4">
        <v>38441514.29999996</v>
      </c>
      <c r="OM224" s="4">
        <v>38441514.29999996</v>
      </c>
      <c r="ON224" s="4">
        <v>0</v>
      </c>
      <c r="OO224" s="4">
        <v>0</v>
      </c>
      <c r="OP224" s="4">
        <v>38441514.29999996</v>
      </c>
      <c r="OQ224" s="4">
        <v>38441514.29999996</v>
      </c>
      <c r="OR224" s="4">
        <v>0</v>
      </c>
      <c r="OS224" s="4">
        <v>0</v>
      </c>
      <c r="OT224" s="4">
        <v>38441514.29999996</v>
      </c>
      <c r="OU224" s="5">
        <v>1</v>
      </c>
      <c r="OV224" s="4">
        <v>39160713.849999964</v>
      </c>
      <c r="OW224" s="4">
        <v>39160713.849999964</v>
      </c>
      <c r="OX224" s="4">
        <v>0</v>
      </c>
      <c r="OY224" s="4">
        <v>0</v>
      </c>
      <c r="OZ224" s="4">
        <v>39160713.849999964</v>
      </c>
      <c r="PA224" s="4">
        <v>39160713.849999964</v>
      </c>
      <c r="PB224" s="4">
        <v>0</v>
      </c>
      <c r="PC224" s="4">
        <v>0</v>
      </c>
      <c r="PD224" s="4">
        <v>39160713.849999964</v>
      </c>
      <c r="PE224" s="5">
        <v>1</v>
      </c>
      <c r="PF224" s="4">
        <v>39831165.879999958</v>
      </c>
      <c r="PG224" s="4">
        <v>39831165.879999958</v>
      </c>
      <c r="PH224" s="4">
        <v>0</v>
      </c>
      <c r="PI224" s="4">
        <v>0</v>
      </c>
      <c r="PJ224" s="4">
        <v>39831165.879999958</v>
      </c>
      <c r="PK224" s="4">
        <v>39831165.879999958</v>
      </c>
      <c r="PL224" s="4">
        <v>0</v>
      </c>
      <c r="PM224" s="4">
        <v>0</v>
      </c>
      <c r="PN224" s="4">
        <v>39831165.879999958</v>
      </c>
      <c r="PO224" s="5">
        <v>1</v>
      </c>
      <c r="PP224" s="4">
        <v>40352277.879999965</v>
      </c>
      <c r="PQ224" s="4">
        <v>40352277.879999965</v>
      </c>
      <c r="PR224" s="4">
        <v>0</v>
      </c>
      <c r="PS224" s="4">
        <v>0</v>
      </c>
      <c r="PT224" s="4">
        <v>40352277.879999965</v>
      </c>
      <c r="PU224" s="4">
        <v>40352277.879999965</v>
      </c>
      <c r="PV224" s="4">
        <v>0</v>
      </c>
      <c r="PW224" s="4">
        <v>0</v>
      </c>
      <c r="PX224" s="4">
        <v>40352277.879999965</v>
      </c>
      <c r="PY224" s="5">
        <v>1</v>
      </c>
      <c r="PZ224" s="4">
        <v>40678401.409999959</v>
      </c>
      <c r="QA224" s="4">
        <v>40678401.409999959</v>
      </c>
      <c r="QB224" s="4">
        <v>0</v>
      </c>
      <c r="QC224" s="4">
        <v>0</v>
      </c>
      <c r="QD224" s="4">
        <v>40678401.409999959</v>
      </c>
      <c r="QE224" s="4">
        <v>40678401.409999959</v>
      </c>
      <c r="QF224" s="4">
        <v>0</v>
      </c>
      <c r="QG224" s="4">
        <v>0</v>
      </c>
      <c r="QH224" s="4">
        <v>40678401.409999959</v>
      </c>
      <c r="QI224" s="5">
        <v>1</v>
      </c>
      <c r="QJ224" s="4">
        <v>40971073.18999996</v>
      </c>
      <c r="QK224" s="4">
        <v>40971073.18999996</v>
      </c>
      <c r="QL224" s="4">
        <v>0</v>
      </c>
      <c r="QM224" s="4">
        <v>0</v>
      </c>
      <c r="QN224" s="4">
        <v>40971073.18999996</v>
      </c>
      <c r="QO224" s="4">
        <v>40971073.18999996</v>
      </c>
      <c r="QP224" s="4">
        <v>0</v>
      </c>
      <c r="QQ224" s="4">
        <v>0</v>
      </c>
      <c r="QR224" s="4">
        <v>40971073.18999996</v>
      </c>
      <c r="QS224" s="5">
        <v>1</v>
      </c>
      <c r="QT224" s="4">
        <v>41487041.199999973</v>
      </c>
      <c r="QU224" s="4">
        <v>41487041.199999973</v>
      </c>
      <c r="QV224" s="4">
        <v>0</v>
      </c>
      <c r="QW224" s="4">
        <v>0</v>
      </c>
      <c r="QX224" s="4">
        <v>41487041.199999973</v>
      </c>
      <c r="QY224" s="4">
        <v>41487041.199999973</v>
      </c>
      <c r="QZ224" s="4">
        <v>0</v>
      </c>
      <c r="RA224" s="4">
        <v>0</v>
      </c>
      <c r="RB224" s="4">
        <v>41487041.199999973</v>
      </c>
      <c r="RC224" s="5">
        <v>1</v>
      </c>
      <c r="RD224" s="4">
        <v>41825657.509999976</v>
      </c>
      <c r="RE224" s="4">
        <v>41825657.509999976</v>
      </c>
      <c r="RF224" s="4">
        <v>0</v>
      </c>
      <c r="RG224" s="4">
        <v>0</v>
      </c>
      <c r="RH224" s="4">
        <v>41825657.509999976</v>
      </c>
      <c r="RI224" s="4">
        <v>41825657.509999976</v>
      </c>
      <c r="RJ224" s="4">
        <v>0</v>
      </c>
      <c r="RK224" s="4">
        <v>0</v>
      </c>
      <c r="RL224" s="4">
        <v>41825657.509999976</v>
      </c>
      <c r="RM224" s="5">
        <v>1</v>
      </c>
      <c r="RN224" s="4">
        <v>41964521.509999983</v>
      </c>
      <c r="RO224" s="4">
        <v>41964521.509999983</v>
      </c>
      <c r="RP224" s="4">
        <v>0</v>
      </c>
      <c r="RQ224" s="4">
        <v>0</v>
      </c>
      <c r="RR224" s="4">
        <v>41964521.509999983</v>
      </c>
      <c r="RS224" s="4">
        <v>41964521.509999983</v>
      </c>
      <c r="RT224" s="4">
        <v>0</v>
      </c>
      <c r="RU224" s="4">
        <v>0</v>
      </c>
      <c r="RV224" s="4">
        <v>41964521.509999983</v>
      </c>
      <c r="RW224" s="5">
        <v>1</v>
      </c>
      <c r="RX224" s="4">
        <v>42412236.129999988</v>
      </c>
      <c r="RY224" s="4">
        <v>42412236.129999988</v>
      </c>
      <c r="RZ224" s="4">
        <v>0</v>
      </c>
      <c r="SA224" s="4">
        <v>0</v>
      </c>
      <c r="SB224" s="4">
        <v>42412236.129999988</v>
      </c>
      <c r="SC224" s="4">
        <v>42412236.129999988</v>
      </c>
      <c r="SD224" s="4">
        <v>0</v>
      </c>
      <c r="SE224" s="4">
        <v>0</v>
      </c>
      <c r="SF224" s="4">
        <v>42412236.129999988</v>
      </c>
      <c r="SG224" s="5">
        <v>1</v>
      </c>
      <c r="SH224" s="4">
        <v>42803122.00999999</v>
      </c>
      <c r="SI224" s="4">
        <v>42803122.00999999</v>
      </c>
      <c r="SJ224" s="4">
        <v>0</v>
      </c>
      <c r="SK224" s="4">
        <v>0</v>
      </c>
      <c r="SL224" s="4">
        <v>42803122.00999999</v>
      </c>
      <c r="SM224" s="4">
        <v>42803122.00999999</v>
      </c>
      <c r="SN224" s="4">
        <v>0</v>
      </c>
      <c r="SO224" s="4">
        <v>0</v>
      </c>
      <c r="SP224" s="4">
        <v>42803122.00999999</v>
      </c>
      <c r="SQ224" s="5">
        <v>1</v>
      </c>
      <c r="SR224" s="4">
        <v>488073944.9999997</v>
      </c>
      <c r="SS224" s="4">
        <v>488073944.9999997</v>
      </c>
      <c r="ST224" s="4">
        <v>0</v>
      </c>
      <c r="SU224" s="4">
        <v>0</v>
      </c>
      <c r="SV224" s="4">
        <v>488073944.9999997</v>
      </c>
      <c r="SW224" s="4">
        <v>488073944.9999997</v>
      </c>
      <c r="SX224" s="4">
        <v>0</v>
      </c>
      <c r="SY224" s="4">
        <v>0</v>
      </c>
      <c r="SZ224" s="4">
        <v>488073944.9999997</v>
      </c>
      <c r="TA224" s="5">
        <v>12</v>
      </c>
      <c r="TB224" s="4">
        <v>42874080.541999988</v>
      </c>
      <c r="TC224" s="4">
        <v>42874080.541999988</v>
      </c>
    </row>
    <row r="225" spans="1:523" x14ac:dyDescent="0.3">
      <c r="A225" s="3" t="s">
        <v>271</v>
      </c>
      <c r="B225" s="4">
        <v>9704355.4299999997</v>
      </c>
      <c r="C225" s="4">
        <v>9704355.4299999997</v>
      </c>
      <c r="D225" s="4">
        <v>0</v>
      </c>
      <c r="E225" s="4">
        <v>0</v>
      </c>
      <c r="F225" s="4">
        <v>9704355.4299999997</v>
      </c>
      <c r="G225" s="4">
        <v>9704355.4299999997</v>
      </c>
      <c r="H225" s="4">
        <v>0</v>
      </c>
      <c r="I225" s="4">
        <v>0</v>
      </c>
      <c r="J225" s="4">
        <v>9704355.4299999997</v>
      </c>
      <c r="K225" s="5">
        <v>1</v>
      </c>
      <c r="L225" s="4">
        <v>9751474.459999999</v>
      </c>
      <c r="M225" s="4">
        <v>9751474.459999999</v>
      </c>
      <c r="N225" s="4">
        <v>0</v>
      </c>
      <c r="O225" s="4">
        <v>0</v>
      </c>
      <c r="P225" s="4">
        <v>9751474.459999999</v>
      </c>
      <c r="Q225" s="4">
        <v>9751474.459999999</v>
      </c>
      <c r="R225" s="4">
        <v>0</v>
      </c>
      <c r="S225" s="4">
        <v>0</v>
      </c>
      <c r="T225" s="4">
        <v>9751474.459999999</v>
      </c>
      <c r="U225" s="5">
        <v>1</v>
      </c>
      <c r="V225" s="4">
        <v>9775958.8300000001</v>
      </c>
      <c r="W225" s="4">
        <v>9775958.8300000001</v>
      </c>
      <c r="X225" s="4">
        <v>0</v>
      </c>
      <c r="Y225" s="4">
        <v>0</v>
      </c>
      <c r="Z225" s="4">
        <v>9775958.8300000001</v>
      </c>
      <c r="AA225" s="4">
        <v>9775958.8300000001</v>
      </c>
      <c r="AB225" s="4">
        <v>0</v>
      </c>
      <c r="AC225" s="4">
        <v>0</v>
      </c>
      <c r="AD225" s="4">
        <v>9775958.8300000001</v>
      </c>
      <c r="AE225" s="5">
        <v>1</v>
      </c>
      <c r="AF225" s="4">
        <v>9744636.7200000007</v>
      </c>
      <c r="AG225" s="4">
        <v>9744636.7200000007</v>
      </c>
      <c r="AH225" s="4">
        <v>0</v>
      </c>
      <c r="AI225" s="4">
        <v>0</v>
      </c>
      <c r="AJ225" s="4">
        <v>9744636.7200000007</v>
      </c>
      <c r="AK225" s="4">
        <v>9744636.7200000007</v>
      </c>
      <c r="AL225" s="4">
        <v>0</v>
      </c>
      <c r="AM225" s="4">
        <v>0</v>
      </c>
      <c r="AN225" s="4">
        <v>9744636.7200000007</v>
      </c>
      <c r="AO225" s="5">
        <v>1</v>
      </c>
      <c r="AP225" s="4">
        <v>9726805.5199999996</v>
      </c>
      <c r="AQ225" s="4">
        <v>9726805.5199999996</v>
      </c>
      <c r="AR225" s="4">
        <v>0</v>
      </c>
      <c r="AS225" s="4">
        <v>0</v>
      </c>
      <c r="AT225" s="4">
        <v>9726805.5199999996</v>
      </c>
      <c r="AU225" s="4">
        <v>9726805.5199999996</v>
      </c>
      <c r="AV225" s="4">
        <v>0</v>
      </c>
      <c r="AW225" s="4">
        <v>0</v>
      </c>
      <c r="AX225" s="4">
        <v>9726805.5199999996</v>
      </c>
      <c r="AY225" s="5">
        <v>1</v>
      </c>
      <c r="AZ225" s="4">
        <v>9739763.5999999996</v>
      </c>
      <c r="BA225" s="4">
        <v>9739763.5999999996</v>
      </c>
      <c r="BB225" s="4">
        <v>0</v>
      </c>
      <c r="BC225" s="4">
        <v>0</v>
      </c>
      <c r="BD225" s="4">
        <v>9739763.5999999996</v>
      </c>
      <c r="BE225" s="4">
        <v>9739763.5999999996</v>
      </c>
      <c r="BF225" s="4">
        <v>0</v>
      </c>
      <c r="BG225" s="4">
        <v>0</v>
      </c>
      <c r="BH225" s="4">
        <v>9739763.5999999996</v>
      </c>
      <c r="BI225" s="5">
        <v>1</v>
      </c>
      <c r="BJ225" s="4">
        <v>9762034.6900000013</v>
      </c>
      <c r="BK225" s="4">
        <v>9762034.6900000013</v>
      </c>
      <c r="BL225" s="4">
        <v>0</v>
      </c>
      <c r="BM225" s="4">
        <v>0</v>
      </c>
      <c r="BN225" s="4">
        <v>9762034.6900000013</v>
      </c>
      <c r="BO225" s="4">
        <v>9762034.6900000013</v>
      </c>
      <c r="BP225" s="4">
        <v>0</v>
      </c>
      <c r="BQ225" s="4">
        <v>0</v>
      </c>
      <c r="BR225" s="4">
        <v>9762034.6900000013</v>
      </c>
      <c r="BS225" s="5">
        <v>1</v>
      </c>
      <c r="BT225" s="4">
        <v>9602511.5199999996</v>
      </c>
      <c r="BU225" s="4">
        <v>9602511.5199999996</v>
      </c>
      <c r="BV225" s="4">
        <v>0</v>
      </c>
      <c r="BW225" s="4">
        <v>0</v>
      </c>
      <c r="BX225" s="4">
        <v>9602511.5199999996</v>
      </c>
      <c r="BY225" s="4">
        <v>9602511.5199999996</v>
      </c>
      <c r="BZ225" s="4">
        <v>0</v>
      </c>
      <c r="CA225" s="4">
        <v>0</v>
      </c>
      <c r="CB225" s="4">
        <v>9602511.5199999996</v>
      </c>
      <c r="CC225" s="5">
        <v>1</v>
      </c>
      <c r="CD225" s="4">
        <v>9637507.8399999999</v>
      </c>
      <c r="CE225" s="4">
        <v>9637507.8399999999</v>
      </c>
      <c r="CF225" s="4">
        <v>0</v>
      </c>
      <c r="CG225" s="4">
        <v>0</v>
      </c>
      <c r="CH225" s="4">
        <v>9637507.8399999999</v>
      </c>
      <c r="CI225" s="4">
        <v>9637507.8399999999</v>
      </c>
      <c r="CJ225" s="4">
        <v>0</v>
      </c>
      <c r="CK225" s="4">
        <v>0</v>
      </c>
      <c r="CL225" s="4">
        <v>9637507.8399999999</v>
      </c>
      <c r="CM225" s="5">
        <v>1</v>
      </c>
      <c r="CN225" s="4">
        <v>9630298.5099999998</v>
      </c>
      <c r="CO225" s="4">
        <v>9630298.5099999998</v>
      </c>
      <c r="CP225" s="4">
        <v>0</v>
      </c>
      <c r="CQ225" s="4">
        <v>0</v>
      </c>
      <c r="CR225" s="4">
        <v>9630298.5099999998</v>
      </c>
      <c r="CS225" s="4">
        <v>9630298.5099999998</v>
      </c>
      <c r="CT225" s="4">
        <v>0</v>
      </c>
      <c r="CU225" s="4">
        <v>0</v>
      </c>
      <c r="CV225" s="4">
        <v>9630298.5099999998</v>
      </c>
      <c r="CW225" s="5">
        <v>1</v>
      </c>
      <c r="CX225" s="4">
        <v>9622952.0199999996</v>
      </c>
      <c r="CY225" s="4">
        <v>9622952.0199999996</v>
      </c>
      <c r="CZ225" s="4">
        <v>0</v>
      </c>
      <c r="DA225" s="4">
        <v>0</v>
      </c>
      <c r="DB225" s="4">
        <v>9622952.0199999996</v>
      </c>
      <c r="DC225" s="4">
        <v>9622952.0199999996</v>
      </c>
      <c r="DD225" s="4">
        <v>0</v>
      </c>
      <c r="DE225" s="4">
        <v>0</v>
      </c>
      <c r="DF225" s="4">
        <v>9622952.0199999996</v>
      </c>
      <c r="DG225" s="5">
        <v>1</v>
      </c>
      <c r="DH225" s="4">
        <v>9615742.6900000013</v>
      </c>
      <c r="DI225" s="4">
        <v>9615742.6900000013</v>
      </c>
      <c r="DJ225" s="4">
        <v>0</v>
      </c>
      <c r="DK225" s="4">
        <v>0</v>
      </c>
      <c r="DL225" s="4">
        <v>9615742.6900000013</v>
      </c>
      <c r="DM225" s="4">
        <v>9615742.6900000013</v>
      </c>
      <c r="DN225" s="4">
        <v>0</v>
      </c>
      <c r="DO225" s="4">
        <v>0</v>
      </c>
      <c r="DP225" s="4">
        <v>9615742.6900000013</v>
      </c>
      <c r="DQ225" s="5">
        <v>1</v>
      </c>
      <c r="DR225" s="4">
        <v>116314041.83</v>
      </c>
      <c r="DS225" s="4">
        <v>116314041.83</v>
      </c>
      <c r="DT225" s="4">
        <v>0</v>
      </c>
      <c r="DU225" s="4">
        <v>0</v>
      </c>
      <c r="DV225" s="4">
        <v>116314041.83</v>
      </c>
      <c r="DW225" s="4">
        <v>116314041.83</v>
      </c>
      <c r="DX225" s="4">
        <v>0</v>
      </c>
      <c r="DY225" s="4">
        <v>0</v>
      </c>
      <c r="DZ225" s="4">
        <v>116314041.83</v>
      </c>
      <c r="EA225" s="5">
        <v>12</v>
      </c>
      <c r="EB225" s="4">
        <v>9641913.7200000007</v>
      </c>
      <c r="EC225" s="4">
        <v>9641913.7200000007</v>
      </c>
      <c r="ED225" s="4">
        <v>0</v>
      </c>
      <c r="EE225" s="4">
        <v>0</v>
      </c>
      <c r="EF225" s="4">
        <v>9641913.7200000007</v>
      </c>
      <c r="EG225" s="4">
        <v>9641913.7200000007</v>
      </c>
      <c r="EH225" s="4">
        <v>0</v>
      </c>
      <c r="EI225" s="4">
        <v>0</v>
      </c>
      <c r="EJ225" s="4">
        <v>9641913.7200000007</v>
      </c>
      <c r="EK225" s="5">
        <v>1</v>
      </c>
      <c r="EL225" s="4">
        <v>9629495.0900000017</v>
      </c>
      <c r="EM225" s="4">
        <v>9629495.0900000017</v>
      </c>
      <c r="EN225" s="4">
        <v>0</v>
      </c>
      <c r="EO225" s="4">
        <v>0</v>
      </c>
      <c r="EP225" s="4">
        <v>9629495.0900000017</v>
      </c>
      <c r="EQ225" s="4">
        <v>9629495.0900000017</v>
      </c>
      <c r="ER225" s="4">
        <v>0</v>
      </c>
      <c r="ES225" s="4">
        <v>0</v>
      </c>
      <c r="ET225" s="4">
        <v>9629495.0900000017</v>
      </c>
      <c r="EU225" s="5">
        <v>1</v>
      </c>
      <c r="EV225" s="4">
        <v>9677911.3599999994</v>
      </c>
      <c r="EW225" s="4">
        <v>9677911.3599999994</v>
      </c>
      <c r="EX225" s="4">
        <v>0</v>
      </c>
      <c r="EY225" s="4">
        <v>0</v>
      </c>
      <c r="EZ225" s="4">
        <v>9677911.3599999994</v>
      </c>
      <c r="FA225" s="4">
        <v>9677911.3599999994</v>
      </c>
      <c r="FB225" s="4">
        <v>0</v>
      </c>
      <c r="FC225" s="4">
        <v>0</v>
      </c>
      <c r="FD225" s="4">
        <v>9677911.3599999994</v>
      </c>
      <c r="FE225" s="5">
        <v>1</v>
      </c>
      <c r="FF225" s="4">
        <v>9668195.3499999996</v>
      </c>
      <c r="FG225" s="4">
        <v>9668195.3499999996</v>
      </c>
      <c r="FH225" s="4">
        <v>0</v>
      </c>
      <c r="FI225" s="4">
        <v>0</v>
      </c>
      <c r="FJ225" s="4">
        <v>9668195.3499999996</v>
      </c>
      <c r="FK225" s="4">
        <v>9668195.3499999996</v>
      </c>
      <c r="FL225" s="4">
        <v>0</v>
      </c>
      <c r="FM225" s="4">
        <v>0</v>
      </c>
      <c r="FN225" s="4">
        <v>9668195.3499999996</v>
      </c>
      <c r="FO225" s="5">
        <v>1</v>
      </c>
      <c r="FP225" s="4">
        <v>9687577.0199999996</v>
      </c>
      <c r="FQ225" s="4">
        <v>9687577.0199999996</v>
      </c>
      <c r="FR225" s="4">
        <v>0</v>
      </c>
      <c r="FS225" s="4">
        <v>0</v>
      </c>
      <c r="FT225" s="4">
        <v>9687577.0199999996</v>
      </c>
      <c r="FU225" s="4">
        <v>9687577.0199999996</v>
      </c>
      <c r="FV225" s="4">
        <v>0</v>
      </c>
      <c r="FW225" s="4">
        <v>0</v>
      </c>
      <c r="FX225" s="4">
        <v>9687577.0199999996</v>
      </c>
      <c r="FY225" s="5">
        <v>1</v>
      </c>
      <c r="FZ225" s="4">
        <v>9707059.9399999995</v>
      </c>
      <c r="GA225" s="4">
        <v>9707059.9399999995</v>
      </c>
      <c r="GB225" s="4">
        <v>0</v>
      </c>
      <c r="GC225" s="4">
        <v>0</v>
      </c>
      <c r="GD225" s="4">
        <v>9707059.9399999995</v>
      </c>
      <c r="GE225" s="4">
        <v>9707059.9399999995</v>
      </c>
      <c r="GF225" s="4">
        <v>0</v>
      </c>
      <c r="GG225" s="4">
        <v>0</v>
      </c>
      <c r="GH225" s="4">
        <v>9707059.9399999995</v>
      </c>
      <c r="GI225" s="5">
        <v>1</v>
      </c>
      <c r="GJ225" s="4">
        <v>9726441.6099999994</v>
      </c>
      <c r="GK225" s="4">
        <v>9726441.6099999994</v>
      </c>
      <c r="GL225" s="4">
        <v>0</v>
      </c>
      <c r="GM225" s="4">
        <v>0</v>
      </c>
      <c r="GN225" s="4">
        <v>9726441.6099999994</v>
      </c>
      <c r="GO225" s="4">
        <v>9726441.6099999994</v>
      </c>
      <c r="GP225" s="4">
        <v>0</v>
      </c>
      <c r="GQ225" s="4">
        <v>0</v>
      </c>
      <c r="GR225" s="4">
        <v>9726441.6099999994</v>
      </c>
      <c r="GS225" s="5">
        <v>1</v>
      </c>
      <c r="GT225" s="4">
        <v>9910552.2799999993</v>
      </c>
      <c r="GU225" s="4">
        <v>9910552.2799999993</v>
      </c>
      <c r="GV225" s="4">
        <v>0</v>
      </c>
      <c r="GW225" s="4">
        <v>0</v>
      </c>
      <c r="GX225" s="4">
        <v>9910552.2799999993</v>
      </c>
      <c r="GY225" s="4">
        <v>9910552.2799999993</v>
      </c>
      <c r="GZ225" s="4">
        <v>0</v>
      </c>
      <c r="HA225" s="4">
        <v>0</v>
      </c>
      <c r="HB225" s="4">
        <v>9910552.2799999993</v>
      </c>
      <c r="HC225" s="5">
        <v>1</v>
      </c>
      <c r="HD225" s="4">
        <v>9947100</v>
      </c>
      <c r="HE225" s="4">
        <v>9947100</v>
      </c>
      <c r="HF225" s="4">
        <v>0</v>
      </c>
      <c r="HG225" s="4">
        <v>0</v>
      </c>
      <c r="HH225" s="4">
        <v>9947100</v>
      </c>
      <c r="HI225" s="4">
        <v>9947100</v>
      </c>
      <c r="HJ225" s="4">
        <v>0</v>
      </c>
      <c r="HK225" s="4">
        <v>0</v>
      </c>
      <c r="HL225" s="4">
        <v>9947100</v>
      </c>
      <c r="HM225" s="5">
        <v>1</v>
      </c>
      <c r="HN225" s="4">
        <v>10005600</v>
      </c>
      <c r="HO225" s="4">
        <v>10005600</v>
      </c>
      <c r="HP225" s="4">
        <v>0</v>
      </c>
      <c r="HQ225" s="4">
        <v>0</v>
      </c>
      <c r="HR225" s="4">
        <v>10005600</v>
      </c>
      <c r="HS225" s="4">
        <v>10005600</v>
      </c>
      <c r="HT225" s="4">
        <v>0</v>
      </c>
      <c r="HU225" s="4">
        <v>0</v>
      </c>
      <c r="HV225" s="4">
        <v>10005600</v>
      </c>
      <c r="HW225" s="5">
        <v>1</v>
      </c>
      <c r="HX225" s="4">
        <v>10055800</v>
      </c>
      <c r="HY225" s="4">
        <v>10055800</v>
      </c>
      <c r="HZ225" s="4">
        <v>0</v>
      </c>
      <c r="IA225" s="4">
        <v>0</v>
      </c>
      <c r="IB225" s="4">
        <v>10055800</v>
      </c>
      <c r="IC225" s="4">
        <v>10055800</v>
      </c>
      <c r="ID225" s="4">
        <v>0</v>
      </c>
      <c r="IE225" s="4">
        <v>0</v>
      </c>
      <c r="IF225" s="4">
        <v>10055800</v>
      </c>
      <c r="IG225" s="5">
        <v>1</v>
      </c>
      <c r="IH225" s="4">
        <v>10106000</v>
      </c>
      <c r="II225" s="4">
        <v>10106000</v>
      </c>
      <c r="IJ225" s="4">
        <v>0</v>
      </c>
      <c r="IK225" s="4">
        <v>0</v>
      </c>
      <c r="IL225" s="4">
        <v>10106000</v>
      </c>
      <c r="IM225" s="4">
        <v>10106000</v>
      </c>
      <c r="IN225" s="4">
        <v>0</v>
      </c>
      <c r="IO225" s="4">
        <v>0</v>
      </c>
      <c r="IP225" s="4">
        <v>10106000</v>
      </c>
      <c r="IQ225" s="5">
        <v>1</v>
      </c>
      <c r="IR225" s="4">
        <v>117763646.37</v>
      </c>
      <c r="IS225" s="4">
        <v>117763646.37</v>
      </c>
      <c r="IT225" s="4">
        <v>0</v>
      </c>
      <c r="IU225" s="4">
        <v>0</v>
      </c>
      <c r="IV225" s="4">
        <v>117763646.37</v>
      </c>
      <c r="IW225" s="4">
        <v>117763646.37</v>
      </c>
      <c r="IX225" s="4">
        <v>0</v>
      </c>
      <c r="IY225" s="4">
        <v>0</v>
      </c>
      <c r="IZ225" s="4">
        <v>117763646.37</v>
      </c>
      <c r="JA225" s="5">
        <v>12</v>
      </c>
      <c r="JB225" s="4">
        <v>10127000</v>
      </c>
      <c r="JC225" s="4">
        <v>10127000</v>
      </c>
      <c r="JD225" s="4">
        <v>0</v>
      </c>
      <c r="JE225" s="4">
        <v>0</v>
      </c>
      <c r="JF225" s="4">
        <v>10127000</v>
      </c>
      <c r="JG225" s="4">
        <v>10127000</v>
      </c>
      <c r="JH225" s="4">
        <v>0</v>
      </c>
      <c r="JI225" s="4">
        <v>0</v>
      </c>
      <c r="JJ225" s="4">
        <v>10127000</v>
      </c>
      <c r="JK225" s="5">
        <v>1</v>
      </c>
      <c r="JL225" s="4">
        <v>10148000</v>
      </c>
      <c r="JM225" s="4">
        <v>10148000</v>
      </c>
      <c r="JN225" s="4">
        <v>0</v>
      </c>
      <c r="JO225" s="4">
        <v>0</v>
      </c>
      <c r="JP225" s="4">
        <v>10148000</v>
      </c>
      <c r="JQ225" s="4">
        <v>10148000</v>
      </c>
      <c r="JR225" s="4">
        <v>0</v>
      </c>
      <c r="JS225" s="4">
        <v>0</v>
      </c>
      <c r="JT225" s="4">
        <v>10148000</v>
      </c>
      <c r="JU225" s="5">
        <v>1</v>
      </c>
      <c r="JV225" s="4">
        <v>10169000</v>
      </c>
      <c r="JW225" s="4">
        <v>10169000</v>
      </c>
      <c r="JX225" s="4">
        <v>0</v>
      </c>
      <c r="JY225" s="4">
        <v>0</v>
      </c>
      <c r="JZ225" s="4">
        <v>10169000</v>
      </c>
      <c r="KA225" s="4">
        <v>10169000</v>
      </c>
      <c r="KB225" s="4">
        <v>0</v>
      </c>
      <c r="KC225" s="4">
        <v>0</v>
      </c>
      <c r="KD225" s="4">
        <v>10169000</v>
      </c>
      <c r="KE225" s="5">
        <v>1</v>
      </c>
      <c r="KF225" s="4">
        <v>10190000</v>
      </c>
      <c r="KG225" s="4">
        <v>10190000</v>
      </c>
      <c r="KH225" s="4">
        <v>0</v>
      </c>
      <c r="KI225" s="4">
        <v>0</v>
      </c>
      <c r="KJ225" s="4">
        <v>10190000</v>
      </c>
      <c r="KK225" s="4">
        <v>10190000</v>
      </c>
      <c r="KL225" s="4">
        <v>0</v>
      </c>
      <c r="KM225" s="4">
        <v>0</v>
      </c>
      <c r="KN225" s="4">
        <v>10190000</v>
      </c>
      <c r="KO225" s="5">
        <v>1</v>
      </c>
      <c r="KP225" s="4">
        <v>10211000</v>
      </c>
      <c r="KQ225" s="4">
        <v>10211000</v>
      </c>
      <c r="KR225" s="4">
        <v>0</v>
      </c>
      <c r="KS225" s="4">
        <v>0</v>
      </c>
      <c r="KT225" s="4">
        <v>10211000</v>
      </c>
      <c r="KU225" s="4">
        <v>10211000</v>
      </c>
      <c r="KV225" s="4">
        <v>0</v>
      </c>
      <c r="KW225" s="4">
        <v>0</v>
      </c>
      <c r="KX225" s="4">
        <v>10211000</v>
      </c>
      <c r="KY225" s="5">
        <v>1</v>
      </c>
      <c r="KZ225" s="4">
        <v>10232000</v>
      </c>
      <c r="LA225" s="4">
        <v>10232000</v>
      </c>
      <c r="LB225" s="4">
        <v>0</v>
      </c>
      <c r="LC225" s="4">
        <v>0</v>
      </c>
      <c r="LD225" s="4">
        <v>10232000</v>
      </c>
      <c r="LE225" s="4">
        <v>10232000</v>
      </c>
      <c r="LF225" s="4">
        <v>0</v>
      </c>
      <c r="LG225" s="4">
        <v>0</v>
      </c>
      <c r="LH225" s="4">
        <v>10232000</v>
      </c>
      <c r="LI225" s="5">
        <v>1</v>
      </c>
      <c r="LJ225" s="4">
        <v>10253000</v>
      </c>
      <c r="LK225" s="4">
        <v>10253000</v>
      </c>
      <c r="LL225" s="4">
        <v>0</v>
      </c>
      <c r="LM225" s="4">
        <v>0</v>
      </c>
      <c r="LN225" s="4">
        <v>10253000</v>
      </c>
      <c r="LO225" s="4">
        <v>10253000</v>
      </c>
      <c r="LP225" s="4">
        <v>0</v>
      </c>
      <c r="LQ225" s="4">
        <v>0</v>
      </c>
      <c r="LR225" s="4">
        <v>10253000</v>
      </c>
      <c r="LS225" s="5">
        <v>1</v>
      </c>
      <c r="LT225" s="4">
        <v>10274000</v>
      </c>
      <c r="LU225" s="4">
        <v>10274000</v>
      </c>
      <c r="LV225" s="4">
        <v>0</v>
      </c>
      <c r="LW225" s="4">
        <v>0</v>
      </c>
      <c r="LX225" s="4">
        <v>10274000</v>
      </c>
      <c r="LY225" s="4">
        <v>10274000</v>
      </c>
      <c r="LZ225" s="4">
        <v>0</v>
      </c>
      <c r="MA225" s="4">
        <v>0</v>
      </c>
      <c r="MB225" s="4">
        <v>10274000</v>
      </c>
      <c r="MC225" s="5">
        <v>1</v>
      </c>
      <c r="MD225" s="4">
        <v>10295000</v>
      </c>
      <c r="ME225" s="4">
        <v>10295000</v>
      </c>
      <c r="MF225" s="4">
        <v>0</v>
      </c>
      <c r="MG225" s="4">
        <v>0</v>
      </c>
      <c r="MH225" s="4">
        <v>10295000</v>
      </c>
      <c r="MI225" s="4">
        <v>10295000</v>
      </c>
      <c r="MJ225" s="4">
        <v>0</v>
      </c>
      <c r="MK225" s="4">
        <v>0</v>
      </c>
      <c r="ML225" s="4">
        <v>10295000</v>
      </c>
      <c r="MM225" s="5">
        <v>1</v>
      </c>
      <c r="MN225" s="4">
        <v>10316000</v>
      </c>
      <c r="MO225" s="4">
        <v>10316000</v>
      </c>
      <c r="MP225" s="4">
        <v>0</v>
      </c>
      <c r="MQ225" s="4">
        <v>0</v>
      </c>
      <c r="MR225" s="4">
        <v>10316000</v>
      </c>
      <c r="MS225" s="4">
        <v>10316000</v>
      </c>
      <c r="MT225" s="4">
        <v>0</v>
      </c>
      <c r="MU225" s="4">
        <v>0</v>
      </c>
      <c r="MV225" s="4">
        <v>10316000</v>
      </c>
      <c r="MW225" s="5">
        <v>1</v>
      </c>
      <c r="MX225" s="4">
        <v>10337000</v>
      </c>
      <c r="MY225" s="4">
        <v>10337000</v>
      </c>
      <c r="MZ225" s="4">
        <v>0</v>
      </c>
      <c r="NA225" s="4">
        <v>0</v>
      </c>
      <c r="NB225" s="4">
        <v>10337000</v>
      </c>
      <c r="NC225" s="4">
        <v>10337000</v>
      </c>
      <c r="ND225" s="4">
        <v>0</v>
      </c>
      <c r="NE225" s="4">
        <v>0</v>
      </c>
      <c r="NF225" s="4">
        <v>10337000</v>
      </c>
      <c r="NG225" s="5">
        <v>1</v>
      </c>
      <c r="NH225" s="4">
        <v>10358000</v>
      </c>
      <c r="NI225" s="4">
        <v>10358000</v>
      </c>
      <c r="NJ225" s="4">
        <v>0</v>
      </c>
      <c r="NK225" s="4">
        <v>0</v>
      </c>
      <c r="NL225" s="4">
        <v>10358000</v>
      </c>
      <c r="NM225" s="4">
        <v>10358000</v>
      </c>
      <c r="NN225" s="4">
        <v>0</v>
      </c>
      <c r="NO225" s="4">
        <v>0</v>
      </c>
      <c r="NP225" s="4">
        <v>10358000</v>
      </c>
      <c r="NQ225" s="5">
        <v>1</v>
      </c>
      <c r="NR225" s="4">
        <v>122910000</v>
      </c>
      <c r="NS225" s="4">
        <v>122910000</v>
      </c>
      <c r="NT225" s="4">
        <v>0</v>
      </c>
      <c r="NU225" s="4">
        <v>0</v>
      </c>
      <c r="NV225" s="4">
        <v>122910000</v>
      </c>
      <c r="NW225" s="4">
        <v>122910000</v>
      </c>
      <c r="NX225" s="4">
        <v>0</v>
      </c>
      <c r="NY225" s="4">
        <v>0</v>
      </c>
      <c r="NZ225" s="4">
        <v>122910000</v>
      </c>
      <c r="OA225" s="5">
        <v>12</v>
      </c>
      <c r="OB225" s="4">
        <v>10380000</v>
      </c>
      <c r="OC225" s="4">
        <v>10380000</v>
      </c>
      <c r="OD225" s="4">
        <v>0</v>
      </c>
      <c r="OE225" s="4">
        <v>0</v>
      </c>
      <c r="OF225" s="4">
        <v>10380000</v>
      </c>
      <c r="OG225" s="4">
        <v>10380000</v>
      </c>
      <c r="OH225" s="4">
        <v>0</v>
      </c>
      <c r="OI225" s="4">
        <v>0</v>
      </c>
      <c r="OJ225" s="4">
        <v>10380000</v>
      </c>
      <c r="OK225" s="5">
        <v>1</v>
      </c>
      <c r="OL225" s="4">
        <v>10402000</v>
      </c>
      <c r="OM225" s="4">
        <v>10402000</v>
      </c>
      <c r="ON225" s="4">
        <v>0</v>
      </c>
      <c r="OO225" s="4">
        <v>0</v>
      </c>
      <c r="OP225" s="4">
        <v>10402000</v>
      </c>
      <c r="OQ225" s="4">
        <v>10402000</v>
      </c>
      <c r="OR225" s="4">
        <v>0</v>
      </c>
      <c r="OS225" s="4">
        <v>0</v>
      </c>
      <c r="OT225" s="4">
        <v>10402000</v>
      </c>
      <c r="OU225" s="5">
        <v>1</v>
      </c>
      <c r="OV225" s="4">
        <v>10424000</v>
      </c>
      <c r="OW225" s="4">
        <v>10424000</v>
      </c>
      <c r="OX225" s="4">
        <v>0</v>
      </c>
      <c r="OY225" s="4">
        <v>0</v>
      </c>
      <c r="OZ225" s="4">
        <v>10424000</v>
      </c>
      <c r="PA225" s="4">
        <v>10424000</v>
      </c>
      <c r="PB225" s="4">
        <v>0</v>
      </c>
      <c r="PC225" s="4">
        <v>0</v>
      </c>
      <c r="PD225" s="4">
        <v>10424000</v>
      </c>
      <c r="PE225" s="5">
        <v>1</v>
      </c>
      <c r="PF225" s="4">
        <v>10446000</v>
      </c>
      <c r="PG225" s="4">
        <v>10446000</v>
      </c>
      <c r="PH225" s="4">
        <v>0</v>
      </c>
      <c r="PI225" s="4">
        <v>0</v>
      </c>
      <c r="PJ225" s="4">
        <v>10446000</v>
      </c>
      <c r="PK225" s="4">
        <v>10446000</v>
      </c>
      <c r="PL225" s="4">
        <v>0</v>
      </c>
      <c r="PM225" s="4">
        <v>0</v>
      </c>
      <c r="PN225" s="4">
        <v>10446000</v>
      </c>
      <c r="PO225" s="5">
        <v>1</v>
      </c>
      <c r="PP225" s="4">
        <v>10468000</v>
      </c>
      <c r="PQ225" s="4">
        <v>10468000</v>
      </c>
      <c r="PR225" s="4">
        <v>0</v>
      </c>
      <c r="PS225" s="4">
        <v>0</v>
      </c>
      <c r="PT225" s="4">
        <v>10468000</v>
      </c>
      <c r="PU225" s="4">
        <v>10468000</v>
      </c>
      <c r="PV225" s="4">
        <v>0</v>
      </c>
      <c r="PW225" s="4">
        <v>0</v>
      </c>
      <c r="PX225" s="4">
        <v>10468000</v>
      </c>
      <c r="PY225" s="5">
        <v>1</v>
      </c>
      <c r="PZ225" s="4">
        <v>10490000</v>
      </c>
      <c r="QA225" s="4">
        <v>10490000</v>
      </c>
      <c r="QB225" s="4">
        <v>0</v>
      </c>
      <c r="QC225" s="4">
        <v>0</v>
      </c>
      <c r="QD225" s="4">
        <v>10490000</v>
      </c>
      <c r="QE225" s="4">
        <v>10490000</v>
      </c>
      <c r="QF225" s="4">
        <v>0</v>
      </c>
      <c r="QG225" s="4">
        <v>0</v>
      </c>
      <c r="QH225" s="4">
        <v>10490000</v>
      </c>
      <c r="QI225" s="5">
        <v>1</v>
      </c>
      <c r="QJ225" s="4">
        <v>10512000</v>
      </c>
      <c r="QK225" s="4">
        <v>10512000</v>
      </c>
      <c r="QL225" s="4">
        <v>0</v>
      </c>
      <c r="QM225" s="4">
        <v>0</v>
      </c>
      <c r="QN225" s="4">
        <v>10512000</v>
      </c>
      <c r="QO225" s="4">
        <v>10512000</v>
      </c>
      <c r="QP225" s="4">
        <v>0</v>
      </c>
      <c r="QQ225" s="4">
        <v>0</v>
      </c>
      <c r="QR225" s="4">
        <v>10512000</v>
      </c>
      <c r="QS225" s="5">
        <v>1</v>
      </c>
      <c r="QT225" s="4">
        <v>10534000</v>
      </c>
      <c r="QU225" s="4">
        <v>10534000</v>
      </c>
      <c r="QV225" s="4">
        <v>0</v>
      </c>
      <c r="QW225" s="4">
        <v>0</v>
      </c>
      <c r="QX225" s="4">
        <v>10534000</v>
      </c>
      <c r="QY225" s="4">
        <v>10534000</v>
      </c>
      <c r="QZ225" s="4">
        <v>0</v>
      </c>
      <c r="RA225" s="4">
        <v>0</v>
      </c>
      <c r="RB225" s="4">
        <v>10534000</v>
      </c>
      <c r="RC225" s="5">
        <v>1</v>
      </c>
      <c r="RD225" s="4">
        <v>10556000</v>
      </c>
      <c r="RE225" s="4">
        <v>10556000</v>
      </c>
      <c r="RF225" s="4">
        <v>0</v>
      </c>
      <c r="RG225" s="4">
        <v>0</v>
      </c>
      <c r="RH225" s="4">
        <v>10556000</v>
      </c>
      <c r="RI225" s="4">
        <v>10556000</v>
      </c>
      <c r="RJ225" s="4">
        <v>0</v>
      </c>
      <c r="RK225" s="4">
        <v>0</v>
      </c>
      <c r="RL225" s="4">
        <v>10556000</v>
      </c>
      <c r="RM225" s="5">
        <v>1</v>
      </c>
      <c r="RN225" s="4">
        <v>10578000</v>
      </c>
      <c r="RO225" s="4">
        <v>10578000</v>
      </c>
      <c r="RP225" s="4">
        <v>0</v>
      </c>
      <c r="RQ225" s="4">
        <v>0</v>
      </c>
      <c r="RR225" s="4">
        <v>10578000</v>
      </c>
      <c r="RS225" s="4">
        <v>10578000</v>
      </c>
      <c r="RT225" s="4">
        <v>0</v>
      </c>
      <c r="RU225" s="4">
        <v>0</v>
      </c>
      <c r="RV225" s="4">
        <v>10578000</v>
      </c>
      <c r="RW225" s="5">
        <v>1</v>
      </c>
      <c r="RX225" s="4">
        <v>10600000</v>
      </c>
      <c r="RY225" s="4">
        <v>10600000</v>
      </c>
      <c r="RZ225" s="4">
        <v>0</v>
      </c>
      <c r="SA225" s="4">
        <v>0</v>
      </c>
      <c r="SB225" s="4">
        <v>10600000</v>
      </c>
      <c r="SC225" s="4">
        <v>10600000</v>
      </c>
      <c r="SD225" s="4">
        <v>0</v>
      </c>
      <c r="SE225" s="4">
        <v>0</v>
      </c>
      <c r="SF225" s="4">
        <v>10600000</v>
      </c>
      <c r="SG225" s="5">
        <v>1</v>
      </c>
      <c r="SH225" s="4">
        <v>10622000</v>
      </c>
      <c r="SI225" s="4">
        <v>10622000</v>
      </c>
      <c r="SJ225" s="4">
        <v>0</v>
      </c>
      <c r="SK225" s="4">
        <v>0</v>
      </c>
      <c r="SL225" s="4">
        <v>10622000</v>
      </c>
      <c r="SM225" s="4">
        <v>10622000</v>
      </c>
      <c r="SN225" s="4">
        <v>0</v>
      </c>
      <c r="SO225" s="4">
        <v>0</v>
      </c>
      <c r="SP225" s="4">
        <v>10622000</v>
      </c>
      <c r="SQ225" s="5">
        <v>1</v>
      </c>
      <c r="SR225" s="4">
        <v>126012000</v>
      </c>
      <c r="SS225" s="4">
        <v>126012000</v>
      </c>
      <c r="ST225" s="4">
        <v>0</v>
      </c>
      <c r="SU225" s="4">
        <v>0</v>
      </c>
      <c r="SV225" s="4">
        <v>126012000</v>
      </c>
      <c r="SW225" s="4">
        <v>126012000</v>
      </c>
      <c r="SX225" s="4">
        <v>0</v>
      </c>
      <c r="SY225" s="4">
        <v>0</v>
      </c>
      <c r="SZ225" s="4">
        <v>126012000</v>
      </c>
      <c r="TA225" s="5">
        <v>12</v>
      </c>
      <c r="TB225" s="4">
        <v>10639910</v>
      </c>
      <c r="TC225" s="4">
        <v>10639910</v>
      </c>
    </row>
    <row r="226" spans="1:523" x14ac:dyDescent="0.3">
      <c r="A226" s="3" t="s">
        <v>272</v>
      </c>
      <c r="B226" s="4">
        <v>18689367.990000002</v>
      </c>
      <c r="C226" s="4">
        <v>18689367.990000002</v>
      </c>
      <c r="D226" s="4">
        <v>0</v>
      </c>
      <c r="E226" s="4">
        <v>0</v>
      </c>
      <c r="F226" s="4">
        <v>18689367.990000002</v>
      </c>
      <c r="G226" s="4">
        <v>18689367.990000002</v>
      </c>
      <c r="H226" s="4">
        <v>0</v>
      </c>
      <c r="I226" s="4">
        <v>0</v>
      </c>
      <c r="J226" s="4">
        <v>18689367.990000002</v>
      </c>
      <c r="K226" s="5">
        <v>1</v>
      </c>
      <c r="L226" s="4">
        <v>18953635.66</v>
      </c>
      <c r="M226" s="4">
        <v>18953635.66</v>
      </c>
      <c r="N226" s="4">
        <v>0</v>
      </c>
      <c r="O226" s="4">
        <v>0</v>
      </c>
      <c r="P226" s="4">
        <v>18953635.66</v>
      </c>
      <c r="Q226" s="4">
        <v>18953635.66</v>
      </c>
      <c r="R226" s="4">
        <v>0</v>
      </c>
      <c r="S226" s="4">
        <v>0</v>
      </c>
      <c r="T226" s="4">
        <v>18953635.66</v>
      </c>
      <c r="U226" s="5">
        <v>1</v>
      </c>
      <c r="V226" s="4">
        <v>19289779.18</v>
      </c>
      <c r="W226" s="4">
        <v>19289779.18</v>
      </c>
      <c r="X226" s="4">
        <v>0</v>
      </c>
      <c r="Y226" s="4">
        <v>0</v>
      </c>
      <c r="Z226" s="4">
        <v>19289779.18</v>
      </c>
      <c r="AA226" s="4">
        <v>19289779.18</v>
      </c>
      <c r="AB226" s="4">
        <v>0</v>
      </c>
      <c r="AC226" s="4">
        <v>0</v>
      </c>
      <c r="AD226" s="4">
        <v>19289779.18</v>
      </c>
      <c r="AE226" s="5">
        <v>1</v>
      </c>
      <c r="AF226" s="4">
        <v>19297651.09</v>
      </c>
      <c r="AG226" s="4">
        <v>19297651.09</v>
      </c>
      <c r="AH226" s="4">
        <v>0</v>
      </c>
      <c r="AI226" s="4">
        <v>0</v>
      </c>
      <c r="AJ226" s="4">
        <v>19297651.09</v>
      </c>
      <c r="AK226" s="4">
        <v>19297651.09</v>
      </c>
      <c r="AL226" s="4">
        <v>0</v>
      </c>
      <c r="AM226" s="4">
        <v>0</v>
      </c>
      <c r="AN226" s="4">
        <v>19297651.09</v>
      </c>
      <c r="AO226" s="5">
        <v>1</v>
      </c>
      <c r="AP226" s="4">
        <v>19126343.890000001</v>
      </c>
      <c r="AQ226" s="4">
        <v>19126343.890000001</v>
      </c>
      <c r="AR226" s="4">
        <v>0</v>
      </c>
      <c r="AS226" s="4">
        <v>0</v>
      </c>
      <c r="AT226" s="4">
        <v>19126343.890000001</v>
      </c>
      <c r="AU226" s="4">
        <v>19126343.890000001</v>
      </c>
      <c r="AV226" s="4">
        <v>0</v>
      </c>
      <c r="AW226" s="4">
        <v>0</v>
      </c>
      <c r="AX226" s="4">
        <v>19126343.890000001</v>
      </c>
      <c r="AY226" s="5">
        <v>1</v>
      </c>
      <c r="AZ226" s="4">
        <v>19193818.77</v>
      </c>
      <c r="BA226" s="4">
        <v>19193818.77</v>
      </c>
      <c r="BB226" s="4">
        <v>0</v>
      </c>
      <c r="BC226" s="4">
        <v>0</v>
      </c>
      <c r="BD226" s="4">
        <v>19193818.77</v>
      </c>
      <c r="BE226" s="4">
        <v>19193818.77</v>
      </c>
      <c r="BF226" s="4">
        <v>0</v>
      </c>
      <c r="BG226" s="4">
        <v>0</v>
      </c>
      <c r="BH226" s="4">
        <v>19193818.77</v>
      </c>
      <c r="BI226" s="5">
        <v>1</v>
      </c>
      <c r="BJ226" s="4">
        <v>19127674.690000001</v>
      </c>
      <c r="BK226" s="4">
        <v>19127674.690000001</v>
      </c>
      <c r="BL226" s="4">
        <v>0</v>
      </c>
      <c r="BM226" s="4">
        <v>0</v>
      </c>
      <c r="BN226" s="4">
        <v>19127674.690000001</v>
      </c>
      <c r="BO226" s="4">
        <v>19127674.690000001</v>
      </c>
      <c r="BP226" s="4">
        <v>0</v>
      </c>
      <c r="BQ226" s="4">
        <v>0</v>
      </c>
      <c r="BR226" s="4">
        <v>19127674.690000001</v>
      </c>
      <c r="BS226" s="5">
        <v>1</v>
      </c>
      <c r="BT226" s="4">
        <v>19167195.610000003</v>
      </c>
      <c r="BU226" s="4">
        <v>19167195.610000003</v>
      </c>
      <c r="BV226" s="4">
        <v>0</v>
      </c>
      <c r="BW226" s="4">
        <v>0</v>
      </c>
      <c r="BX226" s="4">
        <v>19167195.610000003</v>
      </c>
      <c r="BY226" s="4">
        <v>19167195.610000003</v>
      </c>
      <c r="BZ226" s="4">
        <v>0</v>
      </c>
      <c r="CA226" s="4">
        <v>0</v>
      </c>
      <c r="CB226" s="4">
        <v>19167195.610000003</v>
      </c>
      <c r="CC226" s="5">
        <v>1</v>
      </c>
      <c r="CD226" s="4">
        <v>18810426.370000001</v>
      </c>
      <c r="CE226" s="4">
        <v>18810426.370000001</v>
      </c>
      <c r="CF226" s="4">
        <v>0</v>
      </c>
      <c r="CG226" s="4">
        <v>0</v>
      </c>
      <c r="CH226" s="4">
        <v>18810426.370000001</v>
      </c>
      <c r="CI226" s="4">
        <v>18810426.370000001</v>
      </c>
      <c r="CJ226" s="4">
        <v>0</v>
      </c>
      <c r="CK226" s="4">
        <v>0</v>
      </c>
      <c r="CL226" s="4">
        <v>18810426.370000001</v>
      </c>
      <c r="CM226" s="5">
        <v>1</v>
      </c>
      <c r="CN226" s="4">
        <v>18518429.960000001</v>
      </c>
      <c r="CO226" s="4">
        <v>18518429.960000001</v>
      </c>
      <c r="CP226" s="4">
        <v>0</v>
      </c>
      <c r="CQ226" s="4">
        <v>0</v>
      </c>
      <c r="CR226" s="4">
        <v>18518429.960000001</v>
      </c>
      <c r="CS226" s="4">
        <v>18518429.960000001</v>
      </c>
      <c r="CT226" s="4">
        <v>0</v>
      </c>
      <c r="CU226" s="4">
        <v>0</v>
      </c>
      <c r="CV226" s="4">
        <v>18518429.960000001</v>
      </c>
      <c r="CW226" s="5">
        <v>1</v>
      </c>
      <c r="CX226" s="4">
        <v>18358960.440000001</v>
      </c>
      <c r="CY226" s="4">
        <v>18358960.440000001</v>
      </c>
      <c r="CZ226" s="4">
        <v>0</v>
      </c>
      <c r="DA226" s="4">
        <v>0</v>
      </c>
      <c r="DB226" s="4">
        <v>18358960.440000001</v>
      </c>
      <c r="DC226" s="4">
        <v>18358960.440000001</v>
      </c>
      <c r="DD226" s="4">
        <v>0</v>
      </c>
      <c r="DE226" s="4">
        <v>0</v>
      </c>
      <c r="DF226" s="4">
        <v>18358960.440000001</v>
      </c>
      <c r="DG226" s="5">
        <v>1</v>
      </c>
      <c r="DH226" s="4">
        <v>17651788.050000001</v>
      </c>
      <c r="DI226" s="4">
        <v>17651788.050000001</v>
      </c>
      <c r="DJ226" s="4">
        <v>0</v>
      </c>
      <c r="DK226" s="4">
        <v>0</v>
      </c>
      <c r="DL226" s="4">
        <v>17651788.050000001</v>
      </c>
      <c r="DM226" s="4">
        <v>17651788.050000001</v>
      </c>
      <c r="DN226" s="4">
        <v>0</v>
      </c>
      <c r="DO226" s="4">
        <v>0</v>
      </c>
      <c r="DP226" s="4">
        <v>17651788.050000001</v>
      </c>
      <c r="DQ226" s="5">
        <v>1</v>
      </c>
      <c r="DR226" s="4">
        <v>226185071.70000002</v>
      </c>
      <c r="DS226" s="4">
        <v>226185071.70000002</v>
      </c>
      <c r="DT226" s="4">
        <v>0</v>
      </c>
      <c r="DU226" s="4">
        <v>0</v>
      </c>
      <c r="DV226" s="4">
        <v>226185071.70000002</v>
      </c>
      <c r="DW226" s="4">
        <v>226185071.70000002</v>
      </c>
      <c r="DX226" s="4">
        <v>0</v>
      </c>
      <c r="DY226" s="4">
        <v>0</v>
      </c>
      <c r="DZ226" s="4">
        <v>226185071.70000002</v>
      </c>
      <c r="EA226" s="5">
        <v>12</v>
      </c>
      <c r="EB226" s="4">
        <v>17222053.080000006</v>
      </c>
      <c r="EC226" s="4">
        <v>17222053.080000006</v>
      </c>
      <c r="ED226" s="4">
        <v>0</v>
      </c>
      <c r="EE226" s="4">
        <v>0</v>
      </c>
      <c r="EF226" s="4">
        <v>17222053.080000006</v>
      </c>
      <c r="EG226" s="4">
        <v>17222053.080000006</v>
      </c>
      <c r="EH226" s="4">
        <v>0</v>
      </c>
      <c r="EI226" s="4">
        <v>0</v>
      </c>
      <c r="EJ226" s="4">
        <v>17222053.080000006</v>
      </c>
      <c r="EK226" s="5">
        <v>1</v>
      </c>
      <c r="EL226" s="4">
        <v>16923660.330000002</v>
      </c>
      <c r="EM226" s="4">
        <v>16923660.330000002</v>
      </c>
      <c r="EN226" s="4">
        <v>0</v>
      </c>
      <c r="EO226" s="4">
        <v>0</v>
      </c>
      <c r="EP226" s="4">
        <v>16923660.330000002</v>
      </c>
      <c r="EQ226" s="4">
        <v>16923660.330000002</v>
      </c>
      <c r="ER226" s="4">
        <v>0</v>
      </c>
      <c r="ES226" s="4">
        <v>0</v>
      </c>
      <c r="ET226" s="4">
        <v>16923660.330000002</v>
      </c>
      <c r="EU226" s="5">
        <v>1</v>
      </c>
      <c r="EV226" s="4">
        <v>16530128.480000004</v>
      </c>
      <c r="EW226" s="4">
        <v>16530128.480000004</v>
      </c>
      <c r="EX226" s="4">
        <v>0</v>
      </c>
      <c r="EY226" s="4">
        <v>0</v>
      </c>
      <c r="EZ226" s="4">
        <v>16530128.480000004</v>
      </c>
      <c r="FA226" s="4">
        <v>16530128.480000004</v>
      </c>
      <c r="FB226" s="4">
        <v>0</v>
      </c>
      <c r="FC226" s="4">
        <v>0</v>
      </c>
      <c r="FD226" s="4">
        <v>16530128.480000004</v>
      </c>
      <c r="FE226" s="5">
        <v>1</v>
      </c>
      <c r="FF226" s="4">
        <v>16292218.170000007</v>
      </c>
      <c r="FG226" s="4">
        <v>16292218.170000007</v>
      </c>
      <c r="FH226" s="4">
        <v>0</v>
      </c>
      <c r="FI226" s="4">
        <v>0</v>
      </c>
      <c r="FJ226" s="4">
        <v>16292218.170000007</v>
      </c>
      <c r="FK226" s="4">
        <v>16292218.170000007</v>
      </c>
      <c r="FL226" s="4">
        <v>0</v>
      </c>
      <c r="FM226" s="4">
        <v>0</v>
      </c>
      <c r="FN226" s="4">
        <v>16292218.170000007</v>
      </c>
      <c r="FO226" s="5">
        <v>1</v>
      </c>
      <c r="FP226" s="4">
        <v>16454603.390000008</v>
      </c>
      <c r="FQ226" s="4">
        <v>16454603.390000008</v>
      </c>
      <c r="FR226" s="4">
        <v>0</v>
      </c>
      <c r="FS226" s="4">
        <v>0</v>
      </c>
      <c r="FT226" s="4">
        <v>16454603.390000008</v>
      </c>
      <c r="FU226" s="4">
        <v>16454603.390000008</v>
      </c>
      <c r="FV226" s="4">
        <v>0</v>
      </c>
      <c r="FW226" s="4">
        <v>0</v>
      </c>
      <c r="FX226" s="4">
        <v>16454603.390000008</v>
      </c>
      <c r="FY226" s="5">
        <v>1</v>
      </c>
      <c r="FZ226" s="4">
        <v>16149483.640000008</v>
      </c>
      <c r="GA226" s="4">
        <v>16149483.640000008</v>
      </c>
      <c r="GB226" s="4">
        <v>0</v>
      </c>
      <c r="GC226" s="4">
        <v>0</v>
      </c>
      <c r="GD226" s="4">
        <v>16149483.640000008</v>
      </c>
      <c r="GE226" s="4">
        <v>16149483.640000008</v>
      </c>
      <c r="GF226" s="4">
        <v>0</v>
      </c>
      <c r="GG226" s="4">
        <v>0</v>
      </c>
      <c r="GH226" s="4">
        <v>16149483.640000008</v>
      </c>
      <c r="GI226" s="5">
        <v>1</v>
      </c>
      <c r="GJ226" s="4">
        <v>15661327.040000008</v>
      </c>
      <c r="GK226" s="4">
        <v>15661327.040000008</v>
      </c>
      <c r="GL226" s="4">
        <v>0</v>
      </c>
      <c r="GM226" s="4">
        <v>0</v>
      </c>
      <c r="GN226" s="4">
        <v>15661327.040000008</v>
      </c>
      <c r="GO226" s="4">
        <v>15661327.040000008</v>
      </c>
      <c r="GP226" s="4">
        <v>0</v>
      </c>
      <c r="GQ226" s="4">
        <v>0</v>
      </c>
      <c r="GR226" s="4">
        <v>15661327.040000008</v>
      </c>
      <c r="GS226" s="5">
        <v>1</v>
      </c>
      <c r="GT226" s="4">
        <v>15466795.520000009</v>
      </c>
      <c r="GU226" s="4">
        <v>15466795.520000009</v>
      </c>
      <c r="GV226" s="4">
        <v>0</v>
      </c>
      <c r="GW226" s="4">
        <v>0</v>
      </c>
      <c r="GX226" s="4">
        <v>15466795.520000009</v>
      </c>
      <c r="GY226" s="4">
        <v>15466795.520000009</v>
      </c>
      <c r="GZ226" s="4">
        <v>0</v>
      </c>
      <c r="HA226" s="4">
        <v>0</v>
      </c>
      <c r="HB226" s="4">
        <v>15466795.520000009</v>
      </c>
      <c r="HC226" s="5">
        <v>1</v>
      </c>
      <c r="HD226" s="4">
        <v>15434373.250000013</v>
      </c>
      <c r="HE226" s="4">
        <v>15434373.250000013</v>
      </c>
      <c r="HF226" s="4">
        <v>0</v>
      </c>
      <c r="HG226" s="4">
        <v>0</v>
      </c>
      <c r="HH226" s="4">
        <v>15434373.250000013</v>
      </c>
      <c r="HI226" s="4">
        <v>15434373.250000013</v>
      </c>
      <c r="HJ226" s="4">
        <v>0</v>
      </c>
      <c r="HK226" s="4">
        <v>0</v>
      </c>
      <c r="HL226" s="4">
        <v>15434373.250000013</v>
      </c>
      <c r="HM226" s="5">
        <v>1</v>
      </c>
      <c r="HN226" s="4">
        <v>15510789.48000001</v>
      </c>
      <c r="HO226" s="4">
        <v>15510789.48000001</v>
      </c>
      <c r="HP226" s="4">
        <v>0</v>
      </c>
      <c r="HQ226" s="4">
        <v>0</v>
      </c>
      <c r="HR226" s="4">
        <v>15510789.48000001</v>
      </c>
      <c r="HS226" s="4">
        <v>15510789.48000001</v>
      </c>
      <c r="HT226" s="4">
        <v>0</v>
      </c>
      <c r="HU226" s="4">
        <v>0</v>
      </c>
      <c r="HV226" s="4">
        <v>15510789.48000001</v>
      </c>
      <c r="HW226" s="5">
        <v>1</v>
      </c>
      <c r="HX226" s="4">
        <v>15632243.920000011</v>
      </c>
      <c r="HY226" s="4">
        <v>15632243.920000011</v>
      </c>
      <c r="HZ226" s="4">
        <v>0</v>
      </c>
      <c r="IA226" s="4">
        <v>0</v>
      </c>
      <c r="IB226" s="4">
        <v>15632243.920000011</v>
      </c>
      <c r="IC226" s="4">
        <v>15632243.920000011</v>
      </c>
      <c r="ID226" s="4">
        <v>0</v>
      </c>
      <c r="IE226" s="4">
        <v>0</v>
      </c>
      <c r="IF226" s="4">
        <v>15632243.920000011</v>
      </c>
      <c r="IG226" s="5">
        <v>1</v>
      </c>
      <c r="IH226" s="4">
        <v>15658665.590000007</v>
      </c>
      <c r="II226" s="4">
        <v>15658665.590000007</v>
      </c>
      <c r="IJ226" s="4">
        <v>0</v>
      </c>
      <c r="IK226" s="4">
        <v>0</v>
      </c>
      <c r="IL226" s="4">
        <v>15658665.590000007</v>
      </c>
      <c r="IM226" s="4">
        <v>15658665.590000007</v>
      </c>
      <c r="IN226" s="4">
        <v>0</v>
      </c>
      <c r="IO226" s="4">
        <v>0</v>
      </c>
      <c r="IP226" s="4">
        <v>15658665.590000007</v>
      </c>
      <c r="IQ226" s="5">
        <v>1</v>
      </c>
      <c r="IR226" s="4">
        <v>192936341.8900001</v>
      </c>
      <c r="IS226" s="4">
        <v>192936341.8900001</v>
      </c>
      <c r="IT226" s="4">
        <v>0</v>
      </c>
      <c r="IU226" s="4">
        <v>0</v>
      </c>
      <c r="IV226" s="4">
        <v>192936341.8900001</v>
      </c>
      <c r="IW226" s="4">
        <v>192936341.8900001</v>
      </c>
      <c r="IX226" s="4">
        <v>0</v>
      </c>
      <c r="IY226" s="4">
        <v>0</v>
      </c>
      <c r="IZ226" s="4">
        <v>192936341.8900001</v>
      </c>
      <c r="JA226" s="5">
        <v>12</v>
      </c>
      <c r="JB226" s="4">
        <v>15734100.420000009</v>
      </c>
      <c r="JC226" s="4">
        <v>15734100.420000009</v>
      </c>
      <c r="JD226" s="4">
        <v>0</v>
      </c>
      <c r="JE226" s="4">
        <v>0</v>
      </c>
      <c r="JF226" s="4">
        <v>15734100.420000009</v>
      </c>
      <c r="JG226" s="4">
        <v>15734100.420000009</v>
      </c>
      <c r="JH226" s="4">
        <v>0</v>
      </c>
      <c r="JI226" s="4">
        <v>0</v>
      </c>
      <c r="JJ226" s="4">
        <v>15734100.420000009</v>
      </c>
      <c r="JK226" s="5">
        <v>1</v>
      </c>
      <c r="JL226" s="4">
        <v>15697624.760000007</v>
      </c>
      <c r="JM226" s="4">
        <v>15697624.760000007</v>
      </c>
      <c r="JN226" s="4">
        <v>0</v>
      </c>
      <c r="JO226" s="4">
        <v>0</v>
      </c>
      <c r="JP226" s="4">
        <v>15697624.760000007</v>
      </c>
      <c r="JQ226" s="4">
        <v>15697624.760000007</v>
      </c>
      <c r="JR226" s="4">
        <v>0</v>
      </c>
      <c r="JS226" s="4">
        <v>0</v>
      </c>
      <c r="JT226" s="4">
        <v>15697624.760000007</v>
      </c>
      <c r="JU226" s="5">
        <v>1</v>
      </c>
      <c r="JV226" s="4">
        <v>15745332.270000007</v>
      </c>
      <c r="JW226" s="4">
        <v>15745332.270000007</v>
      </c>
      <c r="JX226" s="4">
        <v>0</v>
      </c>
      <c r="JY226" s="4">
        <v>0</v>
      </c>
      <c r="JZ226" s="4">
        <v>15745332.270000007</v>
      </c>
      <c r="KA226" s="4">
        <v>15745332.270000007</v>
      </c>
      <c r="KB226" s="4">
        <v>0</v>
      </c>
      <c r="KC226" s="4">
        <v>0</v>
      </c>
      <c r="KD226" s="4">
        <v>15745332.270000007</v>
      </c>
      <c r="KE226" s="5">
        <v>1</v>
      </c>
      <c r="KF226" s="4">
        <v>15757183.700000007</v>
      </c>
      <c r="KG226" s="4">
        <v>15757183.700000007</v>
      </c>
      <c r="KH226" s="4">
        <v>0</v>
      </c>
      <c r="KI226" s="4">
        <v>0</v>
      </c>
      <c r="KJ226" s="4">
        <v>15757183.700000007</v>
      </c>
      <c r="KK226" s="4">
        <v>15757183.700000007</v>
      </c>
      <c r="KL226" s="4">
        <v>0</v>
      </c>
      <c r="KM226" s="4">
        <v>0</v>
      </c>
      <c r="KN226" s="4">
        <v>15757183.700000007</v>
      </c>
      <c r="KO226" s="5">
        <v>1</v>
      </c>
      <c r="KP226" s="4">
        <v>15853456.040000005</v>
      </c>
      <c r="KQ226" s="4">
        <v>15853456.040000005</v>
      </c>
      <c r="KR226" s="4">
        <v>0</v>
      </c>
      <c r="KS226" s="4">
        <v>0</v>
      </c>
      <c r="KT226" s="4">
        <v>15853456.040000005</v>
      </c>
      <c r="KU226" s="4">
        <v>15853456.040000005</v>
      </c>
      <c r="KV226" s="4">
        <v>0</v>
      </c>
      <c r="KW226" s="4">
        <v>0</v>
      </c>
      <c r="KX226" s="4">
        <v>15853456.040000005</v>
      </c>
      <c r="KY226" s="5">
        <v>1</v>
      </c>
      <c r="KZ226" s="4">
        <v>15911197.690000005</v>
      </c>
      <c r="LA226" s="4">
        <v>15911197.690000005</v>
      </c>
      <c r="LB226" s="4">
        <v>0</v>
      </c>
      <c r="LC226" s="4">
        <v>0</v>
      </c>
      <c r="LD226" s="4">
        <v>15911197.690000005</v>
      </c>
      <c r="LE226" s="4">
        <v>15911197.690000005</v>
      </c>
      <c r="LF226" s="4">
        <v>0</v>
      </c>
      <c r="LG226" s="4">
        <v>0</v>
      </c>
      <c r="LH226" s="4">
        <v>15911197.690000005</v>
      </c>
      <c r="LI226" s="5">
        <v>1</v>
      </c>
      <c r="LJ226" s="4">
        <v>15934086.930000005</v>
      </c>
      <c r="LK226" s="4">
        <v>15934086.930000005</v>
      </c>
      <c r="LL226" s="4">
        <v>0</v>
      </c>
      <c r="LM226" s="4">
        <v>0</v>
      </c>
      <c r="LN226" s="4">
        <v>15934086.930000005</v>
      </c>
      <c r="LO226" s="4">
        <v>15934086.930000005</v>
      </c>
      <c r="LP226" s="4">
        <v>0</v>
      </c>
      <c r="LQ226" s="4">
        <v>0</v>
      </c>
      <c r="LR226" s="4">
        <v>15934086.930000005</v>
      </c>
      <c r="LS226" s="5">
        <v>1</v>
      </c>
      <c r="LT226" s="4">
        <v>15983561.920000006</v>
      </c>
      <c r="LU226" s="4">
        <v>15983561.920000006</v>
      </c>
      <c r="LV226" s="4">
        <v>0</v>
      </c>
      <c r="LW226" s="4">
        <v>0</v>
      </c>
      <c r="LX226" s="4">
        <v>15983561.920000006</v>
      </c>
      <c r="LY226" s="4">
        <v>15983561.920000006</v>
      </c>
      <c r="LZ226" s="4">
        <v>0</v>
      </c>
      <c r="MA226" s="4">
        <v>0</v>
      </c>
      <c r="MB226" s="4">
        <v>15983561.920000006</v>
      </c>
      <c r="MC226" s="5">
        <v>1</v>
      </c>
      <c r="MD226" s="4">
        <v>15984740.530000005</v>
      </c>
      <c r="ME226" s="4">
        <v>15984740.530000005</v>
      </c>
      <c r="MF226" s="4">
        <v>0</v>
      </c>
      <c r="MG226" s="4">
        <v>0</v>
      </c>
      <c r="MH226" s="4">
        <v>15984740.530000005</v>
      </c>
      <c r="MI226" s="4">
        <v>15984740.530000005</v>
      </c>
      <c r="MJ226" s="4">
        <v>0</v>
      </c>
      <c r="MK226" s="4">
        <v>0</v>
      </c>
      <c r="ML226" s="4">
        <v>15984740.530000005</v>
      </c>
      <c r="MM226" s="5">
        <v>1</v>
      </c>
      <c r="MN226" s="4">
        <v>16053879.950000005</v>
      </c>
      <c r="MO226" s="4">
        <v>16053879.950000005</v>
      </c>
      <c r="MP226" s="4">
        <v>0</v>
      </c>
      <c r="MQ226" s="4">
        <v>0</v>
      </c>
      <c r="MR226" s="4">
        <v>16053879.950000005</v>
      </c>
      <c r="MS226" s="4">
        <v>16053879.950000005</v>
      </c>
      <c r="MT226" s="4">
        <v>0</v>
      </c>
      <c r="MU226" s="4">
        <v>0</v>
      </c>
      <c r="MV226" s="4">
        <v>16053879.950000005</v>
      </c>
      <c r="MW226" s="5">
        <v>1</v>
      </c>
      <c r="MX226" s="4">
        <v>16088164.310000006</v>
      </c>
      <c r="MY226" s="4">
        <v>16088164.310000006</v>
      </c>
      <c r="MZ226" s="4">
        <v>0</v>
      </c>
      <c r="NA226" s="4">
        <v>0</v>
      </c>
      <c r="NB226" s="4">
        <v>16088164.310000006</v>
      </c>
      <c r="NC226" s="4">
        <v>16088164.310000006</v>
      </c>
      <c r="ND226" s="4">
        <v>0</v>
      </c>
      <c r="NE226" s="4">
        <v>0</v>
      </c>
      <c r="NF226" s="4">
        <v>16088164.310000006</v>
      </c>
      <c r="NG226" s="5">
        <v>1</v>
      </c>
      <c r="NH226" s="4">
        <v>16097705.640000006</v>
      </c>
      <c r="NI226" s="4">
        <v>16097705.640000006</v>
      </c>
      <c r="NJ226" s="4">
        <v>0</v>
      </c>
      <c r="NK226" s="4">
        <v>0</v>
      </c>
      <c r="NL226" s="4">
        <v>16097705.640000006</v>
      </c>
      <c r="NM226" s="4">
        <v>16097705.640000006</v>
      </c>
      <c r="NN226" s="4">
        <v>0</v>
      </c>
      <c r="NO226" s="4">
        <v>0</v>
      </c>
      <c r="NP226" s="4">
        <v>16097705.640000006</v>
      </c>
      <c r="NQ226" s="5">
        <v>1</v>
      </c>
      <c r="NR226" s="4">
        <v>190841034.16000009</v>
      </c>
      <c r="NS226" s="4">
        <v>190841034.16000009</v>
      </c>
      <c r="NT226" s="4">
        <v>0</v>
      </c>
      <c r="NU226" s="4">
        <v>0</v>
      </c>
      <c r="NV226" s="4">
        <v>190841034.16000009</v>
      </c>
      <c r="NW226" s="4">
        <v>190841034.16000009</v>
      </c>
      <c r="NX226" s="4">
        <v>0</v>
      </c>
      <c r="NY226" s="4">
        <v>0</v>
      </c>
      <c r="NZ226" s="4">
        <v>190841034.16000009</v>
      </c>
      <c r="OA226" s="5">
        <v>12</v>
      </c>
      <c r="OB226" s="4">
        <v>16192485.630000006</v>
      </c>
      <c r="OC226" s="4">
        <v>16192485.630000006</v>
      </c>
      <c r="OD226" s="4">
        <v>0</v>
      </c>
      <c r="OE226" s="4">
        <v>0</v>
      </c>
      <c r="OF226" s="4">
        <v>16192485.630000006</v>
      </c>
      <c r="OG226" s="4">
        <v>16192485.630000006</v>
      </c>
      <c r="OH226" s="4">
        <v>0</v>
      </c>
      <c r="OI226" s="4">
        <v>0</v>
      </c>
      <c r="OJ226" s="4">
        <v>16192485.630000006</v>
      </c>
      <c r="OK226" s="5">
        <v>1</v>
      </c>
      <c r="OL226" s="4">
        <v>16236776.440000007</v>
      </c>
      <c r="OM226" s="4">
        <v>16236776.440000007</v>
      </c>
      <c r="ON226" s="4">
        <v>0</v>
      </c>
      <c r="OO226" s="4">
        <v>0</v>
      </c>
      <c r="OP226" s="4">
        <v>16236776.440000007</v>
      </c>
      <c r="OQ226" s="4">
        <v>16236776.440000007</v>
      </c>
      <c r="OR226" s="4">
        <v>0</v>
      </c>
      <c r="OS226" s="4">
        <v>0</v>
      </c>
      <c r="OT226" s="4">
        <v>16236776.440000007</v>
      </c>
      <c r="OU226" s="5">
        <v>1</v>
      </c>
      <c r="OV226" s="4">
        <v>16240483.840000007</v>
      </c>
      <c r="OW226" s="4">
        <v>16240483.840000007</v>
      </c>
      <c r="OX226" s="4">
        <v>0</v>
      </c>
      <c r="OY226" s="4">
        <v>0</v>
      </c>
      <c r="OZ226" s="4">
        <v>16240483.840000007</v>
      </c>
      <c r="PA226" s="4">
        <v>16240483.840000007</v>
      </c>
      <c r="PB226" s="4">
        <v>0</v>
      </c>
      <c r="PC226" s="4">
        <v>0</v>
      </c>
      <c r="PD226" s="4">
        <v>16240483.840000007</v>
      </c>
      <c r="PE226" s="5">
        <v>1</v>
      </c>
      <c r="PF226" s="4">
        <v>16305538.120000007</v>
      </c>
      <c r="PG226" s="4">
        <v>16305538.120000007</v>
      </c>
      <c r="PH226" s="4">
        <v>0</v>
      </c>
      <c r="PI226" s="4">
        <v>0</v>
      </c>
      <c r="PJ226" s="4">
        <v>16305538.120000007</v>
      </c>
      <c r="PK226" s="4">
        <v>16305538.120000007</v>
      </c>
      <c r="PL226" s="4">
        <v>0</v>
      </c>
      <c r="PM226" s="4">
        <v>0</v>
      </c>
      <c r="PN226" s="4">
        <v>16305538.120000007</v>
      </c>
      <c r="PO226" s="5">
        <v>1</v>
      </c>
      <c r="PP226" s="4">
        <v>16335387.580000006</v>
      </c>
      <c r="PQ226" s="4">
        <v>16335387.580000006</v>
      </c>
      <c r="PR226" s="4">
        <v>0</v>
      </c>
      <c r="PS226" s="4">
        <v>0</v>
      </c>
      <c r="PT226" s="4">
        <v>16335387.580000006</v>
      </c>
      <c r="PU226" s="4">
        <v>16335387.580000006</v>
      </c>
      <c r="PV226" s="4">
        <v>0</v>
      </c>
      <c r="PW226" s="4">
        <v>0</v>
      </c>
      <c r="PX226" s="4">
        <v>16335387.580000006</v>
      </c>
      <c r="PY226" s="5">
        <v>1</v>
      </c>
      <c r="PZ226" s="4">
        <v>16319102.800000006</v>
      </c>
      <c r="QA226" s="4">
        <v>16319102.800000006</v>
      </c>
      <c r="QB226" s="4">
        <v>0</v>
      </c>
      <c r="QC226" s="4">
        <v>0</v>
      </c>
      <c r="QD226" s="4">
        <v>16319102.800000006</v>
      </c>
      <c r="QE226" s="4">
        <v>16319102.800000006</v>
      </c>
      <c r="QF226" s="4">
        <v>0</v>
      </c>
      <c r="QG226" s="4">
        <v>0</v>
      </c>
      <c r="QH226" s="4">
        <v>16319102.800000006</v>
      </c>
      <c r="QI226" s="5">
        <v>1</v>
      </c>
      <c r="QJ226" s="4">
        <v>16391258.370000005</v>
      </c>
      <c r="QK226" s="4">
        <v>16391258.370000005</v>
      </c>
      <c r="QL226" s="4">
        <v>0</v>
      </c>
      <c r="QM226" s="4">
        <v>0</v>
      </c>
      <c r="QN226" s="4">
        <v>16391258.370000005</v>
      </c>
      <c r="QO226" s="4">
        <v>16391258.370000005</v>
      </c>
      <c r="QP226" s="4">
        <v>0</v>
      </c>
      <c r="QQ226" s="4">
        <v>0</v>
      </c>
      <c r="QR226" s="4">
        <v>16391258.370000005</v>
      </c>
      <c r="QS226" s="5">
        <v>1</v>
      </c>
      <c r="QT226" s="4">
        <v>16420297.930000003</v>
      </c>
      <c r="QU226" s="4">
        <v>16420297.930000003</v>
      </c>
      <c r="QV226" s="4">
        <v>0</v>
      </c>
      <c r="QW226" s="4">
        <v>0</v>
      </c>
      <c r="QX226" s="4">
        <v>16420297.930000003</v>
      </c>
      <c r="QY226" s="4">
        <v>16420297.930000003</v>
      </c>
      <c r="QZ226" s="4">
        <v>0</v>
      </c>
      <c r="RA226" s="4">
        <v>0</v>
      </c>
      <c r="RB226" s="4">
        <v>16420297.930000003</v>
      </c>
      <c r="RC226" s="5">
        <v>1</v>
      </c>
      <c r="RD226" s="4">
        <v>16424025.480000004</v>
      </c>
      <c r="RE226" s="4">
        <v>16424025.480000004</v>
      </c>
      <c r="RF226" s="4">
        <v>0</v>
      </c>
      <c r="RG226" s="4">
        <v>0</v>
      </c>
      <c r="RH226" s="4">
        <v>16424025.480000004</v>
      </c>
      <c r="RI226" s="4">
        <v>16424025.480000004</v>
      </c>
      <c r="RJ226" s="4">
        <v>0</v>
      </c>
      <c r="RK226" s="4">
        <v>0</v>
      </c>
      <c r="RL226" s="4">
        <v>16424025.480000004</v>
      </c>
      <c r="RM226" s="5">
        <v>1</v>
      </c>
      <c r="RN226" s="4">
        <v>16512540.200000003</v>
      </c>
      <c r="RO226" s="4">
        <v>16512540.200000003</v>
      </c>
      <c r="RP226" s="4">
        <v>0</v>
      </c>
      <c r="RQ226" s="4">
        <v>0</v>
      </c>
      <c r="RR226" s="4">
        <v>16512540.200000003</v>
      </c>
      <c r="RS226" s="4">
        <v>16512540.200000003</v>
      </c>
      <c r="RT226" s="4">
        <v>0</v>
      </c>
      <c r="RU226" s="4">
        <v>0</v>
      </c>
      <c r="RV226" s="4">
        <v>16512540.200000003</v>
      </c>
      <c r="RW226" s="5">
        <v>1</v>
      </c>
      <c r="RX226" s="4">
        <v>16559208.610000005</v>
      </c>
      <c r="RY226" s="4">
        <v>16559208.610000005</v>
      </c>
      <c r="RZ226" s="4">
        <v>0</v>
      </c>
      <c r="SA226" s="4">
        <v>0</v>
      </c>
      <c r="SB226" s="4">
        <v>16559208.610000005</v>
      </c>
      <c r="SC226" s="4">
        <v>16559208.610000005</v>
      </c>
      <c r="SD226" s="4">
        <v>0</v>
      </c>
      <c r="SE226" s="4">
        <v>0</v>
      </c>
      <c r="SF226" s="4">
        <v>16559208.610000005</v>
      </c>
      <c r="SG226" s="5">
        <v>1</v>
      </c>
      <c r="SH226" s="4">
        <v>16598421.670000004</v>
      </c>
      <c r="SI226" s="4">
        <v>16598421.670000004</v>
      </c>
      <c r="SJ226" s="4">
        <v>0</v>
      </c>
      <c r="SK226" s="4">
        <v>0</v>
      </c>
      <c r="SL226" s="4">
        <v>16598421.670000004</v>
      </c>
      <c r="SM226" s="4">
        <v>16598421.670000004</v>
      </c>
      <c r="SN226" s="4">
        <v>0</v>
      </c>
      <c r="SO226" s="4">
        <v>0</v>
      </c>
      <c r="SP226" s="4">
        <v>16598421.670000004</v>
      </c>
      <c r="SQ226" s="5">
        <v>1</v>
      </c>
      <c r="SR226" s="4">
        <v>196535526.67000008</v>
      </c>
      <c r="SS226" s="4">
        <v>196535526.67000008</v>
      </c>
      <c r="ST226" s="4">
        <v>0</v>
      </c>
      <c r="SU226" s="4">
        <v>0</v>
      </c>
      <c r="SV226" s="4">
        <v>196535526.67000008</v>
      </c>
      <c r="SW226" s="4">
        <v>196535526.67000008</v>
      </c>
      <c r="SX226" s="4">
        <v>0</v>
      </c>
      <c r="SY226" s="4">
        <v>0</v>
      </c>
      <c r="SZ226" s="4">
        <v>196535526.67000008</v>
      </c>
      <c r="TA226" s="5">
        <v>12</v>
      </c>
      <c r="TB226" s="4">
        <v>16626867.265400004</v>
      </c>
      <c r="TC226" s="4">
        <v>16626867.265400004</v>
      </c>
    </row>
    <row r="227" spans="1:523" x14ac:dyDescent="0.3">
      <c r="A227" s="3" t="s">
        <v>273</v>
      </c>
      <c r="B227" s="4">
        <v>1637645.5000000002</v>
      </c>
      <c r="C227" s="4">
        <v>1637645.5000000002</v>
      </c>
      <c r="D227" s="4">
        <v>-1637645.5000000002</v>
      </c>
      <c r="E227" s="4">
        <v>0</v>
      </c>
      <c r="F227" s="4">
        <v>0</v>
      </c>
      <c r="G227" s="4">
        <v>1637645.5000000002</v>
      </c>
      <c r="H227" s="4">
        <v>-1637645.5000000002</v>
      </c>
      <c r="I227" s="4">
        <v>0</v>
      </c>
      <c r="J227" s="4">
        <v>0</v>
      </c>
      <c r="K227" s="5">
        <v>1</v>
      </c>
      <c r="L227" s="4">
        <v>1635676.3200000003</v>
      </c>
      <c r="M227" s="4">
        <v>1635676.3200000003</v>
      </c>
      <c r="N227" s="4">
        <v>-1635676.3200000003</v>
      </c>
      <c r="O227" s="4">
        <v>0</v>
      </c>
      <c r="P227" s="4">
        <v>0</v>
      </c>
      <c r="Q227" s="4">
        <v>1635676.3200000003</v>
      </c>
      <c r="R227" s="4">
        <v>-1635676.3200000003</v>
      </c>
      <c r="S227" s="4">
        <v>0</v>
      </c>
      <c r="T227" s="4">
        <v>0</v>
      </c>
      <c r="U227" s="5">
        <v>1</v>
      </c>
      <c r="V227" s="4">
        <v>1631308.1900000002</v>
      </c>
      <c r="W227" s="4">
        <v>1631308.1900000002</v>
      </c>
      <c r="X227" s="4">
        <v>-1631308.1900000002</v>
      </c>
      <c r="Y227" s="4">
        <v>0</v>
      </c>
      <c r="Z227" s="4">
        <v>0</v>
      </c>
      <c r="AA227" s="4">
        <v>1631308.1900000002</v>
      </c>
      <c r="AB227" s="4">
        <v>-1631308.1900000002</v>
      </c>
      <c r="AC227" s="4">
        <v>0</v>
      </c>
      <c r="AD227" s="4">
        <v>0</v>
      </c>
      <c r="AE227" s="5">
        <v>1</v>
      </c>
      <c r="AF227" s="4">
        <v>1698052.06</v>
      </c>
      <c r="AG227" s="4">
        <v>1698052.06</v>
      </c>
      <c r="AH227" s="4">
        <v>-1698052.06</v>
      </c>
      <c r="AI227" s="4">
        <v>0</v>
      </c>
      <c r="AJ227" s="4">
        <v>0</v>
      </c>
      <c r="AK227" s="4">
        <v>1698052.06</v>
      </c>
      <c r="AL227" s="4">
        <v>-1698052.06</v>
      </c>
      <c r="AM227" s="4">
        <v>0</v>
      </c>
      <c r="AN227" s="4">
        <v>0</v>
      </c>
      <c r="AO227" s="5">
        <v>1</v>
      </c>
      <c r="AP227" s="4">
        <v>1792602.3500000003</v>
      </c>
      <c r="AQ227" s="4">
        <v>1792602.3500000003</v>
      </c>
      <c r="AR227" s="4">
        <v>-1792602.3500000003</v>
      </c>
      <c r="AS227" s="4">
        <v>0</v>
      </c>
      <c r="AT227" s="4">
        <v>0</v>
      </c>
      <c r="AU227" s="4">
        <v>1792602.3500000003</v>
      </c>
      <c r="AV227" s="4">
        <v>-1792602.3500000003</v>
      </c>
      <c r="AW227" s="4">
        <v>0</v>
      </c>
      <c r="AX227" s="4">
        <v>0</v>
      </c>
      <c r="AY227" s="5">
        <v>1</v>
      </c>
      <c r="AZ227" s="4">
        <v>1712489.3</v>
      </c>
      <c r="BA227" s="4">
        <v>1712489.3</v>
      </c>
      <c r="BB227" s="4">
        <v>-1712489.3</v>
      </c>
      <c r="BC227" s="4">
        <v>0</v>
      </c>
      <c r="BD227" s="4">
        <v>0</v>
      </c>
      <c r="BE227" s="4">
        <v>1712489.3</v>
      </c>
      <c r="BF227" s="4">
        <v>-1712489.3</v>
      </c>
      <c r="BG227" s="4">
        <v>0</v>
      </c>
      <c r="BH227" s="4">
        <v>0</v>
      </c>
      <c r="BI227" s="5">
        <v>1</v>
      </c>
      <c r="BJ227" s="4">
        <v>1790742.9900000002</v>
      </c>
      <c r="BK227" s="4">
        <v>1790742.9900000002</v>
      </c>
      <c r="BL227" s="4">
        <v>-1790742.9900000002</v>
      </c>
      <c r="BM227" s="4">
        <v>0</v>
      </c>
      <c r="BN227" s="4">
        <v>0</v>
      </c>
      <c r="BO227" s="4">
        <v>1790742.9900000002</v>
      </c>
      <c r="BP227" s="4">
        <v>-1790742.9900000002</v>
      </c>
      <c r="BQ227" s="4">
        <v>0</v>
      </c>
      <c r="BR227" s="4">
        <v>0</v>
      </c>
      <c r="BS227" s="5">
        <v>1</v>
      </c>
      <c r="BT227" s="4">
        <v>1684090.6400000001</v>
      </c>
      <c r="BU227" s="4">
        <v>1684090.6400000001</v>
      </c>
      <c r="BV227" s="4">
        <v>-1684090.6400000001</v>
      </c>
      <c r="BW227" s="4">
        <v>0</v>
      </c>
      <c r="BX227" s="4">
        <v>0</v>
      </c>
      <c r="BY227" s="4">
        <v>1684090.6400000001</v>
      </c>
      <c r="BZ227" s="4">
        <v>-1684090.6400000001</v>
      </c>
      <c r="CA227" s="4">
        <v>0</v>
      </c>
      <c r="CB227" s="4">
        <v>0</v>
      </c>
      <c r="CC227" s="5">
        <v>1</v>
      </c>
      <c r="CD227" s="4">
        <v>1612812.3900000001</v>
      </c>
      <c r="CE227" s="4">
        <v>1612812.3900000001</v>
      </c>
      <c r="CF227" s="4">
        <v>-1612812.3900000001</v>
      </c>
      <c r="CG227" s="4">
        <v>0</v>
      </c>
      <c r="CH227" s="4">
        <v>0</v>
      </c>
      <c r="CI227" s="4">
        <v>1612812.3900000001</v>
      </c>
      <c r="CJ227" s="4">
        <v>-1612812.3900000001</v>
      </c>
      <c r="CK227" s="4">
        <v>0</v>
      </c>
      <c r="CL227" s="4">
        <v>0</v>
      </c>
      <c r="CM227" s="5">
        <v>1</v>
      </c>
      <c r="CN227" s="4">
        <v>1677031.0699999998</v>
      </c>
      <c r="CO227" s="4">
        <v>1677031.0699999998</v>
      </c>
      <c r="CP227" s="4">
        <v>-1677031.0699999998</v>
      </c>
      <c r="CQ227" s="4">
        <v>0</v>
      </c>
      <c r="CR227" s="4">
        <v>0</v>
      </c>
      <c r="CS227" s="4">
        <v>1677031.0699999998</v>
      </c>
      <c r="CT227" s="4">
        <v>-1677031.0699999998</v>
      </c>
      <c r="CU227" s="4">
        <v>0</v>
      </c>
      <c r="CV227" s="4">
        <v>0</v>
      </c>
      <c r="CW227" s="5">
        <v>1</v>
      </c>
      <c r="CX227" s="4">
        <v>1748245.5199999998</v>
      </c>
      <c r="CY227" s="4">
        <v>1748245.5199999998</v>
      </c>
      <c r="CZ227" s="4">
        <v>-1748245.5199999998</v>
      </c>
      <c r="DA227" s="4">
        <v>0</v>
      </c>
      <c r="DB227" s="4">
        <v>0</v>
      </c>
      <c r="DC227" s="4">
        <v>1748245.5199999998</v>
      </c>
      <c r="DD227" s="4">
        <v>-1748245.5199999998</v>
      </c>
      <c r="DE227" s="4">
        <v>0</v>
      </c>
      <c r="DF227" s="4">
        <v>0</v>
      </c>
      <c r="DG227" s="5">
        <v>1</v>
      </c>
      <c r="DH227" s="4">
        <v>1818691.8099999998</v>
      </c>
      <c r="DI227" s="4">
        <v>1818691.8099999998</v>
      </c>
      <c r="DJ227" s="4">
        <v>-1818691.8099999998</v>
      </c>
      <c r="DK227" s="4">
        <v>0</v>
      </c>
      <c r="DL227" s="4">
        <v>0</v>
      </c>
      <c r="DM227" s="4">
        <v>1818691.8099999998</v>
      </c>
      <c r="DN227" s="4">
        <v>-1818691.8099999998</v>
      </c>
      <c r="DO227" s="4">
        <v>0</v>
      </c>
      <c r="DP227" s="4">
        <v>0</v>
      </c>
      <c r="DQ227" s="5">
        <v>1</v>
      </c>
      <c r="DR227" s="4">
        <v>20439388.140000001</v>
      </c>
      <c r="DS227" s="4">
        <v>20439388.140000001</v>
      </c>
      <c r="DT227" s="4">
        <v>-20439388.140000001</v>
      </c>
      <c r="DU227" s="4">
        <v>0</v>
      </c>
      <c r="DV227" s="4">
        <v>0</v>
      </c>
      <c r="DW227" s="4">
        <v>20439388.140000001</v>
      </c>
      <c r="DX227" s="4">
        <v>-20439388.140000001</v>
      </c>
      <c r="DY227" s="4">
        <v>0</v>
      </c>
      <c r="DZ227" s="4">
        <v>0</v>
      </c>
      <c r="EA227" s="5">
        <v>12</v>
      </c>
      <c r="EB227" s="4">
        <v>1788328.44</v>
      </c>
      <c r="EC227" s="4">
        <v>1788328.44</v>
      </c>
      <c r="ED227" s="4">
        <v>-1788328.44</v>
      </c>
      <c r="EE227" s="4">
        <v>0</v>
      </c>
      <c r="EF227" s="4">
        <v>0</v>
      </c>
      <c r="EG227" s="4">
        <v>1788328.44</v>
      </c>
      <c r="EH227" s="4">
        <v>-1788328.44</v>
      </c>
      <c r="EI227" s="4">
        <v>0</v>
      </c>
      <c r="EJ227" s="4">
        <v>0</v>
      </c>
      <c r="EK227" s="5">
        <v>1</v>
      </c>
      <c r="EL227" s="4">
        <v>1766380.77</v>
      </c>
      <c r="EM227" s="4">
        <v>1766380.77</v>
      </c>
      <c r="EN227" s="4">
        <v>-1766380.77</v>
      </c>
      <c r="EO227" s="4">
        <v>0</v>
      </c>
      <c r="EP227" s="4">
        <v>0</v>
      </c>
      <c r="EQ227" s="4">
        <v>1766380.77</v>
      </c>
      <c r="ER227" s="4">
        <v>-1766380.77</v>
      </c>
      <c r="ES227" s="4">
        <v>0</v>
      </c>
      <c r="ET227" s="4">
        <v>0</v>
      </c>
      <c r="EU227" s="5">
        <v>1</v>
      </c>
      <c r="EV227" s="4">
        <v>1732624.15</v>
      </c>
      <c r="EW227" s="4">
        <v>1732624.15</v>
      </c>
      <c r="EX227" s="4">
        <v>-1732624.15</v>
      </c>
      <c r="EY227" s="4">
        <v>0</v>
      </c>
      <c r="EZ227" s="4">
        <v>0</v>
      </c>
      <c r="FA227" s="4">
        <v>1732624.15</v>
      </c>
      <c r="FB227" s="4">
        <v>-1732624.15</v>
      </c>
      <c r="FC227" s="4">
        <v>0</v>
      </c>
      <c r="FD227" s="4">
        <v>0</v>
      </c>
      <c r="FE227" s="5">
        <v>1</v>
      </c>
      <c r="FF227" s="4">
        <v>1647298.55</v>
      </c>
      <c r="FG227" s="4">
        <v>1647298.55</v>
      </c>
      <c r="FH227" s="4">
        <v>-1647298.55</v>
      </c>
      <c r="FI227" s="4">
        <v>0</v>
      </c>
      <c r="FJ227" s="4">
        <v>0</v>
      </c>
      <c r="FK227" s="4">
        <v>1647298.55</v>
      </c>
      <c r="FL227" s="4">
        <v>-1647298.55</v>
      </c>
      <c r="FM227" s="4">
        <v>0</v>
      </c>
      <c r="FN227" s="4">
        <v>0</v>
      </c>
      <c r="FO227" s="5">
        <v>1</v>
      </c>
      <c r="FP227" s="4">
        <v>1647077.13</v>
      </c>
      <c r="FQ227" s="4">
        <v>1647077.13</v>
      </c>
      <c r="FR227" s="4">
        <v>-1647077.13</v>
      </c>
      <c r="FS227" s="4">
        <v>0</v>
      </c>
      <c r="FT227" s="4">
        <v>0</v>
      </c>
      <c r="FU227" s="4">
        <v>1647077.13</v>
      </c>
      <c r="FV227" s="4">
        <v>-1647077.13</v>
      </c>
      <c r="FW227" s="4">
        <v>0</v>
      </c>
      <c r="FX227" s="4">
        <v>0</v>
      </c>
      <c r="FY227" s="5">
        <v>1</v>
      </c>
      <c r="FZ227" s="4">
        <v>1689367.6099999999</v>
      </c>
      <c r="GA227" s="4">
        <v>1689367.6099999999</v>
      </c>
      <c r="GB227" s="4">
        <v>-1689367.6099999999</v>
      </c>
      <c r="GC227" s="4">
        <v>0</v>
      </c>
      <c r="GD227" s="4">
        <v>0</v>
      </c>
      <c r="GE227" s="4">
        <v>1689367.6099999999</v>
      </c>
      <c r="GF227" s="4">
        <v>-1689367.6099999999</v>
      </c>
      <c r="GG227" s="4">
        <v>0</v>
      </c>
      <c r="GH227" s="4">
        <v>0</v>
      </c>
      <c r="GI227" s="5">
        <v>1</v>
      </c>
      <c r="GJ227" s="4">
        <v>1603847.44</v>
      </c>
      <c r="GK227" s="4">
        <v>1603847.44</v>
      </c>
      <c r="GL227" s="4">
        <v>-1603847.44</v>
      </c>
      <c r="GM227" s="4">
        <v>0</v>
      </c>
      <c r="GN227" s="4">
        <v>0</v>
      </c>
      <c r="GO227" s="4">
        <v>1603847.44</v>
      </c>
      <c r="GP227" s="4">
        <v>-1603847.44</v>
      </c>
      <c r="GQ227" s="4">
        <v>0</v>
      </c>
      <c r="GR227" s="4">
        <v>0</v>
      </c>
      <c r="GS227" s="5">
        <v>1</v>
      </c>
      <c r="GT227" s="4">
        <v>1617061.68</v>
      </c>
      <c r="GU227" s="4">
        <v>1617061.68</v>
      </c>
      <c r="GV227" s="4">
        <v>-1617061.68</v>
      </c>
      <c r="GW227" s="4">
        <v>0</v>
      </c>
      <c r="GX227" s="4">
        <v>0</v>
      </c>
      <c r="GY227" s="4">
        <v>1617061.68</v>
      </c>
      <c r="GZ227" s="4">
        <v>-1617061.68</v>
      </c>
      <c r="HA227" s="4">
        <v>0</v>
      </c>
      <c r="HB227" s="4">
        <v>0</v>
      </c>
      <c r="HC227" s="5">
        <v>1</v>
      </c>
      <c r="HD227" s="4">
        <v>1610895.3299999998</v>
      </c>
      <c r="HE227" s="4">
        <v>1610895.3299999998</v>
      </c>
      <c r="HF227" s="4">
        <v>-1610895.3299999998</v>
      </c>
      <c r="HG227" s="4">
        <v>0</v>
      </c>
      <c r="HH227" s="4">
        <v>0</v>
      </c>
      <c r="HI227" s="4">
        <v>1610895.3299999998</v>
      </c>
      <c r="HJ227" s="4">
        <v>-1610895.3299999998</v>
      </c>
      <c r="HK227" s="4">
        <v>0</v>
      </c>
      <c r="HL227" s="4">
        <v>0</v>
      </c>
      <c r="HM227" s="5">
        <v>1</v>
      </c>
      <c r="HN227" s="4">
        <v>1490686.5899999999</v>
      </c>
      <c r="HO227" s="4">
        <v>1490686.5899999999</v>
      </c>
      <c r="HP227" s="4">
        <v>-1490686.5899999999</v>
      </c>
      <c r="HQ227" s="4">
        <v>0</v>
      </c>
      <c r="HR227" s="4">
        <v>0</v>
      </c>
      <c r="HS227" s="4">
        <v>1490686.5899999999</v>
      </c>
      <c r="HT227" s="4">
        <v>-1490686.5899999999</v>
      </c>
      <c r="HU227" s="4">
        <v>0</v>
      </c>
      <c r="HV227" s="4">
        <v>0</v>
      </c>
      <c r="HW227" s="5">
        <v>1</v>
      </c>
      <c r="HX227" s="4">
        <v>1372455.43</v>
      </c>
      <c r="HY227" s="4">
        <v>1372455.43</v>
      </c>
      <c r="HZ227" s="4">
        <v>-1372455.43</v>
      </c>
      <c r="IA227" s="4">
        <v>0</v>
      </c>
      <c r="IB227" s="4">
        <v>0</v>
      </c>
      <c r="IC227" s="4">
        <v>1372455.43</v>
      </c>
      <c r="ID227" s="4">
        <v>-1372455.43</v>
      </c>
      <c r="IE227" s="4">
        <v>0</v>
      </c>
      <c r="IF227" s="4">
        <v>0</v>
      </c>
      <c r="IG227" s="5">
        <v>1</v>
      </c>
      <c r="IH227" s="4">
        <v>1244439.0999999999</v>
      </c>
      <c r="II227" s="4">
        <v>1244439.0999999999</v>
      </c>
      <c r="IJ227" s="4">
        <v>-1244439.0999999999</v>
      </c>
      <c r="IK227" s="4">
        <v>0</v>
      </c>
      <c r="IL227" s="4">
        <v>0</v>
      </c>
      <c r="IM227" s="4">
        <v>1244439.0999999999</v>
      </c>
      <c r="IN227" s="4">
        <v>-1244439.0999999999</v>
      </c>
      <c r="IO227" s="4">
        <v>0</v>
      </c>
      <c r="IP227" s="4">
        <v>0</v>
      </c>
      <c r="IQ227" s="5">
        <v>1</v>
      </c>
      <c r="IR227" s="4">
        <v>19210462.219999999</v>
      </c>
      <c r="IS227" s="4">
        <v>19210462.219999999</v>
      </c>
      <c r="IT227" s="4">
        <v>-19210462.219999999</v>
      </c>
      <c r="IU227" s="4">
        <v>0</v>
      </c>
      <c r="IV227" s="4">
        <v>0</v>
      </c>
      <c r="IW227" s="4">
        <v>19210462.219999999</v>
      </c>
      <c r="IX227" s="4">
        <v>-19210462.219999999</v>
      </c>
      <c r="IY227" s="4">
        <v>0</v>
      </c>
      <c r="IZ227" s="4">
        <v>0</v>
      </c>
      <c r="JA227" s="5">
        <v>12</v>
      </c>
      <c r="JB227" s="4">
        <v>1248366.9600000002</v>
      </c>
      <c r="JC227" s="4">
        <v>1248366.9600000002</v>
      </c>
      <c r="JD227" s="4">
        <v>-1248366.9600000002</v>
      </c>
      <c r="JE227" s="4">
        <v>0</v>
      </c>
      <c r="JF227" s="4">
        <v>0</v>
      </c>
      <c r="JG227" s="4">
        <v>1248366.9600000002</v>
      </c>
      <c r="JH227" s="4">
        <v>-1248366.9600000002</v>
      </c>
      <c r="JI227" s="4">
        <v>0</v>
      </c>
      <c r="JJ227" s="4">
        <v>0</v>
      </c>
      <c r="JK227" s="5">
        <v>1</v>
      </c>
      <c r="JL227" s="4">
        <v>1248667.8800000001</v>
      </c>
      <c r="JM227" s="4">
        <v>1248667.8800000001</v>
      </c>
      <c r="JN227" s="4">
        <v>-1248667.8800000001</v>
      </c>
      <c r="JO227" s="4">
        <v>0</v>
      </c>
      <c r="JP227" s="4">
        <v>0</v>
      </c>
      <c r="JQ227" s="4">
        <v>1248667.8800000001</v>
      </c>
      <c r="JR227" s="4">
        <v>-1248667.8800000001</v>
      </c>
      <c r="JS227" s="4">
        <v>0</v>
      </c>
      <c r="JT227" s="4">
        <v>0</v>
      </c>
      <c r="JU227" s="5">
        <v>1</v>
      </c>
      <c r="JV227" s="4">
        <v>1251176.47</v>
      </c>
      <c r="JW227" s="4">
        <v>1251176.47</v>
      </c>
      <c r="JX227" s="4">
        <v>-1251176.47</v>
      </c>
      <c r="JY227" s="4">
        <v>0</v>
      </c>
      <c r="JZ227" s="4">
        <v>0</v>
      </c>
      <c r="KA227" s="4">
        <v>1251176.47</v>
      </c>
      <c r="KB227" s="4">
        <v>-1251176.47</v>
      </c>
      <c r="KC227" s="4">
        <v>0</v>
      </c>
      <c r="KD227" s="4">
        <v>0</v>
      </c>
      <c r="KE227" s="5">
        <v>1</v>
      </c>
      <c r="KF227" s="4">
        <v>1251772.8700000001</v>
      </c>
      <c r="KG227" s="4">
        <v>1251772.8700000001</v>
      </c>
      <c r="KH227" s="4">
        <v>-1251772.8700000001</v>
      </c>
      <c r="KI227" s="4">
        <v>0</v>
      </c>
      <c r="KJ227" s="4">
        <v>0</v>
      </c>
      <c r="KK227" s="4">
        <v>1251772.8700000001</v>
      </c>
      <c r="KL227" s="4">
        <v>-1251772.8700000001</v>
      </c>
      <c r="KM227" s="4">
        <v>0</v>
      </c>
      <c r="KN227" s="4">
        <v>0</v>
      </c>
      <c r="KO227" s="5">
        <v>1</v>
      </c>
      <c r="KP227" s="4">
        <v>1256075.2400000002</v>
      </c>
      <c r="KQ227" s="4">
        <v>1256075.2400000002</v>
      </c>
      <c r="KR227" s="4">
        <v>-1256075.2400000002</v>
      </c>
      <c r="KS227" s="4">
        <v>0</v>
      </c>
      <c r="KT227" s="4">
        <v>0</v>
      </c>
      <c r="KU227" s="4">
        <v>1256075.2400000002</v>
      </c>
      <c r="KV227" s="4">
        <v>-1256075.2400000002</v>
      </c>
      <c r="KW227" s="4">
        <v>0</v>
      </c>
      <c r="KX227" s="4">
        <v>0</v>
      </c>
      <c r="KY227" s="5">
        <v>1</v>
      </c>
      <c r="KZ227" s="4">
        <v>1258733.01</v>
      </c>
      <c r="LA227" s="4">
        <v>1258733.01</v>
      </c>
      <c r="LB227" s="4">
        <v>-1258733.01</v>
      </c>
      <c r="LC227" s="4">
        <v>0</v>
      </c>
      <c r="LD227" s="4">
        <v>0</v>
      </c>
      <c r="LE227" s="4">
        <v>1258733.01</v>
      </c>
      <c r="LF227" s="4">
        <v>-1258733.01</v>
      </c>
      <c r="LG227" s="4">
        <v>0</v>
      </c>
      <c r="LH227" s="4">
        <v>0</v>
      </c>
      <c r="LI227" s="5">
        <v>1</v>
      </c>
      <c r="LJ227" s="4">
        <v>1260384.3400000001</v>
      </c>
      <c r="LK227" s="4">
        <v>1260384.3400000001</v>
      </c>
      <c r="LL227" s="4">
        <v>-1260384.3400000001</v>
      </c>
      <c r="LM227" s="4">
        <v>0</v>
      </c>
      <c r="LN227" s="4">
        <v>0</v>
      </c>
      <c r="LO227" s="4">
        <v>1260384.3400000001</v>
      </c>
      <c r="LP227" s="4">
        <v>-1260384.3400000001</v>
      </c>
      <c r="LQ227" s="4">
        <v>0</v>
      </c>
      <c r="LR227" s="4">
        <v>0</v>
      </c>
      <c r="LS227" s="5">
        <v>1</v>
      </c>
      <c r="LT227" s="4">
        <v>1262374.76</v>
      </c>
      <c r="LU227" s="4">
        <v>1262374.76</v>
      </c>
      <c r="LV227" s="4">
        <v>-1262374.76</v>
      </c>
      <c r="LW227" s="4">
        <v>0</v>
      </c>
      <c r="LX227" s="4">
        <v>0</v>
      </c>
      <c r="LY227" s="4">
        <v>1262374.76</v>
      </c>
      <c r="LZ227" s="4">
        <v>-1262374.76</v>
      </c>
      <c r="MA227" s="4">
        <v>0</v>
      </c>
      <c r="MB227" s="4">
        <v>0</v>
      </c>
      <c r="MC227" s="5">
        <v>1</v>
      </c>
      <c r="MD227" s="4">
        <v>1261319.03</v>
      </c>
      <c r="ME227" s="4">
        <v>1261319.03</v>
      </c>
      <c r="MF227" s="4">
        <v>-1261319.03</v>
      </c>
      <c r="MG227" s="4">
        <v>0</v>
      </c>
      <c r="MH227" s="4">
        <v>0</v>
      </c>
      <c r="MI227" s="4">
        <v>1261319.03</v>
      </c>
      <c r="MJ227" s="4">
        <v>-1261319.03</v>
      </c>
      <c r="MK227" s="4">
        <v>0</v>
      </c>
      <c r="ML227" s="4">
        <v>0</v>
      </c>
      <c r="MM227" s="5">
        <v>1</v>
      </c>
      <c r="MN227" s="4">
        <v>1263577.43</v>
      </c>
      <c r="MO227" s="4">
        <v>1263577.43</v>
      </c>
      <c r="MP227" s="4">
        <v>-1263577.43</v>
      </c>
      <c r="MQ227" s="4">
        <v>0</v>
      </c>
      <c r="MR227" s="4">
        <v>0</v>
      </c>
      <c r="MS227" s="4">
        <v>1263577.43</v>
      </c>
      <c r="MT227" s="4">
        <v>-1263577.43</v>
      </c>
      <c r="MU227" s="4">
        <v>0</v>
      </c>
      <c r="MV227" s="4">
        <v>0</v>
      </c>
      <c r="MW227" s="5">
        <v>1</v>
      </c>
      <c r="MX227" s="4">
        <v>1263730.4699999997</v>
      </c>
      <c r="MY227" s="4">
        <v>1263730.4699999997</v>
      </c>
      <c r="MZ227" s="4">
        <v>-1263730.4699999997</v>
      </c>
      <c r="NA227" s="4">
        <v>0</v>
      </c>
      <c r="NB227" s="4">
        <v>0</v>
      </c>
      <c r="NC227" s="4">
        <v>1263730.4699999997</v>
      </c>
      <c r="ND227" s="4">
        <v>-1263730.4699999997</v>
      </c>
      <c r="NE227" s="4">
        <v>0</v>
      </c>
      <c r="NF227" s="4">
        <v>0</v>
      </c>
      <c r="NG227" s="5">
        <v>1</v>
      </c>
      <c r="NH227" s="4">
        <v>1262182.42</v>
      </c>
      <c r="NI227" s="4">
        <v>1262182.42</v>
      </c>
      <c r="NJ227" s="4">
        <v>-1262182.42</v>
      </c>
      <c r="NK227" s="4">
        <v>0</v>
      </c>
      <c r="NL227" s="4">
        <v>0</v>
      </c>
      <c r="NM227" s="4">
        <v>1262182.42</v>
      </c>
      <c r="NN227" s="4">
        <v>-1262182.42</v>
      </c>
      <c r="NO227" s="4">
        <v>0</v>
      </c>
      <c r="NP227" s="4">
        <v>0</v>
      </c>
      <c r="NQ227" s="5">
        <v>1</v>
      </c>
      <c r="NR227" s="4">
        <v>15088360.880000001</v>
      </c>
      <c r="NS227" s="4">
        <v>15088360.880000001</v>
      </c>
      <c r="NT227" s="4">
        <v>-15088360.880000001</v>
      </c>
      <c r="NU227" s="4">
        <v>0</v>
      </c>
      <c r="NV227" s="4">
        <v>0</v>
      </c>
      <c r="NW227" s="4">
        <v>15088360.880000001</v>
      </c>
      <c r="NX227" s="4">
        <v>-15088360.880000001</v>
      </c>
      <c r="NY227" s="4">
        <v>0</v>
      </c>
      <c r="NZ227" s="4">
        <v>0</v>
      </c>
      <c r="OA227" s="5">
        <v>12</v>
      </c>
      <c r="OB227" s="4">
        <v>1263756.9799999997</v>
      </c>
      <c r="OC227" s="4">
        <v>1263756.9799999997</v>
      </c>
      <c r="OD227" s="4">
        <v>-1263756.9799999997</v>
      </c>
      <c r="OE227" s="4">
        <v>0</v>
      </c>
      <c r="OF227" s="4">
        <v>0</v>
      </c>
      <c r="OG227" s="4">
        <v>1263756.9799999997</v>
      </c>
      <c r="OH227" s="4">
        <v>-1263756.9799999997</v>
      </c>
      <c r="OI227" s="4">
        <v>0</v>
      </c>
      <c r="OJ227" s="4">
        <v>0</v>
      </c>
      <c r="OK227" s="5">
        <v>1</v>
      </c>
      <c r="OL227" s="4">
        <v>1264438.7299999997</v>
      </c>
      <c r="OM227" s="4">
        <v>1264438.7299999997</v>
      </c>
      <c r="ON227" s="4">
        <v>-1264438.7299999997</v>
      </c>
      <c r="OO227" s="4">
        <v>0</v>
      </c>
      <c r="OP227" s="4">
        <v>0</v>
      </c>
      <c r="OQ227" s="4">
        <v>1264438.7299999997</v>
      </c>
      <c r="OR227" s="4">
        <v>-1264438.7299999997</v>
      </c>
      <c r="OS227" s="4">
        <v>0</v>
      </c>
      <c r="OT227" s="4">
        <v>0</v>
      </c>
      <c r="OU227" s="5">
        <v>1</v>
      </c>
      <c r="OV227" s="4">
        <v>1263505.4700000002</v>
      </c>
      <c r="OW227" s="4">
        <v>1263505.4700000002</v>
      </c>
      <c r="OX227" s="4">
        <v>-1263505.4700000002</v>
      </c>
      <c r="OY227" s="4">
        <v>0</v>
      </c>
      <c r="OZ227" s="4">
        <v>0</v>
      </c>
      <c r="PA227" s="4">
        <v>1263505.4700000002</v>
      </c>
      <c r="PB227" s="4">
        <v>-1263505.4700000002</v>
      </c>
      <c r="PC227" s="4">
        <v>0</v>
      </c>
      <c r="PD227" s="4">
        <v>0</v>
      </c>
      <c r="PE227" s="5">
        <v>1</v>
      </c>
      <c r="PF227" s="4">
        <v>1266128.0900000003</v>
      </c>
      <c r="PG227" s="4">
        <v>1266128.0900000003</v>
      </c>
      <c r="PH227" s="4">
        <v>-1266128.0900000003</v>
      </c>
      <c r="PI227" s="4">
        <v>0</v>
      </c>
      <c r="PJ227" s="4">
        <v>0</v>
      </c>
      <c r="PK227" s="4">
        <v>1266128.0900000003</v>
      </c>
      <c r="PL227" s="4">
        <v>-1266128.0900000003</v>
      </c>
      <c r="PM227" s="4">
        <v>0</v>
      </c>
      <c r="PN227" s="4">
        <v>0</v>
      </c>
      <c r="PO227" s="5">
        <v>1</v>
      </c>
      <c r="PP227" s="4">
        <v>1267639.17</v>
      </c>
      <c r="PQ227" s="4">
        <v>1267639.17</v>
      </c>
      <c r="PR227" s="4">
        <v>-1267639.17</v>
      </c>
      <c r="PS227" s="4">
        <v>0</v>
      </c>
      <c r="PT227" s="4">
        <v>0</v>
      </c>
      <c r="PU227" s="4">
        <v>1267639.17</v>
      </c>
      <c r="PV227" s="4">
        <v>-1267639.17</v>
      </c>
      <c r="PW227" s="4">
        <v>0</v>
      </c>
      <c r="PX227" s="4">
        <v>0</v>
      </c>
      <c r="PY227" s="5">
        <v>1</v>
      </c>
      <c r="PZ227" s="4">
        <v>1267482.8599999996</v>
      </c>
      <c r="QA227" s="4">
        <v>1267482.8599999996</v>
      </c>
      <c r="QB227" s="4">
        <v>-1267482.8599999996</v>
      </c>
      <c r="QC227" s="4">
        <v>0</v>
      </c>
      <c r="QD227" s="4">
        <v>0</v>
      </c>
      <c r="QE227" s="4">
        <v>1267482.8599999996</v>
      </c>
      <c r="QF227" s="4">
        <v>-1267482.8599999996</v>
      </c>
      <c r="QG227" s="4">
        <v>0</v>
      </c>
      <c r="QH227" s="4">
        <v>0</v>
      </c>
      <c r="QI227" s="5">
        <v>1</v>
      </c>
      <c r="QJ227" s="4">
        <v>1272579.3999999997</v>
      </c>
      <c r="QK227" s="4">
        <v>1272579.3999999997</v>
      </c>
      <c r="QL227" s="4">
        <v>-1272579.3999999997</v>
      </c>
      <c r="QM227" s="4">
        <v>0</v>
      </c>
      <c r="QN227" s="4">
        <v>0</v>
      </c>
      <c r="QO227" s="4">
        <v>1272579.3999999997</v>
      </c>
      <c r="QP227" s="4">
        <v>-1272579.3999999997</v>
      </c>
      <c r="QQ227" s="4">
        <v>0</v>
      </c>
      <c r="QR227" s="4">
        <v>0</v>
      </c>
      <c r="QS227" s="5">
        <v>1</v>
      </c>
      <c r="QT227" s="4">
        <v>1275149.2399999998</v>
      </c>
      <c r="QU227" s="4">
        <v>1275149.2399999998</v>
      </c>
      <c r="QV227" s="4">
        <v>-1275149.2399999998</v>
      </c>
      <c r="QW227" s="4">
        <v>0</v>
      </c>
      <c r="QX227" s="4">
        <v>0</v>
      </c>
      <c r="QY227" s="4">
        <v>1275149.2399999998</v>
      </c>
      <c r="QZ227" s="4">
        <v>-1275149.2399999998</v>
      </c>
      <c r="RA227" s="4">
        <v>0</v>
      </c>
      <c r="RB227" s="4">
        <v>0</v>
      </c>
      <c r="RC227" s="5">
        <v>1</v>
      </c>
      <c r="RD227" s="4">
        <v>1275599.3900000001</v>
      </c>
      <c r="RE227" s="4">
        <v>1275599.3900000001</v>
      </c>
      <c r="RF227" s="4">
        <v>-1275599.3900000001</v>
      </c>
      <c r="RG227" s="4">
        <v>0</v>
      </c>
      <c r="RH227" s="4">
        <v>0</v>
      </c>
      <c r="RI227" s="4">
        <v>1275599.3900000001</v>
      </c>
      <c r="RJ227" s="4">
        <v>-1275599.3900000001</v>
      </c>
      <c r="RK227" s="4">
        <v>0</v>
      </c>
      <c r="RL227" s="4">
        <v>0</v>
      </c>
      <c r="RM227" s="5">
        <v>1</v>
      </c>
      <c r="RN227" s="4">
        <v>1279639.51</v>
      </c>
      <c r="RO227" s="4">
        <v>1279639.51</v>
      </c>
      <c r="RP227" s="4">
        <v>-1279639.51</v>
      </c>
      <c r="RQ227" s="4">
        <v>0</v>
      </c>
      <c r="RR227" s="4">
        <v>0</v>
      </c>
      <c r="RS227" s="4">
        <v>1279639.51</v>
      </c>
      <c r="RT227" s="4">
        <v>-1279639.51</v>
      </c>
      <c r="RU227" s="4">
        <v>0</v>
      </c>
      <c r="RV227" s="4">
        <v>0</v>
      </c>
      <c r="RW227" s="5">
        <v>1</v>
      </c>
      <c r="RX227" s="4">
        <v>1281489.8800000001</v>
      </c>
      <c r="RY227" s="4">
        <v>1281489.8800000001</v>
      </c>
      <c r="RZ227" s="4">
        <v>-1281489.8800000001</v>
      </c>
      <c r="SA227" s="4">
        <v>0</v>
      </c>
      <c r="SB227" s="4">
        <v>0</v>
      </c>
      <c r="SC227" s="4">
        <v>1281489.8800000001</v>
      </c>
      <c r="SD227" s="4">
        <v>-1281489.8800000001</v>
      </c>
      <c r="SE227" s="4">
        <v>0</v>
      </c>
      <c r="SF227" s="4">
        <v>0</v>
      </c>
      <c r="SG227" s="5">
        <v>1</v>
      </c>
      <c r="SH227" s="4">
        <v>1283227.21</v>
      </c>
      <c r="SI227" s="4">
        <v>1283227.21</v>
      </c>
      <c r="SJ227" s="4">
        <v>-1283227.21</v>
      </c>
      <c r="SK227" s="4">
        <v>0</v>
      </c>
      <c r="SL227" s="4">
        <v>0</v>
      </c>
      <c r="SM227" s="4">
        <v>1283227.21</v>
      </c>
      <c r="SN227" s="4">
        <v>-1283227.21</v>
      </c>
      <c r="SO227" s="4">
        <v>0</v>
      </c>
      <c r="SP227" s="4">
        <v>0</v>
      </c>
      <c r="SQ227" s="5">
        <v>1</v>
      </c>
      <c r="SR227" s="4">
        <v>15260635.93</v>
      </c>
      <c r="SS227" s="4">
        <v>15260635.93</v>
      </c>
      <c r="ST227" s="4">
        <v>-15260635.93</v>
      </c>
      <c r="SU227" s="4">
        <v>0</v>
      </c>
      <c r="SV227" s="4">
        <v>0</v>
      </c>
      <c r="SW227" s="4">
        <v>15260635.93</v>
      </c>
      <c r="SX227" s="4">
        <v>-15260635.93</v>
      </c>
      <c r="SY227" s="4">
        <v>0</v>
      </c>
      <c r="SZ227" s="4">
        <v>0</v>
      </c>
      <c r="TA227" s="5">
        <v>12</v>
      </c>
      <c r="TB227" s="4">
        <v>1285135.9342000005</v>
      </c>
      <c r="TC227" s="4">
        <v>1285135.9342000005</v>
      </c>
    </row>
    <row r="228" spans="1:523" x14ac:dyDescent="0.3">
      <c r="A228" s="3" t="s">
        <v>274</v>
      </c>
      <c r="B228" s="4">
        <v>38204.359999999993</v>
      </c>
      <c r="C228" s="4">
        <v>38204.359999999993</v>
      </c>
      <c r="D228" s="4">
        <v>0</v>
      </c>
      <c r="E228" s="4">
        <v>0</v>
      </c>
      <c r="F228" s="4">
        <v>38204.359999999993</v>
      </c>
      <c r="G228" s="4">
        <v>38204.359999999993</v>
      </c>
      <c r="H228" s="4">
        <v>0</v>
      </c>
      <c r="I228" s="4">
        <v>0</v>
      </c>
      <c r="J228" s="4">
        <v>38204.359999999993</v>
      </c>
      <c r="K228" s="5">
        <v>1</v>
      </c>
      <c r="L228" s="4">
        <v>38684.080000000002</v>
      </c>
      <c r="M228" s="4">
        <v>38684.080000000002</v>
      </c>
      <c r="N228" s="4">
        <v>0</v>
      </c>
      <c r="O228" s="4">
        <v>0</v>
      </c>
      <c r="P228" s="4">
        <v>38684.080000000002</v>
      </c>
      <c r="Q228" s="4">
        <v>38684.080000000002</v>
      </c>
      <c r="R228" s="4">
        <v>0</v>
      </c>
      <c r="S228" s="4">
        <v>0</v>
      </c>
      <c r="T228" s="4">
        <v>38684.080000000002</v>
      </c>
      <c r="U228" s="5">
        <v>1</v>
      </c>
      <c r="V228" s="4">
        <v>37616.25</v>
      </c>
      <c r="W228" s="4">
        <v>37616.25</v>
      </c>
      <c r="X228" s="4">
        <v>0</v>
      </c>
      <c r="Y228" s="4">
        <v>0</v>
      </c>
      <c r="Z228" s="4">
        <v>37616.25</v>
      </c>
      <c r="AA228" s="4">
        <v>37616.25</v>
      </c>
      <c r="AB228" s="4">
        <v>0</v>
      </c>
      <c r="AC228" s="4">
        <v>0</v>
      </c>
      <c r="AD228" s="4">
        <v>37616.25</v>
      </c>
      <c r="AE228" s="5">
        <v>1</v>
      </c>
      <c r="AF228" s="4">
        <v>36181.07</v>
      </c>
      <c r="AG228" s="4">
        <v>36181.07</v>
      </c>
      <c r="AH228" s="4">
        <v>0</v>
      </c>
      <c r="AI228" s="4">
        <v>0</v>
      </c>
      <c r="AJ228" s="4">
        <v>36181.07</v>
      </c>
      <c r="AK228" s="4">
        <v>36181.07</v>
      </c>
      <c r="AL228" s="4">
        <v>0</v>
      </c>
      <c r="AM228" s="4">
        <v>0</v>
      </c>
      <c r="AN228" s="4">
        <v>36181.07</v>
      </c>
      <c r="AO228" s="5">
        <v>1</v>
      </c>
      <c r="AP228" s="4">
        <v>34010.230000000003</v>
      </c>
      <c r="AQ228" s="4">
        <v>34010.230000000003</v>
      </c>
      <c r="AR228" s="4">
        <v>0</v>
      </c>
      <c r="AS228" s="4">
        <v>0</v>
      </c>
      <c r="AT228" s="4">
        <v>34010.230000000003</v>
      </c>
      <c r="AU228" s="4">
        <v>34010.230000000003</v>
      </c>
      <c r="AV228" s="4">
        <v>0</v>
      </c>
      <c r="AW228" s="4">
        <v>0</v>
      </c>
      <c r="AX228" s="4">
        <v>34010.230000000003</v>
      </c>
      <c r="AY228" s="5">
        <v>1</v>
      </c>
      <c r="AZ228" s="4">
        <v>30832.16</v>
      </c>
      <c r="BA228" s="4">
        <v>30832.16</v>
      </c>
      <c r="BB228" s="4">
        <v>0</v>
      </c>
      <c r="BC228" s="4">
        <v>0</v>
      </c>
      <c r="BD228" s="4">
        <v>30832.16</v>
      </c>
      <c r="BE228" s="4">
        <v>30832.16</v>
      </c>
      <c r="BF228" s="4">
        <v>0</v>
      </c>
      <c r="BG228" s="4">
        <v>0</v>
      </c>
      <c r="BH228" s="4">
        <v>30832.16</v>
      </c>
      <c r="BI228" s="5">
        <v>1</v>
      </c>
      <c r="BJ228" s="4">
        <v>30111.420000000002</v>
      </c>
      <c r="BK228" s="4">
        <v>30111.420000000002</v>
      </c>
      <c r="BL228" s="4">
        <v>0</v>
      </c>
      <c r="BM228" s="4">
        <v>0</v>
      </c>
      <c r="BN228" s="4">
        <v>30111.420000000002</v>
      </c>
      <c r="BO228" s="4">
        <v>30111.420000000002</v>
      </c>
      <c r="BP228" s="4">
        <v>0</v>
      </c>
      <c r="BQ228" s="4">
        <v>0</v>
      </c>
      <c r="BR228" s="4">
        <v>30111.420000000002</v>
      </c>
      <c r="BS228" s="5">
        <v>1</v>
      </c>
      <c r="BT228" s="4">
        <v>28505.84</v>
      </c>
      <c r="BU228" s="4">
        <v>28505.84</v>
      </c>
      <c r="BV228" s="4">
        <v>0</v>
      </c>
      <c r="BW228" s="4">
        <v>0</v>
      </c>
      <c r="BX228" s="4">
        <v>28505.84</v>
      </c>
      <c r="BY228" s="4">
        <v>28505.84</v>
      </c>
      <c r="BZ228" s="4">
        <v>0</v>
      </c>
      <c r="CA228" s="4">
        <v>0</v>
      </c>
      <c r="CB228" s="4">
        <v>28505.84</v>
      </c>
      <c r="CC228" s="5">
        <v>1</v>
      </c>
      <c r="CD228" s="4">
        <v>29939.720000000005</v>
      </c>
      <c r="CE228" s="4">
        <v>29939.720000000005</v>
      </c>
      <c r="CF228" s="4">
        <v>0</v>
      </c>
      <c r="CG228" s="4">
        <v>0</v>
      </c>
      <c r="CH228" s="4">
        <v>29939.720000000005</v>
      </c>
      <c r="CI228" s="4">
        <v>29939.720000000005</v>
      </c>
      <c r="CJ228" s="4">
        <v>0</v>
      </c>
      <c r="CK228" s="4">
        <v>0</v>
      </c>
      <c r="CL228" s="4">
        <v>29939.720000000005</v>
      </c>
      <c r="CM228" s="5">
        <v>1</v>
      </c>
      <c r="CN228" s="4">
        <v>27166.820000000003</v>
      </c>
      <c r="CO228" s="4">
        <v>27166.820000000003</v>
      </c>
      <c r="CP228" s="4">
        <v>0</v>
      </c>
      <c r="CQ228" s="4">
        <v>0</v>
      </c>
      <c r="CR228" s="4">
        <v>27166.820000000003</v>
      </c>
      <c r="CS228" s="4">
        <v>27166.820000000003</v>
      </c>
      <c r="CT228" s="4">
        <v>0</v>
      </c>
      <c r="CU228" s="4">
        <v>0</v>
      </c>
      <c r="CV228" s="4">
        <v>27166.820000000003</v>
      </c>
      <c r="CW228" s="5">
        <v>1</v>
      </c>
      <c r="CX228" s="4">
        <v>25668.780000000002</v>
      </c>
      <c r="CY228" s="4">
        <v>25668.780000000002</v>
      </c>
      <c r="CZ228" s="4">
        <v>0</v>
      </c>
      <c r="DA228" s="4">
        <v>0</v>
      </c>
      <c r="DB228" s="4">
        <v>25668.780000000002</v>
      </c>
      <c r="DC228" s="4">
        <v>25668.780000000002</v>
      </c>
      <c r="DD228" s="4">
        <v>0</v>
      </c>
      <c r="DE228" s="4">
        <v>0</v>
      </c>
      <c r="DF228" s="4">
        <v>25668.780000000002</v>
      </c>
      <c r="DG228" s="5">
        <v>1</v>
      </c>
      <c r="DH228" s="4">
        <v>24879.660000000003</v>
      </c>
      <c r="DI228" s="4">
        <v>24879.660000000003</v>
      </c>
      <c r="DJ228" s="4">
        <v>0</v>
      </c>
      <c r="DK228" s="4">
        <v>0</v>
      </c>
      <c r="DL228" s="4">
        <v>24879.660000000003</v>
      </c>
      <c r="DM228" s="4">
        <v>24879.660000000003</v>
      </c>
      <c r="DN228" s="4">
        <v>0</v>
      </c>
      <c r="DO228" s="4">
        <v>0</v>
      </c>
      <c r="DP228" s="4">
        <v>24879.660000000003</v>
      </c>
      <c r="DQ228" s="5">
        <v>1</v>
      </c>
      <c r="DR228" s="4">
        <v>381800.39000000013</v>
      </c>
      <c r="DS228" s="4">
        <v>381800.39000000013</v>
      </c>
      <c r="DT228" s="4">
        <v>0</v>
      </c>
      <c r="DU228" s="4">
        <v>0</v>
      </c>
      <c r="DV228" s="4">
        <v>381800.39000000013</v>
      </c>
      <c r="DW228" s="4">
        <v>381800.39000000013</v>
      </c>
      <c r="DX228" s="4">
        <v>0</v>
      </c>
      <c r="DY228" s="4">
        <v>0</v>
      </c>
      <c r="DZ228" s="4">
        <v>381800.39000000013</v>
      </c>
      <c r="EA228" s="5">
        <v>12</v>
      </c>
      <c r="EB228" s="4">
        <v>19174.400000000001</v>
      </c>
      <c r="EC228" s="4">
        <v>19174.400000000001</v>
      </c>
      <c r="ED228" s="4">
        <v>0</v>
      </c>
      <c r="EE228" s="4">
        <v>0</v>
      </c>
      <c r="EF228" s="4">
        <v>19174.400000000001</v>
      </c>
      <c r="EG228" s="4">
        <v>19174.400000000001</v>
      </c>
      <c r="EH228" s="4">
        <v>0</v>
      </c>
      <c r="EI228" s="4">
        <v>0</v>
      </c>
      <c r="EJ228" s="4">
        <v>19174.400000000001</v>
      </c>
      <c r="EK228" s="5">
        <v>1</v>
      </c>
      <c r="EL228" s="4">
        <v>15952.73</v>
      </c>
      <c r="EM228" s="4">
        <v>15952.73</v>
      </c>
      <c r="EN228" s="4">
        <v>0</v>
      </c>
      <c r="EO228" s="4">
        <v>0</v>
      </c>
      <c r="EP228" s="4">
        <v>15952.73</v>
      </c>
      <c r="EQ228" s="4">
        <v>15952.73</v>
      </c>
      <c r="ER228" s="4">
        <v>0</v>
      </c>
      <c r="ES228" s="4">
        <v>0</v>
      </c>
      <c r="ET228" s="4">
        <v>15952.73</v>
      </c>
      <c r="EU228" s="5">
        <v>1</v>
      </c>
      <c r="EV228" s="4">
        <v>13971.359999999999</v>
      </c>
      <c r="EW228" s="4">
        <v>13971.359999999999</v>
      </c>
      <c r="EX228" s="4">
        <v>0</v>
      </c>
      <c r="EY228" s="4">
        <v>0</v>
      </c>
      <c r="EZ228" s="4">
        <v>13971.359999999999</v>
      </c>
      <c r="FA228" s="4">
        <v>13971.359999999999</v>
      </c>
      <c r="FB228" s="4">
        <v>0</v>
      </c>
      <c r="FC228" s="4">
        <v>0</v>
      </c>
      <c r="FD228" s="4">
        <v>13971.359999999999</v>
      </c>
      <c r="FE228" s="5">
        <v>1</v>
      </c>
      <c r="FF228" s="4">
        <v>12278.14</v>
      </c>
      <c r="FG228" s="4">
        <v>12278.14</v>
      </c>
      <c r="FH228" s="4">
        <v>0</v>
      </c>
      <c r="FI228" s="4">
        <v>0</v>
      </c>
      <c r="FJ228" s="4">
        <v>12278.14</v>
      </c>
      <c r="FK228" s="4">
        <v>12278.14</v>
      </c>
      <c r="FL228" s="4">
        <v>0</v>
      </c>
      <c r="FM228" s="4">
        <v>0</v>
      </c>
      <c r="FN228" s="4">
        <v>12278.14</v>
      </c>
      <c r="FO228" s="5">
        <v>1</v>
      </c>
      <c r="FP228" s="4">
        <v>10740.58</v>
      </c>
      <c r="FQ228" s="4">
        <v>10740.58</v>
      </c>
      <c r="FR228" s="4">
        <v>0</v>
      </c>
      <c r="FS228" s="4">
        <v>0</v>
      </c>
      <c r="FT228" s="4">
        <v>10740.58</v>
      </c>
      <c r="FU228" s="4">
        <v>10740.58</v>
      </c>
      <c r="FV228" s="4">
        <v>0</v>
      </c>
      <c r="FW228" s="4">
        <v>0</v>
      </c>
      <c r="FX228" s="4">
        <v>10740.58</v>
      </c>
      <c r="FY228" s="5">
        <v>1</v>
      </c>
      <c r="FZ228" s="4">
        <v>9148.0499999999993</v>
      </c>
      <c r="GA228" s="4">
        <v>9148.0499999999993</v>
      </c>
      <c r="GB228" s="4">
        <v>0</v>
      </c>
      <c r="GC228" s="4">
        <v>0</v>
      </c>
      <c r="GD228" s="4">
        <v>9148.0499999999993</v>
      </c>
      <c r="GE228" s="4">
        <v>9148.0499999999993</v>
      </c>
      <c r="GF228" s="4">
        <v>0</v>
      </c>
      <c r="GG228" s="4">
        <v>0</v>
      </c>
      <c r="GH228" s="4">
        <v>9148.0499999999993</v>
      </c>
      <c r="GI228" s="5">
        <v>1</v>
      </c>
      <c r="GJ228" s="4">
        <v>6661.19</v>
      </c>
      <c r="GK228" s="4">
        <v>6661.19</v>
      </c>
      <c r="GL228" s="4">
        <v>0</v>
      </c>
      <c r="GM228" s="4">
        <v>0</v>
      </c>
      <c r="GN228" s="4">
        <v>6661.19</v>
      </c>
      <c r="GO228" s="4">
        <v>6661.19</v>
      </c>
      <c r="GP228" s="4">
        <v>0</v>
      </c>
      <c r="GQ228" s="4">
        <v>0</v>
      </c>
      <c r="GR228" s="4">
        <v>6661.19</v>
      </c>
      <c r="GS228" s="5">
        <v>1</v>
      </c>
      <c r="GT228" s="4">
        <v>4129.82</v>
      </c>
      <c r="GU228" s="4">
        <v>4129.82</v>
      </c>
      <c r="GV228" s="4">
        <v>0</v>
      </c>
      <c r="GW228" s="4">
        <v>0</v>
      </c>
      <c r="GX228" s="4">
        <v>4129.82</v>
      </c>
      <c r="GY228" s="4">
        <v>4129.82</v>
      </c>
      <c r="GZ228" s="4">
        <v>0</v>
      </c>
      <c r="HA228" s="4">
        <v>0</v>
      </c>
      <c r="HB228" s="4">
        <v>4129.82</v>
      </c>
      <c r="HC228" s="5">
        <v>1</v>
      </c>
      <c r="HD228" s="4">
        <v>0</v>
      </c>
      <c r="HE228" s="4">
        <v>0</v>
      </c>
      <c r="HF228" s="4">
        <v>0</v>
      </c>
      <c r="HG228" s="4">
        <v>0</v>
      </c>
      <c r="HH228" s="4">
        <v>0</v>
      </c>
      <c r="HI228" s="4">
        <v>0</v>
      </c>
      <c r="HJ228" s="4">
        <v>0</v>
      </c>
      <c r="HK228" s="4">
        <v>0</v>
      </c>
      <c r="HL228" s="4">
        <v>0</v>
      </c>
      <c r="HM228" s="5">
        <v>1</v>
      </c>
      <c r="HN228" s="4">
        <v>0</v>
      </c>
      <c r="HO228" s="4">
        <v>0</v>
      </c>
      <c r="HP228" s="4">
        <v>0</v>
      </c>
      <c r="HQ228" s="4">
        <v>0</v>
      </c>
      <c r="HR228" s="4">
        <v>0</v>
      </c>
      <c r="HS228" s="4">
        <v>0</v>
      </c>
      <c r="HT228" s="4">
        <v>0</v>
      </c>
      <c r="HU228" s="4">
        <v>0</v>
      </c>
      <c r="HV228" s="4">
        <v>0</v>
      </c>
      <c r="HW228" s="5">
        <v>1</v>
      </c>
      <c r="HX228" s="4">
        <v>0</v>
      </c>
      <c r="HY228" s="4">
        <v>0</v>
      </c>
      <c r="HZ228" s="4">
        <v>0</v>
      </c>
      <c r="IA228" s="4">
        <v>0</v>
      </c>
      <c r="IB228" s="4">
        <v>0</v>
      </c>
      <c r="IC228" s="4">
        <v>0</v>
      </c>
      <c r="ID228" s="4">
        <v>0</v>
      </c>
      <c r="IE228" s="4">
        <v>0</v>
      </c>
      <c r="IF228" s="4">
        <v>0</v>
      </c>
      <c r="IG228" s="5">
        <v>1</v>
      </c>
      <c r="IH228" s="4">
        <v>0</v>
      </c>
      <c r="II228" s="4">
        <v>0</v>
      </c>
      <c r="IJ228" s="4">
        <v>0</v>
      </c>
      <c r="IK228" s="4">
        <v>0</v>
      </c>
      <c r="IL228" s="4">
        <v>0</v>
      </c>
      <c r="IM228" s="4">
        <v>0</v>
      </c>
      <c r="IN228" s="4">
        <v>0</v>
      </c>
      <c r="IO228" s="4">
        <v>0</v>
      </c>
      <c r="IP228" s="4">
        <v>0</v>
      </c>
      <c r="IQ228" s="5">
        <v>1</v>
      </c>
      <c r="IR228" s="4">
        <v>92056.270000000019</v>
      </c>
      <c r="IS228" s="4">
        <v>92056.270000000019</v>
      </c>
      <c r="IT228" s="4">
        <v>0</v>
      </c>
      <c r="IU228" s="4">
        <v>0</v>
      </c>
      <c r="IV228" s="4">
        <v>92056.270000000019</v>
      </c>
      <c r="IW228" s="4">
        <v>92056.270000000019</v>
      </c>
      <c r="IX228" s="4">
        <v>0</v>
      </c>
      <c r="IY228" s="4">
        <v>0</v>
      </c>
      <c r="IZ228" s="4">
        <v>92056.270000000019</v>
      </c>
      <c r="JA228" s="5">
        <v>12</v>
      </c>
      <c r="JB228" s="4">
        <v>0</v>
      </c>
      <c r="JC228" s="4">
        <v>0</v>
      </c>
      <c r="JD228" s="4">
        <v>0</v>
      </c>
      <c r="JE228" s="4">
        <v>0</v>
      </c>
      <c r="JF228" s="4">
        <v>0</v>
      </c>
      <c r="JG228" s="4">
        <v>0</v>
      </c>
      <c r="JH228" s="4">
        <v>0</v>
      </c>
      <c r="JI228" s="4">
        <v>0</v>
      </c>
      <c r="JJ228" s="4">
        <v>0</v>
      </c>
      <c r="JK228" s="5">
        <v>1</v>
      </c>
      <c r="JL228" s="4">
        <v>0</v>
      </c>
      <c r="JM228" s="4">
        <v>0</v>
      </c>
      <c r="JN228" s="4">
        <v>0</v>
      </c>
      <c r="JO228" s="4">
        <v>0</v>
      </c>
      <c r="JP228" s="4">
        <v>0</v>
      </c>
      <c r="JQ228" s="4">
        <v>0</v>
      </c>
      <c r="JR228" s="4">
        <v>0</v>
      </c>
      <c r="JS228" s="4">
        <v>0</v>
      </c>
      <c r="JT228" s="4">
        <v>0</v>
      </c>
      <c r="JU228" s="5">
        <v>1</v>
      </c>
      <c r="JV228" s="4">
        <v>0</v>
      </c>
      <c r="JW228" s="4">
        <v>0</v>
      </c>
      <c r="JX228" s="4">
        <v>0</v>
      </c>
      <c r="JY228" s="4">
        <v>0</v>
      </c>
      <c r="JZ228" s="4">
        <v>0</v>
      </c>
      <c r="KA228" s="4">
        <v>0</v>
      </c>
      <c r="KB228" s="4">
        <v>0</v>
      </c>
      <c r="KC228" s="4">
        <v>0</v>
      </c>
      <c r="KD228" s="4">
        <v>0</v>
      </c>
      <c r="KE228" s="5">
        <v>1</v>
      </c>
      <c r="KF228" s="4">
        <v>0</v>
      </c>
      <c r="KG228" s="4">
        <v>0</v>
      </c>
      <c r="KH228" s="4">
        <v>0</v>
      </c>
      <c r="KI228" s="4">
        <v>0</v>
      </c>
      <c r="KJ228" s="4">
        <v>0</v>
      </c>
      <c r="KK228" s="4">
        <v>0</v>
      </c>
      <c r="KL228" s="4">
        <v>0</v>
      </c>
      <c r="KM228" s="4">
        <v>0</v>
      </c>
      <c r="KN228" s="4">
        <v>0</v>
      </c>
      <c r="KO228" s="5">
        <v>1</v>
      </c>
      <c r="KP228" s="4">
        <v>0</v>
      </c>
      <c r="KQ228" s="4">
        <v>0</v>
      </c>
      <c r="KR228" s="4">
        <v>0</v>
      </c>
      <c r="KS228" s="4">
        <v>0</v>
      </c>
      <c r="KT228" s="4">
        <v>0</v>
      </c>
      <c r="KU228" s="4">
        <v>0</v>
      </c>
      <c r="KV228" s="4">
        <v>0</v>
      </c>
      <c r="KW228" s="4">
        <v>0</v>
      </c>
      <c r="KX228" s="4">
        <v>0</v>
      </c>
      <c r="KY228" s="5">
        <v>1</v>
      </c>
      <c r="KZ228" s="4">
        <v>0</v>
      </c>
      <c r="LA228" s="4">
        <v>0</v>
      </c>
      <c r="LB228" s="4">
        <v>0</v>
      </c>
      <c r="LC228" s="4">
        <v>0</v>
      </c>
      <c r="LD228" s="4">
        <v>0</v>
      </c>
      <c r="LE228" s="4">
        <v>0</v>
      </c>
      <c r="LF228" s="4">
        <v>0</v>
      </c>
      <c r="LG228" s="4">
        <v>0</v>
      </c>
      <c r="LH228" s="4">
        <v>0</v>
      </c>
      <c r="LI228" s="5">
        <v>1</v>
      </c>
      <c r="LJ228" s="4">
        <v>0</v>
      </c>
      <c r="LK228" s="4">
        <v>0</v>
      </c>
      <c r="LL228" s="4">
        <v>0</v>
      </c>
      <c r="LM228" s="4">
        <v>0</v>
      </c>
      <c r="LN228" s="4">
        <v>0</v>
      </c>
      <c r="LO228" s="4">
        <v>0</v>
      </c>
      <c r="LP228" s="4">
        <v>0</v>
      </c>
      <c r="LQ228" s="4">
        <v>0</v>
      </c>
      <c r="LR228" s="4">
        <v>0</v>
      </c>
      <c r="LS228" s="5">
        <v>1</v>
      </c>
      <c r="LT228" s="4">
        <v>0</v>
      </c>
      <c r="LU228" s="4">
        <v>0</v>
      </c>
      <c r="LV228" s="4">
        <v>0</v>
      </c>
      <c r="LW228" s="4">
        <v>0</v>
      </c>
      <c r="LX228" s="4">
        <v>0</v>
      </c>
      <c r="LY228" s="4">
        <v>0</v>
      </c>
      <c r="LZ228" s="4">
        <v>0</v>
      </c>
      <c r="MA228" s="4">
        <v>0</v>
      </c>
      <c r="MB228" s="4">
        <v>0</v>
      </c>
      <c r="MC228" s="5">
        <v>1</v>
      </c>
      <c r="MD228" s="4">
        <v>0</v>
      </c>
      <c r="ME228" s="4">
        <v>0</v>
      </c>
      <c r="MF228" s="4">
        <v>0</v>
      </c>
      <c r="MG228" s="4">
        <v>0</v>
      </c>
      <c r="MH228" s="4">
        <v>0</v>
      </c>
      <c r="MI228" s="4">
        <v>0</v>
      </c>
      <c r="MJ228" s="4">
        <v>0</v>
      </c>
      <c r="MK228" s="4">
        <v>0</v>
      </c>
      <c r="ML228" s="4">
        <v>0</v>
      </c>
      <c r="MM228" s="5">
        <v>1</v>
      </c>
      <c r="MN228" s="4">
        <v>0</v>
      </c>
      <c r="MO228" s="4">
        <v>0</v>
      </c>
      <c r="MP228" s="4">
        <v>0</v>
      </c>
      <c r="MQ228" s="4">
        <v>0</v>
      </c>
      <c r="MR228" s="4">
        <v>0</v>
      </c>
      <c r="MS228" s="4">
        <v>0</v>
      </c>
      <c r="MT228" s="4">
        <v>0</v>
      </c>
      <c r="MU228" s="4">
        <v>0</v>
      </c>
      <c r="MV228" s="4">
        <v>0</v>
      </c>
      <c r="MW228" s="5">
        <v>1</v>
      </c>
      <c r="MX228" s="4">
        <v>0</v>
      </c>
      <c r="MY228" s="4">
        <v>0</v>
      </c>
      <c r="MZ228" s="4">
        <v>0</v>
      </c>
      <c r="NA228" s="4">
        <v>0</v>
      </c>
      <c r="NB228" s="4">
        <v>0</v>
      </c>
      <c r="NC228" s="4">
        <v>0</v>
      </c>
      <c r="ND228" s="4">
        <v>0</v>
      </c>
      <c r="NE228" s="4">
        <v>0</v>
      </c>
      <c r="NF228" s="4">
        <v>0</v>
      </c>
      <c r="NG228" s="5">
        <v>1</v>
      </c>
      <c r="NH228" s="4">
        <v>0</v>
      </c>
      <c r="NI228" s="4">
        <v>0</v>
      </c>
      <c r="NJ228" s="4">
        <v>0</v>
      </c>
      <c r="NK228" s="4">
        <v>0</v>
      </c>
      <c r="NL228" s="4">
        <v>0</v>
      </c>
      <c r="NM228" s="4">
        <v>0</v>
      </c>
      <c r="NN228" s="4">
        <v>0</v>
      </c>
      <c r="NO228" s="4">
        <v>0</v>
      </c>
      <c r="NP228" s="4">
        <v>0</v>
      </c>
      <c r="NQ228" s="5">
        <v>1</v>
      </c>
      <c r="NR228" s="4">
        <v>0</v>
      </c>
      <c r="NS228" s="4">
        <v>0</v>
      </c>
      <c r="NT228" s="4">
        <v>0</v>
      </c>
      <c r="NU228" s="4">
        <v>0</v>
      </c>
      <c r="NV228" s="4">
        <v>0</v>
      </c>
      <c r="NW228" s="4">
        <v>0</v>
      </c>
      <c r="NX228" s="4">
        <v>0</v>
      </c>
      <c r="NY228" s="4">
        <v>0</v>
      </c>
      <c r="NZ228" s="4">
        <v>0</v>
      </c>
      <c r="OA228" s="5">
        <v>12</v>
      </c>
      <c r="OB228" s="4">
        <v>0</v>
      </c>
      <c r="OC228" s="4">
        <v>0</v>
      </c>
      <c r="OD228" s="4">
        <v>0</v>
      </c>
      <c r="OE228" s="4">
        <v>0</v>
      </c>
      <c r="OF228" s="4">
        <v>0</v>
      </c>
      <c r="OG228" s="4">
        <v>0</v>
      </c>
      <c r="OH228" s="4">
        <v>0</v>
      </c>
      <c r="OI228" s="4">
        <v>0</v>
      </c>
      <c r="OJ228" s="4">
        <v>0</v>
      </c>
      <c r="OK228" s="5">
        <v>1</v>
      </c>
      <c r="OL228" s="4">
        <v>0</v>
      </c>
      <c r="OM228" s="4">
        <v>0</v>
      </c>
      <c r="ON228" s="4">
        <v>0</v>
      </c>
      <c r="OO228" s="4">
        <v>0</v>
      </c>
      <c r="OP228" s="4">
        <v>0</v>
      </c>
      <c r="OQ228" s="4">
        <v>0</v>
      </c>
      <c r="OR228" s="4">
        <v>0</v>
      </c>
      <c r="OS228" s="4">
        <v>0</v>
      </c>
      <c r="OT228" s="4">
        <v>0</v>
      </c>
      <c r="OU228" s="5">
        <v>1</v>
      </c>
      <c r="OV228" s="4">
        <v>0</v>
      </c>
      <c r="OW228" s="4">
        <v>0</v>
      </c>
      <c r="OX228" s="4">
        <v>0</v>
      </c>
      <c r="OY228" s="4">
        <v>0</v>
      </c>
      <c r="OZ228" s="4">
        <v>0</v>
      </c>
      <c r="PA228" s="4">
        <v>0</v>
      </c>
      <c r="PB228" s="4">
        <v>0</v>
      </c>
      <c r="PC228" s="4">
        <v>0</v>
      </c>
      <c r="PD228" s="4">
        <v>0</v>
      </c>
      <c r="PE228" s="5">
        <v>1</v>
      </c>
      <c r="PF228" s="4">
        <v>0</v>
      </c>
      <c r="PG228" s="4">
        <v>0</v>
      </c>
      <c r="PH228" s="4">
        <v>0</v>
      </c>
      <c r="PI228" s="4">
        <v>0</v>
      </c>
      <c r="PJ228" s="4">
        <v>0</v>
      </c>
      <c r="PK228" s="4">
        <v>0</v>
      </c>
      <c r="PL228" s="4">
        <v>0</v>
      </c>
      <c r="PM228" s="4">
        <v>0</v>
      </c>
      <c r="PN228" s="4">
        <v>0</v>
      </c>
      <c r="PO228" s="5">
        <v>1</v>
      </c>
      <c r="PP228" s="4">
        <v>0</v>
      </c>
      <c r="PQ228" s="4">
        <v>0</v>
      </c>
      <c r="PR228" s="4">
        <v>0</v>
      </c>
      <c r="PS228" s="4">
        <v>0</v>
      </c>
      <c r="PT228" s="4">
        <v>0</v>
      </c>
      <c r="PU228" s="4">
        <v>0</v>
      </c>
      <c r="PV228" s="4">
        <v>0</v>
      </c>
      <c r="PW228" s="4">
        <v>0</v>
      </c>
      <c r="PX228" s="4">
        <v>0</v>
      </c>
      <c r="PY228" s="5">
        <v>1</v>
      </c>
      <c r="PZ228" s="4">
        <v>0</v>
      </c>
      <c r="QA228" s="4">
        <v>0</v>
      </c>
      <c r="QB228" s="4">
        <v>0</v>
      </c>
      <c r="QC228" s="4">
        <v>0</v>
      </c>
      <c r="QD228" s="4">
        <v>0</v>
      </c>
      <c r="QE228" s="4">
        <v>0</v>
      </c>
      <c r="QF228" s="4">
        <v>0</v>
      </c>
      <c r="QG228" s="4">
        <v>0</v>
      </c>
      <c r="QH228" s="4">
        <v>0</v>
      </c>
      <c r="QI228" s="5">
        <v>1</v>
      </c>
      <c r="QJ228" s="4">
        <v>0</v>
      </c>
      <c r="QK228" s="4">
        <v>0</v>
      </c>
      <c r="QL228" s="4">
        <v>0</v>
      </c>
      <c r="QM228" s="4">
        <v>0</v>
      </c>
      <c r="QN228" s="4">
        <v>0</v>
      </c>
      <c r="QO228" s="4">
        <v>0</v>
      </c>
      <c r="QP228" s="4">
        <v>0</v>
      </c>
      <c r="QQ228" s="4">
        <v>0</v>
      </c>
      <c r="QR228" s="4">
        <v>0</v>
      </c>
      <c r="QS228" s="5">
        <v>1</v>
      </c>
      <c r="QT228" s="4">
        <v>0</v>
      </c>
      <c r="QU228" s="4">
        <v>0</v>
      </c>
      <c r="QV228" s="4">
        <v>0</v>
      </c>
      <c r="QW228" s="4">
        <v>0</v>
      </c>
      <c r="QX228" s="4">
        <v>0</v>
      </c>
      <c r="QY228" s="4">
        <v>0</v>
      </c>
      <c r="QZ228" s="4">
        <v>0</v>
      </c>
      <c r="RA228" s="4">
        <v>0</v>
      </c>
      <c r="RB228" s="4">
        <v>0</v>
      </c>
      <c r="RC228" s="5">
        <v>1</v>
      </c>
      <c r="RD228" s="4">
        <v>0</v>
      </c>
      <c r="RE228" s="4">
        <v>0</v>
      </c>
      <c r="RF228" s="4">
        <v>0</v>
      </c>
      <c r="RG228" s="4">
        <v>0</v>
      </c>
      <c r="RH228" s="4">
        <v>0</v>
      </c>
      <c r="RI228" s="4">
        <v>0</v>
      </c>
      <c r="RJ228" s="4">
        <v>0</v>
      </c>
      <c r="RK228" s="4">
        <v>0</v>
      </c>
      <c r="RL228" s="4">
        <v>0</v>
      </c>
      <c r="RM228" s="5">
        <v>1</v>
      </c>
      <c r="RN228" s="4">
        <v>0</v>
      </c>
      <c r="RO228" s="4">
        <v>0</v>
      </c>
      <c r="RP228" s="4">
        <v>0</v>
      </c>
      <c r="RQ228" s="4">
        <v>0</v>
      </c>
      <c r="RR228" s="4">
        <v>0</v>
      </c>
      <c r="RS228" s="4">
        <v>0</v>
      </c>
      <c r="RT228" s="4">
        <v>0</v>
      </c>
      <c r="RU228" s="4">
        <v>0</v>
      </c>
      <c r="RV228" s="4">
        <v>0</v>
      </c>
      <c r="RW228" s="5">
        <v>1</v>
      </c>
      <c r="RX228" s="4">
        <v>0</v>
      </c>
      <c r="RY228" s="4">
        <v>0</v>
      </c>
      <c r="RZ228" s="4">
        <v>0</v>
      </c>
      <c r="SA228" s="4">
        <v>0</v>
      </c>
      <c r="SB228" s="4">
        <v>0</v>
      </c>
      <c r="SC228" s="4">
        <v>0</v>
      </c>
      <c r="SD228" s="4">
        <v>0</v>
      </c>
      <c r="SE228" s="4">
        <v>0</v>
      </c>
      <c r="SF228" s="4">
        <v>0</v>
      </c>
      <c r="SG228" s="5">
        <v>1</v>
      </c>
      <c r="SH228" s="4">
        <v>0</v>
      </c>
      <c r="SI228" s="4">
        <v>0</v>
      </c>
      <c r="SJ228" s="4">
        <v>0</v>
      </c>
      <c r="SK228" s="4">
        <v>0</v>
      </c>
      <c r="SL228" s="4">
        <v>0</v>
      </c>
      <c r="SM228" s="4">
        <v>0</v>
      </c>
      <c r="SN228" s="4">
        <v>0</v>
      </c>
      <c r="SO228" s="4">
        <v>0</v>
      </c>
      <c r="SP228" s="4">
        <v>0</v>
      </c>
      <c r="SQ228" s="5">
        <v>1</v>
      </c>
      <c r="SR228" s="4">
        <v>0</v>
      </c>
      <c r="SS228" s="4">
        <v>0</v>
      </c>
      <c r="ST228" s="4">
        <v>0</v>
      </c>
      <c r="SU228" s="4">
        <v>0</v>
      </c>
      <c r="SV228" s="4">
        <v>0</v>
      </c>
      <c r="SW228" s="4">
        <v>0</v>
      </c>
      <c r="SX228" s="4">
        <v>0</v>
      </c>
      <c r="SY228" s="4">
        <v>0</v>
      </c>
      <c r="SZ228" s="4">
        <v>0</v>
      </c>
      <c r="TA228" s="5">
        <v>12</v>
      </c>
      <c r="TB228" s="4">
        <v>0</v>
      </c>
      <c r="TC228" s="4">
        <v>0</v>
      </c>
    </row>
    <row r="229" spans="1:523" x14ac:dyDescent="0.3">
      <c r="A229" s="3" t="s">
        <v>275</v>
      </c>
      <c r="B229" s="4">
        <v>9382100.3499999996</v>
      </c>
      <c r="C229" s="4">
        <v>9382100.3499999996</v>
      </c>
      <c r="D229" s="4">
        <v>0</v>
      </c>
      <c r="E229" s="4">
        <v>0</v>
      </c>
      <c r="F229" s="4">
        <v>9382100.3499999996</v>
      </c>
      <c r="G229" s="4">
        <v>9382100.3499999996</v>
      </c>
      <c r="H229" s="4">
        <v>0</v>
      </c>
      <c r="I229" s="4">
        <v>0</v>
      </c>
      <c r="J229" s="4">
        <v>9382100.3499999996</v>
      </c>
      <c r="K229" s="5">
        <v>1</v>
      </c>
      <c r="L229" s="4">
        <v>9416441.8100000024</v>
      </c>
      <c r="M229" s="4">
        <v>9416441.8100000024</v>
      </c>
      <c r="N229" s="4">
        <v>0</v>
      </c>
      <c r="O229" s="4">
        <v>0</v>
      </c>
      <c r="P229" s="4">
        <v>9416441.8100000024</v>
      </c>
      <c r="Q229" s="4">
        <v>9416441.8100000024</v>
      </c>
      <c r="R229" s="4">
        <v>0</v>
      </c>
      <c r="S229" s="4">
        <v>0</v>
      </c>
      <c r="T229" s="4">
        <v>9416441.8100000024</v>
      </c>
      <c r="U229" s="5">
        <v>1</v>
      </c>
      <c r="V229" s="4">
        <v>9705300.4600000009</v>
      </c>
      <c r="W229" s="4">
        <v>9705300.4600000009</v>
      </c>
      <c r="X229" s="4">
        <v>0</v>
      </c>
      <c r="Y229" s="4">
        <v>0</v>
      </c>
      <c r="Z229" s="4">
        <v>9705300.4600000009</v>
      </c>
      <c r="AA229" s="4">
        <v>9705300.4600000009</v>
      </c>
      <c r="AB229" s="4">
        <v>0</v>
      </c>
      <c r="AC229" s="4">
        <v>0</v>
      </c>
      <c r="AD229" s="4">
        <v>9705300.4600000009</v>
      </c>
      <c r="AE229" s="5">
        <v>1</v>
      </c>
      <c r="AF229" s="4">
        <v>10138907.890000001</v>
      </c>
      <c r="AG229" s="4">
        <v>10138907.890000001</v>
      </c>
      <c r="AH229" s="4">
        <v>0</v>
      </c>
      <c r="AI229" s="4">
        <v>0</v>
      </c>
      <c r="AJ229" s="4">
        <v>10138907.890000001</v>
      </c>
      <c r="AK229" s="4">
        <v>10138907.890000001</v>
      </c>
      <c r="AL229" s="4">
        <v>0</v>
      </c>
      <c r="AM229" s="4">
        <v>0</v>
      </c>
      <c r="AN229" s="4">
        <v>10138907.890000001</v>
      </c>
      <c r="AO229" s="5">
        <v>1</v>
      </c>
      <c r="AP229" s="4">
        <v>9836086.5899999999</v>
      </c>
      <c r="AQ229" s="4">
        <v>9836086.5899999999</v>
      </c>
      <c r="AR229" s="4">
        <v>0</v>
      </c>
      <c r="AS229" s="4">
        <v>0</v>
      </c>
      <c r="AT229" s="4">
        <v>9836086.5899999999</v>
      </c>
      <c r="AU229" s="4">
        <v>9836086.5899999999</v>
      </c>
      <c r="AV229" s="4">
        <v>0</v>
      </c>
      <c r="AW229" s="4">
        <v>0</v>
      </c>
      <c r="AX229" s="4">
        <v>9836086.5899999999</v>
      </c>
      <c r="AY229" s="5">
        <v>1</v>
      </c>
      <c r="AZ229" s="4">
        <v>9649766.9100000001</v>
      </c>
      <c r="BA229" s="4">
        <v>9649766.9100000001</v>
      </c>
      <c r="BB229" s="4">
        <v>0</v>
      </c>
      <c r="BC229" s="4">
        <v>0</v>
      </c>
      <c r="BD229" s="4">
        <v>9649766.9100000001</v>
      </c>
      <c r="BE229" s="4">
        <v>9649766.9100000001</v>
      </c>
      <c r="BF229" s="4">
        <v>0</v>
      </c>
      <c r="BG229" s="4">
        <v>0</v>
      </c>
      <c r="BH229" s="4">
        <v>9649766.9100000001</v>
      </c>
      <c r="BI229" s="5">
        <v>1</v>
      </c>
      <c r="BJ229" s="4">
        <v>9880279.5600000005</v>
      </c>
      <c r="BK229" s="4">
        <v>9880279.5600000005</v>
      </c>
      <c r="BL229" s="4">
        <v>0</v>
      </c>
      <c r="BM229" s="4">
        <v>0</v>
      </c>
      <c r="BN229" s="4">
        <v>9880279.5600000005</v>
      </c>
      <c r="BO229" s="4">
        <v>9880279.5600000005</v>
      </c>
      <c r="BP229" s="4">
        <v>0</v>
      </c>
      <c r="BQ229" s="4">
        <v>0</v>
      </c>
      <c r="BR229" s="4">
        <v>9880279.5600000005</v>
      </c>
      <c r="BS229" s="5">
        <v>1</v>
      </c>
      <c r="BT229" s="4">
        <v>9807830.7700000014</v>
      </c>
      <c r="BU229" s="4">
        <v>9807830.7700000014</v>
      </c>
      <c r="BV229" s="4">
        <v>0</v>
      </c>
      <c r="BW229" s="4">
        <v>0</v>
      </c>
      <c r="BX229" s="4">
        <v>9807830.7700000014</v>
      </c>
      <c r="BY229" s="4">
        <v>9807830.7700000014</v>
      </c>
      <c r="BZ229" s="4">
        <v>0</v>
      </c>
      <c r="CA229" s="4">
        <v>0</v>
      </c>
      <c r="CB229" s="4">
        <v>9807830.7700000014</v>
      </c>
      <c r="CC229" s="5">
        <v>1</v>
      </c>
      <c r="CD229" s="4">
        <v>9727658.2300000023</v>
      </c>
      <c r="CE229" s="4">
        <v>9727658.2300000023</v>
      </c>
      <c r="CF229" s="4">
        <v>0</v>
      </c>
      <c r="CG229" s="4">
        <v>0</v>
      </c>
      <c r="CH229" s="4">
        <v>9727658.2300000023</v>
      </c>
      <c r="CI229" s="4">
        <v>9727658.2300000023</v>
      </c>
      <c r="CJ229" s="4">
        <v>0</v>
      </c>
      <c r="CK229" s="4">
        <v>0</v>
      </c>
      <c r="CL229" s="4">
        <v>9727658.2300000023</v>
      </c>
      <c r="CM229" s="5">
        <v>1</v>
      </c>
      <c r="CN229" s="4">
        <v>10204188.999999998</v>
      </c>
      <c r="CO229" s="4">
        <v>10204188.999999998</v>
      </c>
      <c r="CP229" s="4">
        <v>0</v>
      </c>
      <c r="CQ229" s="4">
        <v>0</v>
      </c>
      <c r="CR229" s="4">
        <v>10204188.999999998</v>
      </c>
      <c r="CS229" s="4">
        <v>10204188.999999998</v>
      </c>
      <c r="CT229" s="4">
        <v>0</v>
      </c>
      <c r="CU229" s="4">
        <v>0</v>
      </c>
      <c r="CV229" s="4">
        <v>10204188.999999998</v>
      </c>
      <c r="CW229" s="5">
        <v>1</v>
      </c>
      <c r="CX229" s="4">
        <v>10501684.34</v>
      </c>
      <c r="CY229" s="4">
        <v>10501684.34</v>
      </c>
      <c r="CZ229" s="4">
        <v>0</v>
      </c>
      <c r="DA229" s="4">
        <v>0</v>
      </c>
      <c r="DB229" s="4">
        <v>10501684.34</v>
      </c>
      <c r="DC229" s="4">
        <v>10501684.34</v>
      </c>
      <c r="DD229" s="4">
        <v>0</v>
      </c>
      <c r="DE229" s="4">
        <v>0</v>
      </c>
      <c r="DF229" s="4">
        <v>10501684.34</v>
      </c>
      <c r="DG229" s="5">
        <v>1</v>
      </c>
      <c r="DH229" s="4">
        <v>11082348.710000001</v>
      </c>
      <c r="DI229" s="4">
        <v>11082348.710000001</v>
      </c>
      <c r="DJ229" s="4">
        <v>0</v>
      </c>
      <c r="DK229" s="4">
        <v>0</v>
      </c>
      <c r="DL229" s="4">
        <v>11082348.710000001</v>
      </c>
      <c r="DM229" s="4">
        <v>11082348.710000001</v>
      </c>
      <c r="DN229" s="4">
        <v>0</v>
      </c>
      <c r="DO229" s="4">
        <v>0</v>
      </c>
      <c r="DP229" s="4">
        <v>11082348.710000001</v>
      </c>
      <c r="DQ229" s="5">
        <v>1</v>
      </c>
      <c r="DR229" s="4">
        <v>119332594.62</v>
      </c>
      <c r="DS229" s="4">
        <v>119332594.62</v>
      </c>
      <c r="DT229" s="4">
        <v>0</v>
      </c>
      <c r="DU229" s="4">
        <v>0</v>
      </c>
      <c r="DV229" s="4">
        <v>119332594.62</v>
      </c>
      <c r="DW229" s="4">
        <v>119332594.62</v>
      </c>
      <c r="DX229" s="4">
        <v>0</v>
      </c>
      <c r="DY229" s="4">
        <v>0</v>
      </c>
      <c r="DZ229" s="4">
        <v>119332594.62</v>
      </c>
      <c r="EA229" s="5">
        <v>12</v>
      </c>
      <c r="EB229" s="4">
        <v>11262904.300000001</v>
      </c>
      <c r="EC229" s="4">
        <v>11262904.300000001</v>
      </c>
      <c r="ED229" s="4">
        <v>0</v>
      </c>
      <c r="EE229" s="4">
        <v>0</v>
      </c>
      <c r="EF229" s="4">
        <v>11262904.300000001</v>
      </c>
      <c r="EG229" s="4">
        <v>11262904.300000001</v>
      </c>
      <c r="EH229" s="4">
        <v>0</v>
      </c>
      <c r="EI229" s="4">
        <v>0</v>
      </c>
      <c r="EJ229" s="4">
        <v>11262904.300000001</v>
      </c>
      <c r="EK229" s="5">
        <v>1</v>
      </c>
      <c r="EL229" s="4">
        <v>11445609.02</v>
      </c>
      <c r="EM229" s="4">
        <v>11445609.02</v>
      </c>
      <c r="EN229" s="4">
        <v>0</v>
      </c>
      <c r="EO229" s="4">
        <v>0</v>
      </c>
      <c r="EP229" s="4">
        <v>11445609.02</v>
      </c>
      <c r="EQ229" s="4">
        <v>11445609.02</v>
      </c>
      <c r="ER229" s="4">
        <v>0</v>
      </c>
      <c r="ES229" s="4">
        <v>0</v>
      </c>
      <c r="ET229" s="4">
        <v>11445609.02</v>
      </c>
      <c r="EU229" s="5">
        <v>1</v>
      </c>
      <c r="EV229" s="4">
        <v>11517026.16</v>
      </c>
      <c r="EW229" s="4">
        <v>11517026.16</v>
      </c>
      <c r="EX229" s="4">
        <v>0</v>
      </c>
      <c r="EY229" s="4">
        <v>0</v>
      </c>
      <c r="EZ229" s="4">
        <v>11517026.16</v>
      </c>
      <c r="FA229" s="4">
        <v>11517026.16</v>
      </c>
      <c r="FB229" s="4">
        <v>0</v>
      </c>
      <c r="FC229" s="4">
        <v>0</v>
      </c>
      <c r="FD229" s="4">
        <v>11517026.16</v>
      </c>
      <c r="FE229" s="5">
        <v>1</v>
      </c>
      <c r="FF229" s="4">
        <v>11191127.959999999</v>
      </c>
      <c r="FG229" s="4">
        <v>11191127.959999999</v>
      </c>
      <c r="FH229" s="4">
        <v>0</v>
      </c>
      <c r="FI229" s="4">
        <v>0</v>
      </c>
      <c r="FJ229" s="4">
        <v>11191127.959999999</v>
      </c>
      <c r="FK229" s="4">
        <v>11191127.959999999</v>
      </c>
      <c r="FL229" s="4">
        <v>0</v>
      </c>
      <c r="FM229" s="4">
        <v>0</v>
      </c>
      <c r="FN229" s="4">
        <v>11191127.959999999</v>
      </c>
      <c r="FO229" s="5">
        <v>1</v>
      </c>
      <c r="FP229" s="4">
        <v>11602382.42</v>
      </c>
      <c r="FQ229" s="4">
        <v>11602382.42</v>
      </c>
      <c r="FR229" s="4">
        <v>0</v>
      </c>
      <c r="FS229" s="4">
        <v>0</v>
      </c>
      <c r="FT229" s="4">
        <v>11602382.42</v>
      </c>
      <c r="FU229" s="4">
        <v>11602382.42</v>
      </c>
      <c r="FV229" s="4">
        <v>0</v>
      </c>
      <c r="FW229" s="4">
        <v>0</v>
      </c>
      <c r="FX229" s="4">
        <v>11602382.42</v>
      </c>
      <c r="FY229" s="5">
        <v>1</v>
      </c>
      <c r="FZ229" s="4">
        <v>11792302.190000003</v>
      </c>
      <c r="GA229" s="4">
        <v>11792302.190000003</v>
      </c>
      <c r="GB229" s="4">
        <v>0</v>
      </c>
      <c r="GC229" s="4">
        <v>0</v>
      </c>
      <c r="GD229" s="4">
        <v>11792302.190000003</v>
      </c>
      <c r="GE229" s="4">
        <v>11792302.190000003</v>
      </c>
      <c r="GF229" s="4">
        <v>0</v>
      </c>
      <c r="GG229" s="4">
        <v>0</v>
      </c>
      <c r="GH229" s="4">
        <v>11792302.190000003</v>
      </c>
      <c r="GI229" s="5">
        <v>1</v>
      </c>
      <c r="GJ229" s="4">
        <v>11717615.130000005</v>
      </c>
      <c r="GK229" s="4">
        <v>11717615.130000005</v>
      </c>
      <c r="GL229" s="4">
        <v>0</v>
      </c>
      <c r="GM229" s="4">
        <v>0</v>
      </c>
      <c r="GN229" s="4">
        <v>11717615.130000005</v>
      </c>
      <c r="GO229" s="4">
        <v>11717615.130000005</v>
      </c>
      <c r="GP229" s="4">
        <v>0</v>
      </c>
      <c r="GQ229" s="4">
        <v>0</v>
      </c>
      <c r="GR229" s="4">
        <v>11717615.130000005</v>
      </c>
      <c r="GS229" s="5">
        <v>1</v>
      </c>
      <c r="GT229" s="4">
        <v>12085243.980000004</v>
      </c>
      <c r="GU229" s="4">
        <v>12085243.980000004</v>
      </c>
      <c r="GV229" s="4">
        <v>0</v>
      </c>
      <c r="GW229" s="4">
        <v>0</v>
      </c>
      <c r="GX229" s="4">
        <v>12085243.980000004</v>
      </c>
      <c r="GY229" s="4">
        <v>12085243.980000004</v>
      </c>
      <c r="GZ229" s="4">
        <v>0</v>
      </c>
      <c r="HA229" s="4">
        <v>0</v>
      </c>
      <c r="HB229" s="4">
        <v>12085243.980000004</v>
      </c>
      <c r="HC229" s="5">
        <v>1</v>
      </c>
      <c r="HD229" s="4">
        <v>12135925.570000004</v>
      </c>
      <c r="HE229" s="4">
        <v>12135925.570000004</v>
      </c>
      <c r="HF229" s="4">
        <v>0</v>
      </c>
      <c r="HG229" s="4">
        <v>0</v>
      </c>
      <c r="HH229" s="4">
        <v>12135925.570000004</v>
      </c>
      <c r="HI229" s="4">
        <v>12135925.570000004</v>
      </c>
      <c r="HJ229" s="4">
        <v>0</v>
      </c>
      <c r="HK229" s="4">
        <v>0</v>
      </c>
      <c r="HL229" s="4">
        <v>12135925.570000004</v>
      </c>
      <c r="HM229" s="5">
        <v>1</v>
      </c>
      <c r="HN229" s="4">
        <v>11835326.880000005</v>
      </c>
      <c r="HO229" s="4">
        <v>11835326.880000005</v>
      </c>
      <c r="HP229" s="4">
        <v>0</v>
      </c>
      <c r="HQ229" s="4">
        <v>0</v>
      </c>
      <c r="HR229" s="4">
        <v>11835326.880000005</v>
      </c>
      <c r="HS229" s="4">
        <v>11835326.880000005</v>
      </c>
      <c r="HT229" s="4">
        <v>0</v>
      </c>
      <c r="HU229" s="4">
        <v>0</v>
      </c>
      <c r="HV229" s="4">
        <v>11835326.880000005</v>
      </c>
      <c r="HW229" s="5">
        <v>1</v>
      </c>
      <c r="HX229" s="4">
        <v>11435024.800000004</v>
      </c>
      <c r="HY229" s="4">
        <v>11435024.800000004</v>
      </c>
      <c r="HZ229" s="4">
        <v>0</v>
      </c>
      <c r="IA229" s="4">
        <v>0</v>
      </c>
      <c r="IB229" s="4">
        <v>11435024.800000004</v>
      </c>
      <c r="IC229" s="4">
        <v>11435024.800000004</v>
      </c>
      <c r="ID229" s="4">
        <v>0</v>
      </c>
      <c r="IE229" s="4">
        <v>0</v>
      </c>
      <c r="IF229" s="4">
        <v>11435024.800000004</v>
      </c>
      <c r="IG229" s="5">
        <v>1</v>
      </c>
      <c r="IH229" s="4">
        <v>11171998.870000003</v>
      </c>
      <c r="II229" s="4">
        <v>11171998.870000003</v>
      </c>
      <c r="IJ229" s="4">
        <v>0</v>
      </c>
      <c r="IK229" s="4">
        <v>0</v>
      </c>
      <c r="IL229" s="4">
        <v>11171998.870000003</v>
      </c>
      <c r="IM229" s="4">
        <v>11171998.870000003</v>
      </c>
      <c r="IN229" s="4">
        <v>0</v>
      </c>
      <c r="IO229" s="4">
        <v>0</v>
      </c>
      <c r="IP229" s="4">
        <v>11171998.870000003</v>
      </c>
      <c r="IQ229" s="5">
        <v>1</v>
      </c>
      <c r="IR229" s="4">
        <v>139192487.28000006</v>
      </c>
      <c r="IS229" s="4">
        <v>139192487.28000006</v>
      </c>
      <c r="IT229" s="4">
        <v>0</v>
      </c>
      <c r="IU229" s="4">
        <v>0</v>
      </c>
      <c r="IV229" s="4">
        <v>139192487.28000006</v>
      </c>
      <c r="IW229" s="4">
        <v>139192487.28000006</v>
      </c>
      <c r="IX229" s="4">
        <v>0</v>
      </c>
      <c r="IY229" s="4">
        <v>0</v>
      </c>
      <c r="IZ229" s="4">
        <v>139192487.28000006</v>
      </c>
      <c r="JA229" s="5">
        <v>12</v>
      </c>
      <c r="JB229" s="4">
        <v>11175150.290000001</v>
      </c>
      <c r="JC229" s="4">
        <v>11175150.290000001</v>
      </c>
      <c r="JD229" s="4">
        <v>0</v>
      </c>
      <c r="JE229" s="4">
        <v>0</v>
      </c>
      <c r="JF229" s="4">
        <v>11175150.290000001</v>
      </c>
      <c r="JG229" s="4">
        <v>11175150.290000001</v>
      </c>
      <c r="JH229" s="4">
        <v>0</v>
      </c>
      <c r="JI229" s="4">
        <v>0</v>
      </c>
      <c r="JJ229" s="4">
        <v>11175150.290000001</v>
      </c>
      <c r="JK229" s="5">
        <v>1</v>
      </c>
      <c r="JL229" s="4">
        <v>11114068.750000002</v>
      </c>
      <c r="JM229" s="4">
        <v>11114068.750000002</v>
      </c>
      <c r="JN229" s="4">
        <v>0</v>
      </c>
      <c r="JO229" s="4">
        <v>0</v>
      </c>
      <c r="JP229" s="4">
        <v>11114068.750000002</v>
      </c>
      <c r="JQ229" s="4">
        <v>11114068.750000002</v>
      </c>
      <c r="JR229" s="4">
        <v>0</v>
      </c>
      <c r="JS229" s="4">
        <v>0</v>
      </c>
      <c r="JT229" s="4">
        <v>11114068.750000002</v>
      </c>
      <c r="JU229" s="5">
        <v>1</v>
      </c>
      <c r="JV229" s="4">
        <v>11107530.73</v>
      </c>
      <c r="JW229" s="4">
        <v>11107530.73</v>
      </c>
      <c r="JX229" s="4">
        <v>0</v>
      </c>
      <c r="JY229" s="4">
        <v>0</v>
      </c>
      <c r="JZ229" s="4">
        <v>11107530.73</v>
      </c>
      <c r="KA229" s="4">
        <v>11107530.73</v>
      </c>
      <c r="KB229" s="4">
        <v>0</v>
      </c>
      <c r="KC229" s="4">
        <v>0</v>
      </c>
      <c r="KD229" s="4">
        <v>11107530.73</v>
      </c>
      <c r="KE229" s="5">
        <v>1</v>
      </c>
      <c r="KF229" s="4">
        <v>11106337.610000001</v>
      </c>
      <c r="KG229" s="4">
        <v>11106337.610000001</v>
      </c>
      <c r="KH229" s="4">
        <v>0</v>
      </c>
      <c r="KI229" s="4">
        <v>0</v>
      </c>
      <c r="KJ229" s="4">
        <v>11106337.610000001</v>
      </c>
      <c r="KK229" s="4">
        <v>11106337.610000001</v>
      </c>
      <c r="KL229" s="4">
        <v>0</v>
      </c>
      <c r="KM229" s="4">
        <v>0</v>
      </c>
      <c r="KN229" s="4">
        <v>11106337.610000001</v>
      </c>
      <c r="KO229" s="5">
        <v>1</v>
      </c>
      <c r="KP229" s="4">
        <v>11105658.780000001</v>
      </c>
      <c r="KQ229" s="4">
        <v>11105658.780000001</v>
      </c>
      <c r="KR229" s="4">
        <v>0</v>
      </c>
      <c r="KS229" s="4">
        <v>0</v>
      </c>
      <c r="KT229" s="4">
        <v>11105658.780000001</v>
      </c>
      <c r="KU229" s="4">
        <v>11105658.780000001</v>
      </c>
      <c r="KV229" s="4">
        <v>0</v>
      </c>
      <c r="KW229" s="4">
        <v>0</v>
      </c>
      <c r="KX229" s="4">
        <v>11105658.780000001</v>
      </c>
      <c r="KY229" s="5">
        <v>1</v>
      </c>
      <c r="KZ229" s="4">
        <v>11097304.580000002</v>
      </c>
      <c r="LA229" s="4">
        <v>11097304.580000002</v>
      </c>
      <c r="LB229" s="4">
        <v>0</v>
      </c>
      <c r="LC229" s="4">
        <v>0</v>
      </c>
      <c r="LD229" s="4">
        <v>11097304.580000002</v>
      </c>
      <c r="LE229" s="4">
        <v>11097304.580000002</v>
      </c>
      <c r="LF229" s="4">
        <v>0</v>
      </c>
      <c r="LG229" s="4">
        <v>0</v>
      </c>
      <c r="LH229" s="4">
        <v>11097304.580000002</v>
      </c>
      <c r="LI229" s="5">
        <v>1</v>
      </c>
      <c r="LJ229" s="4">
        <v>11095699.24</v>
      </c>
      <c r="LK229" s="4">
        <v>11095699.24</v>
      </c>
      <c r="LL229" s="4">
        <v>0</v>
      </c>
      <c r="LM229" s="4">
        <v>0</v>
      </c>
      <c r="LN229" s="4">
        <v>11095699.24</v>
      </c>
      <c r="LO229" s="4">
        <v>11095699.24</v>
      </c>
      <c r="LP229" s="4">
        <v>0</v>
      </c>
      <c r="LQ229" s="4">
        <v>0</v>
      </c>
      <c r="LR229" s="4">
        <v>11095699.24</v>
      </c>
      <c r="LS229" s="5">
        <v>1</v>
      </c>
      <c r="LT229" s="4">
        <v>11080954.270000001</v>
      </c>
      <c r="LU229" s="4">
        <v>11080954.270000001</v>
      </c>
      <c r="LV229" s="4">
        <v>0</v>
      </c>
      <c r="LW229" s="4">
        <v>0</v>
      </c>
      <c r="LX229" s="4">
        <v>11080954.270000001</v>
      </c>
      <c r="LY229" s="4">
        <v>11080954.270000001</v>
      </c>
      <c r="LZ229" s="4">
        <v>0</v>
      </c>
      <c r="MA229" s="4">
        <v>0</v>
      </c>
      <c r="MB229" s="4">
        <v>11080954.270000001</v>
      </c>
      <c r="MC229" s="5">
        <v>1</v>
      </c>
      <c r="MD229" s="4">
        <v>11081145.450000003</v>
      </c>
      <c r="ME229" s="4">
        <v>11081145.450000003</v>
      </c>
      <c r="MF229" s="4">
        <v>0</v>
      </c>
      <c r="MG229" s="4">
        <v>0</v>
      </c>
      <c r="MH229" s="4">
        <v>11081145.450000003</v>
      </c>
      <c r="MI229" s="4">
        <v>11081145.450000003</v>
      </c>
      <c r="MJ229" s="4">
        <v>0</v>
      </c>
      <c r="MK229" s="4">
        <v>0</v>
      </c>
      <c r="ML229" s="4">
        <v>11081145.450000003</v>
      </c>
      <c r="MM229" s="5">
        <v>1</v>
      </c>
      <c r="MN229" s="4">
        <v>11080650.540000003</v>
      </c>
      <c r="MO229" s="4">
        <v>11080650.540000003</v>
      </c>
      <c r="MP229" s="4">
        <v>0</v>
      </c>
      <c r="MQ229" s="4">
        <v>0</v>
      </c>
      <c r="MR229" s="4">
        <v>11080650.540000003</v>
      </c>
      <c r="MS229" s="4">
        <v>11080650.540000003</v>
      </c>
      <c r="MT229" s="4">
        <v>0</v>
      </c>
      <c r="MU229" s="4">
        <v>0</v>
      </c>
      <c r="MV229" s="4">
        <v>11080650.540000003</v>
      </c>
      <c r="MW229" s="5">
        <v>1</v>
      </c>
      <c r="MX229" s="4">
        <v>11081129.030000001</v>
      </c>
      <c r="MY229" s="4">
        <v>11081129.030000001</v>
      </c>
      <c r="MZ229" s="4">
        <v>0</v>
      </c>
      <c r="NA229" s="4">
        <v>0</v>
      </c>
      <c r="NB229" s="4">
        <v>11081129.030000001</v>
      </c>
      <c r="NC229" s="4">
        <v>11081129.030000001</v>
      </c>
      <c r="ND229" s="4">
        <v>0</v>
      </c>
      <c r="NE229" s="4">
        <v>0</v>
      </c>
      <c r="NF229" s="4">
        <v>11081129.030000001</v>
      </c>
      <c r="NG229" s="5">
        <v>1</v>
      </c>
      <c r="NH229" s="4">
        <v>11073958.000000002</v>
      </c>
      <c r="NI229" s="4">
        <v>11073958.000000002</v>
      </c>
      <c r="NJ229" s="4">
        <v>0</v>
      </c>
      <c r="NK229" s="4">
        <v>0</v>
      </c>
      <c r="NL229" s="4">
        <v>11073958.000000002</v>
      </c>
      <c r="NM229" s="4">
        <v>11073958.000000002</v>
      </c>
      <c r="NN229" s="4">
        <v>0</v>
      </c>
      <c r="NO229" s="4">
        <v>0</v>
      </c>
      <c r="NP229" s="4">
        <v>11073958.000000002</v>
      </c>
      <c r="NQ229" s="5">
        <v>1</v>
      </c>
      <c r="NR229" s="4">
        <v>133199587.27000001</v>
      </c>
      <c r="NS229" s="4">
        <v>133199587.27000001</v>
      </c>
      <c r="NT229" s="4">
        <v>0</v>
      </c>
      <c r="NU229" s="4">
        <v>0</v>
      </c>
      <c r="NV229" s="4">
        <v>133199587.27000001</v>
      </c>
      <c r="NW229" s="4">
        <v>133199587.27000001</v>
      </c>
      <c r="NX229" s="4">
        <v>0</v>
      </c>
      <c r="NY229" s="4">
        <v>0</v>
      </c>
      <c r="NZ229" s="4">
        <v>133199587.27000001</v>
      </c>
      <c r="OA229" s="5">
        <v>12</v>
      </c>
      <c r="OB229" s="4">
        <v>11072993.870000001</v>
      </c>
      <c r="OC229" s="4">
        <v>11072993.870000001</v>
      </c>
      <c r="OD229" s="4">
        <v>0</v>
      </c>
      <c r="OE229" s="4">
        <v>0</v>
      </c>
      <c r="OF229" s="4">
        <v>11072993.870000001</v>
      </c>
      <c r="OG229" s="4">
        <v>11072993.870000001</v>
      </c>
      <c r="OH229" s="4">
        <v>0</v>
      </c>
      <c r="OI229" s="4">
        <v>0</v>
      </c>
      <c r="OJ229" s="4">
        <v>11072993.870000001</v>
      </c>
      <c r="OK229" s="5">
        <v>1</v>
      </c>
      <c r="OL229" s="4">
        <v>11058406.210000003</v>
      </c>
      <c r="OM229" s="4">
        <v>11058406.210000003</v>
      </c>
      <c r="ON229" s="4">
        <v>0</v>
      </c>
      <c r="OO229" s="4">
        <v>0</v>
      </c>
      <c r="OP229" s="4">
        <v>11058406.210000003</v>
      </c>
      <c r="OQ229" s="4">
        <v>11058406.210000003</v>
      </c>
      <c r="OR229" s="4">
        <v>0</v>
      </c>
      <c r="OS229" s="4">
        <v>0</v>
      </c>
      <c r="OT229" s="4">
        <v>11058406.210000003</v>
      </c>
      <c r="OU229" s="5">
        <v>1</v>
      </c>
      <c r="OV229" s="4">
        <v>11047373.660000004</v>
      </c>
      <c r="OW229" s="4">
        <v>11047373.660000004</v>
      </c>
      <c r="OX229" s="4">
        <v>0</v>
      </c>
      <c r="OY229" s="4">
        <v>0</v>
      </c>
      <c r="OZ229" s="4">
        <v>11047373.660000004</v>
      </c>
      <c r="PA229" s="4">
        <v>11047373.660000004</v>
      </c>
      <c r="PB229" s="4">
        <v>0</v>
      </c>
      <c r="PC229" s="4">
        <v>0</v>
      </c>
      <c r="PD229" s="4">
        <v>11047373.660000004</v>
      </c>
      <c r="PE229" s="5">
        <v>1</v>
      </c>
      <c r="PF229" s="4">
        <v>11049478.390000002</v>
      </c>
      <c r="PG229" s="4">
        <v>11049478.390000002</v>
      </c>
      <c r="PH229" s="4">
        <v>0</v>
      </c>
      <c r="PI229" s="4">
        <v>0</v>
      </c>
      <c r="PJ229" s="4">
        <v>11049478.390000002</v>
      </c>
      <c r="PK229" s="4">
        <v>11049478.390000002</v>
      </c>
      <c r="PL229" s="4">
        <v>0</v>
      </c>
      <c r="PM229" s="4">
        <v>0</v>
      </c>
      <c r="PN229" s="4">
        <v>11049478.390000002</v>
      </c>
      <c r="PO229" s="5">
        <v>1</v>
      </c>
      <c r="PP229" s="4">
        <v>11052488.690000003</v>
      </c>
      <c r="PQ229" s="4">
        <v>11052488.690000003</v>
      </c>
      <c r="PR229" s="4">
        <v>0</v>
      </c>
      <c r="PS229" s="4">
        <v>0</v>
      </c>
      <c r="PT229" s="4">
        <v>11052488.690000003</v>
      </c>
      <c r="PU229" s="4">
        <v>11052488.690000003</v>
      </c>
      <c r="PV229" s="4">
        <v>0</v>
      </c>
      <c r="PW229" s="4">
        <v>0</v>
      </c>
      <c r="PX229" s="4">
        <v>11052488.690000003</v>
      </c>
      <c r="PY229" s="5">
        <v>1</v>
      </c>
      <c r="PZ229" s="4">
        <v>11027713.060000004</v>
      </c>
      <c r="QA229" s="4">
        <v>11027713.060000004</v>
      </c>
      <c r="QB229" s="4">
        <v>0</v>
      </c>
      <c r="QC229" s="4">
        <v>0</v>
      </c>
      <c r="QD229" s="4">
        <v>11027713.060000004</v>
      </c>
      <c r="QE229" s="4">
        <v>11027713.060000004</v>
      </c>
      <c r="QF229" s="4">
        <v>0</v>
      </c>
      <c r="QG229" s="4">
        <v>0</v>
      </c>
      <c r="QH229" s="4">
        <v>11027713.060000004</v>
      </c>
      <c r="QI229" s="5">
        <v>1</v>
      </c>
      <c r="QJ229" s="4">
        <v>11031235.380000003</v>
      </c>
      <c r="QK229" s="4">
        <v>11031235.380000003</v>
      </c>
      <c r="QL229" s="4">
        <v>0</v>
      </c>
      <c r="QM229" s="4">
        <v>0</v>
      </c>
      <c r="QN229" s="4">
        <v>11031235.380000003</v>
      </c>
      <c r="QO229" s="4">
        <v>11031235.380000003</v>
      </c>
      <c r="QP229" s="4">
        <v>0</v>
      </c>
      <c r="QQ229" s="4">
        <v>0</v>
      </c>
      <c r="QR229" s="4">
        <v>11031235.380000003</v>
      </c>
      <c r="QS229" s="5">
        <v>1</v>
      </c>
      <c r="QT229" s="4">
        <v>11021120.240000006</v>
      </c>
      <c r="QU229" s="4">
        <v>11021120.240000006</v>
      </c>
      <c r="QV229" s="4">
        <v>0</v>
      </c>
      <c r="QW229" s="4">
        <v>0</v>
      </c>
      <c r="QX229" s="4">
        <v>11021120.240000006</v>
      </c>
      <c r="QY229" s="4">
        <v>11021120.240000006</v>
      </c>
      <c r="QZ229" s="4">
        <v>0</v>
      </c>
      <c r="RA229" s="4">
        <v>0</v>
      </c>
      <c r="RB229" s="4">
        <v>11021120.240000006</v>
      </c>
      <c r="RC229" s="5">
        <v>1</v>
      </c>
      <c r="RD229" s="4">
        <v>11026130.760000007</v>
      </c>
      <c r="RE229" s="4">
        <v>11026130.760000007</v>
      </c>
      <c r="RF229" s="4">
        <v>0</v>
      </c>
      <c r="RG229" s="4">
        <v>0</v>
      </c>
      <c r="RH229" s="4">
        <v>11026130.760000007</v>
      </c>
      <c r="RI229" s="4">
        <v>11026130.760000007</v>
      </c>
      <c r="RJ229" s="4">
        <v>0</v>
      </c>
      <c r="RK229" s="4">
        <v>0</v>
      </c>
      <c r="RL229" s="4">
        <v>11026130.760000007</v>
      </c>
      <c r="RM229" s="5">
        <v>1</v>
      </c>
      <c r="RN229" s="4">
        <v>11030074.890000006</v>
      </c>
      <c r="RO229" s="4">
        <v>11030074.890000006</v>
      </c>
      <c r="RP229" s="4">
        <v>0</v>
      </c>
      <c r="RQ229" s="4">
        <v>0</v>
      </c>
      <c r="RR229" s="4">
        <v>11030074.890000006</v>
      </c>
      <c r="RS229" s="4">
        <v>11030074.890000006</v>
      </c>
      <c r="RT229" s="4">
        <v>0</v>
      </c>
      <c r="RU229" s="4">
        <v>0</v>
      </c>
      <c r="RV229" s="4">
        <v>11030074.890000006</v>
      </c>
      <c r="RW229" s="5">
        <v>1</v>
      </c>
      <c r="RX229" s="4">
        <v>11033047.250000006</v>
      </c>
      <c r="RY229" s="4">
        <v>11033047.250000006</v>
      </c>
      <c r="RZ229" s="4">
        <v>0</v>
      </c>
      <c r="SA229" s="4">
        <v>0</v>
      </c>
      <c r="SB229" s="4">
        <v>11033047.250000006</v>
      </c>
      <c r="SC229" s="4">
        <v>11033047.250000006</v>
      </c>
      <c r="SD229" s="4">
        <v>0</v>
      </c>
      <c r="SE229" s="4">
        <v>0</v>
      </c>
      <c r="SF229" s="4">
        <v>11033047.250000006</v>
      </c>
      <c r="SG229" s="5">
        <v>1</v>
      </c>
      <c r="SH229" s="4">
        <v>11037854.910000006</v>
      </c>
      <c r="SI229" s="4">
        <v>11037854.910000006</v>
      </c>
      <c r="SJ229" s="4">
        <v>0</v>
      </c>
      <c r="SK229" s="4">
        <v>0</v>
      </c>
      <c r="SL229" s="4">
        <v>11037854.910000006</v>
      </c>
      <c r="SM229" s="4">
        <v>11037854.910000006</v>
      </c>
      <c r="SN229" s="4">
        <v>0</v>
      </c>
      <c r="SO229" s="4">
        <v>0</v>
      </c>
      <c r="SP229" s="4">
        <v>11037854.910000006</v>
      </c>
      <c r="SQ229" s="5">
        <v>1</v>
      </c>
      <c r="SR229" s="4">
        <v>132487917.31000005</v>
      </c>
      <c r="SS229" s="4">
        <v>132487917.31000005</v>
      </c>
      <c r="ST229" s="4">
        <v>0</v>
      </c>
      <c r="SU229" s="4">
        <v>0</v>
      </c>
      <c r="SV229" s="4">
        <v>132487917.31000005</v>
      </c>
      <c r="SW229" s="4">
        <v>132487917.31000005</v>
      </c>
      <c r="SX229" s="4">
        <v>0</v>
      </c>
      <c r="SY229" s="4">
        <v>0</v>
      </c>
      <c r="SZ229" s="4">
        <v>132487917.31000005</v>
      </c>
      <c r="TA229" s="5">
        <v>12</v>
      </c>
      <c r="TB229" s="4">
        <v>11054757.735600006</v>
      </c>
      <c r="TC229" s="4">
        <v>11054757.735600006</v>
      </c>
    </row>
    <row r="230" spans="1:523" x14ac:dyDescent="0.3">
      <c r="A230" s="3" t="s">
        <v>276</v>
      </c>
      <c r="B230" s="4">
        <v>2520720.71</v>
      </c>
      <c r="C230" s="4">
        <v>2520720.71</v>
      </c>
      <c r="D230" s="4">
        <v>-2520720.71</v>
      </c>
      <c r="E230" s="4">
        <v>0</v>
      </c>
      <c r="F230" s="4">
        <v>0</v>
      </c>
      <c r="G230" s="4">
        <v>2404041.1480201557</v>
      </c>
      <c r="H230" s="4">
        <v>-2404041.1480201557</v>
      </c>
      <c r="I230" s="4">
        <v>0</v>
      </c>
      <c r="J230" s="4">
        <v>0</v>
      </c>
      <c r="K230" s="5">
        <v>0.95371182475037297</v>
      </c>
      <c r="L230" s="4">
        <v>2577980.65</v>
      </c>
      <c r="M230" s="4">
        <v>2577980.65</v>
      </c>
      <c r="N230" s="4">
        <v>-2577980.65</v>
      </c>
      <c r="O230" s="4">
        <v>0</v>
      </c>
      <c r="P230" s="4">
        <v>0</v>
      </c>
      <c r="Q230" s="4">
        <v>2457620.4038425507</v>
      </c>
      <c r="R230" s="4">
        <v>-2457620.4038425507</v>
      </c>
      <c r="S230" s="4">
        <v>0</v>
      </c>
      <c r="T230" s="4">
        <v>0</v>
      </c>
      <c r="U230" s="5">
        <v>0.95331219954756097</v>
      </c>
      <c r="V230" s="4">
        <v>2748206.33</v>
      </c>
      <c r="W230" s="4">
        <v>2748206.33</v>
      </c>
      <c r="X230" s="4">
        <v>-2748206.33</v>
      </c>
      <c r="Y230" s="4">
        <v>0</v>
      </c>
      <c r="Z230" s="4">
        <v>0</v>
      </c>
      <c r="AA230" s="4">
        <v>2619066.245772996</v>
      </c>
      <c r="AB230" s="4">
        <v>-2619066.245772996</v>
      </c>
      <c r="AC230" s="4">
        <v>0</v>
      </c>
      <c r="AD230" s="4">
        <v>0</v>
      </c>
      <c r="AE230" s="5">
        <v>0.95300932000000005</v>
      </c>
      <c r="AF230" s="4">
        <v>2983415.98</v>
      </c>
      <c r="AG230" s="4">
        <v>2983415.98</v>
      </c>
      <c r="AH230" s="4">
        <v>-2983415.98</v>
      </c>
      <c r="AI230" s="4">
        <v>0</v>
      </c>
      <c r="AJ230" s="4">
        <v>0</v>
      </c>
      <c r="AK230" s="4">
        <v>2842388.3552490906</v>
      </c>
      <c r="AL230" s="4">
        <v>-2842388.3552490906</v>
      </c>
      <c r="AM230" s="4">
        <v>0</v>
      </c>
      <c r="AN230" s="4">
        <v>0</v>
      </c>
      <c r="AO230" s="5">
        <v>0.95272948000000002</v>
      </c>
      <c r="AP230" s="4">
        <v>3131194.57</v>
      </c>
      <c r="AQ230" s="4">
        <v>3131194.57</v>
      </c>
      <c r="AR230" s="4">
        <v>-3131194.57</v>
      </c>
      <c r="AS230" s="4">
        <v>0</v>
      </c>
      <c r="AT230" s="4">
        <v>0</v>
      </c>
      <c r="AU230" s="4">
        <v>2982105.2455051057</v>
      </c>
      <c r="AV230" s="4">
        <v>-2982105.2455051057</v>
      </c>
      <c r="AW230" s="4">
        <v>0</v>
      </c>
      <c r="AX230" s="4">
        <v>0</v>
      </c>
      <c r="AY230" s="5">
        <v>0.95238579999999995</v>
      </c>
      <c r="AZ230" s="4">
        <v>3342362.8099999996</v>
      </c>
      <c r="BA230" s="4">
        <v>3342362.8099999996</v>
      </c>
      <c r="BB230" s="4">
        <v>-3342362.8099999996</v>
      </c>
      <c r="BC230" s="4">
        <v>0</v>
      </c>
      <c r="BD230" s="4">
        <v>0</v>
      </c>
      <c r="BE230" s="4">
        <v>3182022.4130770019</v>
      </c>
      <c r="BF230" s="4">
        <v>-3182022.4130770019</v>
      </c>
      <c r="BG230" s="4">
        <v>0</v>
      </c>
      <c r="BH230" s="4">
        <v>0</v>
      </c>
      <c r="BI230" s="5">
        <v>0.95202783000000002</v>
      </c>
      <c r="BJ230" s="4">
        <v>3032737.5899999994</v>
      </c>
      <c r="BK230" s="4">
        <v>3032737.5899999994</v>
      </c>
      <c r="BL230" s="4">
        <v>-3032737.5899999994</v>
      </c>
      <c r="BM230" s="4">
        <v>0</v>
      </c>
      <c r="BN230" s="4">
        <v>0</v>
      </c>
      <c r="BO230" s="4">
        <v>2886416.1896739923</v>
      </c>
      <c r="BP230" s="4">
        <v>-2886416.1896739923</v>
      </c>
      <c r="BQ230" s="4">
        <v>0</v>
      </c>
      <c r="BR230" s="4">
        <v>0</v>
      </c>
      <c r="BS230" s="5">
        <v>0.95175270000000001</v>
      </c>
      <c r="BT230" s="4">
        <v>3067279.1199999996</v>
      </c>
      <c r="BU230" s="4">
        <v>3067279.1199999996</v>
      </c>
      <c r="BV230" s="4">
        <v>-3067279.1199999996</v>
      </c>
      <c r="BW230" s="4">
        <v>0</v>
      </c>
      <c r="BX230" s="4">
        <v>0</v>
      </c>
      <c r="BY230" s="4">
        <v>2918328.4572162293</v>
      </c>
      <c r="BZ230" s="4">
        <v>-2918328.4572162293</v>
      </c>
      <c r="CA230" s="4">
        <v>0</v>
      </c>
      <c r="CB230" s="4">
        <v>0</v>
      </c>
      <c r="CC230" s="5">
        <v>0.95143882999999996</v>
      </c>
      <c r="CD230" s="4">
        <v>2942598.8699999996</v>
      </c>
      <c r="CE230" s="4">
        <v>2942598.8699999996</v>
      </c>
      <c r="CF230" s="4">
        <v>-2942598.8699999996</v>
      </c>
      <c r="CG230" s="4">
        <v>0</v>
      </c>
      <c r="CH230" s="4">
        <v>0</v>
      </c>
      <c r="CI230" s="4">
        <v>2777096.5103203868</v>
      </c>
      <c r="CJ230" s="4">
        <v>-2777096.5103203868</v>
      </c>
      <c r="CK230" s="4">
        <v>0</v>
      </c>
      <c r="CL230" s="4">
        <v>0</v>
      </c>
      <c r="CM230" s="5">
        <v>0.94375639800350608</v>
      </c>
      <c r="CN230" s="4">
        <v>3221783.8</v>
      </c>
      <c r="CO230" s="4">
        <v>3221783.8</v>
      </c>
      <c r="CP230" s="4">
        <v>-3221783.8</v>
      </c>
      <c r="CQ230" s="4">
        <v>0</v>
      </c>
      <c r="CR230" s="4">
        <v>0</v>
      </c>
      <c r="CS230" s="4">
        <v>3040242.1144078285</v>
      </c>
      <c r="CT230" s="4">
        <v>-3040242.1144078285</v>
      </c>
      <c r="CU230" s="4">
        <v>0</v>
      </c>
      <c r="CV230" s="4">
        <v>0</v>
      </c>
      <c r="CW230" s="5">
        <v>0.94365181003387899</v>
      </c>
      <c r="CX230" s="4">
        <v>3219362.2300000004</v>
      </c>
      <c r="CY230" s="4">
        <v>3219362.2300000004</v>
      </c>
      <c r="CZ230" s="4">
        <v>-3219362.2300000004</v>
      </c>
      <c r="DA230" s="4">
        <v>0</v>
      </c>
      <c r="DB230" s="4">
        <v>0</v>
      </c>
      <c r="DC230" s="4">
        <v>3038468.6235003276</v>
      </c>
      <c r="DD230" s="4">
        <v>-3038468.6235003276</v>
      </c>
      <c r="DE230" s="4">
        <v>0</v>
      </c>
      <c r="DF230" s="4">
        <v>0</v>
      </c>
      <c r="DG230" s="5">
        <v>0.94381073219596268</v>
      </c>
      <c r="DH230" s="4">
        <v>3301923.8999999994</v>
      </c>
      <c r="DI230" s="4">
        <v>3301923.8999999994</v>
      </c>
      <c r="DJ230" s="4">
        <v>-3301923.8999999994</v>
      </c>
      <c r="DK230" s="4">
        <v>0</v>
      </c>
      <c r="DL230" s="4">
        <v>0</v>
      </c>
      <c r="DM230" s="4">
        <v>3116498.1939457986</v>
      </c>
      <c r="DN230" s="4">
        <v>-3116498.1939457986</v>
      </c>
      <c r="DO230" s="4">
        <v>0</v>
      </c>
      <c r="DP230" s="4">
        <v>0</v>
      </c>
      <c r="DQ230" s="5">
        <v>0.94384313155908861</v>
      </c>
      <c r="DR230" s="4">
        <v>36089566.560000002</v>
      </c>
      <c r="DS230" s="4">
        <v>36089566.560000002</v>
      </c>
      <c r="DT230" s="4">
        <v>-36089566.560000002</v>
      </c>
      <c r="DU230" s="4">
        <v>0</v>
      </c>
      <c r="DV230" s="4">
        <v>0</v>
      </c>
      <c r="DW230" s="4">
        <v>34264293.900531463</v>
      </c>
      <c r="DX230" s="4">
        <v>-34264293.900531463</v>
      </c>
      <c r="DY230" s="4">
        <v>0</v>
      </c>
      <c r="DZ230" s="4">
        <v>0</v>
      </c>
      <c r="EA230" s="5">
        <v>11.395430056090369</v>
      </c>
      <c r="EB230" s="4">
        <v>3184023.6499999994</v>
      </c>
      <c r="EC230" s="4">
        <v>3184023.6499999994</v>
      </c>
      <c r="ED230" s="4">
        <v>-3184023.6499999994</v>
      </c>
      <c r="EE230" s="4">
        <v>0</v>
      </c>
      <c r="EF230" s="4">
        <v>0</v>
      </c>
      <c r="EG230" s="4">
        <v>3005880.4962528343</v>
      </c>
      <c r="EH230" s="4">
        <v>-3005880.4962528343</v>
      </c>
      <c r="EI230" s="4">
        <v>0</v>
      </c>
      <c r="EJ230" s="4">
        <v>0</v>
      </c>
      <c r="EK230" s="5">
        <v>0.94405093261566531</v>
      </c>
      <c r="EL230" s="4">
        <v>3162257.0299999993</v>
      </c>
      <c r="EM230" s="4">
        <v>3162257.0299999993</v>
      </c>
      <c r="EN230" s="4">
        <v>-3162257.0299999993</v>
      </c>
      <c r="EO230" s="4">
        <v>0</v>
      </c>
      <c r="EP230" s="4">
        <v>0</v>
      </c>
      <c r="EQ230" s="4">
        <v>2986059.8599002054</v>
      </c>
      <c r="ER230" s="4">
        <v>-2986059.8599002054</v>
      </c>
      <c r="ES230" s="4">
        <v>0</v>
      </c>
      <c r="ET230" s="4">
        <v>0</v>
      </c>
      <c r="EU230" s="5">
        <v>0.94428119902075325</v>
      </c>
      <c r="EV230" s="4">
        <v>3152684.9400000004</v>
      </c>
      <c r="EW230" s="4">
        <v>3152684.9400000004</v>
      </c>
      <c r="EX230" s="4">
        <v>-3152684.9400000004</v>
      </c>
      <c r="EY230" s="4">
        <v>0</v>
      </c>
      <c r="EZ230" s="4">
        <v>0</v>
      </c>
      <c r="FA230" s="4">
        <v>2976454.3603616869</v>
      </c>
      <c r="FB230" s="4">
        <v>-2976454.3603616869</v>
      </c>
      <c r="FC230" s="4">
        <v>0</v>
      </c>
      <c r="FD230" s="4">
        <v>0</v>
      </c>
      <c r="FE230" s="5">
        <v>0.94410143005335845</v>
      </c>
      <c r="FF230" s="4">
        <v>3098411.4000000004</v>
      </c>
      <c r="FG230" s="4">
        <v>3098411.4000000004</v>
      </c>
      <c r="FH230" s="4">
        <v>-3098411.4000000004</v>
      </c>
      <c r="FI230" s="4">
        <v>0</v>
      </c>
      <c r="FJ230" s="4">
        <v>0</v>
      </c>
      <c r="FK230" s="4">
        <v>2923631.3853912032</v>
      </c>
      <c r="FL230" s="4">
        <v>-2923631.3853912032</v>
      </c>
      <c r="FM230" s="4">
        <v>0</v>
      </c>
      <c r="FN230" s="4">
        <v>0</v>
      </c>
      <c r="FO230" s="5">
        <v>0.943590442957705</v>
      </c>
      <c r="FP230" s="4">
        <v>2923526.1599999992</v>
      </c>
      <c r="FQ230" s="4">
        <v>2923526.1599999992</v>
      </c>
      <c r="FR230" s="4">
        <v>-2923526.1599999992</v>
      </c>
      <c r="FS230" s="4">
        <v>0</v>
      </c>
      <c r="FT230" s="4">
        <v>0</v>
      </c>
      <c r="FU230" s="4">
        <v>2757990.7913505514</v>
      </c>
      <c r="FV230" s="4">
        <v>-2757990.7913505514</v>
      </c>
      <c r="FW230" s="4">
        <v>0</v>
      </c>
      <c r="FX230" s="4">
        <v>0</v>
      </c>
      <c r="FY230" s="5">
        <v>0.94337818114497463</v>
      </c>
      <c r="FZ230" s="4">
        <v>2874170.8599999994</v>
      </c>
      <c r="GA230" s="4">
        <v>2874170.8599999994</v>
      </c>
      <c r="GB230" s="4">
        <v>-2874170.8599999994</v>
      </c>
      <c r="GC230" s="4">
        <v>0</v>
      </c>
      <c r="GD230" s="4">
        <v>0</v>
      </c>
      <c r="GE230" s="4">
        <v>2710920.024941647</v>
      </c>
      <c r="GF230" s="4">
        <v>-2710920.024941647</v>
      </c>
      <c r="GG230" s="4">
        <v>0</v>
      </c>
      <c r="GH230" s="4">
        <v>0</v>
      </c>
      <c r="GI230" s="5">
        <v>0.94320072013451817</v>
      </c>
      <c r="GJ230" s="4">
        <v>3314286.4199999995</v>
      </c>
      <c r="GK230" s="4">
        <v>3314286.4199999995</v>
      </c>
      <c r="GL230" s="4">
        <v>-3314286.4199999995</v>
      </c>
      <c r="GM230" s="4">
        <v>0</v>
      </c>
      <c r="GN230" s="4">
        <v>0</v>
      </c>
      <c r="GO230" s="4">
        <v>3125250.9837985481</v>
      </c>
      <c r="GP230" s="4">
        <v>-3125250.9837985481</v>
      </c>
      <c r="GQ230" s="4">
        <v>0</v>
      </c>
      <c r="GR230" s="4">
        <v>0</v>
      </c>
      <c r="GS230" s="5">
        <v>0.94296345811854987</v>
      </c>
      <c r="GT230" s="4">
        <v>3259761.7199999997</v>
      </c>
      <c r="GU230" s="4">
        <v>3259761.7199999997</v>
      </c>
      <c r="GV230" s="4">
        <v>-3259761.7199999997</v>
      </c>
      <c r="GW230" s="4">
        <v>0</v>
      </c>
      <c r="GX230" s="4">
        <v>0</v>
      </c>
      <c r="GY230" s="4">
        <v>3070945.1036649947</v>
      </c>
      <c r="GZ230" s="4">
        <v>-3070945.1036649947</v>
      </c>
      <c r="HA230" s="4">
        <v>0</v>
      </c>
      <c r="HB230" s="4">
        <v>0</v>
      </c>
      <c r="HC230" s="5">
        <v>0.94207655879368846</v>
      </c>
      <c r="HD230" s="4">
        <v>3315888.28</v>
      </c>
      <c r="HE230" s="4">
        <v>3315888.28</v>
      </c>
      <c r="HF230" s="4">
        <v>-3315888.28</v>
      </c>
      <c r="HG230" s="4">
        <v>0</v>
      </c>
      <c r="HH230" s="4">
        <v>0</v>
      </c>
      <c r="HI230" s="4">
        <v>3128043.9714631569</v>
      </c>
      <c r="HJ230" s="4">
        <v>-3128043.9714631569</v>
      </c>
      <c r="HK230" s="4">
        <v>0</v>
      </c>
      <c r="HL230" s="4">
        <v>0</v>
      </c>
      <c r="HM230" s="5">
        <v>0.943350229961052</v>
      </c>
      <c r="HN230" s="4">
        <v>3332228.1999999997</v>
      </c>
      <c r="HO230" s="4">
        <v>3332228.1999999997</v>
      </c>
      <c r="HP230" s="4">
        <v>-3332228.1999999997</v>
      </c>
      <c r="HQ230" s="4">
        <v>0</v>
      </c>
      <c r="HR230" s="4">
        <v>0</v>
      </c>
      <c r="HS230" s="4">
        <v>3143002.2724386719</v>
      </c>
      <c r="HT230" s="4">
        <v>-3143002.2724386719</v>
      </c>
      <c r="HU230" s="4">
        <v>0</v>
      </c>
      <c r="HV230" s="4">
        <v>0</v>
      </c>
      <c r="HW230" s="5">
        <v>0.94321339470048071</v>
      </c>
      <c r="HX230" s="4">
        <v>3326486.1199999996</v>
      </c>
      <c r="HY230" s="4">
        <v>3326486.1199999996</v>
      </c>
      <c r="HZ230" s="4">
        <v>-3326486.1199999996</v>
      </c>
      <c r="IA230" s="4">
        <v>0</v>
      </c>
      <c r="IB230" s="4">
        <v>0</v>
      </c>
      <c r="IC230" s="4">
        <v>3137036.4647088065</v>
      </c>
      <c r="ID230" s="4">
        <v>-3137036.4647088065</v>
      </c>
      <c r="IE230" s="4">
        <v>0</v>
      </c>
      <c r="IF230" s="4">
        <v>0</v>
      </c>
      <c r="IG230" s="5">
        <v>0.94304811490053853</v>
      </c>
      <c r="IH230" s="4">
        <v>3345068.0399999996</v>
      </c>
      <c r="II230" s="4">
        <v>3345068.0399999996</v>
      </c>
      <c r="IJ230" s="4">
        <v>-3345068.0399999996</v>
      </c>
      <c r="IK230" s="4">
        <v>0</v>
      </c>
      <c r="IL230" s="4">
        <v>0</v>
      </c>
      <c r="IM230" s="4">
        <v>3153650.5101034408</v>
      </c>
      <c r="IN230" s="4">
        <v>-3153650.5101034408</v>
      </c>
      <c r="IO230" s="4">
        <v>0</v>
      </c>
      <c r="IP230" s="4">
        <v>0</v>
      </c>
      <c r="IQ230" s="5">
        <v>0.94277619240995802</v>
      </c>
      <c r="IR230" s="4">
        <v>38288792.819999993</v>
      </c>
      <c r="IS230" s="4">
        <v>38288792.819999993</v>
      </c>
      <c r="IT230" s="4">
        <v>-38288792.819999993</v>
      </c>
      <c r="IU230" s="4">
        <v>0</v>
      </c>
      <c r="IV230" s="4">
        <v>0</v>
      </c>
      <c r="IW230" s="4">
        <v>36118866.22437574</v>
      </c>
      <c r="IX230" s="4">
        <v>-36118866.22437574</v>
      </c>
      <c r="IY230" s="4">
        <v>0</v>
      </c>
      <c r="IZ230" s="4">
        <v>0</v>
      </c>
      <c r="JA230" s="5">
        <v>11.320030854811243</v>
      </c>
      <c r="JB230" s="4">
        <v>3343583.6199999992</v>
      </c>
      <c r="JC230" s="4">
        <v>3343583.6199999992</v>
      </c>
      <c r="JD230" s="4">
        <v>-3343583.6199999992</v>
      </c>
      <c r="JE230" s="4">
        <v>0</v>
      </c>
      <c r="JF230" s="4">
        <v>0</v>
      </c>
      <c r="JG230" s="4">
        <v>3152014.7372328029</v>
      </c>
      <c r="JH230" s="4">
        <v>-3152014.7372328029</v>
      </c>
      <c r="JI230" s="4">
        <v>0</v>
      </c>
      <c r="JJ230" s="4">
        <v>0</v>
      </c>
      <c r="JK230" s="5">
        <v>0.94270552062125601</v>
      </c>
      <c r="JL230" s="4">
        <v>3342099.1999999993</v>
      </c>
      <c r="JM230" s="4">
        <v>3342099.1999999993</v>
      </c>
      <c r="JN230" s="4">
        <v>-3342099.1999999993</v>
      </c>
      <c r="JO230" s="4">
        <v>0</v>
      </c>
      <c r="JP230" s="4">
        <v>0</v>
      </c>
      <c r="JQ230" s="4">
        <v>3152204.9043964087</v>
      </c>
      <c r="JR230" s="4">
        <v>-3152204.9043964087</v>
      </c>
      <c r="JS230" s="4">
        <v>0</v>
      </c>
      <c r="JT230" s="4">
        <v>0</v>
      </c>
      <c r="JU230" s="5">
        <v>0.94318113130705683</v>
      </c>
      <c r="JV230" s="4">
        <v>3340630.3799999994</v>
      </c>
      <c r="JW230" s="4">
        <v>3340630.3799999994</v>
      </c>
      <c r="JX230" s="4">
        <v>-3340630.3799999994</v>
      </c>
      <c r="JY230" s="4">
        <v>0</v>
      </c>
      <c r="JZ230" s="4">
        <v>0</v>
      </c>
      <c r="KA230" s="4">
        <v>3152267.2107146708</v>
      </c>
      <c r="KB230" s="4">
        <v>-3152267.2107146708</v>
      </c>
      <c r="KC230" s="4">
        <v>0</v>
      </c>
      <c r="KD230" s="4">
        <v>0</v>
      </c>
      <c r="KE230" s="5">
        <v>0.94361448353788591</v>
      </c>
      <c r="KF230" s="4">
        <v>3339201.1599999992</v>
      </c>
      <c r="KG230" s="4">
        <v>3339201.1599999992</v>
      </c>
      <c r="KH230" s="4">
        <v>-3339201.1599999992</v>
      </c>
      <c r="KI230" s="4">
        <v>0</v>
      </c>
      <c r="KJ230" s="4">
        <v>0</v>
      </c>
      <c r="KK230" s="4">
        <v>3152174.7771611805</v>
      </c>
      <c r="KL230" s="4">
        <v>-3152174.7771611805</v>
      </c>
      <c r="KM230" s="4">
        <v>0</v>
      </c>
      <c r="KN230" s="4">
        <v>0</v>
      </c>
      <c r="KO230" s="5">
        <v>0.94399068104096528</v>
      </c>
      <c r="KP230" s="4">
        <v>3337716.7399999993</v>
      </c>
      <c r="KQ230" s="4">
        <v>3337716.7399999993</v>
      </c>
      <c r="KR230" s="4">
        <v>-3337716.7399999993</v>
      </c>
      <c r="KS230" s="4">
        <v>0</v>
      </c>
      <c r="KT230" s="4">
        <v>0</v>
      </c>
      <c r="KU230" s="4">
        <v>3151706.3385421108</v>
      </c>
      <c r="KV230" s="4">
        <v>-3151706.3385421108</v>
      </c>
      <c r="KW230" s="4">
        <v>0</v>
      </c>
      <c r="KX230" s="4">
        <v>0</v>
      </c>
      <c r="KY230" s="5">
        <v>0.9442701655210296</v>
      </c>
      <c r="KZ230" s="4">
        <v>3336232.3199999994</v>
      </c>
      <c r="LA230" s="4">
        <v>3336232.3199999994</v>
      </c>
      <c r="LB230" s="4">
        <v>-3336232.3199999994</v>
      </c>
      <c r="LC230" s="4">
        <v>0</v>
      </c>
      <c r="LD230" s="4">
        <v>0</v>
      </c>
      <c r="LE230" s="4">
        <v>3151535.5768284714</v>
      </c>
      <c r="LF230" s="4">
        <v>-3151535.5768284714</v>
      </c>
      <c r="LG230" s="4">
        <v>0</v>
      </c>
      <c r="LH230" s="4">
        <v>0</v>
      </c>
      <c r="LI230" s="5">
        <v>0.9446391241807981</v>
      </c>
      <c r="LJ230" s="4">
        <v>3334747.8999999994</v>
      </c>
      <c r="LK230" s="4">
        <v>3334747.8999999994</v>
      </c>
      <c r="LL230" s="4">
        <v>-3334747.8999999994</v>
      </c>
      <c r="LM230" s="4">
        <v>0</v>
      </c>
      <c r="LN230" s="4">
        <v>0</v>
      </c>
      <c r="LO230" s="4">
        <v>3151546.2737615663</v>
      </c>
      <c r="LP230" s="4">
        <v>-3151546.2737615663</v>
      </c>
      <c r="LQ230" s="4">
        <v>0</v>
      </c>
      <c r="LR230" s="4">
        <v>0</v>
      </c>
      <c r="LS230" s="5">
        <v>0.94506282581707801</v>
      </c>
      <c r="LT230" s="4">
        <v>3333263.4799999995</v>
      </c>
      <c r="LU230" s="4">
        <v>3333263.4799999995</v>
      </c>
      <c r="LV230" s="4">
        <v>-3333263.4799999995</v>
      </c>
      <c r="LW230" s="4">
        <v>0</v>
      </c>
      <c r="LX230" s="4">
        <v>0</v>
      </c>
      <c r="LY230" s="4">
        <v>3151673.3472100832</v>
      </c>
      <c r="LZ230" s="4">
        <v>-3151673.3472100832</v>
      </c>
      <c r="MA230" s="4">
        <v>0</v>
      </c>
      <c r="MB230" s="4">
        <v>0</v>
      </c>
      <c r="MC230" s="5">
        <v>0.9455218185182539</v>
      </c>
      <c r="MD230" s="4">
        <v>3331794.6599999997</v>
      </c>
      <c r="ME230" s="4">
        <v>3331794.6599999997</v>
      </c>
      <c r="MF230" s="4">
        <v>-3331794.6599999997</v>
      </c>
      <c r="MG230" s="4">
        <v>0</v>
      </c>
      <c r="MH230" s="4">
        <v>0</v>
      </c>
      <c r="MI230" s="4">
        <v>3151843.921073732</v>
      </c>
      <c r="MJ230" s="4">
        <v>-3151843.921073732</v>
      </c>
      <c r="MK230" s="4">
        <v>0</v>
      </c>
      <c r="ML230" s="4">
        <v>0</v>
      </c>
      <c r="MM230" s="5">
        <v>0.94598984712753342</v>
      </c>
      <c r="MN230" s="4">
        <v>3330365.4399999995</v>
      </c>
      <c r="MO230" s="4">
        <v>3330365.4399999995</v>
      </c>
      <c r="MP230" s="4">
        <v>-3330365.4399999995</v>
      </c>
      <c r="MQ230" s="4">
        <v>0</v>
      </c>
      <c r="MR230" s="4">
        <v>0</v>
      </c>
      <c r="MS230" s="4">
        <v>3151963.8663057755</v>
      </c>
      <c r="MT230" s="4">
        <v>-3151963.8663057755</v>
      </c>
      <c r="MU230" s="4">
        <v>0</v>
      </c>
      <c r="MV230" s="4">
        <v>0</v>
      </c>
      <c r="MW230" s="5">
        <v>0.94643183250958074</v>
      </c>
      <c r="MX230" s="4">
        <v>3328918.97</v>
      </c>
      <c r="MY230" s="4">
        <v>3328918.97</v>
      </c>
      <c r="MZ230" s="4">
        <v>-3328918.97</v>
      </c>
      <c r="NA230" s="4">
        <v>0</v>
      </c>
      <c r="NB230" s="4">
        <v>0</v>
      </c>
      <c r="NC230" s="4">
        <v>3151903.4355868376</v>
      </c>
      <c r="ND230" s="4">
        <v>-3151903.4355868376</v>
      </c>
      <c r="NE230" s="4">
        <v>0</v>
      </c>
      <c r="NF230" s="4">
        <v>0</v>
      </c>
      <c r="NG230" s="5">
        <v>0.94682491943828762</v>
      </c>
      <c r="NH230" s="4">
        <v>3327434.5500000003</v>
      </c>
      <c r="NI230" s="4">
        <v>3327434.5500000003</v>
      </c>
      <c r="NJ230" s="4">
        <v>-3327434.5500000003</v>
      </c>
      <c r="NK230" s="4">
        <v>0</v>
      </c>
      <c r="NL230" s="4">
        <v>0</v>
      </c>
      <c r="NM230" s="4">
        <v>3151485.0522805406</v>
      </c>
      <c r="NN230" s="4">
        <v>-3151485.0522805406</v>
      </c>
      <c r="NO230" s="4">
        <v>0</v>
      </c>
      <c r="NP230" s="4">
        <v>0</v>
      </c>
      <c r="NQ230" s="5">
        <v>0.94712157517284312</v>
      </c>
      <c r="NR230" s="4">
        <v>40025988.419999987</v>
      </c>
      <c r="NS230" s="4">
        <v>40025988.419999987</v>
      </c>
      <c r="NT230" s="4">
        <v>-40025988.419999987</v>
      </c>
      <c r="NU230" s="4">
        <v>0</v>
      </c>
      <c r="NV230" s="4">
        <v>0</v>
      </c>
      <c r="NW230" s="4">
        <v>37822319.441094182</v>
      </c>
      <c r="NX230" s="4">
        <v>-37822319.441094182</v>
      </c>
      <c r="NY230" s="4">
        <v>0</v>
      </c>
      <c r="NZ230" s="4">
        <v>0</v>
      </c>
      <c r="OA230" s="5">
        <v>11.339353924792569</v>
      </c>
      <c r="OB230" s="4">
        <v>3315767.8800000004</v>
      </c>
      <c r="OC230" s="4">
        <v>3315767.8800000004</v>
      </c>
      <c r="OD230" s="4">
        <v>-3315767.8800000004</v>
      </c>
      <c r="OE230" s="4">
        <v>0</v>
      </c>
      <c r="OF230" s="4">
        <v>0</v>
      </c>
      <c r="OG230" s="4">
        <v>3141636.9013687051</v>
      </c>
      <c r="OH230" s="4">
        <v>-3141636.9013687051</v>
      </c>
      <c r="OI230" s="4">
        <v>0</v>
      </c>
      <c r="OJ230" s="4">
        <v>0</v>
      </c>
      <c r="OK230" s="5">
        <v>0.94748396602741225</v>
      </c>
      <c r="OL230" s="4">
        <v>3304101.2099999995</v>
      </c>
      <c r="OM230" s="4">
        <v>3304101.2099999995</v>
      </c>
      <c r="ON230" s="4">
        <v>-3304101.2099999995</v>
      </c>
      <c r="OO230" s="4">
        <v>0</v>
      </c>
      <c r="OP230" s="4">
        <v>0</v>
      </c>
      <c r="OQ230" s="4">
        <v>3130466.6035647034</v>
      </c>
      <c r="OR230" s="4">
        <v>-3130466.6035647034</v>
      </c>
      <c r="OS230" s="4">
        <v>0</v>
      </c>
      <c r="OT230" s="4">
        <v>0</v>
      </c>
      <c r="OU230" s="5">
        <v>0.94744876279522439</v>
      </c>
      <c r="OV230" s="4">
        <v>3292450.6099999994</v>
      </c>
      <c r="OW230" s="4">
        <v>3292450.6099999994</v>
      </c>
      <c r="OX230" s="4">
        <v>-3292450.6099999994</v>
      </c>
      <c r="OY230" s="4">
        <v>0</v>
      </c>
      <c r="OZ230" s="4">
        <v>0</v>
      </c>
      <c r="PA230" s="4">
        <v>3119343.0066799982</v>
      </c>
      <c r="PB230" s="4">
        <v>-3119343.0066799982</v>
      </c>
      <c r="PC230" s="4">
        <v>0</v>
      </c>
      <c r="PD230" s="4">
        <v>0</v>
      </c>
      <c r="PE230" s="5">
        <v>0.94742287012773108</v>
      </c>
      <c r="PF230" s="4">
        <v>3280840.8</v>
      </c>
      <c r="PG230" s="4">
        <v>3280840.8</v>
      </c>
      <c r="PH230" s="4">
        <v>-3280840.8</v>
      </c>
      <c r="PI230" s="4">
        <v>0</v>
      </c>
      <c r="PJ230" s="4">
        <v>0</v>
      </c>
      <c r="PK230" s="4">
        <v>3108279.4991667215</v>
      </c>
      <c r="PL230" s="4">
        <v>-3108279.4991667215</v>
      </c>
      <c r="PM230" s="4">
        <v>0</v>
      </c>
      <c r="PN230" s="4">
        <v>0</v>
      </c>
      <c r="PO230" s="5">
        <v>0.94740333001428223</v>
      </c>
      <c r="PP230" s="4">
        <v>3269174.13</v>
      </c>
      <c r="PQ230" s="4">
        <v>3269174.13</v>
      </c>
      <c r="PR230" s="4">
        <v>-3269174.13</v>
      </c>
      <c r="PS230" s="4">
        <v>0</v>
      </c>
      <c r="PT230" s="4">
        <v>0</v>
      </c>
      <c r="PU230" s="4">
        <v>3097167.6296441397</v>
      </c>
      <c r="PV230" s="4">
        <v>-3097167.6296441397</v>
      </c>
      <c r="PW230" s="4">
        <v>0</v>
      </c>
      <c r="PX230" s="4">
        <v>0</v>
      </c>
      <c r="PY230" s="5">
        <v>0.94738533540400305</v>
      </c>
      <c r="PZ230" s="4">
        <v>3257507.4600000004</v>
      </c>
      <c r="QA230" s="4">
        <v>3257507.4600000004</v>
      </c>
      <c r="QB230" s="4">
        <v>-3257507.4600000004</v>
      </c>
      <c r="QC230" s="4">
        <v>0</v>
      </c>
      <c r="QD230" s="4">
        <v>0</v>
      </c>
      <c r="QE230" s="4">
        <v>3086045.5403165026</v>
      </c>
      <c r="QF230" s="4">
        <v>-3086045.5403165026</v>
      </c>
      <c r="QG230" s="4">
        <v>0</v>
      </c>
      <c r="QH230" s="4">
        <v>0</v>
      </c>
      <c r="QI230" s="5">
        <v>0.94736407459109928</v>
      </c>
      <c r="QJ230" s="4">
        <v>3245840.7900000005</v>
      </c>
      <c r="QK230" s="4">
        <v>3245840.7900000005</v>
      </c>
      <c r="QL230" s="4">
        <v>-3245840.7900000005</v>
      </c>
      <c r="QM230" s="4">
        <v>0</v>
      </c>
      <c r="QN230" s="4">
        <v>0</v>
      </c>
      <c r="QO230" s="4">
        <v>3074916.1067959601</v>
      </c>
      <c r="QP230" s="4">
        <v>-3074916.1067959601</v>
      </c>
      <c r="QQ230" s="4">
        <v>0</v>
      </c>
      <c r="QR230" s="4">
        <v>0</v>
      </c>
      <c r="QS230" s="5">
        <v>0.9473403982935219</v>
      </c>
      <c r="QT230" s="4">
        <v>3234174.1199999996</v>
      </c>
      <c r="QU230" s="4">
        <v>3234174.1199999996</v>
      </c>
      <c r="QV230" s="4">
        <v>-3234174.1199999996</v>
      </c>
      <c r="QW230" s="4">
        <v>0</v>
      </c>
      <c r="QX230" s="4">
        <v>0</v>
      </c>
      <c r="QY230" s="4">
        <v>3063791.8902246705</v>
      </c>
      <c r="QZ230" s="4">
        <v>-3063791.8902246705</v>
      </c>
      <c r="RA230" s="4">
        <v>0</v>
      </c>
      <c r="RB230" s="4">
        <v>0</v>
      </c>
      <c r="RC230" s="5">
        <v>0.94731816425043647</v>
      </c>
      <c r="RD230" s="4">
        <v>3222523.5199999996</v>
      </c>
      <c r="RE230" s="4">
        <v>3222523.5199999996</v>
      </c>
      <c r="RF230" s="4">
        <v>-3222523.5199999996</v>
      </c>
      <c r="RG230" s="4">
        <v>0</v>
      </c>
      <c r="RH230" s="4">
        <v>0</v>
      </c>
      <c r="RI230" s="4">
        <v>3052672.4659025981</v>
      </c>
      <c r="RJ230" s="4">
        <v>-3052672.4659025981</v>
      </c>
      <c r="RK230" s="4">
        <v>0</v>
      </c>
      <c r="RL230" s="4">
        <v>0</v>
      </c>
      <c r="RM230" s="5">
        <v>0.94729253237617905</v>
      </c>
      <c r="RN230" s="4">
        <v>3210913.71</v>
      </c>
      <c r="RO230" s="4">
        <v>3210913.71</v>
      </c>
      <c r="RP230" s="4">
        <v>-3210913.71</v>
      </c>
      <c r="RQ230" s="4">
        <v>0</v>
      </c>
      <c r="RR230" s="4">
        <v>0</v>
      </c>
      <c r="RS230" s="4">
        <v>3041587.281152037</v>
      </c>
      <c r="RT230" s="4">
        <v>-3041587.281152037</v>
      </c>
      <c r="RU230" s="4">
        <v>0</v>
      </c>
      <c r="RV230" s="4">
        <v>0</v>
      </c>
      <c r="RW230" s="5">
        <v>0.94726534434089071</v>
      </c>
      <c r="RX230" s="4">
        <v>3199286.1300000004</v>
      </c>
      <c r="RY230" s="4">
        <v>3199286.1300000004</v>
      </c>
      <c r="RZ230" s="4">
        <v>-3199286.1300000004</v>
      </c>
      <c r="SA230" s="4">
        <v>0</v>
      </c>
      <c r="SB230" s="4">
        <v>0</v>
      </c>
      <c r="SC230" s="4">
        <v>3030493.7946243752</v>
      </c>
      <c r="SD230" s="4">
        <v>-3030493.7946243752</v>
      </c>
      <c r="SE230" s="4">
        <v>0</v>
      </c>
      <c r="SF230" s="4">
        <v>0</v>
      </c>
      <c r="SG230" s="5">
        <v>0.94724062540300979</v>
      </c>
      <c r="SH230" s="4">
        <v>3187619.4600000004</v>
      </c>
      <c r="SI230" s="4">
        <v>3187619.4600000004</v>
      </c>
      <c r="SJ230" s="4">
        <v>-3187619.4600000004</v>
      </c>
      <c r="SK230" s="4">
        <v>0</v>
      </c>
      <c r="SL230" s="4">
        <v>0</v>
      </c>
      <c r="SM230" s="4">
        <v>3019375.5990693988</v>
      </c>
      <c r="SN230" s="4">
        <v>-3019375.5990693988</v>
      </c>
      <c r="SO230" s="4">
        <v>0</v>
      </c>
      <c r="SP230" s="4">
        <v>0</v>
      </c>
      <c r="SQ230" s="5">
        <v>0.94721959034263092</v>
      </c>
      <c r="SR230" s="4">
        <v>39020199.82</v>
      </c>
      <c r="SS230" s="4">
        <v>39020199.82</v>
      </c>
      <c r="ST230" s="4">
        <v>-39020199.82</v>
      </c>
      <c r="SU230" s="4">
        <v>0</v>
      </c>
      <c r="SV230" s="4">
        <v>0</v>
      </c>
      <c r="SW230" s="4">
        <v>36965776.31850981</v>
      </c>
      <c r="SX230" s="4">
        <v>-36965776.31850981</v>
      </c>
      <c r="SY230" s="4">
        <v>0</v>
      </c>
      <c r="SZ230" s="4">
        <v>0</v>
      </c>
      <c r="TA230" s="5">
        <v>11.368184993966421</v>
      </c>
      <c r="TB230" s="4">
        <v>3192921.5766000003</v>
      </c>
      <c r="TC230" s="4">
        <v>3192921.5766000003</v>
      </c>
    </row>
    <row r="231" spans="1:523" x14ac:dyDescent="0.3">
      <c r="A231" s="3" t="s">
        <v>277</v>
      </c>
      <c r="B231" s="4">
        <v>103991975.49000001</v>
      </c>
      <c r="C231" s="4">
        <v>103991975.49000001</v>
      </c>
      <c r="D231" s="4">
        <v>0</v>
      </c>
      <c r="E231" s="4">
        <v>0</v>
      </c>
      <c r="F231" s="4">
        <v>103991975.49000001</v>
      </c>
      <c r="G231" s="4">
        <v>103991975.49000001</v>
      </c>
      <c r="H231" s="4">
        <v>0</v>
      </c>
      <c r="I231" s="4">
        <v>0</v>
      </c>
      <c r="J231" s="4">
        <v>103991975.49000001</v>
      </c>
      <c r="K231" s="5">
        <v>1</v>
      </c>
      <c r="L231" s="4">
        <v>103654971.39</v>
      </c>
      <c r="M231" s="4">
        <v>103654971.39</v>
      </c>
      <c r="N231" s="4">
        <v>0</v>
      </c>
      <c r="O231" s="4">
        <v>0</v>
      </c>
      <c r="P231" s="4">
        <v>103654971.39</v>
      </c>
      <c r="Q231" s="4">
        <v>103654971.39</v>
      </c>
      <c r="R231" s="4">
        <v>0</v>
      </c>
      <c r="S231" s="4">
        <v>0</v>
      </c>
      <c r="T231" s="4">
        <v>103654971.39</v>
      </c>
      <c r="U231" s="5">
        <v>1</v>
      </c>
      <c r="V231" s="4">
        <v>101431991.62</v>
      </c>
      <c r="W231" s="4">
        <v>101431991.62</v>
      </c>
      <c r="X231" s="4">
        <v>0</v>
      </c>
      <c r="Y231" s="4">
        <v>0</v>
      </c>
      <c r="Z231" s="4">
        <v>101431991.62</v>
      </c>
      <c r="AA231" s="4">
        <v>101431991.62</v>
      </c>
      <c r="AB231" s="4">
        <v>0</v>
      </c>
      <c r="AC231" s="4">
        <v>0</v>
      </c>
      <c r="AD231" s="4">
        <v>101431991.62</v>
      </c>
      <c r="AE231" s="5">
        <v>1</v>
      </c>
      <c r="AF231" s="4">
        <v>100532214.64000002</v>
      </c>
      <c r="AG231" s="4">
        <v>100532214.64000002</v>
      </c>
      <c r="AH231" s="4">
        <v>0</v>
      </c>
      <c r="AI231" s="4">
        <v>0</v>
      </c>
      <c r="AJ231" s="4">
        <v>100532214.64000002</v>
      </c>
      <c r="AK231" s="4">
        <v>100532214.64000002</v>
      </c>
      <c r="AL231" s="4">
        <v>0</v>
      </c>
      <c r="AM231" s="4">
        <v>0</v>
      </c>
      <c r="AN231" s="4">
        <v>100532214.64000002</v>
      </c>
      <c r="AO231" s="5">
        <v>1</v>
      </c>
      <c r="AP231" s="4">
        <v>98085456.510000005</v>
      </c>
      <c r="AQ231" s="4">
        <v>98085456.510000005</v>
      </c>
      <c r="AR231" s="4">
        <v>0</v>
      </c>
      <c r="AS231" s="4">
        <v>0</v>
      </c>
      <c r="AT231" s="4">
        <v>98085456.510000005</v>
      </c>
      <c r="AU231" s="4">
        <v>98085456.510000005</v>
      </c>
      <c r="AV231" s="4">
        <v>0</v>
      </c>
      <c r="AW231" s="4">
        <v>0</v>
      </c>
      <c r="AX231" s="4">
        <v>98085456.510000005</v>
      </c>
      <c r="AY231" s="5">
        <v>1</v>
      </c>
      <c r="AZ231" s="4">
        <v>95065607.849999994</v>
      </c>
      <c r="BA231" s="4">
        <v>95065607.849999994</v>
      </c>
      <c r="BB231" s="4">
        <v>0</v>
      </c>
      <c r="BC231" s="4">
        <v>0</v>
      </c>
      <c r="BD231" s="4">
        <v>95065607.849999994</v>
      </c>
      <c r="BE231" s="4">
        <v>95065607.849999994</v>
      </c>
      <c r="BF231" s="4">
        <v>0</v>
      </c>
      <c r="BG231" s="4">
        <v>0</v>
      </c>
      <c r="BH231" s="4">
        <v>95065607.849999994</v>
      </c>
      <c r="BI231" s="5">
        <v>1</v>
      </c>
      <c r="BJ231" s="4">
        <v>90765530.590000004</v>
      </c>
      <c r="BK231" s="4">
        <v>90765530.590000004</v>
      </c>
      <c r="BL231" s="4">
        <v>0</v>
      </c>
      <c r="BM231" s="4">
        <v>0</v>
      </c>
      <c r="BN231" s="4">
        <v>90765530.590000004</v>
      </c>
      <c r="BO231" s="4">
        <v>90765530.590000004</v>
      </c>
      <c r="BP231" s="4">
        <v>0</v>
      </c>
      <c r="BQ231" s="4">
        <v>0</v>
      </c>
      <c r="BR231" s="4">
        <v>90765530.590000004</v>
      </c>
      <c r="BS231" s="5">
        <v>1</v>
      </c>
      <c r="BT231" s="4">
        <v>106042351.27000001</v>
      </c>
      <c r="BU231" s="4">
        <v>106042351.27000001</v>
      </c>
      <c r="BV231" s="4">
        <v>0</v>
      </c>
      <c r="BW231" s="4">
        <v>0</v>
      </c>
      <c r="BX231" s="4">
        <v>106042351.27000001</v>
      </c>
      <c r="BY231" s="4">
        <v>106042351.27000001</v>
      </c>
      <c r="BZ231" s="4">
        <v>0</v>
      </c>
      <c r="CA231" s="4">
        <v>0</v>
      </c>
      <c r="CB231" s="4">
        <v>106042351.27000001</v>
      </c>
      <c r="CC231" s="5">
        <v>1</v>
      </c>
      <c r="CD231" s="4">
        <v>105923931.23000002</v>
      </c>
      <c r="CE231" s="4">
        <v>105923931.23000002</v>
      </c>
      <c r="CF231" s="4">
        <v>0</v>
      </c>
      <c r="CG231" s="4">
        <v>0</v>
      </c>
      <c r="CH231" s="4">
        <v>105923931.23000002</v>
      </c>
      <c r="CI231" s="4">
        <v>105923931.23000002</v>
      </c>
      <c r="CJ231" s="4">
        <v>0</v>
      </c>
      <c r="CK231" s="4">
        <v>0</v>
      </c>
      <c r="CL231" s="4">
        <v>105923931.23000002</v>
      </c>
      <c r="CM231" s="5">
        <v>1</v>
      </c>
      <c r="CN231" s="4">
        <v>104641994.71000002</v>
      </c>
      <c r="CO231" s="4">
        <v>104641994.71000002</v>
      </c>
      <c r="CP231" s="4">
        <v>0</v>
      </c>
      <c r="CQ231" s="4">
        <v>0</v>
      </c>
      <c r="CR231" s="4">
        <v>104641994.71000002</v>
      </c>
      <c r="CS231" s="4">
        <v>104641994.71000002</v>
      </c>
      <c r="CT231" s="4">
        <v>0</v>
      </c>
      <c r="CU231" s="4">
        <v>0</v>
      </c>
      <c r="CV231" s="4">
        <v>104641994.71000002</v>
      </c>
      <c r="CW231" s="5">
        <v>1</v>
      </c>
      <c r="CX231" s="4">
        <v>105854855.23999999</v>
      </c>
      <c r="CY231" s="4">
        <v>105854855.23999999</v>
      </c>
      <c r="CZ231" s="4">
        <v>0</v>
      </c>
      <c r="DA231" s="4">
        <v>0</v>
      </c>
      <c r="DB231" s="4">
        <v>105854855.23999999</v>
      </c>
      <c r="DC231" s="4">
        <v>105854855.23999999</v>
      </c>
      <c r="DD231" s="4">
        <v>0</v>
      </c>
      <c r="DE231" s="4">
        <v>0</v>
      </c>
      <c r="DF231" s="4">
        <v>105854855.23999999</v>
      </c>
      <c r="DG231" s="5">
        <v>1</v>
      </c>
      <c r="DH231" s="4">
        <v>106243691.63999999</v>
      </c>
      <c r="DI231" s="4">
        <v>106243691.63999999</v>
      </c>
      <c r="DJ231" s="4">
        <v>0</v>
      </c>
      <c r="DK231" s="4">
        <v>0</v>
      </c>
      <c r="DL231" s="4">
        <v>106243691.63999999</v>
      </c>
      <c r="DM231" s="4">
        <v>106243691.63999999</v>
      </c>
      <c r="DN231" s="4">
        <v>0</v>
      </c>
      <c r="DO231" s="4">
        <v>0</v>
      </c>
      <c r="DP231" s="4">
        <v>106243691.63999999</v>
      </c>
      <c r="DQ231" s="5">
        <v>1</v>
      </c>
      <c r="DR231" s="4">
        <v>1222234572.1799998</v>
      </c>
      <c r="DS231" s="4">
        <v>1222234572.1799998</v>
      </c>
      <c r="DT231" s="4">
        <v>0</v>
      </c>
      <c r="DU231" s="4">
        <v>0</v>
      </c>
      <c r="DV231" s="4">
        <v>1222234572.1799998</v>
      </c>
      <c r="DW231" s="4">
        <v>1222234572.1799998</v>
      </c>
      <c r="DX231" s="4">
        <v>0</v>
      </c>
      <c r="DY231" s="4">
        <v>0</v>
      </c>
      <c r="DZ231" s="4">
        <v>1222234572.1799998</v>
      </c>
      <c r="EA231" s="5">
        <v>12</v>
      </c>
      <c r="EB231" s="4">
        <v>106247952.51999998</v>
      </c>
      <c r="EC231" s="4">
        <v>106247952.51999998</v>
      </c>
      <c r="ED231" s="4">
        <v>0</v>
      </c>
      <c r="EE231" s="4">
        <v>0</v>
      </c>
      <c r="EF231" s="4">
        <v>106247952.51999998</v>
      </c>
      <c r="EG231" s="4">
        <v>106247952.51999998</v>
      </c>
      <c r="EH231" s="4">
        <v>0</v>
      </c>
      <c r="EI231" s="4">
        <v>0</v>
      </c>
      <c r="EJ231" s="4">
        <v>106247952.51999998</v>
      </c>
      <c r="EK231" s="5">
        <v>1</v>
      </c>
      <c r="EL231" s="4">
        <v>105776827.43999994</v>
      </c>
      <c r="EM231" s="4">
        <v>105776827.43999994</v>
      </c>
      <c r="EN231" s="4">
        <v>0</v>
      </c>
      <c r="EO231" s="4">
        <v>0</v>
      </c>
      <c r="EP231" s="4">
        <v>105776827.43999994</v>
      </c>
      <c r="EQ231" s="4">
        <v>105776827.43999994</v>
      </c>
      <c r="ER231" s="4">
        <v>0</v>
      </c>
      <c r="ES231" s="4">
        <v>0</v>
      </c>
      <c r="ET231" s="4">
        <v>105776827.43999994</v>
      </c>
      <c r="EU231" s="5">
        <v>1</v>
      </c>
      <c r="EV231" s="4">
        <v>106332230.69999993</v>
      </c>
      <c r="EW231" s="4">
        <v>106332230.69999993</v>
      </c>
      <c r="EX231" s="4">
        <v>0</v>
      </c>
      <c r="EY231" s="4">
        <v>0</v>
      </c>
      <c r="EZ231" s="4">
        <v>106332230.69999993</v>
      </c>
      <c r="FA231" s="4">
        <v>106332230.69999993</v>
      </c>
      <c r="FB231" s="4">
        <v>0</v>
      </c>
      <c r="FC231" s="4">
        <v>0</v>
      </c>
      <c r="FD231" s="4">
        <v>106332230.69999993</v>
      </c>
      <c r="FE231" s="5">
        <v>1</v>
      </c>
      <c r="FF231" s="4">
        <v>106008290.3199999</v>
      </c>
      <c r="FG231" s="4">
        <v>106008290.3199999</v>
      </c>
      <c r="FH231" s="4">
        <v>0</v>
      </c>
      <c r="FI231" s="4">
        <v>0</v>
      </c>
      <c r="FJ231" s="4">
        <v>106008290.3199999</v>
      </c>
      <c r="FK231" s="4">
        <v>106008290.3199999</v>
      </c>
      <c r="FL231" s="4">
        <v>0</v>
      </c>
      <c r="FM231" s="4">
        <v>0</v>
      </c>
      <c r="FN231" s="4">
        <v>106008290.3199999</v>
      </c>
      <c r="FO231" s="5">
        <v>1</v>
      </c>
      <c r="FP231" s="4">
        <v>106652725.36999992</v>
      </c>
      <c r="FQ231" s="4">
        <v>106652725.36999992</v>
      </c>
      <c r="FR231" s="4">
        <v>0</v>
      </c>
      <c r="FS231" s="4">
        <v>0</v>
      </c>
      <c r="FT231" s="4">
        <v>106652725.36999992</v>
      </c>
      <c r="FU231" s="4">
        <v>106652725.36999992</v>
      </c>
      <c r="FV231" s="4">
        <v>0</v>
      </c>
      <c r="FW231" s="4">
        <v>0</v>
      </c>
      <c r="FX231" s="4">
        <v>106652725.36999992</v>
      </c>
      <c r="FY231" s="5">
        <v>1</v>
      </c>
      <c r="FZ231" s="4">
        <v>107274055.98999989</v>
      </c>
      <c r="GA231" s="4">
        <v>107274055.98999989</v>
      </c>
      <c r="GB231" s="4">
        <v>0</v>
      </c>
      <c r="GC231" s="4">
        <v>0</v>
      </c>
      <c r="GD231" s="4">
        <v>107274055.98999989</v>
      </c>
      <c r="GE231" s="4">
        <v>107274055.98999989</v>
      </c>
      <c r="GF231" s="4">
        <v>0</v>
      </c>
      <c r="GG231" s="4">
        <v>0</v>
      </c>
      <c r="GH231" s="4">
        <v>107274055.98999989</v>
      </c>
      <c r="GI231" s="5">
        <v>1</v>
      </c>
      <c r="GJ231" s="4">
        <v>106610757.11999989</v>
      </c>
      <c r="GK231" s="4">
        <v>106610757.11999989</v>
      </c>
      <c r="GL231" s="4">
        <v>0</v>
      </c>
      <c r="GM231" s="4">
        <v>0</v>
      </c>
      <c r="GN231" s="4">
        <v>106610757.11999989</v>
      </c>
      <c r="GO231" s="4">
        <v>106610757.11999989</v>
      </c>
      <c r="GP231" s="4">
        <v>0</v>
      </c>
      <c r="GQ231" s="4">
        <v>0</v>
      </c>
      <c r="GR231" s="4">
        <v>106610757.11999989</v>
      </c>
      <c r="GS231" s="5">
        <v>1</v>
      </c>
      <c r="GT231" s="4">
        <v>106016109.79999986</v>
      </c>
      <c r="GU231" s="4">
        <v>106016109.79999986</v>
      </c>
      <c r="GV231" s="4">
        <v>0</v>
      </c>
      <c r="GW231" s="4">
        <v>0</v>
      </c>
      <c r="GX231" s="4">
        <v>106016109.79999986</v>
      </c>
      <c r="GY231" s="4">
        <v>106016109.79999986</v>
      </c>
      <c r="GZ231" s="4">
        <v>0</v>
      </c>
      <c r="HA231" s="4">
        <v>0</v>
      </c>
      <c r="HB231" s="4">
        <v>106016109.79999986</v>
      </c>
      <c r="HC231" s="5">
        <v>1</v>
      </c>
      <c r="HD231" s="4">
        <v>106275915.66999984</v>
      </c>
      <c r="HE231" s="4">
        <v>106275915.66999984</v>
      </c>
      <c r="HF231" s="4">
        <v>0</v>
      </c>
      <c r="HG231" s="4">
        <v>0</v>
      </c>
      <c r="HH231" s="4">
        <v>106275915.66999984</v>
      </c>
      <c r="HI231" s="4">
        <v>106275915.66999984</v>
      </c>
      <c r="HJ231" s="4">
        <v>0</v>
      </c>
      <c r="HK231" s="4">
        <v>0</v>
      </c>
      <c r="HL231" s="4">
        <v>106275915.66999984</v>
      </c>
      <c r="HM231" s="5">
        <v>1</v>
      </c>
      <c r="HN231" s="4">
        <v>105806029.41999984</v>
      </c>
      <c r="HO231" s="4">
        <v>105806029.41999984</v>
      </c>
      <c r="HP231" s="4">
        <v>0</v>
      </c>
      <c r="HQ231" s="4">
        <v>0</v>
      </c>
      <c r="HR231" s="4">
        <v>105806029.41999984</v>
      </c>
      <c r="HS231" s="4">
        <v>105806029.41999984</v>
      </c>
      <c r="HT231" s="4">
        <v>0</v>
      </c>
      <c r="HU231" s="4">
        <v>0</v>
      </c>
      <c r="HV231" s="4">
        <v>105806029.41999984</v>
      </c>
      <c r="HW231" s="5">
        <v>1</v>
      </c>
      <c r="HX231" s="4">
        <v>107593536.62999985</v>
      </c>
      <c r="HY231" s="4">
        <v>107593536.62999985</v>
      </c>
      <c r="HZ231" s="4">
        <v>0</v>
      </c>
      <c r="IA231" s="4">
        <v>0</v>
      </c>
      <c r="IB231" s="4">
        <v>107593536.62999985</v>
      </c>
      <c r="IC231" s="4">
        <v>107593536.62999985</v>
      </c>
      <c r="ID231" s="4">
        <v>0</v>
      </c>
      <c r="IE231" s="4">
        <v>0</v>
      </c>
      <c r="IF231" s="4">
        <v>107593536.62999985</v>
      </c>
      <c r="IG231" s="5">
        <v>1</v>
      </c>
      <c r="IH231" s="4">
        <v>108911781.06999987</v>
      </c>
      <c r="II231" s="4">
        <v>108911781.06999987</v>
      </c>
      <c r="IJ231" s="4">
        <v>0</v>
      </c>
      <c r="IK231" s="4">
        <v>0</v>
      </c>
      <c r="IL231" s="4">
        <v>108911781.06999987</v>
      </c>
      <c r="IM231" s="4">
        <v>108911781.06999987</v>
      </c>
      <c r="IN231" s="4">
        <v>0</v>
      </c>
      <c r="IO231" s="4">
        <v>0</v>
      </c>
      <c r="IP231" s="4">
        <v>108911781.06999987</v>
      </c>
      <c r="IQ231" s="5">
        <v>1</v>
      </c>
      <c r="IR231" s="4">
        <v>1279506212.0499988</v>
      </c>
      <c r="IS231" s="4">
        <v>1279506212.0499988</v>
      </c>
      <c r="IT231" s="4">
        <v>0</v>
      </c>
      <c r="IU231" s="4">
        <v>0</v>
      </c>
      <c r="IV231" s="4">
        <v>1279506212.0499988</v>
      </c>
      <c r="IW231" s="4">
        <v>1279506212.0499988</v>
      </c>
      <c r="IX231" s="4">
        <v>0</v>
      </c>
      <c r="IY231" s="4">
        <v>0</v>
      </c>
      <c r="IZ231" s="4">
        <v>1279506212.0499988</v>
      </c>
      <c r="JA231" s="5">
        <v>12</v>
      </c>
      <c r="JB231" s="4">
        <v>109613693.39999987</v>
      </c>
      <c r="JC231" s="4">
        <v>109613693.39999987</v>
      </c>
      <c r="JD231" s="4">
        <v>0</v>
      </c>
      <c r="JE231" s="4">
        <v>0</v>
      </c>
      <c r="JF231" s="4">
        <v>109613693.39999987</v>
      </c>
      <c r="JG231" s="4">
        <v>109613693.39999986</v>
      </c>
      <c r="JH231" s="4">
        <v>0</v>
      </c>
      <c r="JI231" s="4">
        <v>0</v>
      </c>
      <c r="JJ231" s="4">
        <v>109613693.39999986</v>
      </c>
      <c r="JK231" s="5">
        <v>0.99999999999999989</v>
      </c>
      <c r="JL231" s="4">
        <v>110180318.6999999</v>
      </c>
      <c r="JM231" s="4">
        <v>110180318.6999999</v>
      </c>
      <c r="JN231" s="4">
        <v>0</v>
      </c>
      <c r="JO231" s="4">
        <v>0</v>
      </c>
      <c r="JP231" s="4">
        <v>110180318.6999999</v>
      </c>
      <c r="JQ231" s="4">
        <v>110180318.69999988</v>
      </c>
      <c r="JR231" s="4">
        <v>0</v>
      </c>
      <c r="JS231" s="4">
        <v>0</v>
      </c>
      <c r="JT231" s="4">
        <v>110180318.69999988</v>
      </c>
      <c r="JU231" s="5">
        <v>0.99999999999999989</v>
      </c>
      <c r="JV231" s="4">
        <v>109747742.82999991</v>
      </c>
      <c r="JW231" s="4">
        <v>109747742.82999991</v>
      </c>
      <c r="JX231" s="4">
        <v>0</v>
      </c>
      <c r="JY231" s="4">
        <v>0</v>
      </c>
      <c r="JZ231" s="4">
        <v>109747742.82999991</v>
      </c>
      <c r="KA231" s="4">
        <v>109747742.82999989</v>
      </c>
      <c r="KB231" s="4">
        <v>0</v>
      </c>
      <c r="KC231" s="4">
        <v>0</v>
      </c>
      <c r="KD231" s="4">
        <v>109747742.82999989</v>
      </c>
      <c r="KE231" s="5">
        <v>0.99999999999999989</v>
      </c>
      <c r="KF231" s="4">
        <v>110290375.73999995</v>
      </c>
      <c r="KG231" s="4">
        <v>110290375.73999995</v>
      </c>
      <c r="KH231" s="4">
        <v>0</v>
      </c>
      <c r="KI231" s="4">
        <v>0</v>
      </c>
      <c r="KJ231" s="4">
        <v>110290375.73999995</v>
      </c>
      <c r="KK231" s="4">
        <v>110290375.73999994</v>
      </c>
      <c r="KL231" s="4">
        <v>0</v>
      </c>
      <c r="KM231" s="4">
        <v>0</v>
      </c>
      <c r="KN231" s="4">
        <v>110290375.73999994</v>
      </c>
      <c r="KO231" s="5">
        <v>0.99999999999999989</v>
      </c>
      <c r="KP231" s="4">
        <v>110947110.12999998</v>
      </c>
      <c r="KQ231" s="4">
        <v>110947110.12999998</v>
      </c>
      <c r="KR231" s="4">
        <v>0</v>
      </c>
      <c r="KS231" s="4">
        <v>0</v>
      </c>
      <c r="KT231" s="4">
        <v>110947110.12999998</v>
      </c>
      <c r="KU231" s="4">
        <v>110947110.12999997</v>
      </c>
      <c r="KV231" s="4">
        <v>0</v>
      </c>
      <c r="KW231" s="4">
        <v>0</v>
      </c>
      <c r="KX231" s="4">
        <v>110947110.12999997</v>
      </c>
      <c r="KY231" s="5">
        <v>0.99999999999999989</v>
      </c>
      <c r="KZ231" s="4">
        <v>111642956.05</v>
      </c>
      <c r="LA231" s="4">
        <v>111642956.05</v>
      </c>
      <c r="LB231" s="4">
        <v>0</v>
      </c>
      <c r="LC231" s="4">
        <v>0</v>
      </c>
      <c r="LD231" s="4">
        <v>111642956.05</v>
      </c>
      <c r="LE231" s="4">
        <v>111642956.04999998</v>
      </c>
      <c r="LF231" s="4">
        <v>0</v>
      </c>
      <c r="LG231" s="4">
        <v>0</v>
      </c>
      <c r="LH231" s="4">
        <v>111642956.04999998</v>
      </c>
      <c r="LI231" s="5">
        <v>0.99999999999999989</v>
      </c>
      <c r="LJ231" s="4">
        <v>112287585.02</v>
      </c>
      <c r="LK231" s="4">
        <v>112287585.02</v>
      </c>
      <c r="LL231" s="4">
        <v>0</v>
      </c>
      <c r="LM231" s="4">
        <v>0</v>
      </c>
      <c r="LN231" s="4">
        <v>112287585.02</v>
      </c>
      <c r="LO231" s="4">
        <v>112287585.01999998</v>
      </c>
      <c r="LP231" s="4">
        <v>0</v>
      </c>
      <c r="LQ231" s="4">
        <v>0</v>
      </c>
      <c r="LR231" s="4">
        <v>112287585.01999998</v>
      </c>
      <c r="LS231" s="5">
        <v>0.99999999999999989</v>
      </c>
      <c r="LT231" s="4">
        <v>113035977.10000004</v>
      </c>
      <c r="LU231" s="4">
        <v>113035977.10000004</v>
      </c>
      <c r="LV231" s="4">
        <v>0</v>
      </c>
      <c r="LW231" s="4">
        <v>0</v>
      </c>
      <c r="LX231" s="4">
        <v>113035977.10000004</v>
      </c>
      <c r="LY231" s="4">
        <v>113035977.10000002</v>
      </c>
      <c r="LZ231" s="4">
        <v>0</v>
      </c>
      <c r="MA231" s="4">
        <v>0</v>
      </c>
      <c r="MB231" s="4">
        <v>113035977.10000002</v>
      </c>
      <c r="MC231" s="5">
        <v>0.99999999999999989</v>
      </c>
      <c r="MD231" s="4">
        <v>113835313.88000005</v>
      </c>
      <c r="ME231" s="4">
        <v>113835313.88000005</v>
      </c>
      <c r="MF231" s="4">
        <v>0</v>
      </c>
      <c r="MG231" s="4">
        <v>0</v>
      </c>
      <c r="MH231" s="4">
        <v>113835313.88000005</v>
      </c>
      <c r="MI231" s="4">
        <v>113835313.88000004</v>
      </c>
      <c r="MJ231" s="4">
        <v>0</v>
      </c>
      <c r="MK231" s="4">
        <v>0</v>
      </c>
      <c r="ML231" s="4">
        <v>113835313.88000004</v>
      </c>
      <c r="MM231" s="5">
        <v>0.99999999999999989</v>
      </c>
      <c r="MN231" s="4">
        <v>114720924.22000006</v>
      </c>
      <c r="MO231" s="4">
        <v>114720924.22000006</v>
      </c>
      <c r="MP231" s="4">
        <v>0</v>
      </c>
      <c r="MQ231" s="4">
        <v>0</v>
      </c>
      <c r="MR231" s="4">
        <v>114720924.22000006</v>
      </c>
      <c r="MS231" s="4">
        <v>114720924.22000004</v>
      </c>
      <c r="MT231" s="4">
        <v>0</v>
      </c>
      <c r="MU231" s="4">
        <v>0</v>
      </c>
      <c r="MV231" s="4">
        <v>114720924.22000004</v>
      </c>
      <c r="MW231" s="5">
        <v>0.99999999999999989</v>
      </c>
      <c r="MX231" s="4">
        <v>115498588.35000008</v>
      </c>
      <c r="MY231" s="4">
        <v>115498588.35000008</v>
      </c>
      <c r="MZ231" s="4">
        <v>0</v>
      </c>
      <c r="NA231" s="4">
        <v>0</v>
      </c>
      <c r="NB231" s="4">
        <v>115498588.35000008</v>
      </c>
      <c r="NC231" s="4">
        <v>115498588.35000007</v>
      </c>
      <c r="ND231" s="4">
        <v>0</v>
      </c>
      <c r="NE231" s="4">
        <v>0</v>
      </c>
      <c r="NF231" s="4">
        <v>115498588.35000007</v>
      </c>
      <c r="NG231" s="5">
        <v>0.99999999999999989</v>
      </c>
      <c r="NH231" s="4">
        <v>116078114.41000013</v>
      </c>
      <c r="NI231" s="4">
        <v>116078114.41000013</v>
      </c>
      <c r="NJ231" s="4">
        <v>0</v>
      </c>
      <c r="NK231" s="4">
        <v>0</v>
      </c>
      <c r="NL231" s="4">
        <v>116078114.41000013</v>
      </c>
      <c r="NM231" s="4">
        <v>116078114.41000012</v>
      </c>
      <c r="NN231" s="4">
        <v>0</v>
      </c>
      <c r="NO231" s="4">
        <v>0</v>
      </c>
      <c r="NP231" s="4">
        <v>116078114.41000012</v>
      </c>
      <c r="NQ231" s="5">
        <v>0.99999999999999989</v>
      </c>
      <c r="NR231" s="4">
        <v>1347878699.8299999</v>
      </c>
      <c r="NS231" s="4">
        <v>1347878699.8299999</v>
      </c>
      <c r="NT231" s="4">
        <v>0</v>
      </c>
      <c r="NU231" s="4">
        <v>0</v>
      </c>
      <c r="NV231" s="4">
        <v>1347878699.8299999</v>
      </c>
      <c r="NW231" s="4">
        <v>1347878699.8299997</v>
      </c>
      <c r="NX231" s="4">
        <v>0</v>
      </c>
      <c r="NY231" s="4">
        <v>0</v>
      </c>
      <c r="NZ231" s="4">
        <v>1347878699.8299997</v>
      </c>
      <c r="OA231" s="5">
        <v>11.999999999999998</v>
      </c>
      <c r="OB231" s="4">
        <v>116829640.60000014</v>
      </c>
      <c r="OC231" s="4">
        <v>116829640.60000014</v>
      </c>
      <c r="OD231" s="4">
        <v>0</v>
      </c>
      <c r="OE231" s="4">
        <v>0</v>
      </c>
      <c r="OF231" s="4">
        <v>116829640.60000014</v>
      </c>
      <c r="OG231" s="4">
        <v>116829640.60000013</v>
      </c>
      <c r="OH231" s="4">
        <v>0</v>
      </c>
      <c r="OI231" s="4">
        <v>0</v>
      </c>
      <c r="OJ231" s="4">
        <v>116829640.60000013</v>
      </c>
      <c r="OK231" s="5">
        <v>0.99999999999999989</v>
      </c>
      <c r="OL231" s="4">
        <v>117549209.42000011</v>
      </c>
      <c r="OM231" s="4">
        <v>117549209.42000011</v>
      </c>
      <c r="ON231" s="4">
        <v>0</v>
      </c>
      <c r="OO231" s="4">
        <v>0</v>
      </c>
      <c r="OP231" s="4">
        <v>117549209.42000011</v>
      </c>
      <c r="OQ231" s="4">
        <v>117549209.42000009</v>
      </c>
      <c r="OR231" s="4">
        <v>0</v>
      </c>
      <c r="OS231" s="4">
        <v>0</v>
      </c>
      <c r="OT231" s="4">
        <v>117549209.42000009</v>
      </c>
      <c r="OU231" s="5">
        <v>0.99999999999999989</v>
      </c>
      <c r="OV231" s="4">
        <v>120289943.93000005</v>
      </c>
      <c r="OW231" s="4">
        <v>120289943.93000005</v>
      </c>
      <c r="OX231" s="4">
        <v>0</v>
      </c>
      <c r="OY231" s="4">
        <v>0</v>
      </c>
      <c r="OZ231" s="4">
        <v>120289943.93000005</v>
      </c>
      <c r="PA231" s="4">
        <v>120289943.93000004</v>
      </c>
      <c r="PB231" s="4">
        <v>0</v>
      </c>
      <c r="PC231" s="4">
        <v>0</v>
      </c>
      <c r="PD231" s="4">
        <v>120289943.93000004</v>
      </c>
      <c r="PE231" s="5">
        <v>0.99999999999999989</v>
      </c>
      <c r="PF231" s="4">
        <v>121149501.42000005</v>
      </c>
      <c r="PG231" s="4">
        <v>121149501.42000005</v>
      </c>
      <c r="PH231" s="4">
        <v>0</v>
      </c>
      <c r="PI231" s="4">
        <v>0</v>
      </c>
      <c r="PJ231" s="4">
        <v>121149501.42000005</v>
      </c>
      <c r="PK231" s="4">
        <v>121149501.42000003</v>
      </c>
      <c r="PL231" s="4">
        <v>0</v>
      </c>
      <c r="PM231" s="4">
        <v>0</v>
      </c>
      <c r="PN231" s="4">
        <v>121149501.42000003</v>
      </c>
      <c r="PO231" s="5">
        <v>0.99999999999999989</v>
      </c>
      <c r="PP231" s="4">
        <v>121900469.17000002</v>
      </c>
      <c r="PQ231" s="4">
        <v>121900469.17000002</v>
      </c>
      <c r="PR231" s="4">
        <v>0</v>
      </c>
      <c r="PS231" s="4">
        <v>0</v>
      </c>
      <c r="PT231" s="4">
        <v>121900469.17000002</v>
      </c>
      <c r="PU231" s="4">
        <v>121900469.17</v>
      </c>
      <c r="PV231" s="4">
        <v>0</v>
      </c>
      <c r="PW231" s="4">
        <v>0</v>
      </c>
      <c r="PX231" s="4">
        <v>121900469.17</v>
      </c>
      <c r="PY231" s="5">
        <v>0.99999999999999989</v>
      </c>
      <c r="PZ231" s="4">
        <v>122551980.50000001</v>
      </c>
      <c r="QA231" s="4">
        <v>122551980.50000001</v>
      </c>
      <c r="QB231" s="4">
        <v>0</v>
      </c>
      <c r="QC231" s="4">
        <v>0</v>
      </c>
      <c r="QD231" s="4">
        <v>122551980.50000001</v>
      </c>
      <c r="QE231" s="4">
        <v>122551980.5</v>
      </c>
      <c r="QF231" s="4">
        <v>0</v>
      </c>
      <c r="QG231" s="4">
        <v>0</v>
      </c>
      <c r="QH231" s="4">
        <v>122551980.5</v>
      </c>
      <c r="QI231" s="5">
        <v>0.99999999999999989</v>
      </c>
      <c r="QJ231" s="4">
        <v>123328112.67000002</v>
      </c>
      <c r="QK231" s="4">
        <v>123328112.67000002</v>
      </c>
      <c r="QL231" s="4">
        <v>0</v>
      </c>
      <c r="QM231" s="4">
        <v>0</v>
      </c>
      <c r="QN231" s="4">
        <v>123328112.67000002</v>
      </c>
      <c r="QO231" s="4">
        <v>123328112.67</v>
      </c>
      <c r="QP231" s="4">
        <v>0</v>
      </c>
      <c r="QQ231" s="4">
        <v>0</v>
      </c>
      <c r="QR231" s="4">
        <v>123328112.67</v>
      </c>
      <c r="QS231" s="5">
        <v>0.99999999999999989</v>
      </c>
      <c r="QT231" s="4">
        <v>124075157.88999999</v>
      </c>
      <c r="QU231" s="4">
        <v>124075157.88999999</v>
      </c>
      <c r="QV231" s="4">
        <v>0</v>
      </c>
      <c r="QW231" s="4">
        <v>0</v>
      </c>
      <c r="QX231" s="4">
        <v>124075157.88999999</v>
      </c>
      <c r="QY231" s="4">
        <v>124075157.88999997</v>
      </c>
      <c r="QZ231" s="4">
        <v>0</v>
      </c>
      <c r="RA231" s="4">
        <v>0</v>
      </c>
      <c r="RB231" s="4">
        <v>124075157.88999997</v>
      </c>
      <c r="RC231" s="5">
        <v>0.99999999999999989</v>
      </c>
      <c r="RD231" s="4">
        <v>124797580.44</v>
      </c>
      <c r="RE231" s="4">
        <v>124797580.44</v>
      </c>
      <c r="RF231" s="4">
        <v>0</v>
      </c>
      <c r="RG231" s="4">
        <v>0</v>
      </c>
      <c r="RH231" s="4">
        <v>124797580.44</v>
      </c>
      <c r="RI231" s="4">
        <v>124797580.43999998</v>
      </c>
      <c r="RJ231" s="4">
        <v>0</v>
      </c>
      <c r="RK231" s="4">
        <v>0</v>
      </c>
      <c r="RL231" s="4">
        <v>124797580.43999998</v>
      </c>
      <c r="RM231" s="5">
        <v>0.99999999999999989</v>
      </c>
      <c r="RN231" s="4">
        <v>125658033.87000002</v>
      </c>
      <c r="RO231" s="4">
        <v>125658033.87000002</v>
      </c>
      <c r="RP231" s="4">
        <v>0</v>
      </c>
      <c r="RQ231" s="4">
        <v>0</v>
      </c>
      <c r="RR231" s="4">
        <v>125658033.87000002</v>
      </c>
      <c r="RS231" s="4">
        <v>125658033.87</v>
      </c>
      <c r="RT231" s="4">
        <v>0</v>
      </c>
      <c r="RU231" s="4">
        <v>0</v>
      </c>
      <c r="RV231" s="4">
        <v>125658033.87</v>
      </c>
      <c r="RW231" s="5">
        <v>0.99999999999999989</v>
      </c>
      <c r="RX231" s="4">
        <v>126326459.41</v>
      </c>
      <c r="RY231" s="4">
        <v>126326459.41</v>
      </c>
      <c r="RZ231" s="4">
        <v>0</v>
      </c>
      <c r="SA231" s="4">
        <v>0</v>
      </c>
      <c r="SB231" s="4">
        <v>126326459.41</v>
      </c>
      <c r="SC231" s="4">
        <v>126326459.40999998</v>
      </c>
      <c r="SD231" s="4">
        <v>0</v>
      </c>
      <c r="SE231" s="4">
        <v>0</v>
      </c>
      <c r="SF231" s="4">
        <v>126326459.40999998</v>
      </c>
      <c r="SG231" s="5">
        <v>0.99999999999999989</v>
      </c>
      <c r="SH231" s="4">
        <v>127045723.69999997</v>
      </c>
      <c r="SI231" s="4">
        <v>127045723.69999997</v>
      </c>
      <c r="SJ231" s="4">
        <v>0</v>
      </c>
      <c r="SK231" s="4">
        <v>0</v>
      </c>
      <c r="SL231" s="4">
        <v>127045723.69999997</v>
      </c>
      <c r="SM231" s="4">
        <v>127045723.69999996</v>
      </c>
      <c r="SN231" s="4">
        <v>0</v>
      </c>
      <c r="SO231" s="4">
        <v>0</v>
      </c>
      <c r="SP231" s="4">
        <v>127045723.69999996</v>
      </c>
      <c r="SQ231" s="5">
        <v>0.99999999999999989</v>
      </c>
      <c r="SR231" s="4">
        <v>1471501813.0200007</v>
      </c>
      <c r="SS231" s="4">
        <v>1471501813.0200007</v>
      </c>
      <c r="ST231" s="4">
        <v>0</v>
      </c>
      <c r="SU231" s="4">
        <v>0</v>
      </c>
      <c r="SV231" s="4">
        <v>1471501813.0200007</v>
      </c>
      <c r="SW231" s="4">
        <v>1471501813.0200005</v>
      </c>
      <c r="SX231" s="4">
        <v>0</v>
      </c>
      <c r="SY231" s="4">
        <v>0</v>
      </c>
      <c r="SZ231" s="4">
        <v>1471501813.0200005</v>
      </c>
      <c r="TA231" s="5">
        <v>11.999999999999998</v>
      </c>
      <c r="TB231" s="4">
        <v>127239581.83359997</v>
      </c>
      <c r="TC231" s="4">
        <v>127239581.83359997</v>
      </c>
    </row>
    <row r="232" spans="1:523" x14ac:dyDescent="0.3">
      <c r="A232" s="3" t="s">
        <v>278</v>
      </c>
      <c r="B232" s="4">
        <v>21186958.309999999</v>
      </c>
      <c r="C232" s="4">
        <v>21186958.309999999</v>
      </c>
      <c r="D232" s="4">
        <v>0</v>
      </c>
      <c r="E232" s="4">
        <v>0</v>
      </c>
      <c r="F232" s="4">
        <v>21186958.309999999</v>
      </c>
      <c r="G232" s="4">
        <v>21186958.309999999</v>
      </c>
      <c r="H232" s="4">
        <v>0</v>
      </c>
      <c r="I232" s="4">
        <v>0</v>
      </c>
      <c r="J232" s="4">
        <v>21186958.309999999</v>
      </c>
      <c r="K232" s="5">
        <v>1</v>
      </c>
      <c r="L232" s="4">
        <v>20639896.18</v>
      </c>
      <c r="M232" s="4">
        <v>20639896.18</v>
      </c>
      <c r="N232" s="4">
        <v>0</v>
      </c>
      <c r="O232" s="4">
        <v>0</v>
      </c>
      <c r="P232" s="4">
        <v>20639896.18</v>
      </c>
      <c r="Q232" s="4">
        <v>20639896.18</v>
      </c>
      <c r="R232" s="4">
        <v>0</v>
      </c>
      <c r="S232" s="4">
        <v>0</v>
      </c>
      <c r="T232" s="4">
        <v>20639896.18</v>
      </c>
      <c r="U232" s="5">
        <v>1</v>
      </c>
      <c r="V232" s="4">
        <v>19916828.379999999</v>
      </c>
      <c r="W232" s="4">
        <v>19916828.379999999</v>
      </c>
      <c r="X232" s="4">
        <v>0</v>
      </c>
      <c r="Y232" s="4">
        <v>0</v>
      </c>
      <c r="Z232" s="4">
        <v>19916828.379999999</v>
      </c>
      <c r="AA232" s="4">
        <v>19916828.379999999</v>
      </c>
      <c r="AB232" s="4">
        <v>0</v>
      </c>
      <c r="AC232" s="4">
        <v>0</v>
      </c>
      <c r="AD232" s="4">
        <v>19916828.379999999</v>
      </c>
      <c r="AE232" s="5">
        <v>1</v>
      </c>
      <c r="AF232" s="4">
        <v>19371153.300000001</v>
      </c>
      <c r="AG232" s="4">
        <v>19371153.300000001</v>
      </c>
      <c r="AH232" s="4">
        <v>0</v>
      </c>
      <c r="AI232" s="4">
        <v>0</v>
      </c>
      <c r="AJ232" s="4">
        <v>19371153.300000001</v>
      </c>
      <c r="AK232" s="4">
        <v>19371153.300000001</v>
      </c>
      <c r="AL232" s="4">
        <v>0</v>
      </c>
      <c r="AM232" s="4">
        <v>0</v>
      </c>
      <c r="AN232" s="4">
        <v>19371153.300000001</v>
      </c>
      <c r="AO232" s="5">
        <v>1</v>
      </c>
      <c r="AP232" s="4">
        <v>18658303.849999998</v>
      </c>
      <c r="AQ232" s="4">
        <v>18658303.849999998</v>
      </c>
      <c r="AR232" s="4">
        <v>0</v>
      </c>
      <c r="AS232" s="4">
        <v>0</v>
      </c>
      <c r="AT232" s="4">
        <v>18658303.849999998</v>
      </c>
      <c r="AU232" s="4">
        <v>18658303.849999998</v>
      </c>
      <c r="AV232" s="4">
        <v>0</v>
      </c>
      <c r="AW232" s="4">
        <v>0</v>
      </c>
      <c r="AX232" s="4">
        <v>18658303.849999998</v>
      </c>
      <c r="AY232" s="5">
        <v>1</v>
      </c>
      <c r="AZ232" s="4">
        <v>18192101.549999997</v>
      </c>
      <c r="BA232" s="4">
        <v>18192101.549999997</v>
      </c>
      <c r="BB232" s="4">
        <v>0</v>
      </c>
      <c r="BC232" s="4">
        <v>0</v>
      </c>
      <c r="BD232" s="4">
        <v>18192101.549999997</v>
      </c>
      <c r="BE232" s="4">
        <v>18192101.549999997</v>
      </c>
      <c r="BF232" s="4">
        <v>0</v>
      </c>
      <c r="BG232" s="4">
        <v>0</v>
      </c>
      <c r="BH232" s="4">
        <v>18192101.549999997</v>
      </c>
      <c r="BI232" s="5">
        <v>1</v>
      </c>
      <c r="BJ232" s="4">
        <v>17140024.52</v>
      </c>
      <c r="BK232" s="4">
        <v>17140024.52</v>
      </c>
      <c r="BL232" s="4">
        <v>0</v>
      </c>
      <c r="BM232" s="4">
        <v>0</v>
      </c>
      <c r="BN232" s="4">
        <v>17140024.52</v>
      </c>
      <c r="BO232" s="4">
        <v>17140024.52</v>
      </c>
      <c r="BP232" s="4">
        <v>0</v>
      </c>
      <c r="BQ232" s="4">
        <v>0</v>
      </c>
      <c r="BR232" s="4">
        <v>17140024.52</v>
      </c>
      <c r="BS232" s="5">
        <v>1</v>
      </c>
      <c r="BT232" s="4">
        <v>18954500.5</v>
      </c>
      <c r="BU232" s="4">
        <v>18954500.5</v>
      </c>
      <c r="BV232" s="4">
        <v>0</v>
      </c>
      <c r="BW232" s="4">
        <v>0</v>
      </c>
      <c r="BX232" s="4">
        <v>18954500.5</v>
      </c>
      <c r="BY232" s="4">
        <v>18954500.5</v>
      </c>
      <c r="BZ232" s="4">
        <v>0</v>
      </c>
      <c r="CA232" s="4">
        <v>0</v>
      </c>
      <c r="CB232" s="4">
        <v>18954500.5</v>
      </c>
      <c r="CC232" s="5">
        <v>1</v>
      </c>
      <c r="CD232" s="4">
        <v>18350870.670000002</v>
      </c>
      <c r="CE232" s="4">
        <v>18350870.670000002</v>
      </c>
      <c r="CF232" s="4">
        <v>0</v>
      </c>
      <c r="CG232" s="4">
        <v>0</v>
      </c>
      <c r="CH232" s="4">
        <v>18350870.670000002</v>
      </c>
      <c r="CI232" s="4">
        <v>18350870.670000002</v>
      </c>
      <c r="CJ232" s="4">
        <v>0</v>
      </c>
      <c r="CK232" s="4">
        <v>0</v>
      </c>
      <c r="CL232" s="4">
        <v>18350870.670000002</v>
      </c>
      <c r="CM232" s="5">
        <v>1</v>
      </c>
      <c r="CN232" s="4">
        <v>18826202.410000004</v>
      </c>
      <c r="CO232" s="4">
        <v>18826202.410000004</v>
      </c>
      <c r="CP232" s="4">
        <v>0</v>
      </c>
      <c r="CQ232" s="4">
        <v>0</v>
      </c>
      <c r="CR232" s="4">
        <v>18826202.410000004</v>
      </c>
      <c r="CS232" s="4">
        <v>18826202.410000004</v>
      </c>
      <c r="CT232" s="4">
        <v>0</v>
      </c>
      <c r="CU232" s="4">
        <v>0</v>
      </c>
      <c r="CV232" s="4">
        <v>18826202.410000004</v>
      </c>
      <c r="CW232" s="5">
        <v>1</v>
      </c>
      <c r="CX232" s="4">
        <v>18922328.870000005</v>
      </c>
      <c r="CY232" s="4">
        <v>18922328.870000005</v>
      </c>
      <c r="CZ232" s="4">
        <v>0</v>
      </c>
      <c r="DA232" s="4">
        <v>0</v>
      </c>
      <c r="DB232" s="4">
        <v>18922328.870000005</v>
      </c>
      <c r="DC232" s="4">
        <v>18922328.870000005</v>
      </c>
      <c r="DD232" s="4">
        <v>0</v>
      </c>
      <c r="DE232" s="4">
        <v>0</v>
      </c>
      <c r="DF232" s="4">
        <v>18922328.870000005</v>
      </c>
      <c r="DG232" s="5">
        <v>1</v>
      </c>
      <c r="DH232" s="4">
        <v>19644840.200000007</v>
      </c>
      <c r="DI232" s="4">
        <v>19644840.200000007</v>
      </c>
      <c r="DJ232" s="4">
        <v>0</v>
      </c>
      <c r="DK232" s="4">
        <v>0</v>
      </c>
      <c r="DL232" s="4">
        <v>19644840.200000007</v>
      </c>
      <c r="DM232" s="4">
        <v>19644840.200000007</v>
      </c>
      <c r="DN232" s="4">
        <v>0</v>
      </c>
      <c r="DO232" s="4">
        <v>0</v>
      </c>
      <c r="DP232" s="4">
        <v>19644840.200000007</v>
      </c>
      <c r="DQ232" s="5">
        <v>1</v>
      </c>
      <c r="DR232" s="4">
        <v>229804008.74000001</v>
      </c>
      <c r="DS232" s="4">
        <v>229804008.74000001</v>
      </c>
      <c r="DT232" s="4">
        <v>0</v>
      </c>
      <c r="DU232" s="4">
        <v>0</v>
      </c>
      <c r="DV232" s="4">
        <v>229804008.74000001</v>
      </c>
      <c r="DW232" s="4">
        <v>229804008.74000001</v>
      </c>
      <c r="DX232" s="4">
        <v>0</v>
      </c>
      <c r="DY232" s="4">
        <v>0</v>
      </c>
      <c r="DZ232" s="4">
        <v>229804008.74000001</v>
      </c>
      <c r="EA232" s="5">
        <v>12</v>
      </c>
      <c r="EB232" s="4">
        <v>20181938.190000009</v>
      </c>
      <c r="EC232" s="4">
        <v>20181938.190000009</v>
      </c>
      <c r="ED232" s="4">
        <v>0</v>
      </c>
      <c r="EE232" s="4">
        <v>0</v>
      </c>
      <c r="EF232" s="4">
        <v>20181938.190000009</v>
      </c>
      <c r="EG232" s="4">
        <v>20181938.190000009</v>
      </c>
      <c r="EH232" s="4">
        <v>0</v>
      </c>
      <c r="EI232" s="4">
        <v>0</v>
      </c>
      <c r="EJ232" s="4">
        <v>20181938.190000009</v>
      </c>
      <c r="EK232" s="5">
        <v>1</v>
      </c>
      <c r="EL232" s="4">
        <v>20461797.450000003</v>
      </c>
      <c r="EM232" s="4">
        <v>20461797.450000003</v>
      </c>
      <c r="EN232" s="4">
        <v>0</v>
      </c>
      <c r="EO232" s="4">
        <v>0</v>
      </c>
      <c r="EP232" s="4">
        <v>20461797.450000003</v>
      </c>
      <c r="EQ232" s="4">
        <v>20461797.450000003</v>
      </c>
      <c r="ER232" s="4">
        <v>0</v>
      </c>
      <c r="ES232" s="4">
        <v>0</v>
      </c>
      <c r="ET232" s="4">
        <v>20461797.450000003</v>
      </c>
      <c r="EU232" s="5">
        <v>1</v>
      </c>
      <c r="EV232" s="4">
        <v>20921255.700000003</v>
      </c>
      <c r="EW232" s="4">
        <v>20921255.700000003</v>
      </c>
      <c r="EX232" s="4">
        <v>0</v>
      </c>
      <c r="EY232" s="4">
        <v>0</v>
      </c>
      <c r="EZ232" s="4">
        <v>20921255.700000003</v>
      </c>
      <c r="FA232" s="4">
        <v>20921255.700000003</v>
      </c>
      <c r="FB232" s="4">
        <v>0</v>
      </c>
      <c r="FC232" s="4">
        <v>0</v>
      </c>
      <c r="FD232" s="4">
        <v>20921255.700000003</v>
      </c>
      <c r="FE232" s="5">
        <v>1</v>
      </c>
      <c r="FF232" s="4">
        <v>21356533.620000005</v>
      </c>
      <c r="FG232" s="4">
        <v>21356533.620000005</v>
      </c>
      <c r="FH232" s="4">
        <v>0</v>
      </c>
      <c r="FI232" s="4">
        <v>0</v>
      </c>
      <c r="FJ232" s="4">
        <v>21356533.620000005</v>
      </c>
      <c r="FK232" s="4">
        <v>21356533.620000005</v>
      </c>
      <c r="FL232" s="4">
        <v>0</v>
      </c>
      <c r="FM232" s="4">
        <v>0</v>
      </c>
      <c r="FN232" s="4">
        <v>21356533.620000005</v>
      </c>
      <c r="FO232" s="5">
        <v>1</v>
      </c>
      <c r="FP232" s="4">
        <v>21872725.990000002</v>
      </c>
      <c r="FQ232" s="4">
        <v>21872725.990000002</v>
      </c>
      <c r="FR232" s="4">
        <v>0</v>
      </c>
      <c r="FS232" s="4">
        <v>0</v>
      </c>
      <c r="FT232" s="4">
        <v>21872725.990000002</v>
      </c>
      <c r="FU232" s="4">
        <v>21872725.990000002</v>
      </c>
      <c r="FV232" s="4">
        <v>0</v>
      </c>
      <c r="FW232" s="4">
        <v>0</v>
      </c>
      <c r="FX232" s="4">
        <v>21872725.990000002</v>
      </c>
      <c r="FY232" s="5">
        <v>1</v>
      </c>
      <c r="FZ232" s="4">
        <v>22350651.570000004</v>
      </c>
      <c r="GA232" s="4">
        <v>22350651.570000004</v>
      </c>
      <c r="GB232" s="4">
        <v>0</v>
      </c>
      <c r="GC232" s="4">
        <v>0</v>
      </c>
      <c r="GD232" s="4">
        <v>22350651.570000004</v>
      </c>
      <c r="GE232" s="4">
        <v>22350651.570000004</v>
      </c>
      <c r="GF232" s="4">
        <v>0</v>
      </c>
      <c r="GG232" s="4">
        <v>0</v>
      </c>
      <c r="GH232" s="4">
        <v>22350651.570000004</v>
      </c>
      <c r="GI232" s="5">
        <v>1</v>
      </c>
      <c r="GJ232" s="4">
        <v>22647572.530000001</v>
      </c>
      <c r="GK232" s="4">
        <v>22647572.530000001</v>
      </c>
      <c r="GL232" s="4">
        <v>0</v>
      </c>
      <c r="GM232" s="4">
        <v>0</v>
      </c>
      <c r="GN232" s="4">
        <v>22647572.530000001</v>
      </c>
      <c r="GO232" s="4">
        <v>22647572.530000001</v>
      </c>
      <c r="GP232" s="4">
        <v>0</v>
      </c>
      <c r="GQ232" s="4">
        <v>0</v>
      </c>
      <c r="GR232" s="4">
        <v>22647572.530000001</v>
      </c>
      <c r="GS232" s="5">
        <v>1</v>
      </c>
      <c r="GT232" s="4">
        <v>22881457.589999992</v>
      </c>
      <c r="GU232" s="4">
        <v>22881457.589999992</v>
      </c>
      <c r="GV232" s="4">
        <v>0</v>
      </c>
      <c r="GW232" s="4">
        <v>0</v>
      </c>
      <c r="GX232" s="4">
        <v>22881457.589999992</v>
      </c>
      <c r="GY232" s="4">
        <v>22881457.589999992</v>
      </c>
      <c r="GZ232" s="4">
        <v>0</v>
      </c>
      <c r="HA232" s="4">
        <v>0</v>
      </c>
      <c r="HB232" s="4">
        <v>22881457.589999992</v>
      </c>
      <c r="HC232" s="5">
        <v>1</v>
      </c>
      <c r="HD232" s="4">
        <v>23290306.609999996</v>
      </c>
      <c r="HE232" s="4">
        <v>23290306.609999996</v>
      </c>
      <c r="HF232" s="4">
        <v>0</v>
      </c>
      <c r="HG232" s="4">
        <v>0</v>
      </c>
      <c r="HH232" s="4">
        <v>23290306.609999996</v>
      </c>
      <c r="HI232" s="4">
        <v>23290306.609999996</v>
      </c>
      <c r="HJ232" s="4">
        <v>0</v>
      </c>
      <c r="HK232" s="4">
        <v>0</v>
      </c>
      <c r="HL232" s="4">
        <v>23290306.609999996</v>
      </c>
      <c r="HM232" s="5">
        <v>1</v>
      </c>
      <c r="HN232" s="4">
        <v>22928871.269999996</v>
      </c>
      <c r="HO232" s="4">
        <v>22928871.269999996</v>
      </c>
      <c r="HP232" s="4">
        <v>0</v>
      </c>
      <c r="HQ232" s="4">
        <v>0</v>
      </c>
      <c r="HR232" s="4">
        <v>22928871.269999996</v>
      </c>
      <c r="HS232" s="4">
        <v>22928871.269999996</v>
      </c>
      <c r="HT232" s="4">
        <v>0</v>
      </c>
      <c r="HU232" s="4">
        <v>0</v>
      </c>
      <c r="HV232" s="4">
        <v>22928871.269999996</v>
      </c>
      <c r="HW232" s="5">
        <v>1</v>
      </c>
      <c r="HX232" s="4">
        <v>23197253.429999996</v>
      </c>
      <c r="HY232" s="4">
        <v>23197253.429999996</v>
      </c>
      <c r="HZ232" s="4">
        <v>0</v>
      </c>
      <c r="IA232" s="4">
        <v>0</v>
      </c>
      <c r="IB232" s="4">
        <v>23197253.429999996</v>
      </c>
      <c r="IC232" s="4">
        <v>23197253.429999996</v>
      </c>
      <c r="ID232" s="4">
        <v>0</v>
      </c>
      <c r="IE232" s="4">
        <v>0</v>
      </c>
      <c r="IF232" s="4">
        <v>23197253.429999996</v>
      </c>
      <c r="IG232" s="5">
        <v>1</v>
      </c>
      <c r="IH232" s="4">
        <v>23419464.089999996</v>
      </c>
      <c r="II232" s="4">
        <v>23419464.089999996</v>
      </c>
      <c r="IJ232" s="4">
        <v>0</v>
      </c>
      <c r="IK232" s="4">
        <v>0</v>
      </c>
      <c r="IL232" s="4">
        <v>23419464.089999996</v>
      </c>
      <c r="IM232" s="4">
        <v>23419464.089999996</v>
      </c>
      <c r="IN232" s="4">
        <v>0</v>
      </c>
      <c r="IO232" s="4">
        <v>0</v>
      </c>
      <c r="IP232" s="4">
        <v>23419464.089999996</v>
      </c>
      <c r="IQ232" s="5">
        <v>1</v>
      </c>
      <c r="IR232" s="4">
        <v>265509828.03999999</v>
      </c>
      <c r="IS232" s="4">
        <v>265509828.03999999</v>
      </c>
      <c r="IT232" s="4">
        <v>0</v>
      </c>
      <c r="IU232" s="4">
        <v>0</v>
      </c>
      <c r="IV232" s="4">
        <v>265509828.03999999</v>
      </c>
      <c r="IW232" s="4">
        <v>265509828.03999999</v>
      </c>
      <c r="IX232" s="4">
        <v>0</v>
      </c>
      <c r="IY232" s="4">
        <v>0</v>
      </c>
      <c r="IZ232" s="4">
        <v>265509828.03999999</v>
      </c>
      <c r="JA232" s="5">
        <v>12</v>
      </c>
      <c r="JB232" s="4">
        <v>23567723.869999982</v>
      </c>
      <c r="JC232" s="4">
        <v>23567723.869999982</v>
      </c>
      <c r="JD232" s="4">
        <v>0</v>
      </c>
      <c r="JE232" s="4">
        <v>0</v>
      </c>
      <c r="JF232" s="4">
        <v>23567723.869999982</v>
      </c>
      <c r="JG232" s="4">
        <v>23567723.869999979</v>
      </c>
      <c r="JH232" s="4">
        <v>0</v>
      </c>
      <c r="JI232" s="4">
        <v>0</v>
      </c>
      <c r="JJ232" s="4">
        <v>23567723.869999979</v>
      </c>
      <c r="JK232" s="5">
        <v>0.99999999999999989</v>
      </c>
      <c r="JL232" s="4">
        <v>23671654.829999987</v>
      </c>
      <c r="JM232" s="4">
        <v>23671654.829999987</v>
      </c>
      <c r="JN232" s="4">
        <v>0</v>
      </c>
      <c r="JO232" s="4">
        <v>0</v>
      </c>
      <c r="JP232" s="4">
        <v>23671654.829999987</v>
      </c>
      <c r="JQ232" s="4">
        <v>23671654.829999983</v>
      </c>
      <c r="JR232" s="4">
        <v>0</v>
      </c>
      <c r="JS232" s="4">
        <v>0</v>
      </c>
      <c r="JT232" s="4">
        <v>23671654.829999983</v>
      </c>
      <c r="JU232" s="5">
        <v>0.99999999999999989</v>
      </c>
      <c r="JV232" s="4">
        <v>23805067.349999994</v>
      </c>
      <c r="JW232" s="4">
        <v>23805067.349999994</v>
      </c>
      <c r="JX232" s="4">
        <v>0</v>
      </c>
      <c r="JY232" s="4">
        <v>0</v>
      </c>
      <c r="JZ232" s="4">
        <v>23805067.349999994</v>
      </c>
      <c r="KA232" s="4">
        <v>23805067.34999999</v>
      </c>
      <c r="KB232" s="4">
        <v>0</v>
      </c>
      <c r="KC232" s="4">
        <v>0</v>
      </c>
      <c r="KD232" s="4">
        <v>23805067.34999999</v>
      </c>
      <c r="KE232" s="5">
        <v>0.99999999999999989</v>
      </c>
      <c r="KF232" s="4">
        <v>23905564.579999998</v>
      </c>
      <c r="KG232" s="4">
        <v>23905564.579999998</v>
      </c>
      <c r="KH232" s="4">
        <v>0</v>
      </c>
      <c r="KI232" s="4">
        <v>0</v>
      </c>
      <c r="KJ232" s="4">
        <v>23905564.579999998</v>
      </c>
      <c r="KK232" s="4">
        <v>23905564.579999994</v>
      </c>
      <c r="KL232" s="4">
        <v>0</v>
      </c>
      <c r="KM232" s="4">
        <v>0</v>
      </c>
      <c r="KN232" s="4">
        <v>23905564.579999994</v>
      </c>
      <c r="KO232" s="5">
        <v>0.99999999999999989</v>
      </c>
      <c r="KP232" s="4">
        <v>24079529.140000001</v>
      </c>
      <c r="KQ232" s="4">
        <v>24079529.140000001</v>
      </c>
      <c r="KR232" s="4">
        <v>0</v>
      </c>
      <c r="KS232" s="4">
        <v>0</v>
      </c>
      <c r="KT232" s="4">
        <v>24079529.140000001</v>
      </c>
      <c r="KU232" s="4">
        <v>24079529.139999997</v>
      </c>
      <c r="KV232" s="4">
        <v>0</v>
      </c>
      <c r="KW232" s="4">
        <v>0</v>
      </c>
      <c r="KX232" s="4">
        <v>24079529.139999997</v>
      </c>
      <c r="KY232" s="5">
        <v>0.99999999999999989</v>
      </c>
      <c r="KZ232" s="4">
        <v>24217586.320000004</v>
      </c>
      <c r="LA232" s="4">
        <v>24217586.320000004</v>
      </c>
      <c r="LB232" s="4">
        <v>0</v>
      </c>
      <c r="LC232" s="4">
        <v>0</v>
      </c>
      <c r="LD232" s="4">
        <v>24217586.320000004</v>
      </c>
      <c r="LE232" s="4">
        <v>24217586.32</v>
      </c>
      <c r="LF232" s="4">
        <v>0</v>
      </c>
      <c r="LG232" s="4">
        <v>0</v>
      </c>
      <c r="LH232" s="4">
        <v>24217586.32</v>
      </c>
      <c r="LI232" s="5">
        <v>0.99999999999999989</v>
      </c>
      <c r="LJ232" s="4">
        <v>24341896.129999999</v>
      </c>
      <c r="LK232" s="4">
        <v>24341896.129999999</v>
      </c>
      <c r="LL232" s="4">
        <v>0</v>
      </c>
      <c r="LM232" s="4">
        <v>0</v>
      </c>
      <c r="LN232" s="4">
        <v>24341896.129999999</v>
      </c>
      <c r="LO232" s="4">
        <v>24341896.129999995</v>
      </c>
      <c r="LP232" s="4">
        <v>0</v>
      </c>
      <c r="LQ232" s="4">
        <v>0</v>
      </c>
      <c r="LR232" s="4">
        <v>24341896.129999995</v>
      </c>
      <c r="LS232" s="5">
        <v>0.99999999999999989</v>
      </c>
      <c r="LT232" s="4">
        <v>24504732.400000006</v>
      </c>
      <c r="LU232" s="4">
        <v>24504732.400000006</v>
      </c>
      <c r="LV232" s="4">
        <v>0</v>
      </c>
      <c r="LW232" s="4">
        <v>0</v>
      </c>
      <c r="LX232" s="4">
        <v>24504732.400000006</v>
      </c>
      <c r="LY232" s="4">
        <v>24504732.400000002</v>
      </c>
      <c r="LZ232" s="4">
        <v>0</v>
      </c>
      <c r="MA232" s="4">
        <v>0</v>
      </c>
      <c r="MB232" s="4">
        <v>24504732.400000002</v>
      </c>
      <c r="MC232" s="5">
        <v>0.99999999999999989</v>
      </c>
      <c r="MD232" s="4">
        <v>24642664.280000001</v>
      </c>
      <c r="ME232" s="4">
        <v>24642664.280000001</v>
      </c>
      <c r="MF232" s="4">
        <v>0</v>
      </c>
      <c r="MG232" s="4">
        <v>0</v>
      </c>
      <c r="MH232" s="4">
        <v>24642664.280000001</v>
      </c>
      <c r="MI232" s="4">
        <v>24642664.279999997</v>
      </c>
      <c r="MJ232" s="4">
        <v>0</v>
      </c>
      <c r="MK232" s="4">
        <v>0</v>
      </c>
      <c r="ML232" s="4">
        <v>24642664.279999997</v>
      </c>
      <c r="MM232" s="5">
        <v>0.99999999999999989</v>
      </c>
      <c r="MN232" s="4">
        <v>24838783.140000004</v>
      </c>
      <c r="MO232" s="4">
        <v>24838783.140000004</v>
      </c>
      <c r="MP232" s="4">
        <v>0</v>
      </c>
      <c r="MQ232" s="4">
        <v>0</v>
      </c>
      <c r="MR232" s="4">
        <v>24838783.140000004</v>
      </c>
      <c r="MS232" s="4">
        <v>24838783.140000001</v>
      </c>
      <c r="MT232" s="4">
        <v>0</v>
      </c>
      <c r="MU232" s="4">
        <v>0</v>
      </c>
      <c r="MV232" s="4">
        <v>24838783.140000001</v>
      </c>
      <c r="MW232" s="5">
        <v>0.99999999999999989</v>
      </c>
      <c r="MX232" s="4">
        <v>24986969.140000008</v>
      </c>
      <c r="MY232" s="4">
        <v>24986969.140000008</v>
      </c>
      <c r="MZ232" s="4">
        <v>0</v>
      </c>
      <c r="NA232" s="4">
        <v>0</v>
      </c>
      <c r="NB232" s="4">
        <v>24986969.140000008</v>
      </c>
      <c r="NC232" s="4">
        <v>24986969.140000004</v>
      </c>
      <c r="ND232" s="4">
        <v>0</v>
      </c>
      <c r="NE232" s="4">
        <v>0</v>
      </c>
      <c r="NF232" s="4">
        <v>24986969.140000004</v>
      </c>
      <c r="NG232" s="5">
        <v>0.99999999999999989</v>
      </c>
      <c r="NH232" s="4">
        <v>25091133.760000005</v>
      </c>
      <c r="NI232" s="4">
        <v>25091133.760000005</v>
      </c>
      <c r="NJ232" s="4">
        <v>0</v>
      </c>
      <c r="NK232" s="4">
        <v>0</v>
      </c>
      <c r="NL232" s="4">
        <v>25091133.760000005</v>
      </c>
      <c r="NM232" s="4">
        <v>25091133.760000002</v>
      </c>
      <c r="NN232" s="4">
        <v>0</v>
      </c>
      <c r="NO232" s="4">
        <v>0</v>
      </c>
      <c r="NP232" s="4">
        <v>25091133.760000002</v>
      </c>
      <c r="NQ232" s="5">
        <v>0.99999999999999989</v>
      </c>
      <c r="NR232" s="4">
        <v>291653304.94</v>
      </c>
      <c r="NS232" s="4">
        <v>291653304.94</v>
      </c>
      <c r="NT232" s="4">
        <v>0</v>
      </c>
      <c r="NU232" s="4">
        <v>0</v>
      </c>
      <c r="NV232" s="4">
        <v>291653304.94</v>
      </c>
      <c r="NW232" s="4">
        <v>291653304.94</v>
      </c>
      <c r="NX232" s="4">
        <v>0</v>
      </c>
      <c r="NY232" s="4">
        <v>0</v>
      </c>
      <c r="NZ232" s="4">
        <v>291653304.94</v>
      </c>
      <c r="OA232" s="5">
        <v>11.999999999999998</v>
      </c>
      <c r="OB232" s="4">
        <v>25352467.240000006</v>
      </c>
      <c r="OC232" s="4">
        <v>25352467.240000006</v>
      </c>
      <c r="OD232" s="4">
        <v>0</v>
      </c>
      <c r="OE232" s="4">
        <v>0</v>
      </c>
      <c r="OF232" s="4">
        <v>25352467.240000006</v>
      </c>
      <c r="OG232" s="4">
        <v>25352467.240000006</v>
      </c>
      <c r="OH232" s="4">
        <v>0</v>
      </c>
      <c r="OI232" s="4">
        <v>0</v>
      </c>
      <c r="OJ232" s="4">
        <v>25352467.240000006</v>
      </c>
      <c r="OK232" s="5">
        <v>1</v>
      </c>
      <c r="OL232" s="4">
        <v>25590720.910000008</v>
      </c>
      <c r="OM232" s="4">
        <v>25590720.910000008</v>
      </c>
      <c r="ON232" s="4">
        <v>0</v>
      </c>
      <c r="OO232" s="4">
        <v>0</v>
      </c>
      <c r="OP232" s="4">
        <v>25590720.910000008</v>
      </c>
      <c r="OQ232" s="4">
        <v>25590720.910000008</v>
      </c>
      <c r="OR232" s="4">
        <v>0</v>
      </c>
      <c r="OS232" s="4">
        <v>0</v>
      </c>
      <c r="OT232" s="4">
        <v>25590720.910000008</v>
      </c>
      <c r="OU232" s="5">
        <v>1</v>
      </c>
      <c r="OV232" s="4">
        <v>25866058.350000001</v>
      </c>
      <c r="OW232" s="4">
        <v>25866058.350000001</v>
      </c>
      <c r="OX232" s="4">
        <v>0</v>
      </c>
      <c r="OY232" s="4">
        <v>0</v>
      </c>
      <c r="OZ232" s="4">
        <v>25866058.350000001</v>
      </c>
      <c r="PA232" s="4">
        <v>25866058.350000001</v>
      </c>
      <c r="PB232" s="4">
        <v>0</v>
      </c>
      <c r="PC232" s="4">
        <v>0</v>
      </c>
      <c r="PD232" s="4">
        <v>25866058.350000001</v>
      </c>
      <c r="PE232" s="5">
        <v>1</v>
      </c>
      <c r="PF232" s="4">
        <v>26259107.710000001</v>
      </c>
      <c r="PG232" s="4">
        <v>26259107.710000001</v>
      </c>
      <c r="PH232" s="4">
        <v>0</v>
      </c>
      <c r="PI232" s="4">
        <v>0</v>
      </c>
      <c r="PJ232" s="4">
        <v>26259107.710000001</v>
      </c>
      <c r="PK232" s="4">
        <v>26259107.710000001</v>
      </c>
      <c r="PL232" s="4">
        <v>0</v>
      </c>
      <c r="PM232" s="4">
        <v>0</v>
      </c>
      <c r="PN232" s="4">
        <v>26259107.710000001</v>
      </c>
      <c r="PO232" s="5">
        <v>1</v>
      </c>
      <c r="PP232" s="4">
        <v>26561158.149999995</v>
      </c>
      <c r="PQ232" s="4">
        <v>26561158.149999995</v>
      </c>
      <c r="PR232" s="4">
        <v>0</v>
      </c>
      <c r="PS232" s="4">
        <v>0</v>
      </c>
      <c r="PT232" s="4">
        <v>26561158.149999995</v>
      </c>
      <c r="PU232" s="4">
        <v>26561158.149999995</v>
      </c>
      <c r="PV232" s="4">
        <v>0</v>
      </c>
      <c r="PW232" s="4">
        <v>0</v>
      </c>
      <c r="PX232" s="4">
        <v>26561158.149999995</v>
      </c>
      <c r="PY232" s="5">
        <v>1</v>
      </c>
      <c r="PZ232" s="4">
        <v>26779408.369999997</v>
      </c>
      <c r="QA232" s="4">
        <v>26779408.369999997</v>
      </c>
      <c r="QB232" s="4">
        <v>0</v>
      </c>
      <c r="QC232" s="4">
        <v>0</v>
      </c>
      <c r="QD232" s="4">
        <v>26779408.369999997</v>
      </c>
      <c r="QE232" s="4">
        <v>26779408.369999997</v>
      </c>
      <c r="QF232" s="4">
        <v>0</v>
      </c>
      <c r="QG232" s="4">
        <v>0</v>
      </c>
      <c r="QH232" s="4">
        <v>26779408.369999997</v>
      </c>
      <c r="QI232" s="5">
        <v>1</v>
      </c>
      <c r="QJ232" s="4">
        <v>27064043.990000002</v>
      </c>
      <c r="QK232" s="4">
        <v>27064043.990000002</v>
      </c>
      <c r="QL232" s="4">
        <v>0</v>
      </c>
      <c r="QM232" s="4">
        <v>0</v>
      </c>
      <c r="QN232" s="4">
        <v>27064043.990000002</v>
      </c>
      <c r="QO232" s="4">
        <v>27064043.990000002</v>
      </c>
      <c r="QP232" s="4">
        <v>0</v>
      </c>
      <c r="QQ232" s="4">
        <v>0</v>
      </c>
      <c r="QR232" s="4">
        <v>27064043.990000002</v>
      </c>
      <c r="QS232" s="5">
        <v>1</v>
      </c>
      <c r="QT232" s="4">
        <v>27379653.15000001</v>
      </c>
      <c r="QU232" s="4">
        <v>27379653.15000001</v>
      </c>
      <c r="QV232" s="4">
        <v>0</v>
      </c>
      <c r="QW232" s="4">
        <v>0</v>
      </c>
      <c r="QX232" s="4">
        <v>27379653.15000001</v>
      </c>
      <c r="QY232" s="4">
        <v>27379653.15000001</v>
      </c>
      <c r="QZ232" s="4">
        <v>0</v>
      </c>
      <c r="RA232" s="4">
        <v>0</v>
      </c>
      <c r="RB232" s="4">
        <v>27379653.15000001</v>
      </c>
      <c r="RC232" s="5">
        <v>1</v>
      </c>
      <c r="RD232" s="4">
        <v>27662261.520000022</v>
      </c>
      <c r="RE232" s="4">
        <v>27662261.520000022</v>
      </c>
      <c r="RF232" s="4">
        <v>0</v>
      </c>
      <c r="RG232" s="4">
        <v>0</v>
      </c>
      <c r="RH232" s="4">
        <v>27662261.520000022</v>
      </c>
      <c r="RI232" s="4">
        <v>27662261.520000022</v>
      </c>
      <c r="RJ232" s="4">
        <v>0</v>
      </c>
      <c r="RK232" s="4">
        <v>0</v>
      </c>
      <c r="RL232" s="4">
        <v>27662261.520000022</v>
      </c>
      <c r="RM232" s="5">
        <v>1</v>
      </c>
      <c r="RN232" s="4">
        <v>28059126.240000021</v>
      </c>
      <c r="RO232" s="4">
        <v>28059126.240000021</v>
      </c>
      <c r="RP232" s="4">
        <v>0</v>
      </c>
      <c r="RQ232" s="4">
        <v>0</v>
      </c>
      <c r="RR232" s="4">
        <v>28059126.240000021</v>
      </c>
      <c r="RS232" s="4">
        <v>28059126.240000021</v>
      </c>
      <c r="RT232" s="4">
        <v>0</v>
      </c>
      <c r="RU232" s="4">
        <v>0</v>
      </c>
      <c r="RV232" s="4">
        <v>28059126.240000021</v>
      </c>
      <c r="RW232" s="5">
        <v>1</v>
      </c>
      <c r="RX232" s="4">
        <v>28296365.910000023</v>
      </c>
      <c r="RY232" s="4">
        <v>28296365.910000023</v>
      </c>
      <c r="RZ232" s="4">
        <v>0</v>
      </c>
      <c r="SA232" s="4">
        <v>0</v>
      </c>
      <c r="SB232" s="4">
        <v>28296365.910000023</v>
      </c>
      <c r="SC232" s="4">
        <v>28296365.910000023</v>
      </c>
      <c r="SD232" s="4">
        <v>0</v>
      </c>
      <c r="SE232" s="4">
        <v>0</v>
      </c>
      <c r="SF232" s="4">
        <v>28296365.910000023</v>
      </c>
      <c r="SG232" s="5">
        <v>1</v>
      </c>
      <c r="SH232" s="4">
        <v>28531696.430000018</v>
      </c>
      <c r="SI232" s="4">
        <v>28531696.430000018</v>
      </c>
      <c r="SJ232" s="4">
        <v>0</v>
      </c>
      <c r="SK232" s="4">
        <v>0</v>
      </c>
      <c r="SL232" s="4">
        <v>28531696.430000018</v>
      </c>
      <c r="SM232" s="4">
        <v>28531696.430000018</v>
      </c>
      <c r="SN232" s="4">
        <v>0</v>
      </c>
      <c r="SO232" s="4">
        <v>0</v>
      </c>
      <c r="SP232" s="4">
        <v>28531696.430000018</v>
      </c>
      <c r="SQ232" s="5">
        <v>1</v>
      </c>
      <c r="SR232" s="4">
        <v>323402067.97000003</v>
      </c>
      <c r="SS232" s="4">
        <v>323402067.97000003</v>
      </c>
      <c r="ST232" s="4">
        <v>0</v>
      </c>
      <c r="SU232" s="4">
        <v>0</v>
      </c>
      <c r="SV232" s="4">
        <v>323402067.97000003</v>
      </c>
      <c r="SW232" s="4">
        <v>323402067.97000003</v>
      </c>
      <c r="SX232" s="4">
        <v>0</v>
      </c>
      <c r="SY232" s="4">
        <v>0</v>
      </c>
      <c r="SZ232" s="4">
        <v>323402067.97000003</v>
      </c>
      <c r="TA232" s="5">
        <v>12</v>
      </c>
      <c r="TB232" s="4">
        <v>28573817.968000021</v>
      </c>
      <c r="TC232" s="4">
        <v>28573817.968000021</v>
      </c>
    </row>
    <row r="233" spans="1:523" x14ac:dyDescent="0.3">
      <c r="A233" s="3" t="s">
        <v>279</v>
      </c>
      <c r="B233" s="4">
        <v>43011.570000000007</v>
      </c>
      <c r="C233" s="4">
        <v>43011.570000000007</v>
      </c>
      <c r="D233" s="4">
        <v>0</v>
      </c>
      <c r="E233" s="4">
        <v>0</v>
      </c>
      <c r="F233" s="4">
        <v>43011.570000000007</v>
      </c>
      <c r="G233" s="4">
        <v>43011.570000000007</v>
      </c>
      <c r="H233" s="4">
        <v>0</v>
      </c>
      <c r="I233" s="4">
        <v>0</v>
      </c>
      <c r="J233" s="4">
        <v>43011.570000000007</v>
      </c>
      <c r="K233" s="5">
        <v>1</v>
      </c>
      <c r="L233" s="4">
        <v>43952.310000000005</v>
      </c>
      <c r="M233" s="4">
        <v>43952.310000000005</v>
      </c>
      <c r="N233" s="4">
        <v>0</v>
      </c>
      <c r="O233" s="4">
        <v>0</v>
      </c>
      <c r="P233" s="4">
        <v>43952.310000000005</v>
      </c>
      <c r="Q233" s="4">
        <v>43952.310000000005</v>
      </c>
      <c r="R233" s="4">
        <v>0</v>
      </c>
      <c r="S233" s="4">
        <v>0</v>
      </c>
      <c r="T233" s="4">
        <v>43952.310000000005</v>
      </c>
      <c r="U233" s="5">
        <v>1</v>
      </c>
      <c r="V233" s="4">
        <v>39783.15</v>
      </c>
      <c r="W233" s="4">
        <v>39783.15</v>
      </c>
      <c r="X233" s="4">
        <v>0</v>
      </c>
      <c r="Y233" s="4">
        <v>0</v>
      </c>
      <c r="Z233" s="4">
        <v>39783.15</v>
      </c>
      <c r="AA233" s="4">
        <v>39783.15</v>
      </c>
      <c r="AB233" s="4">
        <v>0</v>
      </c>
      <c r="AC233" s="4">
        <v>0</v>
      </c>
      <c r="AD233" s="4">
        <v>39783.15</v>
      </c>
      <c r="AE233" s="5">
        <v>1</v>
      </c>
      <c r="AF233" s="4">
        <v>35840.339999999997</v>
      </c>
      <c r="AG233" s="4">
        <v>35840.339999999997</v>
      </c>
      <c r="AH233" s="4">
        <v>0</v>
      </c>
      <c r="AI233" s="4">
        <v>0</v>
      </c>
      <c r="AJ233" s="4">
        <v>35840.339999999997</v>
      </c>
      <c r="AK233" s="4">
        <v>35840.339999999997</v>
      </c>
      <c r="AL233" s="4">
        <v>0</v>
      </c>
      <c r="AM233" s="4">
        <v>0</v>
      </c>
      <c r="AN233" s="4">
        <v>35840.339999999997</v>
      </c>
      <c r="AO233" s="5">
        <v>1</v>
      </c>
      <c r="AP233" s="4">
        <v>34850.29</v>
      </c>
      <c r="AQ233" s="4">
        <v>34850.29</v>
      </c>
      <c r="AR233" s="4">
        <v>0</v>
      </c>
      <c r="AS233" s="4">
        <v>0</v>
      </c>
      <c r="AT233" s="4">
        <v>34850.29</v>
      </c>
      <c r="AU233" s="4">
        <v>34850.29</v>
      </c>
      <c r="AV233" s="4">
        <v>0</v>
      </c>
      <c r="AW233" s="4">
        <v>0</v>
      </c>
      <c r="AX233" s="4">
        <v>34850.29</v>
      </c>
      <c r="AY233" s="5">
        <v>1</v>
      </c>
      <c r="AZ233" s="4">
        <v>36317.300000000003</v>
      </c>
      <c r="BA233" s="4">
        <v>36317.300000000003</v>
      </c>
      <c r="BB233" s="4">
        <v>0</v>
      </c>
      <c r="BC233" s="4">
        <v>0</v>
      </c>
      <c r="BD233" s="4">
        <v>36317.300000000003</v>
      </c>
      <c r="BE233" s="4">
        <v>36317.300000000003</v>
      </c>
      <c r="BF233" s="4">
        <v>0</v>
      </c>
      <c r="BG233" s="4">
        <v>0</v>
      </c>
      <c r="BH233" s="4">
        <v>36317.300000000003</v>
      </c>
      <c r="BI233" s="5">
        <v>1</v>
      </c>
      <c r="BJ233" s="4">
        <v>39027.579999999994</v>
      </c>
      <c r="BK233" s="4">
        <v>39027.579999999994</v>
      </c>
      <c r="BL233" s="4">
        <v>0</v>
      </c>
      <c r="BM233" s="4">
        <v>0</v>
      </c>
      <c r="BN233" s="4">
        <v>39027.579999999994</v>
      </c>
      <c r="BO233" s="4">
        <v>39027.579999999994</v>
      </c>
      <c r="BP233" s="4">
        <v>0</v>
      </c>
      <c r="BQ233" s="4">
        <v>0</v>
      </c>
      <c r="BR233" s="4">
        <v>39027.579999999994</v>
      </c>
      <c r="BS233" s="5">
        <v>1</v>
      </c>
      <c r="BT233" s="4">
        <v>40106.990000000005</v>
      </c>
      <c r="BU233" s="4">
        <v>40106.990000000005</v>
      </c>
      <c r="BV233" s="4">
        <v>0</v>
      </c>
      <c r="BW233" s="4">
        <v>0</v>
      </c>
      <c r="BX233" s="4">
        <v>40106.990000000005</v>
      </c>
      <c r="BY233" s="4">
        <v>40106.990000000005</v>
      </c>
      <c r="BZ233" s="4">
        <v>0</v>
      </c>
      <c r="CA233" s="4">
        <v>0</v>
      </c>
      <c r="CB233" s="4">
        <v>40106.990000000005</v>
      </c>
      <c r="CC233" s="5">
        <v>1</v>
      </c>
      <c r="CD233" s="4">
        <v>39748.410000000003</v>
      </c>
      <c r="CE233" s="4">
        <v>39748.410000000003</v>
      </c>
      <c r="CF233" s="4">
        <v>0</v>
      </c>
      <c r="CG233" s="4">
        <v>0</v>
      </c>
      <c r="CH233" s="4">
        <v>39748.410000000003</v>
      </c>
      <c r="CI233" s="4">
        <v>39748.410000000003</v>
      </c>
      <c r="CJ233" s="4">
        <v>0</v>
      </c>
      <c r="CK233" s="4">
        <v>0</v>
      </c>
      <c r="CL233" s="4">
        <v>39748.410000000003</v>
      </c>
      <c r="CM233" s="5">
        <v>1</v>
      </c>
      <c r="CN233" s="4">
        <v>38957.310000000005</v>
      </c>
      <c r="CO233" s="4">
        <v>38957.310000000005</v>
      </c>
      <c r="CP233" s="4">
        <v>0</v>
      </c>
      <c r="CQ233" s="4">
        <v>0</v>
      </c>
      <c r="CR233" s="4">
        <v>38957.310000000005</v>
      </c>
      <c r="CS233" s="4">
        <v>38957.310000000005</v>
      </c>
      <c r="CT233" s="4">
        <v>0</v>
      </c>
      <c r="CU233" s="4">
        <v>0</v>
      </c>
      <c r="CV233" s="4">
        <v>38957.310000000005</v>
      </c>
      <c r="CW233" s="5">
        <v>1</v>
      </c>
      <c r="CX233" s="4">
        <v>38983.649999999994</v>
      </c>
      <c r="CY233" s="4">
        <v>38983.649999999994</v>
      </c>
      <c r="CZ233" s="4">
        <v>0</v>
      </c>
      <c r="DA233" s="4">
        <v>0</v>
      </c>
      <c r="DB233" s="4">
        <v>38983.649999999994</v>
      </c>
      <c r="DC233" s="4">
        <v>38983.649999999994</v>
      </c>
      <c r="DD233" s="4">
        <v>0</v>
      </c>
      <c r="DE233" s="4">
        <v>0</v>
      </c>
      <c r="DF233" s="4">
        <v>38983.649999999994</v>
      </c>
      <c r="DG233" s="5">
        <v>1</v>
      </c>
      <c r="DH233" s="4">
        <v>37645.05999999999</v>
      </c>
      <c r="DI233" s="4">
        <v>37645.05999999999</v>
      </c>
      <c r="DJ233" s="4">
        <v>0</v>
      </c>
      <c r="DK233" s="4">
        <v>0</v>
      </c>
      <c r="DL233" s="4">
        <v>37645.05999999999</v>
      </c>
      <c r="DM233" s="4">
        <v>37645.05999999999</v>
      </c>
      <c r="DN233" s="4">
        <v>0</v>
      </c>
      <c r="DO233" s="4">
        <v>0</v>
      </c>
      <c r="DP233" s="4">
        <v>37645.05999999999</v>
      </c>
      <c r="DQ233" s="5">
        <v>1</v>
      </c>
      <c r="DR233" s="4">
        <v>468223.96</v>
      </c>
      <c r="DS233" s="4">
        <v>468223.96</v>
      </c>
      <c r="DT233" s="4">
        <v>0</v>
      </c>
      <c r="DU233" s="4">
        <v>0</v>
      </c>
      <c r="DV233" s="4">
        <v>468223.96</v>
      </c>
      <c r="DW233" s="4">
        <v>468223.96</v>
      </c>
      <c r="DX233" s="4">
        <v>0</v>
      </c>
      <c r="DY233" s="4">
        <v>0</v>
      </c>
      <c r="DZ233" s="4">
        <v>468223.96</v>
      </c>
      <c r="EA233" s="5">
        <v>12</v>
      </c>
      <c r="EB233" s="4">
        <v>39201.479999999996</v>
      </c>
      <c r="EC233" s="4">
        <v>39201.479999999996</v>
      </c>
      <c r="ED233" s="4">
        <v>0</v>
      </c>
      <c r="EE233" s="4">
        <v>0</v>
      </c>
      <c r="EF233" s="4">
        <v>39201.479999999996</v>
      </c>
      <c r="EG233" s="4">
        <v>39201.479999999996</v>
      </c>
      <c r="EH233" s="4">
        <v>0</v>
      </c>
      <c r="EI233" s="4">
        <v>0</v>
      </c>
      <c r="EJ233" s="4">
        <v>39201.479999999996</v>
      </c>
      <c r="EK233" s="5">
        <v>1</v>
      </c>
      <c r="EL233" s="4">
        <v>40418.379999999997</v>
      </c>
      <c r="EM233" s="4">
        <v>40418.379999999997</v>
      </c>
      <c r="EN233" s="4">
        <v>0</v>
      </c>
      <c r="EO233" s="4">
        <v>0</v>
      </c>
      <c r="EP233" s="4">
        <v>40418.379999999997</v>
      </c>
      <c r="EQ233" s="4">
        <v>40418.379999999997</v>
      </c>
      <c r="ER233" s="4">
        <v>0</v>
      </c>
      <c r="ES233" s="4">
        <v>0</v>
      </c>
      <c r="ET233" s="4">
        <v>40418.379999999997</v>
      </c>
      <c r="EU233" s="5">
        <v>1</v>
      </c>
      <c r="EV233" s="4">
        <v>41713.649999999994</v>
      </c>
      <c r="EW233" s="4">
        <v>41713.649999999994</v>
      </c>
      <c r="EX233" s="4">
        <v>0</v>
      </c>
      <c r="EY233" s="4">
        <v>0</v>
      </c>
      <c r="EZ233" s="4">
        <v>41713.649999999994</v>
      </c>
      <c r="FA233" s="4">
        <v>41713.649999999994</v>
      </c>
      <c r="FB233" s="4">
        <v>0</v>
      </c>
      <c r="FC233" s="4">
        <v>0</v>
      </c>
      <c r="FD233" s="4">
        <v>41713.649999999994</v>
      </c>
      <c r="FE233" s="5">
        <v>1</v>
      </c>
      <c r="FF233" s="4">
        <v>42690.890000000007</v>
      </c>
      <c r="FG233" s="4">
        <v>42690.890000000007</v>
      </c>
      <c r="FH233" s="4">
        <v>0</v>
      </c>
      <c r="FI233" s="4">
        <v>0</v>
      </c>
      <c r="FJ233" s="4">
        <v>42690.890000000007</v>
      </c>
      <c r="FK233" s="4">
        <v>42690.890000000007</v>
      </c>
      <c r="FL233" s="4">
        <v>0</v>
      </c>
      <c r="FM233" s="4">
        <v>0</v>
      </c>
      <c r="FN233" s="4">
        <v>42690.890000000007</v>
      </c>
      <c r="FO233" s="5">
        <v>1</v>
      </c>
      <c r="FP233" s="4">
        <v>42753.259999999995</v>
      </c>
      <c r="FQ233" s="4">
        <v>42753.259999999995</v>
      </c>
      <c r="FR233" s="4">
        <v>0</v>
      </c>
      <c r="FS233" s="4">
        <v>0</v>
      </c>
      <c r="FT233" s="4">
        <v>42753.259999999995</v>
      </c>
      <c r="FU233" s="4">
        <v>42753.259999999995</v>
      </c>
      <c r="FV233" s="4">
        <v>0</v>
      </c>
      <c r="FW233" s="4">
        <v>0</v>
      </c>
      <c r="FX233" s="4">
        <v>42753.259999999995</v>
      </c>
      <c r="FY233" s="5">
        <v>1</v>
      </c>
      <c r="FZ233" s="4">
        <v>40360.829999999994</v>
      </c>
      <c r="GA233" s="4">
        <v>40360.829999999994</v>
      </c>
      <c r="GB233" s="4">
        <v>0</v>
      </c>
      <c r="GC233" s="4">
        <v>0</v>
      </c>
      <c r="GD233" s="4">
        <v>40360.829999999994</v>
      </c>
      <c r="GE233" s="4">
        <v>40360.829999999994</v>
      </c>
      <c r="GF233" s="4">
        <v>0</v>
      </c>
      <c r="GG233" s="4">
        <v>0</v>
      </c>
      <c r="GH233" s="4">
        <v>40360.829999999994</v>
      </c>
      <c r="GI233" s="5">
        <v>1</v>
      </c>
      <c r="GJ233" s="4">
        <v>39371.06</v>
      </c>
      <c r="GK233" s="4">
        <v>39371.06</v>
      </c>
      <c r="GL233" s="4">
        <v>0</v>
      </c>
      <c r="GM233" s="4">
        <v>0</v>
      </c>
      <c r="GN233" s="4">
        <v>39371.06</v>
      </c>
      <c r="GO233" s="4">
        <v>39371.06</v>
      </c>
      <c r="GP233" s="4">
        <v>0</v>
      </c>
      <c r="GQ233" s="4">
        <v>0</v>
      </c>
      <c r="GR233" s="4">
        <v>39371.06</v>
      </c>
      <c r="GS233" s="5">
        <v>1</v>
      </c>
      <c r="GT233" s="4">
        <v>37301.29</v>
      </c>
      <c r="GU233" s="4">
        <v>37301.29</v>
      </c>
      <c r="GV233" s="4">
        <v>0</v>
      </c>
      <c r="GW233" s="4">
        <v>0</v>
      </c>
      <c r="GX233" s="4">
        <v>37301.29</v>
      </c>
      <c r="GY233" s="4">
        <v>37301.29</v>
      </c>
      <c r="GZ233" s="4">
        <v>0</v>
      </c>
      <c r="HA233" s="4">
        <v>0</v>
      </c>
      <c r="HB233" s="4">
        <v>37301.29</v>
      </c>
      <c r="HC233" s="5">
        <v>1</v>
      </c>
      <c r="HD233" s="4">
        <v>37709.589999999997</v>
      </c>
      <c r="HE233" s="4">
        <v>37709.589999999997</v>
      </c>
      <c r="HF233" s="4">
        <v>0</v>
      </c>
      <c r="HG233" s="4">
        <v>0</v>
      </c>
      <c r="HH233" s="4">
        <v>37709.589999999997</v>
      </c>
      <c r="HI233" s="4">
        <v>37709.589999999997</v>
      </c>
      <c r="HJ233" s="4">
        <v>0</v>
      </c>
      <c r="HK233" s="4">
        <v>0</v>
      </c>
      <c r="HL233" s="4">
        <v>37709.589999999997</v>
      </c>
      <c r="HM233" s="5">
        <v>1</v>
      </c>
      <c r="HN233" s="4">
        <v>37795.719999999994</v>
      </c>
      <c r="HO233" s="4">
        <v>37795.719999999994</v>
      </c>
      <c r="HP233" s="4">
        <v>0</v>
      </c>
      <c r="HQ233" s="4">
        <v>0</v>
      </c>
      <c r="HR233" s="4">
        <v>37795.719999999994</v>
      </c>
      <c r="HS233" s="4">
        <v>37795.719999999994</v>
      </c>
      <c r="HT233" s="4">
        <v>0</v>
      </c>
      <c r="HU233" s="4">
        <v>0</v>
      </c>
      <c r="HV233" s="4">
        <v>37795.719999999994</v>
      </c>
      <c r="HW233" s="5">
        <v>1</v>
      </c>
      <c r="HX233" s="4">
        <v>37882.239999999991</v>
      </c>
      <c r="HY233" s="4">
        <v>37882.239999999991</v>
      </c>
      <c r="HZ233" s="4">
        <v>0</v>
      </c>
      <c r="IA233" s="4">
        <v>0</v>
      </c>
      <c r="IB233" s="4">
        <v>37882.239999999991</v>
      </c>
      <c r="IC233" s="4">
        <v>37882.239999999991</v>
      </c>
      <c r="ID233" s="4">
        <v>0</v>
      </c>
      <c r="IE233" s="4">
        <v>0</v>
      </c>
      <c r="IF233" s="4">
        <v>37882.239999999991</v>
      </c>
      <c r="IG233" s="5">
        <v>1</v>
      </c>
      <c r="IH233" s="4">
        <v>37968.849999999991</v>
      </c>
      <c r="II233" s="4">
        <v>37968.849999999991</v>
      </c>
      <c r="IJ233" s="4">
        <v>0</v>
      </c>
      <c r="IK233" s="4">
        <v>0</v>
      </c>
      <c r="IL233" s="4">
        <v>37968.849999999991</v>
      </c>
      <c r="IM233" s="4">
        <v>37968.849999999991</v>
      </c>
      <c r="IN233" s="4">
        <v>0</v>
      </c>
      <c r="IO233" s="4">
        <v>0</v>
      </c>
      <c r="IP233" s="4">
        <v>37968.849999999991</v>
      </c>
      <c r="IQ233" s="5">
        <v>1</v>
      </c>
      <c r="IR233" s="4">
        <v>475167.23999999987</v>
      </c>
      <c r="IS233" s="4">
        <v>475167.23999999987</v>
      </c>
      <c r="IT233" s="4">
        <v>0</v>
      </c>
      <c r="IU233" s="4">
        <v>0</v>
      </c>
      <c r="IV233" s="4">
        <v>475167.23999999987</v>
      </c>
      <c r="IW233" s="4">
        <v>475167.23999999987</v>
      </c>
      <c r="IX233" s="4">
        <v>0</v>
      </c>
      <c r="IY233" s="4">
        <v>0</v>
      </c>
      <c r="IZ233" s="4">
        <v>475167.23999999987</v>
      </c>
      <c r="JA233" s="5">
        <v>12</v>
      </c>
      <c r="JB233" s="4">
        <v>38057.449999999997</v>
      </c>
      <c r="JC233" s="4">
        <v>38057.449999999997</v>
      </c>
      <c r="JD233" s="4">
        <v>0</v>
      </c>
      <c r="JE233" s="4">
        <v>0</v>
      </c>
      <c r="JF233" s="4">
        <v>38057.449999999997</v>
      </c>
      <c r="JG233" s="4">
        <v>38057.449999999997</v>
      </c>
      <c r="JH233" s="4">
        <v>0</v>
      </c>
      <c r="JI233" s="4">
        <v>0</v>
      </c>
      <c r="JJ233" s="4">
        <v>38057.449999999997</v>
      </c>
      <c r="JK233" s="5">
        <v>1</v>
      </c>
      <c r="JL233" s="4">
        <v>38146.05999999999</v>
      </c>
      <c r="JM233" s="4">
        <v>38146.05999999999</v>
      </c>
      <c r="JN233" s="4">
        <v>0</v>
      </c>
      <c r="JO233" s="4">
        <v>0</v>
      </c>
      <c r="JP233" s="4">
        <v>38146.05999999999</v>
      </c>
      <c r="JQ233" s="4">
        <v>38146.05999999999</v>
      </c>
      <c r="JR233" s="4">
        <v>0</v>
      </c>
      <c r="JS233" s="4">
        <v>0</v>
      </c>
      <c r="JT233" s="4">
        <v>38146.05999999999</v>
      </c>
      <c r="JU233" s="5">
        <v>1</v>
      </c>
      <c r="JV233" s="4">
        <v>38234.659999999989</v>
      </c>
      <c r="JW233" s="4">
        <v>38234.659999999989</v>
      </c>
      <c r="JX233" s="4">
        <v>0</v>
      </c>
      <c r="JY233" s="4">
        <v>0</v>
      </c>
      <c r="JZ233" s="4">
        <v>38234.659999999989</v>
      </c>
      <c r="KA233" s="4">
        <v>38234.659999999989</v>
      </c>
      <c r="KB233" s="4">
        <v>0</v>
      </c>
      <c r="KC233" s="4">
        <v>0</v>
      </c>
      <c r="KD233" s="4">
        <v>38234.659999999989</v>
      </c>
      <c r="KE233" s="5">
        <v>1</v>
      </c>
      <c r="KF233" s="4">
        <v>38323.26999999999</v>
      </c>
      <c r="KG233" s="4">
        <v>38323.26999999999</v>
      </c>
      <c r="KH233" s="4">
        <v>0</v>
      </c>
      <c r="KI233" s="4">
        <v>0</v>
      </c>
      <c r="KJ233" s="4">
        <v>38323.26999999999</v>
      </c>
      <c r="KK233" s="4">
        <v>38323.26999999999</v>
      </c>
      <c r="KL233" s="4">
        <v>0</v>
      </c>
      <c r="KM233" s="4">
        <v>0</v>
      </c>
      <c r="KN233" s="4">
        <v>38323.26999999999</v>
      </c>
      <c r="KO233" s="5">
        <v>1</v>
      </c>
      <c r="KP233" s="4">
        <v>38411.87999999999</v>
      </c>
      <c r="KQ233" s="4">
        <v>38411.87999999999</v>
      </c>
      <c r="KR233" s="4">
        <v>0</v>
      </c>
      <c r="KS233" s="4">
        <v>0</v>
      </c>
      <c r="KT233" s="4">
        <v>38411.87999999999</v>
      </c>
      <c r="KU233" s="4">
        <v>38411.87999999999</v>
      </c>
      <c r="KV233" s="4">
        <v>0</v>
      </c>
      <c r="KW233" s="4">
        <v>0</v>
      </c>
      <c r="KX233" s="4">
        <v>38411.87999999999</v>
      </c>
      <c r="KY233" s="5">
        <v>1</v>
      </c>
      <c r="KZ233" s="4">
        <v>38500.489999999991</v>
      </c>
      <c r="LA233" s="4">
        <v>38500.489999999991</v>
      </c>
      <c r="LB233" s="4">
        <v>0</v>
      </c>
      <c r="LC233" s="4">
        <v>0</v>
      </c>
      <c r="LD233" s="4">
        <v>38500.489999999991</v>
      </c>
      <c r="LE233" s="4">
        <v>38500.489999999991</v>
      </c>
      <c r="LF233" s="4">
        <v>0</v>
      </c>
      <c r="LG233" s="4">
        <v>0</v>
      </c>
      <c r="LH233" s="4">
        <v>38500.489999999991</v>
      </c>
      <c r="LI233" s="5">
        <v>1</v>
      </c>
      <c r="LJ233" s="4">
        <v>38589.069999999992</v>
      </c>
      <c r="LK233" s="4">
        <v>38589.069999999992</v>
      </c>
      <c r="LL233" s="4">
        <v>0</v>
      </c>
      <c r="LM233" s="4">
        <v>0</v>
      </c>
      <c r="LN233" s="4">
        <v>38589.069999999992</v>
      </c>
      <c r="LO233" s="4">
        <v>38589.069999999992</v>
      </c>
      <c r="LP233" s="4">
        <v>0</v>
      </c>
      <c r="LQ233" s="4">
        <v>0</v>
      </c>
      <c r="LR233" s="4">
        <v>38589.069999999992</v>
      </c>
      <c r="LS233" s="5">
        <v>1</v>
      </c>
      <c r="LT233" s="4">
        <v>38677.679999999993</v>
      </c>
      <c r="LU233" s="4">
        <v>38677.679999999993</v>
      </c>
      <c r="LV233" s="4">
        <v>0</v>
      </c>
      <c r="LW233" s="4">
        <v>0</v>
      </c>
      <c r="LX233" s="4">
        <v>38677.679999999993</v>
      </c>
      <c r="LY233" s="4">
        <v>38677.679999999993</v>
      </c>
      <c r="LZ233" s="4">
        <v>0</v>
      </c>
      <c r="MA233" s="4">
        <v>0</v>
      </c>
      <c r="MB233" s="4">
        <v>38677.679999999993</v>
      </c>
      <c r="MC233" s="5">
        <v>1</v>
      </c>
      <c r="MD233" s="4">
        <v>38766.279999999992</v>
      </c>
      <c r="ME233" s="4">
        <v>38766.279999999992</v>
      </c>
      <c r="MF233" s="4">
        <v>0</v>
      </c>
      <c r="MG233" s="4">
        <v>0</v>
      </c>
      <c r="MH233" s="4">
        <v>38766.279999999992</v>
      </c>
      <c r="MI233" s="4">
        <v>38766.279999999992</v>
      </c>
      <c r="MJ233" s="4">
        <v>0</v>
      </c>
      <c r="MK233" s="4">
        <v>0</v>
      </c>
      <c r="ML233" s="4">
        <v>38766.279999999992</v>
      </c>
      <c r="MM233" s="5">
        <v>1</v>
      </c>
      <c r="MN233" s="4">
        <v>38854.869999999995</v>
      </c>
      <c r="MO233" s="4">
        <v>38854.869999999995</v>
      </c>
      <c r="MP233" s="4">
        <v>0</v>
      </c>
      <c r="MQ233" s="4">
        <v>0</v>
      </c>
      <c r="MR233" s="4">
        <v>38854.869999999995</v>
      </c>
      <c r="MS233" s="4">
        <v>38854.869999999995</v>
      </c>
      <c r="MT233" s="4">
        <v>0</v>
      </c>
      <c r="MU233" s="4">
        <v>0</v>
      </c>
      <c r="MV233" s="4">
        <v>38854.869999999995</v>
      </c>
      <c r="MW233" s="5">
        <v>1</v>
      </c>
      <c r="MX233" s="4">
        <v>38943.479999999996</v>
      </c>
      <c r="MY233" s="4">
        <v>38943.479999999996</v>
      </c>
      <c r="MZ233" s="4">
        <v>0</v>
      </c>
      <c r="NA233" s="4">
        <v>0</v>
      </c>
      <c r="NB233" s="4">
        <v>38943.479999999996</v>
      </c>
      <c r="NC233" s="4">
        <v>38943.479999999996</v>
      </c>
      <c r="ND233" s="4">
        <v>0</v>
      </c>
      <c r="NE233" s="4">
        <v>0</v>
      </c>
      <c r="NF233" s="4">
        <v>38943.479999999996</v>
      </c>
      <c r="NG233" s="5">
        <v>1</v>
      </c>
      <c r="NH233" s="4">
        <v>39032.089999999997</v>
      </c>
      <c r="NI233" s="4">
        <v>39032.089999999997</v>
      </c>
      <c r="NJ233" s="4">
        <v>0</v>
      </c>
      <c r="NK233" s="4">
        <v>0</v>
      </c>
      <c r="NL233" s="4">
        <v>39032.089999999997</v>
      </c>
      <c r="NM233" s="4">
        <v>39032.089999999997</v>
      </c>
      <c r="NN233" s="4">
        <v>0</v>
      </c>
      <c r="NO233" s="4">
        <v>0</v>
      </c>
      <c r="NP233" s="4">
        <v>39032.089999999997</v>
      </c>
      <c r="NQ233" s="5">
        <v>1</v>
      </c>
      <c r="NR233" s="4">
        <v>462537.27999999991</v>
      </c>
      <c r="NS233" s="4">
        <v>462537.27999999991</v>
      </c>
      <c r="NT233" s="4">
        <v>0</v>
      </c>
      <c r="NU233" s="4">
        <v>0</v>
      </c>
      <c r="NV233" s="4">
        <v>462537.27999999991</v>
      </c>
      <c r="NW233" s="4">
        <v>462537.27999999991</v>
      </c>
      <c r="NX233" s="4">
        <v>0</v>
      </c>
      <c r="NY233" s="4">
        <v>0</v>
      </c>
      <c r="NZ233" s="4">
        <v>462537.27999999991</v>
      </c>
      <c r="OA233" s="5">
        <v>12</v>
      </c>
      <c r="OB233" s="4">
        <v>35779.339999999997</v>
      </c>
      <c r="OC233" s="4">
        <v>35779.339999999997</v>
      </c>
      <c r="OD233" s="4">
        <v>0</v>
      </c>
      <c r="OE233" s="4">
        <v>0</v>
      </c>
      <c r="OF233" s="4">
        <v>35779.339999999997</v>
      </c>
      <c r="OG233" s="4">
        <v>35779.339999999997</v>
      </c>
      <c r="OH233" s="4">
        <v>0</v>
      </c>
      <c r="OI233" s="4">
        <v>0</v>
      </c>
      <c r="OJ233" s="4">
        <v>35779.339999999997</v>
      </c>
      <c r="OK233" s="5">
        <v>1</v>
      </c>
      <c r="OL233" s="4">
        <v>32526.599999999995</v>
      </c>
      <c r="OM233" s="4">
        <v>32526.599999999995</v>
      </c>
      <c r="ON233" s="4">
        <v>0</v>
      </c>
      <c r="OO233" s="4">
        <v>0</v>
      </c>
      <c r="OP233" s="4">
        <v>32526.599999999995</v>
      </c>
      <c r="OQ233" s="4">
        <v>32526.599999999995</v>
      </c>
      <c r="OR233" s="4">
        <v>0</v>
      </c>
      <c r="OS233" s="4">
        <v>0</v>
      </c>
      <c r="OT233" s="4">
        <v>32526.599999999995</v>
      </c>
      <c r="OU233" s="5">
        <v>1</v>
      </c>
      <c r="OV233" s="4">
        <v>29273.829999999998</v>
      </c>
      <c r="OW233" s="4">
        <v>29273.829999999998</v>
      </c>
      <c r="OX233" s="4">
        <v>0</v>
      </c>
      <c r="OY233" s="4">
        <v>0</v>
      </c>
      <c r="OZ233" s="4">
        <v>29273.829999999998</v>
      </c>
      <c r="PA233" s="4">
        <v>29273.829999999998</v>
      </c>
      <c r="PB233" s="4">
        <v>0</v>
      </c>
      <c r="PC233" s="4">
        <v>0</v>
      </c>
      <c r="PD233" s="4">
        <v>29273.829999999998</v>
      </c>
      <c r="PE233" s="5">
        <v>1</v>
      </c>
      <c r="PF233" s="4">
        <v>26021.069999999996</v>
      </c>
      <c r="PG233" s="4">
        <v>26021.069999999996</v>
      </c>
      <c r="PH233" s="4">
        <v>0</v>
      </c>
      <c r="PI233" s="4">
        <v>0</v>
      </c>
      <c r="PJ233" s="4">
        <v>26021.069999999996</v>
      </c>
      <c r="PK233" s="4">
        <v>26021.069999999996</v>
      </c>
      <c r="PL233" s="4">
        <v>0</v>
      </c>
      <c r="PM233" s="4">
        <v>0</v>
      </c>
      <c r="PN233" s="4">
        <v>26021.069999999996</v>
      </c>
      <c r="PO233" s="5">
        <v>1</v>
      </c>
      <c r="PP233" s="4">
        <v>22768.309999999998</v>
      </c>
      <c r="PQ233" s="4">
        <v>22768.309999999998</v>
      </c>
      <c r="PR233" s="4">
        <v>0</v>
      </c>
      <c r="PS233" s="4">
        <v>0</v>
      </c>
      <c r="PT233" s="4">
        <v>22768.309999999998</v>
      </c>
      <c r="PU233" s="4">
        <v>22768.309999999998</v>
      </c>
      <c r="PV233" s="4">
        <v>0</v>
      </c>
      <c r="PW233" s="4">
        <v>0</v>
      </c>
      <c r="PX233" s="4">
        <v>22768.309999999998</v>
      </c>
      <c r="PY233" s="5">
        <v>1</v>
      </c>
      <c r="PZ233" s="4">
        <v>19515.559999999998</v>
      </c>
      <c r="QA233" s="4">
        <v>19515.559999999998</v>
      </c>
      <c r="QB233" s="4">
        <v>0</v>
      </c>
      <c r="QC233" s="4">
        <v>0</v>
      </c>
      <c r="QD233" s="4">
        <v>19515.559999999998</v>
      </c>
      <c r="QE233" s="4">
        <v>19515.559999999998</v>
      </c>
      <c r="QF233" s="4">
        <v>0</v>
      </c>
      <c r="QG233" s="4">
        <v>0</v>
      </c>
      <c r="QH233" s="4">
        <v>19515.559999999998</v>
      </c>
      <c r="QI233" s="5">
        <v>1</v>
      </c>
      <c r="QJ233" s="4">
        <v>16262.819999999998</v>
      </c>
      <c r="QK233" s="4">
        <v>16262.819999999998</v>
      </c>
      <c r="QL233" s="4">
        <v>0</v>
      </c>
      <c r="QM233" s="4">
        <v>0</v>
      </c>
      <c r="QN233" s="4">
        <v>16262.819999999998</v>
      </c>
      <c r="QO233" s="4">
        <v>16262.819999999998</v>
      </c>
      <c r="QP233" s="4">
        <v>0</v>
      </c>
      <c r="QQ233" s="4">
        <v>0</v>
      </c>
      <c r="QR233" s="4">
        <v>16262.819999999998</v>
      </c>
      <c r="QS233" s="5">
        <v>1</v>
      </c>
      <c r="QT233" s="4">
        <v>13010.039999999997</v>
      </c>
      <c r="QU233" s="4">
        <v>13010.039999999997</v>
      </c>
      <c r="QV233" s="4">
        <v>0</v>
      </c>
      <c r="QW233" s="4">
        <v>0</v>
      </c>
      <c r="QX233" s="4">
        <v>13010.039999999997</v>
      </c>
      <c r="QY233" s="4">
        <v>13010.039999999997</v>
      </c>
      <c r="QZ233" s="4">
        <v>0</v>
      </c>
      <c r="RA233" s="4">
        <v>0</v>
      </c>
      <c r="RB233" s="4">
        <v>13010.039999999997</v>
      </c>
      <c r="RC233" s="5">
        <v>1</v>
      </c>
      <c r="RD233" s="4">
        <v>9757.31</v>
      </c>
      <c r="RE233" s="4">
        <v>9757.31</v>
      </c>
      <c r="RF233" s="4">
        <v>0</v>
      </c>
      <c r="RG233" s="4">
        <v>0</v>
      </c>
      <c r="RH233" s="4">
        <v>9757.31</v>
      </c>
      <c r="RI233" s="4">
        <v>9757.31</v>
      </c>
      <c r="RJ233" s="4">
        <v>0</v>
      </c>
      <c r="RK233" s="4">
        <v>0</v>
      </c>
      <c r="RL233" s="4">
        <v>9757.31</v>
      </c>
      <c r="RM233" s="5">
        <v>1</v>
      </c>
      <c r="RN233" s="4">
        <v>6504.57</v>
      </c>
      <c r="RO233" s="4">
        <v>6504.57</v>
      </c>
      <c r="RP233" s="4">
        <v>0</v>
      </c>
      <c r="RQ233" s="4">
        <v>0</v>
      </c>
      <c r="RR233" s="4">
        <v>6504.57</v>
      </c>
      <c r="RS233" s="4">
        <v>6504.57</v>
      </c>
      <c r="RT233" s="4">
        <v>0</v>
      </c>
      <c r="RU233" s="4">
        <v>0</v>
      </c>
      <c r="RV233" s="4">
        <v>6504.57</v>
      </c>
      <c r="RW233" s="5">
        <v>1</v>
      </c>
      <c r="RX233" s="4">
        <v>3251.8299999999995</v>
      </c>
      <c r="RY233" s="4">
        <v>3251.8299999999995</v>
      </c>
      <c r="RZ233" s="4">
        <v>0</v>
      </c>
      <c r="SA233" s="4">
        <v>0</v>
      </c>
      <c r="SB233" s="4">
        <v>3251.8299999999995</v>
      </c>
      <c r="SC233" s="4">
        <v>3251.8299999999995</v>
      </c>
      <c r="SD233" s="4">
        <v>0</v>
      </c>
      <c r="SE233" s="4">
        <v>0</v>
      </c>
      <c r="SF233" s="4">
        <v>3251.8299999999995</v>
      </c>
      <c r="SG233" s="5">
        <v>1</v>
      </c>
      <c r="SH233" s="4">
        <v>-0.91000000000000036</v>
      </c>
      <c r="SI233" s="4">
        <v>-0.91000000000000036</v>
      </c>
      <c r="SJ233" s="4">
        <v>0</v>
      </c>
      <c r="SK233" s="4">
        <v>0</v>
      </c>
      <c r="SL233" s="4">
        <v>-0.91000000000000036</v>
      </c>
      <c r="SM233" s="4">
        <v>-0.91000000000000036</v>
      </c>
      <c r="SN233" s="4">
        <v>0</v>
      </c>
      <c r="SO233" s="4">
        <v>0</v>
      </c>
      <c r="SP233" s="4">
        <v>-0.91000000000000036</v>
      </c>
      <c r="SQ233" s="5">
        <v>1</v>
      </c>
      <c r="SR233" s="4">
        <v>214670.36999999997</v>
      </c>
      <c r="SS233" s="4">
        <v>214670.36999999997</v>
      </c>
      <c r="ST233" s="4">
        <v>0</v>
      </c>
      <c r="SU233" s="4">
        <v>0</v>
      </c>
      <c r="SV233" s="4">
        <v>214670.36999999997</v>
      </c>
      <c r="SW233" s="4">
        <v>214670.36999999997</v>
      </c>
      <c r="SX233" s="4">
        <v>0</v>
      </c>
      <c r="SY233" s="4">
        <v>0</v>
      </c>
      <c r="SZ233" s="4">
        <v>214670.36999999997</v>
      </c>
      <c r="TA233" s="5">
        <v>12</v>
      </c>
      <c r="TB233" s="4">
        <v>-0.91120000000000023</v>
      </c>
      <c r="TC233" s="4">
        <v>-0.91120000000000023</v>
      </c>
    </row>
    <row r="234" spans="1:523" x14ac:dyDescent="0.3">
      <c r="A234" s="3" t="s">
        <v>280</v>
      </c>
      <c r="B234" s="4">
        <v>10112034.360000001</v>
      </c>
      <c r="C234" s="4">
        <v>10112034.360000001</v>
      </c>
      <c r="D234" s="4">
        <v>0</v>
      </c>
      <c r="E234" s="4">
        <v>0</v>
      </c>
      <c r="F234" s="4">
        <v>10112034.360000001</v>
      </c>
      <c r="G234" s="4">
        <v>10112034.360000001</v>
      </c>
      <c r="H234" s="4">
        <v>0</v>
      </c>
      <c r="I234" s="4">
        <v>0</v>
      </c>
      <c r="J234" s="4">
        <v>10112034.360000001</v>
      </c>
      <c r="K234" s="5">
        <v>1</v>
      </c>
      <c r="L234" s="4">
        <v>9990443.540000001</v>
      </c>
      <c r="M234" s="4">
        <v>9990443.540000001</v>
      </c>
      <c r="N234" s="4">
        <v>0</v>
      </c>
      <c r="O234" s="4">
        <v>0</v>
      </c>
      <c r="P234" s="4">
        <v>9990443.540000001</v>
      </c>
      <c r="Q234" s="4">
        <v>9990443.540000001</v>
      </c>
      <c r="R234" s="4">
        <v>0</v>
      </c>
      <c r="S234" s="4">
        <v>0</v>
      </c>
      <c r="T234" s="4">
        <v>9990443.540000001</v>
      </c>
      <c r="U234" s="5">
        <v>1</v>
      </c>
      <c r="V234" s="4">
        <v>9967220.5899999999</v>
      </c>
      <c r="W234" s="4">
        <v>9967220.5899999999</v>
      </c>
      <c r="X234" s="4">
        <v>0</v>
      </c>
      <c r="Y234" s="4">
        <v>0</v>
      </c>
      <c r="Z234" s="4">
        <v>9967220.5899999999</v>
      </c>
      <c r="AA234" s="4">
        <v>9967220.5899999999</v>
      </c>
      <c r="AB234" s="4">
        <v>0</v>
      </c>
      <c r="AC234" s="4">
        <v>0</v>
      </c>
      <c r="AD234" s="4">
        <v>9967220.5899999999</v>
      </c>
      <c r="AE234" s="5">
        <v>1</v>
      </c>
      <c r="AF234" s="4">
        <v>10022758.899999999</v>
      </c>
      <c r="AG234" s="4">
        <v>10022758.899999999</v>
      </c>
      <c r="AH234" s="4">
        <v>0</v>
      </c>
      <c r="AI234" s="4">
        <v>0</v>
      </c>
      <c r="AJ234" s="4">
        <v>10022758.899999999</v>
      </c>
      <c r="AK234" s="4">
        <v>10022758.899999999</v>
      </c>
      <c r="AL234" s="4">
        <v>0</v>
      </c>
      <c r="AM234" s="4">
        <v>0</v>
      </c>
      <c r="AN234" s="4">
        <v>10022758.899999999</v>
      </c>
      <c r="AO234" s="5">
        <v>1</v>
      </c>
      <c r="AP234" s="4">
        <v>10097109.809999999</v>
      </c>
      <c r="AQ234" s="4">
        <v>10097109.809999999</v>
      </c>
      <c r="AR234" s="4">
        <v>0</v>
      </c>
      <c r="AS234" s="4">
        <v>0</v>
      </c>
      <c r="AT234" s="4">
        <v>10097109.809999999</v>
      </c>
      <c r="AU234" s="4">
        <v>10097109.809999999</v>
      </c>
      <c r="AV234" s="4">
        <v>0</v>
      </c>
      <c r="AW234" s="4">
        <v>0</v>
      </c>
      <c r="AX234" s="4">
        <v>10097109.809999999</v>
      </c>
      <c r="AY234" s="5">
        <v>1</v>
      </c>
      <c r="AZ234" s="4">
        <v>10064134.419999998</v>
      </c>
      <c r="BA234" s="4">
        <v>10064134.419999998</v>
      </c>
      <c r="BB234" s="4">
        <v>0</v>
      </c>
      <c r="BC234" s="4">
        <v>0</v>
      </c>
      <c r="BD234" s="4">
        <v>10064134.419999998</v>
      </c>
      <c r="BE234" s="4">
        <v>10064134.419999998</v>
      </c>
      <c r="BF234" s="4">
        <v>0</v>
      </c>
      <c r="BG234" s="4">
        <v>0</v>
      </c>
      <c r="BH234" s="4">
        <v>10064134.419999998</v>
      </c>
      <c r="BI234" s="5">
        <v>1</v>
      </c>
      <c r="BJ234" s="4">
        <v>10052497.319999998</v>
      </c>
      <c r="BK234" s="4">
        <v>10052497.319999998</v>
      </c>
      <c r="BL234" s="4">
        <v>0</v>
      </c>
      <c r="BM234" s="4">
        <v>0</v>
      </c>
      <c r="BN234" s="4">
        <v>10052497.319999998</v>
      </c>
      <c r="BO234" s="4">
        <v>10052497.319999998</v>
      </c>
      <c r="BP234" s="4">
        <v>0</v>
      </c>
      <c r="BQ234" s="4">
        <v>0</v>
      </c>
      <c r="BR234" s="4">
        <v>10052497.319999998</v>
      </c>
      <c r="BS234" s="5">
        <v>1</v>
      </c>
      <c r="BT234" s="4">
        <v>10057106.809999999</v>
      </c>
      <c r="BU234" s="4">
        <v>10057106.809999999</v>
      </c>
      <c r="BV234" s="4">
        <v>0</v>
      </c>
      <c r="BW234" s="4">
        <v>0</v>
      </c>
      <c r="BX234" s="4">
        <v>10057106.809999999</v>
      </c>
      <c r="BY234" s="4">
        <v>10057106.809999999</v>
      </c>
      <c r="BZ234" s="4">
        <v>0</v>
      </c>
      <c r="CA234" s="4">
        <v>0</v>
      </c>
      <c r="CB234" s="4">
        <v>10057106.809999999</v>
      </c>
      <c r="CC234" s="5">
        <v>1</v>
      </c>
      <c r="CD234" s="4">
        <v>9999772.879999999</v>
      </c>
      <c r="CE234" s="4">
        <v>9999772.879999999</v>
      </c>
      <c r="CF234" s="4">
        <v>0</v>
      </c>
      <c r="CG234" s="4">
        <v>0</v>
      </c>
      <c r="CH234" s="4">
        <v>9999772.879999999</v>
      </c>
      <c r="CI234" s="4">
        <v>9999772.879999999</v>
      </c>
      <c r="CJ234" s="4">
        <v>0</v>
      </c>
      <c r="CK234" s="4">
        <v>0</v>
      </c>
      <c r="CL234" s="4">
        <v>9999772.879999999</v>
      </c>
      <c r="CM234" s="5">
        <v>1</v>
      </c>
      <c r="CN234" s="4">
        <v>9909842.0900000036</v>
      </c>
      <c r="CO234" s="4">
        <v>9909842.0900000036</v>
      </c>
      <c r="CP234" s="4">
        <v>0</v>
      </c>
      <c r="CQ234" s="4">
        <v>0</v>
      </c>
      <c r="CR234" s="4">
        <v>9909842.0900000036</v>
      </c>
      <c r="CS234" s="4">
        <v>9909842.0900000036</v>
      </c>
      <c r="CT234" s="4">
        <v>0</v>
      </c>
      <c r="CU234" s="4">
        <v>0</v>
      </c>
      <c r="CV234" s="4">
        <v>9909842.0900000036</v>
      </c>
      <c r="CW234" s="5">
        <v>1</v>
      </c>
      <c r="CX234" s="4">
        <v>10004672.690000005</v>
      </c>
      <c r="CY234" s="4">
        <v>10004672.690000005</v>
      </c>
      <c r="CZ234" s="4">
        <v>0</v>
      </c>
      <c r="DA234" s="4">
        <v>0</v>
      </c>
      <c r="DB234" s="4">
        <v>10004672.690000005</v>
      </c>
      <c r="DC234" s="4">
        <v>10004672.690000005</v>
      </c>
      <c r="DD234" s="4">
        <v>0</v>
      </c>
      <c r="DE234" s="4">
        <v>0</v>
      </c>
      <c r="DF234" s="4">
        <v>10004672.690000005</v>
      </c>
      <c r="DG234" s="5">
        <v>1</v>
      </c>
      <c r="DH234" s="4">
        <v>10028895.340000009</v>
      </c>
      <c r="DI234" s="4">
        <v>10028895.340000009</v>
      </c>
      <c r="DJ234" s="4">
        <v>0</v>
      </c>
      <c r="DK234" s="4">
        <v>0</v>
      </c>
      <c r="DL234" s="4">
        <v>10028895.340000009</v>
      </c>
      <c r="DM234" s="4">
        <v>10028895.340000009</v>
      </c>
      <c r="DN234" s="4">
        <v>0</v>
      </c>
      <c r="DO234" s="4">
        <v>0</v>
      </c>
      <c r="DP234" s="4">
        <v>10028895.340000009</v>
      </c>
      <c r="DQ234" s="5">
        <v>1</v>
      </c>
      <c r="DR234" s="4">
        <v>120306488.75</v>
      </c>
      <c r="DS234" s="4">
        <v>120306488.75</v>
      </c>
      <c r="DT234" s="4">
        <v>0</v>
      </c>
      <c r="DU234" s="4">
        <v>0</v>
      </c>
      <c r="DV234" s="4">
        <v>120306488.75</v>
      </c>
      <c r="DW234" s="4">
        <v>120306488.75</v>
      </c>
      <c r="DX234" s="4">
        <v>0</v>
      </c>
      <c r="DY234" s="4">
        <v>0</v>
      </c>
      <c r="DZ234" s="4">
        <v>120306488.75</v>
      </c>
      <c r="EA234" s="5">
        <v>12</v>
      </c>
      <c r="EB234" s="4">
        <v>10145417.260000009</v>
      </c>
      <c r="EC234" s="4">
        <v>10145417.260000009</v>
      </c>
      <c r="ED234" s="4">
        <v>0</v>
      </c>
      <c r="EE234" s="4">
        <v>0</v>
      </c>
      <c r="EF234" s="4">
        <v>10145417.260000009</v>
      </c>
      <c r="EG234" s="4">
        <v>10145417.260000009</v>
      </c>
      <c r="EH234" s="4">
        <v>0</v>
      </c>
      <c r="EI234" s="4">
        <v>0</v>
      </c>
      <c r="EJ234" s="4">
        <v>10145417.260000009</v>
      </c>
      <c r="EK234" s="5">
        <v>1</v>
      </c>
      <c r="EL234" s="4">
        <v>10185199.23000001</v>
      </c>
      <c r="EM234" s="4">
        <v>10185199.23000001</v>
      </c>
      <c r="EN234" s="4">
        <v>0</v>
      </c>
      <c r="EO234" s="4">
        <v>0</v>
      </c>
      <c r="EP234" s="4">
        <v>10185199.23000001</v>
      </c>
      <c r="EQ234" s="4">
        <v>10185199.23000001</v>
      </c>
      <c r="ER234" s="4">
        <v>0</v>
      </c>
      <c r="ES234" s="4">
        <v>0</v>
      </c>
      <c r="ET234" s="4">
        <v>10185199.23000001</v>
      </c>
      <c r="EU234" s="5">
        <v>1</v>
      </c>
      <c r="EV234" s="4">
        <v>10287579.920000009</v>
      </c>
      <c r="EW234" s="4">
        <v>10287579.920000009</v>
      </c>
      <c r="EX234" s="4">
        <v>0</v>
      </c>
      <c r="EY234" s="4">
        <v>0</v>
      </c>
      <c r="EZ234" s="4">
        <v>10287579.920000009</v>
      </c>
      <c r="FA234" s="4">
        <v>10287579.920000009</v>
      </c>
      <c r="FB234" s="4">
        <v>0</v>
      </c>
      <c r="FC234" s="4">
        <v>0</v>
      </c>
      <c r="FD234" s="4">
        <v>10287579.920000009</v>
      </c>
      <c r="FE234" s="5">
        <v>1</v>
      </c>
      <c r="FF234" s="4">
        <v>10278548.810000008</v>
      </c>
      <c r="FG234" s="4">
        <v>10278548.810000008</v>
      </c>
      <c r="FH234" s="4">
        <v>0</v>
      </c>
      <c r="FI234" s="4">
        <v>0</v>
      </c>
      <c r="FJ234" s="4">
        <v>10278548.810000008</v>
      </c>
      <c r="FK234" s="4">
        <v>10278548.810000008</v>
      </c>
      <c r="FL234" s="4">
        <v>0</v>
      </c>
      <c r="FM234" s="4">
        <v>0</v>
      </c>
      <c r="FN234" s="4">
        <v>10278548.810000008</v>
      </c>
      <c r="FO234" s="5">
        <v>1</v>
      </c>
      <c r="FP234" s="4">
        <v>10259666.81000001</v>
      </c>
      <c r="FQ234" s="4">
        <v>10259666.81000001</v>
      </c>
      <c r="FR234" s="4">
        <v>0</v>
      </c>
      <c r="FS234" s="4">
        <v>0</v>
      </c>
      <c r="FT234" s="4">
        <v>10259666.81000001</v>
      </c>
      <c r="FU234" s="4">
        <v>10259666.81000001</v>
      </c>
      <c r="FV234" s="4">
        <v>0</v>
      </c>
      <c r="FW234" s="4">
        <v>0</v>
      </c>
      <c r="FX234" s="4">
        <v>10259666.81000001</v>
      </c>
      <c r="FY234" s="5">
        <v>1</v>
      </c>
      <c r="FZ234" s="4">
        <v>10338585.22000001</v>
      </c>
      <c r="GA234" s="4">
        <v>10338585.22000001</v>
      </c>
      <c r="GB234" s="4">
        <v>0</v>
      </c>
      <c r="GC234" s="4">
        <v>0</v>
      </c>
      <c r="GD234" s="4">
        <v>10338585.22000001</v>
      </c>
      <c r="GE234" s="4">
        <v>10338585.22000001</v>
      </c>
      <c r="GF234" s="4">
        <v>0</v>
      </c>
      <c r="GG234" s="4">
        <v>0</v>
      </c>
      <c r="GH234" s="4">
        <v>10338585.22000001</v>
      </c>
      <c r="GI234" s="5">
        <v>1</v>
      </c>
      <c r="GJ234" s="4">
        <v>10402922.73000001</v>
      </c>
      <c r="GK234" s="4">
        <v>10402922.73000001</v>
      </c>
      <c r="GL234" s="4">
        <v>0</v>
      </c>
      <c r="GM234" s="4">
        <v>0</v>
      </c>
      <c r="GN234" s="4">
        <v>10402922.73000001</v>
      </c>
      <c r="GO234" s="4">
        <v>10402922.73000001</v>
      </c>
      <c r="GP234" s="4">
        <v>0</v>
      </c>
      <c r="GQ234" s="4">
        <v>0</v>
      </c>
      <c r="GR234" s="4">
        <v>10402922.73000001</v>
      </c>
      <c r="GS234" s="5">
        <v>1</v>
      </c>
      <c r="GT234" s="4">
        <v>10584024.600000009</v>
      </c>
      <c r="GU234" s="4">
        <v>10584024.600000009</v>
      </c>
      <c r="GV234" s="4">
        <v>0</v>
      </c>
      <c r="GW234" s="4">
        <v>0</v>
      </c>
      <c r="GX234" s="4">
        <v>10584024.600000009</v>
      </c>
      <c r="GY234" s="4">
        <v>10584024.600000009</v>
      </c>
      <c r="GZ234" s="4">
        <v>0</v>
      </c>
      <c r="HA234" s="4">
        <v>0</v>
      </c>
      <c r="HB234" s="4">
        <v>10584024.600000009</v>
      </c>
      <c r="HC234" s="5">
        <v>1</v>
      </c>
      <c r="HD234" s="4">
        <v>10629074.690000011</v>
      </c>
      <c r="HE234" s="4">
        <v>10629074.690000011</v>
      </c>
      <c r="HF234" s="4">
        <v>0</v>
      </c>
      <c r="HG234" s="4">
        <v>0</v>
      </c>
      <c r="HH234" s="4">
        <v>10629074.690000011</v>
      </c>
      <c r="HI234" s="4">
        <v>10629074.690000011</v>
      </c>
      <c r="HJ234" s="4">
        <v>0</v>
      </c>
      <c r="HK234" s="4">
        <v>0</v>
      </c>
      <c r="HL234" s="4">
        <v>10629074.690000011</v>
      </c>
      <c r="HM234" s="5">
        <v>1</v>
      </c>
      <c r="HN234" s="4">
        <v>10701540.130000008</v>
      </c>
      <c r="HO234" s="4">
        <v>10701540.130000008</v>
      </c>
      <c r="HP234" s="4">
        <v>0</v>
      </c>
      <c r="HQ234" s="4">
        <v>0</v>
      </c>
      <c r="HR234" s="4">
        <v>10701540.130000008</v>
      </c>
      <c r="HS234" s="4">
        <v>10701540.130000008</v>
      </c>
      <c r="HT234" s="4">
        <v>0</v>
      </c>
      <c r="HU234" s="4">
        <v>0</v>
      </c>
      <c r="HV234" s="4">
        <v>10701540.130000008</v>
      </c>
      <c r="HW234" s="5">
        <v>1</v>
      </c>
      <c r="HX234" s="4">
        <v>10758799.640000008</v>
      </c>
      <c r="HY234" s="4">
        <v>10758799.640000008</v>
      </c>
      <c r="HZ234" s="4">
        <v>0</v>
      </c>
      <c r="IA234" s="4">
        <v>0</v>
      </c>
      <c r="IB234" s="4">
        <v>10758799.640000008</v>
      </c>
      <c r="IC234" s="4">
        <v>10758799.640000008</v>
      </c>
      <c r="ID234" s="4">
        <v>0</v>
      </c>
      <c r="IE234" s="4">
        <v>0</v>
      </c>
      <c r="IF234" s="4">
        <v>10758799.640000008</v>
      </c>
      <c r="IG234" s="5">
        <v>1</v>
      </c>
      <c r="IH234" s="4">
        <v>10744701.690000005</v>
      </c>
      <c r="II234" s="4">
        <v>10744701.690000005</v>
      </c>
      <c r="IJ234" s="4">
        <v>0</v>
      </c>
      <c r="IK234" s="4">
        <v>0</v>
      </c>
      <c r="IL234" s="4">
        <v>10744701.690000005</v>
      </c>
      <c r="IM234" s="4">
        <v>10744701.690000005</v>
      </c>
      <c r="IN234" s="4">
        <v>0</v>
      </c>
      <c r="IO234" s="4">
        <v>0</v>
      </c>
      <c r="IP234" s="4">
        <v>10744701.690000005</v>
      </c>
      <c r="IQ234" s="5">
        <v>1</v>
      </c>
      <c r="IR234" s="4">
        <v>125316060.73000011</v>
      </c>
      <c r="IS234" s="4">
        <v>125316060.73000011</v>
      </c>
      <c r="IT234" s="4">
        <v>0</v>
      </c>
      <c r="IU234" s="4">
        <v>0</v>
      </c>
      <c r="IV234" s="4">
        <v>125316060.73000011</v>
      </c>
      <c r="IW234" s="4">
        <v>125316060.73000011</v>
      </c>
      <c r="IX234" s="4">
        <v>0</v>
      </c>
      <c r="IY234" s="4">
        <v>0</v>
      </c>
      <c r="IZ234" s="4">
        <v>125316060.73000011</v>
      </c>
      <c r="JA234" s="5">
        <v>12</v>
      </c>
      <c r="JB234" s="4">
        <v>10800186.540000007</v>
      </c>
      <c r="JC234" s="4">
        <v>10800186.540000007</v>
      </c>
      <c r="JD234" s="4">
        <v>0</v>
      </c>
      <c r="JE234" s="4">
        <v>0</v>
      </c>
      <c r="JF234" s="4">
        <v>10800186.540000007</v>
      </c>
      <c r="JG234" s="4">
        <v>10800186.540000007</v>
      </c>
      <c r="JH234" s="4">
        <v>0</v>
      </c>
      <c r="JI234" s="4">
        <v>0</v>
      </c>
      <c r="JJ234" s="4">
        <v>10800186.540000007</v>
      </c>
      <c r="JK234" s="5">
        <v>1</v>
      </c>
      <c r="JL234" s="4">
        <v>10820777.560000008</v>
      </c>
      <c r="JM234" s="4">
        <v>10820777.560000008</v>
      </c>
      <c r="JN234" s="4">
        <v>0</v>
      </c>
      <c r="JO234" s="4">
        <v>0</v>
      </c>
      <c r="JP234" s="4">
        <v>10820777.560000008</v>
      </c>
      <c r="JQ234" s="4">
        <v>10820777.560000008</v>
      </c>
      <c r="JR234" s="4">
        <v>0</v>
      </c>
      <c r="JS234" s="4">
        <v>0</v>
      </c>
      <c r="JT234" s="4">
        <v>10820777.560000008</v>
      </c>
      <c r="JU234" s="5">
        <v>1</v>
      </c>
      <c r="JV234" s="4">
        <v>10856020.330000009</v>
      </c>
      <c r="JW234" s="4">
        <v>10856020.330000009</v>
      </c>
      <c r="JX234" s="4">
        <v>0</v>
      </c>
      <c r="JY234" s="4">
        <v>0</v>
      </c>
      <c r="JZ234" s="4">
        <v>10856020.330000009</v>
      </c>
      <c r="KA234" s="4">
        <v>10856020.330000009</v>
      </c>
      <c r="KB234" s="4">
        <v>0</v>
      </c>
      <c r="KC234" s="4">
        <v>0</v>
      </c>
      <c r="KD234" s="4">
        <v>10856020.330000009</v>
      </c>
      <c r="KE234" s="5">
        <v>1</v>
      </c>
      <c r="KF234" s="4">
        <v>10869408.20000001</v>
      </c>
      <c r="KG234" s="4">
        <v>10869408.20000001</v>
      </c>
      <c r="KH234" s="4">
        <v>0</v>
      </c>
      <c r="KI234" s="4">
        <v>0</v>
      </c>
      <c r="KJ234" s="4">
        <v>10869408.20000001</v>
      </c>
      <c r="KK234" s="4">
        <v>10869408.20000001</v>
      </c>
      <c r="KL234" s="4">
        <v>0</v>
      </c>
      <c r="KM234" s="4">
        <v>0</v>
      </c>
      <c r="KN234" s="4">
        <v>10869408.20000001</v>
      </c>
      <c r="KO234" s="5">
        <v>1</v>
      </c>
      <c r="KP234" s="4">
        <v>10908332.690000013</v>
      </c>
      <c r="KQ234" s="4">
        <v>10908332.690000013</v>
      </c>
      <c r="KR234" s="4">
        <v>0</v>
      </c>
      <c r="KS234" s="4">
        <v>0</v>
      </c>
      <c r="KT234" s="4">
        <v>10908332.690000013</v>
      </c>
      <c r="KU234" s="4">
        <v>10908332.690000013</v>
      </c>
      <c r="KV234" s="4">
        <v>0</v>
      </c>
      <c r="KW234" s="4">
        <v>0</v>
      </c>
      <c r="KX234" s="4">
        <v>10908332.690000013</v>
      </c>
      <c r="KY234" s="5">
        <v>1</v>
      </c>
      <c r="KZ234" s="4">
        <v>10940522.820000013</v>
      </c>
      <c r="LA234" s="4">
        <v>10940522.820000013</v>
      </c>
      <c r="LB234" s="4">
        <v>0</v>
      </c>
      <c r="LC234" s="4">
        <v>0</v>
      </c>
      <c r="LD234" s="4">
        <v>10940522.820000013</v>
      </c>
      <c r="LE234" s="4">
        <v>10940522.820000013</v>
      </c>
      <c r="LF234" s="4">
        <v>0</v>
      </c>
      <c r="LG234" s="4">
        <v>0</v>
      </c>
      <c r="LH234" s="4">
        <v>10940522.820000013</v>
      </c>
      <c r="LI234" s="5">
        <v>1</v>
      </c>
      <c r="LJ234" s="4">
        <v>10968536.870000012</v>
      </c>
      <c r="LK234" s="4">
        <v>10968536.870000012</v>
      </c>
      <c r="LL234" s="4">
        <v>0</v>
      </c>
      <c r="LM234" s="4">
        <v>0</v>
      </c>
      <c r="LN234" s="4">
        <v>10968536.870000012</v>
      </c>
      <c r="LO234" s="4">
        <v>10968536.870000012</v>
      </c>
      <c r="LP234" s="4">
        <v>0</v>
      </c>
      <c r="LQ234" s="4">
        <v>0</v>
      </c>
      <c r="LR234" s="4">
        <v>10968536.870000012</v>
      </c>
      <c r="LS234" s="5">
        <v>1</v>
      </c>
      <c r="LT234" s="4">
        <v>11005185.770000014</v>
      </c>
      <c r="LU234" s="4">
        <v>11005185.770000014</v>
      </c>
      <c r="LV234" s="4">
        <v>0</v>
      </c>
      <c r="LW234" s="4">
        <v>0</v>
      </c>
      <c r="LX234" s="4">
        <v>11005185.770000014</v>
      </c>
      <c r="LY234" s="4">
        <v>11005185.770000014</v>
      </c>
      <c r="LZ234" s="4">
        <v>0</v>
      </c>
      <c r="MA234" s="4">
        <v>0</v>
      </c>
      <c r="MB234" s="4">
        <v>11005185.770000014</v>
      </c>
      <c r="MC234" s="5">
        <v>1</v>
      </c>
      <c r="MD234" s="4">
        <v>11034050.930000016</v>
      </c>
      <c r="ME234" s="4">
        <v>11034050.930000016</v>
      </c>
      <c r="MF234" s="4">
        <v>0</v>
      </c>
      <c r="MG234" s="4">
        <v>0</v>
      </c>
      <c r="MH234" s="4">
        <v>11034050.930000016</v>
      </c>
      <c r="MI234" s="4">
        <v>11034050.930000016</v>
      </c>
      <c r="MJ234" s="4">
        <v>0</v>
      </c>
      <c r="MK234" s="4">
        <v>0</v>
      </c>
      <c r="ML234" s="4">
        <v>11034050.930000016</v>
      </c>
      <c r="MM234" s="5">
        <v>1</v>
      </c>
      <c r="MN234" s="4">
        <v>11094225.490000019</v>
      </c>
      <c r="MO234" s="4">
        <v>11094225.490000019</v>
      </c>
      <c r="MP234" s="4">
        <v>0</v>
      </c>
      <c r="MQ234" s="4">
        <v>0</v>
      </c>
      <c r="MR234" s="4">
        <v>11094225.490000019</v>
      </c>
      <c r="MS234" s="4">
        <v>11094225.490000019</v>
      </c>
      <c r="MT234" s="4">
        <v>0</v>
      </c>
      <c r="MU234" s="4">
        <v>0</v>
      </c>
      <c r="MV234" s="4">
        <v>11094225.490000019</v>
      </c>
      <c r="MW234" s="5">
        <v>1</v>
      </c>
      <c r="MX234" s="4">
        <v>11136572.520000018</v>
      </c>
      <c r="MY234" s="4">
        <v>11136572.520000018</v>
      </c>
      <c r="MZ234" s="4">
        <v>0</v>
      </c>
      <c r="NA234" s="4">
        <v>0</v>
      </c>
      <c r="NB234" s="4">
        <v>11136572.520000018</v>
      </c>
      <c r="NC234" s="4">
        <v>11136572.520000018</v>
      </c>
      <c r="ND234" s="4">
        <v>0</v>
      </c>
      <c r="NE234" s="4">
        <v>0</v>
      </c>
      <c r="NF234" s="4">
        <v>11136572.520000018</v>
      </c>
      <c r="NG234" s="5">
        <v>1</v>
      </c>
      <c r="NH234" s="4">
        <v>11158299.170000015</v>
      </c>
      <c r="NI234" s="4">
        <v>11158299.170000015</v>
      </c>
      <c r="NJ234" s="4">
        <v>0</v>
      </c>
      <c r="NK234" s="4">
        <v>0</v>
      </c>
      <c r="NL234" s="4">
        <v>11158299.170000015</v>
      </c>
      <c r="NM234" s="4">
        <v>11158299.170000015</v>
      </c>
      <c r="NN234" s="4">
        <v>0</v>
      </c>
      <c r="NO234" s="4">
        <v>0</v>
      </c>
      <c r="NP234" s="4">
        <v>11158299.170000015</v>
      </c>
      <c r="NQ234" s="5">
        <v>1</v>
      </c>
      <c r="NR234" s="4">
        <v>131592118.89000016</v>
      </c>
      <c r="NS234" s="4">
        <v>131592118.89000016</v>
      </c>
      <c r="NT234" s="4">
        <v>0</v>
      </c>
      <c r="NU234" s="4">
        <v>0</v>
      </c>
      <c r="NV234" s="4">
        <v>131592118.89000016</v>
      </c>
      <c r="NW234" s="4">
        <v>131592118.89000016</v>
      </c>
      <c r="NX234" s="4">
        <v>0</v>
      </c>
      <c r="NY234" s="4">
        <v>0</v>
      </c>
      <c r="NZ234" s="4">
        <v>131592118.89000016</v>
      </c>
      <c r="OA234" s="5">
        <v>12</v>
      </c>
      <c r="OB234" s="4">
        <v>11212771.700000014</v>
      </c>
      <c r="OC234" s="4">
        <v>11212771.700000014</v>
      </c>
      <c r="OD234" s="4">
        <v>0</v>
      </c>
      <c r="OE234" s="4">
        <v>0</v>
      </c>
      <c r="OF234" s="4">
        <v>11212771.700000014</v>
      </c>
      <c r="OG234" s="4">
        <v>11212771.700000014</v>
      </c>
      <c r="OH234" s="4">
        <v>0</v>
      </c>
      <c r="OI234" s="4">
        <v>0</v>
      </c>
      <c r="OJ234" s="4">
        <v>11212771.700000014</v>
      </c>
      <c r="OK234" s="5">
        <v>1</v>
      </c>
      <c r="OL234" s="4">
        <v>11250766.580000013</v>
      </c>
      <c r="OM234" s="4">
        <v>11250766.580000013</v>
      </c>
      <c r="ON234" s="4">
        <v>0</v>
      </c>
      <c r="OO234" s="4">
        <v>0</v>
      </c>
      <c r="OP234" s="4">
        <v>11250766.580000013</v>
      </c>
      <c r="OQ234" s="4">
        <v>11250766.580000013</v>
      </c>
      <c r="OR234" s="4">
        <v>0</v>
      </c>
      <c r="OS234" s="4">
        <v>0</v>
      </c>
      <c r="OT234" s="4">
        <v>11250766.580000013</v>
      </c>
      <c r="OU234" s="5">
        <v>1</v>
      </c>
      <c r="OV234" s="4">
        <v>11295766.270000014</v>
      </c>
      <c r="OW234" s="4">
        <v>11295766.270000014</v>
      </c>
      <c r="OX234" s="4">
        <v>0</v>
      </c>
      <c r="OY234" s="4">
        <v>0</v>
      </c>
      <c r="OZ234" s="4">
        <v>11295766.270000014</v>
      </c>
      <c r="PA234" s="4">
        <v>11295766.270000014</v>
      </c>
      <c r="PB234" s="4">
        <v>0</v>
      </c>
      <c r="PC234" s="4">
        <v>0</v>
      </c>
      <c r="PD234" s="4">
        <v>11295766.270000014</v>
      </c>
      <c r="PE234" s="5">
        <v>1</v>
      </c>
      <c r="PF234" s="4">
        <v>11391385.340000018</v>
      </c>
      <c r="PG234" s="4">
        <v>11391385.340000018</v>
      </c>
      <c r="PH234" s="4">
        <v>0</v>
      </c>
      <c r="PI234" s="4">
        <v>0</v>
      </c>
      <c r="PJ234" s="4">
        <v>11391385.340000018</v>
      </c>
      <c r="PK234" s="4">
        <v>11391385.340000018</v>
      </c>
      <c r="PL234" s="4">
        <v>0</v>
      </c>
      <c r="PM234" s="4">
        <v>0</v>
      </c>
      <c r="PN234" s="4">
        <v>11391385.340000018</v>
      </c>
      <c r="PO234" s="5">
        <v>1</v>
      </c>
      <c r="PP234" s="4">
        <v>11447891.400000013</v>
      </c>
      <c r="PQ234" s="4">
        <v>11447891.400000013</v>
      </c>
      <c r="PR234" s="4">
        <v>0</v>
      </c>
      <c r="PS234" s="4">
        <v>0</v>
      </c>
      <c r="PT234" s="4">
        <v>11447891.400000013</v>
      </c>
      <c r="PU234" s="4">
        <v>11447891.400000013</v>
      </c>
      <c r="PV234" s="4">
        <v>0</v>
      </c>
      <c r="PW234" s="4">
        <v>0</v>
      </c>
      <c r="PX234" s="4">
        <v>11447891.400000013</v>
      </c>
      <c r="PY234" s="5">
        <v>1</v>
      </c>
      <c r="PZ234" s="4">
        <v>11469917.690000013</v>
      </c>
      <c r="QA234" s="4">
        <v>11469917.690000013</v>
      </c>
      <c r="QB234" s="4">
        <v>0</v>
      </c>
      <c r="QC234" s="4">
        <v>0</v>
      </c>
      <c r="QD234" s="4">
        <v>11469917.690000013</v>
      </c>
      <c r="QE234" s="4">
        <v>11469917.690000013</v>
      </c>
      <c r="QF234" s="4">
        <v>0</v>
      </c>
      <c r="QG234" s="4">
        <v>0</v>
      </c>
      <c r="QH234" s="4">
        <v>11469917.690000013</v>
      </c>
      <c r="QI234" s="5">
        <v>1</v>
      </c>
      <c r="QJ234" s="4">
        <v>11520388.180000013</v>
      </c>
      <c r="QK234" s="4">
        <v>11520388.180000013</v>
      </c>
      <c r="QL234" s="4">
        <v>0</v>
      </c>
      <c r="QM234" s="4">
        <v>0</v>
      </c>
      <c r="QN234" s="4">
        <v>11520388.180000013</v>
      </c>
      <c r="QO234" s="4">
        <v>11520388.180000013</v>
      </c>
      <c r="QP234" s="4">
        <v>0</v>
      </c>
      <c r="QQ234" s="4">
        <v>0</v>
      </c>
      <c r="QR234" s="4">
        <v>11520388.180000013</v>
      </c>
      <c r="QS234" s="5">
        <v>1</v>
      </c>
      <c r="QT234" s="4">
        <v>11578086.740000013</v>
      </c>
      <c r="QU234" s="4">
        <v>11578086.740000013</v>
      </c>
      <c r="QV234" s="4">
        <v>0</v>
      </c>
      <c r="QW234" s="4">
        <v>0</v>
      </c>
      <c r="QX234" s="4">
        <v>11578086.740000013</v>
      </c>
      <c r="QY234" s="4">
        <v>11578086.740000013</v>
      </c>
      <c r="QZ234" s="4">
        <v>0</v>
      </c>
      <c r="RA234" s="4">
        <v>0</v>
      </c>
      <c r="RB234" s="4">
        <v>11578086.740000013</v>
      </c>
      <c r="RC234" s="5">
        <v>1</v>
      </c>
      <c r="RD234" s="4">
        <v>11623126.060000012</v>
      </c>
      <c r="RE234" s="4">
        <v>11623126.060000012</v>
      </c>
      <c r="RF234" s="4">
        <v>0</v>
      </c>
      <c r="RG234" s="4">
        <v>0</v>
      </c>
      <c r="RH234" s="4">
        <v>11623126.060000012</v>
      </c>
      <c r="RI234" s="4">
        <v>11623126.060000012</v>
      </c>
      <c r="RJ234" s="4">
        <v>0</v>
      </c>
      <c r="RK234" s="4">
        <v>0</v>
      </c>
      <c r="RL234" s="4">
        <v>11623126.060000012</v>
      </c>
      <c r="RM234" s="5">
        <v>1</v>
      </c>
      <c r="RN234" s="4">
        <v>11725078.81000001</v>
      </c>
      <c r="RO234" s="4">
        <v>11725078.81000001</v>
      </c>
      <c r="RP234" s="4">
        <v>0</v>
      </c>
      <c r="RQ234" s="4">
        <v>0</v>
      </c>
      <c r="RR234" s="4">
        <v>11725078.81000001</v>
      </c>
      <c r="RS234" s="4">
        <v>11725078.81000001</v>
      </c>
      <c r="RT234" s="4">
        <v>0</v>
      </c>
      <c r="RU234" s="4">
        <v>0</v>
      </c>
      <c r="RV234" s="4">
        <v>11725078.81000001</v>
      </c>
      <c r="RW234" s="5">
        <v>1</v>
      </c>
      <c r="RX234" s="4">
        <v>11763328.400000013</v>
      </c>
      <c r="RY234" s="4">
        <v>11763328.400000013</v>
      </c>
      <c r="RZ234" s="4">
        <v>0</v>
      </c>
      <c r="SA234" s="4">
        <v>0</v>
      </c>
      <c r="SB234" s="4">
        <v>11763328.400000013</v>
      </c>
      <c r="SC234" s="4">
        <v>11763328.400000013</v>
      </c>
      <c r="SD234" s="4">
        <v>0</v>
      </c>
      <c r="SE234" s="4">
        <v>0</v>
      </c>
      <c r="SF234" s="4">
        <v>11763328.400000013</v>
      </c>
      <c r="SG234" s="5">
        <v>1</v>
      </c>
      <c r="SH234" s="4">
        <v>11802670.370000014</v>
      </c>
      <c r="SI234" s="4">
        <v>11802670.370000014</v>
      </c>
      <c r="SJ234" s="4">
        <v>0</v>
      </c>
      <c r="SK234" s="4">
        <v>0</v>
      </c>
      <c r="SL234" s="4">
        <v>11802670.370000014</v>
      </c>
      <c r="SM234" s="4">
        <v>11802670.370000014</v>
      </c>
      <c r="SN234" s="4">
        <v>0</v>
      </c>
      <c r="SO234" s="4">
        <v>0</v>
      </c>
      <c r="SP234" s="4">
        <v>11802670.370000014</v>
      </c>
      <c r="SQ234" s="5">
        <v>1</v>
      </c>
      <c r="SR234" s="4">
        <v>138081177.54000014</v>
      </c>
      <c r="SS234" s="4">
        <v>138081177.54000014</v>
      </c>
      <c r="ST234" s="4">
        <v>0</v>
      </c>
      <c r="SU234" s="4">
        <v>0</v>
      </c>
      <c r="SV234" s="4">
        <v>138081177.54000014</v>
      </c>
      <c r="SW234" s="4">
        <v>138081177.54000014</v>
      </c>
      <c r="SX234" s="4">
        <v>0</v>
      </c>
      <c r="SY234" s="4">
        <v>0</v>
      </c>
      <c r="SZ234" s="4">
        <v>138081177.54000014</v>
      </c>
      <c r="TA234" s="5">
        <v>12</v>
      </c>
      <c r="TB234" s="4">
        <v>11823821.927800013</v>
      </c>
      <c r="TC234" s="4">
        <v>11823821.927800013</v>
      </c>
    </row>
    <row r="235" spans="1:523" x14ac:dyDescent="0.3">
      <c r="A235" s="3" t="s">
        <v>281</v>
      </c>
      <c r="B235" s="4">
        <v>3984367.2100000004</v>
      </c>
      <c r="C235" s="4">
        <v>3984367.2100000004</v>
      </c>
      <c r="D235" s="4">
        <v>0</v>
      </c>
      <c r="E235" s="4">
        <v>0</v>
      </c>
      <c r="F235" s="4">
        <v>3984367.2100000004</v>
      </c>
      <c r="G235" s="4">
        <v>3975281.9135716627</v>
      </c>
      <c r="H235" s="4">
        <v>0</v>
      </c>
      <c r="I235" s="4">
        <v>0</v>
      </c>
      <c r="J235" s="4">
        <v>3975281.9135716627</v>
      </c>
      <c r="K235" s="5">
        <v>0.99771976428138065</v>
      </c>
      <c r="L235" s="4">
        <v>3960895.38</v>
      </c>
      <c r="M235" s="4">
        <v>3960895.38</v>
      </c>
      <c r="N235" s="4">
        <v>0</v>
      </c>
      <c r="O235" s="4">
        <v>0</v>
      </c>
      <c r="P235" s="4">
        <v>3960895.38</v>
      </c>
      <c r="Q235" s="4">
        <v>3951863.6048768098</v>
      </c>
      <c r="R235" s="4">
        <v>0</v>
      </c>
      <c r="S235" s="4">
        <v>0</v>
      </c>
      <c r="T235" s="4">
        <v>3951863.6048768098</v>
      </c>
      <c r="U235" s="5">
        <v>0.99771976428138065</v>
      </c>
      <c r="V235" s="4">
        <v>3973127.0199999996</v>
      </c>
      <c r="W235" s="4">
        <v>3973127.0199999996</v>
      </c>
      <c r="X235" s="4">
        <v>0</v>
      </c>
      <c r="Y235" s="4">
        <v>0</v>
      </c>
      <c r="Z235" s="4">
        <v>3973127.0199999996</v>
      </c>
      <c r="AA235" s="4">
        <v>3964067.3538543838</v>
      </c>
      <c r="AB235" s="4">
        <v>0</v>
      </c>
      <c r="AC235" s="4">
        <v>0</v>
      </c>
      <c r="AD235" s="4">
        <v>3964067.3538543838</v>
      </c>
      <c r="AE235" s="5">
        <v>0.99771976428138065</v>
      </c>
      <c r="AF235" s="4">
        <v>3941496.73</v>
      </c>
      <c r="AG235" s="4">
        <v>3941496.73</v>
      </c>
      <c r="AH235" s="4">
        <v>0</v>
      </c>
      <c r="AI235" s="4">
        <v>0</v>
      </c>
      <c r="AJ235" s="4">
        <v>3941496.73</v>
      </c>
      <c r="AK235" s="4">
        <v>3932509.1883714325</v>
      </c>
      <c r="AL235" s="4">
        <v>0</v>
      </c>
      <c r="AM235" s="4">
        <v>0</v>
      </c>
      <c r="AN235" s="4">
        <v>3932509.1883714325</v>
      </c>
      <c r="AO235" s="5">
        <v>0.99771976428138065</v>
      </c>
      <c r="AP235" s="4">
        <v>3892278.5099999993</v>
      </c>
      <c r="AQ235" s="4">
        <v>3892278.5099999993</v>
      </c>
      <c r="AR235" s="4">
        <v>0</v>
      </c>
      <c r="AS235" s="4">
        <v>0</v>
      </c>
      <c r="AT235" s="4">
        <v>3892278.5099999993</v>
      </c>
      <c r="AU235" s="4">
        <v>3883403.197514683</v>
      </c>
      <c r="AV235" s="4">
        <v>0</v>
      </c>
      <c r="AW235" s="4">
        <v>0</v>
      </c>
      <c r="AX235" s="4">
        <v>3883403.197514683</v>
      </c>
      <c r="AY235" s="5">
        <v>0.99771976428138065</v>
      </c>
      <c r="AZ235" s="4">
        <v>3905461.4299999997</v>
      </c>
      <c r="BA235" s="4">
        <v>3905461.4299999997</v>
      </c>
      <c r="BB235" s="4">
        <v>0</v>
      </c>
      <c r="BC235" s="4">
        <v>0</v>
      </c>
      <c r="BD235" s="4">
        <v>3905461.4299999997</v>
      </c>
      <c r="BE235" s="4">
        <v>3896556.0573496236</v>
      </c>
      <c r="BF235" s="4">
        <v>0</v>
      </c>
      <c r="BG235" s="4">
        <v>0</v>
      </c>
      <c r="BH235" s="4">
        <v>3896556.0573496236</v>
      </c>
      <c r="BI235" s="5">
        <v>0.99771976428138065</v>
      </c>
      <c r="BJ235" s="4">
        <v>3887910.2499999995</v>
      </c>
      <c r="BK235" s="4">
        <v>3887910.2499999995</v>
      </c>
      <c r="BL235" s="4">
        <v>0</v>
      </c>
      <c r="BM235" s="4">
        <v>0</v>
      </c>
      <c r="BN235" s="4">
        <v>3887910.2499999995</v>
      </c>
      <c r="BO235" s="4">
        <v>3879044.8981771632</v>
      </c>
      <c r="BP235" s="4">
        <v>0</v>
      </c>
      <c r="BQ235" s="4">
        <v>0</v>
      </c>
      <c r="BR235" s="4">
        <v>3879044.8981771632</v>
      </c>
      <c r="BS235" s="5">
        <v>0.99771976428138065</v>
      </c>
      <c r="BT235" s="4">
        <v>3851529.9499999997</v>
      </c>
      <c r="BU235" s="4">
        <v>3851529.9499999997</v>
      </c>
      <c r="BV235" s="4">
        <v>0</v>
      </c>
      <c r="BW235" s="4">
        <v>0</v>
      </c>
      <c r="BX235" s="4">
        <v>3851529.9499999997</v>
      </c>
      <c r="BY235" s="4">
        <v>3842747.5538366777</v>
      </c>
      <c r="BZ235" s="4">
        <v>0</v>
      </c>
      <c r="CA235" s="4">
        <v>0</v>
      </c>
      <c r="CB235" s="4">
        <v>3842747.5538366777</v>
      </c>
      <c r="CC235" s="5">
        <v>0.99771976428138065</v>
      </c>
      <c r="CD235" s="4">
        <v>3783900.35</v>
      </c>
      <c r="CE235" s="4">
        <v>3783900.35</v>
      </c>
      <c r="CF235" s="4">
        <v>0</v>
      </c>
      <c r="CG235" s="4">
        <v>0</v>
      </c>
      <c r="CH235" s="4">
        <v>3783900.35</v>
      </c>
      <c r="CI235" s="4">
        <v>3775272.165266234</v>
      </c>
      <c r="CJ235" s="4">
        <v>0</v>
      </c>
      <c r="CK235" s="4">
        <v>0</v>
      </c>
      <c r="CL235" s="4">
        <v>3775272.165266234</v>
      </c>
      <c r="CM235" s="5">
        <v>0.99771976428138065</v>
      </c>
      <c r="CN235" s="4">
        <v>3745840.22</v>
      </c>
      <c r="CO235" s="4">
        <v>3745840.22</v>
      </c>
      <c r="CP235" s="4">
        <v>0</v>
      </c>
      <c r="CQ235" s="4">
        <v>0</v>
      </c>
      <c r="CR235" s="4">
        <v>3745840.22</v>
      </c>
      <c r="CS235" s="4">
        <v>3737298.8213341152</v>
      </c>
      <c r="CT235" s="4">
        <v>0</v>
      </c>
      <c r="CU235" s="4">
        <v>0</v>
      </c>
      <c r="CV235" s="4">
        <v>3737298.8213341152</v>
      </c>
      <c r="CW235" s="5">
        <v>0.99771976428138065</v>
      </c>
      <c r="CX235" s="4">
        <v>3775204.63</v>
      </c>
      <c r="CY235" s="4">
        <v>3775204.63</v>
      </c>
      <c r="CZ235" s="4">
        <v>0</v>
      </c>
      <c r="DA235" s="4">
        <v>0</v>
      </c>
      <c r="DB235" s="4">
        <v>3775204.63</v>
      </c>
      <c r="DC235" s="4">
        <v>3766596.2735575768</v>
      </c>
      <c r="DD235" s="4">
        <v>0</v>
      </c>
      <c r="DE235" s="4">
        <v>0</v>
      </c>
      <c r="DF235" s="4">
        <v>3766596.2735575768</v>
      </c>
      <c r="DG235" s="5">
        <v>0.99771976428138065</v>
      </c>
      <c r="DH235" s="4">
        <v>3778222.4099999997</v>
      </c>
      <c r="DI235" s="4">
        <v>3778222.4099999997</v>
      </c>
      <c r="DJ235" s="4">
        <v>0</v>
      </c>
      <c r="DK235" s="4">
        <v>0</v>
      </c>
      <c r="DL235" s="4">
        <v>3778222.4099999997</v>
      </c>
      <c r="DM235" s="4">
        <v>3769607.1723078294</v>
      </c>
      <c r="DN235" s="4">
        <v>0</v>
      </c>
      <c r="DO235" s="4">
        <v>0</v>
      </c>
      <c r="DP235" s="4">
        <v>3769607.1723078294</v>
      </c>
      <c r="DQ235" s="5">
        <v>0.99771976428138065</v>
      </c>
      <c r="DR235" s="4">
        <v>46480234.089999996</v>
      </c>
      <c r="DS235" s="4">
        <v>46480234.089999996</v>
      </c>
      <c r="DT235" s="4">
        <v>0</v>
      </c>
      <c r="DU235" s="4">
        <v>0</v>
      </c>
      <c r="DV235" s="4">
        <v>46480234.089999996</v>
      </c>
      <c r="DW235" s="4">
        <v>46374248.200018182</v>
      </c>
      <c r="DX235" s="4">
        <v>0</v>
      </c>
      <c r="DY235" s="4">
        <v>0</v>
      </c>
      <c r="DZ235" s="4">
        <v>46374248.200018182</v>
      </c>
      <c r="EA235" s="5">
        <v>11.972637171376569</v>
      </c>
      <c r="EB235" s="4">
        <v>3772762.59</v>
      </c>
      <c r="EC235" s="4">
        <v>3772762.59</v>
      </c>
      <c r="ED235" s="4">
        <v>0</v>
      </c>
      <c r="EE235" s="4">
        <v>0</v>
      </c>
      <c r="EF235" s="4">
        <v>3772762.59</v>
      </c>
      <c r="EG235" s="4">
        <v>3764162.1591268633</v>
      </c>
      <c r="EH235" s="4">
        <v>0</v>
      </c>
      <c r="EI235" s="4">
        <v>0</v>
      </c>
      <c r="EJ235" s="4">
        <v>3764162.1591268633</v>
      </c>
      <c r="EK235" s="5">
        <v>0.99772038906027838</v>
      </c>
      <c r="EL235" s="4">
        <v>3776541.2699999996</v>
      </c>
      <c r="EM235" s="4">
        <v>3776541.2699999996</v>
      </c>
      <c r="EN235" s="4">
        <v>0</v>
      </c>
      <c r="EO235" s="4">
        <v>0</v>
      </c>
      <c r="EP235" s="4">
        <v>3776541.2699999996</v>
      </c>
      <c r="EQ235" s="4">
        <v>3767932.2252065972</v>
      </c>
      <c r="ER235" s="4">
        <v>0</v>
      </c>
      <c r="ES235" s="4">
        <v>0</v>
      </c>
      <c r="ET235" s="4">
        <v>3767932.2252065972</v>
      </c>
      <c r="EU235" s="5">
        <v>0.99772038906027838</v>
      </c>
      <c r="EV235" s="4">
        <v>3769236.4299999997</v>
      </c>
      <c r="EW235" s="4">
        <v>3769236.4299999997</v>
      </c>
      <c r="EX235" s="4">
        <v>0</v>
      </c>
      <c r="EY235" s="4">
        <v>0</v>
      </c>
      <c r="EZ235" s="4">
        <v>3769236.4299999997</v>
      </c>
      <c r="FA235" s="4">
        <v>3760644.0373997744</v>
      </c>
      <c r="FB235" s="4">
        <v>0</v>
      </c>
      <c r="FC235" s="4">
        <v>0</v>
      </c>
      <c r="FD235" s="4">
        <v>3760644.0373997744</v>
      </c>
      <c r="FE235" s="5">
        <v>0.99772038906027838</v>
      </c>
      <c r="FF235" s="4">
        <v>3735539.1399999997</v>
      </c>
      <c r="FG235" s="4">
        <v>3735539.1399999997</v>
      </c>
      <c r="FH235" s="4">
        <v>0</v>
      </c>
      <c r="FI235" s="4">
        <v>0</v>
      </c>
      <c r="FJ235" s="4">
        <v>3735539.1399999997</v>
      </c>
      <c r="FK235" s="4">
        <v>3727023.5641106972</v>
      </c>
      <c r="FL235" s="4">
        <v>0</v>
      </c>
      <c r="FM235" s="4">
        <v>0</v>
      </c>
      <c r="FN235" s="4">
        <v>3727023.5641106972</v>
      </c>
      <c r="FO235" s="5">
        <v>0.99772038906027838</v>
      </c>
      <c r="FP235" s="4">
        <v>3766954.54</v>
      </c>
      <c r="FQ235" s="4">
        <v>3766954.54</v>
      </c>
      <c r="FR235" s="4">
        <v>0</v>
      </c>
      <c r="FS235" s="4">
        <v>0</v>
      </c>
      <c r="FT235" s="4">
        <v>3766954.54</v>
      </c>
      <c r="FU235" s="4">
        <v>3758367.3492211821</v>
      </c>
      <c r="FV235" s="4">
        <v>0</v>
      </c>
      <c r="FW235" s="4">
        <v>0</v>
      </c>
      <c r="FX235" s="4">
        <v>3758367.3492211821</v>
      </c>
      <c r="FY235" s="5">
        <v>0.99772038906027838</v>
      </c>
      <c r="FZ235" s="4">
        <v>3766278.4099999997</v>
      </c>
      <c r="GA235" s="4">
        <v>3766278.4099999997</v>
      </c>
      <c r="GB235" s="4">
        <v>0</v>
      </c>
      <c r="GC235" s="4">
        <v>0</v>
      </c>
      <c r="GD235" s="4">
        <v>3766278.4099999997</v>
      </c>
      <c r="GE235" s="4">
        <v>3757692.7605345263</v>
      </c>
      <c r="GF235" s="4">
        <v>0</v>
      </c>
      <c r="GG235" s="4">
        <v>0</v>
      </c>
      <c r="GH235" s="4">
        <v>3757692.7605345263</v>
      </c>
      <c r="GI235" s="5">
        <v>0.99772038906027838</v>
      </c>
      <c r="GJ235" s="4">
        <v>3747681.33</v>
      </c>
      <c r="GK235" s="4">
        <v>3747681.33</v>
      </c>
      <c r="GL235" s="4">
        <v>0</v>
      </c>
      <c r="GM235" s="4">
        <v>0</v>
      </c>
      <c r="GN235" s="4">
        <v>3747681.33</v>
      </c>
      <c r="GO235" s="4">
        <v>3739138.0746415416</v>
      </c>
      <c r="GP235" s="4">
        <v>0</v>
      </c>
      <c r="GQ235" s="4">
        <v>0</v>
      </c>
      <c r="GR235" s="4">
        <v>3739138.0746415416</v>
      </c>
      <c r="GS235" s="5">
        <v>0.99772038906027838</v>
      </c>
      <c r="GT235" s="4">
        <v>3767071.34</v>
      </c>
      <c r="GU235" s="4">
        <v>3767071.34</v>
      </c>
      <c r="GV235" s="4">
        <v>0</v>
      </c>
      <c r="GW235" s="4">
        <v>0</v>
      </c>
      <c r="GX235" s="4">
        <v>3767071.34</v>
      </c>
      <c r="GY235" s="4">
        <v>3758483.8829626241</v>
      </c>
      <c r="GZ235" s="4">
        <v>0</v>
      </c>
      <c r="HA235" s="4">
        <v>0</v>
      </c>
      <c r="HB235" s="4">
        <v>3758483.8829626241</v>
      </c>
      <c r="HC235" s="5">
        <v>0.99772038906027838</v>
      </c>
      <c r="HD235" s="4">
        <v>3784600.2799999993</v>
      </c>
      <c r="HE235" s="4">
        <v>3784600.2799999993</v>
      </c>
      <c r="HF235" s="4">
        <v>0</v>
      </c>
      <c r="HG235" s="4">
        <v>0</v>
      </c>
      <c r="HH235" s="4">
        <v>3784600.2799999993</v>
      </c>
      <c r="HI235" s="4">
        <v>3775972.8637992376</v>
      </c>
      <c r="HJ235" s="4">
        <v>0</v>
      </c>
      <c r="HK235" s="4">
        <v>0</v>
      </c>
      <c r="HL235" s="4">
        <v>3775972.8637992376</v>
      </c>
      <c r="HM235" s="5">
        <v>0.99772038906027838</v>
      </c>
      <c r="HN235" s="4">
        <v>3773636.0599999987</v>
      </c>
      <c r="HO235" s="4">
        <v>3773636.0599999987</v>
      </c>
      <c r="HP235" s="4">
        <v>0</v>
      </c>
      <c r="HQ235" s="4">
        <v>0</v>
      </c>
      <c r="HR235" s="4">
        <v>3773636.0599999987</v>
      </c>
      <c r="HS235" s="4">
        <v>3765033.6379550947</v>
      </c>
      <c r="HT235" s="4">
        <v>0</v>
      </c>
      <c r="HU235" s="4">
        <v>0</v>
      </c>
      <c r="HV235" s="4">
        <v>3765033.6379550947</v>
      </c>
      <c r="HW235" s="5">
        <v>0.99772038906027838</v>
      </c>
      <c r="HX235" s="4">
        <v>3787695.2799999993</v>
      </c>
      <c r="HY235" s="4">
        <v>3787695.2799999993</v>
      </c>
      <c r="HZ235" s="4">
        <v>0</v>
      </c>
      <c r="IA235" s="4">
        <v>0</v>
      </c>
      <c r="IB235" s="4">
        <v>3787695.2799999993</v>
      </c>
      <c r="IC235" s="4">
        <v>3779060.8084033793</v>
      </c>
      <c r="ID235" s="4">
        <v>0</v>
      </c>
      <c r="IE235" s="4">
        <v>0</v>
      </c>
      <c r="IF235" s="4">
        <v>3779060.8084033793</v>
      </c>
      <c r="IG235" s="5">
        <v>0.99772038906027838</v>
      </c>
      <c r="IH235" s="4">
        <v>3773261.2399999993</v>
      </c>
      <c r="II235" s="4">
        <v>3773261.2399999993</v>
      </c>
      <c r="IJ235" s="4">
        <v>0</v>
      </c>
      <c r="IK235" s="4">
        <v>0</v>
      </c>
      <c r="IL235" s="4">
        <v>3773261.2399999993</v>
      </c>
      <c r="IM235" s="4">
        <v>3764659.6723988676</v>
      </c>
      <c r="IN235" s="4">
        <v>0</v>
      </c>
      <c r="IO235" s="4">
        <v>0</v>
      </c>
      <c r="IP235" s="4">
        <v>3764659.6723988676</v>
      </c>
      <c r="IQ235" s="5">
        <v>0.99772038906027838</v>
      </c>
      <c r="IR235" s="4">
        <v>45221257.910000004</v>
      </c>
      <c r="IS235" s="4">
        <v>45221257.910000004</v>
      </c>
      <c r="IT235" s="4">
        <v>0</v>
      </c>
      <c r="IU235" s="4">
        <v>0</v>
      </c>
      <c r="IV235" s="4">
        <v>45221257.910000004</v>
      </c>
      <c r="IW235" s="4">
        <v>45118171.03576038</v>
      </c>
      <c r="IX235" s="4">
        <v>0</v>
      </c>
      <c r="IY235" s="4">
        <v>0</v>
      </c>
      <c r="IZ235" s="4">
        <v>45118171.03576038</v>
      </c>
      <c r="JA235" s="5">
        <v>11.972644668723341</v>
      </c>
      <c r="JB235" s="4">
        <v>3802024.69</v>
      </c>
      <c r="JC235" s="4">
        <v>3802024.69</v>
      </c>
      <c r="JD235" s="4">
        <v>0</v>
      </c>
      <c r="JE235" s="4">
        <v>0</v>
      </c>
      <c r="JF235" s="4">
        <v>3802024.69</v>
      </c>
      <c r="JG235" s="4">
        <v>3793357.5529235844</v>
      </c>
      <c r="JH235" s="4">
        <v>0</v>
      </c>
      <c r="JI235" s="4">
        <v>0</v>
      </c>
      <c r="JJ235" s="4">
        <v>3793357.5529235844</v>
      </c>
      <c r="JK235" s="5">
        <v>0.99772038906027838</v>
      </c>
      <c r="JL235" s="4">
        <v>3808688.02</v>
      </c>
      <c r="JM235" s="4">
        <v>3808688.02</v>
      </c>
      <c r="JN235" s="4">
        <v>0</v>
      </c>
      <c r="JO235" s="4">
        <v>0</v>
      </c>
      <c r="JP235" s="4">
        <v>3808688.02</v>
      </c>
      <c r="JQ235" s="4">
        <v>3800005.6931236214</v>
      </c>
      <c r="JR235" s="4">
        <v>0</v>
      </c>
      <c r="JS235" s="4">
        <v>0</v>
      </c>
      <c r="JT235" s="4">
        <v>3800005.6931236214</v>
      </c>
      <c r="JU235" s="5">
        <v>0.99772038906027838</v>
      </c>
      <c r="JV235" s="4">
        <v>3827207.66</v>
      </c>
      <c r="JW235" s="4">
        <v>3827207.66</v>
      </c>
      <c r="JX235" s="4">
        <v>0</v>
      </c>
      <c r="JY235" s="4">
        <v>0</v>
      </c>
      <c r="JZ235" s="4">
        <v>3827207.66</v>
      </c>
      <c r="KA235" s="4">
        <v>3818483.115549678</v>
      </c>
      <c r="KB235" s="4">
        <v>0</v>
      </c>
      <c r="KC235" s="4">
        <v>0</v>
      </c>
      <c r="KD235" s="4">
        <v>3818483.115549678</v>
      </c>
      <c r="KE235" s="5">
        <v>0.99772038906027838</v>
      </c>
      <c r="KF235" s="4">
        <v>3835202.87</v>
      </c>
      <c r="KG235" s="4">
        <v>3835202.87</v>
      </c>
      <c r="KH235" s="4">
        <v>0</v>
      </c>
      <c r="KI235" s="4">
        <v>0</v>
      </c>
      <c r="KJ235" s="4">
        <v>3835202.87</v>
      </c>
      <c r="KK235" s="4">
        <v>3826460.0995814963</v>
      </c>
      <c r="KL235" s="4">
        <v>0</v>
      </c>
      <c r="KM235" s="4">
        <v>0</v>
      </c>
      <c r="KN235" s="4">
        <v>3826460.0995814963</v>
      </c>
      <c r="KO235" s="5">
        <v>0.99772038906027838</v>
      </c>
      <c r="KP235" s="4">
        <v>3866835.8600000003</v>
      </c>
      <c r="KQ235" s="4">
        <v>3866835.8600000003</v>
      </c>
      <c r="KR235" s="4">
        <v>0</v>
      </c>
      <c r="KS235" s="4">
        <v>0</v>
      </c>
      <c r="KT235" s="4">
        <v>3866835.8600000003</v>
      </c>
      <c r="KU235" s="4">
        <v>3858020.9786714367</v>
      </c>
      <c r="KV235" s="4">
        <v>0</v>
      </c>
      <c r="KW235" s="4">
        <v>0</v>
      </c>
      <c r="KX235" s="4">
        <v>3858020.9786714367</v>
      </c>
      <c r="KY235" s="5">
        <v>0.99772038906027838</v>
      </c>
      <c r="KZ235" s="4">
        <v>3888266.2700000005</v>
      </c>
      <c r="LA235" s="4">
        <v>3888266.2700000005</v>
      </c>
      <c r="LB235" s="4">
        <v>0</v>
      </c>
      <c r="LC235" s="4">
        <v>0</v>
      </c>
      <c r="LD235" s="4">
        <v>3888266.2700000005</v>
      </c>
      <c r="LE235" s="4">
        <v>3879402.5356743578</v>
      </c>
      <c r="LF235" s="4">
        <v>0</v>
      </c>
      <c r="LG235" s="4">
        <v>0</v>
      </c>
      <c r="LH235" s="4">
        <v>3879402.5356743578</v>
      </c>
      <c r="LI235" s="5">
        <v>0.99772038906027838</v>
      </c>
      <c r="LJ235" s="4">
        <v>3909362.8600000003</v>
      </c>
      <c r="LK235" s="4">
        <v>3909362.8600000003</v>
      </c>
      <c r="LL235" s="4">
        <v>0</v>
      </c>
      <c r="LM235" s="4">
        <v>0</v>
      </c>
      <c r="LN235" s="4">
        <v>3909362.8600000003</v>
      </c>
      <c r="LO235" s="4">
        <v>3900451.0336570027</v>
      </c>
      <c r="LP235" s="4">
        <v>0</v>
      </c>
      <c r="LQ235" s="4">
        <v>0</v>
      </c>
      <c r="LR235" s="4">
        <v>3900451.0336570027</v>
      </c>
      <c r="LS235" s="5">
        <v>0.99772038906027838</v>
      </c>
      <c r="LT235" s="4">
        <v>3931127.290000001</v>
      </c>
      <c r="LU235" s="4">
        <v>3931127.290000001</v>
      </c>
      <c r="LV235" s="4">
        <v>0</v>
      </c>
      <c r="LW235" s="4">
        <v>0</v>
      </c>
      <c r="LX235" s="4">
        <v>3931127.290000001</v>
      </c>
      <c r="LY235" s="4">
        <v>3922165.8492242787</v>
      </c>
      <c r="LZ235" s="4">
        <v>0</v>
      </c>
      <c r="MA235" s="4">
        <v>0</v>
      </c>
      <c r="MB235" s="4">
        <v>3922165.8492242787</v>
      </c>
      <c r="MC235" s="5">
        <v>0.99772038906027838</v>
      </c>
      <c r="MD235" s="4">
        <v>3941498.1100000008</v>
      </c>
      <c r="ME235" s="4">
        <v>3941498.1100000008</v>
      </c>
      <c r="MF235" s="4">
        <v>0</v>
      </c>
      <c r="MG235" s="4">
        <v>0</v>
      </c>
      <c r="MH235" s="4">
        <v>3941498.1100000008</v>
      </c>
      <c r="MI235" s="4">
        <v>3932513.0277895527</v>
      </c>
      <c r="MJ235" s="4">
        <v>0</v>
      </c>
      <c r="MK235" s="4">
        <v>0</v>
      </c>
      <c r="ML235" s="4">
        <v>3932513.0277895527</v>
      </c>
      <c r="MM235" s="5">
        <v>0.99772038906027838</v>
      </c>
      <c r="MN235" s="4">
        <v>3972747.2600000007</v>
      </c>
      <c r="MO235" s="4">
        <v>3972747.2600000007</v>
      </c>
      <c r="MP235" s="4">
        <v>0</v>
      </c>
      <c r="MQ235" s="4">
        <v>0</v>
      </c>
      <c r="MR235" s="4">
        <v>3972747.2600000007</v>
      </c>
      <c r="MS235" s="4">
        <v>3963690.9418853554</v>
      </c>
      <c r="MT235" s="4">
        <v>0</v>
      </c>
      <c r="MU235" s="4">
        <v>0</v>
      </c>
      <c r="MV235" s="4">
        <v>3963690.9418853554</v>
      </c>
      <c r="MW235" s="5">
        <v>0.99772038906027838</v>
      </c>
      <c r="MX235" s="4">
        <v>3992245.3100000015</v>
      </c>
      <c r="MY235" s="4">
        <v>3992245.3100000015</v>
      </c>
      <c r="MZ235" s="4">
        <v>0</v>
      </c>
      <c r="NA235" s="4">
        <v>0</v>
      </c>
      <c r="NB235" s="4">
        <v>3992245.3100000015</v>
      </c>
      <c r="NC235" s="4">
        <v>3983144.5439172732</v>
      </c>
      <c r="ND235" s="4">
        <v>0</v>
      </c>
      <c r="NE235" s="4">
        <v>0</v>
      </c>
      <c r="NF235" s="4">
        <v>3983144.5439172732</v>
      </c>
      <c r="NG235" s="5">
        <v>0.99772038906027838</v>
      </c>
      <c r="NH235" s="4">
        <v>3998619.9500000016</v>
      </c>
      <c r="NI235" s="4">
        <v>3998619.9500000016</v>
      </c>
      <c r="NJ235" s="4">
        <v>0</v>
      </c>
      <c r="NK235" s="4">
        <v>0</v>
      </c>
      <c r="NL235" s="4">
        <v>3998619.9500000016</v>
      </c>
      <c r="NM235" s="4">
        <v>3989504.6522181924</v>
      </c>
      <c r="NN235" s="4">
        <v>0</v>
      </c>
      <c r="NO235" s="4">
        <v>0</v>
      </c>
      <c r="NP235" s="4">
        <v>3989504.6522181924</v>
      </c>
      <c r="NQ235" s="5">
        <v>0.99772038906027838</v>
      </c>
      <c r="NR235" s="4">
        <v>46773826.150000006</v>
      </c>
      <c r="NS235" s="4">
        <v>46773826.150000006</v>
      </c>
      <c r="NT235" s="4">
        <v>0</v>
      </c>
      <c r="NU235" s="4">
        <v>0</v>
      </c>
      <c r="NV235" s="4">
        <v>46773826.150000006</v>
      </c>
      <c r="NW235" s="4">
        <v>46667200.024215832</v>
      </c>
      <c r="NX235" s="4">
        <v>0</v>
      </c>
      <c r="NY235" s="4">
        <v>0</v>
      </c>
      <c r="NZ235" s="4">
        <v>46667200.024215832</v>
      </c>
      <c r="OA235" s="5">
        <v>11.972644668723341</v>
      </c>
      <c r="OB235" s="4">
        <v>4021185.2700000014</v>
      </c>
      <c r="OC235" s="4">
        <v>4021185.2700000014</v>
      </c>
      <c r="OD235" s="4">
        <v>0</v>
      </c>
      <c r="OE235" s="4">
        <v>0</v>
      </c>
      <c r="OF235" s="4">
        <v>4021185.2700000014</v>
      </c>
      <c r="OG235" s="4">
        <v>4012018.5320678619</v>
      </c>
      <c r="OH235" s="4">
        <v>0</v>
      </c>
      <c r="OI235" s="4">
        <v>0</v>
      </c>
      <c r="OJ235" s="4">
        <v>4012018.5320678619</v>
      </c>
      <c r="OK235" s="5">
        <v>0.99772038906027838</v>
      </c>
      <c r="OL235" s="4">
        <v>4031443.4700000007</v>
      </c>
      <c r="OM235" s="4">
        <v>4031443.4700000007</v>
      </c>
      <c r="ON235" s="4">
        <v>0</v>
      </c>
      <c r="OO235" s="4">
        <v>0</v>
      </c>
      <c r="OP235" s="4">
        <v>4031443.4700000007</v>
      </c>
      <c r="OQ235" s="4">
        <v>4022253.3473629192</v>
      </c>
      <c r="OR235" s="4">
        <v>0</v>
      </c>
      <c r="OS235" s="4">
        <v>0</v>
      </c>
      <c r="OT235" s="4">
        <v>4022253.3473629192</v>
      </c>
      <c r="OU235" s="5">
        <v>0.99772038906027838</v>
      </c>
      <c r="OV235" s="4">
        <v>4031480.4900000012</v>
      </c>
      <c r="OW235" s="4">
        <v>4031480.4900000012</v>
      </c>
      <c r="OX235" s="4">
        <v>0</v>
      </c>
      <c r="OY235" s="4">
        <v>0</v>
      </c>
      <c r="OZ235" s="4">
        <v>4031480.4900000012</v>
      </c>
      <c r="PA235" s="4">
        <v>4022290.282971723</v>
      </c>
      <c r="PB235" s="4">
        <v>0</v>
      </c>
      <c r="PC235" s="4">
        <v>0</v>
      </c>
      <c r="PD235" s="4">
        <v>4022290.282971723</v>
      </c>
      <c r="PE235" s="5">
        <v>0.99772038906027838</v>
      </c>
      <c r="PF235" s="4">
        <v>4053218.5800000005</v>
      </c>
      <c r="PG235" s="4">
        <v>4053218.5800000005</v>
      </c>
      <c r="PH235" s="4">
        <v>0</v>
      </c>
      <c r="PI235" s="4">
        <v>0</v>
      </c>
      <c r="PJ235" s="4">
        <v>4053218.5800000005</v>
      </c>
      <c r="PK235" s="4">
        <v>4043978.8185839495</v>
      </c>
      <c r="PL235" s="4">
        <v>0</v>
      </c>
      <c r="PM235" s="4">
        <v>0</v>
      </c>
      <c r="PN235" s="4">
        <v>4043978.8185839495</v>
      </c>
      <c r="PO235" s="5">
        <v>0.99772038906027838</v>
      </c>
      <c r="PP235" s="4">
        <v>4066724.25</v>
      </c>
      <c r="PQ235" s="4">
        <v>4066724.25</v>
      </c>
      <c r="PR235" s="4">
        <v>0</v>
      </c>
      <c r="PS235" s="4">
        <v>0</v>
      </c>
      <c r="PT235" s="4">
        <v>4066724.25</v>
      </c>
      <c r="PU235" s="4">
        <v>4057453.7009108686</v>
      </c>
      <c r="PV235" s="4">
        <v>0</v>
      </c>
      <c r="PW235" s="4">
        <v>0</v>
      </c>
      <c r="PX235" s="4">
        <v>4057453.7009108686</v>
      </c>
      <c r="PY235" s="5">
        <v>0.99772038906027838</v>
      </c>
      <c r="PZ235" s="4">
        <v>4066343.18</v>
      </c>
      <c r="QA235" s="4">
        <v>4066343.18</v>
      </c>
      <c r="QB235" s="4">
        <v>0</v>
      </c>
      <c r="QC235" s="4">
        <v>0</v>
      </c>
      <c r="QD235" s="4">
        <v>4066343.18</v>
      </c>
      <c r="QE235" s="4">
        <v>4057073.4996022098</v>
      </c>
      <c r="QF235" s="4">
        <v>0</v>
      </c>
      <c r="QG235" s="4">
        <v>0</v>
      </c>
      <c r="QH235" s="4">
        <v>4057073.4996022098</v>
      </c>
      <c r="QI235" s="5">
        <v>0.99772038906027838</v>
      </c>
      <c r="QJ235" s="4">
        <v>4086725.4699999997</v>
      </c>
      <c r="QK235" s="4">
        <v>4086725.4699999997</v>
      </c>
      <c r="QL235" s="4">
        <v>0</v>
      </c>
      <c r="QM235" s="4">
        <v>0</v>
      </c>
      <c r="QN235" s="4">
        <v>4086725.4699999997</v>
      </c>
      <c r="QO235" s="4">
        <v>4077409.3259109487</v>
      </c>
      <c r="QP235" s="4">
        <v>0</v>
      </c>
      <c r="QQ235" s="4">
        <v>0</v>
      </c>
      <c r="QR235" s="4">
        <v>4077409.3259109487</v>
      </c>
      <c r="QS235" s="5">
        <v>0.99772038906027838</v>
      </c>
      <c r="QT235" s="4">
        <v>4098240.3099999996</v>
      </c>
      <c r="QU235" s="4">
        <v>4098240.3099999996</v>
      </c>
      <c r="QV235" s="4">
        <v>0</v>
      </c>
      <c r="QW235" s="4">
        <v>0</v>
      </c>
      <c r="QX235" s="4">
        <v>4098240.3099999996</v>
      </c>
      <c r="QY235" s="4">
        <v>4088897.9165557153</v>
      </c>
      <c r="QZ235" s="4">
        <v>0</v>
      </c>
      <c r="RA235" s="4">
        <v>0</v>
      </c>
      <c r="RB235" s="4">
        <v>4088897.9165557153</v>
      </c>
      <c r="RC235" s="5">
        <v>0.99772038906027838</v>
      </c>
      <c r="RD235" s="4">
        <v>4097441.0199999996</v>
      </c>
      <c r="RE235" s="4">
        <v>4097441.0199999996</v>
      </c>
      <c r="RF235" s="4">
        <v>0</v>
      </c>
      <c r="RG235" s="4">
        <v>0</v>
      </c>
      <c r="RH235" s="4">
        <v>4097441.0199999996</v>
      </c>
      <c r="RI235" s="4">
        <v>4088100.4486259436</v>
      </c>
      <c r="RJ235" s="4">
        <v>0</v>
      </c>
      <c r="RK235" s="4">
        <v>0</v>
      </c>
      <c r="RL235" s="4">
        <v>4088100.4486259436</v>
      </c>
      <c r="RM235" s="5">
        <v>0.99772038906027838</v>
      </c>
      <c r="RN235" s="4">
        <v>4120015.5099999993</v>
      </c>
      <c r="RO235" s="4">
        <v>4120015.5099999993</v>
      </c>
      <c r="RP235" s="4">
        <v>0</v>
      </c>
      <c r="RQ235" s="4">
        <v>0</v>
      </c>
      <c r="RR235" s="4">
        <v>4120015.5099999993</v>
      </c>
      <c r="RS235" s="4">
        <v>4110623.4775715806</v>
      </c>
      <c r="RT235" s="4">
        <v>0</v>
      </c>
      <c r="RU235" s="4">
        <v>0</v>
      </c>
      <c r="RV235" s="4">
        <v>4110623.4775715806</v>
      </c>
      <c r="RW235" s="5">
        <v>0.99772038906027838</v>
      </c>
      <c r="RX235" s="4">
        <v>4131276.4699999993</v>
      </c>
      <c r="RY235" s="4">
        <v>4131276.4699999993</v>
      </c>
      <c r="RZ235" s="4">
        <v>0</v>
      </c>
      <c r="SA235" s="4">
        <v>0</v>
      </c>
      <c r="SB235" s="4">
        <v>4131276.4699999993</v>
      </c>
      <c r="SC235" s="4">
        <v>4121858.7669639727</v>
      </c>
      <c r="SD235" s="4">
        <v>0</v>
      </c>
      <c r="SE235" s="4">
        <v>0</v>
      </c>
      <c r="SF235" s="4">
        <v>4121858.7669639727</v>
      </c>
      <c r="SG235" s="5">
        <v>0.99772038906027838</v>
      </c>
      <c r="SH235" s="4">
        <v>4142111.7899999991</v>
      </c>
      <c r="SI235" s="4">
        <v>4142111.7899999991</v>
      </c>
      <c r="SJ235" s="4">
        <v>0</v>
      </c>
      <c r="SK235" s="4">
        <v>0</v>
      </c>
      <c r="SL235" s="4">
        <v>4142111.7899999991</v>
      </c>
      <c r="SM235" s="4">
        <v>4132669.3866499653</v>
      </c>
      <c r="SN235" s="4">
        <v>0</v>
      </c>
      <c r="SO235" s="4">
        <v>0</v>
      </c>
      <c r="SP235" s="4">
        <v>4132669.3866499653</v>
      </c>
      <c r="SQ235" s="5">
        <v>0.99772038906027838</v>
      </c>
      <c r="SR235" s="4">
        <v>48946205.809999995</v>
      </c>
      <c r="SS235" s="4">
        <v>48946205.809999995</v>
      </c>
      <c r="ST235" s="4">
        <v>0</v>
      </c>
      <c r="SU235" s="4">
        <v>0</v>
      </c>
      <c r="SV235" s="4">
        <v>48946205.809999995</v>
      </c>
      <c r="SW235" s="4">
        <v>48834627.503777653</v>
      </c>
      <c r="SX235" s="4">
        <v>0</v>
      </c>
      <c r="SY235" s="4">
        <v>0</v>
      </c>
      <c r="SZ235" s="4">
        <v>48834627.503777653</v>
      </c>
      <c r="TA235" s="5">
        <v>11.972644668723341</v>
      </c>
      <c r="TB235" s="4">
        <v>4149219.2413999992</v>
      </c>
      <c r="TC235" s="4">
        <v>4149219.2413999992</v>
      </c>
    </row>
    <row r="236" spans="1:523" ht="15" thickBot="1" x14ac:dyDescent="0.35">
      <c r="A236" s="3" t="s">
        <v>282</v>
      </c>
      <c r="B236" s="4">
        <v>6037742.5499999998</v>
      </c>
      <c r="C236" s="4">
        <v>6037742.5499999998</v>
      </c>
      <c r="D236" s="4">
        <v>0</v>
      </c>
      <c r="E236" s="4">
        <v>0</v>
      </c>
      <c r="F236" s="4">
        <v>6037742.5499999998</v>
      </c>
      <c r="G236" s="4">
        <v>6037742.5499999998</v>
      </c>
      <c r="H236" s="4">
        <v>0</v>
      </c>
      <c r="I236" s="4">
        <v>0</v>
      </c>
      <c r="J236" s="4">
        <v>6037742.5499999998</v>
      </c>
      <c r="K236" s="5">
        <v>1</v>
      </c>
      <c r="L236" s="4">
        <v>5995352.8499999996</v>
      </c>
      <c r="M236" s="4">
        <v>5995352.8499999996</v>
      </c>
      <c r="N236" s="4">
        <v>0</v>
      </c>
      <c r="O236" s="4">
        <v>0</v>
      </c>
      <c r="P236" s="4">
        <v>5995352.8499999996</v>
      </c>
      <c r="Q236" s="4">
        <v>5995352.8499999996</v>
      </c>
      <c r="R236" s="4">
        <v>0</v>
      </c>
      <c r="S236" s="4">
        <v>0</v>
      </c>
      <c r="T236" s="4">
        <v>5995352.8499999996</v>
      </c>
      <c r="U236" s="5">
        <v>1</v>
      </c>
      <c r="V236" s="4">
        <v>6234316.169999999</v>
      </c>
      <c r="W236" s="4">
        <v>6234316.169999999</v>
      </c>
      <c r="X236" s="4">
        <v>0</v>
      </c>
      <c r="Y236" s="4">
        <v>0</v>
      </c>
      <c r="Z236" s="4">
        <v>6234316.169999999</v>
      </c>
      <c r="AA236" s="4">
        <v>6234316.169999999</v>
      </c>
      <c r="AB236" s="4">
        <v>0</v>
      </c>
      <c r="AC236" s="4">
        <v>0</v>
      </c>
      <c r="AD236" s="4">
        <v>6234316.169999999</v>
      </c>
      <c r="AE236" s="5">
        <v>1</v>
      </c>
      <c r="AF236" s="4">
        <v>6377493.5899999989</v>
      </c>
      <c r="AG236" s="4">
        <v>6377493.5899999989</v>
      </c>
      <c r="AH236" s="4">
        <v>0</v>
      </c>
      <c r="AI236" s="4">
        <v>0</v>
      </c>
      <c r="AJ236" s="4">
        <v>6377493.5899999989</v>
      </c>
      <c r="AK236" s="4">
        <v>6377493.5899999989</v>
      </c>
      <c r="AL236" s="4">
        <v>0</v>
      </c>
      <c r="AM236" s="4">
        <v>0</v>
      </c>
      <c r="AN236" s="4">
        <v>6377493.5899999989</v>
      </c>
      <c r="AO236" s="5">
        <v>1</v>
      </c>
      <c r="AP236" s="4">
        <v>6383763.1999999993</v>
      </c>
      <c r="AQ236" s="4">
        <v>6383763.1999999993</v>
      </c>
      <c r="AR236" s="4">
        <v>0</v>
      </c>
      <c r="AS236" s="4">
        <v>0</v>
      </c>
      <c r="AT236" s="4">
        <v>6383763.1999999993</v>
      </c>
      <c r="AU236" s="4">
        <v>6383763.1999999993</v>
      </c>
      <c r="AV236" s="4">
        <v>0</v>
      </c>
      <c r="AW236" s="4">
        <v>0</v>
      </c>
      <c r="AX236" s="4">
        <v>6383763.1999999993</v>
      </c>
      <c r="AY236" s="5">
        <v>1</v>
      </c>
      <c r="AZ236" s="4">
        <v>6348542.8699999992</v>
      </c>
      <c r="BA236" s="4">
        <v>6348542.8699999992</v>
      </c>
      <c r="BB236" s="4">
        <v>0</v>
      </c>
      <c r="BC236" s="4">
        <v>0</v>
      </c>
      <c r="BD236" s="4">
        <v>6348542.8699999992</v>
      </c>
      <c r="BE236" s="4">
        <v>6348542.8699999992</v>
      </c>
      <c r="BF236" s="4">
        <v>0</v>
      </c>
      <c r="BG236" s="4">
        <v>0</v>
      </c>
      <c r="BH236" s="4">
        <v>6348542.8699999992</v>
      </c>
      <c r="BI236" s="5">
        <v>1</v>
      </c>
      <c r="BJ236" s="4">
        <v>6455133.1899999995</v>
      </c>
      <c r="BK236" s="4">
        <v>6455133.1899999995</v>
      </c>
      <c r="BL236" s="4">
        <v>0</v>
      </c>
      <c r="BM236" s="4">
        <v>0</v>
      </c>
      <c r="BN236" s="4">
        <v>6455133.1899999995</v>
      </c>
      <c r="BO236" s="4">
        <v>6455133.1899999995</v>
      </c>
      <c r="BP236" s="4">
        <v>0</v>
      </c>
      <c r="BQ236" s="4">
        <v>0</v>
      </c>
      <c r="BR236" s="4">
        <v>6455133.1899999995</v>
      </c>
      <c r="BS236" s="5">
        <v>1</v>
      </c>
      <c r="BT236" s="4">
        <v>6639412.7700000005</v>
      </c>
      <c r="BU236" s="4">
        <v>6639412.7700000005</v>
      </c>
      <c r="BV236" s="4">
        <v>0</v>
      </c>
      <c r="BW236" s="4">
        <v>0</v>
      </c>
      <c r="BX236" s="4">
        <v>6639412.7700000005</v>
      </c>
      <c r="BY236" s="4">
        <v>6639412.7700000005</v>
      </c>
      <c r="BZ236" s="4">
        <v>0</v>
      </c>
      <c r="CA236" s="4">
        <v>0</v>
      </c>
      <c r="CB236" s="4">
        <v>6639412.7700000005</v>
      </c>
      <c r="CC236" s="5">
        <v>1</v>
      </c>
      <c r="CD236" s="4">
        <v>6527088.2000000002</v>
      </c>
      <c r="CE236" s="4">
        <v>6527088.2000000002</v>
      </c>
      <c r="CF236" s="4">
        <v>0</v>
      </c>
      <c r="CG236" s="4">
        <v>0</v>
      </c>
      <c r="CH236" s="4">
        <v>6527088.2000000002</v>
      </c>
      <c r="CI236" s="4">
        <v>6527088.2000000002</v>
      </c>
      <c r="CJ236" s="4">
        <v>0</v>
      </c>
      <c r="CK236" s="4">
        <v>0</v>
      </c>
      <c r="CL236" s="4">
        <v>6527088.2000000002</v>
      </c>
      <c r="CM236" s="5">
        <v>1</v>
      </c>
      <c r="CN236" s="4">
        <v>6574401.0200000014</v>
      </c>
      <c r="CO236" s="4">
        <v>6574401.0200000014</v>
      </c>
      <c r="CP236" s="4">
        <v>0</v>
      </c>
      <c r="CQ236" s="4">
        <v>0</v>
      </c>
      <c r="CR236" s="4">
        <v>6574401.0200000014</v>
      </c>
      <c r="CS236" s="4">
        <v>6574401.0200000014</v>
      </c>
      <c r="CT236" s="4">
        <v>0</v>
      </c>
      <c r="CU236" s="4">
        <v>0</v>
      </c>
      <c r="CV236" s="4">
        <v>6574401.0200000014</v>
      </c>
      <c r="CW236" s="5">
        <v>1</v>
      </c>
      <c r="CX236" s="4">
        <v>6511035.9400000013</v>
      </c>
      <c r="CY236" s="4">
        <v>6511035.9400000013</v>
      </c>
      <c r="CZ236" s="4">
        <v>0</v>
      </c>
      <c r="DA236" s="4">
        <v>0</v>
      </c>
      <c r="DB236" s="4">
        <v>6511035.9400000013</v>
      </c>
      <c r="DC236" s="4">
        <v>6511035.9400000013</v>
      </c>
      <c r="DD236" s="4">
        <v>0</v>
      </c>
      <c r="DE236" s="4">
        <v>0</v>
      </c>
      <c r="DF236" s="4">
        <v>6511035.9400000013</v>
      </c>
      <c r="DG236" s="5">
        <v>1</v>
      </c>
      <c r="DH236" s="4">
        <v>5721648.8700000038</v>
      </c>
      <c r="DI236" s="4">
        <v>5721648.8700000038</v>
      </c>
      <c r="DJ236" s="4">
        <v>0</v>
      </c>
      <c r="DK236" s="4">
        <v>0</v>
      </c>
      <c r="DL236" s="4">
        <v>5721648.8700000038</v>
      </c>
      <c r="DM236" s="4">
        <v>5721648.8700000038</v>
      </c>
      <c r="DN236" s="4">
        <v>0</v>
      </c>
      <c r="DO236" s="4">
        <v>0</v>
      </c>
      <c r="DP236" s="4">
        <v>5721648.8700000038</v>
      </c>
      <c r="DQ236" s="5">
        <v>1</v>
      </c>
      <c r="DR236" s="4">
        <v>75805931.220000014</v>
      </c>
      <c r="DS236" s="4">
        <v>75805931.220000014</v>
      </c>
      <c r="DT236" s="4">
        <v>0</v>
      </c>
      <c r="DU236" s="4">
        <v>0</v>
      </c>
      <c r="DV236" s="4">
        <v>75805931.220000014</v>
      </c>
      <c r="DW236" s="4">
        <v>75805931.220000014</v>
      </c>
      <c r="DX236" s="4">
        <v>0</v>
      </c>
      <c r="DY236" s="4">
        <v>0</v>
      </c>
      <c r="DZ236" s="4">
        <v>75805931.220000014</v>
      </c>
      <c r="EA236" s="5">
        <v>12</v>
      </c>
      <c r="EB236" s="4">
        <v>5718702.7700000033</v>
      </c>
      <c r="EC236" s="4">
        <v>5718702.7700000033</v>
      </c>
      <c r="ED236" s="4">
        <v>0</v>
      </c>
      <c r="EE236" s="4">
        <v>0</v>
      </c>
      <c r="EF236" s="4">
        <v>5718702.7700000033</v>
      </c>
      <c r="EG236" s="4">
        <v>5718702.7700000033</v>
      </c>
      <c r="EH236" s="4">
        <v>0</v>
      </c>
      <c r="EI236" s="4">
        <v>0</v>
      </c>
      <c r="EJ236" s="4">
        <v>5718702.7700000033</v>
      </c>
      <c r="EK236" s="5">
        <v>1</v>
      </c>
      <c r="EL236" s="4">
        <v>5742840.2200000044</v>
      </c>
      <c r="EM236" s="4">
        <v>5742840.2200000044</v>
      </c>
      <c r="EN236" s="4">
        <v>0</v>
      </c>
      <c r="EO236" s="4">
        <v>0</v>
      </c>
      <c r="EP236" s="4">
        <v>5742840.2200000044</v>
      </c>
      <c r="EQ236" s="4">
        <v>5742840.2200000044</v>
      </c>
      <c r="ER236" s="4">
        <v>0</v>
      </c>
      <c r="ES236" s="4">
        <v>0</v>
      </c>
      <c r="ET236" s="4">
        <v>5742840.2200000044</v>
      </c>
      <c r="EU236" s="5">
        <v>1</v>
      </c>
      <c r="EV236" s="4">
        <v>5453829.3400000045</v>
      </c>
      <c r="EW236" s="4">
        <v>5453829.3400000045</v>
      </c>
      <c r="EX236" s="4">
        <v>0</v>
      </c>
      <c r="EY236" s="4">
        <v>0</v>
      </c>
      <c r="EZ236" s="4">
        <v>5453829.3400000045</v>
      </c>
      <c r="FA236" s="4">
        <v>5453829.3400000045</v>
      </c>
      <c r="FB236" s="4">
        <v>0</v>
      </c>
      <c r="FC236" s="4">
        <v>0</v>
      </c>
      <c r="FD236" s="4">
        <v>5453829.3400000045</v>
      </c>
      <c r="FE236" s="5">
        <v>1</v>
      </c>
      <c r="FF236" s="4">
        <v>5360276.6800000044</v>
      </c>
      <c r="FG236" s="4">
        <v>5360276.6800000044</v>
      </c>
      <c r="FH236" s="4">
        <v>0</v>
      </c>
      <c r="FI236" s="4">
        <v>0</v>
      </c>
      <c r="FJ236" s="4">
        <v>5360276.6800000044</v>
      </c>
      <c r="FK236" s="4">
        <v>5360276.6800000044</v>
      </c>
      <c r="FL236" s="4">
        <v>0</v>
      </c>
      <c r="FM236" s="4">
        <v>0</v>
      </c>
      <c r="FN236" s="4">
        <v>5360276.6800000044</v>
      </c>
      <c r="FO236" s="5">
        <v>1</v>
      </c>
      <c r="FP236" s="4">
        <v>5337987.6800000053</v>
      </c>
      <c r="FQ236" s="4">
        <v>5337987.6800000053</v>
      </c>
      <c r="FR236" s="4">
        <v>0</v>
      </c>
      <c r="FS236" s="4">
        <v>0</v>
      </c>
      <c r="FT236" s="4">
        <v>5337987.6800000053</v>
      </c>
      <c r="FU236" s="4">
        <v>5337987.6800000053</v>
      </c>
      <c r="FV236" s="4">
        <v>0</v>
      </c>
      <c r="FW236" s="4">
        <v>0</v>
      </c>
      <c r="FX236" s="4">
        <v>5337987.6800000053</v>
      </c>
      <c r="FY236" s="5">
        <v>1</v>
      </c>
      <c r="FZ236" s="4">
        <v>5357405.3000000045</v>
      </c>
      <c r="GA236" s="4">
        <v>5357405.3000000045</v>
      </c>
      <c r="GB236" s="4">
        <v>0</v>
      </c>
      <c r="GC236" s="4">
        <v>0</v>
      </c>
      <c r="GD236" s="4">
        <v>5357405.3000000045</v>
      </c>
      <c r="GE236" s="4">
        <v>5357405.3000000045</v>
      </c>
      <c r="GF236" s="4">
        <v>0</v>
      </c>
      <c r="GG236" s="4">
        <v>0</v>
      </c>
      <c r="GH236" s="4">
        <v>5357405.3000000045</v>
      </c>
      <c r="GI236" s="5">
        <v>1</v>
      </c>
      <c r="GJ236" s="4">
        <v>5224775.2500000037</v>
      </c>
      <c r="GK236" s="4">
        <v>5224775.2500000037</v>
      </c>
      <c r="GL236" s="4">
        <v>0</v>
      </c>
      <c r="GM236" s="4">
        <v>0</v>
      </c>
      <c r="GN236" s="4">
        <v>5224775.2500000037</v>
      </c>
      <c r="GO236" s="4">
        <v>5224775.2500000037</v>
      </c>
      <c r="GP236" s="4">
        <v>0</v>
      </c>
      <c r="GQ236" s="4">
        <v>0</v>
      </c>
      <c r="GR236" s="4">
        <v>5224775.2500000037</v>
      </c>
      <c r="GS236" s="5">
        <v>1</v>
      </c>
      <c r="GT236" s="4">
        <v>5157462.7200000044</v>
      </c>
      <c r="GU236" s="4">
        <v>5157462.7200000044</v>
      </c>
      <c r="GV236" s="4">
        <v>0</v>
      </c>
      <c r="GW236" s="4">
        <v>0</v>
      </c>
      <c r="GX236" s="4">
        <v>5157462.7200000044</v>
      </c>
      <c r="GY236" s="4">
        <v>5157462.7200000044</v>
      </c>
      <c r="GZ236" s="4">
        <v>0</v>
      </c>
      <c r="HA236" s="4">
        <v>0</v>
      </c>
      <c r="HB236" s="4">
        <v>5157462.7200000044</v>
      </c>
      <c r="HC236" s="5">
        <v>1</v>
      </c>
      <c r="HD236" s="4">
        <v>5334353.2100000046</v>
      </c>
      <c r="HE236" s="4">
        <v>5334353.2100000046</v>
      </c>
      <c r="HF236" s="4">
        <v>0</v>
      </c>
      <c r="HG236" s="4">
        <v>0</v>
      </c>
      <c r="HH236" s="4">
        <v>5334353.2100000046</v>
      </c>
      <c r="HI236" s="4">
        <v>5334353.2100000046</v>
      </c>
      <c r="HJ236" s="4">
        <v>0</v>
      </c>
      <c r="HK236" s="4">
        <v>0</v>
      </c>
      <c r="HL236" s="4">
        <v>5334353.2100000046</v>
      </c>
      <c r="HM236" s="5">
        <v>1</v>
      </c>
      <c r="HN236" s="4">
        <v>5291836.9200000046</v>
      </c>
      <c r="HO236" s="4">
        <v>5291836.9200000046</v>
      </c>
      <c r="HP236" s="4">
        <v>0</v>
      </c>
      <c r="HQ236" s="4">
        <v>0</v>
      </c>
      <c r="HR236" s="4">
        <v>5291836.9200000046</v>
      </c>
      <c r="HS236" s="4">
        <v>5291836.9200000046</v>
      </c>
      <c r="HT236" s="4">
        <v>0</v>
      </c>
      <c r="HU236" s="4">
        <v>0</v>
      </c>
      <c r="HV236" s="4">
        <v>5291836.9200000046</v>
      </c>
      <c r="HW236" s="5">
        <v>1</v>
      </c>
      <c r="HX236" s="4">
        <v>5351341.8900000034</v>
      </c>
      <c r="HY236" s="4">
        <v>5351341.8900000034</v>
      </c>
      <c r="HZ236" s="4">
        <v>0</v>
      </c>
      <c r="IA236" s="4">
        <v>0</v>
      </c>
      <c r="IB236" s="4">
        <v>5351341.8900000034</v>
      </c>
      <c r="IC236" s="4">
        <v>5351341.8900000034</v>
      </c>
      <c r="ID236" s="4">
        <v>0</v>
      </c>
      <c r="IE236" s="4">
        <v>0</v>
      </c>
      <c r="IF236" s="4">
        <v>5351341.8900000034</v>
      </c>
      <c r="IG236" s="5">
        <v>1</v>
      </c>
      <c r="IH236" s="4">
        <v>5438577.6900000023</v>
      </c>
      <c r="II236" s="4">
        <v>5438577.6900000023</v>
      </c>
      <c r="IJ236" s="4">
        <v>0</v>
      </c>
      <c r="IK236" s="4">
        <v>0</v>
      </c>
      <c r="IL236" s="4">
        <v>5438577.6900000023</v>
      </c>
      <c r="IM236" s="4">
        <v>5438577.6900000023</v>
      </c>
      <c r="IN236" s="4">
        <v>0</v>
      </c>
      <c r="IO236" s="4">
        <v>0</v>
      </c>
      <c r="IP236" s="4">
        <v>5438577.6900000023</v>
      </c>
      <c r="IQ236" s="5">
        <v>1</v>
      </c>
      <c r="IR236" s="4">
        <v>64769389.670000039</v>
      </c>
      <c r="IS236" s="4">
        <v>64769389.670000039</v>
      </c>
      <c r="IT236" s="4">
        <v>0</v>
      </c>
      <c r="IU236" s="4">
        <v>0</v>
      </c>
      <c r="IV236" s="4">
        <v>64769389.670000039</v>
      </c>
      <c r="IW236" s="4">
        <v>64769389.670000039</v>
      </c>
      <c r="IX236" s="4">
        <v>0</v>
      </c>
      <c r="IY236" s="4">
        <v>0</v>
      </c>
      <c r="IZ236" s="4">
        <v>64769389.670000039</v>
      </c>
      <c r="JA236" s="5">
        <v>12</v>
      </c>
      <c r="JB236" s="4">
        <v>5476241.8200000022</v>
      </c>
      <c r="JC236" s="4">
        <v>5476241.8200000022</v>
      </c>
      <c r="JD236" s="4">
        <v>0</v>
      </c>
      <c r="JE236" s="4">
        <v>0</v>
      </c>
      <c r="JF236" s="4">
        <v>5476241.8200000022</v>
      </c>
      <c r="JG236" s="4">
        <v>5476241.8200000022</v>
      </c>
      <c r="JH236" s="4">
        <v>0</v>
      </c>
      <c r="JI236" s="4">
        <v>0</v>
      </c>
      <c r="JJ236" s="4">
        <v>5476241.8200000022</v>
      </c>
      <c r="JK236" s="5">
        <v>1</v>
      </c>
      <c r="JL236" s="4">
        <v>5535716.0300000031</v>
      </c>
      <c r="JM236" s="4">
        <v>5535716.0300000031</v>
      </c>
      <c r="JN236" s="4">
        <v>0</v>
      </c>
      <c r="JO236" s="4">
        <v>0</v>
      </c>
      <c r="JP236" s="4">
        <v>5535716.0300000031</v>
      </c>
      <c r="JQ236" s="4">
        <v>5535716.0300000031</v>
      </c>
      <c r="JR236" s="4">
        <v>0</v>
      </c>
      <c r="JS236" s="4">
        <v>0</v>
      </c>
      <c r="JT236" s="4">
        <v>5535716.0300000031</v>
      </c>
      <c r="JU236" s="5">
        <v>1</v>
      </c>
      <c r="JV236" s="4">
        <v>5578819.0900000017</v>
      </c>
      <c r="JW236" s="4">
        <v>5578819.0900000017</v>
      </c>
      <c r="JX236" s="4">
        <v>0</v>
      </c>
      <c r="JY236" s="4">
        <v>0</v>
      </c>
      <c r="JZ236" s="4">
        <v>5578819.0900000017</v>
      </c>
      <c r="KA236" s="4">
        <v>5578819.0900000017</v>
      </c>
      <c r="KB236" s="4">
        <v>0</v>
      </c>
      <c r="KC236" s="4">
        <v>0</v>
      </c>
      <c r="KD236" s="4">
        <v>5578819.0900000017</v>
      </c>
      <c r="KE236" s="5">
        <v>1</v>
      </c>
      <c r="KF236" s="4">
        <v>5701594.0000000009</v>
      </c>
      <c r="KG236" s="4">
        <v>5701594.0000000009</v>
      </c>
      <c r="KH236" s="4">
        <v>0</v>
      </c>
      <c r="KI236" s="4">
        <v>0</v>
      </c>
      <c r="KJ236" s="4">
        <v>5701594.0000000009</v>
      </c>
      <c r="KK236" s="4">
        <v>5701594.0000000009</v>
      </c>
      <c r="KL236" s="4">
        <v>0</v>
      </c>
      <c r="KM236" s="4">
        <v>0</v>
      </c>
      <c r="KN236" s="4">
        <v>5701594.0000000009</v>
      </c>
      <c r="KO236" s="5">
        <v>1</v>
      </c>
      <c r="KP236" s="4">
        <v>5770142.0000000009</v>
      </c>
      <c r="KQ236" s="4">
        <v>5770142.0000000009</v>
      </c>
      <c r="KR236" s="4">
        <v>0</v>
      </c>
      <c r="KS236" s="4">
        <v>0</v>
      </c>
      <c r="KT236" s="4">
        <v>5770142.0000000009</v>
      </c>
      <c r="KU236" s="4">
        <v>5770142.0000000009</v>
      </c>
      <c r="KV236" s="4">
        <v>0</v>
      </c>
      <c r="KW236" s="4">
        <v>0</v>
      </c>
      <c r="KX236" s="4">
        <v>5770142.0000000009</v>
      </c>
      <c r="KY236" s="5">
        <v>1</v>
      </c>
      <c r="KZ236" s="4">
        <v>5811531.5500000026</v>
      </c>
      <c r="LA236" s="4">
        <v>5811531.5500000026</v>
      </c>
      <c r="LB236" s="4">
        <v>0</v>
      </c>
      <c r="LC236" s="4">
        <v>0</v>
      </c>
      <c r="LD236" s="4">
        <v>5811531.5500000026</v>
      </c>
      <c r="LE236" s="4">
        <v>5811531.5500000026</v>
      </c>
      <c r="LF236" s="4">
        <v>0</v>
      </c>
      <c r="LG236" s="4">
        <v>0</v>
      </c>
      <c r="LH236" s="4">
        <v>5811531.5500000026</v>
      </c>
      <c r="LI236" s="5">
        <v>1</v>
      </c>
      <c r="LJ236" s="4">
        <v>5871405.5500000035</v>
      </c>
      <c r="LK236" s="4">
        <v>5871405.5500000035</v>
      </c>
      <c r="LL236" s="4">
        <v>0</v>
      </c>
      <c r="LM236" s="4">
        <v>0</v>
      </c>
      <c r="LN236" s="4">
        <v>5871405.5500000035</v>
      </c>
      <c r="LO236" s="4">
        <v>5871405.5500000035</v>
      </c>
      <c r="LP236" s="4">
        <v>0</v>
      </c>
      <c r="LQ236" s="4">
        <v>0</v>
      </c>
      <c r="LR236" s="4">
        <v>5871405.5500000035</v>
      </c>
      <c r="LS236" s="5">
        <v>1</v>
      </c>
      <c r="LT236" s="4">
        <v>5902161.8100000042</v>
      </c>
      <c r="LU236" s="4">
        <v>5902161.8100000042</v>
      </c>
      <c r="LV236" s="4">
        <v>0</v>
      </c>
      <c r="LW236" s="4">
        <v>0</v>
      </c>
      <c r="LX236" s="4">
        <v>5902161.8100000042</v>
      </c>
      <c r="LY236" s="4">
        <v>5902161.8100000042</v>
      </c>
      <c r="LZ236" s="4">
        <v>0</v>
      </c>
      <c r="MA236" s="4">
        <v>0</v>
      </c>
      <c r="MB236" s="4">
        <v>5902161.8100000042</v>
      </c>
      <c r="MC236" s="5">
        <v>1</v>
      </c>
      <c r="MD236" s="4">
        <v>5925801.2300000042</v>
      </c>
      <c r="ME236" s="4">
        <v>5925801.2300000042</v>
      </c>
      <c r="MF236" s="4">
        <v>0</v>
      </c>
      <c r="MG236" s="4">
        <v>0</v>
      </c>
      <c r="MH236" s="4">
        <v>5925801.2300000042</v>
      </c>
      <c r="MI236" s="4">
        <v>5925801.2300000042</v>
      </c>
      <c r="MJ236" s="4">
        <v>0</v>
      </c>
      <c r="MK236" s="4">
        <v>0</v>
      </c>
      <c r="ML236" s="4">
        <v>5925801.2300000042</v>
      </c>
      <c r="MM236" s="5">
        <v>1</v>
      </c>
      <c r="MN236" s="4">
        <v>5998156.3300000047</v>
      </c>
      <c r="MO236" s="4">
        <v>5998156.3300000047</v>
      </c>
      <c r="MP236" s="4">
        <v>0</v>
      </c>
      <c r="MQ236" s="4">
        <v>0</v>
      </c>
      <c r="MR236" s="4">
        <v>5998156.3300000047</v>
      </c>
      <c r="MS236" s="4">
        <v>5998156.3300000047</v>
      </c>
      <c r="MT236" s="4">
        <v>0</v>
      </c>
      <c r="MU236" s="4">
        <v>0</v>
      </c>
      <c r="MV236" s="4">
        <v>5998156.3300000047</v>
      </c>
      <c r="MW236" s="5">
        <v>1</v>
      </c>
      <c r="MX236" s="4">
        <v>6078289.4400000051</v>
      </c>
      <c r="MY236" s="4">
        <v>6078289.4400000051</v>
      </c>
      <c r="MZ236" s="4">
        <v>0</v>
      </c>
      <c r="NA236" s="4">
        <v>0</v>
      </c>
      <c r="NB236" s="4">
        <v>6078289.4400000051</v>
      </c>
      <c r="NC236" s="4">
        <v>6078289.4400000051</v>
      </c>
      <c r="ND236" s="4">
        <v>0</v>
      </c>
      <c r="NE236" s="4">
        <v>0</v>
      </c>
      <c r="NF236" s="4">
        <v>6078289.4400000051</v>
      </c>
      <c r="NG236" s="5">
        <v>1</v>
      </c>
      <c r="NH236" s="4">
        <v>6170583.2400000058</v>
      </c>
      <c r="NI236" s="4">
        <v>6170583.2400000058</v>
      </c>
      <c r="NJ236" s="4">
        <v>0</v>
      </c>
      <c r="NK236" s="4">
        <v>0</v>
      </c>
      <c r="NL236" s="4">
        <v>6170583.2400000058</v>
      </c>
      <c r="NM236" s="4">
        <v>6170583.2400000058</v>
      </c>
      <c r="NN236" s="4">
        <v>0</v>
      </c>
      <c r="NO236" s="4">
        <v>0</v>
      </c>
      <c r="NP236" s="4">
        <v>6170583.2400000058</v>
      </c>
      <c r="NQ236" s="5">
        <v>1</v>
      </c>
      <c r="NR236" s="4">
        <v>69820442.090000033</v>
      </c>
      <c r="NS236" s="4">
        <v>69820442.090000033</v>
      </c>
      <c r="NT236" s="4">
        <v>0</v>
      </c>
      <c r="NU236" s="4">
        <v>0</v>
      </c>
      <c r="NV236" s="4">
        <v>69820442.090000033</v>
      </c>
      <c r="NW236" s="4">
        <v>69820442.090000033</v>
      </c>
      <c r="NX236" s="4">
        <v>0</v>
      </c>
      <c r="NY236" s="4">
        <v>0</v>
      </c>
      <c r="NZ236" s="4">
        <v>69820442.090000033</v>
      </c>
      <c r="OA236" s="5">
        <v>12</v>
      </c>
      <c r="OB236" s="4">
        <v>6169066.9500000058</v>
      </c>
      <c r="OC236" s="4">
        <v>6169066.9500000058</v>
      </c>
      <c r="OD236" s="4">
        <v>0</v>
      </c>
      <c r="OE236" s="4">
        <v>0</v>
      </c>
      <c r="OF236" s="4">
        <v>6169066.9500000058</v>
      </c>
      <c r="OG236" s="4">
        <v>6169066.9500000058</v>
      </c>
      <c r="OH236" s="4">
        <v>0</v>
      </c>
      <c r="OI236" s="4">
        <v>0</v>
      </c>
      <c r="OJ236" s="4">
        <v>6169066.9500000058</v>
      </c>
      <c r="OK236" s="5">
        <v>1</v>
      </c>
      <c r="OL236" s="4">
        <v>6168896.2200000063</v>
      </c>
      <c r="OM236" s="4">
        <v>6168896.2200000063</v>
      </c>
      <c r="ON236" s="4">
        <v>0</v>
      </c>
      <c r="OO236" s="4">
        <v>0</v>
      </c>
      <c r="OP236" s="4">
        <v>6168896.2200000063</v>
      </c>
      <c r="OQ236" s="4">
        <v>6168896.2200000063</v>
      </c>
      <c r="OR236" s="4">
        <v>0</v>
      </c>
      <c r="OS236" s="4">
        <v>0</v>
      </c>
      <c r="OT236" s="4">
        <v>6168896.2200000063</v>
      </c>
      <c r="OU236" s="5">
        <v>1</v>
      </c>
      <c r="OV236" s="4">
        <v>6170303.3700000076</v>
      </c>
      <c r="OW236" s="4">
        <v>6170303.3700000076</v>
      </c>
      <c r="OX236" s="4">
        <v>0</v>
      </c>
      <c r="OY236" s="4">
        <v>0</v>
      </c>
      <c r="OZ236" s="4">
        <v>6170303.3700000076</v>
      </c>
      <c r="PA236" s="4">
        <v>6170303.3700000076</v>
      </c>
      <c r="PB236" s="4">
        <v>0</v>
      </c>
      <c r="PC236" s="4">
        <v>0</v>
      </c>
      <c r="PD236" s="4">
        <v>6170303.3700000076</v>
      </c>
      <c r="PE236" s="5">
        <v>1</v>
      </c>
      <c r="PF236" s="4">
        <v>6183194.1800000081</v>
      </c>
      <c r="PG236" s="4">
        <v>6183194.1800000081</v>
      </c>
      <c r="PH236" s="4">
        <v>0</v>
      </c>
      <c r="PI236" s="4">
        <v>0</v>
      </c>
      <c r="PJ236" s="4">
        <v>6183194.1800000081</v>
      </c>
      <c r="PK236" s="4">
        <v>6183194.1800000081</v>
      </c>
      <c r="PL236" s="4">
        <v>0</v>
      </c>
      <c r="PM236" s="4">
        <v>0</v>
      </c>
      <c r="PN236" s="4">
        <v>6183194.1800000081</v>
      </c>
      <c r="PO236" s="5">
        <v>1</v>
      </c>
      <c r="PP236" s="4">
        <v>6163159.5900000092</v>
      </c>
      <c r="PQ236" s="4">
        <v>6163159.5900000092</v>
      </c>
      <c r="PR236" s="4">
        <v>0</v>
      </c>
      <c r="PS236" s="4">
        <v>0</v>
      </c>
      <c r="PT236" s="4">
        <v>6163159.5900000092</v>
      </c>
      <c r="PU236" s="4">
        <v>6163159.5900000092</v>
      </c>
      <c r="PV236" s="4">
        <v>0</v>
      </c>
      <c r="PW236" s="4">
        <v>0</v>
      </c>
      <c r="PX236" s="4">
        <v>6163159.5900000092</v>
      </c>
      <c r="PY236" s="5">
        <v>1</v>
      </c>
      <c r="PZ236" s="4">
        <v>6133377.8100000089</v>
      </c>
      <c r="QA236" s="4">
        <v>6133377.8100000089</v>
      </c>
      <c r="QB236" s="4">
        <v>0</v>
      </c>
      <c r="QC236" s="4">
        <v>0</v>
      </c>
      <c r="QD236" s="4">
        <v>6133377.8100000089</v>
      </c>
      <c r="QE236" s="4">
        <v>6133377.8100000089</v>
      </c>
      <c r="QF236" s="4">
        <v>0</v>
      </c>
      <c r="QG236" s="4">
        <v>0</v>
      </c>
      <c r="QH236" s="4">
        <v>6133377.8100000089</v>
      </c>
      <c r="QI236" s="5">
        <v>1</v>
      </c>
      <c r="QJ236" s="4">
        <v>6084602.9000000088</v>
      </c>
      <c r="QK236" s="4">
        <v>6084602.9000000088</v>
      </c>
      <c r="QL236" s="4">
        <v>0</v>
      </c>
      <c r="QM236" s="4">
        <v>0</v>
      </c>
      <c r="QN236" s="4">
        <v>6084602.9000000088</v>
      </c>
      <c r="QO236" s="4">
        <v>6084602.9000000088</v>
      </c>
      <c r="QP236" s="4">
        <v>0</v>
      </c>
      <c r="QQ236" s="4">
        <v>0</v>
      </c>
      <c r="QR236" s="4">
        <v>6084602.9000000088</v>
      </c>
      <c r="QS236" s="5">
        <v>1</v>
      </c>
      <c r="QT236" s="4">
        <v>6023608.6900000088</v>
      </c>
      <c r="QU236" s="4">
        <v>6023608.6900000088</v>
      </c>
      <c r="QV236" s="4">
        <v>0</v>
      </c>
      <c r="QW236" s="4">
        <v>0</v>
      </c>
      <c r="QX236" s="4">
        <v>6023608.6900000088</v>
      </c>
      <c r="QY236" s="4">
        <v>6023608.6900000088</v>
      </c>
      <c r="QZ236" s="4">
        <v>0</v>
      </c>
      <c r="RA236" s="4">
        <v>0</v>
      </c>
      <c r="RB236" s="4">
        <v>6023608.6900000088</v>
      </c>
      <c r="RC236" s="5">
        <v>1</v>
      </c>
      <c r="RD236" s="4">
        <v>5952353.2600000091</v>
      </c>
      <c r="RE236" s="4">
        <v>5952353.2600000091</v>
      </c>
      <c r="RF236" s="4">
        <v>0</v>
      </c>
      <c r="RG236" s="4">
        <v>0</v>
      </c>
      <c r="RH236" s="4">
        <v>5952353.2600000091</v>
      </c>
      <c r="RI236" s="4">
        <v>5952353.2600000091</v>
      </c>
      <c r="RJ236" s="4">
        <v>0</v>
      </c>
      <c r="RK236" s="4">
        <v>0</v>
      </c>
      <c r="RL236" s="4">
        <v>5952353.2600000091</v>
      </c>
      <c r="RM236" s="5">
        <v>1</v>
      </c>
      <c r="RN236" s="4">
        <v>5863096.3700000085</v>
      </c>
      <c r="RO236" s="4">
        <v>5863096.3700000085</v>
      </c>
      <c r="RP236" s="4">
        <v>0</v>
      </c>
      <c r="RQ236" s="4">
        <v>0</v>
      </c>
      <c r="RR236" s="4">
        <v>5863096.3700000085</v>
      </c>
      <c r="RS236" s="4">
        <v>5863096.3700000085</v>
      </c>
      <c r="RT236" s="4">
        <v>0</v>
      </c>
      <c r="RU236" s="4">
        <v>0</v>
      </c>
      <c r="RV236" s="4">
        <v>5863096.3700000085</v>
      </c>
      <c r="RW236" s="5">
        <v>1</v>
      </c>
      <c r="RX236" s="4">
        <v>5750134.7900000084</v>
      </c>
      <c r="RY236" s="4">
        <v>5750134.7900000084</v>
      </c>
      <c r="RZ236" s="4">
        <v>0</v>
      </c>
      <c r="SA236" s="4">
        <v>0</v>
      </c>
      <c r="SB236" s="4">
        <v>5750134.7900000084</v>
      </c>
      <c r="SC236" s="4">
        <v>5750134.7900000084</v>
      </c>
      <c r="SD236" s="4">
        <v>0</v>
      </c>
      <c r="SE236" s="4">
        <v>0</v>
      </c>
      <c r="SF236" s="4">
        <v>5750134.7900000084</v>
      </c>
      <c r="SG236" s="5">
        <v>1</v>
      </c>
      <c r="SH236" s="4">
        <v>5635928.350000008</v>
      </c>
      <c r="SI236" s="4">
        <v>5635928.350000008</v>
      </c>
      <c r="SJ236" s="4">
        <v>0</v>
      </c>
      <c r="SK236" s="4">
        <v>0</v>
      </c>
      <c r="SL236" s="4">
        <v>5635928.350000008</v>
      </c>
      <c r="SM236" s="4">
        <v>5635928.350000008</v>
      </c>
      <c r="SN236" s="4">
        <v>0</v>
      </c>
      <c r="SO236" s="4">
        <v>0</v>
      </c>
      <c r="SP236" s="4">
        <v>5635928.350000008</v>
      </c>
      <c r="SQ236" s="5">
        <v>1</v>
      </c>
      <c r="SR236" s="4">
        <v>72297722.480000094</v>
      </c>
      <c r="SS236" s="4">
        <v>72297722.480000094</v>
      </c>
      <c r="ST236" s="4">
        <v>0</v>
      </c>
      <c r="SU236" s="4">
        <v>0</v>
      </c>
      <c r="SV236" s="4">
        <v>72297722.480000094</v>
      </c>
      <c r="SW236" s="4">
        <v>72297722.480000094</v>
      </c>
      <c r="SX236" s="4">
        <v>0</v>
      </c>
      <c r="SY236" s="4">
        <v>0</v>
      </c>
      <c r="SZ236" s="4">
        <v>72297722.480000094</v>
      </c>
      <c r="TA236" s="5">
        <v>12</v>
      </c>
      <c r="TB236" s="4">
        <v>5644458.2704000073</v>
      </c>
      <c r="TC236" s="4">
        <v>5644458.2704000073</v>
      </c>
    </row>
    <row r="237" spans="1:523" x14ac:dyDescent="0.3">
      <c r="A237" s="8" t="s">
        <v>260</v>
      </c>
      <c r="B237" s="9">
        <v>269914633.58000004</v>
      </c>
      <c r="C237" s="9">
        <v>269914633.58000004</v>
      </c>
      <c r="D237" s="9">
        <v>-3704585.5</v>
      </c>
      <c r="E237" s="9">
        <v>0</v>
      </c>
      <c r="F237" s="9">
        <v>266210048.08000007</v>
      </c>
      <c r="G237" s="9">
        <v>269775057.4212684</v>
      </c>
      <c r="H237" s="9">
        <v>-3587905.9380201558</v>
      </c>
      <c r="I237" s="9">
        <v>0</v>
      </c>
      <c r="J237" s="9">
        <v>266187151.48324823</v>
      </c>
      <c r="K237" s="10" t="s">
        <v>3</v>
      </c>
      <c r="L237" s="9">
        <v>270595515.35000002</v>
      </c>
      <c r="M237" s="9">
        <v>270595515.35000002</v>
      </c>
      <c r="N237" s="9">
        <v>-3730327.12</v>
      </c>
      <c r="O237" s="9">
        <v>0</v>
      </c>
      <c r="P237" s="9">
        <v>266865188.22999996</v>
      </c>
      <c r="Q237" s="9">
        <v>270451761.76790935</v>
      </c>
      <c r="R237" s="9">
        <v>-3609966.8738425514</v>
      </c>
      <c r="S237" s="9">
        <v>0</v>
      </c>
      <c r="T237" s="9">
        <v>266841794.89406675</v>
      </c>
      <c r="U237" s="10" t="s">
        <v>3</v>
      </c>
      <c r="V237" s="9">
        <v>272764939.56999999</v>
      </c>
      <c r="W237" s="9">
        <v>272764939.56999999</v>
      </c>
      <c r="X237" s="9">
        <v>-3912810.2</v>
      </c>
      <c r="Y237" s="9">
        <v>0</v>
      </c>
      <c r="Z237" s="9">
        <v>268852129.37</v>
      </c>
      <c r="AA237" s="9">
        <v>272613846.81877404</v>
      </c>
      <c r="AB237" s="9">
        <v>-3783670.1157729961</v>
      </c>
      <c r="AC237" s="9">
        <v>0</v>
      </c>
      <c r="AD237" s="9">
        <v>268830176.70300108</v>
      </c>
      <c r="AE237" s="10" t="s">
        <v>3</v>
      </c>
      <c r="AF237" s="9">
        <v>274133120.13999999</v>
      </c>
      <c r="AG237" s="9">
        <v>274133120.13999999</v>
      </c>
      <c r="AH237" s="9">
        <v>-4560600.5999999996</v>
      </c>
      <c r="AI237" s="9">
        <v>0</v>
      </c>
      <c r="AJ237" s="9">
        <v>269572519.54000002</v>
      </c>
      <c r="AK237" s="9">
        <v>273968898.49481124</v>
      </c>
      <c r="AL237" s="9">
        <v>-4419572.9752490912</v>
      </c>
      <c r="AM237" s="9">
        <v>0</v>
      </c>
      <c r="AN237" s="9">
        <v>269549325.51956213</v>
      </c>
      <c r="AO237" s="10" t="s">
        <v>3</v>
      </c>
      <c r="AP237" s="9">
        <v>271185724.98999995</v>
      </c>
      <c r="AQ237" s="9">
        <v>271185724.98999995</v>
      </c>
      <c r="AR237" s="9">
        <v>-4766869.62</v>
      </c>
      <c r="AS237" s="9">
        <v>0</v>
      </c>
      <c r="AT237" s="9">
        <v>266418855.36999997</v>
      </c>
      <c r="AU237" s="9">
        <v>271014453.82745129</v>
      </c>
      <c r="AV237" s="9">
        <v>-4617780.2955051064</v>
      </c>
      <c r="AW237" s="9">
        <v>0</v>
      </c>
      <c r="AX237" s="9">
        <v>266396673.53194615</v>
      </c>
      <c r="AY237" s="10" t="s">
        <v>3</v>
      </c>
      <c r="AZ237" s="9">
        <v>267233419.99999997</v>
      </c>
      <c r="BA237" s="9">
        <v>267233419.99999997</v>
      </c>
      <c r="BB237" s="9">
        <v>-4582309.0399999991</v>
      </c>
      <c r="BC237" s="9">
        <v>0</v>
      </c>
      <c r="BD237" s="9">
        <v>262651110.96000001</v>
      </c>
      <c r="BE237" s="9">
        <v>267056415.76248351</v>
      </c>
      <c r="BF237" s="9">
        <v>-4421968.6430770019</v>
      </c>
      <c r="BG237" s="9">
        <v>0</v>
      </c>
      <c r="BH237" s="9">
        <v>262634447.11940655</v>
      </c>
      <c r="BI237" s="10" t="s">
        <v>3</v>
      </c>
      <c r="BJ237" s="9">
        <v>250937383.84000003</v>
      </c>
      <c r="BK237" s="9">
        <v>250937383.84000003</v>
      </c>
      <c r="BL237" s="9">
        <v>-4135226.8199999994</v>
      </c>
      <c r="BM237" s="9">
        <v>0</v>
      </c>
      <c r="BN237" s="9">
        <v>246802157.02000001</v>
      </c>
      <c r="BO237" s="9">
        <v>250772918.08818042</v>
      </c>
      <c r="BP237" s="9">
        <v>-3988905.4196739923</v>
      </c>
      <c r="BQ237" s="9">
        <v>0</v>
      </c>
      <c r="BR237" s="9">
        <v>246784012.66850644</v>
      </c>
      <c r="BS237" s="10" t="s">
        <v>3</v>
      </c>
      <c r="BT237" s="9">
        <v>268148471.61000001</v>
      </c>
      <c r="BU237" s="9">
        <v>268148471.61000001</v>
      </c>
      <c r="BV237" s="9">
        <v>-3983522.62</v>
      </c>
      <c r="BW237" s="9">
        <v>0</v>
      </c>
      <c r="BX237" s="9">
        <v>264164948.99000001</v>
      </c>
      <c r="BY237" s="9">
        <v>267982444.70079648</v>
      </c>
      <c r="BZ237" s="9">
        <v>-3834571.9572162293</v>
      </c>
      <c r="CA237" s="9">
        <v>0</v>
      </c>
      <c r="CB237" s="9">
        <v>264147872.74358022</v>
      </c>
      <c r="CC237" s="10" t="s">
        <v>3</v>
      </c>
      <c r="CD237" s="9">
        <v>265741137.69999999</v>
      </c>
      <c r="CE237" s="9">
        <v>265741137.69999999</v>
      </c>
      <c r="CF237" s="9">
        <v>-3775806.63</v>
      </c>
      <c r="CG237" s="9">
        <v>0</v>
      </c>
      <c r="CH237" s="9">
        <v>261965331.06999999</v>
      </c>
      <c r="CI237" s="9">
        <v>265559847.52269191</v>
      </c>
      <c r="CJ237" s="9">
        <v>-3610304.2703203871</v>
      </c>
      <c r="CK237" s="9">
        <v>0</v>
      </c>
      <c r="CL237" s="9">
        <v>261949543.25237155</v>
      </c>
      <c r="CM237" s="10" t="s">
        <v>3</v>
      </c>
      <c r="CN237" s="9">
        <v>269140429.70999998</v>
      </c>
      <c r="CO237" s="9">
        <v>269140429.70999998</v>
      </c>
      <c r="CP237" s="9">
        <v>-4176053.4399999995</v>
      </c>
      <c r="CQ237" s="9">
        <v>0</v>
      </c>
      <c r="CR237" s="9">
        <v>264964376.27000004</v>
      </c>
      <c r="CS237" s="9">
        <v>268943247.40928876</v>
      </c>
      <c r="CT237" s="9">
        <v>-3994511.7544078287</v>
      </c>
      <c r="CU237" s="9">
        <v>0</v>
      </c>
      <c r="CV237" s="9">
        <v>264948735.65488097</v>
      </c>
      <c r="CW237" s="10" t="s">
        <v>3</v>
      </c>
      <c r="CX237" s="9">
        <v>273410010.47000003</v>
      </c>
      <c r="CY237" s="9">
        <v>273410010.47000003</v>
      </c>
      <c r="CZ237" s="9">
        <v>-4261006.1100000003</v>
      </c>
      <c r="DA237" s="9">
        <v>0</v>
      </c>
      <c r="DB237" s="9">
        <v>269149004.36000001</v>
      </c>
      <c r="DC237" s="9">
        <v>273213376.0578109</v>
      </c>
      <c r="DD237" s="9">
        <v>-4080112.5035003275</v>
      </c>
      <c r="DE237" s="9">
        <v>0</v>
      </c>
      <c r="DF237" s="9">
        <v>269133263.55431062</v>
      </c>
      <c r="DG237" s="10" t="s">
        <v>3</v>
      </c>
      <c r="DH237" s="9">
        <v>277408447.17000002</v>
      </c>
      <c r="DI237" s="9">
        <v>277408447.17000002</v>
      </c>
      <c r="DJ237" s="9">
        <v>-4540215.5699999994</v>
      </c>
      <c r="DK237" s="9">
        <v>0</v>
      </c>
      <c r="DL237" s="9">
        <v>272868231.59999996</v>
      </c>
      <c r="DM237" s="9">
        <v>277207531.43030345</v>
      </c>
      <c r="DN237" s="9">
        <v>-4354789.8639457989</v>
      </c>
      <c r="DO237" s="9">
        <v>0</v>
      </c>
      <c r="DP237" s="9">
        <v>272852741.56635761</v>
      </c>
      <c r="DQ237" s="10" t="s">
        <v>3</v>
      </c>
      <c r="DR237" s="9">
        <v>3230613234.1299996</v>
      </c>
      <c r="DS237" s="9">
        <v>3230613234.1299996</v>
      </c>
      <c r="DT237" s="9">
        <v>-50129333.270000003</v>
      </c>
      <c r="DU237" s="9">
        <v>0</v>
      </c>
      <c r="DV237" s="9">
        <v>3180483900.8600001</v>
      </c>
      <c r="DW237" s="9">
        <v>3228559799.3017693</v>
      </c>
      <c r="DX237" s="9">
        <v>-48304060.610531464</v>
      </c>
      <c r="DY237" s="9">
        <v>0</v>
      </c>
      <c r="DZ237" s="9">
        <v>3180255738.6912384</v>
      </c>
      <c r="EA237" s="10" t="s">
        <v>3</v>
      </c>
      <c r="EB237" s="9">
        <v>279995504.66999996</v>
      </c>
      <c r="EC237" s="9">
        <v>279995504.66999996</v>
      </c>
      <c r="ED237" s="9">
        <v>-4662050.3899999987</v>
      </c>
      <c r="EE237" s="9">
        <v>0</v>
      </c>
      <c r="EF237" s="9">
        <v>275333454.27999997</v>
      </c>
      <c r="EG237" s="9">
        <v>279802744.4724822</v>
      </c>
      <c r="EH237" s="9">
        <v>-4483907.2362528341</v>
      </c>
      <c r="EI237" s="9">
        <v>0</v>
      </c>
      <c r="EJ237" s="9">
        <v>275318837.23622936</v>
      </c>
      <c r="EK237" s="10" t="s">
        <v>3</v>
      </c>
      <c r="EL237" s="9">
        <v>282028255.67999995</v>
      </c>
      <c r="EM237" s="9">
        <v>282028255.67999995</v>
      </c>
      <c r="EN237" s="9">
        <v>-4916051.3099999996</v>
      </c>
      <c r="EO237" s="9">
        <v>0</v>
      </c>
      <c r="EP237" s="9">
        <v>277112204.36999995</v>
      </c>
      <c r="EQ237" s="9">
        <v>281838030.42048496</v>
      </c>
      <c r="ER237" s="9">
        <v>-4739854.1399002057</v>
      </c>
      <c r="ES237" s="9">
        <v>0</v>
      </c>
      <c r="ET237" s="9">
        <v>277098176.28058475</v>
      </c>
      <c r="EU237" s="10" t="s">
        <v>3</v>
      </c>
      <c r="EV237" s="9">
        <v>284539947.38999999</v>
      </c>
      <c r="EW237" s="9">
        <v>284539947.38999999</v>
      </c>
      <c r="EX237" s="9">
        <v>-4970576.7</v>
      </c>
      <c r="EY237" s="9">
        <v>0</v>
      </c>
      <c r="EZ237" s="9">
        <v>279569370.69</v>
      </c>
      <c r="FA237" s="9">
        <v>284347407.36074728</v>
      </c>
      <c r="FB237" s="9">
        <v>-4794346.1203616867</v>
      </c>
      <c r="FC237" s="9">
        <v>0</v>
      </c>
      <c r="FD237" s="9">
        <v>279553061.24038553</v>
      </c>
      <c r="FE237" s="10" t="s">
        <v>3</v>
      </c>
      <c r="FF237" s="9">
        <v>284503904.43999988</v>
      </c>
      <c r="FG237" s="9">
        <v>284503904.43999988</v>
      </c>
      <c r="FH237" s="9">
        <v>-4904797.57</v>
      </c>
      <c r="FI237" s="9">
        <v>0</v>
      </c>
      <c r="FJ237" s="9">
        <v>279599106.86999989</v>
      </c>
      <c r="FK237" s="9">
        <v>284313366.00269473</v>
      </c>
      <c r="FL237" s="9">
        <v>-4730017.5553912036</v>
      </c>
      <c r="FM237" s="9">
        <v>0</v>
      </c>
      <c r="FN237" s="9">
        <v>279583348.44730353</v>
      </c>
      <c r="FO237" s="10" t="s">
        <v>3</v>
      </c>
      <c r="FP237" s="9">
        <v>287387563.81999993</v>
      </c>
      <c r="FQ237" s="9">
        <v>287387563.81999993</v>
      </c>
      <c r="FR237" s="9">
        <v>-4598699.2499999991</v>
      </c>
      <c r="FS237" s="9">
        <v>0</v>
      </c>
      <c r="FT237" s="9">
        <v>282788864.56999999</v>
      </c>
      <c r="FU237" s="9">
        <v>287204942.08557123</v>
      </c>
      <c r="FV237" s="9">
        <v>-4433163.8813505517</v>
      </c>
      <c r="FW237" s="9">
        <v>0</v>
      </c>
      <c r="FX237" s="9">
        <v>282771778.20422071</v>
      </c>
      <c r="FY237" s="10" t="s">
        <v>3</v>
      </c>
      <c r="FZ237" s="9">
        <v>290617484.07999998</v>
      </c>
      <c r="GA237" s="9">
        <v>290617484.07999998</v>
      </c>
      <c r="GB237" s="9">
        <v>-4947877.6499999994</v>
      </c>
      <c r="GC237" s="9">
        <v>0</v>
      </c>
      <c r="GD237" s="9">
        <v>285669606.43000001</v>
      </c>
      <c r="GE237" s="9">
        <v>290431904.66649145</v>
      </c>
      <c r="GF237" s="9">
        <v>-4784626.8149416465</v>
      </c>
      <c r="GG237" s="9">
        <v>0</v>
      </c>
      <c r="GH237" s="9">
        <v>285647277.8515498</v>
      </c>
      <c r="GI237" s="10" t="s">
        <v>3</v>
      </c>
      <c r="GJ237" s="9">
        <v>290042103.17999989</v>
      </c>
      <c r="GK237" s="9">
        <v>290042103.17999989</v>
      </c>
      <c r="GL237" s="9">
        <v>-5619448.1199999992</v>
      </c>
      <c r="GM237" s="9">
        <v>0</v>
      </c>
      <c r="GN237" s="9">
        <v>284422655.05999988</v>
      </c>
      <c r="GO237" s="9">
        <v>289832021.96212709</v>
      </c>
      <c r="GP237" s="9">
        <v>-5430412.6837985478</v>
      </c>
      <c r="GQ237" s="9">
        <v>0</v>
      </c>
      <c r="GR237" s="9">
        <v>284401609.27832854</v>
      </c>
      <c r="GS237" s="10" t="s">
        <v>3</v>
      </c>
      <c r="GT237" s="9">
        <v>290112060.94999993</v>
      </c>
      <c r="GU237" s="9">
        <v>290112060.94999993</v>
      </c>
      <c r="GV237" s="9">
        <v>-5777121.3399999999</v>
      </c>
      <c r="GW237" s="9">
        <v>0</v>
      </c>
      <c r="GX237" s="9">
        <v>284334939.6099999</v>
      </c>
      <c r="GY237" s="9">
        <v>289901701.18572652</v>
      </c>
      <c r="GZ237" s="9">
        <v>-5588304.7236649953</v>
      </c>
      <c r="HA237" s="9">
        <v>0</v>
      </c>
      <c r="HB237" s="9">
        <v>284313396.46206146</v>
      </c>
      <c r="HC237" s="10" t="s">
        <v>3</v>
      </c>
      <c r="HD237" s="9">
        <v>291469989.30999976</v>
      </c>
      <c r="HE237" s="9">
        <v>291469989.30999976</v>
      </c>
      <c r="HF237" s="9">
        <v>-6004664.6799999997</v>
      </c>
      <c r="HG237" s="9">
        <v>0</v>
      </c>
      <c r="HH237" s="9">
        <v>285465324.62999982</v>
      </c>
      <c r="HI237" s="9">
        <v>291260032.36209977</v>
      </c>
      <c r="HJ237" s="9">
        <v>-5816820.3714631572</v>
      </c>
      <c r="HK237" s="9">
        <v>0</v>
      </c>
      <c r="HL237" s="9">
        <v>285443211.99063665</v>
      </c>
      <c r="HM237" s="10" t="s">
        <v>3</v>
      </c>
      <c r="HN237" s="9">
        <v>287095016.76999992</v>
      </c>
      <c r="HO237" s="9">
        <v>287095016.76999992</v>
      </c>
      <c r="HP237" s="9">
        <v>-6005457.1699999999</v>
      </c>
      <c r="HQ237" s="9">
        <v>0</v>
      </c>
      <c r="HR237" s="9">
        <v>281089559.5999999</v>
      </c>
      <c r="HS237" s="9">
        <v>286884843.17848194</v>
      </c>
      <c r="HT237" s="9">
        <v>-5816231.2424386721</v>
      </c>
      <c r="HU237" s="9">
        <v>0</v>
      </c>
      <c r="HV237" s="9">
        <v>281068611.93604326</v>
      </c>
      <c r="HW237" s="10" t="s">
        <v>3</v>
      </c>
      <c r="HX237" s="9">
        <v>286447012.58999985</v>
      </c>
      <c r="HY237" s="9">
        <v>286447012.58999985</v>
      </c>
      <c r="HZ237" s="9">
        <v>-6130560.4000000004</v>
      </c>
      <c r="IA237" s="9">
        <v>0</v>
      </c>
      <c r="IB237" s="9">
        <v>280316452.18999988</v>
      </c>
      <c r="IC237" s="9">
        <v>286236256.08898348</v>
      </c>
      <c r="ID237" s="9">
        <v>-5941110.7447088063</v>
      </c>
      <c r="IE237" s="9">
        <v>0</v>
      </c>
      <c r="IF237" s="9">
        <v>280295145.34427464</v>
      </c>
      <c r="IG237" s="10" t="s">
        <v>3</v>
      </c>
      <c r="IH237" s="9">
        <v>284136216.83999991</v>
      </c>
      <c r="II237" s="9">
        <v>284136216.83999991</v>
      </c>
      <c r="IJ237" s="9">
        <v>-6122348.7899999991</v>
      </c>
      <c r="IK237" s="9">
        <v>0</v>
      </c>
      <c r="IL237" s="9">
        <v>278013868.04999989</v>
      </c>
      <c r="IM237" s="9">
        <v>283924560.01600629</v>
      </c>
      <c r="IN237" s="9">
        <v>-5930931.2601034408</v>
      </c>
      <c r="IO237" s="9">
        <v>0</v>
      </c>
      <c r="IP237" s="9">
        <v>277993628.75590283</v>
      </c>
      <c r="IQ237" s="10" t="s">
        <v>3</v>
      </c>
      <c r="IR237" s="9">
        <v>3438375059.7199988</v>
      </c>
      <c r="IS237" s="9">
        <v>3438375059.7199988</v>
      </c>
      <c r="IT237" s="9">
        <v>-64659653.36999999</v>
      </c>
      <c r="IU237" s="9">
        <v>0</v>
      </c>
      <c r="IV237" s="9">
        <v>3373715406.3499985</v>
      </c>
      <c r="IW237" s="9">
        <v>3435977809.801897</v>
      </c>
      <c r="IX237" s="9">
        <v>-62489726.774375737</v>
      </c>
      <c r="IY237" s="9">
        <v>0</v>
      </c>
      <c r="IZ237" s="9">
        <v>3373488083.0275207</v>
      </c>
      <c r="JA237" s="10" t="s">
        <v>3</v>
      </c>
      <c r="JB237" s="9">
        <v>285266630.01999986</v>
      </c>
      <c r="JC237" s="9">
        <v>285266630.01999986</v>
      </c>
      <c r="JD237" s="9">
        <v>-6125322.6299999999</v>
      </c>
      <c r="JE237" s="9">
        <v>0</v>
      </c>
      <c r="JF237" s="9">
        <v>279141307.38999987</v>
      </c>
      <c r="JG237" s="9">
        <v>285055002.0180676</v>
      </c>
      <c r="JH237" s="9">
        <v>-5933753.7472328041</v>
      </c>
      <c r="JI237" s="9">
        <v>0</v>
      </c>
      <c r="JJ237" s="9">
        <v>279121248.2708348</v>
      </c>
      <c r="JK237" s="10" t="s">
        <v>3</v>
      </c>
      <c r="JL237" s="9">
        <v>285853115.63999993</v>
      </c>
      <c r="JM237" s="9">
        <v>285853115.63999993</v>
      </c>
      <c r="JN237" s="9">
        <v>-6124063.4100000001</v>
      </c>
      <c r="JO237" s="9">
        <v>0</v>
      </c>
      <c r="JP237" s="9">
        <v>279729052.2299999</v>
      </c>
      <c r="JQ237" s="9">
        <v>285643542.34860021</v>
      </c>
      <c r="JR237" s="9">
        <v>-5934169.1143964091</v>
      </c>
      <c r="JS237" s="9">
        <v>0</v>
      </c>
      <c r="JT237" s="9">
        <v>279709373.23420382</v>
      </c>
      <c r="JU237" s="10" t="s">
        <v>3</v>
      </c>
      <c r="JV237" s="9">
        <v>286235444.90999991</v>
      </c>
      <c r="JW237" s="9">
        <v>286235444.90999991</v>
      </c>
      <c r="JX237" s="9">
        <v>-6125369.5499999989</v>
      </c>
      <c r="JY237" s="9">
        <v>0</v>
      </c>
      <c r="JZ237" s="9">
        <v>280110075.3599999</v>
      </c>
      <c r="KA237" s="9">
        <v>286027674.33097255</v>
      </c>
      <c r="KB237" s="9">
        <v>-5937006.3807146708</v>
      </c>
      <c r="KC237" s="9">
        <v>0</v>
      </c>
      <c r="KD237" s="9">
        <v>280090667.95025784</v>
      </c>
      <c r="KE237" s="10" t="s">
        <v>3</v>
      </c>
      <c r="KF237" s="9">
        <v>287313720.12</v>
      </c>
      <c r="KG237" s="9">
        <v>287313720.12</v>
      </c>
      <c r="KH237" s="9">
        <v>-6124461.9299999997</v>
      </c>
      <c r="KI237" s="9">
        <v>0</v>
      </c>
      <c r="KJ237" s="9">
        <v>281189258.19</v>
      </c>
      <c r="KK237" s="9">
        <v>287107663.06488186</v>
      </c>
      <c r="KL237" s="9">
        <v>-5937435.5471611805</v>
      </c>
      <c r="KM237" s="9">
        <v>0</v>
      </c>
      <c r="KN237" s="9">
        <v>281170227.5177207</v>
      </c>
      <c r="KO237" s="10" t="s">
        <v>3</v>
      </c>
      <c r="KP237" s="9">
        <v>289143285.29999995</v>
      </c>
      <c r="KQ237" s="9">
        <v>289143285.29999995</v>
      </c>
      <c r="KR237" s="9">
        <v>-6127855.4399999995</v>
      </c>
      <c r="KS237" s="9">
        <v>0</v>
      </c>
      <c r="KT237" s="9">
        <v>283015429.86000001</v>
      </c>
      <c r="KU237" s="9">
        <v>288938373.09873301</v>
      </c>
      <c r="KV237" s="9">
        <v>-5941845.0385421105</v>
      </c>
      <c r="KW237" s="9">
        <v>0</v>
      </c>
      <c r="KX237" s="9">
        <v>282996528.06019092</v>
      </c>
      <c r="KY237" s="10" t="s">
        <v>3</v>
      </c>
      <c r="KZ237" s="9">
        <v>290814638.94999999</v>
      </c>
      <c r="LA237" s="9">
        <v>290814638.94999999</v>
      </c>
      <c r="LB237" s="9">
        <v>-6129284.5</v>
      </c>
      <c r="LC237" s="9">
        <v>0</v>
      </c>
      <c r="LD237" s="9">
        <v>284685354.45000005</v>
      </c>
      <c r="LE237" s="9">
        <v>290611297.74523157</v>
      </c>
      <c r="LF237" s="9">
        <v>-5944587.756828472</v>
      </c>
      <c r="LG237" s="9">
        <v>0</v>
      </c>
      <c r="LH237" s="9">
        <v>284666709.98840314</v>
      </c>
      <c r="LI237" s="10" t="s">
        <v>3</v>
      </c>
      <c r="LJ237" s="9">
        <v>292276066.03000003</v>
      </c>
      <c r="LK237" s="9">
        <v>292276066.03000003</v>
      </c>
      <c r="LL237" s="9">
        <v>-6129696.4699999997</v>
      </c>
      <c r="LM237" s="9">
        <v>0</v>
      </c>
      <c r="LN237" s="9">
        <v>286146369.56000006</v>
      </c>
      <c r="LO237" s="9">
        <v>292074485.27251047</v>
      </c>
      <c r="LP237" s="9">
        <v>-5946494.843761567</v>
      </c>
      <c r="LQ237" s="9">
        <v>0</v>
      </c>
      <c r="LR237" s="9">
        <v>286127990.42874891</v>
      </c>
      <c r="LS237" s="10" t="s">
        <v>3</v>
      </c>
      <c r="LT237" s="9">
        <v>294032113.8900001</v>
      </c>
      <c r="LU237" s="9">
        <v>294032113.8900001</v>
      </c>
      <c r="LV237" s="9">
        <v>-6130468.8399999999</v>
      </c>
      <c r="LW237" s="9">
        <v>0</v>
      </c>
      <c r="LX237" s="9">
        <v>287901645.05000013</v>
      </c>
      <c r="LY237" s="9">
        <v>293832401.52163041</v>
      </c>
      <c r="LZ237" s="9">
        <v>-5948878.7072100835</v>
      </c>
      <c r="MA237" s="9">
        <v>0</v>
      </c>
      <c r="MB237" s="9">
        <v>287883522.81442028</v>
      </c>
      <c r="MC237" s="10" t="s">
        <v>3</v>
      </c>
      <c r="MD237" s="9">
        <v>295541013.07000011</v>
      </c>
      <c r="ME237" s="9">
        <v>295541013.07000011</v>
      </c>
      <c r="MF237" s="9">
        <v>-6127880.1600000001</v>
      </c>
      <c r="MG237" s="9">
        <v>0</v>
      </c>
      <c r="MH237" s="9">
        <v>289413132.91000003</v>
      </c>
      <c r="MI237" s="9">
        <v>295343301.02390045</v>
      </c>
      <c r="MJ237" s="9">
        <v>-5947929.421073732</v>
      </c>
      <c r="MK237" s="9">
        <v>0</v>
      </c>
      <c r="ML237" s="9">
        <v>289395371.60282671</v>
      </c>
      <c r="MM237" s="10" t="s">
        <v>3</v>
      </c>
      <c r="MN237" s="9">
        <v>297717787.16000009</v>
      </c>
      <c r="MO237" s="9">
        <v>297717787.16000009</v>
      </c>
      <c r="MP237" s="9">
        <v>-6129274.2399999993</v>
      </c>
      <c r="MQ237" s="9">
        <v>0</v>
      </c>
      <c r="MR237" s="9">
        <v>291588512.92000008</v>
      </c>
      <c r="MS237" s="9">
        <v>297521788.61582929</v>
      </c>
      <c r="MT237" s="9">
        <v>-5950872.6663057748</v>
      </c>
      <c r="MU237" s="9">
        <v>0</v>
      </c>
      <c r="MV237" s="9">
        <v>291570915.94952351</v>
      </c>
      <c r="MW237" s="10" t="s">
        <v>3</v>
      </c>
      <c r="MX237" s="9">
        <v>299482769.65000015</v>
      </c>
      <c r="MY237" s="9">
        <v>299482769.65000015</v>
      </c>
      <c r="MZ237" s="9">
        <v>-6128237.54</v>
      </c>
      <c r="NA237" s="9">
        <v>0</v>
      </c>
      <c r="NB237" s="9">
        <v>293354532.11000013</v>
      </c>
      <c r="NC237" s="9">
        <v>299288420.87099761</v>
      </c>
      <c r="ND237" s="9">
        <v>-5951222.0055868374</v>
      </c>
      <c r="NE237" s="9">
        <v>0</v>
      </c>
      <c r="NF237" s="9">
        <v>293337198.8654108</v>
      </c>
      <c r="NG237" s="10" t="s">
        <v>3</v>
      </c>
      <c r="NH237" s="9">
        <v>300384857.36000013</v>
      </c>
      <c r="NI237" s="9">
        <v>300384857.36000013</v>
      </c>
      <c r="NJ237" s="9">
        <v>-6125140.3700000001</v>
      </c>
      <c r="NK237" s="9">
        <v>0</v>
      </c>
      <c r="NL237" s="9">
        <v>294259716.99000013</v>
      </c>
      <c r="NM237" s="9">
        <v>300191881.38007987</v>
      </c>
      <c r="NN237" s="9">
        <v>-5949190.8722805399</v>
      </c>
      <c r="NO237" s="9">
        <v>0</v>
      </c>
      <c r="NP237" s="9">
        <v>294242690.50779933</v>
      </c>
      <c r="NQ237" s="10" t="s">
        <v>3</v>
      </c>
      <c r="NR237" s="9">
        <v>3504061442.1000009</v>
      </c>
      <c r="NS237" s="9">
        <v>3504061442.1000009</v>
      </c>
      <c r="NT237" s="9">
        <v>-73527055.079999983</v>
      </c>
      <c r="NU237" s="9">
        <v>0</v>
      </c>
      <c r="NV237" s="9">
        <v>3430534387.0200009</v>
      </c>
      <c r="NW237" s="9">
        <v>3501635831.2914352</v>
      </c>
      <c r="NX237" s="9">
        <v>-71323386.101094186</v>
      </c>
      <c r="NY237" s="9">
        <v>0</v>
      </c>
      <c r="NZ237" s="9">
        <v>3430312445.190341</v>
      </c>
      <c r="OA237" s="10" t="s">
        <v>3</v>
      </c>
      <c r="OB237" s="9">
        <v>302419275.58000004</v>
      </c>
      <c r="OC237" s="9">
        <v>302419275.58000004</v>
      </c>
      <c r="OD237" s="9">
        <v>-6115628.2400000002</v>
      </c>
      <c r="OE237" s="9">
        <v>0</v>
      </c>
      <c r="OF237" s="9">
        <v>296303647.34000009</v>
      </c>
      <c r="OG237" s="9">
        <v>302227889.98327345</v>
      </c>
      <c r="OH237" s="9">
        <v>-5941497.261368705</v>
      </c>
      <c r="OI237" s="9">
        <v>0</v>
      </c>
      <c r="OJ237" s="9">
        <v>296286392.72190475</v>
      </c>
      <c r="OK237" s="10" t="s">
        <v>3</v>
      </c>
      <c r="OL237" s="9">
        <v>303967990.57000029</v>
      </c>
      <c r="OM237" s="9">
        <v>303967990.57000029</v>
      </c>
      <c r="ON237" s="9">
        <v>-6104874.5599999987</v>
      </c>
      <c r="OO237" s="9">
        <v>0</v>
      </c>
      <c r="OP237" s="9">
        <v>297863116.01000023</v>
      </c>
      <c r="OQ237" s="9">
        <v>303776983.61690027</v>
      </c>
      <c r="OR237" s="9">
        <v>-5931239.9535647035</v>
      </c>
      <c r="OS237" s="9">
        <v>0</v>
      </c>
      <c r="OT237" s="9">
        <v>297845743.66333562</v>
      </c>
      <c r="OU237" s="10" t="s">
        <v>3</v>
      </c>
      <c r="OV237" s="9">
        <v>307863150.68000013</v>
      </c>
      <c r="OW237" s="9">
        <v>307863150.68000013</v>
      </c>
      <c r="OX237" s="9">
        <v>-6092190.8899999997</v>
      </c>
      <c r="OY237" s="9">
        <v>0</v>
      </c>
      <c r="OZ237" s="9">
        <v>301770959.79000014</v>
      </c>
      <c r="PA237" s="9">
        <v>307672632.16914266</v>
      </c>
      <c r="PB237" s="9">
        <v>-5919083.286679998</v>
      </c>
      <c r="PC237" s="9">
        <v>0</v>
      </c>
      <c r="PD237" s="9">
        <v>301753548.88246262</v>
      </c>
      <c r="PE237" s="10" t="s">
        <v>3</v>
      </c>
      <c r="PF237" s="9">
        <v>310345254.55000007</v>
      </c>
      <c r="PG237" s="9">
        <v>310345254.55000007</v>
      </c>
      <c r="PH237" s="9">
        <v>-6083734.7599999998</v>
      </c>
      <c r="PI237" s="9">
        <v>0</v>
      </c>
      <c r="PJ237" s="9">
        <v>304261519.79000008</v>
      </c>
      <c r="PK237" s="9">
        <v>310155027.71686083</v>
      </c>
      <c r="PL237" s="9">
        <v>-5911173.4591667214</v>
      </c>
      <c r="PM237" s="9">
        <v>0</v>
      </c>
      <c r="PN237" s="9">
        <v>304243854.25769413</v>
      </c>
      <c r="PO237" s="10" t="s">
        <v>3</v>
      </c>
      <c r="PP237" s="9">
        <v>312152678.36000007</v>
      </c>
      <c r="PQ237" s="9">
        <v>312152678.36000007</v>
      </c>
      <c r="PR237" s="9">
        <v>-6073808.0299999993</v>
      </c>
      <c r="PS237" s="9">
        <v>0</v>
      </c>
      <c r="PT237" s="9">
        <v>306078870.3300001</v>
      </c>
      <c r="PU237" s="9">
        <v>311962882.26496112</v>
      </c>
      <c r="PV237" s="9">
        <v>-5901801.5296441391</v>
      </c>
      <c r="PW237" s="9">
        <v>0</v>
      </c>
      <c r="PX237" s="9">
        <v>306061080.73531699</v>
      </c>
      <c r="PY237" s="10" t="s">
        <v>3</v>
      </c>
      <c r="PZ237" s="9">
        <v>313355959.52000004</v>
      </c>
      <c r="QA237" s="9">
        <v>313355959.52000004</v>
      </c>
      <c r="QB237" s="9">
        <v>-6061876.4100000001</v>
      </c>
      <c r="QC237" s="9">
        <v>0</v>
      </c>
      <c r="QD237" s="9">
        <v>307294083.11000001</v>
      </c>
      <c r="QE237" s="9">
        <v>313166688.19187063</v>
      </c>
      <c r="QF237" s="9">
        <v>-5890414.4903165027</v>
      </c>
      <c r="QG237" s="9">
        <v>0</v>
      </c>
      <c r="QH237" s="9">
        <v>307276273.70155412</v>
      </c>
      <c r="QI237" s="10" t="s">
        <v>3</v>
      </c>
      <c r="QJ237" s="9">
        <v>315112873.43000007</v>
      </c>
      <c r="QK237" s="9">
        <v>315112873.43000007</v>
      </c>
      <c r="QL237" s="9">
        <v>-6055846.1600000001</v>
      </c>
      <c r="QM237" s="9">
        <v>0</v>
      </c>
      <c r="QN237" s="9">
        <v>309057027.2700001</v>
      </c>
      <c r="QO237" s="9">
        <v>314923895.14079565</v>
      </c>
      <c r="QP237" s="9">
        <v>-5884921.4767959602</v>
      </c>
      <c r="QQ237" s="9">
        <v>0</v>
      </c>
      <c r="QR237" s="9">
        <v>309038973.66399968</v>
      </c>
      <c r="QS237" s="10" t="s">
        <v>3</v>
      </c>
      <c r="QT237" s="9">
        <v>316892007.71000004</v>
      </c>
      <c r="QU237" s="9">
        <v>316892007.71000004</v>
      </c>
      <c r="QV237" s="9">
        <v>-6046978.1899999995</v>
      </c>
      <c r="QW237" s="9">
        <v>0</v>
      </c>
      <c r="QX237" s="9">
        <v>310845029.52000004</v>
      </c>
      <c r="QY237" s="9">
        <v>316703425.97652543</v>
      </c>
      <c r="QZ237" s="9">
        <v>-5876595.9602246694</v>
      </c>
      <c r="RA237" s="9">
        <v>0</v>
      </c>
      <c r="RB237" s="9">
        <v>310826830.0163008</v>
      </c>
      <c r="RC237" s="10" t="s">
        <v>3</v>
      </c>
      <c r="RD237" s="9">
        <v>318312725.60000008</v>
      </c>
      <c r="RE237" s="9">
        <v>318312725.60000008</v>
      </c>
      <c r="RF237" s="9">
        <v>-6035660.2799999993</v>
      </c>
      <c r="RG237" s="9">
        <v>0</v>
      </c>
      <c r="RH237" s="9">
        <v>312277065.32000005</v>
      </c>
      <c r="RI237" s="9">
        <v>318124641.93557328</v>
      </c>
      <c r="RJ237" s="9">
        <v>-5865809.2259025984</v>
      </c>
      <c r="RK237" s="9">
        <v>0</v>
      </c>
      <c r="RL237" s="9">
        <v>312258832.70967066</v>
      </c>
      <c r="RM237" s="10" t="s">
        <v>3</v>
      </c>
      <c r="RN237" s="9">
        <v>320182071.94000006</v>
      </c>
      <c r="RO237" s="9">
        <v>320182071.94000006</v>
      </c>
      <c r="RP237" s="9">
        <v>-6028639.2999999998</v>
      </c>
      <c r="RQ237" s="9">
        <v>0</v>
      </c>
      <c r="RR237" s="9">
        <v>314153432.64000005</v>
      </c>
      <c r="RS237" s="9">
        <v>319994247.11366576</v>
      </c>
      <c r="RT237" s="9">
        <v>-5859312.8711520368</v>
      </c>
      <c r="RU237" s="9">
        <v>0</v>
      </c>
      <c r="RV237" s="9">
        <v>314134934.24251372</v>
      </c>
      <c r="RW237" s="10" t="s">
        <v>3</v>
      </c>
      <c r="RX237" s="9">
        <v>321713966.11000013</v>
      </c>
      <c r="RY237" s="9">
        <v>321713966.11000013</v>
      </c>
      <c r="RZ237" s="9">
        <v>-6019083.1699999999</v>
      </c>
      <c r="SA237" s="9">
        <v>0</v>
      </c>
      <c r="SB237" s="9">
        <v>315694882.94000012</v>
      </c>
      <c r="SC237" s="9">
        <v>321526545.53369039</v>
      </c>
      <c r="SD237" s="9">
        <v>-5850290.8346243752</v>
      </c>
      <c r="SE237" s="9">
        <v>0</v>
      </c>
      <c r="SF237" s="9">
        <v>315676254.69906604</v>
      </c>
      <c r="SG237" s="10" t="s">
        <v>3</v>
      </c>
      <c r="SH237" s="9">
        <v>323214347.11000001</v>
      </c>
      <c r="SI237" s="9">
        <v>323214347.11000001</v>
      </c>
      <c r="SJ237" s="9">
        <v>-6009366.0300000012</v>
      </c>
      <c r="SK237" s="9">
        <v>0</v>
      </c>
      <c r="SL237" s="9">
        <v>317204981.08000004</v>
      </c>
      <c r="SM237" s="9">
        <v>323027406.89481938</v>
      </c>
      <c r="SN237" s="9">
        <v>-5841122.1690693991</v>
      </c>
      <c r="SO237" s="9">
        <v>0</v>
      </c>
      <c r="SP237" s="9">
        <v>317186284.72575003</v>
      </c>
      <c r="SQ237" s="10" t="s">
        <v>3</v>
      </c>
      <c r="SR237" s="9">
        <v>3765532301.1600008</v>
      </c>
      <c r="SS237" s="9">
        <v>3765532301.1600008</v>
      </c>
      <c r="ST237" s="9">
        <v>-72727686.020000011</v>
      </c>
      <c r="SU237" s="9">
        <v>0</v>
      </c>
      <c r="SV237" s="9">
        <v>3692804615.1400003</v>
      </c>
      <c r="SW237" s="9">
        <v>3763262266.5380788</v>
      </c>
      <c r="SX237" s="9">
        <v>-70673262.518509805</v>
      </c>
      <c r="SY237" s="9">
        <v>0</v>
      </c>
      <c r="SZ237" s="9">
        <v>3692589004.0195689</v>
      </c>
      <c r="TA237" s="10" t="s">
        <v>3</v>
      </c>
      <c r="TB237" s="9">
        <v>323735090.94700003</v>
      </c>
      <c r="TC237" s="9">
        <v>323735090.94700003</v>
      </c>
    </row>
    <row r="239" spans="1:523" x14ac:dyDescent="0.3">
      <c r="A239" s="8" t="s">
        <v>9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  <c r="FG239" s="4"/>
      <c r="FH239" s="4"/>
      <c r="FI239" s="4"/>
      <c r="FJ239" s="4"/>
      <c r="FK239" s="4"/>
      <c r="FL239" s="4"/>
      <c r="FM239" s="4"/>
      <c r="FN239" s="4"/>
      <c r="FO239" s="4"/>
      <c r="FP239" s="4"/>
      <c r="FQ239" s="4"/>
      <c r="FR239" s="4"/>
      <c r="FS239" s="4"/>
      <c r="FT239" s="4"/>
      <c r="FU239" s="4"/>
      <c r="FV239" s="4"/>
      <c r="FW239" s="4"/>
      <c r="FX239" s="4"/>
      <c r="FY239" s="4"/>
      <c r="FZ239" s="4"/>
      <c r="GA239" s="4"/>
      <c r="GB239" s="4"/>
      <c r="GC239" s="4"/>
      <c r="GD239" s="4"/>
      <c r="GE239" s="4"/>
      <c r="GF239" s="4"/>
      <c r="GG239" s="4"/>
      <c r="GH239" s="4"/>
      <c r="GI239" s="4"/>
      <c r="GJ239" s="4"/>
      <c r="GK239" s="4"/>
      <c r="GL239" s="4"/>
      <c r="GM239" s="4"/>
      <c r="GN239" s="4"/>
      <c r="GO239" s="4"/>
      <c r="GP239" s="4"/>
      <c r="GQ239" s="4"/>
      <c r="GR239" s="4"/>
      <c r="GS239" s="4"/>
      <c r="GT239" s="4"/>
      <c r="GU239" s="4"/>
      <c r="GV239" s="4"/>
      <c r="GW239" s="4"/>
      <c r="GX239" s="4"/>
      <c r="GY239" s="4"/>
      <c r="GZ239" s="4"/>
      <c r="HA239" s="4"/>
      <c r="HB239" s="4"/>
      <c r="HC239" s="4"/>
      <c r="HD239" s="4"/>
      <c r="HE239" s="4"/>
      <c r="HF239" s="4"/>
      <c r="HG239" s="4"/>
      <c r="HH239" s="4"/>
      <c r="HI239" s="4"/>
      <c r="HJ239" s="4"/>
      <c r="HK239" s="4"/>
      <c r="HL239" s="4"/>
      <c r="HM239" s="4"/>
      <c r="HN239" s="4"/>
      <c r="HO239" s="4"/>
      <c r="HP239" s="4"/>
      <c r="HQ239" s="4"/>
      <c r="HR239" s="4"/>
      <c r="HS239" s="4"/>
      <c r="HT239" s="4"/>
      <c r="HU239" s="4"/>
      <c r="HV239" s="4"/>
      <c r="HW239" s="4"/>
      <c r="HX239" s="4"/>
      <c r="HY239" s="4"/>
      <c r="HZ239" s="4"/>
      <c r="IA239" s="4"/>
      <c r="IB239" s="4"/>
      <c r="IC239" s="4"/>
      <c r="ID239" s="4"/>
      <c r="IE239" s="4"/>
      <c r="IF239" s="4"/>
      <c r="IG239" s="4"/>
      <c r="IH239" s="4"/>
      <c r="II239" s="4"/>
      <c r="IJ239" s="4"/>
      <c r="IK239" s="4"/>
      <c r="IL239" s="4"/>
      <c r="IM239" s="4"/>
      <c r="IN239" s="4"/>
      <c r="IO239" s="4"/>
      <c r="IP239" s="4"/>
      <c r="IQ239" s="4"/>
      <c r="IR239" s="4"/>
      <c r="IS239" s="4"/>
      <c r="IT239" s="4"/>
      <c r="IU239" s="4"/>
      <c r="IV239" s="4"/>
      <c r="IW239" s="4"/>
      <c r="IX239" s="4"/>
      <c r="IY239" s="4"/>
      <c r="IZ239" s="4"/>
      <c r="JA239" s="4"/>
      <c r="JB239" s="4"/>
      <c r="JC239" s="4"/>
      <c r="JD239" s="4"/>
      <c r="JE239" s="4"/>
      <c r="JF239" s="4"/>
      <c r="JG239" s="4"/>
      <c r="JH239" s="4"/>
      <c r="JI239" s="4"/>
      <c r="JJ239" s="4"/>
      <c r="JK239" s="4"/>
      <c r="JL239" s="4"/>
      <c r="JM239" s="4"/>
      <c r="JN239" s="4"/>
      <c r="JO239" s="4"/>
      <c r="JP239" s="4"/>
      <c r="JQ239" s="4"/>
      <c r="JR239" s="4"/>
      <c r="JS239" s="4"/>
      <c r="JT239" s="4"/>
      <c r="JU239" s="4"/>
      <c r="JV239" s="4"/>
      <c r="JW239" s="4"/>
      <c r="JX239" s="4"/>
      <c r="JY239" s="4"/>
      <c r="JZ239" s="4"/>
      <c r="KA239" s="4"/>
      <c r="KB239" s="4"/>
      <c r="KC239" s="4"/>
      <c r="KD239" s="4"/>
      <c r="KE239" s="4"/>
      <c r="KF239" s="4"/>
      <c r="KG239" s="4"/>
      <c r="KH239" s="4"/>
      <c r="KI239" s="4"/>
      <c r="KJ239" s="4"/>
      <c r="KK239" s="4"/>
      <c r="KL239" s="4"/>
      <c r="KM239" s="4"/>
      <c r="KN239" s="4"/>
      <c r="KO239" s="4"/>
      <c r="KP239" s="4"/>
      <c r="KQ239" s="4"/>
      <c r="KR239" s="4"/>
      <c r="KS239" s="4"/>
      <c r="KT239" s="4"/>
      <c r="KU239" s="4"/>
      <c r="KV239" s="4"/>
      <c r="KW239" s="4"/>
      <c r="KX239" s="4"/>
      <c r="KY239" s="4"/>
      <c r="KZ239" s="4"/>
      <c r="LA239" s="4"/>
      <c r="LB239" s="4"/>
      <c r="LC239" s="4"/>
      <c r="LD239" s="4"/>
      <c r="LE239" s="4"/>
      <c r="LF239" s="4"/>
      <c r="LG239" s="4"/>
      <c r="LH239" s="4"/>
      <c r="LI239" s="4"/>
      <c r="LJ239" s="4"/>
      <c r="LK239" s="4"/>
      <c r="LL239" s="4"/>
      <c r="LM239" s="4"/>
      <c r="LN239" s="4"/>
      <c r="LO239" s="4"/>
      <c r="LP239" s="4"/>
      <c r="LQ239" s="4"/>
      <c r="LR239" s="4"/>
      <c r="LS239" s="4"/>
      <c r="LT239" s="4"/>
      <c r="LU239" s="4"/>
      <c r="LV239" s="4"/>
      <c r="LW239" s="4"/>
      <c r="LX239" s="4"/>
      <c r="LY239" s="4"/>
      <c r="LZ239" s="4"/>
      <c r="MA239" s="4"/>
      <c r="MB239" s="4"/>
      <c r="MC239" s="4"/>
      <c r="MD239" s="4"/>
      <c r="ME239" s="4"/>
      <c r="MF239" s="4"/>
      <c r="MG239" s="4"/>
      <c r="MH239" s="4"/>
      <c r="MI239" s="4"/>
      <c r="MJ239" s="4"/>
      <c r="MK239" s="4"/>
      <c r="ML239" s="4"/>
      <c r="MM239" s="4"/>
      <c r="MN239" s="4"/>
      <c r="MO239" s="4"/>
      <c r="MP239" s="4"/>
      <c r="MQ239" s="4"/>
      <c r="MR239" s="4"/>
      <c r="MS239" s="4"/>
      <c r="MT239" s="4"/>
      <c r="MU239" s="4"/>
      <c r="MV239" s="4"/>
      <c r="MW239" s="4"/>
      <c r="MX239" s="4"/>
      <c r="MY239" s="4"/>
      <c r="MZ239" s="4"/>
      <c r="NA239" s="4"/>
      <c r="NB239" s="4"/>
      <c r="NC239" s="4"/>
      <c r="ND239" s="4"/>
      <c r="NE239" s="4"/>
      <c r="NF239" s="4"/>
      <c r="NG239" s="4"/>
      <c r="NH239" s="4"/>
      <c r="NI239" s="4"/>
      <c r="NJ239" s="4"/>
      <c r="NK239" s="4"/>
      <c r="NL239" s="4"/>
      <c r="NM239" s="4"/>
      <c r="NN239" s="4"/>
      <c r="NO239" s="4"/>
      <c r="NP239" s="4"/>
      <c r="NQ239" s="4"/>
      <c r="NR239" s="4"/>
      <c r="NS239" s="4"/>
      <c r="NT239" s="4"/>
      <c r="NU239" s="4"/>
      <c r="NV239" s="4"/>
      <c r="NW239" s="4"/>
      <c r="NX239" s="4"/>
      <c r="NY239" s="4"/>
      <c r="NZ239" s="4"/>
      <c r="OA239" s="4"/>
      <c r="OB239" s="4"/>
      <c r="OC239" s="4"/>
      <c r="OD239" s="4"/>
      <c r="OE239" s="4"/>
      <c r="OF239" s="4"/>
      <c r="OG239" s="4"/>
      <c r="OH239" s="4"/>
      <c r="OI239" s="4"/>
      <c r="OJ239" s="4"/>
      <c r="OK239" s="4"/>
      <c r="OL239" s="4"/>
      <c r="OM239" s="4"/>
      <c r="ON239" s="4"/>
      <c r="OO239" s="4"/>
      <c r="OP239" s="4"/>
      <c r="OQ239" s="4"/>
      <c r="OR239" s="4"/>
      <c r="OS239" s="4"/>
      <c r="OT239" s="4"/>
      <c r="OU239" s="4"/>
      <c r="OV239" s="4"/>
      <c r="OW239" s="4"/>
      <c r="OX239" s="4"/>
      <c r="OY239" s="4"/>
      <c r="OZ239" s="4"/>
      <c r="PA239" s="4"/>
      <c r="PB239" s="4"/>
      <c r="PC239" s="4"/>
      <c r="PD239" s="4"/>
      <c r="PE239" s="4"/>
      <c r="PF239" s="4"/>
      <c r="PG239" s="4"/>
      <c r="PH239" s="4"/>
      <c r="PI239" s="4"/>
      <c r="PJ239" s="4"/>
      <c r="PK239" s="4"/>
      <c r="PL239" s="4"/>
      <c r="PM239" s="4"/>
      <c r="PN239" s="4"/>
      <c r="PO239" s="4"/>
      <c r="PP239" s="4"/>
      <c r="PQ239" s="4"/>
      <c r="PR239" s="4"/>
      <c r="PS239" s="4"/>
      <c r="PT239" s="4"/>
      <c r="PU239" s="4"/>
      <c r="PV239" s="4"/>
      <c r="PW239" s="4"/>
      <c r="PX239" s="4"/>
      <c r="PY239" s="4"/>
      <c r="PZ239" s="4"/>
      <c r="QA239" s="4"/>
      <c r="QB239" s="4"/>
      <c r="QC239" s="4"/>
      <c r="QD239" s="4"/>
      <c r="QE239" s="4"/>
      <c r="QF239" s="4"/>
      <c r="QG239" s="4"/>
      <c r="QH239" s="4"/>
      <c r="QI239" s="4"/>
      <c r="QJ239" s="4"/>
      <c r="QK239" s="4"/>
      <c r="QL239" s="4"/>
      <c r="QM239" s="4"/>
      <c r="QN239" s="4"/>
      <c r="QO239" s="4"/>
      <c r="QP239" s="4"/>
      <c r="QQ239" s="4"/>
      <c r="QR239" s="4"/>
      <c r="QS239" s="4"/>
      <c r="QT239" s="4"/>
      <c r="QU239" s="4"/>
      <c r="QV239" s="4"/>
      <c r="QW239" s="4"/>
      <c r="QX239" s="4"/>
      <c r="QY239" s="4"/>
      <c r="QZ239" s="4"/>
      <c r="RA239" s="4"/>
      <c r="RB239" s="4"/>
      <c r="RC239" s="4"/>
      <c r="RD239" s="4"/>
      <c r="RE239" s="4"/>
      <c r="RF239" s="4"/>
      <c r="RG239" s="4"/>
      <c r="RH239" s="4"/>
      <c r="RI239" s="4"/>
      <c r="RJ239" s="4"/>
      <c r="RK239" s="4"/>
      <c r="RL239" s="4"/>
      <c r="RM239" s="4"/>
      <c r="RN239" s="4"/>
      <c r="RO239" s="4"/>
      <c r="RP239" s="4"/>
      <c r="RQ239" s="4"/>
      <c r="RR239" s="4"/>
      <c r="RS239" s="4"/>
      <c r="RT239" s="4"/>
      <c r="RU239" s="4"/>
      <c r="RV239" s="4"/>
      <c r="RW239" s="4"/>
      <c r="RX239" s="4"/>
      <c r="RY239" s="4"/>
      <c r="RZ239" s="4"/>
      <c r="SA239" s="4"/>
      <c r="SB239" s="4"/>
      <c r="SC239" s="4"/>
      <c r="SD239" s="4"/>
      <c r="SE239" s="4"/>
      <c r="SF239" s="4"/>
      <c r="SG239" s="4"/>
      <c r="SH239" s="4"/>
      <c r="SI239" s="4"/>
      <c r="SJ239" s="4"/>
      <c r="SK239" s="4"/>
      <c r="SL239" s="4"/>
      <c r="SM239" s="4"/>
      <c r="SN239" s="4"/>
      <c r="SO239" s="4"/>
      <c r="SP239" s="4"/>
      <c r="SQ239" s="4"/>
      <c r="SR239" s="4"/>
      <c r="SS239" s="4"/>
      <c r="ST239" s="4"/>
      <c r="SU239" s="4"/>
      <c r="SV239" s="4"/>
      <c r="SW239" s="4"/>
      <c r="SX239" s="4"/>
      <c r="SY239" s="4"/>
      <c r="SZ239" s="4"/>
      <c r="TA239" s="4"/>
      <c r="TB239" s="4"/>
      <c r="TC239" s="4"/>
    </row>
    <row r="240" spans="1:523" x14ac:dyDescent="0.3">
      <c r="A240" s="3" t="s">
        <v>283</v>
      </c>
      <c r="B240" s="4">
        <v>4173577.0700000003</v>
      </c>
      <c r="C240" s="4">
        <v>4173577.0700000003</v>
      </c>
      <c r="D240" s="4">
        <v>0</v>
      </c>
      <c r="E240" s="4">
        <v>0</v>
      </c>
      <c r="F240" s="4">
        <v>4173577.0700000003</v>
      </c>
      <c r="G240" s="4">
        <v>4172557.0444391295</v>
      </c>
      <c r="H240" s="4">
        <v>0</v>
      </c>
      <c r="I240" s="4">
        <v>0</v>
      </c>
      <c r="J240" s="4">
        <v>4172557.0444391295</v>
      </c>
      <c r="K240" s="5">
        <v>0.99975559920333024</v>
      </c>
      <c r="L240" s="4">
        <v>4186425.7200000007</v>
      </c>
      <c r="M240" s="4">
        <v>4186425.7200000007</v>
      </c>
      <c r="N240" s="4">
        <v>0</v>
      </c>
      <c r="O240" s="4">
        <v>0</v>
      </c>
      <c r="P240" s="4">
        <v>4186425.7200000007</v>
      </c>
      <c r="Q240" s="4">
        <v>4185402.5542188338</v>
      </c>
      <c r="R240" s="4">
        <v>0</v>
      </c>
      <c r="S240" s="4">
        <v>0</v>
      </c>
      <c r="T240" s="4">
        <v>4185402.5542188338</v>
      </c>
      <c r="U240" s="5">
        <v>0.99975559920333024</v>
      </c>
      <c r="V240" s="4">
        <v>4495850.04</v>
      </c>
      <c r="W240" s="4">
        <v>4495850.04</v>
      </c>
      <c r="X240" s="4">
        <v>0</v>
      </c>
      <c r="Y240" s="4">
        <v>0</v>
      </c>
      <c r="Z240" s="4">
        <v>4495850.04</v>
      </c>
      <c r="AA240" s="4">
        <v>4494751.2506685164</v>
      </c>
      <c r="AB240" s="4">
        <v>0</v>
      </c>
      <c r="AC240" s="4">
        <v>0</v>
      </c>
      <c r="AD240" s="4">
        <v>4494751.2506685164</v>
      </c>
      <c r="AE240" s="5">
        <v>0.99975559920333024</v>
      </c>
      <c r="AF240" s="4">
        <v>4757680.03</v>
      </c>
      <c r="AG240" s="4">
        <v>4757680.03</v>
      </c>
      <c r="AH240" s="4">
        <v>0</v>
      </c>
      <c r="AI240" s="4">
        <v>0</v>
      </c>
      <c r="AJ240" s="4">
        <v>4757680.03</v>
      </c>
      <c r="AK240" s="4">
        <v>4756517.2492103688</v>
      </c>
      <c r="AL240" s="4">
        <v>0</v>
      </c>
      <c r="AM240" s="4">
        <v>0</v>
      </c>
      <c r="AN240" s="4">
        <v>4756517.2492103688</v>
      </c>
      <c r="AO240" s="5">
        <v>0.99975559920333024</v>
      </c>
      <c r="AP240" s="4">
        <v>4960694.01</v>
      </c>
      <c r="AQ240" s="4">
        <v>4960694.01</v>
      </c>
      <c r="AR240" s="4">
        <v>0</v>
      </c>
      <c r="AS240" s="4">
        <v>0</v>
      </c>
      <c r="AT240" s="4">
        <v>4960694.01</v>
      </c>
      <c r="AU240" s="4">
        <v>4959481.6124319211</v>
      </c>
      <c r="AV240" s="4">
        <v>0</v>
      </c>
      <c r="AW240" s="4">
        <v>0</v>
      </c>
      <c r="AX240" s="4">
        <v>4959481.6124319211</v>
      </c>
      <c r="AY240" s="5">
        <v>0.99975559920333024</v>
      </c>
      <c r="AZ240" s="4">
        <v>5151196.9400000004</v>
      </c>
      <c r="BA240" s="4">
        <v>5151196.9400000004</v>
      </c>
      <c r="BB240" s="4">
        <v>0</v>
      </c>
      <c r="BC240" s="4">
        <v>0</v>
      </c>
      <c r="BD240" s="4">
        <v>5151196.9400000004</v>
      </c>
      <c r="BE240" s="4">
        <v>5149937.9833640615</v>
      </c>
      <c r="BF240" s="4">
        <v>0</v>
      </c>
      <c r="BG240" s="4">
        <v>0</v>
      </c>
      <c r="BH240" s="4">
        <v>5149937.9833640615</v>
      </c>
      <c r="BI240" s="5">
        <v>0.99975559920333024</v>
      </c>
      <c r="BJ240" s="4">
        <v>5243772.830000001</v>
      </c>
      <c r="BK240" s="4">
        <v>5243772.830000001</v>
      </c>
      <c r="BL240" s="4">
        <v>0</v>
      </c>
      <c r="BM240" s="4">
        <v>0</v>
      </c>
      <c r="BN240" s="4">
        <v>5243772.830000001</v>
      </c>
      <c r="BO240" s="4">
        <v>5242491.2477427935</v>
      </c>
      <c r="BP240" s="4">
        <v>0</v>
      </c>
      <c r="BQ240" s="4">
        <v>0</v>
      </c>
      <c r="BR240" s="4">
        <v>5242491.2477427935</v>
      </c>
      <c r="BS240" s="5">
        <v>0.99975559920333024</v>
      </c>
      <c r="BT240" s="4">
        <v>5329972.1700000009</v>
      </c>
      <c r="BU240" s="4">
        <v>5329972.1700000009</v>
      </c>
      <c r="BV240" s="4">
        <v>0</v>
      </c>
      <c r="BW240" s="4">
        <v>0</v>
      </c>
      <c r="BX240" s="4">
        <v>5329972.1700000009</v>
      </c>
      <c r="BY240" s="4">
        <v>5328669.5205554254</v>
      </c>
      <c r="BZ240" s="4">
        <v>0</v>
      </c>
      <c r="CA240" s="4">
        <v>0</v>
      </c>
      <c r="CB240" s="4">
        <v>5328669.5205554254</v>
      </c>
      <c r="CC240" s="5">
        <v>0.99975559920333024</v>
      </c>
      <c r="CD240" s="4">
        <v>5461513.6100000003</v>
      </c>
      <c r="CE240" s="4">
        <v>5461513.6100000003</v>
      </c>
      <c r="CF240" s="4">
        <v>0</v>
      </c>
      <c r="CG240" s="4">
        <v>0</v>
      </c>
      <c r="CH240" s="4">
        <v>5461513.6100000003</v>
      </c>
      <c r="CI240" s="4">
        <v>5460178.811722694</v>
      </c>
      <c r="CJ240" s="4">
        <v>0</v>
      </c>
      <c r="CK240" s="4">
        <v>0</v>
      </c>
      <c r="CL240" s="4">
        <v>5460178.811722694</v>
      </c>
      <c r="CM240" s="5">
        <v>0.99975559920333024</v>
      </c>
      <c r="CN240" s="4">
        <v>5593842.8799999999</v>
      </c>
      <c r="CO240" s="4">
        <v>5593842.8799999999</v>
      </c>
      <c r="CP240" s="4">
        <v>0</v>
      </c>
      <c r="CQ240" s="4">
        <v>0</v>
      </c>
      <c r="CR240" s="4">
        <v>5593842.8799999999</v>
      </c>
      <c r="CS240" s="4">
        <v>5592475.7403436825</v>
      </c>
      <c r="CT240" s="4">
        <v>0</v>
      </c>
      <c r="CU240" s="4">
        <v>0</v>
      </c>
      <c r="CV240" s="4">
        <v>5592475.7403436825</v>
      </c>
      <c r="CW240" s="5">
        <v>0.99975559920333024</v>
      </c>
      <c r="CX240" s="4">
        <v>5700471.3999999994</v>
      </c>
      <c r="CY240" s="4">
        <v>5700471.3999999994</v>
      </c>
      <c r="CZ240" s="4">
        <v>0</v>
      </c>
      <c r="DA240" s="4">
        <v>0</v>
      </c>
      <c r="DB240" s="4">
        <v>5700471.3999999994</v>
      </c>
      <c r="DC240" s="4">
        <v>5699078.2002484463</v>
      </c>
      <c r="DD240" s="4">
        <v>0</v>
      </c>
      <c r="DE240" s="4">
        <v>0</v>
      </c>
      <c r="DF240" s="4">
        <v>5699078.2002484463</v>
      </c>
      <c r="DG240" s="5">
        <v>0.99975559920333024</v>
      </c>
      <c r="DH240" s="4">
        <v>5691648.5800000001</v>
      </c>
      <c r="DI240" s="4">
        <v>5691648.5800000001</v>
      </c>
      <c r="DJ240" s="4">
        <v>0</v>
      </c>
      <c r="DK240" s="4">
        <v>0</v>
      </c>
      <c r="DL240" s="4">
        <v>5691648.5800000001</v>
      </c>
      <c r="DM240" s="4">
        <v>5690257.5365526835</v>
      </c>
      <c r="DN240" s="4">
        <v>0</v>
      </c>
      <c r="DO240" s="4">
        <v>0</v>
      </c>
      <c r="DP240" s="4">
        <v>5690257.5365526835</v>
      </c>
      <c r="DQ240" s="5">
        <v>0.99975559920333024</v>
      </c>
      <c r="DR240" s="4">
        <v>60746645.280000009</v>
      </c>
      <c r="DS240" s="4">
        <v>60746645.280000009</v>
      </c>
      <c r="DT240" s="4">
        <v>0</v>
      </c>
      <c r="DU240" s="4">
        <v>0</v>
      </c>
      <c r="DV240" s="4">
        <v>60746645.280000009</v>
      </c>
      <c r="DW240" s="4">
        <v>60731798.75149855</v>
      </c>
      <c r="DX240" s="4">
        <v>0</v>
      </c>
      <c r="DY240" s="4">
        <v>0</v>
      </c>
      <c r="DZ240" s="4">
        <v>60731798.75149855</v>
      </c>
      <c r="EA240" s="5">
        <v>11.997067190439964</v>
      </c>
      <c r="EB240" s="4">
        <v>5742775.4699999997</v>
      </c>
      <c r="EC240" s="4">
        <v>5742775.4699999997</v>
      </c>
      <c r="ED240" s="4">
        <v>0</v>
      </c>
      <c r="EE240" s="4">
        <v>0</v>
      </c>
      <c r="EF240" s="4">
        <v>5742775.4699999997</v>
      </c>
      <c r="EG240" s="4">
        <v>5742764.5602825759</v>
      </c>
      <c r="EH240" s="4">
        <v>0</v>
      </c>
      <c r="EI240" s="4">
        <v>0</v>
      </c>
      <c r="EJ240" s="4">
        <v>5742764.5602825759</v>
      </c>
      <c r="EK240" s="5">
        <v>0.99999810027094371</v>
      </c>
      <c r="EL240" s="4">
        <v>5856231.3100000005</v>
      </c>
      <c r="EM240" s="4">
        <v>5856231.3100000005</v>
      </c>
      <c r="EN240" s="4">
        <v>0</v>
      </c>
      <c r="EO240" s="4">
        <v>0</v>
      </c>
      <c r="EP240" s="4">
        <v>5856231.3100000005</v>
      </c>
      <c r="EQ240" s="4">
        <v>5856220.1847472209</v>
      </c>
      <c r="ER240" s="4">
        <v>0</v>
      </c>
      <c r="ES240" s="4">
        <v>0</v>
      </c>
      <c r="ET240" s="4">
        <v>5856220.1847472209</v>
      </c>
      <c r="EU240" s="5">
        <v>0.99999810027094371</v>
      </c>
      <c r="EV240" s="4">
        <v>6008116.1499999985</v>
      </c>
      <c r="EW240" s="4">
        <v>6008116.1499999985</v>
      </c>
      <c r="EX240" s="4">
        <v>0</v>
      </c>
      <c r="EY240" s="4">
        <v>0</v>
      </c>
      <c r="EZ240" s="4">
        <v>6008116.1499999985</v>
      </c>
      <c r="FA240" s="4">
        <v>6008104.7362071751</v>
      </c>
      <c r="FB240" s="4">
        <v>0</v>
      </c>
      <c r="FC240" s="4">
        <v>0</v>
      </c>
      <c r="FD240" s="4">
        <v>6008104.7362071751</v>
      </c>
      <c r="FE240" s="5">
        <v>0.99999810027094371</v>
      </c>
      <c r="FF240" s="4">
        <v>5748706.2399999984</v>
      </c>
      <c r="FG240" s="4">
        <v>5748706.2399999984</v>
      </c>
      <c r="FH240" s="4">
        <v>0</v>
      </c>
      <c r="FI240" s="4">
        <v>0</v>
      </c>
      <c r="FJ240" s="4">
        <v>5748706.2399999984</v>
      </c>
      <c r="FK240" s="4">
        <v>5748695.3190157181</v>
      </c>
      <c r="FL240" s="4">
        <v>0</v>
      </c>
      <c r="FM240" s="4">
        <v>0</v>
      </c>
      <c r="FN240" s="4">
        <v>5748695.3190157181</v>
      </c>
      <c r="FO240" s="5">
        <v>0.99999810027094371</v>
      </c>
      <c r="FP240" s="4">
        <v>5591455.1299999999</v>
      </c>
      <c r="FQ240" s="4">
        <v>5591455.1299999999</v>
      </c>
      <c r="FR240" s="4">
        <v>0</v>
      </c>
      <c r="FS240" s="4">
        <v>0</v>
      </c>
      <c r="FT240" s="4">
        <v>5591455.1299999999</v>
      </c>
      <c r="FU240" s="4">
        <v>5591444.5077502225</v>
      </c>
      <c r="FV240" s="4">
        <v>0</v>
      </c>
      <c r="FW240" s="4">
        <v>0</v>
      </c>
      <c r="FX240" s="4">
        <v>5591444.5077502225</v>
      </c>
      <c r="FY240" s="5">
        <v>0.99999810027094371</v>
      </c>
      <c r="FZ240" s="4">
        <v>5866431.3399999999</v>
      </c>
      <c r="GA240" s="4">
        <v>5866431.3399999999</v>
      </c>
      <c r="GB240" s="4">
        <v>0</v>
      </c>
      <c r="GC240" s="4">
        <v>0</v>
      </c>
      <c r="GD240" s="4">
        <v>5866431.3399999999</v>
      </c>
      <c r="GE240" s="4">
        <v>5866420.1953699263</v>
      </c>
      <c r="GF240" s="4">
        <v>0</v>
      </c>
      <c r="GG240" s="4">
        <v>0</v>
      </c>
      <c r="GH240" s="4">
        <v>5866420.1953699263</v>
      </c>
      <c r="GI240" s="5">
        <v>0.99999810027094371</v>
      </c>
      <c r="GJ240" s="4">
        <v>5874843.8799999999</v>
      </c>
      <c r="GK240" s="4">
        <v>5874843.8799999999</v>
      </c>
      <c r="GL240" s="4">
        <v>0</v>
      </c>
      <c r="GM240" s="4">
        <v>0</v>
      </c>
      <c r="GN240" s="4">
        <v>5874843.8799999999</v>
      </c>
      <c r="GO240" s="4">
        <v>5874832.7193883797</v>
      </c>
      <c r="GP240" s="4">
        <v>0</v>
      </c>
      <c r="GQ240" s="4">
        <v>0</v>
      </c>
      <c r="GR240" s="4">
        <v>5874832.7193883797</v>
      </c>
      <c r="GS240" s="5">
        <v>0.99999810027094371</v>
      </c>
      <c r="GT240" s="4">
        <v>5917849.8500000006</v>
      </c>
      <c r="GU240" s="4">
        <v>5917849.8500000006</v>
      </c>
      <c r="GV240" s="4">
        <v>0</v>
      </c>
      <c r="GW240" s="4">
        <v>0</v>
      </c>
      <c r="GX240" s="4">
        <v>5917849.8500000006</v>
      </c>
      <c r="GY240" s="4">
        <v>5917838.6076886896</v>
      </c>
      <c r="GZ240" s="4">
        <v>0</v>
      </c>
      <c r="HA240" s="4">
        <v>0</v>
      </c>
      <c r="HB240" s="4">
        <v>5917838.6076886896</v>
      </c>
      <c r="HC240" s="5">
        <v>0.99999810027094371</v>
      </c>
      <c r="HD240" s="4">
        <v>6204488.0600000005</v>
      </c>
      <c r="HE240" s="4">
        <v>6204488.0600000005</v>
      </c>
      <c r="HF240" s="4">
        <v>0</v>
      </c>
      <c r="HG240" s="4">
        <v>0</v>
      </c>
      <c r="HH240" s="4">
        <v>6204488.0600000005</v>
      </c>
      <c r="HI240" s="4">
        <v>6204476.273153754</v>
      </c>
      <c r="HJ240" s="4">
        <v>0</v>
      </c>
      <c r="HK240" s="4">
        <v>0</v>
      </c>
      <c r="HL240" s="4">
        <v>6204476.273153754</v>
      </c>
      <c r="HM240" s="5">
        <v>0.99999810027094371</v>
      </c>
      <c r="HN240" s="4">
        <v>6131897.6699999999</v>
      </c>
      <c r="HO240" s="4">
        <v>6131897.6699999999</v>
      </c>
      <c r="HP240" s="4">
        <v>0</v>
      </c>
      <c r="HQ240" s="4">
        <v>0</v>
      </c>
      <c r="HR240" s="4">
        <v>6131897.6699999999</v>
      </c>
      <c r="HS240" s="4">
        <v>6131886.021055826</v>
      </c>
      <c r="HT240" s="4">
        <v>0</v>
      </c>
      <c r="HU240" s="4">
        <v>0</v>
      </c>
      <c r="HV240" s="4">
        <v>6131886.021055826</v>
      </c>
      <c r="HW240" s="5">
        <v>0.99999810027094371</v>
      </c>
      <c r="HX240" s="4">
        <v>6165432.7100000009</v>
      </c>
      <c r="HY240" s="4">
        <v>6165432.7100000009</v>
      </c>
      <c r="HZ240" s="4">
        <v>0</v>
      </c>
      <c r="IA240" s="4">
        <v>0</v>
      </c>
      <c r="IB240" s="4">
        <v>6165432.7100000009</v>
      </c>
      <c r="IC240" s="4">
        <v>6165420.9973483374</v>
      </c>
      <c r="ID240" s="4">
        <v>0</v>
      </c>
      <c r="IE240" s="4">
        <v>0</v>
      </c>
      <c r="IF240" s="4">
        <v>6165420.9973483374</v>
      </c>
      <c r="IG240" s="5">
        <v>0.99999810027094371</v>
      </c>
      <c r="IH240" s="4">
        <v>6449201.8300000019</v>
      </c>
      <c r="II240" s="4">
        <v>6449201.8300000019</v>
      </c>
      <c r="IJ240" s="4">
        <v>0</v>
      </c>
      <c r="IK240" s="4">
        <v>0</v>
      </c>
      <c r="IL240" s="4">
        <v>6449201.8300000019</v>
      </c>
      <c r="IM240" s="4">
        <v>6449189.5782638956</v>
      </c>
      <c r="IN240" s="4">
        <v>0</v>
      </c>
      <c r="IO240" s="4">
        <v>0</v>
      </c>
      <c r="IP240" s="4">
        <v>6449189.5782638956</v>
      </c>
      <c r="IQ240" s="5">
        <v>0.99999810027094371</v>
      </c>
      <c r="IR240" s="4">
        <v>71557429.640000015</v>
      </c>
      <c r="IS240" s="4">
        <v>71557429.640000015</v>
      </c>
      <c r="IT240" s="4">
        <v>0</v>
      </c>
      <c r="IU240" s="4">
        <v>0</v>
      </c>
      <c r="IV240" s="4">
        <v>71557429.640000015</v>
      </c>
      <c r="IW240" s="4">
        <v>71557293.700271726</v>
      </c>
      <c r="IX240" s="4">
        <v>0</v>
      </c>
      <c r="IY240" s="4">
        <v>0</v>
      </c>
      <c r="IZ240" s="4">
        <v>71557293.700271726</v>
      </c>
      <c r="JA240" s="5">
        <v>11.999977203251321</v>
      </c>
      <c r="JB240" s="4">
        <v>6474840.8800000008</v>
      </c>
      <c r="JC240" s="4">
        <v>6474840.8800000008</v>
      </c>
      <c r="JD240" s="4">
        <v>0</v>
      </c>
      <c r="JE240" s="4">
        <v>0</v>
      </c>
      <c r="JF240" s="4">
        <v>6474840.8800000008</v>
      </c>
      <c r="JG240" s="4">
        <v>6474828.5381008843</v>
      </c>
      <c r="JH240" s="4">
        <v>0</v>
      </c>
      <c r="JI240" s="4">
        <v>0</v>
      </c>
      <c r="JJ240" s="4">
        <v>6474828.5381008843</v>
      </c>
      <c r="JK240" s="5">
        <v>0.99999809386835203</v>
      </c>
      <c r="JL240" s="4">
        <v>6465770.2800000012</v>
      </c>
      <c r="JM240" s="4">
        <v>6465770.2800000012</v>
      </c>
      <c r="JN240" s="4">
        <v>0</v>
      </c>
      <c r="JO240" s="4">
        <v>0</v>
      </c>
      <c r="JP240" s="4">
        <v>6465770.2800000012</v>
      </c>
      <c r="JQ240" s="4">
        <v>6465757.9553906424</v>
      </c>
      <c r="JR240" s="4">
        <v>0</v>
      </c>
      <c r="JS240" s="4">
        <v>0</v>
      </c>
      <c r="JT240" s="4">
        <v>6465757.9553906424</v>
      </c>
      <c r="JU240" s="5">
        <v>0.99999809386835203</v>
      </c>
      <c r="JV240" s="4">
        <v>6375823.7100000009</v>
      </c>
      <c r="JW240" s="4">
        <v>6375823.7100000009</v>
      </c>
      <c r="JX240" s="4">
        <v>0</v>
      </c>
      <c r="JY240" s="4">
        <v>0</v>
      </c>
      <c r="JZ240" s="4">
        <v>6375823.7100000009</v>
      </c>
      <c r="KA240" s="4">
        <v>6375811.5568406451</v>
      </c>
      <c r="KB240" s="4">
        <v>0</v>
      </c>
      <c r="KC240" s="4">
        <v>0</v>
      </c>
      <c r="KD240" s="4">
        <v>6375811.5568406451</v>
      </c>
      <c r="KE240" s="5">
        <v>0.99999809386835203</v>
      </c>
      <c r="KF240" s="4">
        <v>6370937.5199999996</v>
      </c>
      <c r="KG240" s="4">
        <v>6370937.5199999996</v>
      </c>
      <c r="KH240" s="4">
        <v>0</v>
      </c>
      <c r="KI240" s="4">
        <v>0</v>
      </c>
      <c r="KJ240" s="4">
        <v>6370937.5199999996</v>
      </c>
      <c r="KK240" s="4">
        <v>6370925.376154365</v>
      </c>
      <c r="KL240" s="4">
        <v>0</v>
      </c>
      <c r="KM240" s="4">
        <v>0</v>
      </c>
      <c r="KN240" s="4">
        <v>6370925.376154365</v>
      </c>
      <c r="KO240" s="5">
        <v>0.99999809386835203</v>
      </c>
      <c r="KP240" s="4">
        <v>6402850.8700000001</v>
      </c>
      <c r="KQ240" s="4">
        <v>6402850.8700000001</v>
      </c>
      <c r="KR240" s="4">
        <v>0</v>
      </c>
      <c r="KS240" s="4">
        <v>0</v>
      </c>
      <c r="KT240" s="4">
        <v>6402850.8700000001</v>
      </c>
      <c r="KU240" s="4">
        <v>6402838.6653233198</v>
      </c>
      <c r="KV240" s="4">
        <v>0</v>
      </c>
      <c r="KW240" s="4">
        <v>0</v>
      </c>
      <c r="KX240" s="4">
        <v>6402838.6653233198</v>
      </c>
      <c r="KY240" s="5">
        <v>0.99999809386835203</v>
      </c>
      <c r="KZ240" s="4">
        <v>6297165.2300000014</v>
      </c>
      <c r="LA240" s="4">
        <v>6297165.2300000014</v>
      </c>
      <c r="LB240" s="4">
        <v>0</v>
      </c>
      <c r="LC240" s="4">
        <v>0</v>
      </c>
      <c r="LD240" s="4">
        <v>6297165.2300000014</v>
      </c>
      <c r="LE240" s="4">
        <v>6297153.2267740639</v>
      </c>
      <c r="LF240" s="4">
        <v>0</v>
      </c>
      <c r="LG240" s="4">
        <v>0</v>
      </c>
      <c r="LH240" s="4">
        <v>6297153.2267740639</v>
      </c>
      <c r="LI240" s="5">
        <v>0.99999809386835203</v>
      </c>
      <c r="LJ240" s="4">
        <v>6310378.2200000016</v>
      </c>
      <c r="LK240" s="4">
        <v>6310378.2200000016</v>
      </c>
      <c r="LL240" s="4">
        <v>0</v>
      </c>
      <c r="LM240" s="4">
        <v>0</v>
      </c>
      <c r="LN240" s="4">
        <v>6310378.2200000016</v>
      </c>
      <c r="LO240" s="4">
        <v>6310366.1915883655</v>
      </c>
      <c r="LP240" s="4">
        <v>0</v>
      </c>
      <c r="LQ240" s="4">
        <v>0</v>
      </c>
      <c r="LR240" s="4">
        <v>6310366.1915883655</v>
      </c>
      <c r="LS240" s="5">
        <v>0.99999809386835203</v>
      </c>
      <c r="LT240" s="4">
        <v>6324805.2800000021</v>
      </c>
      <c r="LU240" s="4">
        <v>6324805.2800000021</v>
      </c>
      <c r="LV240" s="4">
        <v>0</v>
      </c>
      <c r="LW240" s="4">
        <v>0</v>
      </c>
      <c r="LX240" s="4">
        <v>6324805.2800000021</v>
      </c>
      <c r="LY240" s="4">
        <v>6324793.2240884909</v>
      </c>
      <c r="LZ240" s="4">
        <v>0</v>
      </c>
      <c r="MA240" s="4">
        <v>0</v>
      </c>
      <c r="MB240" s="4">
        <v>6324793.2240884909</v>
      </c>
      <c r="MC240" s="5">
        <v>0.99999809386835203</v>
      </c>
      <c r="MD240" s="4">
        <v>6194031.5600000015</v>
      </c>
      <c r="ME240" s="4">
        <v>6194031.5600000015</v>
      </c>
      <c r="MF240" s="4">
        <v>0</v>
      </c>
      <c r="MG240" s="4">
        <v>0</v>
      </c>
      <c r="MH240" s="4">
        <v>6194031.5600000015</v>
      </c>
      <c r="MI240" s="4">
        <v>6194019.7533604167</v>
      </c>
      <c r="MJ240" s="4">
        <v>0</v>
      </c>
      <c r="MK240" s="4">
        <v>0</v>
      </c>
      <c r="ML240" s="4">
        <v>6194019.7533604167</v>
      </c>
      <c r="MM240" s="5">
        <v>0.99999809386835203</v>
      </c>
      <c r="MN240" s="4">
        <v>6225380.5300000012</v>
      </c>
      <c r="MO240" s="4">
        <v>6225380.5300000012</v>
      </c>
      <c r="MP240" s="4">
        <v>0</v>
      </c>
      <c r="MQ240" s="4">
        <v>0</v>
      </c>
      <c r="MR240" s="4">
        <v>6225380.5300000012</v>
      </c>
      <c r="MS240" s="4">
        <v>6225368.6636051526</v>
      </c>
      <c r="MT240" s="4">
        <v>0</v>
      </c>
      <c r="MU240" s="4">
        <v>0</v>
      </c>
      <c r="MV240" s="4">
        <v>6225368.6636051526</v>
      </c>
      <c r="MW240" s="5">
        <v>0.99999809386835203</v>
      </c>
      <c r="MX240" s="4">
        <v>6511430.5100000007</v>
      </c>
      <c r="MY240" s="4">
        <v>6511430.5100000007</v>
      </c>
      <c r="MZ240" s="4">
        <v>0</v>
      </c>
      <c r="NA240" s="4">
        <v>0</v>
      </c>
      <c r="NB240" s="4">
        <v>6511430.5100000007</v>
      </c>
      <c r="NC240" s="4">
        <v>6511418.098356232</v>
      </c>
      <c r="ND240" s="4">
        <v>0</v>
      </c>
      <c r="NE240" s="4">
        <v>0</v>
      </c>
      <c r="NF240" s="4">
        <v>6511418.098356232</v>
      </c>
      <c r="NG240" s="5">
        <v>0.99999809386835203</v>
      </c>
      <c r="NH240" s="4">
        <v>6379931.7100000009</v>
      </c>
      <c r="NI240" s="4">
        <v>6379931.7100000009</v>
      </c>
      <c r="NJ240" s="4">
        <v>0</v>
      </c>
      <c r="NK240" s="4">
        <v>0</v>
      </c>
      <c r="NL240" s="4">
        <v>6379931.7100000009</v>
      </c>
      <c r="NM240" s="4">
        <v>6379919.5490102563</v>
      </c>
      <c r="NN240" s="4">
        <v>0</v>
      </c>
      <c r="NO240" s="4">
        <v>0</v>
      </c>
      <c r="NP240" s="4">
        <v>6379919.5490102563</v>
      </c>
      <c r="NQ240" s="5">
        <v>0.99999809386835203</v>
      </c>
      <c r="NR240" s="4">
        <v>76333346.300000012</v>
      </c>
      <c r="NS240" s="4">
        <v>76333346.300000012</v>
      </c>
      <c r="NT240" s="4">
        <v>0</v>
      </c>
      <c r="NU240" s="4">
        <v>0</v>
      </c>
      <c r="NV240" s="4">
        <v>76333346.300000012</v>
      </c>
      <c r="NW240" s="4">
        <v>76333200.798592836</v>
      </c>
      <c r="NX240" s="4">
        <v>0</v>
      </c>
      <c r="NY240" s="4">
        <v>0</v>
      </c>
      <c r="NZ240" s="4">
        <v>76333200.798592836</v>
      </c>
      <c r="OA240" s="5">
        <v>11.999977126420227</v>
      </c>
      <c r="OB240" s="4">
        <v>6407848.1499999994</v>
      </c>
      <c r="OC240" s="4">
        <v>6407848.1499999994</v>
      </c>
      <c r="OD240" s="4">
        <v>0</v>
      </c>
      <c r="OE240" s="4">
        <v>0</v>
      </c>
      <c r="OF240" s="4">
        <v>6407848.1499999994</v>
      </c>
      <c r="OG240" s="4">
        <v>6407835.950023476</v>
      </c>
      <c r="OH240" s="4">
        <v>0</v>
      </c>
      <c r="OI240" s="4">
        <v>0</v>
      </c>
      <c r="OJ240" s="4">
        <v>6407835.950023476</v>
      </c>
      <c r="OK240" s="5">
        <v>0.99999809608838441</v>
      </c>
      <c r="OL240" s="4">
        <v>6417329.5999999996</v>
      </c>
      <c r="OM240" s="4">
        <v>6417329.5999999996</v>
      </c>
      <c r="ON240" s="4">
        <v>0</v>
      </c>
      <c r="OO240" s="4">
        <v>0</v>
      </c>
      <c r="OP240" s="4">
        <v>6417329.5999999996</v>
      </c>
      <c r="OQ240" s="4">
        <v>6417317.3819716331</v>
      </c>
      <c r="OR240" s="4">
        <v>0</v>
      </c>
      <c r="OS240" s="4">
        <v>0</v>
      </c>
      <c r="OT240" s="4">
        <v>6417317.3819716331</v>
      </c>
      <c r="OU240" s="5">
        <v>0.99999809608838441</v>
      </c>
      <c r="OV240" s="4">
        <v>6409562.3400000008</v>
      </c>
      <c r="OW240" s="4">
        <v>6409562.3400000008</v>
      </c>
      <c r="OX240" s="4">
        <v>0</v>
      </c>
      <c r="OY240" s="4">
        <v>0</v>
      </c>
      <c r="OZ240" s="4">
        <v>6409562.3400000008</v>
      </c>
      <c r="PA240" s="4">
        <v>6409550.1367598111</v>
      </c>
      <c r="PB240" s="4">
        <v>0</v>
      </c>
      <c r="PC240" s="4">
        <v>0</v>
      </c>
      <c r="PD240" s="4">
        <v>6409550.1367598111</v>
      </c>
      <c r="PE240" s="5">
        <v>0.99999809608838441</v>
      </c>
      <c r="PF240" s="4">
        <v>6437390.2300000004</v>
      </c>
      <c r="PG240" s="4">
        <v>6437390.2300000004</v>
      </c>
      <c r="PH240" s="4">
        <v>0</v>
      </c>
      <c r="PI240" s="4">
        <v>0</v>
      </c>
      <c r="PJ240" s="4">
        <v>6437390.2300000004</v>
      </c>
      <c r="PK240" s="4">
        <v>6437377.9737779675</v>
      </c>
      <c r="PL240" s="4">
        <v>0</v>
      </c>
      <c r="PM240" s="4">
        <v>0</v>
      </c>
      <c r="PN240" s="4">
        <v>6437377.9737779675</v>
      </c>
      <c r="PO240" s="5">
        <v>0.99999809608838441</v>
      </c>
      <c r="PP240" s="4">
        <v>6448045.5000000009</v>
      </c>
      <c r="PQ240" s="4">
        <v>6448045.5000000009</v>
      </c>
      <c r="PR240" s="4">
        <v>0</v>
      </c>
      <c r="PS240" s="4">
        <v>0</v>
      </c>
      <c r="PT240" s="4">
        <v>6448045.5000000009</v>
      </c>
      <c r="PU240" s="4">
        <v>6448033.2234912757</v>
      </c>
      <c r="PV240" s="4">
        <v>0</v>
      </c>
      <c r="PW240" s="4">
        <v>0</v>
      </c>
      <c r="PX240" s="4">
        <v>6448033.2234912757</v>
      </c>
      <c r="PY240" s="5">
        <v>0.99999809608838441</v>
      </c>
      <c r="PZ240" s="4">
        <v>6439532.5000000009</v>
      </c>
      <c r="QA240" s="4">
        <v>6439532.5000000009</v>
      </c>
      <c r="QB240" s="4">
        <v>0</v>
      </c>
      <c r="QC240" s="4">
        <v>0</v>
      </c>
      <c r="QD240" s="4">
        <v>6439532.5000000009</v>
      </c>
      <c r="QE240" s="4">
        <v>6439520.2396992752</v>
      </c>
      <c r="QF240" s="4">
        <v>0</v>
      </c>
      <c r="QG240" s="4">
        <v>0</v>
      </c>
      <c r="QH240" s="4">
        <v>6439520.2396992752</v>
      </c>
      <c r="QI240" s="5">
        <v>0.99999809608838441</v>
      </c>
      <c r="QJ240" s="4">
        <v>6467965.9900000012</v>
      </c>
      <c r="QK240" s="4">
        <v>6467965.9900000012</v>
      </c>
      <c r="QL240" s="4">
        <v>0</v>
      </c>
      <c r="QM240" s="4">
        <v>0</v>
      </c>
      <c r="QN240" s="4">
        <v>6467965.9900000012</v>
      </c>
      <c r="QO240" s="4">
        <v>6467953.6755644232</v>
      </c>
      <c r="QP240" s="4">
        <v>0</v>
      </c>
      <c r="QQ240" s="4">
        <v>0</v>
      </c>
      <c r="QR240" s="4">
        <v>6467953.6755644232</v>
      </c>
      <c r="QS240" s="5">
        <v>0.99999809608838441</v>
      </c>
      <c r="QT240" s="4">
        <v>6478609.5900000008</v>
      </c>
      <c r="QU240" s="4">
        <v>6478609.5900000008</v>
      </c>
      <c r="QV240" s="4">
        <v>0</v>
      </c>
      <c r="QW240" s="4">
        <v>0</v>
      </c>
      <c r="QX240" s="4">
        <v>6478609.5900000008</v>
      </c>
      <c r="QY240" s="4">
        <v>6478597.2552999491</v>
      </c>
      <c r="QZ240" s="4">
        <v>0</v>
      </c>
      <c r="RA240" s="4">
        <v>0</v>
      </c>
      <c r="RB240" s="4">
        <v>6478597.2552999491</v>
      </c>
      <c r="RC240" s="5">
        <v>0.99999809608838441</v>
      </c>
      <c r="RD240" s="4">
        <v>6469764.5700000003</v>
      </c>
      <c r="RE240" s="4">
        <v>6469764.5700000003</v>
      </c>
      <c r="RF240" s="4">
        <v>0</v>
      </c>
      <c r="RG240" s="4">
        <v>0</v>
      </c>
      <c r="RH240" s="4">
        <v>6469764.5700000003</v>
      </c>
      <c r="RI240" s="4">
        <v>6469752.2521400852</v>
      </c>
      <c r="RJ240" s="4">
        <v>0</v>
      </c>
      <c r="RK240" s="4">
        <v>0</v>
      </c>
      <c r="RL240" s="4">
        <v>6469752.2521400852</v>
      </c>
      <c r="RM240" s="5">
        <v>0.99999809608838441</v>
      </c>
      <c r="RN240" s="4">
        <v>6498507.3500000006</v>
      </c>
      <c r="RO240" s="4">
        <v>6498507.3500000006</v>
      </c>
      <c r="RP240" s="4">
        <v>0</v>
      </c>
      <c r="RQ240" s="4">
        <v>0</v>
      </c>
      <c r="RR240" s="4">
        <v>6498507.3500000006</v>
      </c>
      <c r="RS240" s="4">
        <v>6498494.9774163729</v>
      </c>
      <c r="RT240" s="4">
        <v>0</v>
      </c>
      <c r="RU240" s="4">
        <v>0</v>
      </c>
      <c r="RV240" s="4">
        <v>6498494.9774163729</v>
      </c>
      <c r="RW240" s="5">
        <v>0.99999809608838441</v>
      </c>
      <c r="RX240" s="4">
        <v>6508687.5200000014</v>
      </c>
      <c r="RY240" s="4">
        <v>6508687.5200000014</v>
      </c>
      <c r="RZ240" s="4">
        <v>0</v>
      </c>
      <c r="SA240" s="4">
        <v>0</v>
      </c>
      <c r="SB240" s="4">
        <v>6508687.5200000014</v>
      </c>
      <c r="SC240" s="4">
        <v>6508675.1280342303</v>
      </c>
      <c r="SD240" s="4">
        <v>0</v>
      </c>
      <c r="SE240" s="4">
        <v>0</v>
      </c>
      <c r="SF240" s="4">
        <v>6508675.1280342303</v>
      </c>
      <c r="SG240" s="5">
        <v>0.99999809608838441</v>
      </c>
      <c r="SH240" s="4">
        <v>6524268.2500000009</v>
      </c>
      <c r="SI240" s="4">
        <v>6524268.2500000009</v>
      </c>
      <c r="SJ240" s="4">
        <v>0</v>
      </c>
      <c r="SK240" s="4">
        <v>0</v>
      </c>
      <c r="SL240" s="4">
        <v>6524268.2500000009</v>
      </c>
      <c r="SM240" s="4">
        <v>6524255.8283698969</v>
      </c>
      <c r="SN240" s="4">
        <v>0</v>
      </c>
      <c r="SO240" s="4">
        <v>0</v>
      </c>
      <c r="SP240" s="4">
        <v>6524255.8283698969</v>
      </c>
      <c r="SQ240" s="5">
        <v>0.99999809608838441</v>
      </c>
      <c r="SR240" s="4">
        <v>77507511.590000004</v>
      </c>
      <c r="SS240" s="4">
        <v>77507511.590000004</v>
      </c>
      <c r="ST240" s="4">
        <v>0</v>
      </c>
      <c r="SU240" s="4">
        <v>0</v>
      </c>
      <c r="SV240" s="4">
        <v>77507511.590000004</v>
      </c>
      <c r="SW240" s="4">
        <v>77507364.022548392</v>
      </c>
      <c r="SX240" s="4">
        <v>0</v>
      </c>
      <c r="SY240" s="4">
        <v>0</v>
      </c>
      <c r="SZ240" s="4">
        <v>77507364.022548392</v>
      </c>
      <c r="TA240" s="5">
        <v>11.999977153060614</v>
      </c>
      <c r="TB240" s="4">
        <v>6533616.2836000016</v>
      </c>
      <c r="TC240" s="4">
        <v>6533616.2836000016</v>
      </c>
    </row>
    <row r="241" spans="1:523" x14ac:dyDescent="0.3">
      <c r="A241" s="3" t="s">
        <v>284</v>
      </c>
      <c r="B241" s="4">
        <v>18899862.73</v>
      </c>
      <c r="C241" s="4">
        <v>18899862.73</v>
      </c>
      <c r="D241" s="4">
        <v>0</v>
      </c>
      <c r="E241" s="4">
        <v>0</v>
      </c>
      <c r="F241" s="4">
        <v>18899862.73</v>
      </c>
      <c r="G241" s="4">
        <v>18879187.990006391</v>
      </c>
      <c r="H241" s="4">
        <v>0</v>
      </c>
      <c r="I241" s="4">
        <v>0</v>
      </c>
      <c r="J241" s="4">
        <v>18879187.990006391</v>
      </c>
      <c r="K241" s="5">
        <v>0.99890609046801204</v>
      </c>
      <c r="L241" s="4">
        <v>18467341.23</v>
      </c>
      <c r="M241" s="4">
        <v>18467341.23</v>
      </c>
      <c r="N241" s="4">
        <v>0</v>
      </c>
      <c r="O241" s="4">
        <v>0</v>
      </c>
      <c r="P241" s="4">
        <v>18467341.23</v>
      </c>
      <c r="Q241" s="4">
        <v>18447139.629398029</v>
      </c>
      <c r="R241" s="4">
        <v>0</v>
      </c>
      <c r="S241" s="4">
        <v>0</v>
      </c>
      <c r="T241" s="4">
        <v>18447139.629398029</v>
      </c>
      <c r="U241" s="5">
        <v>0.99890609046801204</v>
      </c>
      <c r="V241" s="4">
        <v>18455322.93</v>
      </c>
      <c r="W241" s="4">
        <v>18455322.93</v>
      </c>
      <c r="X241" s="4">
        <v>0</v>
      </c>
      <c r="Y241" s="4">
        <v>0</v>
      </c>
      <c r="Z241" s="4">
        <v>18455322.93</v>
      </c>
      <c r="AA241" s="4">
        <v>18435134.476330958</v>
      </c>
      <c r="AB241" s="4">
        <v>0</v>
      </c>
      <c r="AC241" s="4">
        <v>0</v>
      </c>
      <c r="AD241" s="4">
        <v>18435134.476330958</v>
      </c>
      <c r="AE241" s="5">
        <v>0.99890609046801204</v>
      </c>
      <c r="AF241" s="4">
        <v>18137353.379999999</v>
      </c>
      <c r="AG241" s="4">
        <v>18137353.379999999</v>
      </c>
      <c r="AH241" s="4">
        <v>0</v>
      </c>
      <c r="AI241" s="4">
        <v>0</v>
      </c>
      <c r="AJ241" s="4">
        <v>18137353.379999999</v>
      </c>
      <c r="AK241" s="4">
        <v>18117512.756252583</v>
      </c>
      <c r="AL241" s="4">
        <v>0</v>
      </c>
      <c r="AM241" s="4">
        <v>0</v>
      </c>
      <c r="AN241" s="4">
        <v>18117512.756252583</v>
      </c>
      <c r="AO241" s="5">
        <v>0.99890609046801204</v>
      </c>
      <c r="AP241" s="4">
        <v>17612037.850000001</v>
      </c>
      <c r="AQ241" s="4">
        <v>17612037.850000001</v>
      </c>
      <c r="AR241" s="4">
        <v>0</v>
      </c>
      <c r="AS241" s="4">
        <v>0</v>
      </c>
      <c r="AT241" s="4">
        <v>17612037.850000001</v>
      </c>
      <c r="AU241" s="4">
        <v>17592771.873918153</v>
      </c>
      <c r="AV241" s="4">
        <v>0</v>
      </c>
      <c r="AW241" s="4">
        <v>0</v>
      </c>
      <c r="AX241" s="4">
        <v>17592771.873918153</v>
      </c>
      <c r="AY241" s="5">
        <v>0.99890609046801204</v>
      </c>
      <c r="AZ241" s="4">
        <v>17277276.940000001</v>
      </c>
      <c r="BA241" s="4">
        <v>17277276.940000001</v>
      </c>
      <c r="BB241" s="4">
        <v>0</v>
      </c>
      <c r="BC241" s="4">
        <v>0</v>
      </c>
      <c r="BD241" s="4">
        <v>17277276.940000001</v>
      </c>
      <c r="BE241" s="4">
        <v>17258377.162068538</v>
      </c>
      <c r="BF241" s="4">
        <v>0</v>
      </c>
      <c r="BG241" s="4">
        <v>0</v>
      </c>
      <c r="BH241" s="4">
        <v>17258377.162068538</v>
      </c>
      <c r="BI241" s="5">
        <v>0.99890609046801204</v>
      </c>
      <c r="BJ241" s="4">
        <v>17699105.170000002</v>
      </c>
      <c r="BK241" s="4">
        <v>17699105.170000002</v>
      </c>
      <c r="BL241" s="4">
        <v>0</v>
      </c>
      <c r="BM241" s="4">
        <v>0</v>
      </c>
      <c r="BN241" s="4">
        <v>17699105.170000002</v>
      </c>
      <c r="BO241" s="4">
        <v>17679743.95014688</v>
      </c>
      <c r="BP241" s="4">
        <v>0</v>
      </c>
      <c r="BQ241" s="4">
        <v>0</v>
      </c>
      <c r="BR241" s="4">
        <v>17679743.95014688</v>
      </c>
      <c r="BS241" s="5">
        <v>0.99890609046801204</v>
      </c>
      <c r="BT241" s="4">
        <v>17073573.120000001</v>
      </c>
      <c r="BU241" s="4">
        <v>17073573.120000001</v>
      </c>
      <c r="BV241" s="4">
        <v>0</v>
      </c>
      <c r="BW241" s="4">
        <v>0</v>
      </c>
      <c r="BX241" s="4">
        <v>17073573.120000001</v>
      </c>
      <c r="BY241" s="4">
        <v>17054896.175618939</v>
      </c>
      <c r="BZ241" s="4">
        <v>0</v>
      </c>
      <c r="CA241" s="4">
        <v>0</v>
      </c>
      <c r="CB241" s="4">
        <v>17054896.175618939</v>
      </c>
      <c r="CC241" s="5">
        <v>0.99890609046801204</v>
      </c>
      <c r="CD241" s="4">
        <v>16632726.120000001</v>
      </c>
      <c r="CE241" s="4">
        <v>16632726.120000001</v>
      </c>
      <c r="CF241" s="4">
        <v>0</v>
      </c>
      <c r="CG241" s="4">
        <v>0</v>
      </c>
      <c r="CH241" s="4">
        <v>16632726.120000001</v>
      </c>
      <c r="CI241" s="4">
        <v>16614531.422354387</v>
      </c>
      <c r="CJ241" s="4">
        <v>0</v>
      </c>
      <c r="CK241" s="4">
        <v>0</v>
      </c>
      <c r="CL241" s="4">
        <v>16614531.422354387</v>
      </c>
      <c r="CM241" s="5">
        <v>0.99890609046801204</v>
      </c>
      <c r="CN241" s="4">
        <v>16805071.559999999</v>
      </c>
      <c r="CO241" s="4">
        <v>16805071.559999999</v>
      </c>
      <c r="CP241" s="4">
        <v>0</v>
      </c>
      <c r="CQ241" s="4">
        <v>0</v>
      </c>
      <c r="CR241" s="4">
        <v>16805071.559999999</v>
      </c>
      <c r="CS241" s="4">
        <v>16786688.332034774</v>
      </c>
      <c r="CT241" s="4">
        <v>0</v>
      </c>
      <c r="CU241" s="4">
        <v>0</v>
      </c>
      <c r="CV241" s="4">
        <v>16786688.332034774</v>
      </c>
      <c r="CW241" s="5">
        <v>0.99890609046801204</v>
      </c>
      <c r="CX241" s="4">
        <v>16312121.909999998</v>
      </c>
      <c r="CY241" s="4">
        <v>16312121.909999998</v>
      </c>
      <c r="CZ241" s="4">
        <v>0</v>
      </c>
      <c r="DA241" s="4">
        <v>0</v>
      </c>
      <c r="DB241" s="4">
        <v>16312121.909999998</v>
      </c>
      <c r="DC241" s="4">
        <v>16294277.924355699</v>
      </c>
      <c r="DD241" s="4">
        <v>0</v>
      </c>
      <c r="DE241" s="4">
        <v>0</v>
      </c>
      <c r="DF241" s="4">
        <v>16294277.924355699</v>
      </c>
      <c r="DG241" s="5">
        <v>0.99890609046801204</v>
      </c>
      <c r="DH241" s="4">
        <v>15360003.899999999</v>
      </c>
      <c r="DI241" s="4">
        <v>15360003.899999999</v>
      </c>
      <c r="DJ241" s="4">
        <v>0</v>
      </c>
      <c r="DK241" s="4">
        <v>0</v>
      </c>
      <c r="DL241" s="4">
        <v>15360003.899999999</v>
      </c>
      <c r="DM241" s="4">
        <v>15343201.445322417</v>
      </c>
      <c r="DN241" s="4">
        <v>0</v>
      </c>
      <c r="DO241" s="4">
        <v>0</v>
      </c>
      <c r="DP241" s="4">
        <v>15343201.445322417</v>
      </c>
      <c r="DQ241" s="5">
        <v>0.99890609046801204</v>
      </c>
      <c r="DR241" s="4">
        <v>208731796.84</v>
      </c>
      <c r="DS241" s="4">
        <v>208731796.84</v>
      </c>
      <c r="DT241" s="4">
        <v>0</v>
      </c>
      <c r="DU241" s="4">
        <v>0</v>
      </c>
      <c r="DV241" s="4">
        <v>208731796.84</v>
      </c>
      <c r="DW241" s="4">
        <v>208503463.13780776</v>
      </c>
      <c r="DX241" s="4">
        <v>0</v>
      </c>
      <c r="DY241" s="4">
        <v>0</v>
      </c>
      <c r="DZ241" s="4">
        <v>208503463.13780776</v>
      </c>
      <c r="EA241" s="5">
        <v>11.986873085616141</v>
      </c>
      <c r="EB241" s="4">
        <v>15268698.009999998</v>
      </c>
      <c r="EC241" s="4">
        <v>15268698.009999998</v>
      </c>
      <c r="ED241" s="4">
        <v>0</v>
      </c>
      <c r="EE241" s="4">
        <v>0</v>
      </c>
      <c r="EF241" s="4">
        <v>15268698.009999998</v>
      </c>
      <c r="EG241" s="4">
        <v>15268450.694644596</v>
      </c>
      <c r="EH241" s="4">
        <v>0</v>
      </c>
      <c r="EI241" s="4">
        <v>0</v>
      </c>
      <c r="EJ241" s="4">
        <v>15268450.694644596</v>
      </c>
      <c r="EK241" s="5">
        <v>0.9999838024594343</v>
      </c>
      <c r="EL241" s="4">
        <v>14994867.709999999</v>
      </c>
      <c r="EM241" s="4">
        <v>14994867.709999999</v>
      </c>
      <c r="EN241" s="4">
        <v>0</v>
      </c>
      <c r="EO241" s="4">
        <v>0</v>
      </c>
      <c r="EP241" s="4">
        <v>14994867.709999999</v>
      </c>
      <c r="EQ241" s="4">
        <v>14994624.830021989</v>
      </c>
      <c r="ER241" s="4">
        <v>0</v>
      </c>
      <c r="ES241" s="4">
        <v>0</v>
      </c>
      <c r="ET241" s="4">
        <v>14994624.830021989</v>
      </c>
      <c r="EU241" s="5">
        <v>0.9999838024594343</v>
      </c>
      <c r="EV241" s="4">
        <v>14263316.579999996</v>
      </c>
      <c r="EW241" s="4">
        <v>14263316.579999996</v>
      </c>
      <c r="EX241" s="4">
        <v>0</v>
      </c>
      <c r="EY241" s="4">
        <v>0</v>
      </c>
      <c r="EZ241" s="4">
        <v>14263316.579999996</v>
      </c>
      <c r="FA241" s="4">
        <v>14263085.549351091</v>
      </c>
      <c r="FB241" s="4">
        <v>0</v>
      </c>
      <c r="FC241" s="4">
        <v>0</v>
      </c>
      <c r="FD241" s="4">
        <v>14263085.549351091</v>
      </c>
      <c r="FE241" s="5">
        <v>0.9999838024594343</v>
      </c>
      <c r="FF241" s="4">
        <v>13980726.479999999</v>
      </c>
      <c r="FG241" s="4">
        <v>13980726.479999999</v>
      </c>
      <c r="FH241" s="4">
        <v>0</v>
      </c>
      <c r="FI241" s="4">
        <v>0</v>
      </c>
      <c r="FJ241" s="4">
        <v>13980726.479999999</v>
      </c>
      <c r="FK241" s="4">
        <v>13980500.026615702</v>
      </c>
      <c r="FL241" s="4">
        <v>0</v>
      </c>
      <c r="FM241" s="4">
        <v>0</v>
      </c>
      <c r="FN241" s="4">
        <v>13980500.026615702</v>
      </c>
      <c r="FO241" s="5">
        <v>0.9999838024594343</v>
      </c>
      <c r="FP241" s="4">
        <v>13936726.970000001</v>
      </c>
      <c r="FQ241" s="4">
        <v>13936726.970000001</v>
      </c>
      <c r="FR241" s="4">
        <v>0</v>
      </c>
      <c r="FS241" s="4">
        <v>0</v>
      </c>
      <c r="FT241" s="4">
        <v>13936726.970000001</v>
      </c>
      <c r="FU241" s="4">
        <v>13936501.229299551</v>
      </c>
      <c r="FV241" s="4">
        <v>0</v>
      </c>
      <c r="FW241" s="4">
        <v>0</v>
      </c>
      <c r="FX241" s="4">
        <v>13936501.229299551</v>
      </c>
      <c r="FY241" s="5">
        <v>0.9999838024594343</v>
      </c>
      <c r="FZ241" s="4">
        <v>13766792.460000001</v>
      </c>
      <c r="GA241" s="4">
        <v>13766792.460000001</v>
      </c>
      <c r="GB241" s="4">
        <v>0</v>
      </c>
      <c r="GC241" s="4">
        <v>0</v>
      </c>
      <c r="GD241" s="4">
        <v>13766792.460000001</v>
      </c>
      <c r="GE241" s="4">
        <v>13766569.471820671</v>
      </c>
      <c r="GF241" s="4">
        <v>0</v>
      </c>
      <c r="GG241" s="4">
        <v>0</v>
      </c>
      <c r="GH241" s="4">
        <v>13766569.471820671</v>
      </c>
      <c r="GI241" s="5">
        <v>0.9999838024594343</v>
      </c>
      <c r="GJ241" s="4">
        <v>12660239.110000003</v>
      </c>
      <c r="GK241" s="4">
        <v>12660239.110000003</v>
      </c>
      <c r="GL241" s="4">
        <v>0</v>
      </c>
      <c r="GM241" s="4">
        <v>0</v>
      </c>
      <c r="GN241" s="4">
        <v>12660239.110000003</v>
      </c>
      <c r="GO241" s="4">
        <v>12660034.045263447</v>
      </c>
      <c r="GP241" s="4">
        <v>0</v>
      </c>
      <c r="GQ241" s="4">
        <v>0</v>
      </c>
      <c r="GR241" s="4">
        <v>12660034.045263447</v>
      </c>
      <c r="GS241" s="5">
        <v>0.9999838024594343</v>
      </c>
      <c r="GT241" s="4">
        <v>12575796.040000001</v>
      </c>
      <c r="GU241" s="4">
        <v>12575796.040000001</v>
      </c>
      <c r="GV241" s="4">
        <v>0</v>
      </c>
      <c r="GW241" s="4">
        <v>0</v>
      </c>
      <c r="GX241" s="4">
        <v>12575796.040000001</v>
      </c>
      <c r="GY241" s="4">
        <v>12575592.343033496</v>
      </c>
      <c r="GZ241" s="4">
        <v>0</v>
      </c>
      <c r="HA241" s="4">
        <v>0</v>
      </c>
      <c r="HB241" s="4">
        <v>12575592.343033496</v>
      </c>
      <c r="HC241" s="5">
        <v>0.9999838024594343</v>
      </c>
      <c r="HD241" s="4">
        <v>12481377.760000002</v>
      </c>
      <c r="HE241" s="4">
        <v>12481377.760000002</v>
      </c>
      <c r="HF241" s="4">
        <v>0</v>
      </c>
      <c r="HG241" s="4">
        <v>0</v>
      </c>
      <c r="HH241" s="4">
        <v>12481377.760000002</v>
      </c>
      <c r="HI241" s="4">
        <v>12481175.592377419</v>
      </c>
      <c r="HJ241" s="4">
        <v>0</v>
      </c>
      <c r="HK241" s="4">
        <v>0</v>
      </c>
      <c r="HL241" s="4">
        <v>12481175.592377419</v>
      </c>
      <c r="HM241" s="5">
        <v>0.9999838024594343</v>
      </c>
      <c r="HN241" s="4">
        <v>11872134.610000001</v>
      </c>
      <c r="HO241" s="4">
        <v>11872134.610000001</v>
      </c>
      <c r="HP241" s="4">
        <v>0</v>
      </c>
      <c r="HQ241" s="4">
        <v>0</v>
      </c>
      <c r="HR241" s="4">
        <v>11872134.610000001</v>
      </c>
      <c r="HS241" s="4">
        <v>11871942.310618054</v>
      </c>
      <c r="HT241" s="4">
        <v>0</v>
      </c>
      <c r="HU241" s="4">
        <v>0</v>
      </c>
      <c r="HV241" s="4">
        <v>11871942.310618054</v>
      </c>
      <c r="HW241" s="5">
        <v>0.9999838024594343</v>
      </c>
      <c r="HX241" s="4">
        <v>11834910.789999999</v>
      </c>
      <c r="HY241" s="4">
        <v>11834910.789999999</v>
      </c>
      <c r="HZ241" s="4">
        <v>0</v>
      </c>
      <c r="IA241" s="4">
        <v>0</v>
      </c>
      <c r="IB241" s="4">
        <v>11834910.789999999</v>
      </c>
      <c r="IC241" s="4">
        <v>11834719.093552386</v>
      </c>
      <c r="ID241" s="4">
        <v>0</v>
      </c>
      <c r="IE241" s="4">
        <v>0</v>
      </c>
      <c r="IF241" s="4">
        <v>11834719.093552386</v>
      </c>
      <c r="IG241" s="5">
        <v>0.9999838024594343</v>
      </c>
      <c r="IH241" s="4">
        <v>11848578.240000002</v>
      </c>
      <c r="II241" s="4">
        <v>11848578.240000002</v>
      </c>
      <c r="IJ241" s="4">
        <v>0</v>
      </c>
      <c r="IK241" s="4">
        <v>0</v>
      </c>
      <c r="IL241" s="4">
        <v>11848578.240000002</v>
      </c>
      <c r="IM241" s="4">
        <v>11848386.322173314</v>
      </c>
      <c r="IN241" s="4">
        <v>0</v>
      </c>
      <c r="IO241" s="4">
        <v>0</v>
      </c>
      <c r="IP241" s="4">
        <v>11848386.322173314</v>
      </c>
      <c r="IQ241" s="5">
        <v>0.9999838024594343</v>
      </c>
      <c r="IR241" s="4">
        <v>159484164.76000002</v>
      </c>
      <c r="IS241" s="4">
        <v>159484164.76000002</v>
      </c>
      <c r="IT241" s="4">
        <v>0</v>
      </c>
      <c r="IU241" s="4">
        <v>0</v>
      </c>
      <c r="IV241" s="4">
        <v>159484164.76000002</v>
      </c>
      <c r="IW241" s="4">
        <v>159481581.50877172</v>
      </c>
      <c r="IX241" s="4">
        <v>0</v>
      </c>
      <c r="IY241" s="4">
        <v>0</v>
      </c>
      <c r="IZ241" s="4">
        <v>159481581.50877172</v>
      </c>
      <c r="JA241" s="5">
        <v>11.999805629513212</v>
      </c>
      <c r="JB241" s="4">
        <v>11822178.370000001</v>
      </c>
      <c r="JC241" s="4">
        <v>11822178.370000001</v>
      </c>
      <c r="JD241" s="4">
        <v>0</v>
      </c>
      <c r="JE241" s="4">
        <v>0</v>
      </c>
      <c r="JF241" s="4">
        <v>11822178.370000001</v>
      </c>
      <c r="JG241" s="4">
        <v>11821986.879786277</v>
      </c>
      <c r="JH241" s="4">
        <v>0</v>
      </c>
      <c r="JI241" s="4">
        <v>0</v>
      </c>
      <c r="JJ241" s="4">
        <v>11821986.879786277</v>
      </c>
      <c r="JK241" s="5">
        <v>0.99998380245943419</v>
      </c>
      <c r="JL241" s="4">
        <v>11809580.629999999</v>
      </c>
      <c r="JM241" s="4">
        <v>11809580.629999999</v>
      </c>
      <c r="JN241" s="4">
        <v>0</v>
      </c>
      <c r="JO241" s="4">
        <v>0</v>
      </c>
      <c r="JP241" s="4">
        <v>11809580.629999999</v>
      </c>
      <c r="JQ241" s="4">
        <v>11809389.343838679</v>
      </c>
      <c r="JR241" s="4">
        <v>0</v>
      </c>
      <c r="JS241" s="4">
        <v>0</v>
      </c>
      <c r="JT241" s="4">
        <v>11809389.343838679</v>
      </c>
      <c r="JU241" s="5">
        <v>0.99998380245943419</v>
      </c>
      <c r="JV241" s="4">
        <v>11843601.539999999</v>
      </c>
      <c r="JW241" s="4">
        <v>11843601.539999999</v>
      </c>
      <c r="JX241" s="4">
        <v>0</v>
      </c>
      <c r="JY241" s="4">
        <v>0</v>
      </c>
      <c r="JZ241" s="4">
        <v>11843601.539999999</v>
      </c>
      <c r="KA241" s="4">
        <v>11843409.702783609</v>
      </c>
      <c r="KB241" s="4">
        <v>0</v>
      </c>
      <c r="KC241" s="4">
        <v>0</v>
      </c>
      <c r="KD241" s="4">
        <v>11843409.702783609</v>
      </c>
      <c r="KE241" s="5">
        <v>0.99998380245943419</v>
      </c>
      <c r="KF241" s="4">
        <v>11826413.889999999</v>
      </c>
      <c r="KG241" s="4">
        <v>11826413.889999999</v>
      </c>
      <c r="KH241" s="4">
        <v>0</v>
      </c>
      <c r="KI241" s="4">
        <v>0</v>
      </c>
      <c r="KJ241" s="4">
        <v>11826413.889999999</v>
      </c>
      <c r="KK241" s="4">
        <v>11826222.331181267</v>
      </c>
      <c r="KL241" s="4">
        <v>0</v>
      </c>
      <c r="KM241" s="4">
        <v>0</v>
      </c>
      <c r="KN241" s="4">
        <v>11826222.331181267</v>
      </c>
      <c r="KO241" s="5">
        <v>0.99998380245943419</v>
      </c>
      <c r="KP241" s="4">
        <v>11869005.84</v>
      </c>
      <c r="KQ241" s="4">
        <v>11869005.84</v>
      </c>
      <c r="KR241" s="4">
        <v>0</v>
      </c>
      <c r="KS241" s="4">
        <v>0</v>
      </c>
      <c r="KT241" s="4">
        <v>11869005.84</v>
      </c>
      <c r="KU241" s="4">
        <v>11868813.591296431</v>
      </c>
      <c r="KV241" s="4">
        <v>0</v>
      </c>
      <c r="KW241" s="4">
        <v>0</v>
      </c>
      <c r="KX241" s="4">
        <v>11868813.591296431</v>
      </c>
      <c r="KY241" s="5">
        <v>0.99998380245943419</v>
      </c>
      <c r="KZ241" s="4">
        <v>11897273.890000001</v>
      </c>
      <c r="LA241" s="4">
        <v>11897273.890000001</v>
      </c>
      <c r="LB241" s="4">
        <v>0</v>
      </c>
      <c r="LC241" s="4">
        <v>0</v>
      </c>
      <c r="LD241" s="4">
        <v>11897273.890000001</v>
      </c>
      <c r="LE241" s="4">
        <v>11897081.183423545</v>
      </c>
      <c r="LF241" s="4">
        <v>0</v>
      </c>
      <c r="LG241" s="4">
        <v>0</v>
      </c>
      <c r="LH241" s="4">
        <v>11897081.183423545</v>
      </c>
      <c r="LI241" s="5">
        <v>0.99998380245943419</v>
      </c>
      <c r="LJ241" s="4">
        <v>11989949.4</v>
      </c>
      <c r="LK241" s="4">
        <v>11989949.4</v>
      </c>
      <c r="LL241" s="4">
        <v>0</v>
      </c>
      <c r="LM241" s="4">
        <v>0</v>
      </c>
      <c r="LN241" s="4">
        <v>11989949.4</v>
      </c>
      <c r="LO241" s="4">
        <v>11989755.192308212</v>
      </c>
      <c r="LP241" s="4">
        <v>0</v>
      </c>
      <c r="LQ241" s="4">
        <v>0</v>
      </c>
      <c r="LR241" s="4">
        <v>11989755.192308212</v>
      </c>
      <c r="LS241" s="5">
        <v>0.99998380245943419</v>
      </c>
      <c r="LT241" s="4">
        <v>12012410.359999999</v>
      </c>
      <c r="LU241" s="4">
        <v>12012410.359999999</v>
      </c>
      <c r="LV241" s="4">
        <v>0</v>
      </c>
      <c r="LW241" s="4">
        <v>0</v>
      </c>
      <c r="LX241" s="4">
        <v>12012410.359999999</v>
      </c>
      <c r="LY241" s="4">
        <v>12012215.7884959</v>
      </c>
      <c r="LZ241" s="4">
        <v>0</v>
      </c>
      <c r="MA241" s="4">
        <v>0</v>
      </c>
      <c r="MB241" s="4">
        <v>12012215.7884959</v>
      </c>
      <c r="MC241" s="5">
        <v>0.99998380245943419</v>
      </c>
      <c r="MD241" s="4">
        <v>12025095.400000002</v>
      </c>
      <c r="ME241" s="4">
        <v>12025095.400000002</v>
      </c>
      <c r="MF241" s="4">
        <v>0</v>
      </c>
      <c r="MG241" s="4">
        <v>0</v>
      </c>
      <c r="MH241" s="4">
        <v>12025095.400000002</v>
      </c>
      <c r="MI241" s="4">
        <v>12024900.623029454</v>
      </c>
      <c r="MJ241" s="4">
        <v>0</v>
      </c>
      <c r="MK241" s="4">
        <v>0</v>
      </c>
      <c r="ML241" s="4">
        <v>12024900.623029454</v>
      </c>
      <c r="MM241" s="5">
        <v>0.99998380245943419</v>
      </c>
      <c r="MN241" s="4">
        <v>11980605.700000001</v>
      </c>
      <c r="MO241" s="4">
        <v>11980605.700000001</v>
      </c>
      <c r="MP241" s="4">
        <v>0</v>
      </c>
      <c r="MQ241" s="4">
        <v>0</v>
      </c>
      <c r="MR241" s="4">
        <v>11980605.700000001</v>
      </c>
      <c r="MS241" s="4">
        <v>11980411.643653173</v>
      </c>
      <c r="MT241" s="4">
        <v>0</v>
      </c>
      <c r="MU241" s="4">
        <v>0</v>
      </c>
      <c r="MV241" s="4">
        <v>11980411.643653173</v>
      </c>
      <c r="MW241" s="5">
        <v>0.99998380245943419</v>
      </c>
      <c r="MX241" s="4">
        <v>12004495.980000002</v>
      </c>
      <c r="MY241" s="4">
        <v>12004495.980000002</v>
      </c>
      <c r="MZ241" s="4">
        <v>0</v>
      </c>
      <c r="NA241" s="4">
        <v>0</v>
      </c>
      <c r="NB241" s="4">
        <v>12004495.980000002</v>
      </c>
      <c r="NC241" s="4">
        <v>12004301.536689395</v>
      </c>
      <c r="ND241" s="4">
        <v>0</v>
      </c>
      <c r="NE241" s="4">
        <v>0</v>
      </c>
      <c r="NF241" s="4">
        <v>12004301.536689395</v>
      </c>
      <c r="NG241" s="5">
        <v>0.99998380245943419</v>
      </c>
      <c r="NH241" s="4">
        <v>12031202.190000001</v>
      </c>
      <c r="NI241" s="4">
        <v>12031202.190000001</v>
      </c>
      <c r="NJ241" s="4">
        <v>0</v>
      </c>
      <c r="NK241" s="4">
        <v>0</v>
      </c>
      <c r="NL241" s="4">
        <v>12031202.190000001</v>
      </c>
      <c r="NM241" s="4">
        <v>12031007.314114474</v>
      </c>
      <c r="NN241" s="4">
        <v>0</v>
      </c>
      <c r="NO241" s="4">
        <v>0</v>
      </c>
      <c r="NP241" s="4">
        <v>12031007.314114474</v>
      </c>
      <c r="NQ241" s="5">
        <v>0.99998380245943419</v>
      </c>
      <c r="NR241" s="4">
        <v>143111813.19000003</v>
      </c>
      <c r="NS241" s="4">
        <v>143111813.19000003</v>
      </c>
      <c r="NT241" s="4">
        <v>0</v>
      </c>
      <c r="NU241" s="4">
        <v>0</v>
      </c>
      <c r="NV241" s="4">
        <v>143111813.19000003</v>
      </c>
      <c r="NW241" s="4">
        <v>143109495.13060042</v>
      </c>
      <c r="NX241" s="4">
        <v>0</v>
      </c>
      <c r="NY241" s="4">
        <v>0</v>
      </c>
      <c r="NZ241" s="4">
        <v>143109495.13060042</v>
      </c>
      <c r="OA241" s="5">
        <v>11.99980562951321</v>
      </c>
      <c r="OB241" s="4">
        <v>12085462.250000002</v>
      </c>
      <c r="OC241" s="4">
        <v>12085462.250000002</v>
      </c>
      <c r="OD241" s="4">
        <v>0</v>
      </c>
      <c r="OE241" s="4">
        <v>0</v>
      </c>
      <c r="OF241" s="4">
        <v>12085462.250000002</v>
      </c>
      <c r="OG241" s="4">
        <v>12085266.495234953</v>
      </c>
      <c r="OH241" s="4">
        <v>0</v>
      </c>
      <c r="OI241" s="4">
        <v>0</v>
      </c>
      <c r="OJ241" s="4">
        <v>12085266.495234953</v>
      </c>
      <c r="OK241" s="5">
        <v>0.99998380245943441</v>
      </c>
      <c r="OL241" s="4">
        <v>12090386.640000001</v>
      </c>
      <c r="OM241" s="4">
        <v>12090386.640000001</v>
      </c>
      <c r="ON241" s="4">
        <v>0</v>
      </c>
      <c r="OO241" s="4">
        <v>0</v>
      </c>
      <c r="OP241" s="4">
        <v>12090386.640000001</v>
      </c>
      <c r="OQ241" s="4">
        <v>12090190.805471946</v>
      </c>
      <c r="OR241" s="4">
        <v>0</v>
      </c>
      <c r="OS241" s="4">
        <v>0</v>
      </c>
      <c r="OT241" s="4">
        <v>12090190.805471946</v>
      </c>
      <c r="OU241" s="5">
        <v>0.99998380245943441</v>
      </c>
      <c r="OV241" s="4">
        <v>12080996.299999999</v>
      </c>
      <c r="OW241" s="4">
        <v>12080996.299999999</v>
      </c>
      <c r="OX241" s="4">
        <v>0</v>
      </c>
      <c r="OY241" s="4">
        <v>0</v>
      </c>
      <c r="OZ241" s="4">
        <v>12080996.299999999</v>
      </c>
      <c r="PA241" s="4">
        <v>12080800.617572356</v>
      </c>
      <c r="PB241" s="4">
        <v>0</v>
      </c>
      <c r="PC241" s="4">
        <v>0</v>
      </c>
      <c r="PD241" s="4">
        <v>12080800.617572356</v>
      </c>
      <c r="PE241" s="5">
        <v>0.99998380245943441</v>
      </c>
      <c r="PF241" s="4">
        <v>12113665.619999999</v>
      </c>
      <c r="PG241" s="4">
        <v>12113665.619999999</v>
      </c>
      <c r="PH241" s="4">
        <v>0</v>
      </c>
      <c r="PI241" s="4">
        <v>0</v>
      </c>
      <c r="PJ241" s="4">
        <v>12113665.619999999</v>
      </c>
      <c r="PK241" s="4">
        <v>12113469.408409722</v>
      </c>
      <c r="PL241" s="4">
        <v>0</v>
      </c>
      <c r="PM241" s="4">
        <v>0</v>
      </c>
      <c r="PN241" s="4">
        <v>12113469.408409722</v>
      </c>
      <c r="PO241" s="5">
        <v>0.99998380245943441</v>
      </c>
      <c r="PP241" s="4">
        <v>12125362.85</v>
      </c>
      <c r="PQ241" s="4">
        <v>12125362.85</v>
      </c>
      <c r="PR241" s="4">
        <v>0</v>
      </c>
      <c r="PS241" s="4">
        <v>0</v>
      </c>
      <c r="PT241" s="4">
        <v>12125362.85</v>
      </c>
      <c r="PU241" s="4">
        <v>12125166.448943364</v>
      </c>
      <c r="PV241" s="4">
        <v>0</v>
      </c>
      <c r="PW241" s="4">
        <v>0</v>
      </c>
      <c r="PX241" s="4">
        <v>12125166.448943364</v>
      </c>
      <c r="PY241" s="5">
        <v>0.99998380245943441</v>
      </c>
      <c r="PZ241" s="4">
        <v>12107664.73</v>
      </c>
      <c r="QA241" s="4">
        <v>12107664.73</v>
      </c>
      <c r="QB241" s="4">
        <v>0</v>
      </c>
      <c r="QC241" s="4">
        <v>0</v>
      </c>
      <c r="QD241" s="4">
        <v>12107664.73</v>
      </c>
      <c r="QE241" s="4">
        <v>12107468.615609381</v>
      </c>
      <c r="QF241" s="4">
        <v>0</v>
      </c>
      <c r="QG241" s="4">
        <v>0</v>
      </c>
      <c r="QH241" s="4">
        <v>12107468.615609381</v>
      </c>
      <c r="QI241" s="5">
        <v>0.99998380245943441</v>
      </c>
      <c r="QJ241" s="4">
        <v>12067105.709999999</v>
      </c>
      <c r="QK241" s="4">
        <v>12067105.709999999</v>
      </c>
      <c r="QL241" s="4">
        <v>0</v>
      </c>
      <c r="QM241" s="4">
        <v>0</v>
      </c>
      <c r="QN241" s="4">
        <v>12067105.709999999</v>
      </c>
      <c r="QO241" s="4">
        <v>12066910.252565753</v>
      </c>
      <c r="QP241" s="4">
        <v>0</v>
      </c>
      <c r="QQ241" s="4">
        <v>0</v>
      </c>
      <c r="QR241" s="4">
        <v>12066910.252565753</v>
      </c>
      <c r="QS241" s="5">
        <v>0.99998380245943441</v>
      </c>
      <c r="QT241" s="4">
        <v>12076546.390000001</v>
      </c>
      <c r="QU241" s="4">
        <v>12076546.390000001</v>
      </c>
      <c r="QV241" s="4">
        <v>0</v>
      </c>
      <c r="QW241" s="4">
        <v>0</v>
      </c>
      <c r="QX241" s="4">
        <v>12076546.390000001</v>
      </c>
      <c r="QY241" s="4">
        <v>12076350.779649956</v>
      </c>
      <c r="QZ241" s="4">
        <v>0</v>
      </c>
      <c r="RA241" s="4">
        <v>0</v>
      </c>
      <c r="RB241" s="4">
        <v>12076350.779649956</v>
      </c>
      <c r="RC241" s="5">
        <v>0.99998380245943441</v>
      </c>
      <c r="RD241" s="4">
        <v>12055369.27</v>
      </c>
      <c r="RE241" s="4">
        <v>12055369.27</v>
      </c>
      <c r="RF241" s="4">
        <v>0</v>
      </c>
      <c r="RG241" s="4">
        <v>0</v>
      </c>
      <c r="RH241" s="4">
        <v>12055369.27</v>
      </c>
      <c r="RI241" s="4">
        <v>12055174.002667215</v>
      </c>
      <c r="RJ241" s="4">
        <v>0</v>
      </c>
      <c r="RK241" s="4">
        <v>0</v>
      </c>
      <c r="RL241" s="4">
        <v>12055174.002667215</v>
      </c>
      <c r="RM241" s="5">
        <v>0.99998380245943441</v>
      </c>
      <c r="RN241" s="4">
        <v>12086418.68</v>
      </c>
      <c r="RO241" s="4">
        <v>12086418.68</v>
      </c>
      <c r="RP241" s="4">
        <v>0</v>
      </c>
      <c r="RQ241" s="4">
        <v>0</v>
      </c>
      <c r="RR241" s="4">
        <v>12086418.68</v>
      </c>
      <c r="RS241" s="4">
        <v>12086222.909743138</v>
      </c>
      <c r="RT241" s="4">
        <v>0</v>
      </c>
      <c r="RU241" s="4">
        <v>0</v>
      </c>
      <c r="RV241" s="4">
        <v>12086222.909743138</v>
      </c>
      <c r="RW241" s="5">
        <v>0.99998380245943441</v>
      </c>
      <c r="RX241" s="4">
        <v>12096052.640000001</v>
      </c>
      <c r="RY241" s="4">
        <v>12096052.640000001</v>
      </c>
      <c r="RZ241" s="4">
        <v>0</v>
      </c>
      <c r="SA241" s="4">
        <v>0</v>
      </c>
      <c r="SB241" s="4">
        <v>12096052.640000001</v>
      </c>
      <c r="SC241" s="4">
        <v>12095856.713696681</v>
      </c>
      <c r="SD241" s="4">
        <v>0</v>
      </c>
      <c r="SE241" s="4">
        <v>0</v>
      </c>
      <c r="SF241" s="4">
        <v>12095856.713696681</v>
      </c>
      <c r="SG241" s="5">
        <v>0.99998380245943441</v>
      </c>
      <c r="SH241" s="4">
        <v>12109453.75</v>
      </c>
      <c r="SI241" s="4">
        <v>12109453.75</v>
      </c>
      <c r="SJ241" s="4">
        <v>0</v>
      </c>
      <c r="SK241" s="4">
        <v>0</v>
      </c>
      <c r="SL241" s="4">
        <v>12109453.75</v>
      </c>
      <c r="SM241" s="4">
        <v>12109257.606631657</v>
      </c>
      <c r="SN241" s="4">
        <v>0</v>
      </c>
      <c r="SO241" s="4">
        <v>0</v>
      </c>
      <c r="SP241" s="4">
        <v>12109257.606631657</v>
      </c>
      <c r="SQ241" s="5">
        <v>0.99998380245943441</v>
      </c>
      <c r="SR241" s="4">
        <v>145094484.82999998</v>
      </c>
      <c r="SS241" s="4">
        <v>145094484.82999998</v>
      </c>
      <c r="ST241" s="4">
        <v>0</v>
      </c>
      <c r="SU241" s="4">
        <v>0</v>
      </c>
      <c r="SV241" s="4">
        <v>145094484.82999998</v>
      </c>
      <c r="SW241" s="4">
        <v>145092134.65619615</v>
      </c>
      <c r="SX241" s="4">
        <v>0</v>
      </c>
      <c r="SY241" s="4">
        <v>0</v>
      </c>
      <c r="SZ241" s="4">
        <v>145092134.65619615</v>
      </c>
      <c r="TA241" s="5">
        <v>11.999805629513213</v>
      </c>
      <c r="TB241" s="4">
        <v>12157257.799999999</v>
      </c>
      <c r="TC241" s="4">
        <v>12157257.799999999</v>
      </c>
    </row>
    <row r="242" spans="1:523" x14ac:dyDescent="0.3">
      <c r="A242" s="3" t="s">
        <v>285</v>
      </c>
      <c r="B242" s="4">
        <v>86046851.710000008</v>
      </c>
      <c r="C242" s="4">
        <v>86046851.710000008</v>
      </c>
      <c r="D242" s="4">
        <v>0</v>
      </c>
      <c r="E242" s="4">
        <v>0</v>
      </c>
      <c r="F242" s="4">
        <v>86046851.710000008</v>
      </c>
      <c r="G242" s="4">
        <v>86046851.710000008</v>
      </c>
      <c r="H242" s="4">
        <v>0</v>
      </c>
      <c r="I242" s="4">
        <v>0</v>
      </c>
      <c r="J242" s="4">
        <v>86046851.710000008</v>
      </c>
      <c r="K242" s="5">
        <v>1</v>
      </c>
      <c r="L242" s="4">
        <v>85847597.729999989</v>
      </c>
      <c r="M242" s="4">
        <v>85847597.729999989</v>
      </c>
      <c r="N242" s="4">
        <v>0</v>
      </c>
      <c r="O242" s="4">
        <v>0</v>
      </c>
      <c r="P242" s="4">
        <v>85847597.729999989</v>
      </c>
      <c r="Q242" s="4">
        <v>85847597.729999989</v>
      </c>
      <c r="R242" s="4">
        <v>0</v>
      </c>
      <c r="S242" s="4">
        <v>0</v>
      </c>
      <c r="T242" s="4">
        <v>85847597.729999989</v>
      </c>
      <c r="U242" s="5">
        <v>1</v>
      </c>
      <c r="V242" s="4">
        <v>85918135.790000007</v>
      </c>
      <c r="W242" s="4">
        <v>85918135.790000007</v>
      </c>
      <c r="X242" s="4">
        <v>0</v>
      </c>
      <c r="Y242" s="4">
        <v>0</v>
      </c>
      <c r="Z242" s="4">
        <v>85918135.790000007</v>
      </c>
      <c r="AA242" s="4">
        <v>85918135.790000007</v>
      </c>
      <c r="AB242" s="4">
        <v>0</v>
      </c>
      <c r="AC242" s="4">
        <v>0</v>
      </c>
      <c r="AD242" s="4">
        <v>85918135.790000007</v>
      </c>
      <c r="AE242" s="5">
        <v>1</v>
      </c>
      <c r="AF242" s="4">
        <v>85611495.020000011</v>
      </c>
      <c r="AG242" s="4">
        <v>85611495.020000011</v>
      </c>
      <c r="AH242" s="4">
        <v>0</v>
      </c>
      <c r="AI242" s="4">
        <v>0</v>
      </c>
      <c r="AJ242" s="4">
        <v>85611495.020000011</v>
      </c>
      <c r="AK242" s="4">
        <v>85611495.020000011</v>
      </c>
      <c r="AL242" s="4">
        <v>0</v>
      </c>
      <c r="AM242" s="4">
        <v>0</v>
      </c>
      <c r="AN242" s="4">
        <v>85611495.020000011</v>
      </c>
      <c r="AO242" s="5">
        <v>1</v>
      </c>
      <c r="AP242" s="4">
        <v>85466077.049999997</v>
      </c>
      <c r="AQ242" s="4">
        <v>85466077.049999997</v>
      </c>
      <c r="AR242" s="4">
        <v>0</v>
      </c>
      <c r="AS242" s="4">
        <v>0</v>
      </c>
      <c r="AT242" s="4">
        <v>85466077.049999997</v>
      </c>
      <c r="AU242" s="4">
        <v>85466077.049999997</v>
      </c>
      <c r="AV242" s="4">
        <v>0</v>
      </c>
      <c r="AW242" s="4">
        <v>0</v>
      </c>
      <c r="AX242" s="4">
        <v>85466077.049999997</v>
      </c>
      <c r="AY242" s="5">
        <v>1</v>
      </c>
      <c r="AZ242" s="4">
        <v>85830152.040000007</v>
      </c>
      <c r="BA242" s="4">
        <v>85830152.040000007</v>
      </c>
      <c r="BB242" s="4">
        <v>0</v>
      </c>
      <c r="BC242" s="4">
        <v>0</v>
      </c>
      <c r="BD242" s="4">
        <v>85830152.040000007</v>
      </c>
      <c r="BE242" s="4">
        <v>85830152.040000007</v>
      </c>
      <c r="BF242" s="4">
        <v>0</v>
      </c>
      <c r="BG242" s="4">
        <v>0</v>
      </c>
      <c r="BH242" s="4">
        <v>85830152.040000007</v>
      </c>
      <c r="BI242" s="5">
        <v>1</v>
      </c>
      <c r="BJ242" s="4">
        <v>85471013.109999999</v>
      </c>
      <c r="BK242" s="4">
        <v>85471013.109999999</v>
      </c>
      <c r="BL242" s="4">
        <v>0</v>
      </c>
      <c r="BM242" s="4">
        <v>0</v>
      </c>
      <c r="BN242" s="4">
        <v>85471013.109999999</v>
      </c>
      <c r="BO242" s="4">
        <v>85471013.109999999</v>
      </c>
      <c r="BP242" s="4">
        <v>0</v>
      </c>
      <c r="BQ242" s="4">
        <v>0</v>
      </c>
      <c r="BR242" s="4">
        <v>85471013.109999999</v>
      </c>
      <c r="BS242" s="5">
        <v>1</v>
      </c>
      <c r="BT242" s="4">
        <v>85510719.329999998</v>
      </c>
      <c r="BU242" s="4">
        <v>85510719.329999998</v>
      </c>
      <c r="BV242" s="4">
        <v>0</v>
      </c>
      <c r="BW242" s="4">
        <v>0</v>
      </c>
      <c r="BX242" s="4">
        <v>85510719.329999998</v>
      </c>
      <c r="BY242" s="4">
        <v>85510719.329999998</v>
      </c>
      <c r="BZ242" s="4">
        <v>0</v>
      </c>
      <c r="CA242" s="4">
        <v>0</v>
      </c>
      <c r="CB242" s="4">
        <v>85510719.329999998</v>
      </c>
      <c r="CC242" s="5">
        <v>1</v>
      </c>
      <c r="CD242" s="4">
        <v>85400624.980000004</v>
      </c>
      <c r="CE242" s="4">
        <v>85400624.980000004</v>
      </c>
      <c r="CF242" s="4">
        <v>0</v>
      </c>
      <c r="CG242" s="4">
        <v>0</v>
      </c>
      <c r="CH242" s="4">
        <v>85400624.980000004</v>
      </c>
      <c r="CI242" s="4">
        <v>85400624.980000004</v>
      </c>
      <c r="CJ242" s="4">
        <v>0</v>
      </c>
      <c r="CK242" s="4">
        <v>0</v>
      </c>
      <c r="CL242" s="4">
        <v>85400624.980000004</v>
      </c>
      <c r="CM242" s="5">
        <v>1</v>
      </c>
      <c r="CN242" s="4">
        <v>84985447.439999983</v>
      </c>
      <c r="CO242" s="4">
        <v>84985447.439999983</v>
      </c>
      <c r="CP242" s="4">
        <v>0</v>
      </c>
      <c r="CQ242" s="4">
        <v>0</v>
      </c>
      <c r="CR242" s="4">
        <v>84985447.439999983</v>
      </c>
      <c r="CS242" s="4">
        <v>84985447.439999983</v>
      </c>
      <c r="CT242" s="4">
        <v>0</v>
      </c>
      <c r="CU242" s="4">
        <v>0</v>
      </c>
      <c r="CV242" s="4">
        <v>84985447.439999983</v>
      </c>
      <c r="CW242" s="5">
        <v>1</v>
      </c>
      <c r="CX242" s="4">
        <v>85133939.569999993</v>
      </c>
      <c r="CY242" s="4">
        <v>85133939.569999993</v>
      </c>
      <c r="CZ242" s="4">
        <v>0</v>
      </c>
      <c r="DA242" s="4">
        <v>0</v>
      </c>
      <c r="DB242" s="4">
        <v>85133939.569999993</v>
      </c>
      <c r="DC242" s="4">
        <v>85133939.569999993</v>
      </c>
      <c r="DD242" s="4">
        <v>0</v>
      </c>
      <c r="DE242" s="4">
        <v>0</v>
      </c>
      <c r="DF242" s="4">
        <v>85133939.569999993</v>
      </c>
      <c r="DG242" s="5">
        <v>1</v>
      </c>
      <c r="DH242" s="4">
        <v>84352034.019999981</v>
      </c>
      <c r="DI242" s="4">
        <v>84352034.019999981</v>
      </c>
      <c r="DJ242" s="4">
        <v>0</v>
      </c>
      <c r="DK242" s="4">
        <v>0</v>
      </c>
      <c r="DL242" s="4">
        <v>84352034.019999981</v>
      </c>
      <c r="DM242" s="4">
        <v>84352034.019999981</v>
      </c>
      <c r="DN242" s="4">
        <v>0</v>
      </c>
      <c r="DO242" s="4">
        <v>0</v>
      </c>
      <c r="DP242" s="4">
        <v>84352034.019999981</v>
      </c>
      <c r="DQ242" s="5">
        <v>1</v>
      </c>
      <c r="DR242" s="4">
        <v>1025574087.79</v>
      </c>
      <c r="DS242" s="4">
        <v>1025574087.79</v>
      </c>
      <c r="DT242" s="4">
        <v>0</v>
      </c>
      <c r="DU242" s="4">
        <v>0</v>
      </c>
      <c r="DV242" s="4">
        <v>1025574087.79</v>
      </c>
      <c r="DW242" s="4">
        <v>1025574087.79</v>
      </c>
      <c r="DX242" s="4">
        <v>0</v>
      </c>
      <c r="DY242" s="4">
        <v>0</v>
      </c>
      <c r="DZ242" s="4">
        <v>1025574087.79</v>
      </c>
      <c r="EA242" s="5">
        <v>12</v>
      </c>
      <c r="EB242" s="4">
        <v>84165334.359999985</v>
      </c>
      <c r="EC242" s="4">
        <v>84165334.359999985</v>
      </c>
      <c r="ED242" s="4">
        <v>0</v>
      </c>
      <c r="EE242" s="4">
        <v>0</v>
      </c>
      <c r="EF242" s="4">
        <v>84165334.359999985</v>
      </c>
      <c r="EG242" s="4">
        <v>84165334.359999985</v>
      </c>
      <c r="EH242" s="4">
        <v>0</v>
      </c>
      <c r="EI242" s="4">
        <v>0</v>
      </c>
      <c r="EJ242" s="4">
        <v>84165334.359999985</v>
      </c>
      <c r="EK242" s="5">
        <v>1</v>
      </c>
      <c r="EL242" s="4">
        <v>84239292.169999987</v>
      </c>
      <c r="EM242" s="4">
        <v>84239292.169999987</v>
      </c>
      <c r="EN242" s="4">
        <v>0</v>
      </c>
      <c r="EO242" s="4">
        <v>0</v>
      </c>
      <c r="EP242" s="4">
        <v>84239292.169999987</v>
      </c>
      <c r="EQ242" s="4">
        <v>84239292.169999987</v>
      </c>
      <c r="ER242" s="4">
        <v>0</v>
      </c>
      <c r="ES242" s="4">
        <v>0</v>
      </c>
      <c r="ET242" s="4">
        <v>84239292.169999987</v>
      </c>
      <c r="EU242" s="5">
        <v>1</v>
      </c>
      <c r="EV242" s="4">
        <v>84367547.649999961</v>
      </c>
      <c r="EW242" s="4">
        <v>84367547.649999961</v>
      </c>
      <c r="EX242" s="4">
        <v>0</v>
      </c>
      <c r="EY242" s="4">
        <v>0</v>
      </c>
      <c r="EZ242" s="4">
        <v>84367547.649999961</v>
      </c>
      <c r="FA242" s="4">
        <v>84367547.649999961</v>
      </c>
      <c r="FB242" s="4">
        <v>0</v>
      </c>
      <c r="FC242" s="4">
        <v>0</v>
      </c>
      <c r="FD242" s="4">
        <v>84367547.649999961</v>
      </c>
      <c r="FE242" s="5">
        <v>1</v>
      </c>
      <c r="FF242" s="4">
        <v>84180202.889999971</v>
      </c>
      <c r="FG242" s="4">
        <v>84180202.889999971</v>
      </c>
      <c r="FH242" s="4">
        <v>0</v>
      </c>
      <c r="FI242" s="4">
        <v>0</v>
      </c>
      <c r="FJ242" s="4">
        <v>84180202.889999971</v>
      </c>
      <c r="FK242" s="4">
        <v>84180202.889999971</v>
      </c>
      <c r="FL242" s="4">
        <v>0</v>
      </c>
      <c r="FM242" s="4">
        <v>0</v>
      </c>
      <c r="FN242" s="4">
        <v>84180202.889999971</v>
      </c>
      <c r="FO242" s="5">
        <v>1</v>
      </c>
      <c r="FP242" s="4">
        <v>84193839.479999959</v>
      </c>
      <c r="FQ242" s="4">
        <v>84193839.479999959</v>
      </c>
      <c r="FR242" s="4">
        <v>0</v>
      </c>
      <c r="FS242" s="4">
        <v>0</v>
      </c>
      <c r="FT242" s="4">
        <v>84193839.479999959</v>
      </c>
      <c r="FU242" s="4">
        <v>84193839.479999959</v>
      </c>
      <c r="FV242" s="4">
        <v>0</v>
      </c>
      <c r="FW242" s="4">
        <v>0</v>
      </c>
      <c r="FX242" s="4">
        <v>84193839.479999959</v>
      </c>
      <c r="FY242" s="5">
        <v>1</v>
      </c>
      <c r="FZ242" s="4">
        <v>83845659.199999958</v>
      </c>
      <c r="GA242" s="4">
        <v>83845659.199999958</v>
      </c>
      <c r="GB242" s="4">
        <v>0</v>
      </c>
      <c r="GC242" s="4">
        <v>0</v>
      </c>
      <c r="GD242" s="4">
        <v>83845659.199999958</v>
      </c>
      <c r="GE242" s="4">
        <v>83845659.199999958</v>
      </c>
      <c r="GF242" s="4">
        <v>0</v>
      </c>
      <c r="GG242" s="4">
        <v>0</v>
      </c>
      <c r="GH242" s="4">
        <v>83845659.199999958</v>
      </c>
      <c r="GI242" s="5">
        <v>1</v>
      </c>
      <c r="GJ242" s="4">
        <v>83717942.259999961</v>
      </c>
      <c r="GK242" s="4">
        <v>83717942.259999961</v>
      </c>
      <c r="GL242" s="4">
        <v>0</v>
      </c>
      <c r="GM242" s="4">
        <v>0</v>
      </c>
      <c r="GN242" s="4">
        <v>83717942.259999961</v>
      </c>
      <c r="GO242" s="4">
        <v>83717942.259999961</v>
      </c>
      <c r="GP242" s="4">
        <v>0</v>
      </c>
      <c r="GQ242" s="4">
        <v>0</v>
      </c>
      <c r="GR242" s="4">
        <v>83717942.259999961</v>
      </c>
      <c r="GS242" s="5">
        <v>1</v>
      </c>
      <c r="GT242" s="4">
        <v>83813277.299999952</v>
      </c>
      <c r="GU242" s="4">
        <v>83813277.299999952</v>
      </c>
      <c r="GV242" s="4">
        <v>0</v>
      </c>
      <c r="GW242" s="4">
        <v>0</v>
      </c>
      <c r="GX242" s="4">
        <v>83813277.299999952</v>
      </c>
      <c r="GY242" s="4">
        <v>83813277.299999952</v>
      </c>
      <c r="GZ242" s="4">
        <v>0</v>
      </c>
      <c r="HA242" s="4">
        <v>0</v>
      </c>
      <c r="HB242" s="4">
        <v>83813277.299999952</v>
      </c>
      <c r="HC242" s="5">
        <v>1</v>
      </c>
      <c r="HD242" s="4">
        <v>83570793.849999934</v>
      </c>
      <c r="HE242" s="4">
        <v>83570793.849999934</v>
      </c>
      <c r="HF242" s="4">
        <v>0</v>
      </c>
      <c r="HG242" s="4">
        <v>0</v>
      </c>
      <c r="HH242" s="4">
        <v>83570793.849999934</v>
      </c>
      <c r="HI242" s="4">
        <v>83570793.849999934</v>
      </c>
      <c r="HJ242" s="4">
        <v>0</v>
      </c>
      <c r="HK242" s="4">
        <v>0</v>
      </c>
      <c r="HL242" s="4">
        <v>83570793.849999934</v>
      </c>
      <c r="HM242" s="5">
        <v>1</v>
      </c>
      <c r="HN242" s="4">
        <v>82944575.749999911</v>
      </c>
      <c r="HO242" s="4">
        <v>82944575.749999911</v>
      </c>
      <c r="HP242" s="4">
        <v>0</v>
      </c>
      <c r="HQ242" s="4">
        <v>0</v>
      </c>
      <c r="HR242" s="4">
        <v>82944575.749999911</v>
      </c>
      <c r="HS242" s="4">
        <v>82944575.749999911</v>
      </c>
      <c r="HT242" s="4">
        <v>0</v>
      </c>
      <c r="HU242" s="4">
        <v>0</v>
      </c>
      <c r="HV242" s="4">
        <v>82944575.749999911</v>
      </c>
      <c r="HW242" s="5">
        <v>1</v>
      </c>
      <c r="HX242" s="4">
        <v>83004785.669999897</v>
      </c>
      <c r="HY242" s="4">
        <v>83004785.669999897</v>
      </c>
      <c r="HZ242" s="4">
        <v>0</v>
      </c>
      <c r="IA242" s="4">
        <v>0</v>
      </c>
      <c r="IB242" s="4">
        <v>83004785.669999897</v>
      </c>
      <c r="IC242" s="4">
        <v>83004785.669999897</v>
      </c>
      <c r="ID242" s="4">
        <v>0</v>
      </c>
      <c r="IE242" s="4">
        <v>0</v>
      </c>
      <c r="IF242" s="4">
        <v>83004785.669999897</v>
      </c>
      <c r="IG242" s="5">
        <v>1</v>
      </c>
      <c r="IH242" s="4">
        <v>82573557.489999905</v>
      </c>
      <c r="II242" s="4">
        <v>82573557.489999905</v>
      </c>
      <c r="IJ242" s="4">
        <v>0</v>
      </c>
      <c r="IK242" s="4">
        <v>0</v>
      </c>
      <c r="IL242" s="4">
        <v>82573557.489999905</v>
      </c>
      <c r="IM242" s="4">
        <v>82573557.489999905</v>
      </c>
      <c r="IN242" s="4">
        <v>0</v>
      </c>
      <c r="IO242" s="4">
        <v>0</v>
      </c>
      <c r="IP242" s="4">
        <v>82573557.489999905</v>
      </c>
      <c r="IQ242" s="5">
        <v>1</v>
      </c>
      <c r="IR242" s="4">
        <v>1004616808.0699993</v>
      </c>
      <c r="IS242" s="4">
        <v>1004616808.0699993</v>
      </c>
      <c r="IT242" s="4">
        <v>0</v>
      </c>
      <c r="IU242" s="4">
        <v>0</v>
      </c>
      <c r="IV242" s="4">
        <v>1004616808.0699993</v>
      </c>
      <c r="IW242" s="4">
        <v>1004616808.0699993</v>
      </c>
      <c r="IX242" s="4">
        <v>0</v>
      </c>
      <c r="IY242" s="4">
        <v>0</v>
      </c>
      <c r="IZ242" s="4">
        <v>1004616808.0699993</v>
      </c>
      <c r="JA242" s="5">
        <v>12</v>
      </c>
      <c r="JB242" s="4">
        <v>82948555.109999895</v>
      </c>
      <c r="JC242" s="4">
        <v>82948555.109999895</v>
      </c>
      <c r="JD242" s="4">
        <v>0</v>
      </c>
      <c r="JE242" s="4">
        <v>0</v>
      </c>
      <c r="JF242" s="4">
        <v>82948555.109999895</v>
      </c>
      <c r="JG242" s="4">
        <v>82948555.109999895</v>
      </c>
      <c r="JH242" s="4">
        <v>0</v>
      </c>
      <c r="JI242" s="4">
        <v>0</v>
      </c>
      <c r="JJ242" s="4">
        <v>82948555.109999895</v>
      </c>
      <c r="JK242" s="5">
        <v>1</v>
      </c>
      <c r="JL242" s="4">
        <v>82827916.059999913</v>
      </c>
      <c r="JM242" s="4">
        <v>82827916.059999913</v>
      </c>
      <c r="JN242" s="4">
        <v>0</v>
      </c>
      <c r="JO242" s="4">
        <v>0</v>
      </c>
      <c r="JP242" s="4">
        <v>82827916.059999913</v>
      </c>
      <c r="JQ242" s="4">
        <v>82827916.059999913</v>
      </c>
      <c r="JR242" s="4">
        <v>0</v>
      </c>
      <c r="JS242" s="4">
        <v>0</v>
      </c>
      <c r="JT242" s="4">
        <v>82827916.059999913</v>
      </c>
      <c r="JU242" s="5">
        <v>1</v>
      </c>
      <c r="JV242" s="4">
        <v>82863071.099999934</v>
      </c>
      <c r="JW242" s="4">
        <v>82863071.099999934</v>
      </c>
      <c r="JX242" s="4">
        <v>0</v>
      </c>
      <c r="JY242" s="4">
        <v>0</v>
      </c>
      <c r="JZ242" s="4">
        <v>82863071.099999934</v>
      </c>
      <c r="KA242" s="4">
        <v>82863071.099999934</v>
      </c>
      <c r="KB242" s="4">
        <v>0</v>
      </c>
      <c r="KC242" s="4">
        <v>0</v>
      </c>
      <c r="KD242" s="4">
        <v>82863071.099999934</v>
      </c>
      <c r="KE242" s="5">
        <v>1</v>
      </c>
      <c r="KF242" s="4">
        <v>82775293.039999932</v>
      </c>
      <c r="KG242" s="4">
        <v>82775293.039999932</v>
      </c>
      <c r="KH242" s="4">
        <v>0</v>
      </c>
      <c r="KI242" s="4">
        <v>0</v>
      </c>
      <c r="KJ242" s="4">
        <v>82775293.039999932</v>
      </c>
      <c r="KK242" s="4">
        <v>82775293.039999932</v>
      </c>
      <c r="KL242" s="4">
        <v>0</v>
      </c>
      <c r="KM242" s="4">
        <v>0</v>
      </c>
      <c r="KN242" s="4">
        <v>82775293.039999932</v>
      </c>
      <c r="KO242" s="5">
        <v>1</v>
      </c>
      <c r="KP242" s="4">
        <v>83062404.599999949</v>
      </c>
      <c r="KQ242" s="4">
        <v>83062404.599999949</v>
      </c>
      <c r="KR242" s="4">
        <v>0</v>
      </c>
      <c r="KS242" s="4">
        <v>0</v>
      </c>
      <c r="KT242" s="4">
        <v>83062404.599999949</v>
      </c>
      <c r="KU242" s="4">
        <v>83062404.599999949</v>
      </c>
      <c r="KV242" s="4">
        <v>0</v>
      </c>
      <c r="KW242" s="4">
        <v>0</v>
      </c>
      <c r="KX242" s="4">
        <v>83062404.599999949</v>
      </c>
      <c r="KY242" s="5">
        <v>1</v>
      </c>
      <c r="KZ242" s="4">
        <v>83153650.129999951</v>
      </c>
      <c r="LA242" s="4">
        <v>83153650.129999951</v>
      </c>
      <c r="LB242" s="4">
        <v>0</v>
      </c>
      <c r="LC242" s="4">
        <v>0</v>
      </c>
      <c r="LD242" s="4">
        <v>83153650.129999951</v>
      </c>
      <c r="LE242" s="4">
        <v>83153650.129999951</v>
      </c>
      <c r="LF242" s="4">
        <v>0</v>
      </c>
      <c r="LG242" s="4">
        <v>0</v>
      </c>
      <c r="LH242" s="4">
        <v>83153650.129999951</v>
      </c>
      <c r="LI242" s="5">
        <v>1</v>
      </c>
      <c r="LJ242" s="4">
        <v>83183442.759999931</v>
      </c>
      <c r="LK242" s="4">
        <v>83183442.759999931</v>
      </c>
      <c r="LL242" s="4">
        <v>0</v>
      </c>
      <c r="LM242" s="4">
        <v>0</v>
      </c>
      <c r="LN242" s="4">
        <v>83183442.759999931</v>
      </c>
      <c r="LO242" s="4">
        <v>83183442.759999931</v>
      </c>
      <c r="LP242" s="4">
        <v>0</v>
      </c>
      <c r="LQ242" s="4">
        <v>0</v>
      </c>
      <c r="LR242" s="4">
        <v>83183442.759999931</v>
      </c>
      <c r="LS242" s="5">
        <v>1</v>
      </c>
      <c r="LT242" s="4">
        <v>83288057.239999965</v>
      </c>
      <c r="LU242" s="4">
        <v>83288057.239999965</v>
      </c>
      <c r="LV242" s="4">
        <v>0</v>
      </c>
      <c r="LW242" s="4">
        <v>0</v>
      </c>
      <c r="LX242" s="4">
        <v>83288057.239999965</v>
      </c>
      <c r="LY242" s="4">
        <v>83288057.239999965</v>
      </c>
      <c r="LZ242" s="4">
        <v>0</v>
      </c>
      <c r="MA242" s="4">
        <v>0</v>
      </c>
      <c r="MB242" s="4">
        <v>83288057.239999965</v>
      </c>
      <c r="MC242" s="5">
        <v>1</v>
      </c>
      <c r="MD242" s="4">
        <v>83190738.279999986</v>
      </c>
      <c r="ME242" s="4">
        <v>83190738.279999986</v>
      </c>
      <c r="MF242" s="4">
        <v>0</v>
      </c>
      <c r="MG242" s="4">
        <v>0</v>
      </c>
      <c r="MH242" s="4">
        <v>83190738.279999986</v>
      </c>
      <c r="MI242" s="4">
        <v>83190738.279999986</v>
      </c>
      <c r="MJ242" s="4">
        <v>0</v>
      </c>
      <c r="MK242" s="4">
        <v>0</v>
      </c>
      <c r="ML242" s="4">
        <v>83190738.279999986</v>
      </c>
      <c r="MM242" s="5">
        <v>1</v>
      </c>
      <c r="MN242" s="4">
        <v>83644846.329999968</v>
      </c>
      <c r="MO242" s="4">
        <v>83644846.329999968</v>
      </c>
      <c r="MP242" s="4">
        <v>0</v>
      </c>
      <c r="MQ242" s="4">
        <v>0</v>
      </c>
      <c r="MR242" s="4">
        <v>83644846.329999968</v>
      </c>
      <c r="MS242" s="4">
        <v>83644846.329999968</v>
      </c>
      <c r="MT242" s="4">
        <v>0</v>
      </c>
      <c r="MU242" s="4">
        <v>0</v>
      </c>
      <c r="MV242" s="4">
        <v>83644846.329999968</v>
      </c>
      <c r="MW242" s="5">
        <v>1</v>
      </c>
      <c r="MX242" s="4">
        <v>83801849.579999983</v>
      </c>
      <c r="MY242" s="4">
        <v>83801849.579999983</v>
      </c>
      <c r="MZ242" s="4">
        <v>0</v>
      </c>
      <c r="NA242" s="4">
        <v>0</v>
      </c>
      <c r="NB242" s="4">
        <v>83801849.579999983</v>
      </c>
      <c r="NC242" s="4">
        <v>83801849.579999983</v>
      </c>
      <c r="ND242" s="4">
        <v>0</v>
      </c>
      <c r="NE242" s="4">
        <v>0</v>
      </c>
      <c r="NF242" s="4">
        <v>83801849.579999983</v>
      </c>
      <c r="NG242" s="5">
        <v>1</v>
      </c>
      <c r="NH242" s="4">
        <v>83759406.650000006</v>
      </c>
      <c r="NI242" s="4">
        <v>83759406.650000006</v>
      </c>
      <c r="NJ242" s="4">
        <v>0</v>
      </c>
      <c r="NK242" s="4">
        <v>0</v>
      </c>
      <c r="NL242" s="4">
        <v>83759406.650000006</v>
      </c>
      <c r="NM242" s="4">
        <v>83759406.650000006</v>
      </c>
      <c r="NN242" s="4">
        <v>0</v>
      </c>
      <c r="NO242" s="4">
        <v>0</v>
      </c>
      <c r="NP242" s="4">
        <v>83759406.650000006</v>
      </c>
      <c r="NQ242" s="5">
        <v>1</v>
      </c>
      <c r="NR242" s="4">
        <v>998499230.87999928</v>
      </c>
      <c r="NS242" s="4">
        <v>998499230.87999928</v>
      </c>
      <c r="NT242" s="4">
        <v>0</v>
      </c>
      <c r="NU242" s="4">
        <v>0</v>
      </c>
      <c r="NV242" s="4">
        <v>998499230.87999928</v>
      </c>
      <c r="NW242" s="4">
        <v>998499230.87999928</v>
      </c>
      <c r="NX242" s="4">
        <v>0</v>
      </c>
      <c r="NY242" s="4">
        <v>0</v>
      </c>
      <c r="NZ242" s="4">
        <v>998499230.87999928</v>
      </c>
      <c r="OA242" s="5">
        <v>12</v>
      </c>
      <c r="OB242" s="4">
        <v>84321662.260000005</v>
      </c>
      <c r="OC242" s="4">
        <v>84321662.260000005</v>
      </c>
      <c r="OD242" s="4">
        <v>0</v>
      </c>
      <c r="OE242" s="4">
        <v>0</v>
      </c>
      <c r="OF242" s="4">
        <v>84321662.260000005</v>
      </c>
      <c r="OG242" s="4">
        <v>84321662.260000005</v>
      </c>
      <c r="OH242" s="4">
        <v>0</v>
      </c>
      <c r="OI242" s="4">
        <v>0</v>
      </c>
      <c r="OJ242" s="4">
        <v>84321662.260000005</v>
      </c>
      <c r="OK242" s="5">
        <v>1</v>
      </c>
      <c r="OL242" s="4">
        <v>84319882.950000003</v>
      </c>
      <c r="OM242" s="4">
        <v>84319882.950000003</v>
      </c>
      <c r="ON242" s="4">
        <v>0</v>
      </c>
      <c r="OO242" s="4">
        <v>0</v>
      </c>
      <c r="OP242" s="4">
        <v>84319882.950000003</v>
      </c>
      <c r="OQ242" s="4">
        <v>84319882.950000003</v>
      </c>
      <c r="OR242" s="4">
        <v>0</v>
      </c>
      <c r="OS242" s="4">
        <v>0</v>
      </c>
      <c r="OT242" s="4">
        <v>84319882.950000003</v>
      </c>
      <c r="OU242" s="5">
        <v>1</v>
      </c>
      <c r="OV242" s="4">
        <v>83990122.5</v>
      </c>
      <c r="OW242" s="4">
        <v>83990122.5</v>
      </c>
      <c r="OX242" s="4">
        <v>0</v>
      </c>
      <c r="OY242" s="4">
        <v>0</v>
      </c>
      <c r="OZ242" s="4">
        <v>83990122.5</v>
      </c>
      <c r="PA242" s="4">
        <v>83990122.5</v>
      </c>
      <c r="PB242" s="4">
        <v>0</v>
      </c>
      <c r="PC242" s="4">
        <v>0</v>
      </c>
      <c r="PD242" s="4">
        <v>83990122.5</v>
      </c>
      <c r="PE242" s="5">
        <v>1</v>
      </c>
      <c r="PF242" s="4">
        <v>84211532.519999996</v>
      </c>
      <c r="PG242" s="4">
        <v>84211532.519999996</v>
      </c>
      <c r="PH242" s="4">
        <v>0</v>
      </c>
      <c r="PI242" s="4">
        <v>0</v>
      </c>
      <c r="PJ242" s="4">
        <v>84211532.519999996</v>
      </c>
      <c r="PK242" s="4">
        <v>84211532.519999996</v>
      </c>
      <c r="PL242" s="4">
        <v>0</v>
      </c>
      <c r="PM242" s="4">
        <v>0</v>
      </c>
      <c r="PN242" s="4">
        <v>84211532.519999996</v>
      </c>
      <c r="PO242" s="5">
        <v>1</v>
      </c>
      <c r="PP242" s="4">
        <v>84273321.379999995</v>
      </c>
      <c r="PQ242" s="4">
        <v>84273321.379999995</v>
      </c>
      <c r="PR242" s="4">
        <v>0</v>
      </c>
      <c r="PS242" s="4">
        <v>0</v>
      </c>
      <c r="PT242" s="4">
        <v>84273321.379999995</v>
      </c>
      <c r="PU242" s="4">
        <v>84273321.379999995</v>
      </c>
      <c r="PV242" s="4">
        <v>0</v>
      </c>
      <c r="PW242" s="4">
        <v>0</v>
      </c>
      <c r="PX242" s="4">
        <v>84273321.379999995</v>
      </c>
      <c r="PY242" s="5">
        <v>1</v>
      </c>
      <c r="PZ242" s="4">
        <v>84138816.180000007</v>
      </c>
      <c r="QA242" s="4">
        <v>84138816.180000007</v>
      </c>
      <c r="QB242" s="4">
        <v>0</v>
      </c>
      <c r="QC242" s="4">
        <v>0</v>
      </c>
      <c r="QD242" s="4">
        <v>84138816.180000007</v>
      </c>
      <c r="QE242" s="4">
        <v>84138816.180000007</v>
      </c>
      <c r="QF242" s="4">
        <v>0</v>
      </c>
      <c r="QG242" s="4">
        <v>0</v>
      </c>
      <c r="QH242" s="4">
        <v>84138816.180000007</v>
      </c>
      <c r="QI242" s="5">
        <v>1</v>
      </c>
      <c r="QJ242" s="4">
        <v>84204834.579999998</v>
      </c>
      <c r="QK242" s="4">
        <v>84204834.579999998</v>
      </c>
      <c r="QL242" s="4">
        <v>0</v>
      </c>
      <c r="QM242" s="4">
        <v>0</v>
      </c>
      <c r="QN242" s="4">
        <v>84204834.579999998</v>
      </c>
      <c r="QO242" s="4">
        <v>84204834.579999998</v>
      </c>
      <c r="QP242" s="4">
        <v>0</v>
      </c>
      <c r="QQ242" s="4">
        <v>0</v>
      </c>
      <c r="QR242" s="4">
        <v>84204834.579999998</v>
      </c>
      <c r="QS242" s="5">
        <v>1</v>
      </c>
      <c r="QT242" s="4">
        <v>84145866.530000016</v>
      </c>
      <c r="QU242" s="4">
        <v>84145866.530000016</v>
      </c>
      <c r="QV242" s="4">
        <v>0</v>
      </c>
      <c r="QW242" s="4">
        <v>0</v>
      </c>
      <c r="QX242" s="4">
        <v>84145866.530000016</v>
      </c>
      <c r="QY242" s="4">
        <v>84145866.530000016</v>
      </c>
      <c r="QZ242" s="4">
        <v>0</v>
      </c>
      <c r="RA242" s="4">
        <v>0</v>
      </c>
      <c r="RB242" s="4">
        <v>84145866.530000016</v>
      </c>
      <c r="RC242" s="5">
        <v>1</v>
      </c>
      <c r="RD242" s="4">
        <v>83869117.980000034</v>
      </c>
      <c r="RE242" s="4">
        <v>83869117.980000034</v>
      </c>
      <c r="RF242" s="4">
        <v>0</v>
      </c>
      <c r="RG242" s="4">
        <v>0</v>
      </c>
      <c r="RH242" s="4">
        <v>83869117.980000034</v>
      </c>
      <c r="RI242" s="4">
        <v>83869117.980000034</v>
      </c>
      <c r="RJ242" s="4">
        <v>0</v>
      </c>
      <c r="RK242" s="4">
        <v>0</v>
      </c>
      <c r="RL242" s="4">
        <v>83869117.980000034</v>
      </c>
      <c r="RM242" s="5">
        <v>1</v>
      </c>
      <c r="RN242" s="4">
        <v>84013457.50000003</v>
      </c>
      <c r="RO242" s="4">
        <v>84013457.50000003</v>
      </c>
      <c r="RP242" s="4">
        <v>0</v>
      </c>
      <c r="RQ242" s="4">
        <v>0</v>
      </c>
      <c r="RR242" s="4">
        <v>84013457.50000003</v>
      </c>
      <c r="RS242" s="4">
        <v>84013457.50000003</v>
      </c>
      <c r="RT242" s="4">
        <v>0</v>
      </c>
      <c r="RU242" s="4">
        <v>0</v>
      </c>
      <c r="RV242" s="4">
        <v>84013457.50000003</v>
      </c>
      <c r="RW242" s="5">
        <v>1</v>
      </c>
      <c r="RX242" s="4">
        <v>83951433.12000002</v>
      </c>
      <c r="RY242" s="4">
        <v>83951433.12000002</v>
      </c>
      <c r="RZ242" s="4">
        <v>0</v>
      </c>
      <c r="SA242" s="4">
        <v>0</v>
      </c>
      <c r="SB242" s="4">
        <v>83951433.12000002</v>
      </c>
      <c r="SC242" s="4">
        <v>83951433.12000002</v>
      </c>
      <c r="SD242" s="4">
        <v>0</v>
      </c>
      <c r="SE242" s="4">
        <v>0</v>
      </c>
      <c r="SF242" s="4">
        <v>83951433.12000002</v>
      </c>
      <c r="SG242" s="5">
        <v>1</v>
      </c>
      <c r="SH242" s="4">
        <v>83906718.950000033</v>
      </c>
      <c r="SI242" s="4">
        <v>83906718.950000033</v>
      </c>
      <c r="SJ242" s="4">
        <v>0</v>
      </c>
      <c r="SK242" s="4">
        <v>0</v>
      </c>
      <c r="SL242" s="4">
        <v>83906718.950000033</v>
      </c>
      <c r="SM242" s="4">
        <v>83906718.950000033</v>
      </c>
      <c r="SN242" s="4">
        <v>0</v>
      </c>
      <c r="SO242" s="4">
        <v>0</v>
      </c>
      <c r="SP242" s="4">
        <v>83906718.950000033</v>
      </c>
      <c r="SQ242" s="5">
        <v>1</v>
      </c>
      <c r="SR242" s="4">
        <v>1009346766.45</v>
      </c>
      <c r="SS242" s="4">
        <v>1009346766.45</v>
      </c>
      <c r="ST242" s="4">
        <v>0</v>
      </c>
      <c r="SU242" s="4">
        <v>0</v>
      </c>
      <c r="SV242" s="4">
        <v>1009346766.45</v>
      </c>
      <c r="SW242" s="4">
        <v>1009346766.45</v>
      </c>
      <c r="SX242" s="4">
        <v>0</v>
      </c>
      <c r="SY242" s="4">
        <v>0</v>
      </c>
      <c r="SZ242" s="4">
        <v>1009346766.45</v>
      </c>
      <c r="TA242" s="5">
        <v>12</v>
      </c>
      <c r="TB242" s="4">
        <v>84063218.696200043</v>
      </c>
      <c r="TC242" s="4">
        <v>84063218.696200043</v>
      </c>
    </row>
    <row r="243" spans="1:523" x14ac:dyDescent="0.3">
      <c r="A243" s="3" t="s">
        <v>286</v>
      </c>
      <c r="B243" s="4">
        <v>8291417.71</v>
      </c>
      <c r="C243" s="4">
        <v>8291417.71</v>
      </c>
      <c r="D243" s="4">
        <v>0</v>
      </c>
      <c r="E243" s="4">
        <v>0</v>
      </c>
      <c r="F243" s="4">
        <v>8291417.71</v>
      </c>
      <c r="G243" s="4">
        <v>8291417.71</v>
      </c>
      <c r="H243" s="4">
        <v>0</v>
      </c>
      <c r="I243" s="4">
        <v>0</v>
      </c>
      <c r="J243" s="4">
        <v>8291417.71</v>
      </c>
      <c r="K243" s="5">
        <v>1</v>
      </c>
      <c r="L243" s="4">
        <v>7162574.9500000011</v>
      </c>
      <c r="M243" s="4">
        <v>7162574.9500000011</v>
      </c>
      <c r="N243" s="4">
        <v>0</v>
      </c>
      <c r="O243" s="4">
        <v>0</v>
      </c>
      <c r="P243" s="4">
        <v>7162574.9500000011</v>
      </c>
      <c r="Q243" s="4">
        <v>7162574.9500000011</v>
      </c>
      <c r="R243" s="4">
        <v>0</v>
      </c>
      <c r="S243" s="4">
        <v>0</v>
      </c>
      <c r="T243" s="4">
        <v>7162574.9500000011</v>
      </c>
      <c r="U243" s="5">
        <v>1</v>
      </c>
      <c r="V243" s="4">
        <v>6807145.5700000003</v>
      </c>
      <c r="W243" s="4">
        <v>6807145.5700000003</v>
      </c>
      <c r="X243" s="4">
        <v>0</v>
      </c>
      <c r="Y243" s="4">
        <v>0</v>
      </c>
      <c r="Z243" s="4">
        <v>6807145.5700000003</v>
      </c>
      <c r="AA243" s="4">
        <v>6807145.5700000003</v>
      </c>
      <c r="AB243" s="4">
        <v>0</v>
      </c>
      <c r="AC243" s="4">
        <v>0</v>
      </c>
      <c r="AD243" s="4">
        <v>6807145.5700000003</v>
      </c>
      <c r="AE243" s="5">
        <v>1</v>
      </c>
      <c r="AF243" s="4">
        <v>6667098.0899999999</v>
      </c>
      <c r="AG243" s="4">
        <v>6667098.0899999999</v>
      </c>
      <c r="AH243" s="4">
        <v>0</v>
      </c>
      <c r="AI243" s="4">
        <v>0</v>
      </c>
      <c r="AJ243" s="4">
        <v>6667098.0899999999</v>
      </c>
      <c r="AK243" s="4">
        <v>6667098.0899999999</v>
      </c>
      <c r="AL243" s="4">
        <v>0</v>
      </c>
      <c r="AM243" s="4">
        <v>0</v>
      </c>
      <c r="AN243" s="4">
        <v>6667098.0899999999</v>
      </c>
      <c r="AO243" s="5">
        <v>1</v>
      </c>
      <c r="AP243" s="4">
        <v>5541876.2199999997</v>
      </c>
      <c r="AQ243" s="4">
        <v>5541876.2199999997</v>
      </c>
      <c r="AR243" s="4">
        <v>0</v>
      </c>
      <c r="AS243" s="4">
        <v>0</v>
      </c>
      <c r="AT243" s="4">
        <v>5541876.2199999997</v>
      </c>
      <c r="AU243" s="4">
        <v>5541876.2199999997</v>
      </c>
      <c r="AV243" s="4">
        <v>0</v>
      </c>
      <c r="AW243" s="4">
        <v>0</v>
      </c>
      <c r="AX243" s="4">
        <v>5541876.2199999997</v>
      </c>
      <c r="AY243" s="5">
        <v>1</v>
      </c>
      <c r="AZ243" s="4">
        <v>5233722.45</v>
      </c>
      <c r="BA243" s="4">
        <v>5233722.45</v>
      </c>
      <c r="BB243" s="4">
        <v>0</v>
      </c>
      <c r="BC243" s="4">
        <v>0</v>
      </c>
      <c r="BD243" s="4">
        <v>5233722.45</v>
      </c>
      <c r="BE243" s="4">
        <v>5233722.45</v>
      </c>
      <c r="BF243" s="4">
        <v>0</v>
      </c>
      <c r="BG243" s="4">
        <v>0</v>
      </c>
      <c r="BH243" s="4">
        <v>5233722.45</v>
      </c>
      <c r="BI243" s="5">
        <v>1</v>
      </c>
      <c r="BJ243" s="4">
        <v>5097375.1100000003</v>
      </c>
      <c r="BK243" s="4">
        <v>5097375.1100000003</v>
      </c>
      <c r="BL243" s="4">
        <v>0</v>
      </c>
      <c r="BM243" s="4">
        <v>0</v>
      </c>
      <c r="BN243" s="4">
        <v>5097375.1100000003</v>
      </c>
      <c r="BO243" s="4">
        <v>5097375.1100000003</v>
      </c>
      <c r="BP243" s="4">
        <v>0</v>
      </c>
      <c r="BQ243" s="4">
        <v>0</v>
      </c>
      <c r="BR243" s="4">
        <v>5097375.1100000003</v>
      </c>
      <c r="BS243" s="5">
        <v>1</v>
      </c>
      <c r="BT243" s="4">
        <v>4095807.69</v>
      </c>
      <c r="BU243" s="4">
        <v>4095807.69</v>
      </c>
      <c r="BV243" s="4">
        <v>0</v>
      </c>
      <c r="BW243" s="4">
        <v>0</v>
      </c>
      <c r="BX243" s="4">
        <v>4095807.69</v>
      </c>
      <c r="BY243" s="4">
        <v>4095807.69</v>
      </c>
      <c r="BZ243" s="4">
        <v>0</v>
      </c>
      <c r="CA243" s="4">
        <v>0</v>
      </c>
      <c r="CB243" s="4">
        <v>4095807.69</v>
      </c>
      <c r="CC243" s="5">
        <v>1</v>
      </c>
      <c r="CD243" s="4">
        <v>4176099.4699999997</v>
      </c>
      <c r="CE243" s="4">
        <v>4176099.4699999997</v>
      </c>
      <c r="CF243" s="4">
        <v>0</v>
      </c>
      <c r="CG243" s="4">
        <v>0</v>
      </c>
      <c r="CH243" s="4">
        <v>4176099.4699999997</v>
      </c>
      <c r="CI243" s="4">
        <v>4176099.4699999997</v>
      </c>
      <c r="CJ243" s="4">
        <v>0</v>
      </c>
      <c r="CK243" s="4">
        <v>0</v>
      </c>
      <c r="CL243" s="4">
        <v>4176099.4699999997</v>
      </c>
      <c r="CM243" s="5">
        <v>1</v>
      </c>
      <c r="CN243" s="4">
        <v>5041365.0999999996</v>
      </c>
      <c r="CO243" s="4">
        <v>5041365.0999999996</v>
      </c>
      <c r="CP243" s="4">
        <v>0</v>
      </c>
      <c r="CQ243" s="4">
        <v>0</v>
      </c>
      <c r="CR243" s="4">
        <v>5041365.0999999996</v>
      </c>
      <c r="CS243" s="4">
        <v>5041365.0999999996</v>
      </c>
      <c r="CT243" s="4">
        <v>0</v>
      </c>
      <c r="CU243" s="4">
        <v>0</v>
      </c>
      <c r="CV243" s="4">
        <v>5041365.0999999996</v>
      </c>
      <c r="CW243" s="5">
        <v>1</v>
      </c>
      <c r="CX243" s="4">
        <v>5363009.9399999995</v>
      </c>
      <c r="CY243" s="4">
        <v>5363009.9399999995</v>
      </c>
      <c r="CZ243" s="4">
        <v>0</v>
      </c>
      <c r="DA243" s="4">
        <v>0</v>
      </c>
      <c r="DB243" s="4">
        <v>5363009.9399999995</v>
      </c>
      <c r="DC243" s="4">
        <v>5363009.9399999995</v>
      </c>
      <c r="DD243" s="4">
        <v>0</v>
      </c>
      <c r="DE243" s="4">
        <v>0</v>
      </c>
      <c r="DF243" s="4">
        <v>5363009.9399999995</v>
      </c>
      <c r="DG243" s="5">
        <v>1</v>
      </c>
      <c r="DH243" s="4">
        <v>6189119.3299999991</v>
      </c>
      <c r="DI243" s="4">
        <v>6189119.3299999991</v>
      </c>
      <c r="DJ243" s="4">
        <v>0</v>
      </c>
      <c r="DK243" s="4">
        <v>0</v>
      </c>
      <c r="DL243" s="4">
        <v>6189119.3299999991</v>
      </c>
      <c r="DM243" s="4">
        <v>6189119.3299999991</v>
      </c>
      <c r="DN243" s="4">
        <v>0</v>
      </c>
      <c r="DO243" s="4">
        <v>0</v>
      </c>
      <c r="DP243" s="4">
        <v>6189119.3299999991</v>
      </c>
      <c r="DQ243" s="5">
        <v>1</v>
      </c>
      <c r="DR243" s="4">
        <v>69666611.629999995</v>
      </c>
      <c r="DS243" s="4">
        <v>69666611.629999995</v>
      </c>
      <c r="DT243" s="4">
        <v>0</v>
      </c>
      <c r="DU243" s="4">
        <v>0</v>
      </c>
      <c r="DV243" s="4">
        <v>69666611.629999995</v>
      </c>
      <c r="DW243" s="4">
        <v>69666611.629999995</v>
      </c>
      <c r="DX243" s="4">
        <v>0</v>
      </c>
      <c r="DY243" s="4">
        <v>0</v>
      </c>
      <c r="DZ243" s="4">
        <v>69666611.629999995</v>
      </c>
      <c r="EA243" s="5">
        <v>12</v>
      </c>
      <c r="EB243" s="4">
        <v>6580938.8499999987</v>
      </c>
      <c r="EC243" s="4">
        <v>6580938.8499999987</v>
      </c>
      <c r="ED243" s="4">
        <v>0</v>
      </c>
      <c r="EE243" s="4">
        <v>0</v>
      </c>
      <c r="EF243" s="4">
        <v>6580938.8499999987</v>
      </c>
      <c r="EG243" s="4">
        <v>6580938.8499999987</v>
      </c>
      <c r="EH243" s="4">
        <v>0</v>
      </c>
      <c r="EI243" s="4">
        <v>0</v>
      </c>
      <c r="EJ243" s="4">
        <v>6580938.8499999987</v>
      </c>
      <c r="EK243" s="5">
        <v>1</v>
      </c>
      <c r="EL243" s="4">
        <v>7435026.6899999985</v>
      </c>
      <c r="EM243" s="4">
        <v>7435026.6899999985</v>
      </c>
      <c r="EN243" s="4">
        <v>0</v>
      </c>
      <c r="EO243" s="4">
        <v>0</v>
      </c>
      <c r="EP243" s="4">
        <v>7435026.6899999985</v>
      </c>
      <c r="EQ243" s="4">
        <v>7435026.6899999985</v>
      </c>
      <c r="ER243" s="4">
        <v>0</v>
      </c>
      <c r="ES243" s="4">
        <v>0</v>
      </c>
      <c r="ET243" s="4">
        <v>7435026.6899999985</v>
      </c>
      <c r="EU243" s="5">
        <v>1</v>
      </c>
      <c r="EV243" s="4">
        <v>7383230.5399999991</v>
      </c>
      <c r="EW243" s="4">
        <v>7383230.5399999991</v>
      </c>
      <c r="EX243" s="4">
        <v>0</v>
      </c>
      <c r="EY243" s="4">
        <v>0</v>
      </c>
      <c r="EZ243" s="4">
        <v>7383230.5399999991</v>
      </c>
      <c r="FA243" s="4">
        <v>7383230.5399999991</v>
      </c>
      <c r="FB243" s="4">
        <v>0</v>
      </c>
      <c r="FC243" s="4">
        <v>0</v>
      </c>
      <c r="FD243" s="4">
        <v>7383230.5399999991</v>
      </c>
      <c r="FE243" s="5">
        <v>1</v>
      </c>
      <c r="FF243" s="4">
        <v>7612616.959999999</v>
      </c>
      <c r="FG243" s="4">
        <v>7612616.959999999</v>
      </c>
      <c r="FH243" s="4">
        <v>0</v>
      </c>
      <c r="FI243" s="4">
        <v>0</v>
      </c>
      <c r="FJ243" s="4">
        <v>7612616.959999999</v>
      </c>
      <c r="FK243" s="4">
        <v>7612616.959999999</v>
      </c>
      <c r="FL243" s="4">
        <v>0</v>
      </c>
      <c r="FM243" s="4">
        <v>0</v>
      </c>
      <c r="FN243" s="4">
        <v>7612616.959999999</v>
      </c>
      <c r="FO243" s="5">
        <v>1</v>
      </c>
      <c r="FP243" s="4">
        <v>7437205.7799999993</v>
      </c>
      <c r="FQ243" s="4">
        <v>7437205.7799999993</v>
      </c>
      <c r="FR243" s="4">
        <v>0</v>
      </c>
      <c r="FS243" s="4">
        <v>0</v>
      </c>
      <c r="FT243" s="4">
        <v>7437205.7799999993</v>
      </c>
      <c r="FU243" s="4">
        <v>7437205.7799999993</v>
      </c>
      <c r="FV243" s="4">
        <v>0</v>
      </c>
      <c r="FW243" s="4">
        <v>0</v>
      </c>
      <c r="FX243" s="4">
        <v>7437205.7799999993</v>
      </c>
      <c r="FY243" s="5">
        <v>1</v>
      </c>
      <c r="FZ243" s="4">
        <v>7456473.7899999991</v>
      </c>
      <c r="GA243" s="4">
        <v>7456473.7899999991</v>
      </c>
      <c r="GB243" s="4">
        <v>0</v>
      </c>
      <c r="GC243" s="4">
        <v>0</v>
      </c>
      <c r="GD243" s="4">
        <v>7456473.7899999991</v>
      </c>
      <c r="GE243" s="4">
        <v>7456473.7899999991</v>
      </c>
      <c r="GF243" s="4">
        <v>0</v>
      </c>
      <c r="GG243" s="4">
        <v>0</v>
      </c>
      <c r="GH243" s="4">
        <v>7456473.7899999991</v>
      </c>
      <c r="GI243" s="5">
        <v>1</v>
      </c>
      <c r="GJ243" s="4">
        <v>6847734.2100000009</v>
      </c>
      <c r="GK243" s="4">
        <v>6847734.2100000009</v>
      </c>
      <c r="GL243" s="4">
        <v>0</v>
      </c>
      <c r="GM243" s="4">
        <v>0</v>
      </c>
      <c r="GN243" s="4">
        <v>6847734.2100000009</v>
      </c>
      <c r="GO243" s="4">
        <v>6847734.2100000009</v>
      </c>
      <c r="GP243" s="4">
        <v>0</v>
      </c>
      <c r="GQ243" s="4">
        <v>0</v>
      </c>
      <c r="GR243" s="4">
        <v>6847734.2100000009</v>
      </c>
      <c r="GS243" s="5">
        <v>1</v>
      </c>
      <c r="GT243" s="4">
        <v>6952282.6300000008</v>
      </c>
      <c r="GU243" s="4">
        <v>6952282.6300000008</v>
      </c>
      <c r="GV243" s="4">
        <v>0</v>
      </c>
      <c r="GW243" s="4">
        <v>0</v>
      </c>
      <c r="GX243" s="4">
        <v>6952282.6300000008</v>
      </c>
      <c r="GY243" s="4">
        <v>6952282.6300000008</v>
      </c>
      <c r="GZ243" s="4">
        <v>0</v>
      </c>
      <c r="HA243" s="4">
        <v>0</v>
      </c>
      <c r="HB243" s="4">
        <v>6952282.6300000008</v>
      </c>
      <c r="HC243" s="5">
        <v>1</v>
      </c>
      <c r="HD243" s="4">
        <v>6765740.3999999994</v>
      </c>
      <c r="HE243" s="4">
        <v>6765740.3999999994</v>
      </c>
      <c r="HF243" s="4">
        <v>0</v>
      </c>
      <c r="HG243" s="4">
        <v>0</v>
      </c>
      <c r="HH243" s="4">
        <v>6765740.3999999994</v>
      </c>
      <c r="HI243" s="4">
        <v>6765740.3999999994</v>
      </c>
      <c r="HJ243" s="4">
        <v>0</v>
      </c>
      <c r="HK243" s="4">
        <v>0</v>
      </c>
      <c r="HL243" s="4">
        <v>6765740.3999999994</v>
      </c>
      <c r="HM243" s="5">
        <v>1</v>
      </c>
      <c r="HN243" s="4">
        <v>6338121.5300000012</v>
      </c>
      <c r="HO243" s="4">
        <v>6338121.5300000012</v>
      </c>
      <c r="HP243" s="4">
        <v>0</v>
      </c>
      <c r="HQ243" s="4">
        <v>0</v>
      </c>
      <c r="HR243" s="4">
        <v>6338121.5300000012</v>
      </c>
      <c r="HS243" s="4">
        <v>6338121.5300000012</v>
      </c>
      <c r="HT243" s="4">
        <v>0</v>
      </c>
      <c r="HU243" s="4">
        <v>0</v>
      </c>
      <c r="HV243" s="4">
        <v>6338121.5300000012</v>
      </c>
      <c r="HW243" s="5">
        <v>1</v>
      </c>
      <c r="HX243" s="4">
        <v>6667390.3800000008</v>
      </c>
      <c r="HY243" s="4">
        <v>6667390.3800000008</v>
      </c>
      <c r="HZ243" s="4">
        <v>0</v>
      </c>
      <c r="IA243" s="4">
        <v>0</v>
      </c>
      <c r="IB243" s="4">
        <v>6667390.3800000008</v>
      </c>
      <c r="IC243" s="4">
        <v>6667390.3800000008</v>
      </c>
      <c r="ID243" s="4">
        <v>0</v>
      </c>
      <c r="IE243" s="4">
        <v>0</v>
      </c>
      <c r="IF243" s="4">
        <v>6667390.3800000008</v>
      </c>
      <c r="IG243" s="5">
        <v>1</v>
      </c>
      <c r="IH243" s="4">
        <v>6601652.9299999997</v>
      </c>
      <c r="II243" s="4">
        <v>6601652.9299999997</v>
      </c>
      <c r="IJ243" s="4">
        <v>0</v>
      </c>
      <c r="IK243" s="4">
        <v>0</v>
      </c>
      <c r="IL243" s="4">
        <v>6601652.9299999997</v>
      </c>
      <c r="IM243" s="4">
        <v>6601652.9299999997</v>
      </c>
      <c r="IN243" s="4">
        <v>0</v>
      </c>
      <c r="IO243" s="4">
        <v>0</v>
      </c>
      <c r="IP243" s="4">
        <v>6601652.9299999997</v>
      </c>
      <c r="IQ243" s="5">
        <v>1</v>
      </c>
      <c r="IR243" s="4">
        <v>84078414.689999998</v>
      </c>
      <c r="IS243" s="4">
        <v>84078414.689999998</v>
      </c>
      <c r="IT243" s="4">
        <v>0</v>
      </c>
      <c r="IU243" s="4">
        <v>0</v>
      </c>
      <c r="IV243" s="4">
        <v>84078414.689999998</v>
      </c>
      <c r="IW243" s="4">
        <v>84078414.689999998</v>
      </c>
      <c r="IX243" s="4">
        <v>0</v>
      </c>
      <c r="IY243" s="4">
        <v>0</v>
      </c>
      <c r="IZ243" s="4">
        <v>84078414.689999998</v>
      </c>
      <c r="JA243" s="5">
        <v>12</v>
      </c>
      <c r="JB243" s="4">
        <v>6942642.2999999998</v>
      </c>
      <c r="JC243" s="4">
        <v>6942642.2999999998</v>
      </c>
      <c r="JD243" s="4">
        <v>0</v>
      </c>
      <c r="JE243" s="4">
        <v>0</v>
      </c>
      <c r="JF243" s="4">
        <v>6942642.2999999998</v>
      </c>
      <c r="JG243" s="4">
        <v>6942642.2999999998</v>
      </c>
      <c r="JH243" s="4">
        <v>0</v>
      </c>
      <c r="JI243" s="4">
        <v>0</v>
      </c>
      <c r="JJ243" s="4">
        <v>6942642.2999999998</v>
      </c>
      <c r="JK243" s="5">
        <v>1</v>
      </c>
      <c r="JL243" s="4">
        <v>6810935.9900000002</v>
      </c>
      <c r="JM243" s="4">
        <v>6810935.9900000002</v>
      </c>
      <c r="JN243" s="4">
        <v>0</v>
      </c>
      <c r="JO243" s="4">
        <v>0</v>
      </c>
      <c r="JP243" s="4">
        <v>6810935.9900000002</v>
      </c>
      <c r="JQ243" s="4">
        <v>6810935.9900000002</v>
      </c>
      <c r="JR243" s="4">
        <v>0</v>
      </c>
      <c r="JS243" s="4">
        <v>0</v>
      </c>
      <c r="JT243" s="4">
        <v>6810935.9900000002</v>
      </c>
      <c r="JU243" s="5">
        <v>1</v>
      </c>
      <c r="JV243" s="4">
        <v>6570927.1100000003</v>
      </c>
      <c r="JW243" s="4">
        <v>6570927.1100000003</v>
      </c>
      <c r="JX243" s="4">
        <v>0</v>
      </c>
      <c r="JY243" s="4">
        <v>0</v>
      </c>
      <c r="JZ243" s="4">
        <v>6570927.1100000003</v>
      </c>
      <c r="KA243" s="4">
        <v>6570927.1100000003</v>
      </c>
      <c r="KB243" s="4">
        <v>0</v>
      </c>
      <c r="KC243" s="4">
        <v>0</v>
      </c>
      <c r="KD243" s="4">
        <v>6570927.1100000003</v>
      </c>
      <c r="KE243" s="5">
        <v>1</v>
      </c>
      <c r="KF243" s="4">
        <v>6302049.5699999994</v>
      </c>
      <c r="KG243" s="4">
        <v>6302049.5699999994</v>
      </c>
      <c r="KH243" s="4">
        <v>0</v>
      </c>
      <c r="KI243" s="4">
        <v>0</v>
      </c>
      <c r="KJ243" s="4">
        <v>6302049.5699999994</v>
      </c>
      <c r="KK243" s="4">
        <v>6302049.5699999994</v>
      </c>
      <c r="KL243" s="4">
        <v>0</v>
      </c>
      <c r="KM243" s="4">
        <v>0</v>
      </c>
      <c r="KN243" s="4">
        <v>6302049.5699999994</v>
      </c>
      <c r="KO243" s="5">
        <v>1</v>
      </c>
      <c r="KP243" s="4">
        <v>5974841.5199999996</v>
      </c>
      <c r="KQ243" s="4">
        <v>5974841.5199999996</v>
      </c>
      <c r="KR243" s="4">
        <v>0</v>
      </c>
      <c r="KS243" s="4">
        <v>0</v>
      </c>
      <c r="KT243" s="4">
        <v>5974841.5199999996</v>
      </c>
      <c r="KU243" s="4">
        <v>5974841.5199999996</v>
      </c>
      <c r="KV243" s="4">
        <v>0</v>
      </c>
      <c r="KW243" s="4">
        <v>0</v>
      </c>
      <c r="KX243" s="4">
        <v>5974841.5199999996</v>
      </c>
      <c r="KY243" s="5">
        <v>1</v>
      </c>
      <c r="KZ243" s="4">
        <v>5733580.0800000001</v>
      </c>
      <c r="LA243" s="4">
        <v>5733580.0800000001</v>
      </c>
      <c r="LB243" s="4">
        <v>0</v>
      </c>
      <c r="LC243" s="4">
        <v>0</v>
      </c>
      <c r="LD243" s="4">
        <v>5733580.0800000001</v>
      </c>
      <c r="LE243" s="4">
        <v>5733580.0800000001</v>
      </c>
      <c r="LF243" s="4">
        <v>0</v>
      </c>
      <c r="LG243" s="4">
        <v>0</v>
      </c>
      <c r="LH243" s="4">
        <v>5733580.0800000001</v>
      </c>
      <c r="LI243" s="5">
        <v>1</v>
      </c>
      <c r="LJ243" s="4">
        <v>6000808.5600000005</v>
      </c>
      <c r="LK243" s="4">
        <v>6000808.5600000005</v>
      </c>
      <c r="LL243" s="4">
        <v>0</v>
      </c>
      <c r="LM243" s="4">
        <v>0</v>
      </c>
      <c r="LN243" s="4">
        <v>6000808.5600000005</v>
      </c>
      <c r="LO243" s="4">
        <v>6000808.5600000005</v>
      </c>
      <c r="LP243" s="4">
        <v>0</v>
      </c>
      <c r="LQ243" s="4">
        <v>0</v>
      </c>
      <c r="LR243" s="4">
        <v>6000808.5600000005</v>
      </c>
      <c r="LS243" s="5">
        <v>1</v>
      </c>
      <c r="LT243" s="4">
        <v>5968918.4600000009</v>
      </c>
      <c r="LU243" s="4">
        <v>5968918.4600000009</v>
      </c>
      <c r="LV243" s="4">
        <v>0</v>
      </c>
      <c r="LW243" s="4">
        <v>0</v>
      </c>
      <c r="LX243" s="4">
        <v>5968918.4600000009</v>
      </c>
      <c r="LY243" s="4">
        <v>5968918.4600000009</v>
      </c>
      <c r="LZ243" s="4">
        <v>0</v>
      </c>
      <c r="MA243" s="4">
        <v>0</v>
      </c>
      <c r="MB243" s="4">
        <v>5968918.4600000009</v>
      </c>
      <c r="MC243" s="5">
        <v>1</v>
      </c>
      <c r="MD243" s="4">
        <v>6506914.0299999993</v>
      </c>
      <c r="ME243" s="4">
        <v>6506914.0299999993</v>
      </c>
      <c r="MF243" s="4">
        <v>0</v>
      </c>
      <c r="MG243" s="4">
        <v>0</v>
      </c>
      <c r="MH243" s="4">
        <v>6506914.0299999993</v>
      </c>
      <c r="MI243" s="4">
        <v>6506914.0299999993</v>
      </c>
      <c r="MJ243" s="4">
        <v>0</v>
      </c>
      <c r="MK243" s="4">
        <v>0</v>
      </c>
      <c r="ML243" s="4">
        <v>6506914.0299999993</v>
      </c>
      <c r="MM243" s="5">
        <v>1</v>
      </c>
      <c r="MN243" s="4">
        <v>6924453.2300000004</v>
      </c>
      <c r="MO243" s="4">
        <v>6924453.2300000004</v>
      </c>
      <c r="MP243" s="4">
        <v>0</v>
      </c>
      <c r="MQ243" s="4">
        <v>0</v>
      </c>
      <c r="MR243" s="4">
        <v>6924453.2300000004</v>
      </c>
      <c r="MS243" s="4">
        <v>6924453.2300000004</v>
      </c>
      <c r="MT243" s="4">
        <v>0</v>
      </c>
      <c r="MU243" s="4">
        <v>0</v>
      </c>
      <c r="MV243" s="4">
        <v>6924453.2300000004</v>
      </c>
      <c r="MW243" s="5">
        <v>1</v>
      </c>
      <c r="MX243" s="4">
        <v>6627544.8500000015</v>
      </c>
      <c r="MY243" s="4">
        <v>6627544.8500000015</v>
      </c>
      <c r="MZ243" s="4">
        <v>0</v>
      </c>
      <c r="NA243" s="4">
        <v>0</v>
      </c>
      <c r="NB243" s="4">
        <v>6627544.8500000015</v>
      </c>
      <c r="NC243" s="4">
        <v>6627544.8500000015</v>
      </c>
      <c r="ND243" s="4">
        <v>0</v>
      </c>
      <c r="NE243" s="4">
        <v>0</v>
      </c>
      <c r="NF243" s="4">
        <v>6627544.8500000015</v>
      </c>
      <c r="NG243" s="5">
        <v>1</v>
      </c>
      <c r="NH243" s="4">
        <v>6445711.3699999992</v>
      </c>
      <c r="NI243" s="4">
        <v>6445711.3699999992</v>
      </c>
      <c r="NJ243" s="4">
        <v>0</v>
      </c>
      <c r="NK243" s="4">
        <v>0</v>
      </c>
      <c r="NL243" s="4">
        <v>6445711.3699999992</v>
      </c>
      <c r="NM243" s="4">
        <v>6445711.3699999992</v>
      </c>
      <c r="NN243" s="4">
        <v>0</v>
      </c>
      <c r="NO243" s="4">
        <v>0</v>
      </c>
      <c r="NP243" s="4">
        <v>6445711.3699999992</v>
      </c>
      <c r="NQ243" s="5">
        <v>1</v>
      </c>
      <c r="NR243" s="4">
        <v>76809327.070000023</v>
      </c>
      <c r="NS243" s="4">
        <v>76809327.070000023</v>
      </c>
      <c r="NT243" s="4">
        <v>0</v>
      </c>
      <c r="NU243" s="4">
        <v>0</v>
      </c>
      <c r="NV243" s="4">
        <v>76809327.070000023</v>
      </c>
      <c r="NW243" s="4">
        <v>76809327.070000023</v>
      </c>
      <c r="NX243" s="4">
        <v>0</v>
      </c>
      <c r="NY243" s="4">
        <v>0</v>
      </c>
      <c r="NZ243" s="4">
        <v>76809327.070000023</v>
      </c>
      <c r="OA243" s="5">
        <v>12</v>
      </c>
      <c r="OB243" s="4">
        <v>6449477.6400000006</v>
      </c>
      <c r="OC243" s="4">
        <v>6449477.6400000006</v>
      </c>
      <c r="OD243" s="4">
        <v>0</v>
      </c>
      <c r="OE243" s="4">
        <v>0</v>
      </c>
      <c r="OF243" s="4">
        <v>6449477.6400000006</v>
      </c>
      <c r="OG243" s="4">
        <v>6449477.6400000006</v>
      </c>
      <c r="OH243" s="4">
        <v>0</v>
      </c>
      <c r="OI243" s="4">
        <v>0</v>
      </c>
      <c r="OJ243" s="4">
        <v>6449477.6400000006</v>
      </c>
      <c r="OK243" s="5">
        <v>1</v>
      </c>
      <c r="OL243" s="4">
        <v>6395398.9400000004</v>
      </c>
      <c r="OM243" s="4">
        <v>6395398.9400000004</v>
      </c>
      <c r="ON243" s="4">
        <v>0</v>
      </c>
      <c r="OO243" s="4">
        <v>0</v>
      </c>
      <c r="OP243" s="4">
        <v>6395398.9400000004</v>
      </c>
      <c r="OQ243" s="4">
        <v>6395398.9400000004</v>
      </c>
      <c r="OR243" s="4">
        <v>0</v>
      </c>
      <c r="OS243" s="4">
        <v>0</v>
      </c>
      <c r="OT243" s="4">
        <v>6395398.9400000004</v>
      </c>
      <c r="OU243" s="5">
        <v>1</v>
      </c>
      <c r="OV243" s="4">
        <v>6467501.4500000002</v>
      </c>
      <c r="OW243" s="4">
        <v>6467501.4500000002</v>
      </c>
      <c r="OX243" s="4">
        <v>0</v>
      </c>
      <c r="OY243" s="4">
        <v>0</v>
      </c>
      <c r="OZ243" s="4">
        <v>6467501.4500000002</v>
      </c>
      <c r="PA243" s="4">
        <v>6467501.4500000002</v>
      </c>
      <c r="PB243" s="4">
        <v>0</v>
      </c>
      <c r="PC243" s="4">
        <v>0</v>
      </c>
      <c r="PD243" s="4">
        <v>6467501.4500000002</v>
      </c>
      <c r="PE243" s="5">
        <v>1</v>
      </c>
      <c r="PF243" s="4">
        <v>6467274.6600000001</v>
      </c>
      <c r="PG243" s="4">
        <v>6467274.6600000001</v>
      </c>
      <c r="PH243" s="4">
        <v>0</v>
      </c>
      <c r="PI243" s="4">
        <v>0</v>
      </c>
      <c r="PJ243" s="4">
        <v>6467274.6600000001</v>
      </c>
      <c r="PK243" s="4">
        <v>6467274.6600000001</v>
      </c>
      <c r="PL243" s="4">
        <v>0</v>
      </c>
      <c r="PM243" s="4">
        <v>0</v>
      </c>
      <c r="PN243" s="4">
        <v>6467274.6600000001</v>
      </c>
      <c r="PO243" s="5">
        <v>1</v>
      </c>
      <c r="PP243" s="4">
        <v>6527125.0699999994</v>
      </c>
      <c r="PQ243" s="4">
        <v>6527125.0699999994</v>
      </c>
      <c r="PR243" s="4">
        <v>0</v>
      </c>
      <c r="PS243" s="4">
        <v>0</v>
      </c>
      <c r="PT243" s="4">
        <v>6527125.0699999994</v>
      </c>
      <c r="PU243" s="4">
        <v>6527125.0699999994</v>
      </c>
      <c r="PV243" s="4">
        <v>0</v>
      </c>
      <c r="PW243" s="4">
        <v>0</v>
      </c>
      <c r="PX243" s="4">
        <v>6527125.0699999994</v>
      </c>
      <c r="PY243" s="5">
        <v>1</v>
      </c>
      <c r="PZ243" s="4">
        <v>6646192.5200000005</v>
      </c>
      <c r="QA243" s="4">
        <v>6646192.5200000005</v>
      </c>
      <c r="QB243" s="4">
        <v>0</v>
      </c>
      <c r="QC243" s="4">
        <v>0</v>
      </c>
      <c r="QD243" s="4">
        <v>6646192.5200000005</v>
      </c>
      <c r="QE243" s="4">
        <v>6646192.5200000005</v>
      </c>
      <c r="QF243" s="4">
        <v>0</v>
      </c>
      <c r="QG243" s="4">
        <v>0</v>
      </c>
      <c r="QH243" s="4">
        <v>6646192.5200000005</v>
      </c>
      <c r="QI243" s="5">
        <v>1</v>
      </c>
      <c r="QJ243" s="4">
        <v>6776702.7499999991</v>
      </c>
      <c r="QK243" s="4">
        <v>6776702.7499999991</v>
      </c>
      <c r="QL243" s="4">
        <v>0</v>
      </c>
      <c r="QM243" s="4">
        <v>0</v>
      </c>
      <c r="QN243" s="4">
        <v>6776702.7499999991</v>
      </c>
      <c r="QO243" s="4">
        <v>6776702.7499999991</v>
      </c>
      <c r="QP243" s="4">
        <v>0</v>
      </c>
      <c r="QQ243" s="4">
        <v>0</v>
      </c>
      <c r="QR243" s="4">
        <v>6776702.7499999991</v>
      </c>
      <c r="QS243" s="5">
        <v>1</v>
      </c>
      <c r="QT243" s="4">
        <v>6876873.3300000001</v>
      </c>
      <c r="QU243" s="4">
        <v>6876873.3300000001</v>
      </c>
      <c r="QV243" s="4">
        <v>0</v>
      </c>
      <c r="QW243" s="4">
        <v>0</v>
      </c>
      <c r="QX243" s="4">
        <v>6876873.3300000001</v>
      </c>
      <c r="QY243" s="4">
        <v>6876873.3300000001</v>
      </c>
      <c r="QZ243" s="4">
        <v>0</v>
      </c>
      <c r="RA243" s="4">
        <v>0</v>
      </c>
      <c r="RB243" s="4">
        <v>6876873.3300000001</v>
      </c>
      <c r="RC243" s="5">
        <v>1</v>
      </c>
      <c r="RD243" s="4">
        <v>6936915.9600000009</v>
      </c>
      <c r="RE243" s="4">
        <v>6936915.9600000009</v>
      </c>
      <c r="RF243" s="4">
        <v>0</v>
      </c>
      <c r="RG243" s="4">
        <v>0</v>
      </c>
      <c r="RH243" s="4">
        <v>6936915.9600000009</v>
      </c>
      <c r="RI243" s="4">
        <v>6936915.9600000009</v>
      </c>
      <c r="RJ243" s="4">
        <v>0</v>
      </c>
      <c r="RK243" s="4">
        <v>0</v>
      </c>
      <c r="RL243" s="4">
        <v>6936915.9600000009</v>
      </c>
      <c r="RM243" s="5">
        <v>1</v>
      </c>
      <c r="RN243" s="4">
        <v>6958705.330000001</v>
      </c>
      <c r="RO243" s="4">
        <v>6958705.330000001</v>
      </c>
      <c r="RP243" s="4">
        <v>0</v>
      </c>
      <c r="RQ243" s="4">
        <v>0</v>
      </c>
      <c r="RR243" s="4">
        <v>6958705.330000001</v>
      </c>
      <c r="RS243" s="4">
        <v>6958705.330000001</v>
      </c>
      <c r="RT243" s="4">
        <v>0</v>
      </c>
      <c r="RU243" s="4">
        <v>0</v>
      </c>
      <c r="RV243" s="4">
        <v>6958705.330000001</v>
      </c>
      <c r="RW243" s="5">
        <v>1</v>
      </c>
      <c r="RX243" s="4">
        <v>6937461.9900000012</v>
      </c>
      <c r="RY243" s="4">
        <v>6937461.9900000012</v>
      </c>
      <c r="RZ243" s="4">
        <v>0</v>
      </c>
      <c r="SA243" s="4">
        <v>0</v>
      </c>
      <c r="SB243" s="4">
        <v>6937461.9900000012</v>
      </c>
      <c r="SC243" s="4">
        <v>6937461.9900000012</v>
      </c>
      <c r="SD243" s="4">
        <v>0</v>
      </c>
      <c r="SE243" s="4">
        <v>0</v>
      </c>
      <c r="SF243" s="4">
        <v>6937461.9900000012</v>
      </c>
      <c r="SG243" s="5">
        <v>1</v>
      </c>
      <c r="SH243" s="4">
        <v>7005084.5500000007</v>
      </c>
      <c r="SI243" s="4">
        <v>7005084.5500000007</v>
      </c>
      <c r="SJ243" s="4">
        <v>0</v>
      </c>
      <c r="SK243" s="4">
        <v>0</v>
      </c>
      <c r="SL243" s="4">
        <v>7005084.5500000007</v>
      </c>
      <c r="SM243" s="4">
        <v>7005084.5500000007</v>
      </c>
      <c r="SN243" s="4">
        <v>0</v>
      </c>
      <c r="SO243" s="4">
        <v>0</v>
      </c>
      <c r="SP243" s="4">
        <v>7005084.5500000007</v>
      </c>
      <c r="SQ243" s="5">
        <v>1</v>
      </c>
      <c r="SR243" s="4">
        <v>80444714.189999998</v>
      </c>
      <c r="SS243" s="4">
        <v>80444714.189999998</v>
      </c>
      <c r="ST243" s="4">
        <v>0</v>
      </c>
      <c r="SU243" s="4">
        <v>0</v>
      </c>
      <c r="SV243" s="4">
        <v>80444714.189999998</v>
      </c>
      <c r="SW243" s="4">
        <v>80444714.189999998</v>
      </c>
      <c r="SX243" s="4">
        <v>0</v>
      </c>
      <c r="SY243" s="4">
        <v>0</v>
      </c>
      <c r="SZ243" s="4">
        <v>80444714.189999998</v>
      </c>
      <c r="TA243" s="5">
        <v>12</v>
      </c>
      <c r="TB243" s="4">
        <v>7007951.5074000005</v>
      </c>
      <c r="TC243" s="4">
        <v>7007951.5074000005</v>
      </c>
    </row>
    <row r="244" spans="1:523" x14ac:dyDescent="0.3">
      <c r="A244" s="3" t="s">
        <v>287</v>
      </c>
      <c r="B244" s="4">
        <v>111677.12</v>
      </c>
      <c r="C244" s="4">
        <v>111677.12</v>
      </c>
      <c r="D244" s="4">
        <v>-111677.12</v>
      </c>
      <c r="E244" s="4">
        <v>0</v>
      </c>
      <c r="F244" s="4">
        <v>0</v>
      </c>
      <c r="G244" s="4">
        <v>111677.12</v>
      </c>
      <c r="H244" s="4">
        <v>-111677.12</v>
      </c>
      <c r="I244" s="4">
        <v>0</v>
      </c>
      <c r="J244" s="4">
        <v>0</v>
      </c>
      <c r="K244" s="5">
        <v>1</v>
      </c>
      <c r="L244" s="4">
        <v>111783.69999999998</v>
      </c>
      <c r="M244" s="4">
        <v>111783.69999999998</v>
      </c>
      <c r="N244" s="4">
        <v>-111783.69999999998</v>
      </c>
      <c r="O244" s="4">
        <v>0</v>
      </c>
      <c r="P244" s="4">
        <v>0</v>
      </c>
      <c r="Q244" s="4">
        <v>111783.69999999998</v>
      </c>
      <c r="R244" s="4">
        <v>-111783.69999999998</v>
      </c>
      <c r="S244" s="4">
        <v>0</v>
      </c>
      <c r="T244" s="4">
        <v>0</v>
      </c>
      <c r="U244" s="5">
        <v>1</v>
      </c>
      <c r="V244" s="4">
        <v>111180.01999999999</v>
      </c>
      <c r="W244" s="4">
        <v>111180.01999999999</v>
      </c>
      <c r="X244" s="4">
        <v>-111180.01999999999</v>
      </c>
      <c r="Y244" s="4">
        <v>0</v>
      </c>
      <c r="Z244" s="4">
        <v>0</v>
      </c>
      <c r="AA244" s="4">
        <v>111180.01999999999</v>
      </c>
      <c r="AB244" s="4">
        <v>-111180.01999999999</v>
      </c>
      <c r="AC244" s="4">
        <v>0</v>
      </c>
      <c r="AD244" s="4">
        <v>0</v>
      </c>
      <c r="AE244" s="5">
        <v>1</v>
      </c>
      <c r="AF244" s="4">
        <v>111074.61</v>
      </c>
      <c r="AG244" s="4">
        <v>111074.61</v>
      </c>
      <c r="AH244" s="4">
        <v>-111074.61</v>
      </c>
      <c r="AI244" s="4">
        <v>0</v>
      </c>
      <c r="AJ244" s="4">
        <v>0</v>
      </c>
      <c r="AK244" s="4">
        <v>111074.61</v>
      </c>
      <c r="AL244" s="4">
        <v>-111074.61</v>
      </c>
      <c r="AM244" s="4">
        <v>0</v>
      </c>
      <c r="AN244" s="4">
        <v>0</v>
      </c>
      <c r="AO244" s="5">
        <v>1</v>
      </c>
      <c r="AP244" s="4">
        <v>110098.21000000002</v>
      </c>
      <c r="AQ244" s="4">
        <v>110098.21000000002</v>
      </c>
      <c r="AR244" s="4">
        <v>-110098.21000000002</v>
      </c>
      <c r="AS244" s="4">
        <v>0</v>
      </c>
      <c r="AT244" s="4">
        <v>0</v>
      </c>
      <c r="AU244" s="4">
        <v>110098.21000000002</v>
      </c>
      <c r="AV244" s="4">
        <v>-110098.21000000002</v>
      </c>
      <c r="AW244" s="4">
        <v>0</v>
      </c>
      <c r="AX244" s="4">
        <v>0</v>
      </c>
      <c r="AY244" s="5">
        <v>1</v>
      </c>
      <c r="AZ244" s="4">
        <v>109995.88</v>
      </c>
      <c r="BA244" s="4">
        <v>109995.88</v>
      </c>
      <c r="BB244" s="4">
        <v>-109995.88</v>
      </c>
      <c r="BC244" s="4">
        <v>0</v>
      </c>
      <c r="BD244" s="4">
        <v>0</v>
      </c>
      <c r="BE244" s="4">
        <v>109995.88</v>
      </c>
      <c r="BF244" s="4">
        <v>-109995.88</v>
      </c>
      <c r="BG244" s="4">
        <v>0</v>
      </c>
      <c r="BH244" s="4">
        <v>0</v>
      </c>
      <c r="BI244" s="5">
        <v>1</v>
      </c>
      <c r="BJ244" s="4">
        <v>110124.87000000001</v>
      </c>
      <c r="BK244" s="4">
        <v>110124.87000000001</v>
      </c>
      <c r="BL244" s="4">
        <v>-110124.87000000001</v>
      </c>
      <c r="BM244" s="4">
        <v>0</v>
      </c>
      <c r="BN244" s="4">
        <v>0</v>
      </c>
      <c r="BO244" s="4">
        <v>110124.87000000001</v>
      </c>
      <c r="BP244" s="4">
        <v>-110124.87000000001</v>
      </c>
      <c r="BQ244" s="4">
        <v>0</v>
      </c>
      <c r="BR244" s="4">
        <v>0</v>
      </c>
      <c r="BS244" s="5">
        <v>1</v>
      </c>
      <c r="BT244" s="4">
        <v>109313.43000000001</v>
      </c>
      <c r="BU244" s="4">
        <v>109313.43000000001</v>
      </c>
      <c r="BV244" s="4">
        <v>-109313.43000000001</v>
      </c>
      <c r="BW244" s="4">
        <v>0</v>
      </c>
      <c r="BX244" s="4">
        <v>0</v>
      </c>
      <c r="BY244" s="4">
        <v>109313.43000000001</v>
      </c>
      <c r="BZ244" s="4">
        <v>-109313.43000000001</v>
      </c>
      <c r="CA244" s="4">
        <v>0</v>
      </c>
      <c r="CB244" s="4">
        <v>0</v>
      </c>
      <c r="CC244" s="5">
        <v>1</v>
      </c>
      <c r="CD244" s="4">
        <v>106531.84</v>
      </c>
      <c r="CE244" s="4">
        <v>106531.84</v>
      </c>
      <c r="CF244" s="4">
        <v>-106531.84</v>
      </c>
      <c r="CG244" s="4">
        <v>0</v>
      </c>
      <c r="CH244" s="4">
        <v>0</v>
      </c>
      <c r="CI244" s="4">
        <v>106531.84</v>
      </c>
      <c r="CJ244" s="4">
        <v>-106531.84</v>
      </c>
      <c r="CK244" s="4">
        <v>0</v>
      </c>
      <c r="CL244" s="4">
        <v>0</v>
      </c>
      <c r="CM244" s="5">
        <v>1</v>
      </c>
      <c r="CN244" s="4">
        <v>106531.84</v>
      </c>
      <c r="CO244" s="4">
        <v>106531.84</v>
      </c>
      <c r="CP244" s="4">
        <v>-106531.84</v>
      </c>
      <c r="CQ244" s="4">
        <v>0</v>
      </c>
      <c r="CR244" s="4">
        <v>0</v>
      </c>
      <c r="CS244" s="4">
        <v>106531.84</v>
      </c>
      <c r="CT244" s="4">
        <v>-106531.84</v>
      </c>
      <c r="CU244" s="4">
        <v>0</v>
      </c>
      <c r="CV244" s="4">
        <v>0</v>
      </c>
      <c r="CW244" s="5">
        <v>1</v>
      </c>
      <c r="CX244" s="4">
        <v>106531.84</v>
      </c>
      <c r="CY244" s="4">
        <v>106531.84</v>
      </c>
      <c r="CZ244" s="4">
        <v>-106531.84</v>
      </c>
      <c r="DA244" s="4">
        <v>0</v>
      </c>
      <c r="DB244" s="4">
        <v>0</v>
      </c>
      <c r="DC244" s="4">
        <v>106531.84</v>
      </c>
      <c r="DD244" s="4">
        <v>-106531.84</v>
      </c>
      <c r="DE244" s="4">
        <v>0</v>
      </c>
      <c r="DF244" s="4">
        <v>0</v>
      </c>
      <c r="DG244" s="5">
        <v>1</v>
      </c>
      <c r="DH244" s="4">
        <v>106531.84000000001</v>
      </c>
      <c r="DI244" s="4">
        <v>106531.84000000001</v>
      </c>
      <c r="DJ244" s="4">
        <v>-106531.84000000001</v>
      </c>
      <c r="DK244" s="4">
        <v>0</v>
      </c>
      <c r="DL244" s="4">
        <v>0</v>
      </c>
      <c r="DM244" s="4">
        <v>106531.84000000001</v>
      </c>
      <c r="DN244" s="4">
        <v>-106531.84000000001</v>
      </c>
      <c r="DO244" s="4">
        <v>0</v>
      </c>
      <c r="DP244" s="4">
        <v>0</v>
      </c>
      <c r="DQ244" s="5">
        <v>1</v>
      </c>
      <c r="DR244" s="4">
        <v>1311375.2000000002</v>
      </c>
      <c r="DS244" s="4">
        <v>1311375.2000000002</v>
      </c>
      <c r="DT244" s="4">
        <v>-1311375.2000000002</v>
      </c>
      <c r="DU244" s="4">
        <v>0</v>
      </c>
      <c r="DV244" s="4">
        <v>0</v>
      </c>
      <c r="DW244" s="4">
        <v>1311375.2000000002</v>
      </c>
      <c r="DX244" s="4">
        <v>-1311375.2000000002</v>
      </c>
      <c r="DY244" s="4">
        <v>0</v>
      </c>
      <c r="DZ244" s="4">
        <v>0</v>
      </c>
      <c r="EA244" s="5">
        <v>12</v>
      </c>
      <c r="EB244" s="4">
        <v>106531.84000000001</v>
      </c>
      <c r="EC244" s="4">
        <v>106531.84000000001</v>
      </c>
      <c r="ED244" s="4">
        <v>-106531.84000000001</v>
      </c>
      <c r="EE244" s="4">
        <v>0</v>
      </c>
      <c r="EF244" s="4">
        <v>0</v>
      </c>
      <c r="EG244" s="4">
        <v>106531.84000000001</v>
      </c>
      <c r="EH244" s="4">
        <v>-106531.84000000001</v>
      </c>
      <c r="EI244" s="4">
        <v>0</v>
      </c>
      <c r="EJ244" s="4">
        <v>0</v>
      </c>
      <c r="EK244" s="5">
        <v>1</v>
      </c>
      <c r="EL244" s="4">
        <v>106531.84</v>
      </c>
      <c r="EM244" s="4">
        <v>106531.84</v>
      </c>
      <c r="EN244" s="4">
        <v>-106531.84</v>
      </c>
      <c r="EO244" s="4">
        <v>0</v>
      </c>
      <c r="EP244" s="4">
        <v>0</v>
      </c>
      <c r="EQ244" s="4">
        <v>106531.84</v>
      </c>
      <c r="ER244" s="4">
        <v>-106531.84</v>
      </c>
      <c r="ES244" s="4">
        <v>0</v>
      </c>
      <c r="ET244" s="4">
        <v>0</v>
      </c>
      <c r="EU244" s="5">
        <v>1</v>
      </c>
      <c r="EV244" s="4">
        <v>106531.84</v>
      </c>
      <c r="EW244" s="4">
        <v>106531.84</v>
      </c>
      <c r="EX244" s="4">
        <v>-106531.84</v>
      </c>
      <c r="EY244" s="4">
        <v>0</v>
      </c>
      <c r="EZ244" s="4">
        <v>0</v>
      </c>
      <c r="FA244" s="4">
        <v>106531.84</v>
      </c>
      <c r="FB244" s="4">
        <v>-106531.84</v>
      </c>
      <c r="FC244" s="4">
        <v>0</v>
      </c>
      <c r="FD244" s="4">
        <v>0</v>
      </c>
      <c r="FE244" s="5">
        <v>1</v>
      </c>
      <c r="FF244" s="4">
        <v>106531.84</v>
      </c>
      <c r="FG244" s="4">
        <v>106531.84</v>
      </c>
      <c r="FH244" s="4">
        <v>-106531.84</v>
      </c>
      <c r="FI244" s="4">
        <v>0</v>
      </c>
      <c r="FJ244" s="4">
        <v>0</v>
      </c>
      <c r="FK244" s="4">
        <v>106531.84</v>
      </c>
      <c r="FL244" s="4">
        <v>-106531.84</v>
      </c>
      <c r="FM244" s="4">
        <v>0</v>
      </c>
      <c r="FN244" s="4">
        <v>0</v>
      </c>
      <c r="FO244" s="5">
        <v>1</v>
      </c>
      <c r="FP244" s="4">
        <v>106531.84000000001</v>
      </c>
      <c r="FQ244" s="4">
        <v>106531.84000000001</v>
      </c>
      <c r="FR244" s="4">
        <v>-106531.84000000001</v>
      </c>
      <c r="FS244" s="4">
        <v>0</v>
      </c>
      <c r="FT244" s="4">
        <v>0</v>
      </c>
      <c r="FU244" s="4">
        <v>106531.84000000001</v>
      </c>
      <c r="FV244" s="4">
        <v>-106531.84000000001</v>
      </c>
      <c r="FW244" s="4">
        <v>0</v>
      </c>
      <c r="FX244" s="4">
        <v>0</v>
      </c>
      <c r="FY244" s="5">
        <v>1</v>
      </c>
      <c r="FZ244" s="4">
        <v>106531.84</v>
      </c>
      <c r="GA244" s="4">
        <v>106531.84</v>
      </c>
      <c r="GB244" s="4">
        <v>-106531.84</v>
      </c>
      <c r="GC244" s="4">
        <v>0</v>
      </c>
      <c r="GD244" s="4">
        <v>0</v>
      </c>
      <c r="GE244" s="4">
        <v>106531.84</v>
      </c>
      <c r="GF244" s="4">
        <v>-106531.84</v>
      </c>
      <c r="GG244" s="4">
        <v>0</v>
      </c>
      <c r="GH244" s="4">
        <v>0</v>
      </c>
      <c r="GI244" s="5">
        <v>1</v>
      </c>
      <c r="GJ244" s="4">
        <v>106531.84000000001</v>
      </c>
      <c r="GK244" s="4">
        <v>106531.84000000001</v>
      </c>
      <c r="GL244" s="4">
        <v>-106531.84000000001</v>
      </c>
      <c r="GM244" s="4">
        <v>0</v>
      </c>
      <c r="GN244" s="4">
        <v>0</v>
      </c>
      <c r="GO244" s="4">
        <v>106531.84000000001</v>
      </c>
      <c r="GP244" s="4">
        <v>-106531.84000000001</v>
      </c>
      <c r="GQ244" s="4">
        <v>0</v>
      </c>
      <c r="GR244" s="4">
        <v>0</v>
      </c>
      <c r="GS244" s="5">
        <v>1</v>
      </c>
      <c r="GT244" s="4">
        <v>106531.84000000001</v>
      </c>
      <c r="GU244" s="4">
        <v>106531.84000000001</v>
      </c>
      <c r="GV244" s="4">
        <v>-106531.84000000001</v>
      </c>
      <c r="GW244" s="4">
        <v>0</v>
      </c>
      <c r="GX244" s="4">
        <v>0</v>
      </c>
      <c r="GY244" s="4">
        <v>106531.84000000001</v>
      </c>
      <c r="GZ244" s="4">
        <v>-106531.84000000001</v>
      </c>
      <c r="HA244" s="4">
        <v>0</v>
      </c>
      <c r="HB244" s="4">
        <v>0</v>
      </c>
      <c r="HC244" s="5">
        <v>1</v>
      </c>
      <c r="HD244" s="4">
        <v>106531.84</v>
      </c>
      <c r="HE244" s="4">
        <v>106531.84</v>
      </c>
      <c r="HF244" s="4">
        <v>-106531.84</v>
      </c>
      <c r="HG244" s="4">
        <v>0</v>
      </c>
      <c r="HH244" s="4">
        <v>0</v>
      </c>
      <c r="HI244" s="4">
        <v>106531.84</v>
      </c>
      <c r="HJ244" s="4">
        <v>-106531.84</v>
      </c>
      <c r="HK244" s="4">
        <v>0</v>
      </c>
      <c r="HL244" s="4">
        <v>0</v>
      </c>
      <c r="HM244" s="5">
        <v>1</v>
      </c>
      <c r="HN244" s="4">
        <v>106531.84</v>
      </c>
      <c r="HO244" s="4">
        <v>106531.84</v>
      </c>
      <c r="HP244" s="4">
        <v>-106531.84</v>
      </c>
      <c r="HQ244" s="4">
        <v>0</v>
      </c>
      <c r="HR244" s="4">
        <v>0</v>
      </c>
      <c r="HS244" s="4">
        <v>106531.84</v>
      </c>
      <c r="HT244" s="4">
        <v>-106531.84</v>
      </c>
      <c r="HU244" s="4">
        <v>0</v>
      </c>
      <c r="HV244" s="4">
        <v>0</v>
      </c>
      <c r="HW244" s="5">
        <v>1</v>
      </c>
      <c r="HX244" s="4">
        <v>106531.84</v>
      </c>
      <c r="HY244" s="4">
        <v>106531.84</v>
      </c>
      <c r="HZ244" s="4">
        <v>-106531.84</v>
      </c>
      <c r="IA244" s="4">
        <v>0</v>
      </c>
      <c r="IB244" s="4">
        <v>0</v>
      </c>
      <c r="IC244" s="4">
        <v>106531.84</v>
      </c>
      <c r="ID244" s="4">
        <v>-106531.84</v>
      </c>
      <c r="IE244" s="4">
        <v>0</v>
      </c>
      <c r="IF244" s="4">
        <v>0</v>
      </c>
      <c r="IG244" s="5">
        <v>1</v>
      </c>
      <c r="IH244" s="4">
        <v>106531.84000000001</v>
      </c>
      <c r="II244" s="4">
        <v>106531.84000000001</v>
      </c>
      <c r="IJ244" s="4">
        <v>-106531.84000000001</v>
      </c>
      <c r="IK244" s="4">
        <v>0</v>
      </c>
      <c r="IL244" s="4">
        <v>0</v>
      </c>
      <c r="IM244" s="4">
        <v>106531.84000000001</v>
      </c>
      <c r="IN244" s="4">
        <v>-106531.84000000001</v>
      </c>
      <c r="IO244" s="4">
        <v>0</v>
      </c>
      <c r="IP244" s="4">
        <v>0</v>
      </c>
      <c r="IQ244" s="5">
        <v>1</v>
      </c>
      <c r="IR244" s="4">
        <v>1278382.0800000001</v>
      </c>
      <c r="IS244" s="4">
        <v>1278382.0800000001</v>
      </c>
      <c r="IT244" s="4">
        <v>-1278382.0800000001</v>
      </c>
      <c r="IU244" s="4">
        <v>0</v>
      </c>
      <c r="IV244" s="4">
        <v>0</v>
      </c>
      <c r="IW244" s="4">
        <v>1278382.0800000001</v>
      </c>
      <c r="IX244" s="4">
        <v>-1278382.0800000001</v>
      </c>
      <c r="IY244" s="4">
        <v>0</v>
      </c>
      <c r="IZ244" s="4">
        <v>0</v>
      </c>
      <c r="JA244" s="5">
        <v>12</v>
      </c>
      <c r="JB244" s="4">
        <v>106531.84000000001</v>
      </c>
      <c r="JC244" s="4">
        <v>106531.84000000001</v>
      </c>
      <c r="JD244" s="4">
        <v>-106531.84000000001</v>
      </c>
      <c r="JE244" s="4">
        <v>0</v>
      </c>
      <c r="JF244" s="4">
        <v>0</v>
      </c>
      <c r="JG244" s="4">
        <v>106531.84000000001</v>
      </c>
      <c r="JH244" s="4">
        <v>-106531.84000000001</v>
      </c>
      <c r="JI244" s="4">
        <v>0</v>
      </c>
      <c r="JJ244" s="4">
        <v>0</v>
      </c>
      <c r="JK244" s="5">
        <v>1</v>
      </c>
      <c r="JL244" s="4">
        <v>106531.84</v>
      </c>
      <c r="JM244" s="4">
        <v>106531.84</v>
      </c>
      <c r="JN244" s="4">
        <v>-106531.84</v>
      </c>
      <c r="JO244" s="4">
        <v>0</v>
      </c>
      <c r="JP244" s="4">
        <v>0</v>
      </c>
      <c r="JQ244" s="4">
        <v>106531.84</v>
      </c>
      <c r="JR244" s="4">
        <v>-106531.84</v>
      </c>
      <c r="JS244" s="4">
        <v>0</v>
      </c>
      <c r="JT244" s="4">
        <v>0</v>
      </c>
      <c r="JU244" s="5">
        <v>1</v>
      </c>
      <c r="JV244" s="4">
        <v>106531.84</v>
      </c>
      <c r="JW244" s="4">
        <v>106531.84</v>
      </c>
      <c r="JX244" s="4">
        <v>-106531.84</v>
      </c>
      <c r="JY244" s="4">
        <v>0</v>
      </c>
      <c r="JZ244" s="4">
        <v>0</v>
      </c>
      <c r="KA244" s="4">
        <v>106531.84</v>
      </c>
      <c r="KB244" s="4">
        <v>-106531.84</v>
      </c>
      <c r="KC244" s="4">
        <v>0</v>
      </c>
      <c r="KD244" s="4">
        <v>0</v>
      </c>
      <c r="KE244" s="5">
        <v>1</v>
      </c>
      <c r="KF244" s="4">
        <v>106531.84</v>
      </c>
      <c r="KG244" s="4">
        <v>106531.84</v>
      </c>
      <c r="KH244" s="4">
        <v>-106531.84</v>
      </c>
      <c r="KI244" s="4">
        <v>0</v>
      </c>
      <c r="KJ244" s="4">
        <v>0</v>
      </c>
      <c r="KK244" s="4">
        <v>106531.84</v>
      </c>
      <c r="KL244" s="4">
        <v>-106531.84</v>
      </c>
      <c r="KM244" s="4">
        <v>0</v>
      </c>
      <c r="KN244" s="4">
        <v>0</v>
      </c>
      <c r="KO244" s="5">
        <v>1</v>
      </c>
      <c r="KP244" s="4">
        <v>106531.84000000001</v>
      </c>
      <c r="KQ244" s="4">
        <v>106531.84000000001</v>
      </c>
      <c r="KR244" s="4">
        <v>-106531.84000000001</v>
      </c>
      <c r="KS244" s="4">
        <v>0</v>
      </c>
      <c r="KT244" s="4">
        <v>0</v>
      </c>
      <c r="KU244" s="4">
        <v>106531.84000000001</v>
      </c>
      <c r="KV244" s="4">
        <v>-106531.84000000001</v>
      </c>
      <c r="KW244" s="4">
        <v>0</v>
      </c>
      <c r="KX244" s="4">
        <v>0</v>
      </c>
      <c r="KY244" s="5">
        <v>1</v>
      </c>
      <c r="KZ244" s="4">
        <v>106531.84</v>
      </c>
      <c r="LA244" s="4">
        <v>106531.84</v>
      </c>
      <c r="LB244" s="4">
        <v>-106531.84</v>
      </c>
      <c r="LC244" s="4">
        <v>0</v>
      </c>
      <c r="LD244" s="4">
        <v>0</v>
      </c>
      <c r="LE244" s="4">
        <v>106531.84</v>
      </c>
      <c r="LF244" s="4">
        <v>-106531.84</v>
      </c>
      <c r="LG244" s="4">
        <v>0</v>
      </c>
      <c r="LH244" s="4">
        <v>0</v>
      </c>
      <c r="LI244" s="5">
        <v>1</v>
      </c>
      <c r="LJ244" s="4">
        <v>106531.84000000001</v>
      </c>
      <c r="LK244" s="4">
        <v>106531.84000000001</v>
      </c>
      <c r="LL244" s="4">
        <v>-106531.84000000001</v>
      </c>
      <c r="LM244" s="4">
        <v>0</v>
      </c>
      <c r="LN244" s="4">
        <v>0</v>
      </c>
      <c r="LO244" s="4">
        <v>106531.84000000001</v>
      </c>
      <c r="LP244" s="4">
        <v>-106531.84000000001</v>
      </c>
      <c r="LQ244" s="4">
        <v>0</v>
      </c>
      <c r="LR244" s="4">
        <v>0</v>
      </c>
      <c r="LS244" s="5">
        <v>1</v>
      </c>
      <c r="LT244" s="4">
        <v>106531.84000000001</v>
      </c>
      <c r="LU244" s="4">
        <v>106531.84000000001</v>
      </c>
      <c r="LV244" s="4">
        <v>-106531.84000000001</v>
      </c>
      <c r="LW244" s="4">
        <v>0</v>
      </c>
      <c r="LX244" s="4">
        <v>0</v>
      </c>
      <c r="LY244" s="4">
        <v>106531.84000000001</v>
      </c>
      <c r="LZ244" s="4">
        <v>-106531.84000000001</v>
      </c>
      <c r="MA244" s="4">
        <v>0</v>
      </c>
      <c r="MB244" s="4">
        <v>0</v>
      </c>
      <c r="MC244" s="5">
        <v>1</v>
      </c>
      <c r="MD244" s="4">
        <v>106531.84</v>
      </c>
      <c r="ME244" s="4">
        <v>106531.84</v>
      </c>
      <c r="MF244" s="4">
        <v>-106531.84</v>
      </c>
      <c r="MG244" s="4">
        <v>0</v>
      </c>
      <c r="MH244" s="4">
        <v>0</v>
      </c>
      <c r="MI244" s="4">
        <v>106531.84</v>
      </c>
      <c r="MJ244" s="4">
        <v>-106531.84</v>
      </c>
      <c r="MK244" s="4">
        <v>0</v>
      </c>
      <c r="ML244" s="4">
        <v>0</v>
      </c>
      <c r="MM244" s="5">
        <v>1</v>
      </c>
      <c r="MN244" s="4">
        <v>106531.84</v>
      </c>
      <c r="MO244" s="4">
        <v>106531.84</v>
      </c>
      <c r="MP244" s="4">
        <v>-106531.84</v>
      </c>
      <c r="MQ244" s="4">
        <v>0</v>
      </c>
      <c r="MR244" s="4">
        <v>0</v>
      </c>
      <c r="MS244" s="4">
        <v>106531.84</v>
      </c>
      <c r="MT244" s="4">
        <v>-106531.84</v>
      </c>
      <c r="MU244" s="4">
        <v>0</v>
      </c>
      <c r="MV244" s="4">
        <v>0</v>
      </c>
      <c r="MW244" s="5">
        <v>1</v>
      </c>
      <c r="MX244" s="4">
        <v>106531.84</v>
      </c>
      <c r="MY244" s="4">
        <v>106531.84</v>
      </c>
      <c r="MZ244" s="4">
        <v>-106531.84</v>
      </c>
      <c r="NA244" s="4">
        <v>0</v>
      </c>
      <c r="NB244" s="4">
        <v>0</v>
      </c>
      <c r="NC244" s="4">
        <v>106531.84</v>
      </c>
      <c r="ND244" s="4">
        <v>-106531.84</v>
      </c>
      <c r="NE244" s="4">
        <v>0</v>
      </c>
      <c r="NF244" s="4">
        <v>0</v>
      </c>
      <c r="NG244" s="5">
        <v>1</v>
      </c>
      <c r="NH244" s="4">
        <v>106531.84000000001</v>
      </c>
      <c r="NI244" s="4">
        <v>106531.84000000001</v>
      </c>
      <c r="NJ244" s="4">
        <v>-106531.84000000001</v>
      </c>
      <c r="NK244" s="4">
        <v>0</v>
      </c>
      <c r="NL244" s="4">
        <v>0</v>
      </c>
      <c r="NM244" s="4">
        <v>106531.84000000001</v>
      </c>
      <c r="NN244" s="4">
        <v>-106531.84000000001</v>
      </c>
      <c r="NO244" s="4">
        <v>0</v>
      </c>
      <c r="NP244" s="4">
        <v>0</v>
      </c>
      <c r="NQ244" s="5">
        <v>1</v>
      </c>
      <c r="NR244" s="4">
        <v>1278382.0800000001</v>
      </c>
      <c r="NS244" s="4">
        <v>1278382.0800000001</v>
      </c>
      <c r="NT244" s="4">
        <v>-1278382.0800000001</v>
      </c>
      <c r="NU244" s="4">
        <v>0</v>
      </c>
      <c r="NV244" s="4">
        <v>0</v>
      </c>
      <c r="NW244" s="4">
        <v>1278382.0800000001</v>
      </c>
      <c r="NX244" s="4">
        <v>-1278382.0800000001</v>
      </c>
      <c r="NY244" s="4">
        <v>0</v>
      </c>
      <c r="NZ244" s="4">
        <v>0</v>
      </c>
      <c r="OA244" s="5">
        <v>12</v>
      </c>
      <c r="OB244" s="4">
        <v>106531.84000000001</v>
      </c>
      <c r="OC244" s="4">
        <v>106531.84000000001</v>
      </c>
      <c r="OD244" s="4">
        <v>-106531.84000000001</v>
      </c>
      <c r="OE244" s="4">
        <v>0</v>
      </c>
      <c r="OF244" s="4">
        <v>0</v>
      </c>
      <c r="OG244" s="4">
        <v>106531.84000000001</v>
      </c>
      <c r="OH244" s="4">
        <v>-106531.84000000001</v>
      </c>
      <c r="OI244" s="4">
        <v>0</v>
      </c>
      <c r="OJ244" s="4">
        <v>0</v>
      </c>
      <c r="OK244" s="5">
        <v>1</v>
      </c>
      <c r="OL244" s="4">
        <v>106531.84</v>
      </c>
      <c r="OM244" s="4">
        <v>106531.84</v>
      </c>
      <c r="ON244" s="4">
        <v>-106531.84</v>
      </c>
      <c r="OO244" s="4">
        <v>0</v>
      </c>
      <c r="OP244" s="4">
        <v>0</v>
      </c>
      <c r="OQ244" s="4">
        <v>106531.84</v>
      </c>
      <c r="OR244" s="4">
        <v>-106531.84</v>
      </c>
      <c r="OS244" s="4">
        <v>0</v>
      </c>
      <c r="OT244" s="4">
        <v>0</v>
      </c>
      <c r="OU244" s="5">
        <v>1</v>
      </c>
      <c r="OV244" s="4">
        <v>106531.84</v>
      </c>
      <c r="OW244" s="4">
        <v>106531.84</v>
      </c>
      <c r="OX244" s="4">
        <v>-106531.84</v>
      </c>
      <c r="OY244" s="4">
        <v>0</v>
      </c>
      <c r="OZ244" s="4">
        <v>0</v>
      </c>
      <c r="PA244" s="4">
        <v>106531.84</v>
      </c>
      <c r="PB244" s="4">
        <v>-106531.84</v>
      </c>
      <c r="PC244" s="4">
        <v>0</v>
      </c>
      <c r="PD244" s="4">
        <v>0</v>
      </c>
      <c r="PE244" s="5">
        <v>1</v>
      </c>
      <c r="PF244" s="4">
        <v>106531.84</v>
      </c>
      <c r="PG244" s="4">
        <v>106531.84</v>
      </c>
      <c r="PH244" s="4">
        <v>-106531.84</v>
      </c>
      <c r="PI244" s="4">
        <v>0</v>
      </c>
      <c r="PJ244" s="4">
        <v>0</v>
      </c>
      <c r="PK244" s="4">
        <v>106531.84</v>
      </c>
      <c r="PL244" s="4">
        <v>-106531.84</v>
      </c>
      <c r="PM244" s="4">
        <v>0</v>
      </c>
      <c r="PN244" s="4">
        <v>0</v>
      </c>
      <c r="PO244" s="5">
        <v>1</v>
      </c>
      <c r="PP244" s="4">
        <v>106531.84000000001</v>
      </c>
      <c r="PQ244" s="4">
        <v>106531.84000000001</v>
      </c>
      <c r="PR244" s="4">
        <v>-106531.84000000001</v>
      </c>
      <c r="PS244" s="4">
        <v>0</v>
      </c>
      <c r="PT244" s="4">
        <v>0</v>
      </c>
      <c r="PU244" s="4">
        <v>106531.84000000001</v>
      </c>
      <c r="PV244" s="4">
        <v>-106531.84000000001</v>
      </c>
      <c r="PW244" s="4">
        <v>0</v>
      </c>
      <c r="PX244" s="4">
        <v>0</v>
      </c>
      <c r="PY244" s="5">
        <v>1</v>
      </c>
      <c r="PZ244" s="4">
        <v>106531.84</v>
      </c>
      <c r="QA244" s="4">
        <v>106531.84</v>
      </c>
      <c r="QB244" s="4">
        <v>-106531.84</v>
      </c>
      <c r="QC244" s="4">
        <v>0</v>
      </c>
      <c r="QD244" s="4">
        <v>0</v>
      </c>
      <c r="QE244" s="4">
        <v>106531.84</v>
      </c>
      <c r="QF244" s="4">
        <v>-106531.84</v>
      </c>
      <c r="QG244" s="4">
        <v>0</v>
      </c>
      <c r="QH244" s="4">
        <v>0</v>
      </c>
      <c r="QI244" s="5">
        <v>1</v>
      </c>
      <c r="QJ244" s="4">
        <v>106531.84000000001</v>
      </c>
      <c r="QK244" s="4">
        <v>106531.84000000001</v>
      </c>
      <c r="QL244" s="4">
        <v>-106531.84000000001</v>
      </c>
      <c r="QM244" s="4">
        <v>0</v>
      </c>
      <c r="QN244" s="4">
        <v>0</v>
      </c>
      <c r="QO244" s="4">
        <v>106531.84000000001</v>
      </c>
      <c r="QP244" s="4">
        <v>-106531.84000000001</v>
      </c>
      <c r="QQ244" s="4">
        <v>0</v>
      </c>
      <c r="QR244" s="4">
        <v>0</v>
      </c>
      <c r="QS244" s="5">
        <v>1</v>
      </c>
      <c r="QT244" s="4">
        <v>106531.84000000001</v>
      </c>
      <c r="QU244" s="4">
        <v>106531.84000000001</v>
      </c>
      <c r="QV244" s="4">
        <v>-106531.84000000001</v>
      </c>
      <c r="QW244" s="4">
        <v>0</v>
      </c>
      <c r="QX244" s="4">
        <v>0</v>
      </c>
      <c r="QY244" s="4">
        <v>106531.84000000001</v>
      </c>
      <c r="QZ244" s="4">
        <v>-106531.84000000001</v>
      </c>
      <c r="RA244" s="4">
        <v>0</v>
      </c>
      <c r="RB244" s="4">
        <v>0</v>
      </c>
      <c r="RC244" s="5">
        <v>1</v>
      </c>
      <c r="RD244" s="4">
        <v>106531.84</v>
      </c>
      <c r="RE244" s="4">
        <v>106531.84</v>
      </c>
      <c r="RF244" s="4">
        <v>-106531.84</v>
      </c>
      <c r="RG244" s="4">
        <v>0</v>
      </c>
      <c r="RH244" s="4">
        <v>0</v>
      </c>
      <c r="RI244" s="4">
        <v>106531.84</v>
      </c>
      <c r="RJ244" s="4">
        <v>-106531.84</v>
      </c>
      <c r="RK244" s="4">
        <v>0</v>
      </c>
      <c r="RL244" s="4">
        <v>0</v>
      </c>
      <c r="RM244" s="5">
        <v>1</v>
      </c>
      <c r="RN244" s="4">
        <v>106531.84</v>
      </c>
      <c r="RO244" s="4">
        <v>106531.84</v>
      </c>
      <c r="RP244" s="4">
        <v>-106531.84</v>
      </c>
      <c r="RQ244" s="4">
        <v>0</v>
      </c>
      <c r="RR244" s="4">
        <v>0</v>
      </c>
      <c r="RS244" s="4">
        <v>106531.84</v>
      </c>
      <c r="RT244" s="4">
        <v>-106531.84</v>
      </c>
      <c r="RU244" s="4">
        <v>0</v>
      </c>
      <c r="RV244" s="4">
        <v>0</v>
      </c>
      <c r="RW244" s="5">
        <v>1</v>
      </c>
      <c r="RX244" s="4">
        <v>106531.84</v>
      </c>
      <c r="RY244" s="4">
        <v>106531.84</v>
      </c>
      <c r="RZ244" s="4">
        <v>-106531.84</v>
      </c>
      <c r="SA244" s="4">
        <v>0</v>
      </c>
      <c r="SB244" s="4">
        <v>0</v>
      </c>
      <c r="SC244" s="4">
        <v>106531.84</v>
      </c>
      <c r="SD244" s="4">
        <v>-106531.84</v>
      </c>
      <c r="SE244" s="4">
        <v>0</v>
      </c>
      <c r="SF244" s="4">
        <v>0</v>
      </c>
      <c r="SG244" s="5">
        <v>1</v>
      </c>
      <c r="SH244" s="4">
        <v>106531.84000000001</v>
      </c>
      <c r="SI244" s="4">
        <v>106531.84000000001</v>
      </c>
      <c r="SJ244" s="4">
        <v>-106531.84000000001</v>
      </c>
      <c r="SK244" s="4">
        <v>0</v>
      </c>
      <c r="SL244" s="4">
        <v>0</v>
      </c>
      <c r="SM244" s="4">
        <v>106531.84000000001</v>
      </c>
      <c r="SN244" s="4">
        <v>-106531.84000000001</v>
      </c>
      <c r="SO244" s="4">
        <v>0</v>
      </c>
      <c r="SP244" s="4">
        <v>0</v>
      </c>
      <c r="SQ244" s="5">
        <v>1</v>
      </c>
      <c r="SR244" s="4">
        <v>1278382.0800000001</v>
      </c>
      <c r="SS244" s="4">
        <v>1278382.0800000001</v>
      </c>
      <c r="ST244" s="4">
        <v>-1278382.0800000001</v>
      </c>
      <c r="SU244" s="4">
        <v>0</v>
      </c>
      <c r="SV244" s="4">
        <v>0</v>
      </c>
      <c r="SW244" s="4">
        <v>1278382.0800000001</v>
      </c>
      <c r="SX244" s="4">
        <v>-1278382.0800000001</v>
      </c>
      <c r="SY244" s="4">
        <v>0</v>
      </c>
      <c r="SZ244" s="4">
        <v>0</v>
      </c>
      <c r="TA244" s="5">
        <v>12</v>
      </c>
      <c r="TB244" s="4">
        <v>106531.84000000001</v>
      </c>
      <c r="TC244" s="4">
        <v>106531.84000000001</v>
      </c>
    </row>
    <row r="245" spans="1:523" ht="15" thickBot="1" x14ac:dyDescent="0.35">
      <c r="A245" s="3" t="s">
        <v>288</v>
      </c>
      <c r="B245" s="4">
        <v>0</v>
      </c>
      <c r="C245" s="4">
        <v>0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0</v>
      </c>
      <c r="J245" s="4">
        <v>0</v>
      </c>
      <c r="K245" s="5">
        <v>0.99938510112540258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5">
        <v>0.99938510112540258</v>
      </c>
      <c r="V245" s="4">
        <v>0</v>
      </c>
      <c r="W245" s="4">
        <v>0</v>
      </c>
      <c r="X245" s="4">
        <v>0</v>
      </c>
      <c r="Y245" s="4">
        <v>0</v>
      </c>
      <c r="Z245" s="4">
        <v>0</v>
      </c>
      <c r="AA245" s="4">
        <v>0</v>
      </c>
      <c r="AB245" s="4">
        <v>0</v>
      </c>
      <c r="AC245" s="4">
        <v>0</v>
      </c>
      <c r="AD245" s="4">
        <v>0</v>
      </c>
      <c r="AE245" s="5">
        <v>0.99938510112540258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0</v>
      </c>
      <c r="AL245" s="4">
        <v>0</v>
      </c>
      <c r="AM245" s="4">
        <v>0</v>
      </c>
      <c r="AN245" s="4">
        <v>0</v>
      </c>
      <c r="AO245" s="5">
        <v>0.99938510112540258</v>
      </c>
      <c r="AP245" s="4">
        <v>0</v>
      </c>
      <c r="AQ245" s="4">
        <v>0</v>
      </c>
      <c r="AR245" s="4">
        <v>0</v>
      </c>
      <c r="AS245" s="4">
        <v>0</v>
      </c>
      <c r="AT245" s="4">
        <v>0</v>
      </c>
      <c r="AU245" s="4">
        <v>0</v>
      </c>
      <c r="AV245" s="4">
        <v>0</v>
      </c>
      <c r="AW245" s="4">
        <v>0</v>
      </c>
      <c r="AX245" s="4">
        <v>0</v>
      </c>
      <c r="AY245" s="5">
        <v>0.99938510112540258</v>
      </c>
      <c r="AZ245" s="4">
        <v>0</v>
      </c>
      <c r="BA245" s="4">
        <v>0</v>
      </c>
      <c r="BB245" s="4">
        <v>0</v>
      </c>
      <c r="BC245" s="4">
        <v>0</v>
      </c>
      <c r="BD245" s="4">
        <v>0</v>
      </c>
      <c r="BE245" s="4">
        <v>0</v>
      </c>
      <c r="BF245" s="4">
        <v>0</v>
      </c>
      <c r="BG245" s="4">
        <v>0</v>
      </c>
      <c r="BH245" s="4">
        <v>0</v>
      </c>
      <c r="BI245" s="5">
        <v>0.99938510112540258</v>
      </c>
      <c r="BJ245" s="4">
        <v>0</v>
      </c>
      <c r="BK245" s="4">
        <v>0</v>
      </c>
      <c r="BL245" s="4">
        <v>0</v>
      </c>
      <c r="BM245" s="4">
        <v>0</v>
      </c>
      <c r="BN245" s="4">
        <v>0</v>
      </c>
      <c r="BO245" s="4">
        <v>0</v>
      </c>
      <c r="BP245" s="4">
        <v>0</v>
      </c>
      <c r="BQ245" s="4">
        <v>0</v>
      </c>
      <c r="BR245" s="4">
        <v>0</v>
      </c>
      <c r="BS245" s="5">
        <v>0.99938510112540258</v>
      </c>
      <c r="BT245" s="4">
        <v>0</v>
      </c>
      <c r="BU245" s="4">
        <v>0</v>
      </c>
      <c r="BV245" s="4">
        <v>0</v>
      </c>
      <c r="BW245" s="4">
        <v>0</v>
      </c>
      <c r="BX245" s="4">
        <v>0</v>
      </c>
      <c r="BY245" s="4">
        <v>0</v>
      </c>
      <c r="BZ245" s="4">
        <v>0</v>
      </c>
      <c r="CA245" s="4">
        <v>0</v>
      </c>
      <c r="CB245" s="4">
        <v>0</v>
      </c>
      <c r="CC245" s="5">
        <v>0.99938510112540258</v>
      </c>
      <c r="CD245" s="4">
        <v>0</v>
      </c>
      <c r="CE245" s="4">
        <v>0</v>
      </c>
      <c r="CF245" s="4">
        <v>0</v>
      </c>
      <c r="CG245" s="4">
        <v>0</v>
      </c>
      <c r="CH245" s="4">
        <v>0</v>
      </c>
      <c r="CI245" s="4">
        <v>0</v>
      </c>
      <c r="CJ245" s="4">
        <v>0</v>
      </c>
      <c r="CK245" s="4">
        <v>0</v>
      </c>
      <c r="CL245" s="4">
        <v>0</v>
      </c>
      <c r="CM245" s="5">
        <v>0.99938510112540258</v>
      </c>
      <c r="CN245" s="4">
        <v>0</v>
      </c>
      <c r="CO245" s="4">
        <v>0</v>
      </c>
      <c r="CP245" s="4">
        <v>0</v>
      </c>
      <c r="CQ245" s="4">
        <v>0</v>
      </c>
      <c r="CR245" s="4">
        <v>0</v>
      </c>
      <c r="CS245" s="4">
        <v>0</v>
      </c>
      <c r="CT245" s="4">
        <v>0</v>
      </c>
      <c r="CU245" s="4">
        <v>0</v>
      </c>
      <c r="CV245" s="4">
        <v>0</v>
      </c>
      <c r="CW245" s="5">
        <v>0.99938510112540258</v>
      </c>
      <c r="CX245" s="4">
        <v>0</v>
      </c>
      <c r="CY245" s="4">
        <v>0</v>
      </c>
      <c r="CZ245" s="4">
        <v>0</v>
      </c>
      <c r="DA245" s="4">
        <v>0</v>
      </c>
      <c r="DB245" s="4">
        <v>0</v>
      </c>
      <c r="DC245" s="4">
        <v>0</v>
      </c>
      <c r="DD245" s="4">
        <v>0</v>
      </c>
      <c r="DE245" s="4">
        <v>0</v>
      </c>
      <c r="DF245" s="4">
        <v>0</v>
      </c>
      <c r="DG245" s="5">
        <v>0.99938510112540258</v>
      </c>
      <c r="DH245" s="4">
        <v>0</v>
      </c>
      <c r="DI245" s="4">
        <v>0</v>
      </c>
      <c r="DJ245" s="4">
        <v>0</v>
      </c>
      <c r="DK245" s="4">
        <v>0</v>
      </c>
      <c r="DL245" s="4">
        <v>0</v>
      </c>
      <c r="DM245" s="4">
        <v>0</v>
      </c>
      <c r="DN245" s="4">
        <v>0</v>
      </c>
      <c r="DO245" s="4">
        <v>0</v>
      </c>
      <c r="DP245" s="4">
        <v>0</v>
      </c>
      <c r="DQ245" s="5">
        <v>0.99938510112540258</v>
      </c>
      <c r="DR245" s="4">
        <v>0</v>
      </c>
      <c r="DS245" s="4">
        <v>0</v>
      </c>
      <c r="DT245" s="4">
        <v>0</v>
      </c>
      <c r="DU245" s="4">
        <v>0</v>
      </c>
      <c r="DV245" s="4">
        <v>0</v>
      </c>
      <c r="DW245" s="4">
        <v>0</v>
      </c>
      <c r="DX245" s="4">
        <v>0</v>
      </c>
      <c r="DY245" s="4">
        <v>0</v>
      </c>
      <c r="DZ245" s="4">
        <v>0</v>
      </c>
      <c r="EA245" s="5">
        <v>11.992621213504833</v>
      </c>
      <c r="EB245" s="4">
        <v>0</v>
      </c>
      <c r="EC245" s="4">
        <v>0</v>
      </c>
      <c r="ED245" s="4">
        <v>0</v>
      </c>
      <c r="EE245" s="4">
        <v>0</v>
      </c>
      <c r="EF245" s="4">
        <v>0</v>
      </c>
      <c r="EG245" s="4">
        <v>0</v>
      </c>
      <c r="EH245" s="4">
        <v>0</v>
      </c>
      <c r="EI245" s="4">
        <v>0</v>
      </c>
      <c r="EJ245" s="4">
        <v>0</v>
      </c>
      <c r="EK245" s="5">
        <v>0.99936453857595287</v>
      </c>
      <c r="EL245" s="4">
        <v>0</v>
      </c>
      <c r="EM245" s="4">
        <v>0</v>
      </c>
      <c r="EN245" s="4">
        <v>0</v>
      </c>
      <c r="EO245" s="4">
        <v>0</v>
      </c>
      <c r="EP245" s="4">
        <v>0</v>
      </c>
      <c r="EQ245" s="4">
        <v>0</v>
      </c>
      <c r="ER245" s="4">
        <v>0</v>
      </c>
      <c r="ES245" s="4">
        <v>0</v>
      </c>
      <c r="ET245" s="4">
        <v>0</v>
      </c>
      <c r="EU245" s="5">
        <v>0.99936453857595287</v>
      </c>
      <c r="EV245" s="4">
        <v>0</v>
      </c>
      <c r="EW245" s="4">
        <v>0</v>
      </c>
      <c r="EX245" s="4">
        <v>0</v>
      </c>
      <c r="EY245" s="4">
        <v>0</v>
      </c>
      <c r="EZ245" s="4">
        <v>0</v>
      </c>
      <c r="FA245" s="4">
        <v>0</v>
      </c>
      <c r="FB245" s="4">
        <v>0</v>
      </c>
      <c r="FC245" s="4">
        <v>0</v>
      </c>
      <c r="FD245" s="4">
        <v>0</v>
      </c>
      <c r="FE245" s="5">
        <v>0.99936453857595287</v>
      </c>
      <c r="FF245" s="4">
        <v>0</v>
      </c>
      <c r="FG245" s="4">
        <v>0</v>
      </c>
      <c r="FH245" s="4">
        <v>0</v>
      </c>
      <c r="FI245" s="4">
        <v>0</v>
      </c>
      <c r="FJ245" s="4">
        <v>0</v>
      </c>
      <c r="FK245" s="4">
        <v>0</v>
      </c>
      <c r="FL245" s="4">
        <v>0</v>
      </c>
      <c r="FM245" s="4">
        <v>0</v>
      </c>
      <c r="FN245" s="4">
        <v>0</v>
      </c>
      <c r="FO245" s="5">
        <v>0.99936453857595287</v>
      </c>
      <c r="FP245" s="4">
        <v>0</v>
      </c>
      <c r="FQ245" s="4">
        <v>0</v>
      </c>
      <c r="FR245" s="4">
        <v>0</v>
      </c>
      <c r="FS245" s="4">
        <v>0</v>
      </c>
      <c r="FT245" s="4">
        <v>0</v>
      </c>
      <c r="FU245" s="4">
        <v>0</v>
      </c>
      <c r="FV245" s="4">
        <v>0</v>
      </c>
      <c r="FW245" s="4">
        <v>0</v>
      </c>
      <c r="FX245" s="4">
        <v>0</v>
      </c>
      <c r="FY245" s="5">
        <v>0.99936453857595287</v>
      </c>
      <c r="FZ245" s="4">
        <v>0</v>
      </c>
      <c r="GA245" s="4">
        <v>0</v>
      </c>
      <c r="GB245" s="4">
        <v>0</v>
      </c>
      <c r="GC245" s="4">
        <v>0</v>
      </c>
      <c r="GD245" s="4">
        <v>0</v>
      </c>
      <c r="GE245" s="4">
        <v>0</v>
      </c>
      <c r="GF245" s="4">
        <v>0</v>
      </c>
      <c r="GG245" s="4">
        <v>0</v>
      </c>
      <c r="GH245" s="4">
        <v>0</v>
      </c>
      <c r="GI245" s="5">
        <v>0.99936453857595287</v>
      </c>
      <c r="GJ245" s="4">
        <v>0</v>
      </c>
      <c r="GK245" s="4">
        <v>0</v>
      </c>
      <c r="GL245" s="4">
        <v>0</v>
      </c>
      <c r="GM245" s="4">
        <v>0</v>
      </c>
      <c r="GN245" s="4">
        <v>0</v>
      </c>
      <c r="GO245" s="4">
        <v>0</v>
      </c>
      <c r="GP245" s="4">
        <v>0</v>
      </c>
      <c r="GQ245" s="4">
        <v>0</v>
      </c>
      <c r="GR245" s="4">
        <v>0</v>
      </c>
      <c r="GS245" s="5">
        <v>0.99936453857595287</v>
      </c>
      <c r="GT245" s="4">
        <v>0</v>
      </c>
      <c r="GU245" s="4">
        <v>0</v>
      </c>
      <c r="GV245" s="4">
        <v>0</v>
      </c>
      <c r="GW245" s="4">
        <v>0</v>
      </c>
      <c r="GX245" s="4">
        <v>0</v>
      </c>
      <c r="GY245" s="4">
        <v>0</v>
      </c>
      <c r="GZ245" s="4">
        <v>0</v>
      </c>
      <c r="HA245" s="4">
        <v>0</v>
      </c>
      <c r="HB245" s="4">
        <v>0</v>
      </c>
      <c r="HC245" s="5">
        <v>0.99936453857595287</v>
      </c>
      <c r="HD245" s="4">
        <v>0</v>
      </c>
      <c r="HE245" s="4">
        <v>0</v>
      </c>
      <c r="HF245" s="4">
        <v>0</v>
      </c>
      <c r="HG245" s="4">
        <v>0</v>
      </c>
      <c r="HH245" s="4">
        <v>0</v>
      </c>
      <c r="HI245" s="4">
        <v>0</v>
      </c>
      <c r="HJ245" s="4">
        <v>0</v>
      </c>
      <c r="HK245" s="4">
        <v>0</v>
      </c>
      <c r="HL245" s="4">
        <v>0</v>
      </c>
      <c r="HM245" s="5">
        <v>0.99936453857595287</v>
      </c>
      <c r="HN245" s="4">
        <v>0</v>
      </c>
      <c r="HO245" s="4">
        <v>0</v>
      </c>
      <c r="HP245" s="4">
        <v>0</v>
      </c>
      <c r="HQ245" s="4">
        <v>0</v>
      </c>
      <c r="HR245" s="4">
        <v>0</v>
      </c>
      <c r="HS245" s="4">
        <v>0</v>
      </c>
      <c r="HT245" s="4">
        <v>0</v>
      </c>
      <c r="HU245" s="4">
        <v>0</v>
      </c>
      <c r="HV245" s="4">
        <v>0</v>
      </c>
      <c r="HW245" s="5">
        <v>0.99936453857595287</v>
      </c>
      <c r="HX245" s="4">
        <v>0</v>
      </c>
      <c r="HY245" s="4">
        <v>0</v>
      </c>
      <c r="HZ245" s="4">
        <v>0</v>
      </c>
      <c r="IA245" s="4">
        <v>0</v>
      </c>
      <c r="IB245" s="4">
        <v>0</v>
      </c>
      <c r="IC245" s="4">
        <v>0</v>
      </c>
      <c r="ID245" s="4">
        <v>0</v>
      </c>
      <c r="IE245" s="4">
        <v>0</v>
      </c>
      <c r="IF245" s="4">
        <v>0</v>
      </c>
      <c r="IG245" s="5">
        <v>0.99936453857595287</v>
      </c>
      <c r="IH245" s="4">
        <v>0</v>
      </c>
      <c r="II245" s="4">
        <v>0</v>
      </c>
      <c r="IJ245" s="4">
        <v>0</v>
      </c>
      <c r="IK245" s="4">
        <v>0</v>
      </c>
      <c r="IL245" s="4">
        <v>0</v>
      </c>
      <c r="IM245" s="4">
        <v>0</v>
      </c>
      <c r="IN245" s="4">
        <v>0</v>
      </c>
      <c r="IO245" s="4">
        <v>0</v>
      </c>
      <c r="IP245" s="4">
        <v>0</v>
      </c>
      <c r="IQ245" s="5">
        <v>0.99936453857595287</v>
      </c>
      <c r="IR245" s="4">
        <v>0</v>
      </c>
      <c r="IS245" s="4">
        <v>0</v>
      </c>
      <c r="IT245" s="4">
        <v>0</v>
      </c>
      <c r="IU245" s="4">
        <v>0</v>
      </c>
      <c r="IV245" s="4">
        <v>0</v>
      </c>
      <c r="IW245" s="4">
        <v>0</v>
      </c>
      <c r="IX245" s="4">
        <v>0</v>
      </c>
      <c r="IY245" s="4">
        <v>0</v>
      </c>
      <c r="IZ245" s="4">
        <v>0</v>
      </c>
      <c r="JA245" s="5">
        <v>11.992374462911435</v>
      </c>
      <c r="JB245" s="4">
        <v>0</v>
      </c>
      <c r="JC245" s="4">
        <v>0</v>
      </c>
      <c r="JD245" s="4">
        <v>0</v>
      </c>
      <c r="JE245" s="4">
        <v>0</v>
      </c>
      <c r="JF245" s="4">
        <v>0</v>
      </c>
      <c r="JG245" s="4">
        <v>0</v>
      </c>
      <c r="JH245" s="4">
        <v>0</v>
      </c>
      <c r="JI245" s="4">
        <v>0</v>
      </c>
      <c r="JJ245" s="4">
        <v>0</v>
      </c>
      <c r="JK245" s="5">
        <v>0.99937364288452957</v>
      </c>
      <c r="JL245" s="4">
        <v>0</v>
      </c>
      <c r="JM245" s="4">
        <v>0</v>
      </c>
      <c r="JN245" s="4">
        <v>0</v>
      </c>
      <c r="JO245" s="4">
        <v>0</v>
      </c>
      <c r="JP245" s="4">
        <v>0</v>
      </c>
      <c r="JQ245" s="4">
        <v>0</v>
      </c>
      <c r="JR245" s="4">
        <v>0</v>
      </c>
      <c r="JS245" s="4">
        <v>0</v>
      </c>
      <c r="JT245" s="4">
        <v>0</v>
      </c>
      <c r="JU245" s="5">
        <v>0.99937364288452957</v>
      </c>
      <c r="JV245" s="4">
        <v>0</v>
      </c>
      <c r="JW245" s="4">
        <v>0</v>
      </c>
      <c r="JX245" s="4">
        <v>0</v>
      </c>
      <c r="JY245" s="4">
        <v>0</v>
      </c>
      <c r="JZ245" s="4">
        <v>0</v>
      </c>
      <c r="KA245" s="4">
        <v>0</v>
      </c>
      <c r="KB245" s="4">
        <v>0</v>
      </c>
      <c r="KC245" s="4">
        <v>0</v>
      </c>
      <c r="KD245" s="4">
        <v>0</v>
      </c>
      <c r="KE245" s="5">
        <v>0.99937364288452957</v>
      </c>
      <c r="KF245" s="4">
        <v>0</v>
      </c>
      <c r="KG245" s="4">
        <v>0</v>
      </c>
      <c r="KH245" s="4">
        <v>0</v>
      </c>
      <c r="KI245" s="4">
        <v>0</v>
      </c>
      <c r="KJ245" s="4">
        <v>0</v>
      </c>
      <c r="KK245" s="4">
        <v>0</v>
      </c>
      <c r="KL245" s="4">
        <v>0</v>
      </c>
      <c r="KM245" s="4">
        <v>0</v>
      </c>
      <c r="KN245" s="4">
        <v>0</v>
      </c>
      <c r="KO245" s="5">
        <v>0.99937364288452957</v>
      </c>
      <c r="KP245" s="4">
        <v>0</v>
      </c>
      <c r="KQ245" s="4">
        <v>0</v>
      </c>
      <c r="KR245" s="4">
        <v>0</v>
      </c>
      <c r="KS245" s="4">
        <v>0</v>
      </c>
      <c r="KT245" s="4">
        <v>0</v>
      </c>
      <c r="KU245" s="4">
        <v>0</v>
      </c>
      <c r="KV245" s="4">
        <v>0</v>
      </c>
      <c r="KW245" s="4">
        <v>0</v>
      </c>
      <c r="KX245" s="4">
        <v>0</v>
      </c>
      <c r="KY245" s="5">
        <v>0.99937364288452957</v>
      </c>
      <c r="KZ245" s="4">
        <v>0</v>
      </c>
      <c r="LA245" s="4">
        <v>0</v>
      </c>
      <c r="LB245" s="4">
        <v>0</v>
      </c>
      <c r="LC245" s="4">
        <v>0</v>
      </c>
      <c r="LD245" s="4">
        <v>0</v>
      </c>
      <c r="LE245" s="4">
        <v>0</v>
      </c>
      <c r="LF245" s="4">
        <v>0</v>
      </c>
      <c r="LG245" s="4">
        <v>0</v>
      </c>
      <c r="LH245" s="4">
        <v>0</v>
      </c>
      <c r="LI245" s="5">
        <v>0.99937364288452957</v>
      </c>
      <c r="LJ245" s="4">
        <v>0</v>
      </c>
      <c r="LK245" s="4">
        <v>0</v>
      </c>
      <c r="LL245" s="4">
        <v>0</v>
      </c>
      <c r="LM245" s="4">
        <v>0</v>
      </c>
      <c r="LN245" s="4">
        <v>0</v>
      </c>
      <c r="LO245" s="4">
        <v>0</v>
      </c>
      <c r="LP245" s="4">
        <v>0</v>
      </c>
      <c r="LQ245" s="4">
        <v>0</v>
      </c>
      <c r="LR245" s="4">
        <v>0</v>
      </c>
      <c r="LS245" s="5">
        <v>0.99937364288452957</v>
      </c>
      <c r="LT245" s="4">
        <v>0</v>
      </c>
      <c r="LU245" s="4">
        <v>0</v>
      </c>
      <c r="LV245" s="4">
        <v>0</v>
      </c>
      <c r="LW245" s="4">
        <v>0</v>
      </c>
      <c r="LX245" s="4">
        <v>0</v>
      </c>
      <c r="LY245" s="4">
        <v>0</v>
      </c>
      <c r="LZ245" s="4">
        <v>0</v>
      </c>
      <c r="MA245" s="4">
        <v>0</v>
      </c>
      <c r="MB245" s="4">
        <v>0</v>
      </c>
      <c r="MC245" s="5">
        <v>0.99937364288452957</v>
      </c>
      <c r="MD245" s="4">
        <v>0</v>
      </c>
      <c r="ME245" s="4">
        <v>0</v>
      </c>
      <c r="MF245" s="4">
        <v>0</v>
      </c>
      <c r="MG245" s="4">
        <v>0</v>
      </c>
      <c r="MH245" s="4">
        <v>0</v>
      </c>
      <c r="MI245" s="4">
        <v>0</v>
      </c>
      <c r="MJ245" s="4">
        <v>0</v>
      </c>
      <c r="MK245" s="4">
        <v>0</v>
      </c>
      <c r="ML245" s="4">
        <v>0</v>
      </c>
      <c r="MM245" s="5">
        <v>0.99937364288452957</v>
      </c>
      <c r="MN245" s="4">
        <v>0</v>
      </c>
      <c r="MO245" s="4">
        <v>0</v>
      </c>
      <c r="MP245" s="4">
        <v>0</v>
      </c>
      <c r="MQ245" s="4">
        <v>0</v>
      </c>
      <c r="MR245" s="4">
        <v>0</v>
      </c>
      <c r="MS245" s="4">
        <v>0</v>
      </c>
      <c r="MT245" s="4">
        <v>0</v>
      </c>
      <c r="MU245" s="4">
        <v>0</v>
      </c>
      <c r="MV245" s="4">
        <v>0</v>
      </c>
      <c r="MW245" s="5">
        <v>0.99937364288452957</v>
      </c>
      <c r="MX245" s="4">
        <v>0</v>
      </c>
      <c r="MY245" s="4">
        <v>0</v>
      </c>
      <c r="MZ245" s="4">
        <v>0</v>
      </c>
      <c r="NA245" s="4">
        <v>0</v>
      </c>
      <c r="NB245" s="4">
        <v>0</v>
      </c>
      <c r="NC245" s="4">
        <v>0</v>
      </c>
      <c r="ND245" s="4">
        <v>0</v>
      </c>
      <c r="NE245" s="4">
        <v>0</v>
      </c>
      <c r="NF245" s="4">
        <v>0</v>
      </c>
      <c r="NG245" s="5">
        <v>0.99937364288452957</v>
      </c>
      <c r="NH245" s="4">
        <v>0</v>
      </c>
      <c r="NI245" s="4">
        <v>0</v>
      </c>
      <c r="NJ245" s="4">
        <v>0</v>
      </c>
      <c r="NK245" s="4">
        <v>0</v>
      </c>
      <c r="NL245" s="4">
        <v>0</v>
      </c>
      <c r="NM245" s="4">
        <v>0</v>
      </c>
      <c r="NN245" s="4">
        <v>0</v>
      </c>
      <c r="NO245" s="4">
        <v>0</v>
      </c>
      <c r="NP245" s="4">
        <v>0</v>
      </c>
      <c r="NQ245" s="5">
        <v>0.99937364288452957</v>
      </c>
      <c r="NR245" s="4">
        <v>0</v>
      </c>
      <c r="NS245" s="4">
        <v>0</v>
      </c>
      <c r="NT245" s="4">
        <v>0</v>
      </c>
      <c r="NU245" s="4">
        <v>0</v>
      </c>
      <c r="NV245" s="4">
        <v>0</v>
      </c>
      <c r="NW245" s="4">
        <v>0</v>
      </c>
      <c r="NX245" s="4">
        <v>0</v>
      </c>
      <c r="NY245" s="4">
        <v>0</v>
      </c>
      <c r="NZ245" s="4">
        <v>0</v>
      </c>
      <c r="OA245" s="5">
        <v>11.992483714614357</v>
      </c>
      <c r="OB245" s="4">
        <v>0</v>
      </c>
      <c r="OC245" s="4">
        <v>0</v>
      </c>
      <c r="OD245" s="4">
        <v>0</v>
      </c>
      <c r="OE245" s="4">
        <v>0</v>
      </c>
      <c r="OF245" s="4">
        <v>0</v>
      </c>
      <c r="OG245" s="4">
        <v>0</v>
      </c>
      <c r="OH245" s="4">
        <v>0</v>
      </c>
      <c r="OI245" s="4">
        <v>0</v>
      </c>
      <c r="OJ245" s="4">
        <v>0</v>
      </c>
      <c r="OK245" s="5">
        <v>0.99938256618738563</v>
      </c>
      <c r="OL245" s="4">
        <v>0</v>
      </c>
      <c r="OM245" s="4">
        <v>0</v>
      </c>
      <c r="ON245" s="4">
        <v>0</v>
      </c>
      <c r="OO245" s="4">
        <v>0</v>
      </c>
      <c r="OP245" s="4">
        <v>0</v>
      </c>
      <c r="OQ245" s="4">
        <v>0</v>
      </c>
      <c r="OR245" s="4">
        <v>0</v>
      </c>
      <c r="OS245" s="4">
        <v>0</v>
      </c>
      <c r="OT245" s="4">
        <v>0</v>
      </c>
      <c r="OU245" s="5">
        <v>0.99938256618738563</v>
      </c>
      <c r="OV245" s="4">
        <v>0</v>
      </c>
      <c r="OW245" s="4">
        <v>0</v>
      </c>
      <c r="OX245" s="4">
        <v>0</v>
      </c>
      <c r="OY245" s="4">
        <v>0</v>
      </c>
      <c r="OZ245" s="4">
        <v>0</v>
      </c>
      <c r="PA245" s="4">
        <v>0</v>
      </c>
      <c r="PB245" s="4">
        <v>0</v>
      </c>
      <c r="PC245" s="4">
        <v>0</v>
      </c>
      <c r="PD245" s="4">
        <v>0</v>
      </c>
      <c r="PE245" s="5">
        <v>0.99938256618738563</v>
      </c>
      <c r="PF245" s="4">
        <v>0</v>
      </c>
      <c r="PG245" s="4">
        <v>0</v>
      </c>
      <c r="PH245" s="4">
        <v>0</v>
      </c>
      <c r="PI245" s="4">
        <v>0</v>
      </c>
      <c r="PJ245" s="4">
        <v>0</v>
      </c>
      <c r="PK245" s="4">
        <v>0</v>
      </c>
      <c r="PL245" s="4">
        <v>0</v>
      </c>
      <c r="PM245" s="4">
        <v>0</v>
      </c>
      <c r="PN245" s="4">
        <v>0</v>
      </c>
      <c r="PO245" s="5">
        <v>0.99938256618738563</v>
      </c>
      <c r="PP245" s="4">
        <v>0</v>
      </c>
      <c r="PQ245" s="4">
        <v>0</v>
      </c>
      <c r="PR245" s="4">
        <v>0</v>
      </c>
      <c r="PS245" s="4">
        <v>0</v>
      </c>
      <c r="PT245" s="4">
        <v>0</v>
      </c>
      <c r="PU245" s="4">
        <v>0</v>
      </c>
      <c r="PV245" s="4">
        <v>0</v>
      </c>
      <c r="PW245" s="4">
        <v>0</v>
      </c>
      <c r="PX245" s="4">
        <v>0</v>
      </c>
      <c r="PY245" s="5">
        <v>0.99938256618738563</v>
      </c>
      <c r="PZ245" s="4">
        <v>0</v>
      </c>
      <c r="QA245" s="4">
        <v>0</v>
      </c>
      <c r="QB245" s="4">
        <v>0</v>
      </c>
      <c r="QC245" s="4">
        <v>0</v>
      </c>
      <c r="QD245" s="4">
        <v>0</v>
      </c>
      <c r="QE245" s="4">
        <v>0</v>
      </c>
      <c r="QF245" s="4">
        <v>0</v>
      </c>
      <c r="QG245" s="4">
        <v>0</v>
      </c>
      <c r="QH245" s="4">
        <v>0</v>
      </c>
      <c r="QI245" s="5">
        <v>0.99938256618738563</v>
      </c>
      <c r="QJ245" s="4">
        <v>0</v>
      </c>
      <c r="QK245" s="4">
        <v>0</v>
      </c>
      <c r="QL245" s="4">
        <v>0</v>
      </c>
      <c r="QM245" s="4">
        <v>0</v>
      </c>
      <c r="QN245" s="4">
        <v>0</v>
      </c>
      <c r="QO245" s="4">
        <v>0</v>
      </c>
      <c r="QP245" s="4">
        <v>0</v>
      </c>
      <c r="QQ245" s="4">
        <v>0</v>
      </c>
      <c r="QR245" s="4">
        <v>0</v>
      </c>
      <c r="QS245" s="5">
        <v>0.99938256618738563</v>
      </c>
      <c r="QT245" s="4">
        <v>0</v>
      </c>
      <c r="QU245" s="4">
        <v>0</v>
      </c>
      <c r="QV245" s="4">
        <v>0</v>
      </c>
      <c r="QW245" s="4">
        <v>0</v>
      </c>
      <c r="QX245" s="4">
        <v>0</v>
      </c>
      <c r="QY245" s="4">
        <v>0</v>
      </c>
      <c r="QZ245" s="4">
        <v>0</v>
      </c>
      <c r="RA245" s="4">
        <v>0</v>
      </c>
      <c r="RB245" s="4">
        <v>0</v>
      </c>
      <c r="RC245" s="5">
        <v>0.99938256618738563</v>
      </c>
      <c r="RD245" s="4">
        <v>0</v>
      </c>
      <c r="RE245" s="4">
        <v>0</v>
      </c>
      <c r="RF245" s="4">
        <v>0</v>
      </c>
      <c r="RG245" s="4">
        <v>0</v>
      </c>
      <c r="RH245" s="4">
        <v>0</v>
      </c>
      <c r="RI245" s="4">
        <v>0</v>
      </c>
      <c r="RJ245" s="4">
        <v>0</v>
      </c>
      <c r="RK245" s="4">
        <v>0</v>
      </c>
      <c r="RL245" s="4">
        <v>0</v>
      </c>
      <c r="RM245" s="5">
        <v>0.99938256618738563</v>
      </c>
      <c r="RN245" s="4">
        <v>0</v>
      </c>
      <c r="RO245" s="4">
        <v>0</v>
      </c>
      <c r="RP245" s="4">
        <v>0</v>
      </c>
      <c r="RQ245" s="4">
        <v>0</v>
      </c>
      <c r="RR245" s="4">
        <v>0</v>
      </c>
      <c r="RS245" s="4">
        <v>0</v>
      </c>
      <c r="RT245" s="4">
        <v>0</v>
      </c>
      <c r="RU245" s="4">
        <v>0</v>
      </c>
      <c r="RV245" s="4">
        <v>0</v>
      </c>
      <c r="RW245" s="5">
        <v>0.99938256618738563</v>
      </c>
      <c r="RX245" s="4">
        <v>0</v>
      </c>
      <c r="RY245" s="4">
        <v>0</v>
      </c>
      <c r="RZ245" s="4">
        <v>0</v>
      </c>
      <c r="SA245" s="4">
        <v>0</v>
      </c>
      <c r="SB245" s="4">
        <v>0</v>
      </c>
      <c r="SC245" s="4">
        <v>0</v>
      </c>
      <c r="SD245" s="4">
        <v>0</v>
      </c>
      <c r="SE245" s="4">
        <v>0</v>
      </c>
      <c r="SF245" s="4">
        <v>0</v>
      </c>
      <c r="SG245" s="5">
        <v>0.99938256618738563</v>
      </c>
      <c r="SH245" s="4">
        <v>0</v>
      </c>
      <c r="SI245" s="4">
        <v>0</v>
      </c>
      <c r="SJ245" s="4">
        <v>0</v>
      </c>
      <c r="SK245" s="4">
        <v>0</v>
      </c>
      <c r="SL245" s="4">
        <v>0</v>
      </c>
      <c r="SM245" s="4">
        <v>0</v>
      </c>
      <c r="SN245" s="4">
        <v>0</v>
      </c>
      <c r="SO245" s="4">
        <v>0</v>
      </c>
      <c r="SP245" s="4">
        <v>0</v>
      </c>
      <c r="SQ245" s="5">
        <v>0.99938256618738563</v>
      </c>
      <c r="SR245" s="4">
        <v>0</v>
      </c>
      <c r="SS245" s="4">
        <v>0</v>
      </c>
      <c r="ST245" s="4">
        <v>0</v>
      </c>
      <c r="SU245" s="4">
        <v>0</v>
      </c>
      <c r="SV245" s="4">
        <v>0</v>
      </c>
      <c r="SW245" s="4">
        <v>0</v>
      </c>
      <c r="SX245" s="4">
        <v>0</v>
      </c>
      <c r="SY245" s="4">
        <v>0</v>
      </c>
      <c r="SZ245" s="4">
        <v>0</v>
      </c>
      <c r="TA245" s="5">
        <v>11.992590794248628</v>
      </c>
      <c r="TB245" s="4">
        <v>0</v>
      </c>
      <c r="TC245" s="4">
        <v>0</v>
      </c>
    </row>
    <row r="246" spans="1:523" x14ac:dyDescent="0.3">
      <c r="A246" s="8" t="s">
        <v>9</v>
      </c>
      <c r="B246" s="9">
        <v>117523386.34</v>
      </c>
      <c r="C246" s="9">
        <v>117523386.34</v>
      </c>
      <c r="D246" s="9">
        <v>-111677.12</v>
      </c>
      <c r="E246" s="9">
        <v>0</v>
      </c>
      <c r="F246" s="9">
        <v>117411709.22</v>
      </c>
      <c r="G246" s="9">
        <v>117501691.57444553</v>
      </c>
      <c r="H246" s="9">
        <v>-111677.12</v>
      </c>
      <c r="I246" s="9">
        <v>0</v>
      </c>
      <c r="J246" s="9">
        <v>117390014.45444553</v>
      </c>
      <c r="K246" s="10" t="s">
        <v>3</v>
      </c>
      <c r="L246" s="9">
        <v>115775723.33</v>
      </c>
      <c r="M246" s="9">
        <v>115775723.33</v>
      </c>
      <c r="N246" s="9">
        <v>-111783.69999999998</v>
      </c>
      <c r="O246" s="9">
        <v>0</v>
      </c>
      <c r="P246" s="9">
        <v>115663939.63</v>
      </c>
      <c r="Q246" s="9">
        <v>115754498.56361686</v>
      </c>
      <c r="R246" s="9">
        <v>-111783.69999999998</v>
      </c>
      <c r="S246" s="9">
        <v>0</v>
      </c>
      <c r="T246" s="9">
        <v>115642714.86361685</v>
      </c>
      <c r="U246" s="10" t="s">
        <v>3</v>
      </c>
      <c r="V246" s="9">
        <v>115787634.35000001</v>
      </c>
      <c r="W246" s="9">
        <v>115787634.35000001</v>
      </c>
      <c r="X246" s="9">
        <v>-111180.01999999999</v>
      </c>
      <c r="Y246" s="9">
        <v>0</v>
      </c>
      <c r="Z246" s="9">
        <v>115676454.33000001</v>
      </c>
      <c r="AA246" s="9">
        <v>115766347.10699947</v>
      </c>
      <c r="AB246" s="9">
        <v>-111180.01999999999</v>
      </c>
      <c r="AC246" s="9">
        <v>0</v>
      </c>
      <c r="AD246" s="9">
        <v>115655167.08699948</v>
      </c>
      <c r="AE246" s="10" t="s">
        <v>3</v>
      </c>
      <c r="AF246" s="9">
        <v>115284701.13000001</v>
      </c>
      <c r="AG246" s="9">
        <v>115284701.13000001</v>
      </c>
      <c r="AH246" s="9">
        <v>-111074.61</v>
      </c>
      <c r="AI246" s="9">
        <v>0</v>
      </c>
      <c r="AJ246" s="9">
        <v>115173626.52000001</v>
      </c>
      <c r="AK246" s="9">
        <v>115263697.72546296</v>
      </c>
      <c r="AL246" s="9">
        <v>-111074.61</v>
      </c>
      <c r="AM246" s="9">
        <v>0</v>
      </c>
      <c r="AN246" s="9">
        <v>115152623.11546296</v>
      </c>
      <c r="AO246" s="10" t="s">
        <v>3</v>
      </c>
      <c r="AP246" s="9">
        <v>113690783.33999999</v>
      </c>
      <c r="AQ246" s="9">
        <v>113690783.33999999</v>
      </c>
      <c r="AR246" s="9">
        <v>-110098.21000000002</v>
      </c>
      <c r="AS246" s="9">
        <v>0</v>
      </c>
      <c r="AT246" s="9">
        <v>113580685.13</v>
      </c>
      <c r="AU246" s="9">
        <v>113670304.96635006</v>
      </c>
      <c r="AV246" s="9">
        <v>-110098.21000000002</v>
      </c>
      <c r="AW246" s="9">
        <v>0</v>
      </c>
      <c r="AX246" s="9">
        <v>113560206.75635007</v>
      </c>
      <c r="AY246" s="10" t="s">
        <v>3</v>
      </c>
      <c r="AZ246" s="9">
        <v>113602344.25000001</v>
      </c>
      <c r="BA246" s="9">
        <v>113602344.25000001</v>
      </c>
      <c r="BB246" s="9">
        <v>-109995.88</v>
      </c>
      <c r="BC246" s="9">
        <v>0</v>
      </c>
      <c r="BD246" s="9">
        <v>113492348.37000002</v>
      </c>
      <c r="BE246" s="9">
        <v>113582185.51543261</v>
      </c>
      <c r="BF246" s="9">
        <v>-109995.88</v>
      </c>
      <c r="BG246" s="9">
        <v>0</v>
      </c>
      <c r="BH246" s="9">
        <v>113472189.63543262</v>
      </c>
      <c r="BI246" s="10" t="s">
        <v>3</v>
      </c>
      <c r="BJ246" s="9">
        <v>113621391.09</v>
      </c>
      <c r="BK246" s="9">
        <v>113621391.09</v>
      </c>
      <c r="BL246" s="9">
        <v>-110124.87000000001</v>
      </c>
      <c r="BM246" s="9">
        <v>0</v>
      </c>
      <c r="BN246" s="9">
        <v>113511266.22</v>
      </c>
      <c r="BO246" s="9">
        <v>113600748.28788967</v>
      </c>
      <c r="BP246" s="9">
        <v>-110124.87000000001</v>
      </c>
      <c r="BQ246" s="9">
        <v>0</v>
      </c>
      <c r="BR246" s="9">
        <v>113490623.41788967</v>
      </c>
      <c r="BS246" s="10" t="s">
        <v>3</v>
      </c>
      <c r="BT246" s="9">
        <v>112119385.74000001</v>
      </c>
      <c r="BU246" s="9">
        <v>112119385.74000001</v>
      </c>
      <c r="BV246" s="9">
        <v>-109313.43000000001</v>
      </c>
      <c r="BW246" s="9">
        <v>0</v>
      </c>
      <c r="BX246" s="9">
        <v>112010072.31</v>
      </c>
      <c r="BY246" s="9">
        <v>112099406.14617437</v>
      </c>
      <c r="BZ246" s="9">
        <v>-109313.43000000001</v>
      </c>
      <c r="CA246" s="9">
        <v>0</v>
      </c>
      <c r="CB246" s="9">
        <v>111990092.71617436</v>
      </c>
      <c r="CC246" s="10" t="s">
        <v>3</v>
      </c>
      <c r="CD246" s="9">
        <v>111777496.02000001</v>
      </c>
      <c r="CE246" s="9">
        <v>111777496.02000001</v>
      </c>
      <c r="CF246" s="9">
        <v>-106531.84</v>
      </c>
      <c r="CG246" s="9">
        <v>0</v>
      </c>
      <c r="CH246" s="9">
        <v>111670964.18000001</v>
      </c>
      <c r="CI246" s="9">
        <v>111757966.52407709</v>
      </c>
      <c r="CJ246" s="9">
        <v>-106531.84</v>
      </c>
      <c r="CK246" s="9">
        <v>0</v>
      </c>
      <c r="CL246" s="9">
        <v>111651434.68407708</v>
      </c>
      <c r="CM246" s="10" t="s">
        <v>3</v>
      </c>
      <c r="CN246" s="9">
        <v>112532258.81999998</v>
      </c>
      <c r="CO246" s="9">
        <v>112532258.81999998</v>
      </c>
      <c r="CP246" s="9">
        <v>-106531.84</v>
      </c>
      <c r="CQ246" s="9">
        <v>0</v>
      </c>
      <c r="CR246" s="9">
        <v>112425726.97999997</v>
      </c>
      <c r="CS246" s="9">
        <v>112512508.45237844</v>
      </c>
      <c r="CT246" s="9">
        <v>-106531.84</v>
      </c>
      <c r="CU246" s="9">
        <v>0</v>
      </c>
      <c r="CV246" s="9">
        <v>112405976.61237843</v>
      </c>
      <c r="CW246" s="10" t="s">
        <v>3</v>
      </c>
      <c r="CX246" s="9">
        <v>112616074.66</v>
      </c>
      <c r="CY246" s="9">
        <v>112616074.66</v>
      </c>
      <c r="CZ246" s="9">
        <v>-106531.84</v>
      </c>
      <c r="DA246" s="9">
        <v>0</v>
      </c>
      <c r="DB246" s="9">
        <v>112509542.81999999</v>
      </c>
      <c r="DC246" s="9">
        <v>112596837.47460413</v>
      </c>
      <c r="DD246" s="9">
        <v>-106531.84</v>
      </c>
      <c r="DE246" s="9">
        <v>0</v>
      </c>
      <c r="DF246" s="9">
        <v>112490305.63460413</v>
      </c>
      <c r="DG246" s="10" t="s">
        <v>3</v>
      </c>
      <c r="DH246" s="9">
        <v>111699337.66999997</v>
      </c>
      <c r="DI246" s="9">
        <v>111699337.66999997</v>
      </c>
      <c r="DJ246" s="9">
        <v>-106531.84000000001</v>
      </c>
      <c r="DK246" s="9">
        <v>0</v>
      </c>
      <c r="DL246" s="9">
        <v>111592805.82999997</v>
      </c>
      <c r="DM246" s="9">
        <v>111681144.17187507</v>
      </c>
      <c r="DN246" s="9">
        <v>-106531.84000000001</v>
      </c>
      <c r="DO246" s="9">
        <v>0</v>
      </c>
      <c r="DP246" s="9">
        <v>111574612.33187507</v>
      </c>
      <c r="DQ246" s="10" t="s">
        <v>3</v>
      </c>
      <c r="DR246" s="9">
        <v>1366030516.74</v>
      </c>
      <c r="DS246" s="9">
        <v>1366030516.74</v>
      </c>
      <c r="DT246" s="9">
        <v>-1311375.2000000002</v>
      </c>
      <c r="DU246" s="9">
        <v>0</v>
      </c>
      <c r="DV246" s="9">
        <v>1364719141.54</v>
      </c>
      <c r="DW246" s="9">
        <v>1365787336.5093062</v>
      </c>
      <c r="DX246" s="9">
        <v>-1311375.2000000002</v>
      </c>
      <c r="DY246" s="9">
        <v>0</v>
      </c>
      <c r="DZ246" s="9">
        <v>1364475961.3093061</v>
      </c>
      <c r="EA246" s="10" t="s">
        <v>3</v>
      </c>
      <c r="EB246" s="9">
        <v>111864278.52999997</v>
      </c>
      <c r="EC246" s="9">
        <v>111864278.52999997</v>
      </c>
      <c r="ED246" s="9">
        <v>-106531.84000000001</v>
      </c>
      <c r="EE246" s="9">
        <v>0</v>
      </c>
      <c r="EF246" s="9">
        <v>111757746.68999997</v>
      </c>
      <c r="EG246" s="9">
        <v>111864020.30492716</v>
      </c>
      <c r="EH246" s="9">
        <v>-106531.84000000001</v>
      </c>
      <c r="EI246" s="9">
        <v>0</v>
      </c>
      <c r="EJ246" s="9">
        <v>111757488.46492715</v>
      </c>
      <c r="EK246" s="10" t="s">
        <v>3</v>
      </c>
      <c r="EL246" s="9">
        <v>112631949.71999998</v>
      </c>
      <c r="EM246" s="9">
        <v>112631949.71999998</v>
      </c>
      <c r="EN246" s="9">
        <v>-106531.84</v>
      </c>
      <c r="EO246" s="9">
        <v>0</v>
      </c>
      <c r="EP246" s="9">
        <v>112525417.87999998</v>
      </c>
      <c r="EQ246" s="9">
        <v>112631695.7147692</v>
      </c>
      <c r="ER246" s="9">
        <v>-106531.84</v>
      </c>
      <c r="ES246" s="9">
        <v>0</v>
      </c>
      <c r="ET246" s="9">
        <v>112525163.8747692</v>
      </c>
      <c r="EU246" s="10" t="s">
        <v>3</v>
      </c>
      <c r="EV246" s="9">
        <v>112128742.75999996</v>
      </c>
      <c r="EW246" s="9">
        <v>112128742.75999996</v>
      </c>
      <c r="EX246" s="9">
        <v>-106531.84</v>
      </c>
      <c r="EY246" s="9">
        <v>0</v>
      </c>
      <c r="EZ246" s="9">
        <v>112022210.91999996</v>
      </c>
      <c r="FA246" s="9">
        <v>112128500.31555822</v>
      </c>
      <c r="FB246" s="9">
        <v>-106531.84</v>
      </c>
      <c r="FC246" s="9">
        <v>0</v>
      </c>
      <c r="FD246" s="9">
        <v>112021968.47555822</v>
      </c>
      <c r="FE246" s="10" t="s">
        <v>3</v>
      </c>
      <c r="FF246" s="9">
        <v>111628784.40999997</v>
      </c>
      <c r="FG246" s="9">
        <v>111628784.40999997</v>
      </c>
      <c r="FH246" s="9">
        <v>-106531.84</v>
      </c>
      <c r="FI246" s="9">
        <v>0</v>
      </c>
      <c r="FJ246" s="9">
        <v>111522252.56999996</v>
      </c>
      <c r="FK246" s="9">
        <v>111628547.03563139</v>
      </c>
      <c r="FL246" s="9">
        <v>-106531.84</v>
      </c>
      <c r="FM246" s="9">
        <v>0</v>
      </c>
      <c r="FN246" s="9">
        <v>111522015.19563138</v>
      </c>
      <c r="FO246" s="10" t="s">
        <v>3</v>
      </c>
      <c r="FP246" s="9">
        <v>111265759.19999996</v>
      </c>
      <c r="FQ246" s="9">
        <v>111265759.19999996</v>
      </c>
      <c r="FR246" s="9">
        <v>-106531.84000000001</v>
      </c>
      <c r="FS246" s="9">
        <v>0</v>
      </c>
      <c r="FT246" s="9">
        <v>111159227.35999995</v>
      </c>
      <c r="FU246" s="9">
        <v>111265522.83704974</v>
      </c>
      <c r="FV246" s="9">
        <v>-106531.84000000001</v>
      </c>
      <c r="FW246" s="9">
        <v>0</v>
      </c>
      <c r="FX246" s="9">
        <v>111158990.99704973</v>
      </c>
      <c r="FY246" s="10" t="s">
        <v>3</v>
      </c>
      <c r="FZ246" s="9">
        <v>111041888.62999997</v>
      </c>
      <c r="GA246" s="9">
        <v>111041888.62999997</v>
      </c>
      <c r="GB246" s="9">
        <v>-106531.84</v>
      </c>
      <c r="GC246" s="9">
        <v>0</v>
      </c>
      <c r="GD246" s="9">
        <v>110935356.78999996</v>
      </c>
      <c r="GE246" s="9">
        <v>111041654.49719056</v>
      </c>
      <c r="GF246" s="9">
        <v>-106531.84</v>
      </c>
      <c r="GG246" s="9">
        <v>0</v>
      </c>
      <c r="GH246" s="9">
        <v>110935122.65719056</v>
      </c>
      <c r="GI246" s="10" t="s">
        <v>3</v>
      </c>
      <c r="GJ246" s="9">
        <v>109207291.29999998</v>
      </c>
      <c r="GK246" s="9">
        <v>109207291.29999998</v>
      </c>
      <c r="GL246" s="9">
        <v>-106531.84000000001</v>
      </c>
      <c r="GM246" s="9">
        <v>0</v>
      </c>
      <c r="GN246" s="9">
        <v>109100759.45999998</v>
      </c>
      <c r="GO246" s="9">
        <v>109207075.07465181</v>
      </c>
      <c r="GP246" s="9">
        <v>-106531.84000000001</v>
      </c>
      <c r="GQ246" s="9">
        <v>0</v>
      </c>
      <c r="GR246" s="9">
        <v>109100543.2346518</v>
      </c>
      <c r="GS246" s="10" t="s">
        <v>3</v>
      </c>
      <c r="GT246" s="9">
        <v>109365737.65999995</v>
      </c>
      <c r="GU246" s="9">
        <v>109365737.65999995</v>
      </c>
      <c r="GV246" s="9">
        <v>-106531.84000000001</v>
      </c>
      <c r="GW246" s="9">
        <v>0</v>
      </c>
      <c r="GX246" s="9">
        <v>109259205.81999995</v>
      </c>
      <c r="GY246" s="9">
        <v>109365522.72072214</v>
      </c>
      <c r="GZ246" s="9">
        <v>-106531.84000000001</v>
      </c>
      <c r="HA246" s="9">
        <v>0</v>
      </c>
      <c r="HB246" s="9">
        <v>109258990.88072214</v>
      </c>
      <c r="HC246" s="10" t="s">
        <v>3</v>
      </c>
      <c r="HD246" s="9">
        <v>109128931.90999994</v>
      </c>
      <c r="HE246" s="9">
        <v>109128931.90999994</v>
      </c>
      <c r="HF246" s="9">
        <v>-106531.84</v>
      </c>
      <c r="HG246" s="9">
        <v>0</v>
      </c>
      <c r="HH246" s="9">
        <v>109022400.06999993</v>
      </c>
      <c r="HI246" s="9">
        <v>109128717.95553112</v>
      </c>
      <c r="HJ246" s="9">
        <v>-106531.84</v>
      </c>
      <c r="HK246" s="9">
        <v>0</v>
      </c>
      <c r="HL246" s="9">
        <v>109022186.11553112</v>
      </c>
      <c r="HM246" s="10" t="s">
        <v>3</v>
      </c>
      <c r="HN246" s="9">
        <v>107393261.39999992</v>
      </c>
      <c r="HO246" s="9">
        <v>107393261.39999992</v>
      </c>
      <c r="HP246" s="9">
        <v>-106531.84</v>
      </c>
      <c r="HQ246" s="9">
        <v>0</v>
      </c>
      <c r="HR246" s="9">
        <v>107286729.55999991</v>
      </c>
      <c r="HS246" s="9">
        <v>107393057.45167379</v>
      </c>
      <c r="HT246" s="9">
        <v>-106531.84</v>
      </c>
      <c r="HU246" s="9">
        <v>0</v>
      </c>
      <c r="HV246" s="9">
        <v>107286525.61167379</v>
      </c>
      <c r="HW246" s="10" t="s">
        <v>3</v>
      </c>
      <c r="HX246" s="9">
        <v>107779051.3899999</v>
      </c>
      <c r="HY246" s="9">
        <v>107779051.3899999</v>
      </c>
      <c r="HZ246" s="9">
        <v>-106531.84</v>
      </c>
      <c r="IA246" s="9">
        <v>0</v>
      </c>
      <c r="IB246" s="9">
        <v>107672519.54999989</v>
      </c>
      <c r="IC246" s="9">
        <v>107778847.98090062</v>
      </c>
      <c r="ID246" s="9">
        <v>-106531.84</v>
      </c>
      <c r="IE246" s="9">
        <v>0</v>
      </c>
      <c r="IF246" s="9">
        <v>107672316.14090061</v>
      </c>
      <c r="IG246" s="10" t="s">
        <v>3</v>
      </c>
      <c r="IH246" s="9">
        <v>107579522.32999992</v>
      </c>
      <c r="II246" s="9">
        <v>107579522.32999992</v>
      </c>
      <c r="IJ246" s="9">
        <v>-106531.84000000001</v>
      </c>
      <c r="IK246" s="9">
        <v>0</v>
      </c>
      <c r="IL246" s="9">
        <v>107472990.48999992</v>
      </c>
      <c r="IM246" s="9">
        <v>107579318.16043711</v>
      </c>
      <c r="IN246" s="9">
        <v>-106531.84000000001</v>
      </c>
      <c r="IO246" s="9">
        <v>0</v>
      </c>
      <c r="IP246" s="9">
        <v>107472786.3204371</v>
      </c>
      <c r="IQ246" s="10" t="s">
        <v>3</v>
      </c>
      <c r="IR246" s="9">
        <v>1321015199.2399993</v>
      </c>
      <c r="IS246" s="9">
        <v>1321015199.2399993</v>
      </c>
      <c r="IT246" s="9">
        <v>-1278382.0800000001</v>
      </c>
      <c r="IU246" s="9">
        <v>0</v>
      </c>
      <c r="IV246" s="9">
        <v>1319736817.1599994</v>
      </c>
      <c r="IW246" s="9">
        <v>1321012480.0490427</v>
      </c>
      <c r="IX246" s="9">
        <v>-1278382.0800000001</v>
      </c>
      <c r="IY246" s="9">
        <v>0</v>
      </c>
      <c r="IZ246" s="9">
        <v>1319734097.9690428</v>
      </c>
      <c r="JA246" s="10" t="s">
        <v>3</v>
      </c>
      <c r="JB246" s="9">
        <v>108294748.4999999</v>
      </c>
      <c r="JC246" s="9">
        <v>108294748.4999999</v>
      </c>
      <c r="JD246" s="9">
        <v>-106531.84000000001</v>
      </c>
      <c r="JE246" s="9">
        <v>0</v>
      </c>
      <c r="JF246" s="9">
        <v>108188216.65999989</v>
      </c>
      <c r="JG246" s="9">
        <v>108294544.66788706</v>
      </c>
      <c r="JH246" s="9">
        <v>-106531.84000000001</v>
      </c>
      <c r="JI246" s="9">
        <v>0</v>
      </c>
      <c r="JJ246" s="9">
        <v>108188012.82788706</v>
      </c>
      <c r="JK246" s="10" t="s">
        <v>3</v>
      </c>
      <c r="JL246" s="9">
        <v>108020734.79999991</v>
      </c>
      <c r="JM246" s="9">
        <v>108020734.79999991</v>
      </c>
      <c r="JN246" s="9">
        <v>-106531.84</v>
      </c>
      <c r="JO246" s="9">
        <v>0</v>
      </c>
      <c r="JP246" s="9">
        <v>107914202.9599999</v>
      </c>
      <c r="JQ246" s="9">
        <v>108020531.18922924</v>
      </c>
      <c r="JR246" s="9">
        <v>-106531.84</v>
      </c>
      <c r="JS246" s="9">
        <v>0</v>
      </c>
      <c r="JT246" s="9">
        <v>107913999.34922923</v>
      </c>
      <c r="JU246" s="10" t="s">
        <v>3</v>
      </c>
      <c r="JV246" s="9">
        <v>107759955.29999994</v>
      </c>
      <c r="JW246" s="9">
        <v>107759955.29999994</v>
      </c>
      <c r="JX246" s="9">
        <v>-106531.84</v>
      </c>
      <c r="JY246" s="9">
        <v>0</v>
      </c>
      <c r="JZ246" s="9">
        <v>107653423.45999993</v>
      </c>
      <c r="KA246" s="9">
        <v>107759751.3096242</v>
      </c>
      <c r="KB246" s="9">
        <v>-106531.84</v>
      </c>
      <c r="KC246" s="9">
        <v>0</v>
      </c>
      <c r="KD246" s="9">
        <v>107653219.46962419</v>
      </c>
      <c r="KE246" s="10" t="s">
        <v>3</v>
      </c>
      <c r="KF246" s="9">
        <v>107381225.85999992</v>
      </c>
      <c r="KG246" s="9">
        <v>107381225.85999992</v>
      </c>
      <c r="KH246" s="9">
        <v>-106531.84</v>
      </c>
      <c r="KI246" s="9">
        <v>0</v>
      </c>
      <c r="KJ246" s="9">
        <v>107274694.01999992</v>
      </c>
      <c r="KK246" s="9">
        <v>107381022.15733556</v>
      </c>
      <c r="KL246" s="9">
        <v>-106531.84</v>
      </c>
      <c r="KM246" s="9">
        <v>0</v>
      </c>
      <c r="KN246" s="9">
        <v>107274490.31733556</v>
      </c>
      <c r="KO246" s="10" t="s">
        <v>3</v>
      </c>
      <c r="KP246" s="9">
        <v>107415634.66999994</v>
      </c>
      <c r="KQ246" s="9">
        <v>107415634.66999994</v>
      </c>
      <c r="KR246" s="9">
        <v>-106531.84000000001</v>
      </c>
      <c r="KS246" s="9">
        <v>0</v>
      </c>
      <c r="KT246" s="9">
        <v>107309102.82999994</v>
      </c>
      <c r="KU246" s="9">
        <v>107415430.2166197</v>
      </c>
      <c r="KV246" s="9">
        <v>-106531.84000000001</v>
      </c>
      <c r="KW246" s="9">
        <v>0</v>
      </c>
      <c r="KX246" s="9">
        <v>107308898.3766197</v>
      </c>
      <c r="KY246" s="10" t="s">
        <v>3</v>
      </c>
      <c r="KZ246" s="9">
        <v>107188201.16999996</v>
      </c>
      <c r="LA246" s="9">
        <v>107188201.16999996</v>
      </c>
      <c r="LB246" s="9">
        <v>-106531.84</v>
      </c>
      <c r="LC246" s="9">
        <v>0</v>
      </c>
      <c r="LD246" s="9">
        <v>107081669.32999995</v>
      </c>
      <c r="LE246" s="9">
        <v>107187996.46019755</v>
      </c>
      <c r="LF246" s="9">
        <v>-106531.84</v>
      </c>
      <c r="LG246" s="9">
        <v>0</v>
      </c>
      <c r="LH246" s="9">
        <v>107081464.62019755</v>
      </c>
      <c r="LI246" s="10" t="s">
        <v>3</v>
      </c>
      <c r="LJ246" s="9">
        <v>107591110.77999994</v>
      </c>
      <c r="LK246" s="9">
        <v>107591110.77999994</v>
      </c>
      <c r="LL246" s="9">
        <v>-106531.84000000001</v>
      </c>
      <c r="LM246" s="9">
        <v>0</v>
      </c>
      <c r="LN246" s="9">
        <v>107484578.93999994</v>
      </c>
      <c r="LO246" s="9">
        <v>107590904.54389651</v>
      </c>
      <c r="LP246" s="9">
        <v>-106531.84000000001</v>
      </c>
      <c r="LQ246" s="9">
        <v>0</v>
      </c>
      <c r="LR246" s="9">
        <v>107484372.70389651</v>
      </c>
      <c r="LS246" s="10" t="s">
        <v>3</v>
      </c>
      <c r="LT246" s="9">
        <v>107700723.17999998</v>
      </c>
      <c r="LU246" s="9">
        <v>107700723.17999998</v>
      </c>
      <c r="LV246" s="9">
        <v>-106531.84000000001</v>
      </c>
      <c r="LW246" s="9">
        <v>0</v>
      </c>
      <c r="LX246" s="9">
        <v>107594191.33999997</v>
      </c>
      <c r="LY246" s="9">
        <v>107700516.55258435</v>
      </c>
      <c r="LZ246" s="9">
        <v>-106531.84000000001</v>
      </c>
      <c r="MA246" s="9">
        <v>0</v>
      </c>
      <c r="MB246" s="9">
        <v>107593984.71258435</v>
      </c>
      <c r="MC246" s="10" t="s">
        <v>3</v>
      </c>
      <c r="MD246" s="9">
        <v>108023311.11</v>
      </c>
      <c r="ME246" s="9">
        <v>108023311.11</v>
      </c>
      <c r="MF246" s="9">
        <v>-106531.84</v>
      </c>
      <c r="MG246" s="9">
        <v>0</v>
      </c>
      <c r="MH246" s="9">
        <v>107916779.27</v>
      </c>
      <c r="MI246" s="9">
        <v>108023104.52638987</v>
      </c>
      <c r="MJ246" s="9">
        <v>-106531.84</v>
      </c>
      <c r="MK246" s="9">
        <v>0</v>
      </c>
      <c r="ML246" s="9">
        <v>107916572.68638986</v>
      </c>
      <c r="MM246" s="10" t="s">
        <v>3</v>
      </c>
      <c r="MN246" s="9">
        <v>108881817.62999998</v>
      </c>
      <c r="MO246" s="9">
        <v>108881817.62999998</v>
      </c>
      <c r="MP246" s="9">
        <v>-106531.84</v>
      </c>
      <c r="MQ246" s="9">
        <v>0</v>
      </c>
      <c r="MR246" s="9">
        <v>108775285.78999998</v>
      </c>
      <c r="MS246" s="9">
        <v>108881611.7072583</v>
      </c>
      <c r="MT246" s="9">
        <v>-106531.84</v>
      </c>
      <c r="MU246" s="9">
        <v>0</v>
      </c>
      <c r="MV246" s="9">
        <v>108775079.8672583</v>
      </c>
      <c r="MW246" s="10" t="s">
        <v>3</v>
      </c>
      <c r="MX246" s="9">
        <v>109051852.75999999</v>
      </c>
      <c r="MY246" s="9">
        <v>109051852.75999999</v>
      </c>
      <c r="MZ246" s="9">
        <v>-106531.84</v>
      </c>
      <c r="NA246" s="9">
        <v>0</v>
      </c>
      <c r="NB246" s="9">
        <v>108945320.91999999</v>
      </c>
      <c r="NC246" s="9">
        <v>109051645.9050456</v>
      </c>
      <c r="ND246" s="9">
        <v>-106531.84</v>
      </c>
      <c r="NE246" s="9">
        <v>0</v>
      </c>
      <c r="NF246" s="9">
        <v>108945114.0650456</v>
      </c>
      <c r="NG246" s="10" t="s">
        <v>3</v>
      </c>
      <c r="NH246" s="9">
        <v>108722783.76000002</v>
      </c>
      <c r="NI246" s="9">
        <v>108722783.76000002</v>
      </c>
      <c r="NJ246" s="9">
        <v>-106531.84000000001</v>
      </c>
      <c r="NK246" s="9">
        <v>0</v>
      </c>
      <c r="NL246" s="9">
        <v>108616251.92000002</v>
      </c>
      <c r="NM246" s="9">
        <v>108722576.72312474</v>
      </c>
      <c r="NN246" s="9">
        <v>-106531.84000000001</v>
      </c>
      <c r="NO246" s="9">
        <v>0</v>
      </c>
      <c r="NP246" s="9">
        <v>108616044.88312474</v>
      </c>
      <c r="NQ246" s="10" t="s">
        <v>3</v>
      </c>
      <c r="NR246" s="9">
        <v>1296032099.5199993</v>
      </c>
      <c r="NS246" s="9">
        <v>1296032099.5199993</v>
      </c>
      <c r="NT246" s="9">
        <v>-1278382.0800000001</v>
      </c>
      <c r="NU246" s="9">
        <v>0</v>
      </c>
      <c r="NV246" s="9">
        <v>1294753717.4399993</v>
      </c>
      <c r="NW246" s="9">
        <v>1296029635.9591925</v>
      </c>
      <c r="NX246" s="9">
        <v>-1278382.0800000001</v>
      </c>
      <c r="NY246" s="9">
        <v>0</v>
      </c>
      <c r="NZ246" s="9">
        <v>1294751253.8791926</v>
      </c>
      <c r="OA246" s="10" t="s">
        <v>3</v>
      </c>
      <c r="OB246" s="9">
        <v>109370982.14000002</v>
      </c>
      <c r="OC246" s="9">
        <v>109370982.14000002</v>
      </c>
      <c r="OD246" s="9">
        <v>-106531.84000000001</v>
      </c>
      <c r="OE246" s="9">
        <v>0</v>
      </c>
      <c r="OF246" s="9">
        <v>109264450.30000001</v>
      </c>
      <c r="OG246" s="9">
        <v>109370774.18525843</v>
      </c>
      <c r="OH246" s="9">
        <v>-106531.84000000001</v>
      </c>
      <c r="OI246" s="9">
        <v>0</v>
      </c>
      <c r="OJ246" s="9">
        <v>109264242.34525843</v>
      </c>
      <c r="OK246" s="10" t="s">
        <v>3</v>
      </c>
      <c r="OL246" s="9">
        <v>109329529.97</v>
      </c>
      <c r="OM246" s="9">
        <v>109329529.97</v>
      </c>
      <c r="ON246" s="9">
        <v>-106531.84</v>
      </c>
      <c r="OO246" s="9">
        <v>0</v>
      </c>
      <c r="OP246" s="9">
        <v>109222998.13</v>
      </c>
      <c r="OQ246" s="9">
        <v>109329321.91744357</v>
      </c>
      <c r="OR246" s="9">
        <v>-106531.84</v>
      </c>
      <c r="OS246" s="9">
        <v>0</v>
      </c>
      <c r="OT246" s="9">
        <v>109222790.07744357</v>
      </c>
      <c r="OU246" s="10" t="s">
        <v>3</v>
      </c>
      <c r="OV246" s="9">
        <v>109054714.43000001</v>
      </c>
      <c r="OW246" s="9">
        <v>109054714.43000001</v>
      </c>
      <c r="OX246" s="9">
        <v>-106531.84</v>
      </c>
      <c r="OY246" s="9">
        <v>0</v>
      </c>
      <c r="OZ246" s="9">
        <v>108948182.59</v>
      </c>
      <c r="PA246" s="9">
        <v>109054506.54433218</v>
      </c>
      <c r="PB246" s="9">
        <v>-106531.84</v>
      </c>
      <c r="PC246" s="9">
        <v>0</v>
      </c>
      <c r="PD246" s="9">
        <v>108947974.70433217</v>
      </c>
      <c r="PE246" s="10" t="s">
        <v>3</v>
      </c>
      <c r="PF246" s="9">
        <v>109336394.87</v>
      </c>
      <c r="PG246" s="9">
        <v>109336394.87</v>
      </c>
      <c r="PH246" s="9">
        <v>-106531.84</v>
      </c>
      <c r="PI246" s="9">
        <v>0</v>
      </c>
      <c r="PJ246" s="9">
        <v>109229863.03</v>
      </c>
      <c r="PK246" s="9">
        <v>109336186.40218769</v>
      </c>
      <c r="PL246" s="9">
        <v>-106531.84</v>
      </c>
      <c r="PM246" s="9">
        <v>0</v>
      </c>
      <c r="PN246" s="9">
        <v>109229654.56218769</v>
      </c>
      <c r="PO246" s="10" t="s">
        <v>3</v>
      </c>
      <c r="PP246" s="9">
        <v>109480386.63999999</v>
      </c>
      <c r="PQ246" s="9">
        <v>109480386.63999999</v>
      </c>
      <c r="PR246" s="9">
        <v>-106531.84000000001</v>
      </c>
      <c r="PS246" s="9">
        <v>0</v>
      </c>
      <c r="PT246" s="9">
        <v>109373854.79999998</v>
      </c>
      <c r="PU246" s="9">
        <v>109480177.96243463</v>
      </c>
      <c r="PV246" s="9">
        <v>-106531.84000000001</v>
      </c>
      <c r="PW246" s="9">
        <v>0</v>
      </c>
      <c r="PX246" s="9">
        <v>109373646.12243463</v>
      </c>
      <c r="PY246" s="10" t="s">
        <v>3</v>
      </c>
      <c r="PZ246" s="9">
        <v>109438737.77000001</v>
      </c>
      <c r="QA246" s="9">
        <v>109438737.77000001</v>
      </c>
      <c r="QB246" s="9">
        <v>-106531.84</v>
      </c>
      <c r="QC246" s="9">
        <v>0</v>
      </c>
      <c r="QD246" s="9">
        <v>109332205.93000001</v>
      </c>
      <c r="QE246" s="9">
        <v>109438529.39530866</v>
      </c>
      <c r="QF246" s="9">
        <v>-106531.84</v>
      </c>
      <c r="QG246" s="9">
        <v>0</v>
      </c>
      <c r="QH246" s="9">
        <v>109331997.55530865</v>
      </c>
      <c r="QI246" s="10" t="s">
        <v>3</v>
      </c>
      <c r="QJ246" s="9">
        <v>109623140.87</v>
      </c>
      <c r="QK246" s="9">
        <v>109623140.87</v>
      </c>
      <c r="QL246" s="9">
        <v>-106531.84000000001</v>
      </c>
      <c r="QM246" s="9">
        <v>0</v>
      </c>
      <c r="QN246" s="9">
        <v>109516609.03</v>
      </c>
      <c r="QO246" s="9">
        <v>109622933.09813018</v>
      </c>
      <c r="QP246" s="9">
        <v>-106531.84000000001</v>
      </c>
      <c r="QQ246" s="9">
        <v>0</v>
      </c>
      <c r="QR246" s="9">
        <v>109516401.25813018</v>
      </c>
      <c r="QS246" s="10" t="s">
        <v>3</v>
      </c>
      <c r="QT246" s="9">
        <v>109684427.68000002</v>
      </c>
      <c r="QU246" s="9">
        <v>109684427.68000002</v>
      </c>
      <c r="QV246" s="9">
        <v>-106531.84000000001</v>
      </c>
      <c r="QW246" s="9">
        <v>0</v>
      </c>
      <c r="QX246" s="9">
        <v>109577895.84000002</v>
      </c>
      <c r="QY246" s="9">
        <v>109684219.73494993</v>
      </c>
      <c r="QZ246" s="9">
        <v>-106531.84000000001</v>
      </c>
      <c r="RA246" s="9">
        <v>0</v>
      </c>
      <c r="RB246" s="9">
        <v>109577687.89494993</v>
      </c>
      <c r="RC246" s="10" t="s">
        <v>3</v>
      </c>
      <c r="RD246" s="9">
        <v>109437699.62000003</v>
      </c>
      <c r="RE246" s="9">
        <v>109437699.62000003</v>
      </c>
      <c r="RF246" s="9">
        <v>-106531.84</v>
      </c>
      <c r="RG246" s="9">
        <v>0</v>
      </c>
      <c r="RH246" s="9">
        <v>109331167.78000003</v>
      </c>
      <c r="RI246" s="9">
        <v>109437492.03480735</v>
      </c>
      <c r="RJ246" s="9">
        <v>-106531.84</v>
      </c>
      <c r="RK246" s="9">
        <v>0</v>
      </c>
      <c r="RL246" s="9">
        <v>109330960.19480735</v>
      </c>
      <c r="RM246" s="10" t="s">
        <v>3</v>
      </c>
      <c r="RN246" s="9">
        <v>109663620.70000003</v>
      </c>
      <c r="RO246" s="9">
        <v>109663620.70000003</v>
      </c>
      <c r="RP246" s="9">
        <v>-106531.84</v>
      </c>
      <c r="RQ246" s="9">
        <v>0</v>
      </c>
      <c r="RR246" s="9">
        <v>109557088.86000003</v>
      </c>
      <c r="RS246" s="9">
        <v>109663412.55715954</v>
      </c>
      <c r="RT246" s="9">
        <v>-106531.84</v>
      </c>
      <c r="RU246" s="9">
        <v>0</v>
      </c>
      <c r="RV246" s="9">
        <v>109556880.71715954</v>
      </c>
      <c r="RW246" s="10" t="s">
        <v>3</v>
      </c>
      <c r="RX246" s="9">
        <v>109600167.11000003</v>
      </c>
      <c r="RY246" s="9">
        <v>109600167.11000003</v>
      </c>
      <c r="RZ246" s="9">
        <v>-106531.84</v>
      </c>
      <c r="SA246" s="9">
        <v>0</v>
      </c>
      <c r="SB246" s="9">
        <v>109493635.27000003</v>
      </c>
      <c r="SC246" s="9">
        <v>109599958.79173093</v>
      </c>
      <c r="SD246" s="9">
        <v>-106531.84</v>
      </c>
      <c r="SE246" s="9">
        <v>0</v>
      </c>
      <c r="SF246" s="9">
        <v>109493426.95173092</v>
      </c>
      <c r="SG246" s="10" t="s">
        <v>3</v>
      </c>
      <c r="SH246" s="9">
        <v>109652057.34000003</v>
      </c>
      <c r="SI246" s="9">
        <v>109652057.34000003</v>
      </c>
      <c r="SJ246" s="9">
        <v>-106531.84000000001</v>
      </c>
      <c r="SK246" s="9">
        <v>0</v>
      </c>
      <c r="SL246" s="9">
        <v>109545525.50000003</v>
      </c>
      <c r="SM246" s="9">
        <v>109651848.77500159</v>
      </c>
      <c r="SN246" s="9">
        <v>-106531.84000000001</v>
      </c>
      <c r="SO246" s="9">
        <v>0</v>
      </c>
      <c r="SP246" s="9">
        <v>109545316.93500158</v>
      </c>
      <c r="SQ246" s="10" t="s">
        <v>3</v>
      </c>
      <c r="SR246" s="9">
        <v>1313671859.1400001</v>
      </c>
      <c r="SS246" s="9">
        <v>1313671859.1400001</v>
      </c>
      <c r="ST246" s="9">
        <v>-1278382.0800000001</v>
      </c>
      <c r="SU246" s="9">
        <v>0</v>
      </c>
      <c r="SV246" s="9">
        <v>1312393477.0600002</v>
      </c>
      <c r="SW246" s="9">
        <v>1313669361.3987446</v>
      </c>
      <c r="SX246" s="9">
        <v>-1278382.0800000001</v>
      </c>
      <c r="SY246" s="9">
        <v>0</v>
      </c>
      <c r="SZ246" s="9">
        <v>1312390979.3187447</v>
      </c>
      <c r="TA246" s="10" t="s">
        <v>3</v>
      </c>
      <c r="TB246" s="9">
        <v>109868576.12720005</v>
      </c>
      <c r="TC246" s="9">
        <v>109868576.12720005</v>
      </c>
    </row>
    <row r="248" spans="1:523" x14ac:dyDescent="0.3">
      <c r="A248" s="8" t="s">
        <v>289</v>
      </c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  <c r="FG248" s="4"/>
      <c r="FH248" s="4"/>
      <c r="FI248" s="4"/>
      <c r="FJ248" s="4"/>
      <c r="FK248" s="4"/>
      <c r="FL248" s="4"/>
      <c r="FM248" s="4"/>
      <c r="FN248" s="4"/>
      <c r="FO248" s="4"/>
      <c r="FP248" s="4"/>
      <c r="FQ248" s="4"/>
      <c r="FR248" s="4"/>
      <c r="FS248" s="4"/>
      <c r="FT248" s="4"/>
      <c r="FU248" s="4"/>
      <c r="FV248" s="4"/>
      <c r="FW248" s="4"/>
      <c r="FX248" s="4"/>
      <c r="FY248" s="4"/>
      <c r="FZ248" s="4"/>
      <c r="GA248" s="4"/>
      <c r="GB248" s="4"/>
      <c r="GC248" s="4"/>
      <c r="GD248" s="4"/>
      <c r="GE248" s="4"/>
      <c r="GF248" s="4"/>
      <c r="GG248" s="4"/>
      <c r="GH248" s="4"/>
      <c r="GI248" s="4"/>
      <c r="GJ248" s="4"/>
      <c r="GK248" s="4"/>
      <c r="GL248" s="4"/>
      <c r="GM248" s="4"/>
      <c r="GN248" s="4"/>
      <c r="GO248" s="4"/>
      <c r="GP248" s="4"/>
      <c r="GQ248" s="4"/>
      <c r="GR248" s="4"/>
      <c r="GS248" s="4"/>
      <c r="GT248" s="4"/>
      <c r="GU248" s="4"/>
      <c r="GV248" s="4"/>
      <c r="GW248" s="4"/>
      <c r="GX248" s="4"/>
      <c r="GY248" s="4"/>
      <c r="GZ248" s="4"/>
      <c r="HA248" s="4"/>
      <c r="HB248" s="4"/>
      <c r="HC248" s="4"/>
      <c r="HD248" s="4"/>
      <c r="HE248" s="4"/>
      <c r="HF248" s="4"/>
      <c r="HG248" s="4"/>
      <c r="HH248" s="4"/>
      <c r="HI248" s="4"/>
      <c r="HJ248" s="4"/>
      <c r="HK248" s="4"/>
      <c r="HL248" s="4"/>
      <c r="HM248" s="4"/>
      <c r="HN248" s="4"/>
      <c r="HO248" s="4"/>
      <c r="HP248" s="4"/>
      <c r="HQ248" s="4"/>
      <c r="HR248" s="4"/>
      <c r="HS248" s="4"/>
      <c r="HT248" s="4"/>
      <c r="HU248" s="4"/>
      <c r="HV248" s="4"/>
      <c r="HW248" s="4"/>
      <c r="HX248" s="4"/>
      <c r="HY248" s="4"/>
      <c r="HZ248" s="4"/>
      <c r="IA248" s="4"/>
      <c r="IB248" s="4"/>
      <c r="IC248" s="4"/>
      <c r="ID248" s="4"/>
      <c r="IE248" s="4"/>
      <c r="IF248" s="4"/>
      <c r="IG248" s="4"/>
      <c r="IH248" s="4"/>
      <c r="II248" s="4"/>
      <c r="IJ248" s="4"/>
      <c r="IK248" s="4"/>
      <c r="IL248" s="4"/>
      <c r="IM248" s="4"/>
      <c r="IN248" s="4"/>
      <c r="IO248" s="4"/>
      <c r="IP248" s="4"/>
      <c r="IQ248" s="4"/>
      <c r="IR248" s="4"/>
      <c r="IS248" s="4"/>
      <c r="IT248" s="4"/>
      <c r="IU248" s="4"/>
      <c r="IV248" s="4"/>
      <c r="IW248" s="4"/>
      <c r="IX248" s="4"/>
      <c r="IY248" s="4"/>
      <c r="IZ248" s="4"/>
      <c r="JA248" s="4"/>
      <c r="JB248" s="4"/>
      <c r="JC248" s="4"/>
      <c r="JD248" s="4"/>
      <c r="JE248" s="4"/>
      <c r="JF248" s="4"/>
      <c r="JG248" s="4"/>
      <c r="JH248" s="4"/>
      <c r="JI248" s="4"/>
      <c r="JJ248" s="4"/>
      <c r="JK248" s="4"/>
      <c r="JL248" s="4"/>
      <c r="JM248" s="4"/>
      <c r="JN248" s="4"/>
      <c r="JO248" s="4"/>
      <c r="JP248" s="4"/>
      <c r="JQ248" s="4"/>
      <c r="JR248" s="4"/>
      <c r="JS248" s="4"/>
      <c r="JT248" s="4"/>
      <c r="JU248" s="4"/>
      <c r="JV248" s="4"/>
      <c r="JW248" s="4"/>
      <c r="JX248" s="4"/>
      <c r="JY248" s="4"/>
      <c r="JZ248" s="4"/>
      <c r="KA248" s="4"/>
      <c r="KB248" s="4"/>
      <c r="KC248" s="4"/>
      <c r="KD248" s="4"/>
      <c r="KE248" s="4"/>
      <c r="KF248" s="4"/>
      <c r="KG248" s="4"/>
      <c r="KH248" s="4"/>
      <c r="KI248" s="4"/>
      <c r="KJ248" s="4"/>
      <c r="KK248" s="4"/>
      <c r="KL248" s="4"/>
      <c r="KM248" s="4"/>
      <c r="KN248" s="4"/>
      <c r="KO248" s="4"/>
      <c r="KP248" s="4"/>
      <c r="KQ248" s="4"/>
      <c r="KR248" s="4"/>
      <c r="KS248" s="4"/>
      <c r="KT248" s="4"/>
      <c r="KU248" s="4"/>
      <c r="KV248" s="4"/>
      <c r="KW248" s="4"/>
      <c r="KX248" s="4"/>
      <c r="KY248" s="4"/>
      <c r="KZ248" s="4"/>
      <c r="LA248" s="4"/>
      <c r="LB248" s="4"/>
      <c r="LC248" s="4"/>
      <c r="LD248" s="4"/>
      <c r="LE248" s="4"/>
      <c r="LF248" s="4"/>
      <c r="LG248" s="4"/>
      <c r="LH248" s="4"/>
      <c r="LI248" s="4"/>
      <c r="LJ248" s="4"/>
      <c r="LK248" s="4"/>
      <c r="LL248" s="4"/>
      <c r="LM248" s="4"/>
      <c r="LN248" s="4"/>
      <c r="LO248" s="4"/>
      <c r="LP248" s="4"/>
      <c r="LQ248" s="4"/>
      <c r="LR248" s="4"/>
      <c r="LS248" s="4"/>
      <c r="LT248" s="4"/>
      <c r="LU248" s="4"/>
      <c r="LV248" s="4"/>
      <c r="LW248" s="4"/>
      <c r="LX248" s="4"/>
      <c r="LY248" s="4"/>
      <c r="LZ248" s="4"/>
      <c r="MA248" s="4"/>
      <c r="MB248" s="4"/>
      <c r="MC248" s="4"/>
      <c r="MD248" s="4"/>
      <c r="ME248" s="4"/>
      <c r="MF248" s="4"/>
      <c r="MG248" s="4"/>
      <c r="MH248" s="4"/>
      <c r="MI248" s="4"/>
      <c r="MJ248" s="4"/>
      <c r="MK248" s="4"/>
      <c r="ML248" s="4"/>
      <c r="MM248" s="4"/>
      <c r="MN248" s="4"/>
      <c r="MO248" s="4"/>
      <c r="MP248" s="4"/>
      <c r="MQ248" s="4"/>
      <c r="MR248" s="4"/>
      <c r="MS248" s="4"/>
      <c r="MT248" s="4"/>
      <c r="MU248" s="4"/>
      <c r="MV248" s="4"/>
      <c r="MW248" s="4"/>
      <c r="MX248" s="4"/>
      <c r="MY248" s="4"/>
      <c r="MZ248" s="4"/>
      <c r="NA248" s="4"/>
      <c r="NB248" s="4"/>
      <c r="NC248" s="4"/>
      <c r="ND248" s="4"/>
      <c r="NE248" s="4"/>
      <c r="NF248" s="4"/>
      <c r="NG248" s="4"/>
      <c r="NH248" s="4"/>
      <c r="NI248" s="4"/>
      <c r="NJ248" s="4"/>
      <c r="NK248" s="4"/>
      <c r="NL248" s="4"/>
      <c r="NM248" s="4"/>
      <c r="NN248" s="4"/>
      <c r="NO248" s="4"/>
      <c r="NP248" s="4"/>
      <c r="NQ248" s="4"/>
      <c r="NR248" s="4"/>
      <c r="NS248" s="4"/>
      <c r="NT248" s="4"/>
      <c r="NU248" s="4"/>
      <c r="NV248" s="4"/>
      <c r="NW248" s="4"/>
      <c r="NX248" s="4"/>
      <c r="NY248" s="4"/>
      <c r="NZ248" s="4"/>
      <c r="OA248" s="4"/>
      <c r="OB248" s="4"/>
      <c r="OC248" s="4"/>
      <c r="OD248" s="4"/>
      <c r="OE248" s="4"/>
      <c r="OF248" s="4"/>
      <c r="OG248" s="4"/>
      <c r="OH248" s="4"/>
      <c r="OI248" s="4"/>
      <c r="OJ248" s="4"/>
      <c r="OK248" s="4"/>
      <c r="OL248" s="4"/>
      <c r="OM248" s="4"/>
      <c r="ON248" s="4"/>
      <c r="OO248" s="4"/>
      <c r="OP248" s="4"/>
      <c r="OQ248" s="4"/>
      <c r="OR248" s="4"/>
      <c r="OS248" s="4"/>
      <c r="OT248" s="4"/>
      <c r="OU248" s="4"/>
      <c r="OV248" s="4"/>
      <c r="OW248" s="4"/>
      <c r="OX248" s="4"/>
      <c r="OY248" s="4"/>
      <c r="OZ248" s="4"/>
      <c r="PA248" s="4"/>
      <c r="PB248" s="4"/>
      <c r="PC248" s="4"/>
      <c r="PD248" s="4"/>
      <c r="PE248" s="4"/>
      <c r="PF248" s="4"/>
      <c r="PG248" s="4"/>
      <c r="PH248" s="4"/>
      <c r="PI248" s="4"/>
      <c r="PJ248" s="4"/>
      <c r="PK248" s="4"/>
      <c r="PL248" s="4"/>
      <c r="PM248" s="4"/>
      <c r="PN248" s="4"/>
      <c r="PO248" s="4"/>
      <c r="PP248" s="4"/>
      <c r="PQ248" s="4"/>
      <c r="PR248" s="4"/>
      <c r="PS248" s="4"/>
      <c r="PT248" s="4"/>
      <c r="PU248" s="4"/>
      <c r="PV248" s="4"/>
      <c r="PW248" s="4"/>
      <c r="PX248" s="4"/>
      <c r="PY248" s="4"/>
      <c r="PZ248" s="4"/>
      <c r="QA248" s="4"/>
      <c r="QB248" s="4"/>
      <c r="QC248" s="4"/>
      <c r="QD248" s="4"/>
      <c r="QE248" s="4"/>
      <c r="QF248" s="4"/>
      <c r="QG248" s="4"/>
      <c r="QH248" s="4"/>
      <c r="QI248" s="4"/>
      <c r="QJ248" s="4"/>
      <c r="QK248" s="4"/>
      <c r="QL248" s="4"/>
      <c r="QM248" s="4"/>
      <c r="QN248" s="4"/>
      <c r="QO248" s="4"/>
      <c r="QP248" s="4"/>
      <c r="QQ248" s="4"/>
      <c r="QR248" s="4"/>
      <c r="QS248" s="4"/>
      <c r="QT248" s="4"/>
      <c r="QU248" s="4"/>
      <c r="QV248" s="4"/>
      <c r="QW248" s="4"/>
      <c r="QX248" s="4"/>
      <c r="QY248" s="4"/>
      <c r="QZ248" s="4"/>
      <c r="RA248" s="4"/>
      <c r="RB248" s="4"/>
      <c r="RC248" s="4"/>
      <c r="RD248" s="4"/>
      <c r="RE248" s="4"/>
      <c r="RF248" s="4"/>
      <c r="RG248" s="4"/>
      <c r="RH248" s="4"/>
      <c r="RI248" s="4"/>
      <c r="RJ248" s="4"/>
      <c r="RK248" s="4"/>
      <c r="RL248" s="4"/>
      <c r="RM248" s="4"/>
      <c r="RN248" s="4"/>
      <c r="RO248" s="4"/>
      <c r="RP248" s="4"/>
      <c r="RQ248" s="4"/>
      <c r="RR248" s="4"/>
      <c r="RS248" s="4"/>
      <c r="RT248" s="4"/>
      <c r="RU248" s="4"/>
      <c r="RV248" s="4"/>
      <c r="RW248" s="4"/>
      <c r="RX248" s="4"/>
      <c r="RY248" s="4"/>
      <c r="RZ248" s="4"/>
      <c r="SA248" s="4"/>
      <c r="SB248" s="4"/>
      <c r="SC248" s="4"/>
      <c r="SD248" s="4"/>
      <c r="SE248" s="4"/>
      <c r="SF248" s="4"/>
      <c r="SG248" s="4"/>
      <c r="SH248" s="4"/>
      <c r="SI248" s="4"/>
      <c r="SJ248" s="4"/>
      <c r="SK248" s="4"/>
      <c r="SL248" s="4"/>
      <c r="SM248" s="4"/>
      <c r="SN248" s="4"/>
      <c r="SO248" s="4"/>
      <c r="SP248" s="4"/>
      <c r="SQ248" s="4"/>
      <c r="SR248" s="4"/>
      <c r="SS248" s="4"/>
      <c r="ST248" s="4"/>
      <c r="SU248" s="4"/>
      <c r="SV248" s="4"/>
      <c r="SW248" s="4"/>
      <c r="SX248" s="4"/>
      <c r="SY248" s="4"/>
      <c r="SZ248" s="4"/>
      <c r="TA248" s="4"/>
      <c r="TB248" s="4"/>
      <c r="TC248" s="4"/>
    </row>
    <row r="249" spans="1:523" x14ac:dyDescent="0.3">
      <c r="A249" s="3" t="s">
        <v>290</v>
      </c>
      <c r="B249" s="4">
        <v>2061682.1099999999</v>
      </c>
      <c r="C249" s="4">
        <v>2061682.1099999999</v>
      </c>
      <c r="D249" s="4">
        <v>0</v>
      </c>
      <c r="E249" s="4">
        <v>0</v>
      </c>
      <c r="F249" s="4">
        <v>2061682.1099999999</v>
      </c>
      <c r="G249" s="4">
        <v>2061682.1099999999</v>
      </c>
      <c r="H249" s="4">
        <v>0</v>
      </c>
      <c r="I249" s="4">
        <v>0</v>
      </c>
      <c r="J249" s="4">
        <v>2061682.1099999999</v>
      </c>
      <c r="K249" s="5">
        <v>1</v>
      </c>
      <c r="L249" s="4">
        <v>2020145.9699999997</v>
      </c>
      <c r="M249" s="4">
        <v>2020145.9699999997</v>
      </c>
      <c r="N249" s="4">
        <v>0</v>
      </c>
      <c r="O249" s="4">
        <v>0</v>
      </c>
      <c r="P249" s="4">
        <v>2020145.9699999997</v>
      </c>
      <c r="Q249" s="4">
        <v>2020145.9699999997</v>
      </c>
      <c r="R249" s="4">
        <v>0</v>
      </c>
      <c r="S249" s="4">
        <v>0</v>
      </c>
      <c r="T249" s="4">
        <v>2020145.9699999997</v>
      </c>
      <c r="U249" s="5">
        <v>1</v>
      </c>
      <c r="V249" s="4">
        <v>2018011.5799999998</v>
      </c>
      <c r="W249" s="4">
        <v>2018011.5799999998</v>
      </c>
      <c r="X249" s="4">
        <v>0</v>
      </c>
      <c r="Y249" s="4">
        <v>0</v>
      </c>
      <c r="Z249" s="4">
        <v>2018011.5799999998</v>
      </c>
      <c r="AA249" s="4">
        <v>2018011.5799999998</v>
      </c>
      <c r="AB249" s="4">
        <v>0</v>
      </c>
      <c r="AC249" s="4">
        <v>0</v>
      </c>
      <c r="AD249" s="4">
        <v>2018011.5799999998</v>
      </c>
      <c r="AE249" s="5">
        <v>1</v>
      </c>
      <c r="AF249" s="4">
        <v>2104306.85</v>
      </c>
      <c r="AG249" s="4">
        <v>2104306.85</v>
      </c>
      <c r="AH249" s="4">
        <v>0</v>
      </c>
      <c r="AI249" s="4">
        <v>0</v>
      </c>
      <c r="AJ249" s="4">
        <v>2104306.85</v>
      </c>
      <c r="AK249" s="4">
        <v>2104306.85</v>
      </c>
      <c r="AL249" s="4">
        <v>0</v>
      </c>
      <c r="AM249" s="4">
        <v>0</v>
      </c>
      <c r="AN249" s="4">
        <v>2104306.85</v>
      </c>
      <c r="AO249" s="5">
        <v>1</v>
      </c>
      <c r="AP249" s="4">
        <v>2148288.6599999997</v>
      </c>
      <c r="AQ249" s="4">
        <v>2148288.6599999997</v>
      </c>
      <c r="AR249" s="4">
        <v>0</v>
      </c>
      <c r="AS249" s="4">
        <v>0</v>
      </c>
      <c r="AT249" s="4">
        <v>2148288.6599999997</v>
      </c>
      <c r="AU249" s="4">
        <v>2148288.6599999997</v>
      </c>
      <c r="AV249" s="4">
        <v>0</v>
      </c>
      <c r="AW249" s="4">
        <v>0</v>
      </c>
      <c r="AX249" s="4">
        <v>2148288.6599999997</v>
      </c>
      <c r="AY249" s="5">
        <v>1</v>
      </c>
      <c r="AZ249" s="4">
        <v>2157755.4499999997</v>
      </c>
      <c r="BA249" s="4">
        <v>2157755.4499999997</v>
      </c>
      <c r="BB249" s="4">
        <v>0</v>
      </c>
      <c r="BC249" s="4">
        <v>0</v>
      </c>
      <c r="BD249" s="4">
        <v>2157755.4499999997</v>
      </c>
      <c r="BE249" s="4">
        <v>2157755.4499999997</v>
      </c>
      <c r="BF249" s="4">
        <v>0</v>
      </c>
      <c r="BG249" s="4">
        <v>0</v>
      </c>
      <c r="BH249" s="4">
        <v>2157755.4499999997</v>
      </c>
      <c r="BI249" s="5">
        <v>1</v>
      </c>
      <c r="BJ249" s="4">
        <v>2148766.67</v>
      </c>
      <c r="BK249" s="4">
        <v>2148766.67</v>
      </c>
      <c r="BL249" s="4">
        <v>0</v>
      </c>
      <c r="BM249" s="4">
        <v>0</v>
      </c>
      <c r="BN249" s="4">
        <v>2148766.67</v>
      </c>
      <c r="BO249" s="4">
        <v>2148766.67</v>
      </c>
      <c r="BP249" s="4">
        <v>0</v>
      </c>
      <c r="BQ249" s="4">
        <v>0</v>
      </c>
      <c r="BR249" s="4">
        <v>2148766.67</v>
      </c>
      <c r="BS249" s="5">
        <v>1</v>
      </c>
      <c r="BT249" s="4">
        <v>2153555.75</v>
      </c>
      <c r="BU249" s="4">
        <v>2153555.75</v>
      </c>
      <c r="BV249" s="4">
        <v>0</v>
      </c>
      <c r="BW249" s="4">
        <v>0</v>
      </c>
      <c r="BX249" s="4">
        <v>2153555.75</v>
      </c>
      <c r="BY249" s="4">
        <v>2153555.75</v>
      </c>
      <c r="BZ249" s="4">
        <v>0</v>
      </c>
      <c r="CA249" s="4">
        <v>0</v>
      </c>
      <c r="CB249" s="4">
        <v>2153555.75</v>
      </c>
      <c r="CC249" s="5">
        <v>1</v>
      </c>
      <c r="CD249" s="4">
        <v>2165501.7199999997</v>
      </c>
      <c r="CE249" s="4">
        <v>2165501.7199999997</v>
      </c>
      <c r="CF249" s="4">
        <v>0</v>
      </c>
      <c r="CG249" s="4">
        <v>0</v>
      </c>
      <c r="CH249" s="4">
        <v>2165501.7199999997</v>
      </c>
      <c r="CI249" s="4">
        <v>2165501.7199999997</v>
      </c>
      <c r="CJ249" s="4">
        <v>0</v>
      </c>
      <c r="CK249" s="4">
        <v>0</v>
      </c>
      <c r="CL249" s="4">
        <v>2165501.7199999997</v>
      </c>
      <c r="CM249" s="5">
        <v>1</v>
      </c>
      <c r="CN249" s="4">
        <v>2148459.3199999998</v>
      </c>
      <c r="CO249" s="4">
        <v>2148459.3199999998</v>
      </c>
      <c r="CP249" s="4">
        <v>0</v>
      </c>
      <c r="CQ249" s="4">
        <v>0</v>
      </c>
      <c r="CR249" s="4">
        <v>2148459.3199999998</v>
      </c>
      <c r="CS249" s="4">
        <v>2148459.3199999998</v>
      </c>
      <c r="CT249" s="4">
        <v>0</v>
      </c>
      <c r="CU249" s="4">
        <v>0</v>
      </c>
      <c r="CV249" s="4">
        <v>2148459.3199999998</v>
      </c>
      <c r="CW249" s="5">
        <v>1</v>
      </c>
      <c r="CX249" s="4">
        <v>2159297.5300000003</v>
      </c>
      <c r="CY249" s="4">
        <v>2159297.5300000003</v>
      </c>
      <c r="CZ249" s="4">
        <v>0</v>
      </c>
      <c r="DA249" s="4">
        <v>0</v>
      </c>
      <c r="DB249" s="4">
        <v>2159297.5300000003</v>
      </c>
      <c r="DC249" s="4">
        <v>2159297.5300000003</v>
      </c>
      <c r="DD249" s="4">
        <v>0</v>
      </c>
      <c r="DE249" s="4">
        <v>0</v>
      </c>
      <c r="DF249" s="4">
        <v>2159297.5300000003</v>
      </c>
      <c r="DG249" s="5">
        <v>1</v>
      </c>
      <c r="DH249" s="4">
        <v>2096117.4900000002</v>
      </c>
      <c r="DI249" s="4">
        <v>2096117.4900000002</v>
      </c>
      <c r="DJ249" s="4">
        <v>0</v>
      </c>
      <c r="DK249" s="4">
        <v>0</v>
      </c>
      <c r="DL249" s="4">
        <v>2096117.4900000002</v>
      </c>
      <c r="DM249" s="4">
        <v>2096117.4900000002</v>
      </c>
      <c r="DN249" s="4">
        <v>0</v>
      </c>
      <c r="DO249" s="4">
        <v>0</v>
      </c>
      <c r="DP249" s="4">
        <v>2096117.4900000002</v>
      </c>
      <c r="DQ249" s="5">
        <v>1</v>
      </c>
      <c r="DR249" s="4">
        <v>25381889.100000001</v>
      </c>
      <c r="DS249" s="4">
        <v>25381889.100000001</v>
      </c>
      <c r="DT249" s="4">
        <v>0</v>
      </c>
      <c r="DU249" s="4">
        <v>0</v>
      </c>
      <c r="DV249" s="4">
        <v>25381889.100000001</v>
      </c>
      <c r="DW249" s="4">
        <v>25381889.100000001</v>
      </c>
      <c r="DX249" s="4">
        <v>0</v>
      </c>
      <c r="DY249" s="4">
        <v>0</v>
      </c>
      <c r="DZ249" s="4">
        <v>25381889.100000001</v>
      </c>
      <c r="EA249" s="5">
        <v>12</v>
      </c>
      <c r="EB249" s="4">
        <v>2158128.0500000003</v>
      </c>
      <c r="EC249" s="4">
        <v>2158128.0500000003</v>
      </c>
      <c r="ED249" s="4">
        <v>0</v>
      </c>
      <c r="EE249" s="4">
        <v>0</v>
      </c>
      <c r="EF249" s="4">
        <v>2158128.0500000003</v>
      </c>
      <c r="EG249" s="4">
        <v>2158128.0500000003</v>
      </c>
      <c r="EH249" s="4">
        <v>0</v>
      </c>
      <c r="EI249" s="4">
        <v>0</v>
      </c>
      <c r="EJ249" s="4">
        <v>2158128.0500000003</v>
      </c>
      <c r="EK249" s="5">
        <v>1</v>
      </c>
      <c r="EL249" s="4">
        <v>2237759.3400000003</v>
      </c>
      <c r="EM249" s="4">
        <v>2237759.3400000003</v>
      </c>
      <c r="EN249" s="4">
        <v>0</v>
      </c>
      <c r="EO249" s="4">
        <v>0</v>
      </c>
      <c r="EP249" s="4">
        <v>2237759.3400000003</v>
      </c>
      <c r="EQ249" s="4">
        <v>2237759.3400000003</v>
      </c>
      <c r="ER249" s="4">
        <v>0</v>
      </c>
      <c r="ES249" s="4">
        <v>0</v>
      </c>
      <c r="ET249" s="4">
        <v>2237759.3400000003</v>
      </c>
      <c r="EU249" s="5">
        <v>1</v>
      </c>
      <c r="EV249" s="4">
        <v>2307244.5900000003</v>
      </c>
      <c r="EW249" s="4">
        <v>2307244.5900000003</v>
      </c>
      <c r="EX249" s="4">
        <v>0</v>
      </c>
      <c r="EY249" s="4">
        <v>0</v>
      </c>
      <c r="EZ249" s="4">
        <v>2307244.5900000003</v>
      </c>
      <c r="FA249" s="4">
        <v>2307244.5900000003</v>
      </c>
      <c r="FB249" s="4">
        <v>0</v>
      </c>
      <c r="FC249" s="4">
        <v>0</v>
      </c>
      <c r="FD249" s="4">
        <v>2307244.5900000003</v>
      </c>
      <c r="FE249" s="5">
        <v>1</v>
      </c>
      <c r="FF249" s="4">
        <v>2301444.13</v>
      </c>
      <c r="FG249" s="4">
        <v>2301444.13</v>
      </c>
      <c r="FH249" s="4">
        <v>0</v>
      </c>
      <c r="FI249" s="4">
        <v>0</v>
      </c>
      <c r="FJ249" s="4">
        <v>2301444.13</v>
      </c>
      <c r="FK249" s="4">
        <v>2301444.13</v>
      </c>
      <c r="FL249" s="4">
        <v>0</v>
      </c>
      <c r="FM249" s="4">
        <v>0</v>
      </c>
      <c r="FN249" s="4">
        <v>2301444.13</v>
      </c>
      <c r="FO249" s="5">
        <v>1</v>
      </c>
      <c r="FP249" s="4">
        <v>2311510.25</v>
      </c>
      <c r="FQ249" s="4">
        <v>2311510.25</v>
      </c>
      <c r="FR249" s="4">
        <v>0</v>
      </c>
      <c r="FS249" s="4">
        <v>0</v>
      </c>
      <c r="FT249" s="4">
        <v>2311510.25</v>
      </c>
      <c r="FU249" s="4">
        <v>2311510.25</v>
      </c>
      <c r="FV249" s="4">
        <v>0</v>
      </c>
      <c r="FW249" s="4">
        <v>0</v>
      </c>
      <c r="FX249" s="4">
        <v>2311510.25</v>
      </c>
      <c r="FY249" s="5">
        <v>1</v>
      </c>
      <c r="FZ249" s="4">
        <v>2389497.7200000002</v>
      </c>
      <c r="GA249" s="4">
        <v>2389497.7200000002</v>
      </c>
      <c r="GB249" s="4">
        <v>0</v>
      </c>
      <c r="GC249" s="4">
        <v>0</v>
      </c>
      <c r="GD249" s="4">
        <v>2389497.7200000002</v>
      </c>
      <c r="GE249" s="4">
        <v>2389497.7200000002</v>
      </c>
      <c r="GF249" s="4">
        <v>0</v>
      </c>
      <c r="GG249" s="4">
        <v>0</v>
      </c>
      <c r="GH249" s="4">
        <v>2389497.7200000002</v>
      </c>
      <c r="GI249" s="5">
        <v>1</v>
      </c>
      <c r="GJ249" s="4">
        <v>2455339.66</v>
      </c>
      <c r="GK249" s="4">
        <v>2455339.66</v>
      </c>
      <c r="GL249" s="4">
        <v>0</v>
      </c>
      <c r="GM249" s="4">
        <v>0</v>
      </c>
      <c r="GN249" s="4">
        <v>2455339.66</v>
      </c>
      <c r="GO249" s="4">
        <v>2455339.66</v>
      </c>
      <c r="GP249" s="4">
        <v>0</v>
      </c>
      <c r="GQ249" s="4">
        <v>0</v>
      </c>
      <c r="GR249" s="4">
        <v>2455339.66</v>
      </c>
      <c r="GS249" s="5">
        <v>1</v>
      </c>
      <c r="GT249" s="4">
        <v>2542369.4600000004</v>
      </c>
      <c r="GU249" s="4">
        <v>2542369.4600000004</v>
      </c>
      <c r="GV249" s="4">
        <v>0</v>
      </c>
      <c r="GW249" s="4">
        <v>0</v>
      </c>
      <c r="GX249" s="4">
        <v>2542369.4600000004</v>
      </c>
      <c r="GY249" s="4">
        <v>2542369.4600000004</v>
      </c>
      <c r="GZ249" s="4">
        <v>0</v>
      </c>
      <c r="HA249" s="4">
        <v>0</v>
      </c>
      <c r="HB249" s="4">
        <v>2542369.4600000004</v>
      </c>
      <c r="HC249" s="5">
        <v>1</v>
      </c>
      <c r="HD249" s="4">
        <v>2613433.6200000006</v>
      </c>
      <c r="HE249" s="4">
        <v>2613433.6200000006</v>
      </c>
      <c r="HF249" s="4">
        <v>0</v>
      </c>
      <c r="HG249" s="4">
        <v>0</v>
      </c>
      <c r="HH249" s="4">
        <v>2613433.6200000006</v>
      </c>
      <c r="HI249" s="4">
        <v>2613433.6200000006</v>
      </c>
      <c r="HJ249" s="4">
        <v>0</v>
      </c>
      <c r="HK249" s="4">
        <v>0</v>
      </c>
      <c r="HL249" s="4">
        <v>2613433.6200000006</v>
      </c>
      <c r="HM249" s="5">
        <v>1</v>
      </c>
      <c r="HN249" s="4">
        <v>2663533.830000001</v>
      </c>
      <c r="HO249" s="4">
        <v>2663533.830000001</v>
      </c>
      <c r="HP249" s="4">
        <v>0</v>
      </c>
      <c r="HQ249" s="4">
        <v>0</v>
      </c>
      <c r="HR249" s="4">
        <v>2663533.830000001</v>
      </c>
      <c r="HS249" s="4">
        <v>2663533.830000001</v>
      </c>
      <c r="HT249" s="4">
        <v>0</v>
      </c>
      <c r="HU249" s="4">
        <v>0</v>
      </c>
      <c r="HV249" s="4">
        <v>2663533.830000001</v>
      </c>
      <c r="HW249" s="5">
        <v>1</v>
      </c>
      <c r="HX249" s="4">
        <v>2721975.4700000011</v>
      </c>
      <c r="HY249" s="4">
        <v>2721975.4700000011</v>
      </c>
      <c r="HZ249" s="4">
        <v>0</v>
      </c>
      <c r="IA249" s="4">
        <v>0</v>
      </c>
      <c r="IB249" s="4">
        <v>2721975.4700000011</v>
      </c>
      <c r="IC249" s="4">
        <v>2721975.4700000011</v>
      </c>
      <c r="ID249" s="4">
        <v>0</v>
      </c>
      <c r="IE249" s="4">
        <v>0</v>
      </c>
      <c r="IF249" s="4">
        <v>2721975.4700000011</v>
      </c>
      <c r="IG249" s="5">
        <v>1</v>
      </c>
      <c r="IH249" s="4">
        <v>2785097.7300000009</v>
      </c>
      <c r="II249" s="4">
        <v>2785097.7300000009</v>
      </c>
      <c r="IJ249" s="4">
        <v>0</v>
      </c>
      <c r="IK249" s="4">
        <v>0</v>
      </c>
      <c r="IL249" s="4">
        <v>2785097.7300000009</v>
      </c>
      <c r="IM249" s="4">
        <v>2785097.7300000009</v>
      </c>
      <c r="IN249" s="4">
        <v>0</v>
      </c>
      <c r="IO249" s="4">
        <v>0</v>
      </c>
      <c r="IP249" s="4">
        <v>2785097.7300000009</v>
      </c>
      <c r="IQ249" s="5">
        <v>1</v>
      </c>
      <c r="IR249" s="4">
        <v>29487333.850000005</v>
      </c>
      <c r="IS249" s="4">
        <v>29487333.850000005</v>
      </c>
      <c r="IT249" s="4">
        <v>0</v>
      </c>
      <c r="IU249" s="4">
        <v>0</v>
      </c>
      <c r="IV249" s="4">
        <v>29487333.850000005</v>
      </c>
      <c r="IW249" s="4">
        <v>29487333.850000005</v>
      </c>
      <c r="IX249" s="4">
        <v>0</v>
      </c>
      <c r="IY249" s="4">
        <v>0</v>
      </c>
      <c r="IZ249" s="4">
        <v>29487333.850000005</v>
      </c>
      <c r="JA249" s="5">
        <v>12</v>
      </c>
      <c r="JB249" s="4">
        <v>2803313.1900000004</v>
      </c>
      <c r="JC249" s="4">
        <v>2803313.1900000004</v>
      </c>
      <c r="JD249" s="4">
        <v>0</v>
      </c>
      <c r="JE249" s="4">
        <v>0</v>
      </c>
      <c r="JF249" s="4">
        <v>2803313.1900000004</v>
      </c>
      <c r="JG249" s="4">
        <v>2803313.1900000004</v>
      </c>
      <c r="JH249" s="4">
        <v>0</v>
      </c>
      <c r="JI249" s="4">
        <v>0</v>
      </c>
      <c r="JJ249" s="4">
        <v>2803313.1900000004</v>
      </c>
      <c r="JK249" s="5">
        <v>1</v>
      </c>
      <c r="JL249" s="4">
        <v>2803215.8800000004</v>
      </c>
      <c r="JM249" s="4">
        <v>2803215.8800000004</v>
      </c>
      <c r="JN249" s="4">
        <v>0</v>
      </c>
      <c r="JO249" s="4">
        <v>0</v>
      </c>
      <c r="JP249" s="4">
        <v>2803215.8800000004</v>
      </c>
      <c r="JQ249" s="4">
        <v>2803215.8800000004</v>
      </c>
      <c r="JR249" s="4">
        <v>0</v>
      </c>
      <c r="JS249" s="4">
        <v>0</v>
      </c>
      <c r="JT249" s="4">
        <v>2803215.8800000004</v>
      </c>
      <c r="JU249" s="5">
        <v>1</v>
      </c>
      <c r="JV249" s="4">
        <v>2811357.58</v>
      </c>
      <c r="JW249" s="4">
        <v>2811357.58</v>
      </c>
      <c r="JX249" s="4">
        <v>0</v>
      </c>
      <c r="JY249" s="4">
        <v>0</v>
      </c>
      <c r="JZ249" s="4">
        <v>2811357.58</v>
      </c>
      <c r="KA249" s="4">
        <v>2811357.58</v>
      </c>
      <c r="KB249" s="4">
        <v>0</v>
      </c>
      <c r="KC249" s="4">
        <v>0</v>
      </c>
      <c r="KD249" s="4">
        <v>2811357.58</v>
      </c>
      <c r="KE249" s="5">
        <v>1</v>
      </c>
      <c r="KF249" s="4">
        <v>2809753.98</v>
      </c>
      <c r="KG249" s="4">
        <v>2809753.98</v>
      </c>
      <c r="KH249" s="4">
        <v>0</v>
      </c>
      <c r="KI249" s="4">
        <v>0</v>
      </c>
      <c r="KJ249" s="4">
        <v>2809753.98</v>
      </c>
      <c r="KK249" s="4">
        <v>2809753.98</v>
      </c>
      <c r="KL249" s="4">
        <v>0</v>
      </c>
      <c r="KM249" s="4">
        <v>0</v>
      </c>
      <c r="KN249" s="4">
        <v>2809753.98</v>
      </c>
      <c r="KO249" s="5">
        <v>1</v>
      </c>
      <c r="KP249" s="4">
        <v>2829122.71</v>
      </c>
      <c r="KQ249" s="4">
        <v>2829122.71</v>
      </c>
      <c r="KR249" s="4">
        <v>0</v>
      </c>
      <c r="KS249" s="4">
        <v>0</v>
      </c>
      <c r="KT249" s="4">
        <v>2829122.71</v>
      </c>
      <c r="KU249" s="4">
        <v>2829122.71</v>
      </c>
      <c r="KV249" s="4">
        <v>0</v>
      </c>
      <c r="KW249" s="4">
        <v>0</v>
      </c>
      <c r="KX249" s="4">
        <v>2829122.71</v>
      </c>
      <c r="KY249" s="5">
        <v>1</v>
      </c>
      <c r="KZ249" s="4">
        <v>2839340.2800000003</v>
      </c>
      <c r="LA249" s="4">
        <v>2839340.2800000003</v>
      </c>
      <c r="LB249" s="4">
        <v>0</v>
      </c>
      <c r="LC249" s="4">
        <v>0</v>
      </c>
      <c r="LD249" s="4">
        <v>2839340.2800000003</v>
      </c>
      <c r="LE249" s="4">
        <v>2839340.2800000003</v>
      </c>
      <c r="LF249" s="4">
        <v>0</v>
      </c>
      <c r="LG249" s="4">
        <v>0</v>
      </c>
      <c r="LH249" s="4">
        <v>2839340.2800000003</v>
      </c>
      <c r="LI249" s="5">
        <v>1</v>
      </c>
      <c r="LJ249" s="4">
        <v>2846178.38</v>
      </c>
      <c r="LK249" s="4">
        <v>2846178.38</v>
      </c>
      <c r="LL249" s="4">
        <v>0</v>
      </c>
      <c r="LM249" s="4">
        <v>0</v>
      </c>
      <c r="LN249" s="4">
        <v>2846178.38</v>
      </c>
      <c r="LO249" s="4">
        <v>2846178.38</v>
      </c>
      <c r="LP249" s="4">
        <v>0</v>
      </c>
      <c r="LQ249" s="4">
        <v>0</v>
      </c>
      <c r="LR249" s="4">
        <v>2846178.38</v>
      </c>
      <c r="LS249" s="5">
        <v>1</v>
      </c>
      <c r="LT249" s="4">
        <v>2854141.5999999996</v>
      </c>
      <c r="LU249" s="4">
        <v>2854141.5999999996</v>
      </c>
      <c r="LV249" s="4">
        <v>0</v>
      </c>
      <c r="LW249" s="4">
        <v>0</v>
      </c>
      <c r="LX249" s="4">
        <v>2854141.5999999996</v>
      </c>
      <c r="LY249" s="4">
        <v>2854141.5999999996</v>
      </c>
      <c r="LZ249" s="4">
        <v>0</v>
      </c>
      <c r="MA249" s="4">
        <v>0</v>
      </c>
      <c r="MB249" s="4">
        <v>2854141.5999999996</v>
      </c>
      <c r="MC249" s="5">
        <v>1</v>
      </c>
      <c r="MD249" s="4">
        <v>2852641.07</v>
      </c>
      <c r="ME249" s="4">
        <v>2852641.07</v>
      </c>
      <c r="MF249" s="4">
        <v>0</v>
      </c>
      <c r="MG249" s="4">
        <v>0</v>
      </c>
      <c r="MH249" s="4">
        <v>2852641.07</v>
      </c>
      <c r="MI249" s="4">
        <v>2852641.07</v>
      </c>
      <c r="MJ249" s="4">
        <v>0</v>
      </c>
      <c r="MK249" s="4">
        <v>0</v>
      </c>
      <c r="ML249" s="4">
        <v>2852641.07</v>
      </c>
      <c r="MM249" s="5">
        <v>1</v>
      </c>
      <c r="MN249" s="4">
        <v>2868626.76</v>
      </c>
      <c r="MO249" s="4">
        <v>2868626.76</v>
      </c>
      <c r="MP249" s="4">
        <v>0</v>
      </c>
      <c r="MQ249" s="4">
        <v>0</v>
      </c>
      <c r="MR249" s="4">
        <v>2868626.76</v>
      </c>
      <c r="MS249" s="4">
        <v>2868626.76</v>
      </c>
      <c r="MT249" s="4">
        <v>0</v>
      </c>
      <c r="MU249" s="4">
        <v>0</v>
      </c>
      <c r="MV249" s="4">
        <v>2868626.76</v>
      </c>
      <c r="MW249" s="5">
        <v>1</v>
      </c>
      <c r="MX249" s="4">
        <v>2876277.1199999992</v>
      </c>
      <c r="MY249" s="4">
        <v>2876277.1199999992</v>
      </c>
      <c r="MZ249" s="4">
        <v>0</v>
      </c>
      <c r="NA249" s="4">
        <v>0</v>
      </c>
      <c r="NB249" s="4">
        <v>2876277.1199999992</v>
      </c>
      <c r="NC249" s="4">
        <v>2876277.1199999992</v>
      </c>
      <c r="ND249" s="4">
        <v>0</v>
      </c>
      <c r="NE249" s="4">
        <v>0</v>
      </c>
      <c r="NF249" s="4">
        <v>2876277.1199999992</v>
      </c>
      <c r="NG249" s="5">
        <v>1</v>
      </c>
      <c r="NH249" s="4">
        <v>2874460.1099999994</v>
      </c>
      <c r="NI249" s="4">
        <v>2874460.1099999994</v>
      </c>
      <c r="NJ249" s="4">
        <v>0</v>
      </c>
      <c r="NK249" s="4">
        <v>0</v>
      </c>
      <c r="NL249" s="4">
        <v>2874460.1099999994</v>
      </c>
      <c r="NM249" s="4">
        <v>2874460.1099999994</v>
      </c>
      <c r="NN249" s="4">
        <v>0</v>
      </c>
      <c r="NO249" s="4">
        <v>0</v>
      </c>
      <c r="NP249" s="4">
        <v>2874460.1099999994</v>
      </c>
      <c r="NQ249" s="5">
        <v>1</v>
      </c>
      <c r="NR249" s="4">
        <v>34068428.659999996</v>
      </c>
      <c r="NS249" s="4">
        <v>34068428.659999996</v>
      </c>
      <c r="NT249" s="4">
        <v>0</v>
      </c>
      <c r="NU249" s="4">
        <v>0</v>
      </c>
      <c r="NV249" s="4">
        <v>34068428.659999996</v>
      </c>
      <c r="NW249" s="4">
        <v>34068428.659999996</v>
      </c>
      <c r="NX249" s="4">
        <v>0</v>
      </c>
      <c r="NY249" s="4">
        <v>0</v>
      </c>
      <c r="NZ249" s="4">
        <v>34068428.659999996</v>
      </c>
      <c r="OA249" s="5">
        <v>12</v>
      </c>
      <c r="OB249" s="4">
        <v>2890923.8099999991</v>
      </c>
      <c r="OC249" s="4">
        <v>2890923.8099999991</v>
      </c>
      <c r="OD249" s="4">
        <v>0</v>
      </c>
      <c r="OE249" s="4">
        <v>0</v>
      </c>
      <c r="OF249" s="4">
        <v>2890923.8099999991</v>
      </c>
      <c r="OG249" s="4">
        <v>2890923.8099999991</v>
      </c>
      <c r="OH249" s="4">
        <v>0</v>
      </c>
      <c r="OI249" s="4">
        <v>0</v>
      </c>
      <c r="OJ249" s="4">
        <v>2890923.8099999991</v>
      </c>
      <c r="OK249" s="5">
        <v>1</v>
      </c>
      <c r="OL249" s="4">
        <v>2897562.8399999994</v>
      </c>
      <c r="OM249" s="4">
        <v>2897562.8399999994</v>
      </c>
      <c r="ON249" s="4">
        <v>0</v>
      </c>
      <c r="OO249" s="4">
        <v>0</v>
      </c>
      <c r="OP249" s="4">
        <v>2897562.8399999994</v>
      </c>
      <c r="OQ249" s="4">
        <v>2897562.8399999994</v>
      </c>
      <c r="OR249" s="4">
        <v>0</v>
      </c>
      <c r="OS249" s="4">
        <v>0</v>
      </c>
      <c r="OT249" s="4">
        <v>2897562.8399999994</v>
      </c>
      <c r="OU249" s="5">
        <v>1</v>
      </c>
      <c r="OV249" s="4">
        <v>2895434.6199999996</v>
      </c>
      <c r="OW249" s="4">
        <v>2895434.6199999996</v>
      </c>
      <c r="OX249" s="4">
        <v>0</v>
      </c>
      <c r="OY249" s="4">
        <v>0</v>
      </c>
      <c r="OZ249" s="4">
        <v>2895434.6199999996</v>
      </c>
      <c r="PA249" s="4">
        <v>2895434.6199999996</v>
      </c>
      <c r="PB249" s="4">
        <v>0</v>
      </c>
      <c r="PC249" s="4">
        <v>0</v>
      </c>
      <c r="PD249" s="4">
        <v>2895434.6199999996</v>
      </c>
      <c r="PE249" s="5">
        <v>1</v>
      </c>
      <c r="PF249" s="4">
        <v>2911809.02</v>
      </c>
      <c r="PG249" s="4">
        <v>2911809.02</v>
      </c>
      <c r="PH249" s="4">
        <v>0</v>
      </c>
      <c r="PI249" s="4">
        <v>0</v>
      </c>
      <c r="PJ249" s="4">
        <v>2911809.02</v>
      </c>
      <c r="PK249" s="4">
        <v>2911809.02</v>
      </c>
      <c r="PL249" s="4">
        <v>0</v>
      </c>
      <c r="PM249" s="4">
        <v>0</v>
      </c>
      <c r="PN249" s="4">
        <v>2911809.02</v>
      </c>
      <c r="PO249" s="5">
        <v>1</v>
      </c>
      <c r="PP249" s="4">
        <v>2919110.0700000003</v>
      </c>
      <c r="PQ249" s="4">
        <v>2919110.0700000003</v>
      </c>
      <c r="PR249" s="4">
        <v>0</v>
      </c>
      <c r="PS249" s="4">
        <v>0</v>
      </c>
      <c r="PT249" s="4">
        <v>2919110.0700000003</v>
      </c>
      <c r="PU249" s="4">
        <v>2919110.0700000003</v>
      </c>
      <c r="PV249" s="4">
        <v>0</v>
      </c>
      <c r="PW249" s="4">
        <v>0</v>
      </c>
      <c r="PX249" s="4">
        <v>2919110.0700000003</v>
      </c>
      <c r="PY249" s="5">
        <v>1</v>
      </c>
      <c r="PZ249" s="4">
        <v>2916687.11</v>
      </c>
      <c r="QA249" s="4">
        <v>2916687.11</v>
      </c>
      <c r="QB249" s="4">
        <v>0</v>
      </c>
      <c r="QC249" s="4">
        <v>0</v>
      </c>
      <c r="QD249" s="4">
        <v>2916687.11</v>
      </c>
      <c r="QE249" s="4">
        <v>2916687.11</v>
      </c>
      <c r="QF249" s="4">
        <v>0</v>
      </c>
      <c r="QG249" s="4">
        <v>0</v>
      </c>
      <c r="QH249" s="4">
        <v>2916687.11</v>
      </c>
      <c r="QI249" s="5">
        <v>1</v>
      </c>
      <c r="QJ249" s="4">
        <v>2933352.0399999996</v>
      </c>
      <c r="QK249" s="4">
        <v>2933352.0399999996</v>
      </c>
      <c r="QL249" s="4">
        <v>0</v>
      </c>
      <c r="QM249" s="4">
        <v>0</v>
      </c>
      <c r="QN249" s="4">
        <v>2933352.0399999996</v>
      </c>
      <c r="QO249" s="4">
        <v>2933352.0399999996</v>
      </c>
      <c r="QP249" s="4">
        <v>0</v>
      </c>
      <c r="QQ249" s="4">
        <v>0</v>
      </c>
      <c r="QR249" s="4">
        <v>2933352.0399999996</v>
      </c>
      <c r="QS249" s="5">
        <v>1</v>
      </c>
      <c r="QT249" s="4">
        <v>2940653.09</v>
      </c>
      <c r="QU249" s="4">
        <v>2940653.09</v>
      </c>
      <c r="QV249" s="4">
        <v>0</v>
      </c>
      <c r="QW249" s="4">
        <v>0</v>
      </c>
      <c r="QX249" s="4">
        <v>2940653.09</v>
      </c>
      <c r="QY249" s="4">
        <v>2940653.09</v>
      </c>
      <c r="QZ249" s="4">
        <v>0</v>
      </c>
      <c r="RA249" s="4">
        <v>0</v>
      </c>
      <c r="RB249" s="4">
        <v>2940653.09</v>
      </c>
      <c r="RC249" s="5">
        <v>1</v>
      </c>
      <c r="RD249" s="4">
        <v>2937944.0300000003</v>
      </c>
      <c r="RE249" s="4">
        <v>2937944.0300000003</v>
      </c>
      <c r="RF249" s="4">
        <v>0</v>
      </c>
      <c r="RG249" s="4">
        <v>0</v>
      </c>
      <c r="RH249" s="4">
        <v>2937944.0300000003</v>
      </c>
      <c r="RI249" s="4">
        <v>2937944.0300000003</v>
      </c>
      <c r="RJ249" s="4">
        <v>0</v>
      </c>
      <c r="RK249" s="4">
        <v>0</v>
      </c>
      <c r="RL249" s="4">
        <v>2937944.0300000003</v>
      </c>
      <c r="RM249" s="5">
        <v>1</v>
      </c>
      <c r="RN249" s="4">
        <v>2954893.18</v>
      </c>
      <c r="RO249" s="4">
        <v>2954893.18</v>
      </c>
      <c r="RP249" s="4">
        <v>0</v>
      </c>
      <c r="RQ249" s="4">
        <v>0</v>
      </c>
      <c r="RR249" s="4">
        <v>2954893.18</v>
      </c>
      <c r="RS249" s="4">
        <v>2954893.18</v>
      </c>
      <c r="RT249" s="4">
        <v>0</v>
      </c>
      <c r="RU249" s="4">
        <v>0</v>
      </c>
      <c r="RV249" s="4">
        <v>2954893.18</v>
      </c>
      <c r="RW249" s="5">
        <v>1</v>
      </c>
      <c r="RX249" s="4">
        <v>2961907.8000000003</v>
      </c>
      <c r="RY249" s="4">
        <v>2961907.8000000003</v>
      </c>
      <c r="RZ249" s="4">
        <v>0</v>
      </c>
      <c r="SA249" s="4">
        <v>0</v>
      </c>
      <c r="SB249" s="4">
        <v>2961907.8000000003</v>
      </c>
      <c r="SC249" s="4">
        <v>2961907.8000000003</v>
      </c>
      <c r="SD249" s="4">
        <v>0</v>
      </c>
      <c r="SE249" s="4">
        <v>0</v>
      </c>
      <c r="SF249" s="4">
        <v>2961907.8000000003</v>
      </c>
      <c r="SG249" s="5">
        <v>1</v>
      </c>
      <c r="SH249" s="4">
        <v>2968640.69</v>
      </c>
      <c r="SI249" s="4">
        <v>2968640.69</v>
      </c>
      <c r="SJ249" s="4">
        <v>0</v>
      </c>
      <c r="SK249" s="4">
        <v>0</v>
      </c>
      <c r="SL249" s="4">
        <v>2968640.69</v>
      </c>
      <c r="SM249" s="4">
        <v>2968640.69</v>
      </c>
      <c r="SN249" s="4">
        <v>0</v>
      </c>
      <c r="SO249" s="4">
        <v>0</v>
      </c>
      <c r="SP249" s="4">
        <v>2968640.69</v>
      </c>
      <c r="SQ249" s="5">
        <v>1</v>
      </c>
      <c r="SR249" s="4">
        <v>35128918.299999997</v>
      </c>
      <c r="SS249" s="4">
        <v>35128918.299999997</v>
      </c>
      <c r="ST249" s="4">
        <v>0</v>
      </c>
      <c r="SU249" s="4">
        <v>0</v>
      </c>
      <c r="SV249" s="4">
        <v>35128918.299999997</v>
      </c>
      <c r="SW249" s="4">
        <v>35128918.299999997</v>
      </c>
      <c r="SX249" s="4">
        <v>0</v>
      </c>
      <c r="SY249" s="4">
        <v>0</v>
      </c>
      <c r="SZ249" s="4">
        <v>35128918.299999997</v>
      </c>
      <c r="TA249" s="5">
        <v>12</v>
      </c>
      <c r="TB249" s="4">
        <v>2973440.8022000003</v>
      </c>
      <c r="TC249" s="4">
        <v>2973440.8022000003</v>
      </c>
    </row>
    <row r="250" spans="1:523" x14ac:dyDescent="0.3">
      <c r="A250" s="3" t="s">
        <v>291</v>
      </c>
      <c r="B250" s="4">
        <v>6431873.6799999997</v>
      </c>
      <c r="C250" s="4">
        <v>6431873.6799999997</v>
      </c>
      <c r="D250" s="4">
        <v>-6431873.6799999997</v>
      </c>
      <c r="E250" s="4">
        <v>0</v>
      </c>
      <c r="F250" s="4">
        <v>0</v>
      </c>
      <c r="G250" s="4">
        <v>6431873.6799999997</v>
      </c>
      <c r="H250" s="4">
        <v>-6431873.6799999997</v>
      </c>
      <c r="I250" s="4">
        <v>0</v>
      </c>
      <c r="J250" s="4">
        <v>0</v>
      </c>
      <c r="K250" s="5">
        <v>1</v>
      </c>
      <c r="L250" s="4">
        <v>6281348.3399999989</v>
      </c>
      <c r="M250" s="4">
        <v>6281348.3399999989</v>
      </c>
      <c r="N250" s="4">
        <v>-6281348.3399999989</v>
      </c>
      <c r="O250" s="4">
        <v>0</v>
      </c>
      <c r="P250" s="4">
        <v>0</v>
      </c>
      <c r="Q250" s="4">
        <v>6281348.3399999989</v>
      </c>
      <c r="R250" s="4">
        <v>-6281348.3399999989</v>
      </c>
      <c r="S250" s="4">
        <v>0</v>
      </c>
      <c r="T250" s="4">
        <v>0</v>
      </c>
      <c r="U250" s="5">
        <v>1</v>
      </c>
      <c r="V250" s="4">
        <v>6144972.6099999994</v>
      </c>
      <c r="W250" s="4">
        <v>6144972.6099999994</v>
      </c>
      <c r="X250" s="4">
        <v>-6144972.6099999994</v>
      </c>
      <c r="Y250" s="4">
        <v>0</v>
      </c>
      <c r="Z250" s="4">
        <v>0</v>
      </c>
      <c r="AA250" s="4">
        <v>6144972.6099999994</v>
      </c>
      <c r="AB250" s="4">
        <v>-6144972.6099999994</v>
      </c>
      <c r="AC250" s="4">
        <v>0</v>
      </c>
      <c r="AD250" s="4">
        <v>0</v>
      </c>
      <c r="AE250" s="5">
        <v>1</v>
      </c>
      <c r="AF250" s="4">
        <v>6065399.5899999989</v>
      </c>
      <c r="AG250" s="4">
        <v>6065399.5899999989</v>
      </c>
      <c r="AH250" s="4">
        <v>-6065399.5899999989</v>
      </c>
      <c r="AI250" s="4">
        <v>0</v>
      </c>
      <c r="AJ250" s="4">
        <v>0</v>
      </c>
      <c r="AK250" s="4">
        <v>6065399.5899999989</v>
      </c>
      <c r="AL250" s="4">
        <v>-6065399.5899999989</v>
      </c>
      <c r="AM250" s="4">
        <v>0</v>
      </c>
      <c r="AN250" s="4">
        <v>0</v>
      </c>
      <c r="AO250" s="5">
        <v>1</v>
      </c>
      <c r="AP250" s="4">
        <v>5913730.3099999987</v>
      </c>
      <c r="AQ250" s="4">
        <v>5913730.3099999987</v>
      </c>
      <c r="AR250" s="4">
        <v>-5913730.3099999987</v>
      </c>
      <c r="AS250" s="4">
        <v>0</v>
      </c>
      <c r="AT250" s="4">
        <v>0</v>
      </c>
      <c r="AU250" s="4">
        <v>5913730.3099999987</v>
      </c>
      <c r="AV250" s="4">
        <v>-5913730.3099999987</v>
      </c>
      <c r="AW250" s="4">
        <v>0</v>
      </c>
      <c r="AX250" s="4">
        <v>0</v>
      </c>
      <c r="AY250" s="5">
        <v>1</v>
      </c>
      <c r="AZ250" s="4">
        <v>5763566.8700000001</v>
      </c>
      <c r="BA250" s="4">
        <v>5763566.8700000001</v>
      </c>
      <c r="BB250" s="4">
        <v>-5763566.8700000001</v>
      </c>
      <c r="BC250" s="4">
        <v>0</v>
      </c>
      <c r="BD250" s="4">
        <v>0</v>
      </c>
      <c r="BE250" s="4">
        <v>5763566.8700000001</v>
      </c>
      <c r="BF250" s="4">
        <v>-5763566.8700000001</v>
      </c>
      <c r="BG250" s="4">
        <v>0</v>
      </c>
      <c r="BH250" s="4">
        <v>0</v>
      </c>
      <c r="BI250" s="5">
        <v>1</v>
      </c>
      <c r="BJ250" s="4">
        <v>8315792.0299999984</v>
      </c>
      <c r="BK250" s="4">
        <v>8315792.0299999984</v>
      </c>
      <c r="BL250" s="4">
        <v>-8315792.0299999984</v>
      </c>
      <c r="BM250" s="4">
        <v>0</v>
      </c>
      <c r="BN250" s="4">
        <v>0</v>
      </c>
      <c r="BO250" s="4">
        <v>8315792.0299999984</v>
      </c>
      <c r="BP250" s="4">
        <v>-8315792.0299999984</v>
      </c>
      <c r="BQ250" s="4">
        <v>0</v>
      </c>
      <c r="BR250" s="4">
        <v>0</v>
      </c>
      <c r="BS250" s="5">
        <v>1</v>
      </c>
      <c r="BT250" s="4">
        <v>8178597.1799999997</v>
      </c>
      <c r="BU250" s="4">
        <v>8178597.1799999997</v>
      </c>
      <c r="BV250" s="4">
        <v>-8178597.1799999997</v>
      </c>
      <c r="BW250" s="4">
        <v>0</v>
      </c>
      <c r="BX250" s="4">
        <v>0</v>
      </c>
      <c r="BY250" s="4">
        <v>8178597.1799999997</v>
      </c>
      <c r="BZ250" s="4">
        <v>-8178597.1799999997</v>
      </c>
      <c r="CA250" s="4">
        <v>0</v>
      </c>
      <c r="CB250" s="4">
        <v>0</v>
      </c>
      <c r="CC250" s="5">
        <v>1</v>
      </c>
      <c r="CD250" s="4">
        <v>8064195.0200000005</v>
      </c>
      <c r="CE250" s="4">
        <v>8064195.0200000005</v>
      </c>
      <c r="CF250" s="4">
        <v>-8064195.0200000005</v>
      </c>
      <c r="CG250" s="4">
        <v>0</v>
      </c>
      <c r="CH250" s="4">
        <v>0</v>
      </c>
      <c r="CI250" s="4">
        <v>8064195.0200000005</v>
      </c>
      <c r="CJ250" s="4">
        <v>-8064195.0200000005</v>
      </c>
      <c r="CK250" s="4">
        <v>0</v>
      </c>
      <c r="CL250" s="4">
        <v>0</v>
      </c>
      <c r="CM250" s="5">
        <v>1</v>
      </c>
      <c r="CN250" s="4">
        <v>7914233.6700000009</v>
      </c>
      <c r="CO250" s="4">
        <v>7914233.6700000009</v>
      </c>
      <c r="CP250" s="4">
        <v>-7914233.6700000009</v>
      </c>
      <c r="CQ250" s="4">
        <v>0</v>
      </c>
      <c r="CR250" s="4">
        <v>0</v>
      </c>
      <c r="CS250" s="4">
        <v>7914233.6700000009</v>
      </c>
      <c r="CT250" s="4">
        <v>-7914233.6700000009</v>
      </c>
      <c r="CU250" s="4">
        <v>0</v>
      </c>
      <c r="CV250" s="4">
        <v>0</v>
      </c>
      <c r="CW250" s="5">
        <v>1</v>
      </c>
      <c r="CX250" s="4">
        <v>7837568.25</v>
      </c>
      <c r="CY250" s="4">
        <v>7837568.25</v>
      </c>
      <c r="CZ250" s="4">
        <v>-7837568.25</v>
      </c>
      <c r="DA250" s="4">
        <v>0</v>
      </c>
      <c r="DB250" s="4">
        <v>0</v>
      </c>
      <c r="DC250" s="4">
        <v>7837568.25</v>
      </c>
      <c r="DD250" s="4">
        <v>-7837568.25</v>
      </c>
      <c r="DE250" s="4">
        <v>0</v>
      </c>
      <c r="DF250" s="4">
        <v>0</v>
      </c>
      <c r="DG250" s="5">
        <v>1</v>
      </c>
      <c r="DH250" s="4">
        <v>7645405.3500000015</v>
      </c>
      <c r="DI250" s="4">
        <v>7645405.3500000015</v>
      </c>
      <c r="DJ250" s="4">
        <v>-7645405.3500000015</v>
      </c>
      <c r="DK250" s="4">
        <v>0</v>
      </c>
      <c r="DL250" s="4">
        <v>0</v>
      </c>
      <c r="DM250" s="4">
        <v>7645405.3500000015</v>
      </c>
      <c r="DN250" s="4">
        <v>-7645405.3500000015</v>
      </c>
      <c r="DO250" s="4">
        <v>0</v>
      </c>
      <c r="DP250" s="4">
        <v>0</v>
      </c>
      <c r="DQ250" s="5">
        <v>1</v>
      </c>
      <c r="DR250" s="4">
        <v>84556682.900000006</v>
      </c>
      <c r="DS250" s="4">
        <v>84556682.900000006</v>
      </c>
      <c r="DT250" s="4">
        <v>-84556682.900000006</v>
      </c>
      <c r="DU250" s="4">
        <v>0</v>
      </c>
      <c r="DV250" s="4">
        <v>0</v>
      </c>
      <c r="DW250" s="4">
        <v>84556682.900000006</v>
      </c>
      <c r="DX250" s="4">
        <v>-84556682.900000006</v>
      </c>
      <c r="DY250" s="4">
        <v>0</v>
      </c>
      <c r="DZ250" s="4">
        <v>0</v>
      </c>
      <c r="EA250" s="5">
        <v>12</v>
      </c>
      <c r="EB250" s="4">
        <v>7513067.8400000017</v>
      </c>
      <c r="EC250" s="4">
        <v>7513067.8400000017</v>
      </c>
      <c r="ED250" s="4">
        <v>-7513067.8400000017</v>
      </c>
      <c r="EE250" s="4">
        <v>0</v>
      </c>
      <c r="EF250" s="4">
        <v>0</v>
      </c>
      <c r="EG250" s="4">
        <v>7513067.8400000017</v>
      </c>
      <c r="EH250" s="4">
        <v>-7513067.8400000017</v>
      </c>
      <c r="EI250" s="4">
        <v>0</v>
      </c>
      <c r="EJ250" s="4">
        <v>0</v>
      </c>
      <c r="EK250" s="5">
        <v>1</v>
      </c>
      <c r="EL250" s="4">
        <v>7563406.290000001</v>
      </c>
      <c r="EM250" s="4">
        <v>7563406.290000001</v>
      </c>
      <c r="EN250" s="4">
        <v>-7563406.290000001</v>
      </c>
      <c r="EO250" s="4">
        <v>0</v>
      </c>
      <c r="EP250" s="4">
        <v>0</v>
      </c>
      <c r="EQ250" s="4">
        <v>7563406.290000001</v>
      </c>
      <c r="ER250" s="4">
        <v>-7563406.290000001</v>
      </c>
      <c r="ES250" s="4">
        <v>0</v>
      </c>
      <c r="ET250" s="4">
        <v>0</v>
      </c>
      <c r="EU250" s="5">
        <v>1</v>
      </c>
      <c r="EV250" s="4">
        <v>7693880.2600000007</v>
      </c>
      <c r="EW250" s="4">
        <v>7693880.2600000007</v>
      </c>
      <c r="EX250" s="4">
        <v>-7693880.2600000007</v>
      </c>
      <c r="EY250" s="4">
        <v>0</v>
      </c>
      <c r="EZ250" s="4">
        <v>0</v>
      </c>
      <c r="FA250" s="4">
        <v>7693880.2600000007</v>
      </c>
      <c r="FB250" s="4">
        <v>-7693880.2600000007</v>
      </c>
      <c r="FC250" s="4">
        <v>0</v>
      </c>
      <c r="FD250" s="4">
        <v>0</v>
      </c>
      <c r="FE250" s="5">
        <v>1</v>
      </c>
      <c r="FF250" s="4">
        <v>7599663.7300000004</v>
      </c>
      <c r="FG250" s="4">
        <v>7599663.7300000004</v>
      </c>
      <c r="FH250" s="4">
        <v>-7599663.7300000004</v>
      </c>
      <c r="FI250" s="4">
        <v>0</v>
      </c>
      <c r="FJ250" s="4">
        <v>0</v>
      </c>
      <c r="FK250" s="4">
        <v>7599663.7300000004</v>
      </c>
      <c r="FL250" s="4">
        <v>-7599663.7300000004</v>
      </c>
      <c r="FM250" s="4">
        <v>0</v>
      </c>
      <c r="FN250" s="4">
        <v>0</v>
      </c>
      <c r="FO250" s="5">
        <v>1</v>
      </c>
      <c r="FP250" s="4">
        <v>7556857.0700000003</v>
      </c>
      <c r="FQ250" s="4">
        <v>7556857.0700000003</v>
      </c>
      <c r="FR250" s="4">
        <v>-7556857.0700000003</v>
      </c>
      <c r="FS250" s="4">
        <v>0</v>
      </c>
      <c r="FT250" s="4">
        <v>0</v>
      </c>
      <c r="FU250" s="4">
        <v>7556857.0700000003</v>
      </c>
      <c r="FV250" s="4">
        <v>-7556857.0700000003</v>
      </c>
      <c r="FW250" s="4">
        <v>0</v>
      </c>
      <c r="FX250" s="4">
        <v>0</v>
      </c>
      <c r="FY250" s="5">
        <v>1</v>
      </c>
      <c r="FZ250" s="4">
        <v>7649863.1100000003</v>
      </c>
      <c r="GA250" s="4">
        <v>7649863.1100000003</v>
      </c>
      <c r="GB250" s="4">
        <v>-7649863.1100000003</v>
      </c>
      <c r="GC250" s="4">
        <v>0</v>
      </c>
      <c r="GD250" s="4">
        <v>0</v>
      </c>
      <c r="GE250" s="4">
        <v>7649863.1100000003</v>
      </c>
      <c r="GF250" s="4">
        <v>-7649863.1100000003</v>
      </c>
      <c r="GG250" s="4">
        <v>0</v>
      </c>
      <c r="GH250" s="4">
        <v>0</v>
      </c>
      <c r="GI250" s="5">
        <v>1</v>
      </c>
      <c r="GJ250" s="4">
        <v>4946921.16</v>
      </c>
      <c r="GK250" s="4">
        <v>4946921.16</v>
      </c>
      <c r="GL250" s="4">
        <v>-4946921.16</v>
      </c>
      <c r="GM250" s="4">
        <v>0</v>
      </c>
      <c r="GN250" s="4">
        <v>0</v>
      </c>
      <c r="GO250" s="4">
        <v>4946921.16</v>
      </c>
      <c r="GP250" s="4">
        <v>-4946921.16</v>
      </c>
      <c r="GQ250" s="4">
        <v>0</v>
      </c>
      <c r="GR250" s="4">
        <v>0</v>
      </c>
      <c r="GS250" s="5">
        <v>1</v>
      </c>
      <c r="GT250" s="4">
        <v>5040112.28</v>
      </c>
      <c r="GU250" s="4">
        <v>5040112.28</v>
      </c>
      <c r="GV250" s="4">
        <v>-5040112.28</v>
      </c>
      <c r="GW250" s="4">
        <v>0</v>
      </c>
      <c r="GX250" s="4">
        <v>0</v>
      </c>
      <c r="GY250" s="4">
        <v>5040112.28</v>
      </c>
      <c r="GZ250" s="4">
        <v>-5040112.28</v>
      </c>
      <c r="HA250" s="4">
        <v>0</v>
      </c>
      <c r="HB250" s="4">
        <v>0</v>
      </c>
      <c r="HC250" s="5">
        <v>1</v>
      </c>
      <c r="HD250" s="4">
        <v>5081527.1300000008</v>
      </c>
      <c r="HE250" s="4">
        <v>5081527.1300000008</v>
      </c>
      <c r="HF250" s="4">
        <v>-5081527.1300000008</v>
      </c>
      <c r="HG250" s="4">
        <v>0</v>
      </c>
      <c r="HH250" s="4">
        <v>0</v>
      </c>
      <c r="HI250" s="4">
        <v>5081527.1300000008</v>
      </c>
      <c r="HJ250" s="4">
        <v>-5081527.1300000008</v>
      </c>
      <c r="HK250" s="4">
        <v>0</v>
      </c>
      <c r="HL250" s="4">
        <v>0</v>
      </c>
      <c r="HM250" s="5">
        <v>1</v>
      </c>
      <c r="HN250" s="4">
        <v>5117053.03</v>
      </c>
      <c r="HO250" s="4">
        <v>5117053.03</v>
      </c>
      <c r="HP250" s="4">
        <v>-5117053.03</v>
      </c>
      <c r="HQ250" s="4">
        <v>0</v>
      </c>
      <c r="HR250" s="4">
        <v>0</v>
      </c>
      <c r="HS250" s="4">
        <v>5117053.03</v>
      </c>
      <c r="HT250" s="4">
        <v>-5117053.03</v>
      </c>
      <c r="HU250" s="4">
        <v>0</v>
      </c>
      <c r="HV250" s="4">
        <v>0</v>
      </c>
      <c r="HW250" s="5">
        <v>1</v>
      </c>
      <c r="HX250" s="4">
        <v>5161885.1400000006</v>
      </c>
      <c r="HY250" s="4">
        <v>5161885.1400000006</v>
      </c>
      <c r="HZ250" s="4">
        <v>-5161885.1400000006</v>
      </c>
      <c r="IA250" s="4">
        <v>0</v>
      </c>
      <c r="IB250" s="4">
        <v>0</v>
      </c>
      <c r="IC250" s="4">
        <v>5161885.1400000006</v>
      </c>
      <c r="ID250" s="4">
        <v>-5161885.1400000006</v>
      </c>
      <c r="IE250" s="4">
        <v>0</v>
      </c>
      <c r="IF250" s="4">
        <v>0</v>
      </c>
      <c r="IG250" s="5">
        <v>1</v>
      </c>
      <c r="IH250" s="4">
        <v>5133087.2200000007</v>
      </c>
      <c r="II250" s="4">
        <v>5133087.2200000007</v>
      </c>
      <c r="IJ250" s="4">
        <v>-5133087.2200000007</v>
      </c>
      <c r="IK250" s="4">
        <v>0</v>
      </c>
      <c r="IL250" s="4">
        <v>0</v>
      </c>
      <c r="IM250" s="4">
        <v>5133087.2200000007</v>
      </c>
      <c r="IN250" s="4">
        <v>-5133087.2200000007</v>
      </c>
      <c r="IO250" s="4">
        <v>0</v>
      </c>
      <c r="IP250" s="4">
        <v>0</v>
      </c>
      <c r="IQ250" s="5">
        <v>1</v>
      </c>
      <c r="IR250" s="4">
        <v>76057324.26000002</v>
      </c>
      <c r="IS250" s="4">
        <v>76057324.26000002</v>
      </c>
      <c r="IT250" s="4">
        <v>-76057324.26000002</v>
      </c>
      <c r="IU250" s="4">
        <v>0</v>
      </c>
      <c r="IV250" s="4">
        <v>0</v>
      </c>
      <c r="IW250" s="4">
        <v>76057324.26000002</v>
      </c>
      <c r="IX250" s="4">
        <v>-76057324.26000002</v>
      </c>
      <c r="IY250" s="4">
        <v>0</v>
      </c>
      <c r="IZ250" s="4">
        <v>0</v>
      </c>
      <c r="JA250" s="5">
        <v>12</v>
      </c>
      <c r="JB250" s="4">
        <v>5153071.2600000007</v>
      </c>
      <c r="JC250" s="4">
        <v>5153071.2600000007</v>
      </c>
      <c r="JD250" s="4">
        <v>-5153071.2600000007</v>
      </c>
      <c r="JE250" s="4">
        <v>0</v>
      </c>
      <c r="JF250" s="4">
        <v>0</v>
      </c>
      <c r="JG250" s="4">
        <v>5153071.2600000007</v>
      </c>
      <c r="JH250" s="4">
        <v>-5153071.2600000007</v>
      </c>
      <c r="JI250" s="4">
        <v>0</v>
      </c>
      <c r="JJ250" s="4">
        <v>0</v>
      </c>
      <c r="JK250" s="5">
        <v>1</v>
      </c>
      <c r="JL250" s="4">
        <v>5151798.1900000004</v>
      </c>
      <c r="JM250" s="4">
        <v>5151798.1900000004</v>
      </c>
      <c r="JN250" s="4">
        <v>-5151798.1900000004</v>
      </c>
      <c r="JO250" s="4">
        <v>0</v>
      </c>
      <c r="JP250" s="4">
        <v>0</v>
      </c>
      <c r="JQ250" s="4">
        <v>5151798.1900000004</v>
      </c>
      <c r="JR250" s="4">
        <v>-5151798.1900000004</v>
      </c>
      <c r="JS250" s="4">
        <v>0</v>
      </c>
      <c r="JT250" s="4">
        <v>0</v>
      </c>
      <c r="JU250" s="5">
        <v>1</v>
      </c>
      <c r="JV250" s="4">
        <v>5116285.5600000005</v>
      </c>
      <c r="JW250" s="4">
        <v>5116285.5600000005</v>
      </c>
      <c r="JX250" s="4">
        <v>-5116285.5600000005</v>
      </c>
      <c r="JY250" s="4">
        <v>0</v>
      </c>
      <c r="JZ250" s="4">
        <v>0</v>
      </c>
      <c r="KA250" s="4">
        <v>5116285.5600000005</v>
      </c>
      <c r="KB250" s="4">
        <v>-5116285.5600000005</v>
      </c>
      <c r="KC250" s="4">
        <v>0</v>
      </c>
      <c r="KD250" s="4">
        <v>0</v>
      </c>
      <c r="KE250" s="5">
        <v>1</v>
      </c>
      <c r="KF250" s="4">
        <v>5116830.9800000004</v>
      </c>
      <c r="KG250" s="4">
        <v>5116830.9800000004</v>
      </c>
      <c r="KH250" s="4">
        <v>-5116830.9800000004</v>
      </c>
      <c r="KI250" s="4">
        <v>0</v>
      </c>
      <c r="KJ250" s="4">
        <v>0</v>
      </c>
      <c r="KK250" s="4">
        <v>5116830.9800000004</v>
      </c>
      <c r="KL250" s="4">
        <v>-5116830.9800000004</v>
      </c>
      <c r="KM250" s="4">
        <v>0</v>
      </c>
      <c r="KN250" s="4">
        <v>0</v>
      </c>
      <c r="KO250" s="5">
        <v>1</v>
      </c>
      <c r="KP250" s="4">
        <v>5135091.9400000004</v>
      </c>
      <c r="KQ250" s="4">
        <v>5135091.9400000004</v>
      </c>
      <c r="KR250" s="4">
        <v>-5135091.9400000004</v>
      </c>
      <c r="KS250" s="4">
        <v>0</v>
      </c>
      <c r="KT250" s="4">
        <v>0</v>
      </c>
      <c r="KU250" s="4">
        <v>5135091.9400000004</v>
      </c>
      <c r="KV250" s="4">
        <v>-5135091.9400000004</v>
      </c>
      <c r="KW250" s="4">
        <v>0</v>
      </c>
      <c r="KX250" s="4">
        <v>0</v>
      </c>
      <c r="KY250" s="5">
        <v>1</v>
      </c>
      <c r="KZ250" s="4">
        <v>5147515.79</v>
      </c>
      <c r="LA250" s="4">
        <v>5147515.79</v>
      </c>
      <c r="LB250" s="4">
        <v>-5147515.79</v>
      </c>
      <c r="LC250" s="4">
        <v>0</v>
      </c>
      <c r="LD250" s="4">
        <v>0</v>
      </c>
      <c r="LE250" s="4">
        <v>5147515.79</v>
      </c>
      <c r="LF250" s="4">
        <v>-5147515.79</v>
      </c>
      <c r="LG250" s="4">
        <v>0</v>
      </c>
      <c r="LH250" s="4">
        <v>0</v>
      </c>
      <c r="LI250" s="5">
        <v>1</v>
      </c>
      <c r="LJ250" s="4">
        <v>5164021.25</v>
      </c>
      <c r="LK250" s="4">
        <v>5164021.25</v>
      </c>
      <c r="LL250" s="4">
        <v>-5164021.25</v>
      </c>
      <c r="LM250" s="4">
        <v>0</v>
      </c>
      <c r="LN250" s="4">
        <v>0</v>
      </c>
      <c r="LO250" s="4">
        <v>5164021.25</v>
      </c>
      <c r="LP250" s="4">
        <v>-5164021.25</v>
      </c>
      <c r="LQ250" s="4">
        <v>0</v>
      </c>
      <c r="LR250" s="4">
        <v>0</v>
      </c>
      <c r="LS250" s="5">
        <v>1</v>
      </c>
      <c r="LT250" s="4">
        <v>5181959.0199999986</v>
      </c>
      <c r="LU250" s="4">
        <v>5181959.0199999986</v>
      </c>
      <c r="LV250" s="4">
        <v>-5181959.0199999986</v>
      </c>
      <c r="LW250" s="4">
        <v>0</v>
      </c>
      <c r="LX250" s="4">
        <v>0</v>
      </c>
      <c r="LY250" s="4">
        <v>5181959.0199999986</v>
      </c>
      <c r="LZ250" s="4">
        <v>-5181959.0199999986</v>
      </c>
      <c r="MA250" s="4">
        <v>0</v>
      </c>
      <c r="MB250" s="4">
        <v>0</v>
      </c>
      <c r="MC250" s="5">
        <v>1</v>
      </c>
      <c r="MD250" s="4">
        <v>5187919.3999999985</v>
      </c>
      <c r="ME250" s="4">
        <v>5187919.3999999985</v>
      </c>
      <c r="MF250" s="4">
        <v>-5187919.3999999985</v>
      </c>
      <c r="MG250" s="4">
        <v>0</v>
      </c>
      <c r="MH250" s="4">
        <v>0</v>
      </c>
      <c r="MI250" s="4">
        <v>5187919.3999999985</v>
      </c>
      <c r="MJ250" s="4">
        <v>-5187919.3999999985</v>
      </c>
      <c r="MK250" s="4">
        <v>0</v>
      </c>
      <c r="ML250" s="4">
        <v>0</v>
      </c>
      <c r="MM250" s="5">
        <v>1</v>
      </c>
      <c r="MN250" s="4">
        <v>5215852.7199999988</v>
      </c>
      <c r="MO250" s="4">
        <v>5215852.7199999988</v>
      </c>
      <c r="MP250" s="4">
        <v>-5215852.7199999988</v>
      </c>
      <c r="MQ250" s="4">
        <v>0</v>
      </c>
      <c r="MR250" s="4">
        <v>0</v>
      </c>
      <c r="MS250" s="4">
        <v>5215852.7199999988</v>
      </c>
      <c r="MT250" s="4">
        <v>-5215852.7199999988</v>
      </c>
      <c r="MU250" s="4">
        <v>0</v>
      </c>
      <c r="MV250" s="4">
        <v>0</v>
      </c>
      <c r="MW250" s="5">
        <v>1</v>
      </c>
      <c r="MX250" s="4">
        <v>5233019.01</v>
      </c>
      <c r="MY250" s="4">
        <v>5233019.01</v>
      </c>
      <c r="MZ250" s="4">
        <v>-5233019.01</v>
      </c>
      <c r="NA250" s="4">
        <v>0</v>
      </c>
      <c r="NB250" s="4">
        <v>0</v>
      </c>
      <c r="NC250" s="4">
        <v>5233019.01</v>
      </c>
      <c r="ND250" s="4">
        <v>-5233019.01</v>
      </c>
      <c r="NE250" s="4">
        <v>0</v>
      </c>
      <c r="NF250" s="4">
        <v>0</v>
      </c>
      <c r="NG250" s="5">
        <v>1</v>
      </c>
      <c r="NH250" s="4">
        <v>5238827.1199999992</v>
      </c>
      <c r="NI250" s="4">
        <v>5238827.1199999992</v>
      </c>
      <c r="NJ250" s="4">
        <v>-5238827.1199999992</v>
      </c>
      <c r="NK250" s="4">
        <v>0</v>
      </c>
      <c r="NL250" s="4">
        <v>0</v>
      </c>
      <c r="NM250" s="4">
        <v>5238827.1199999992</v>
      </c>
      <c r="NN250" s="4">
        <v>-5238827.1199999992</v>
      </c>
      <c r="NO250" s="4">
        <v>0</v>
      </c>
      <c r="NP250" s="4">
        <v>0</v>
      </c>
      <c r="NQ250" s="5">
        <v>1</v>
      </c>
      <c r="NR250" s="4">
        <v>62042192.239999987</v>
      </c>
      <c r="NS250" s="4">
        <v>62042192.239999987</v>
      </c>
      <c r="NT250" s="4">
        <v>-62042192.239999987</v>
      </c>
      <c r="NU250" s="4">
        <v>0</v>
      </c>
      <c r="NV250" s="4">
        <v>0</v>
      </c>
      <c r="NW250" s="4">
        <v>62042192.239999987</v>
      </c>
      <c r="NX250" s="4">
        <v>-62042192.239999987</v>
      </c>
      <c r="NY250" s="4">
        <v>0</v>
      </c>
      <c r="NZ250" s="4">
        <v>0</v>
      </c>
      <c r="OA250" s="5">
        <v>12</v>
      </c>
      <c r="OB250" s="4">
        <v>5263294.2499999991</v>
      </c>
      <c r="OC250" s="4">
        <v>5263294.2499999991</v>
      </c>
      <c r="OD250" s="4">
        <v>-5263294.2499999991</v>
      </c>
      <c r="OE250" s="4">
        <v>0</v>
      </c>
      <c r="OF250" s="4">
        <v>0</v>
      </c>
      <c r="OG250" s="4">
        <v>5263294.2499999991</v>
      </c>
      <c r="OH250" s="4">
        <v>-5263294.2499999991</v>
      </c>
      <c r="OI250" s="4">
        <v>0</v>
      </c>
      <c r="OJ250" s="4">
        <v>0</v>
      </c>
      <c r="OK250" s="5">
        <v>1</v>
      </c>
      <c r="OL250" s="4">
        <v>5275300.5299999993</v>
      </c>
      <c r="OM250" s="4">
        <v>5275300.5299999993</v>
      </c>
      <c r="ON250" s="4">
        <v>-5275300.5299999993</v>
      </c>
      <c r="OO250" s="4">
        <v>0</v>
      </c>
      <c r="OP250" s="4">
        <v>0</v>
      </c>
      <c r="OQ250" s="4">
        <v>5275300.5299999993</v>
      </c>
      <c r="OR250" s="4">
        <v>-5275300.5299999993</v>
      </c>
      <c r="OS250" s="4">
        <v>0</v>
      </c>
      <c r="OT250" s="4">
        <v>0</v>
      </c>
      <c r="OU250" s="5">
        <v>1</v>
      </c>
      <c r="OV250" s="4">
        <v>5278653.5599999996</v>
      </c>
      <c r="OW250" s="4">
        <v>5278653.5599999996</v>
      </c>
      <c r="OX250" s="4">
        <v>-5278653.5599999996</v>
      </c>
      <c r="OY250" s="4">
        <v>0</v>
      </c>
      <c r="OZ250" s="4">
        <v>0</v>
      </c>
      <c r="PA250" s="4">
        <v>5278653.5599999996</v>
      </c>
      <c r="PB250" s="4">
        <v>-5278653.5599999996</v>
      </c>
      <c r="PC250" s="4">
        <v>0</v>
      </c>
      <c r="PD250" s="4">
        <v>0</v>
      </c>
      <c r="PE250" s="5">
        <v>1</v>
      </c>
      <c r="PF250" s="4">
        <v>5303319.83</v>
      </c>
      <c r="PG250" s="4">
        <v>5303319.83</v>
      </c>
      <c r="PH250" s="4">
        <v>-5303319.83</v>
      </c>
      <c r="PI250" s="4">
        <v>0</v>
      </c>
      <c r="PJ250" s="4">
        <v>0</v>
      </c>
      <c r="PK250" s="4">
        <v>5303319.83</v>
      </c>
      <c r="PL250" s="4">
        <v>-5303319.83</v>
      </c>
      <c r="PM250" s="4">
        <v>0</v>
      </c>
      <c r="PN250" s="4">
        <v>0</v>
      </c>
      <c r="PO250" s="5">
        <v>1</v>
      </c>
      <c r="PP250" s="4">
        <v>5318103.87</v>
      </c>
      <c r="PQ250" s="4">
        <v>5318103.87</v>
      </c>
      <c r="PR250" s="4">
        <v>-5318103.87</v>
      </c>
      <c r="PS250" s="4">
        <v>0</v>
      </c>
      <c r="PT250" s="4">
        <v>0</v>
      </c>
      <c r="PU250" s="4">
        <v>5318103.87</v>
      </c>
      <c r="PV250" s="4">
        <v>-5318103.87</v>
      </c>
      <c r="PW250" s="4">
        <v>0</v>
      </c>
      <c r="PX250" s="4">
        <v>0</v>
      </c>
      <c r="PY250" s="5">
        <v>1</v>
      </c>
      <c r="PZ250" s="4">
        <v>5320670.379999999</v>
      </c>
      <c r="QA250" s="4">
        <v>5320670.379999999</v>
      </c>
      <c r="QB250" s="4">
        <v>-5320670.379999999</v>
      </c>
      <c r="QC250" s="4">
        <v>0</v>
      </c>
      <c r="QD250" s="4">
        <v>0</v>
      </c>
      <c r="QE250" s="4">
        <v>5320670.379999999</v>
      </c>
      <c r="QF250" s="4">
        <v>-5320670.379999999</v>
      </c>
      <c r="QG250" s="4">
        <v>0</v>
      </c>
      <c r="QH250" s="4">
        <v>0</v>
      </c>
      <c r="QI250" s="5">
        <v>1</v>
      </c>
      <c r="QJ250" s="4">
        <v>5343540.4499999983</v>
      </c>
      <c r="QK250" s="4">
        <v>5343540.4499999983</v>
      </c>
      <c r="QL250" s="4">
        <v>-5343540.4499999983</v>
      </c>
      <c r="QM250" s="4">
        <v>0</v>
      </c>
      <c r="QN250" s="4">
        <v>0</v>
      </c>
      <c r="QO250" s="4">
        <v>5343540.4499999983</v>
      </c>
      <c r="QP250" s="4">
        <v>-5343540.4499999983</v>
      </c>
      <c r="QQ250" s="4">
        <v>0</v>
      </c>
      <c r="QR250" s="4">
        <v>0</v>
      </c>
      <c r="QS250" s="5">
        <v>1</v>
      </c>
      <c r="QT250" s="4">
        <v>5355741.59</v>
      </c>
      <c r="QU250" s="4">
        <v>5355741.59</v>
      </c>
      <c r="QV250" s="4">
        <v>-5355741.59</v>
      </c>
      <c r="QW250" s="4">
        <v>0</v>
      </c>
      <c r="QX250" s="4">
        <v>0</v>
      </c>
      <c r="QY250" s="4">
        <v>5355741.59</v>
      </c>
      <c r="QZ250" s="4">
        <v>-5355741.59</v>
      </c>
      <c r="RA250" s="4">
        <v>0</v>
      </c>
      <c r="RB250" s="4">
        <v>0</v>
      </c>
      <c r="RC250" s="5">
        <v>1</v>
      </c>
      <c r="RD250" s="4">
        <v>5355633.57</v>
      </c>
      <c r="RE250" s="4">
        <v>5355633.57</v>
      </c>
      <c r="RF250" s="4">
        <v>-5355633.57</v>
      </c>
      <c r="RG250" s="4">
        <v>0</v>
      </c>
      <c r="RH250" s="4">
        <v>0</v>
      </c>
      <c r="RI250" s="4">
        <v>5355633.57</v>
      </c>
      <c r="RJ250" s="4">
        <v>-5355633.57</v>
      </c>
      <c r="RK250" s="4">
        <v>0</v>
      </c>
      <c r="RL250" s="4">
        <v>0</v>
      </c>
      <c r="RM250" s="5">
        <v>1</v>
      </c>
      <c r="RN250" s="4">
        <v>5378859.8000000007</v>
      </c>
      <c r="RO250" s="4">
        <v>5378859.8000000007</v>
      </c>
      <c r="RP250" s="4">
        <v>-5378859.8000000007</v>
      </c>
      <c r="RQ250" s="4">
        <v>0</v>
      </c>
      <c r="RR250" s="4">
        <v>0</v>
      </c>
      <c r="RS250" s="4">
        <v>5378859.8000000007</v>
      </c>
      <c r="RT250" s="4">
        <v>-5378859.8000000007</v>
      </c>
      <c r="RU250" s="4">
        <v>0</v>
      </c>
      <c r="RV250" s="4">
        <v>0</v>
      </c>
      <c r="RW250" s="5">
        <v>1</v>
      </c>
      <c r="RX250" s="4">
        <v>5390673.3199999994</v>
      </c>
      <c r="RY250" s="4">
        <v>5390673.3199999994</v>
      </c>
      <c r="RZ250" s="4">
        <v>-5390673.3199999994</v>
      </c>
      <c r="SA250" s="4">
        <v>0</v>
      </c>
      <c r="SB250" s="4">
        <v>0</v>
      </c>
      <c r="SC250" s="4">
        <v>5390673.3199999994</v>
      </c>
      <c r="SD250" s="4">
        <v>-5390673.3199999994</v>
      </c>
      <c r="SE250" s="4">
        <v>0</v>
      </c>
      <c r="SF250" s="4">
        <v>0</v>
      </c>
      <c r="SG250" s="5">
        <v>1</v>
      </c>
      <c r="SH250" s="4">
        <v>5401976.2000000002</v>
      </c>
      <c r="SI250" s="4">
        <v>5401976.2000000002</v>
      </c>
      <c r="SJ250" s="4">
        <v>-5401976.2000000002</v>
      </c>
      <c r="SK250" s="4">
        <v>0</v>
      </c>
      <c r="SL250" s="4">
        <v>0</v>
      </c>
      <c r="SM250" s="4">
        <v>5401976.2000000002</v>
      </c>
      <c r="SN250" s="4">
        <v>-5401976.2000000002</v>
      </c>
      <c r="SO250" s="4">
        <v>0</v>
      </c>
      <c r="SP250" s="4">
        <v>0</v>
      </c>
      <c r="SQ250" s="5">
        <v>1</v>
      </c>
      <c r="SR250" s="4">
        <v>63985767.350000001</v>
      </c>
      <c r="SS250" s="4">
        <v>63985767.350000001</v>
      </c>
      <c r="ST250" s="4">
        <v>-63985767.350000001</v>
      </c>
      <c r="SU250" s="4">
        <v>0</v>
      </c>
      <c r="SV250" s="4">
        <v>0</v>
      </c>
      <c r="SW250" s="4">
        <v>63985767.350000001</v>
      </c>
      <c r="SX250" s="4">
        <v>-63985767.350000001</v>
      </c>
      <c r="SY250" s="4">
        <v>0</v>
      </c>
      <c r="SZ250" s="4">
        <v>0</v>
      </c>
      <c r="TA250" s="5">
        <v>12</v>
      </c>
      <c r="TB250" s="4">
        <v>5410472.9784000004</v>
      </c>
      <c r="TC250" s="4">
        <v>5410472.9784000004</v>
      </c>
    </row>
    <row r="251" spans="1:523" x14ac:dyDescent="0.3">
      <c r="A251" s="3" t="s">
        <v>292</v>
      </c>
      <c r="B251" s="4">
        <v>3236791.0499999993</v>
      </c>
      <c r="C251" s="4">
        <v>3236791.0499999993</v>
      </c>
      <c r="D251" s="4">
        <v>0</v>
      </c>
      <c r="E251" s="4">
        <v>0</v>
      </c>
      <c r="F251" s="4">
        <v>3236791.0499999993</v>
      </c>
      <c r="G251" s="4">
        <v>3236791.0499999993</v>
      </c>
      <c r="H251" s="4">
        <v>0</v>
      </c>
      <c r="I251" s="4">
        <v>0</v>
      </c>
      <c r="J251" s="4">
        <v>3236791.0499999993</v>
      </c>
      <c r="K251" s="5">
        <v>1</v>
      </c>
      <c r="L251" s="4">
        <v>3209424.6699999995</v>
      </c>
      <c r="M251" s="4">
        <v>3209424.6699999995</v>
      </c>
      <c r="N251" s="4">
        <v>0</v>
      </c>
      <c r="O251" s="4">
        <v>0</v>
      </c>
      <c r="P251" s="4">
        <v>3209424.6699999995</v>
      </c>
      <c r="Q251" s="4">
        <v>3209424.6699999995</v>
      </c>
      <c r="R251" s="4">
        <v>0</v>
      </c>
      <c r="S251" s="4">
        <v>0</v>
      </c>
      <c r="T251" s="4">
        <v>3209424.6699999995</v>
      </c>
      <c r="U251" s="5">
        <v>1</v>
      </c>
      <c r="V251" s="4">
        <v>3518192.4399999995</v>
      </c>
      <c r="W251" s="4">
        <v>3518192.4399999995</v>
      </c>
      <c r="X251" s="4">
        <v>0</v>
      </c>
      <c r="Y251" s="4">
        <v>0</v>
      </c>
      <c r="Z251" s="4">
        <v>3518192.4399999995</v>
      </c>
      <c r="AA251" s="4">
        <v>3518192.4399999995</v>
      </c>
      <c r="AB251" s="4">
        <v>0</v>
      </c>
      <c r="AC251" s="4">
        <v>0</v>
      </c>
      <c r="AD251" s="4">
        <v>3518192.4399999995</v>
      </c>
      <c r="AE251" s="5">
        <v>1</v>
      </c>
      <c r="AF251" s="4">
        <v>3551461.2399999998</v>
      </c>
      <c r="AG251" s="4">
        <v>3551461.2399999998</v>
      </c>
      <c r="AH251" s="4">
        <v>0</v>
      </c>
      <c r="AI251" s="4">
        <v>0</v>
      </c>
      <c r="AJ251" s="4">
        <v>3551461.2399999998</v>
      </c>
      <c r="AK251" s="4">
        <v>3551461.2399999998</v>
      </c>
      <c r="AL251" s="4">
        <v>0</v>
      </c>
      <c r="AM251" s="4">
        <v>0</v>
      </c>
      <c r="AN251" s="4">
        <v>3551461.2399999998</v>
      </c>
      <c r="AO251" s="5">
        <v>1</v>
      </c>
      <c r="AP251" s="4">
        <v>3418472.13</v>
      </c>
      <c r="AQ251" s="4">
        <v>3418472.13</v>
      </c>
      <c r="AR251" s="4">
        <v>0</v>
      </c>
      <c r="AS251" s="4">
        <v>0</v>
      </c>
      <c r="AT251" s="4">
        <v>3418472.13</v>
      </c>
      <c r="AU251" s="4">
        <v>3418472.13</v>
      </c>
      <c r="AV251" s="4">
        <v>0</v>
      </c>
      <c r="AW251" s="4">
        <v>0</v>
      </c>
      <c r="AX251" s="4">
        <v>3418472.13</v>
      </c>
      <c r="AY251" s="5">
        <v>1</v>
      </c>
      <c r="AZ251" s="4">
        <v>3508088.7399999998</v>
      </c>
      <c r="BA251" s="4">
        <v>3508088.7399999998</v>
      </c>
      <c r="BB251" s="4">
        <v>0</v>
      </c>
      <c r="BC251" s="4">
        <v>0</v>
      </c>
      <c r="BD251" s="4">
        <v>3508088.7399999998</v>
      </c>
      <c r="BE251" s="4">
        <v>3508088.7399999998</v>
      </c>
      <c r="BF251" s="4">
        <v>0</v>
      </c>
      <c r="BG251" s="4">
        <v>0</v>
      </c>
      <c r="BH251" s="4">
        <v>3508088.7399999998</v>
      </c>
      <c r="BI251" s="5">
        <v>1</v>
      </c>
      <c r="BJ251" s="4">
        <v>3394033.6199999996</v>
      </c>
      <c r="BK251" s="4">
        <v>3394033.6199999996</v>
      </c>
      <c r="BL251" s="4">
        <v>0</v>
      </c>
      <c r="BM251" s="4">
        <v>0</v>
      </c>
      <c r="BN251" s="4">
        <v>3394033.6199999996</v>
      </c>
      <c r="BO251" s="4">
        <v>3394033.6199999996</v>
      </c>
      <c r="BP251" s="4">
        <v>0</v>
      </c>
      <c r="BQ251" s="4">
        <v>0</v>
      </c>
      <c r="BR251" s="4">
        <v>3394033.6199999996</v>
      </c>
      <c r="BS251" s="5">
        <v>1</v>
      </c>
      <c r="BT251" s="4">
        <v>3301718.57</v>
      </c>
      <c r="BU251" s="4">
        <v>3301718.57</v>
      </c>
      <c r="BV251" s="4">
        <v>0</v>
      </c>
      <c r="BW251" s="4">
        <v>0</v>
      </c>
      <c r="BX251" s="4">
        <v>3301718.57</v>
      </c>
      <c r="BY251" s="4">
        <v>3301718.57</v>
      </c>
      <c r="BZ251" s="4">
        <v>0</v>
      </c>
      <c r="CA251" s="4">
        <v>0</v>
      </c>
      <c r="CB251" s="4">
        <v>3301718.57</v>
      </c>
      <c r="CC251" s="5">
        <v>1</v>
      </c>
      <c r="CD251" s="4">
        <v>3125480.29</v>
      </c>
      <c r="CE251" s="4">
        <v>3125480.29</v>
      </c>
      <c r="CF251" s="4">
        <v>0</v>
      </c>
      <c r="CG251" s="4">
        <v>0</v>
      </c>
      <c r="CH251" s="4">
        <v>3125480.29</v>
      </c>
      <c r="CI251" s="4">
        <v>3125480.29</v>
      </c>
      <c r="CJ251" s="4">
        <v>0</v>
      </c>
      <c r="CK251" s="4">
        <v>0</v>
      </c>
      <c r="CL251" s="4">
        <v>3125480.29</v>
      </c>
      <c r="CM251" s="5">
        <v>1</v>
      </c>
      <c r="CN251" s="4">
        <v>2938734.71</v>
      </c>
      <c r="CO251" s="4">
        <v>2938734.71</v>
      </c>
      <c r="CP251" s="4">
        <v>0</v>
      </c>
      <c r="CQ251" s="4">
        <v>0</v>
      </c>
      <c r="CR251" s="4">
        <v>2938734.71</v>
      </c>
      <c r="CS251" s="4">
        <v>2938734.71</v>
      </c>
      <c r="CT251" s="4">
        <v>0</v>
      </c>
      <c r="CU251" s="4">
        <v>0</v>
      </c>
      <c r="CV251" s="4">
        <v>2938734.71</v>
      </c>
      <c r="CW251" s="5">
        <v>1</v>
      </c>
      <c r="CX251" s="4">
        <v>3081122.86</v>
      </c>
      <c r="CY251" s="4">
        <v>3081122.86</v>
      </c>
      <c r="CZ251" s="4">
        <v>0</v>
      </c>
      <c r="DA251" s="4">
        <v>0</v>
      </c>
      <c r="DB251" s="4">
        <v>3081122.86</v>
      </c>
      <c r="DC251" s="4">
        <v>3081122.86</v>
      </c>
      <c r="DD251" s="4">
        <v>0</v>
      </c>
      <c r="DE251" s="4">
        <v>0</v>
      </c>
      <c r="DF251" s="4">
        <v>3081122.86</v>
      </c>
      <c r="DG251" s="5">
        <v>1</v>
      </c>
      <c r="DH251" s="4">
        <v>3072641.9899999998</v>
      </c>
      <c r="DI251" s="4">
        <v>3072641.9899999998</v>
      </c>
      <c r="DJ251" s="4">
        <v>0</v>
      </c>
      <c r="DK251" s="4">
        <v>0</v>
      </c>
      <c r="DL251" s="4">
        <v>3072641.9899999998</v>
      </c>
      <c r="DM251" s="4">
        <v>3072641.9899999998</v>
      </c>
      <c r="DN251" s="4">
        <v>0</v>
      </c>
      <c r="DO251" s="4">
        <v>0</v>
      </c>
      <c r="DP251" s="4">
        <v>3072641.9899999998</v>
      </c>
      <c r="DQ251" s="5">
        <v>1</v>
      </c>
      <c r="DR251" s="4">
        <v>39356162.310000002</v>
      </c>
      <c r="DS251" s="4">
        <v>39356162.310000002</v>
      </c>
      <c r="DT251" s="4">
        <v>0</v>
      </c>
      <c r="DU251" s="4">
        <v>0</v>
      </c>
      <c r="DV251" s="4">
        <v>39356162.310000002</v>
      </c>
      <c r="DW251" s="4">
        <v>39356162.310000002</v>
      </c>
      <c r="DX251" s="4">
        <v>0</v>
      </c>
      <c r="DY251" s="4">
        <v>0</v>
      </c>
      <c r="DZ251" s="4">
        <v>39356162.310000002</v>
      </c>
      <c r="EA251" s="5">
        <v>12</v>
      </c>
      <c r="EB251" s="4">
        <v>2878337.97</v>
      </c>
      <c r="EC251" s="4">
        <v>2878337.97</v>
      </c>
      <c r="ED251" s="4">
        <v>0</v>
      </c>
      <c r="EE251" s="4">
        <v>0</v>
      </c>
      <c r="EF251" s="4">
        <v>2878337.97</v>
      </c>
      <c r="EG251" s="4">
        <v>2878337.97</v>
      </c>
      <c r="EH251" s="4">
        <v>0</v>
      </c>
      <c r="EI251" s="4">
        <v>0</v>
      </c>
      <c r="EJ251" s="4">
        <v>2878337.97</v>
      </c>
      <c r="EK251" s="5">
        <v>1</v>
      </c>
      <c r="EL251" s="4">
        <v>2979679.57</v>
      </c>
      <c r="EM251" s="4">
        <v>2979679.57</v>
      </c>
      <c r="EN251" s="4">
        <v>0</v>
      </c>
      <c r="EO251" s="4">
        <v>0</v>
      </c>
      <c r="EP251" s="4">
        <v>2979679.57</v>
      </c>
      <c r="EQ251" s="4">
        <v>2979679.57</v>
      </c>
      <c r="ER251" s="4">
        <v>0</v>
      </c>
      <c r="ES251" s="4">
        <v>0</v>
      </c>
      <c r="ET251" s="4">
        <v>2979679.57</v>
      </c>
      <c r="EU251" s="5">
        <v>1</v>
      </c>
      <c r="EV251" s="4">
        <v>2681564.5000000005</v>
      </c>
      <c r="EW251" s="4">
        <v>2681564.5000000005</v>
      </c>
      <c r="EX251" s="4">
        <v>0</v>
      </c>
      <c r="EY251" s="4">
        <v>0</v>
      </c>
      <c r="EZ251" s="4">
        <v>2681564.5000000005</v>
      </c>
      <c r="FA251" s="4">
        <v>2681564.5000000005</v>
      </c>
      <c r="FB251" s="4">
        <v>0</v>
      </c>
      <c r="FC251" s="4">
        <v>0</v>
      </c>
      <c r="FD251" s="4">
        <v>2681564.5000000005</v>
      </c>
      <c r="FE251" s="5">
        <v>1</v>
      </c>
      <c r="FF251" s="4">
        <v>2795231.3100000005</v>
      </c>
      <c r="FG251" s="4">
        <v>2795231.3100000005</v>
      </c>
      <c r="FH251" s="4">
        <v>0</v>
      </c>
      <c r="FI251" s="4">
        <v>0</v>
      </c>
      <c r="FJ251" s="4">
        <v>2795231.3100000005</v>
      </c>
      <c r="FK251" s="4">
        <v>2795231.3100000005</v>
      </c>
      <c r="FL251" s="4">
        <v>0</v>
      </c>
      <c r="FM251" s="4">
        <v>0</v>
      </c>
      <c r="FN251" s="4">
        <v>2795231.3100000005</v>
      </c>
      <c r="FO251" s="5">
        <v>1</v>
      </c>
      <c r="FP251" s="4">
        <v>2876864.41</v>
      </c>
      <c r="FQ251" s="4">
        <v>2876864.41</v>
      </c>
      <c r="FR251" s="4">
        <v>0</v>
      </c>
      <c r="FS251" s="4">
        <v>0</v>
      </c>
      <c r="FT251" s="4">
        <v>2876864.41</v>
      </c>
      <c r="FU251" s="4">
        <v>2876864.41</v>
      </c>
      <c r="FV251" s="4">
        <v>0</v>
      </c>
      <c r="FW251" s="4">
        <v>0</v>
      </c>
      <c r="FX251" s="4">
        <v>2876864.41</v>
      </c>
      <c r="FY251" s="5">
        <v>1</v>
      </c>
      <c r="FZ251" s="4">
        <v>2846023.8800000008</v>
      </c>
      <c r="GA251" s="4">
        <v>2846023.8800000008</v>
      </c>
      <c r="GB251" s="4">
        <v>0</v>
      </c>
      <c r="GC251" s="4">
        <v>0</v>
      </c>
      <c r="GD251" s="4">
        <v>2846023.8800000008</v>
      </c>
      <c r="GE251" s="4">
        <v>2846023.8800000008</v>
      </c>
      <c r="GF251" s="4">
        <v>0</v>
      </c>
      <c r="GG251" s="4">
        <v>0</v>
      </c>
      <c r="GH251" s="4">
        <v>2846023.8800000008</v>
      </c>
      <c r="GI251" s="5">
        <v>1</v>
      </c>
      <c r="GJ251" s="4">
        <v>2883088.66</v>
      </c>
      <c r="GK251" s="4">
        <v>2883088.66</v>
      </c>
      <c r="GL251" s="4">
        <v>0</v>
      </c>
      <c r="GM251" s="4">
        <v>0</v>
      </c>
      <c r="GN251" s="4">
        <v>2883088.66</v>
      </c>
      <c r="GO251" s="4">
        <v>2883088.66</v>
      </c>
      <c r="GP251" s="4">
        <v>0</v>
      </c>
      <c r="GQ251" s="4">
        <v>0</v>
      </c>
      <c r="GR251" s="4">
        <v>2883088.66</v>
      </c>
      <c r="GS251" s="5">
        <v>1</v>
      </c>
      <c r="GT251" s="4">
        <v>2979136.4800000004</v>
      </c>
      <c r="GU251" s="4">
        <v>2979136.4800000004</v>
      </c>
      <c r="GV251" s="4">
        <v>0</v>
      </c>
      <c r="GW251" s="4">
        <v>0</v>
      </c>
      <c r="GX251" s="4">
        <v>2979136.4800000004</v>
      </c>
      <c r="GY251" s="4">
        <v>2979136.4800000004</v>
      </c>
      <c r="GZ251" s="4">
        <v>0</v>
      </c>
      <c r="HA251" s="4">
        <v>0</v>
      </c>
      <c r="HB251" s="4">
        <v>2979136.4800000004</v>
      </c>
      <c r="HC251" s="5">
        <v>1</v>
      </c>
      <c r="HD251" s="4">
        <v>3015796.5100000002</v>
      </c>
      <c r="HE251" s="4">
        <v>3015796.5100000002</v>
      </c>
      <c r="HF251" s="4">
        <v>0</v>
      </c>
      <c r="HG251" s="4">
        <v>0</v>
      </c>
      <c r="HH251" s="4">
        <v>3015796.5100000002</v>
      </c>
      <c r="HI251" s="4">
        <v>3015796.5100000002</v>
      </c>
      <c r="HJ251" s="4">
        <v>0</v>
      </c>
      <c r="HK251" s="4">
        <v>0</v>
      </c>
      <c r="HL251" s="4">
        <v>3015796.5100000002</v>
      </c>
      <c r="HM251" s="5">
        <v>1</v>
      </c>
      <c r="HN251" s="4">
        <v>3017091.1699999995</v>
      </c>
      <c r="HO251" s="4">
        <v>3017091.1699999995</v>
      </c>
      <c r="HP251" s="4">
        <v>0</v>
      </c>
      <c r="HQ251" s="4">
        <v>0</v>
      </c>
      <c r="HR251" s="4">
        <v>3017091.1699999995</v>
      </c>
      <c r="HS251" s="4">
        <v>3017091.1699999995</v>
      </c>
      <c r="HT251" s="4">
        <v>0</v>
      </c>
      <c r="HU251" s="4">
        <v>0</v>
      </c>
      <c r="HV251" s="4">
        <v>3017091.1699999995</v>
      </c>
      <c r="HW251" s="5">
        <v>1</v>
      </c>
      <c r="HX251" s="4">
        <v>3021036.2099999995</v>
      </c>
      <c r="HY251" s="4">
        <v>3021036.2099999995</v>
      </c>
      <c r="HZ251" s="4">
        <v>0</v>
      </c>
      <c r="IA251" s="4">
        <v>0</v>
      </c>
      <c r="IB251" s="4">
        <v>3021036.2099999995</v>
      </c>
      <c r="IC251" s="4">
        <v>3021036.2099999995</v>
      </c>
      <c r="ID251" s="4">
        <v>0</v>
      </c>
      <c r="IE251" s="4">
        <v>0</v>
      </c>
      <c r="IF251" s="4">
        <v>3021036.2099999995</v>
      </c>
      <c r="IG251" s="5">
        <v>1</v>
      </c>
      <c r="IH251" s="4">
        <v>2983822.8099999996</v>
      </c>
      <c r="II251" s="4">
        <v>2983822.8099999996</v>
      </c>
      <c r="IJ251" s="4">
        <v>0</v>
      </c>
      <c r="IK251" s="4">
        <v>0</v>
      </c>
      <c r="IL251" s="4">
        <v>2983822.8099999996</v>
      </c>
      <c r="IM251" s="4">
        <v>2983822.8099999996</v>
      </c>
      <c r="IN251" s="4">
        <v>0</v>
      </c>
      <c r="IO251" s="4">
        <v>0</v>
      </c>
      <c r="IP251" s="4">
        <v>2983822.8099999996</v>
      </c>
      <c r="IQ251" s="5">
        <v>1</v>
      </c>
      <c r="IR251" s="4">
        <v>34957673.480000004</v>
      </c>
      <c r="IS251" s="4">
        <v>34957673.480000004</v>
      </c>
      <c r="IT251" s="4">
        <v>0</v>
      </c>
      <c r="IU251" s="4">
        <v>0</v>
      </c>
      <c r="IV251" s="4">
        <v>34957673.480000004</v>
      </c>
      <c r="IW251" s="4">
        <v>34957673.480000004</v>
      </c>
      <c r="IX251" s="4">
        <v>0</v>
      </c>
      <c r="IY251" s="4">
        <v>0</v>
      </c>
      <c r="IZ251" s="4">
        <v>34957673.480000004</v>
      </c>
      <c r="JA251" s="5">
        <v>12</v>
      </c>
      <c r="JB251" s="4">
        <v>2982210.13</v>
      </c>
      <c r="JC251" s="4">
        <v>2982210.13</v>
      </c>
      <c r="JD251" s="4">
        <v>0</v>
      </c>
      <c r="JE251" s="4">
        <v>0</v>
      </c>
      <c r="JF251" s="4">
        <v>2982210.13</v>
      </c>
      <c r="JG251" s="4">
        <v>2982210.13</v>
      </c>
      <c r="JH251" s="4">
        <v>0</v>
      </c>
      <c r="JI251" s="4">
        <v>0</v>
      </c>
      <c r="JJ251" s="4">
        <v>2982210.13</v>
      </c>
      <c r="JK251" s="5">
        <v>1</v>
      </c>
      <c r="JL251" s="4">
        <v>2961773.0700000003</v>
      </c>
      <c r="JM251" s="4">
        <v>2961773.0700000003</v>
      </c>
      <c r="JN251" s="4">
        <v>0</v>
      </c>
      <c r="JO251" s="4">
        <v>0</v>
      </c>
      <c r="JP251" s="4">
        <v>2961773.0700000003</v>
      </c>
      <c r="JQ251" s="4">
        <v>2961773.0700000003</v>
      </c>
      <c r="JR251" s="4">
        <v>0</v>
      </c>
      <c r="JS251" s="4">
        <v>0</v>
      </c>
      <c r="JT251" s="4">
        <v>2961773.0700000003</v>
      </c>
      <c r="JU251" s="5">
        <v>1</v>
      </c>
      <c r="JV251" s="4">
        <v>2948808.54</v>
      </c>
      <c r="JW251" s="4">
        <v>2948808.54</v>
      </c>
      <c r="JX251" s="4">
        <v>0</v>
      </c>
      <c r="JY251" s="4">
        <v>0</v>
      </c>
      <c r="JZ251" s="4">
        <v>2948808.54</v>
      </c>
      <c r="KA251" s="4">
        <v>2948808.54</v>
      </c>
      <c r="KB251" s="4">
        <v>0</v>
      </c>
      <c r="KC251" s="4">
        <v>0</v>
      </c>
      <c r="KD251" s="4">
        <v>2948808.54</v>
      </c>
      <c r="KE251" s="5">
        <v>1</v>
      </c>
      <c r="KF251" s="4">
        <v>2855191.2800000007</v>
      </c>
      <c r="KG251" s="4">
        <v>2855191.2800000007</v>
      </c>
      <c r="KH251" s="4">
        <v>0</v>
      </c>
      <c r="KI251" s="4">
        <v>0</v>
      </c>
      <c r="KJ251" s="4">
        <v>2855191.2800000007</v>
      </c>
      <c r="KK251" s="4">
        <v>2855191.2800000007</v>
      </c>
      <c r="KL251" s="4">
        <v>0</v>
      </c>
      <c r="KM251" s="4">
        <v>0</v>
      </c>
      <c r="KN251" s="4">
        <v>2855191.2800000007</v>
      </c>
      <c r="KO251" s="5">
        <v>1</v>
      </c>
      <c r="KP251" s="4">
        <v>2855510.66</v>
      </c>
      <c r="KQ251" s="4">
        <v>2855510.66</v>
      </c>
      <c r="KR251" s="4">
        <v>0</v>
      </c>
      <c r="KS251" s="4">
        <v>0</v>
      </c>
      <c r="KT251" s="4">
        <v>2855510.66</v>
      </c>
      <c r="KU251" s="4">
        <v>2855510.66</v>
      </c>
      <c r="KV251" s="4">
        <v>0</v>
      </c>
      <c r="KW251" s="4">
        <v>0</v>
      </c>
      <c r="KX251" s="4">
        <v>2855510.66</v>
      </c>
      <c r="KY251" s="5">
        <v>1</v>
      </c>
      <c r="KZ251" s="4">
        <v>2850647.89</v>
      </c>
      <c r="LA251" s="4">
        <v>2850647.89</v>
      </c>
      <c r="LB251" s="4">
        <v>0</v>
      </c>
      <c r="LC251" s="4">
        <v>0</v>
      </c>
      <c r="LD251" s="4">
        <v>2850647.89</v>
      </c>
      <c r="LE251" s="4">
        <v>2850647.89</v>
      </c>
      <c r="LF251" s="4">
        <v>0</v>
      </c>
      <c r="LG251" s="4">
        <v>0</v>
      </c>
      <c r="LH251" s="4">
        <v>2850647.89</v>
      </c>
      <c r="LI251" s="5">
        <v>1</v>
      </c>
      <c r="LJ251" s="4">
        <v>2841121.0600000005</v>
      </c>
      <c r="LK251" s="4">
        <v>2841121.0600000005</v>
      </c>
      <c r="LL251" s="4">
        <v>0</v>
      </c>
      <c r="LM251" s="4">
        <v>0</v>
      </c>
      <c r="LN251" s="4">
        <v>2841121.0600000005</v>
      </c>
      <c r="LO251" s="4">
        <v>2841121.0600000005</v>
      </c>
      <c r="LP251" s="4">
        <v>0</v>
      </c>
      <c r="LQ251" s="4">
        <v>0</v>
      </c>
      <c r="LR251" s="4">
        <v>2841121.0600000005</v>
      </c>
      <c r="LS251" s="5">
        <v>1</v>
      </c>
      <c r="LT251" s="4">
        <v>2832848.97</v>
      </c>
      <c r="LU251" s="4">
        <v>2832848.97</v>
      </c>
      <c r="LV251" s="4">
        <v>0</v>
      </c>
      <c r="LW251" s="4">
        <v>0</v>
      </c>
      <c r="LX251" s="4">
        <v>2832848.97</v>
      </c>
      <c r="LY251" s="4">
        <v>2832848.97</v>
      </c>
      <c r="LZ251" s="4">
        <v>0</v>
      </c>
      <c r="MA251" s="4">
        <v>0</v>
      </c>
      <c r="MB251" s="4">
        <v>2832848.97</v>
      </c>
      <c r="MC251" s="5">
        <v>1</v>
      </c>
      <c r="MD251" s="4">
        <v>2812251.8200000003</v>
      </c>
      <c r="ME251" s="4">
        <v>2812251.8200000003</v>
      </c>
      <c r="MF251" s="4">
        <v>0</v>
      </c>
      <c r="MG251" s="4">
        <v>0</v>
      </c>
      <c r="MH251" s="4">
        <v>2812251.8200000003</v>
      </c>
      <c r="MI251" s="4">
        <v>2812251.8200000003</v>
      </c>
      <c r="MJ251" s="4">
        <v>0</v>
      </c>
      <c r="MK251" s="4">
        <v>0</v>
      </c>
      <c r="ML251" s="4">
        <v>2812251.8200000003</v>
      </c>
      <c r="MM251" s="5">
        <v>1</v>
      </c>
      <c r="MN251" s="4">
        <v>2810728.24</v>
      </c>
      <c r="MO251" s="4">
        <v>2810728.24</v>
      </c>
      <c r="MP251" s="4">
        <v>0</v>
      </c>
      <c r="MQ251" s="4">
        <v>0</v>
      </c>
      <c r="MR251" s="4">
        <v>2810728.24</v>
      </c>
      <c r="MS251" s="4">
        <v>2810728.24</v>
      </c>
      <c r="MT251" s="4">
        <v>0</v>
      </c>
      <c r="MU251" s="4">
        <v>0</v>
      </c>
      <c r="MV251" s="4">
        <v>2810728.24</v>
      </c>
      <c r="MW251" s="5">
        <v>1</v>
      </c>
      <c r="MX251" s="4">
        <v>2802788.7100000009</v>
      </c>
      <c r="MY251" s="4">
        <v>2802788.7100000009</v>
      </c>
      <c r="MZ251" s="4">
        <v>0</v>
      </c>
      <c r="NA251" s="4">
        <v>0</v>
      </c>
      <c r="NB251" s="4">
        <v>2802788.7100000009</v>
      </c>
      <c r="NC251" s="4">
        <v>2802788.7100000009</v>
      </c>
      <c r="ND251" s="4">
        <v>0</v>
      </c>
      <c r="NE251" s="4">
        <v>0</v>
      </c>
      <c r="NF251" s="4">
        <v>2802788.7100000009</v>
      </c>
      <c r="NG251" s="5">
        <v>1</v>
      </c>
      <c r="NH251" s="4">
        <v>2786728.2600000007</v>
      </c>
      <c r="NI251" s="4">
        <v>2786728.2600000007</v>
      </c>
      <c r="NJ251" s="4">
        <v>0</v>
      </c>
      <c r="NK251" s="4">
        <v>0</v>
      </c>
      <c r="NL251" s="4">
        <v>2786728.2600000007</v>
      </c>
      <c r="NM251" s="4">
        <v>2786728.2600000007</v>
      </c>
      <c r="NN251" s="4">
        <v>0</v>
      </c>
      <c r="NO251" s="4">
        <v>0</v>
      </c>
      <c r="NP251" s="4">
        <v>2786728.2600000007</v>
      </c>
      <c r="NQ251" s="5">
        <v>1</v>
      </c>
      <c r="NR251" s="4">
        <v>34340608.630000003</v>
      </c>
      <c r="NS251" s="4">
        <v>34340608.630000003</v>
      </c>
      <c r="NT251" s="4">
        <v>0</v>
      </c>
      <c r="NU251" s="4">
        <v>0</v>
      </c>
      <c r="NV251" s="4">
        <v>34340608.630000003</v>
      </c>
      <c r="NW251" s="4">
        <v>34340608.630000003</v>
      </c>
      <c r="NX251" s="4">
        <v>0</v>
      </c>
      <c r="NY251" s="4">
        <v>0</v>
      </c>
      <c r="NZ251" s="4">
        <v>34340608.630000003</v>
      </c>
      <c r="OA251" s="5">
        <v>12</v>
      </c>
      <c r="OB251" s="4">
        <v>2758978.5000000009</v>
      </c>
      <c r="OC251" s="4">
        <v>2758978.5000000009</v>
      </c>
      <c r="OD251" s="4">
        <v>0</v>
      </c>
      <c r="OE251" s="4">
        <v>0</v>
      </c>
      <c r="OF251" s="4">
        <v>2758978.5000000009</v>
      </c>
      <c r="OG251" s="4">
        <v>2758978.5000000009</v>
      </c>
      <c r="OH251" s="4">
        <v>0</v>
      </c>
      <c r="OI251" s="4">
        <v>0</v>
      </c>
      <c r="OJ251" s="4">
        <v>2758978.5000000009</v>
      </c>
      <c r="OK251" s="5">
        <v>1</v>
      </c>
      <c r="OL251" s="4">
        <v>2720921.9800000004</v>
      </c>
      <c r="OM251" s="4">
        <v>2720921.9800000004</v>
      </c>
      <c r="ON251" s="4">
        <v>0</v>
      </c>
      <c r="OO251" s="4">
        <v>0</v>
      </c>
      <c r="OP251" s="4">
        <v>2720921.9800000004</v>
      </c>
      <c r="OQ251" s="4">
        <v>2720921.9800000004</v>
      </c>
      <c r="OR251" s="4">
        <v>0</v>
      </c>
      <c r="OS251" s="4">
        <v>0</v>
      </c>
      <c r="OT251" s="4">
        <v>2720921.9800000004</v>
      </c>
      <c r="OU251" s="5">
        <v>1</v>
      </c>
      <c r="OV251" s="4">
        <v>2693343.19</v>
      </c>
      <c r="OW251" s="4">
        <v>2693343.19</v>
      </c>
      <c r="OX251" s="4">
        <v>0</v>
      </c>
      <c r="OY251" s="4">
        <v>0</v>
      </c>
      <c r="OZ251" s="4">
        <v>2693343.19</v>
      </c>
      <c r="PA251" s="4">
        <v>2693343.19</v>
      </c>
      <c r="PB251" s="4">
        <v>0</v>
      </c>
      <c r="PC251" s="4">
        <v>0</v>
      </c>
      <c r="PD251" s="4">
        <v>2693343.19</v>
      </c>
      <c r="PE251" s="5">
        <v>1</v>
      </c>
      <c r="PF251" s="4">
        <v>2653878.21</v>
      </c>
      <c r="PG251" s="4">
        <v>2653878.21</v>
      </c>
      <c r="PH251" s="4">
        <v>0</v>
      </c>
      <c r="PI251" s="4">
        <v>0</v>
      </c>
      <c r="PJ251" s="4">
        <v>2653878.21</v>
      </c>
      <c r="PK251" s="4">
        <v>2653878.21</v>
      </c>
      <c r="PL251" s="4">
        <v>0</v>
      </c>
      <c r="PM251" s="4">
        <v>0</v>
      </c>
      <c r="PN251" s="4">
        <v>2653878.21</v>
      </c>
      <c r="PO251" s="5">
        <v>1</v>
      </c>
      <c r="PP251" s="4">
        <v>2627656.29</v>
      </c>
      <c r="PQ251" s="4">
        <v>2627656.29</v>
      </c>
      <c r="PR251" s="4">
        <v>0</v>
      </c>
      <c r="PS251" s="4">
        <v>0</v>
      </c>
      <c r="PT251" s="4">
        <v>2627656.29</v>
      </c>
      <c r="PU251" s="4">
        <v>2627656.29</v>
      </c>
      <c r="PV251" s="4">
        <v>0</v>
      </c>
      <c r="PW251" s="4">
        <v>0</v>
      </c>
      <c r="PX251" s="4">
        <v>2627656.29</v>
      </c>
      <c r="PY251" s="5">
        <v>1</v>
      </c>
      <c r="PZ251" s="4">
        <v>2581085.3600000003</v>
      </c>
      <c r="QA251" s="4">
        <v>2581085.3600000003</v>
      </c>
      <c r="QB251" s="4">
        <v>0</v>
      </c>
      <c r="QC251" s="4">
        <v>0</v>
      </c>
      <c r="QD251" s="4">
        <v>2581085.3600000003</v>
      </c>
      <c r="QE251" s="4">
        <v>2581085.3600000003</v>
      </c>
      <c r="QF251" s="4">
        <v>0</v>
      </c>
      <c r="QG251" s="4">
        <v>0</v>
      </c>
      <c r="QH251" s="4">
        <v>2581085.3600000003</v>
      </c>
      <c r="QI251" s="5">
        <v>1</v>
      </c>
      <c r="QJ251" s="4">
        <v>2562926.4900000002</v>
      </c>
      <c r="QK251" s="4">
        <v>2562926.4900000002</v>
      </c>
      <c r="QL251" s="4">
        <v>0</v>
      </c>
      <c r="QM251" s="4">
        <v>0</v>
      </c>
      <c r="QN251" s="4">
        <v>2562926.4900000002</v>
      </c>
      <c r="QO251" s="4">
        <v>2562926.4900000002</v>
      </c>
      <c r="QP251" s="4">
        <v>0</v>
      </c>
      <c r="QQ251" s="4">
        <v>0</v>
      </c>
      <c r="QR251" s="4">
        <v>2562926.4900000002</v>
      </c>
      <c r="QS251" s="5">
        <v>1</v>
      </c>
      <c r="QT251" s="4">
        <v>2550670.5700000003</v>
      </c>
      <c r="QU251" s="4">
        <v>2550670.5700000003</v>
      </c>
      <c r="QV251" s="4">
        <v>0</v>
      </c>
      <c r="QW251" s="4">
        <v>0</v>
      </c>
      <c r="QX251" s="4">
        <v>2550670.5700000003</v>
      </c>
      <c r="QY251" s="4">
        <v>2550670.5700000003</v>
      </c>
      <c r="QZ251" s="4">
        <v>0</v>
      </c>
      <c r="RA251" s="4">
        <v>0</v>
      </c>
      <c r="RB251" s="4">
        <v>2550670.5700000003</v>
      </c>
      <c r="RC251" s="5">
        <v>1</v>
      </c>
      <c r="RD251" s="4">
        <v>2534075.7399999998</v>
      </c>
      <c r="RE251" s="4">
        <v>2534075.7399999998</v>
      </c>
      <c r="RF251" s="4">
        <v>0</v>
      </c>
      <c r="RG251" s="4">
        <v>0</v>
      </c>
      <c r="RH251" s="4">
        <v>2534075.7399999998</v>
      </c>
      <c r="RI251" s="4">
        <v>2534075.7399999998</v>
      </c>
      <c r="RJ251" s="4">
        <v>0</v>
      </c>
      <c r="RK251" s="4">
        <v>0</v>
      </c>
      <c r="RL251" s="4">
        <v>2534075.7399999998</v>
      </c>
      <c r="RM251" s="5">
        <v>1</v>
      </c>
      <c r="RN251" s="4">
        <v>2495609.8200000003</v>
      </c>
      <c r="RO251" s="4">
        <v>2495609.8200000003</v>
      </c>
      <c r="RP251" s="4">
        <v>0</v>
      </c>
      <c r="RQ251" s="4">
        <v>0</v>
      </c>
      <c r="RR251" s="4">
        <v>2495609.8200000003</v>
      </c>
      <c r="RS251" s="4">
        <v>2495609.8200000003</v>
      </c>
      <c r="RT251" s="4">
        <v>0</v>
      </c>
      <c r="RU251" s="4">
        <v>0</v>
      </c>
      <c r="RV251" s="4">
        <v>2495609.8200000003</v>
      </c>
      <c r="RW251" s="5">
        <v>1</v>
      </c>
      <c r="RX251" s="4">
        <v>2481023.39</v>
      </c>
      <c r="RY251" s="4">
        <v>2481023.39</v>
      </c>
      <c r="RZ251" s="4">
        <v>0</v>
      </c>
      <c r="SA251" s="4">
        <v>0</v>
      </c>
      <c r="SB251" s="4">
        <v>2481023.39</v>
      </c>
      <c r="SC251" s="4">
        <v>2481023.39</v>
      </c>
      <c r="SD251" s="4">
        <v>0</v>
      </c>
      <c r="SE251" s="4">
        <v>0</v>
      </c>
      <c r="SF251" s="4">
        <v>2481023.39</v>
      </c>
      <c r="SG251" s="5">
        <v>1</v>
      </c>
      <c r="SH251" s="4">
        <v>2474392.62</v>
      </c>
      <c r="SI251" s="4">
        <v>2474392.62</v>
      </c>
      <c r="SJ251" s="4">
        <v>0</v>
      </c>
      <c r="SK251" s="4">
        <v>0</v>
      </c>
      <c r="SL251" s="4">
        <v>2474392.62</v>
      </c>
      <c r="SM251" s="4">
        <v>2474392.62</v>
      </c>
      <c r="SN251" s="4">
        <v>0</v>
      </c>
      <c r="SO251" s="4">
        <v>0</v>
      </c>
      <c r="SP251" s="4">
        <v>2474392.62</v>
      </c>
      <c r="SQ251" s="5">
        <v>1</v>
      </c>
      <c r="SR251" s="4">
        <v>31134562.160000004</v>
      </c>
      <c r="SS251" s="4">
        <v>31134562.160000004</v>
      </c>
      <c r="ST251" s="4">
        <v>0</v>
      </c>
      <c r="SU251" s="4">
        <v>0</v>
      </c>
      <c r="SV251" s="4">
        <v>31134562.160000004</v>
      </c>
      <c r="SW251" s="4">
        <v>31134562.160000004</v>
      </c>
      <c r="SX251" s="4">
        <v>0</v>
      </c>
      <c r="SY251" s="4">
        <v>0</v>
      </c>
      <c r="SZ251" s="4">
        <v>31134562.160000004</v>
      </c>
      <c r="TA251" s="5">
        <v>12</v>
      </c>
      <c r="TB251" s="4">
        <v>2478446.8222000003</v>
      </c>
      <c r="TC251" s="4">
        <v>2478446.8222000003</v>
      </c>
    </row>
    <row r="252" spans="1:523" x14ac:dyDescent="0.3">
      <c r="A252" s="3" t="s">
        <v>293</v>
      </c>
      <c r="B252" s="4">
        <v>119373398.55000001</v>
      </c>
      <c r="C252" s="4">
        <v>119373398.55000001</v>
      </c>
      <c r="D252" s="4">
        <v>-119373398.55000001</v>
      </c>
      <c r="E252" s="4">
        <v>0</v>
      </c>
      <c r="F252" s="4">
        <v>0</v>
      </c>
      <c r="G252" s="4">
        <v>119373398.55000001</v>
      </c>
      <c r="H252" s="4">
        <v>-119373398.55000001</v>
      </c>
      <c r="I252" s="4">
        <v>0</v>
      </c>
      <c r="J252" s="4">
        <v>0</v>
      </c>
      <c r="K252" s="5">
        <v>1</v>
      </c>
      <c r="L252" s="4">
        <v>117149612.37</v>
      </c>
      <c r="M252" s="4">
        <v>117149612.37</v>
      </c>
      <c r="N252" s="4">
        <v>-117149612.37</v>
      </c>
      <c r="O252" s="4">
        <v>0</v>
      </c>
      <c r="P252" s="4">
        <v>0</v>
      </c>
      <c r="Q252" s="4">
        <v>117149612.37</v>
      </c>
      <c r="R252" s="4">
        <v>-117149612.37</v>
      </c>
      <c r="S252" s="4">
        <v>0</v>
      </c>
      <c r="T252" s="4">
        <v>0</v>
      </c>
      <c r="U252" s="5">
        <v>1</v>
      </c>
      <c r="V252" s="4">
        <v>113329532.26000001</v>
      </c>
      <c r="W252" s="4">
        <v>113329532.26000001</v>
      </c>
      <c r="X252" s="4">
        <v>-113329532.26000001</v>
      </c>
      <c r="Y252" s="4">
        <v>0</v>
      </c>
      <c r="Z252" s="4">
        <v>0</v>
      </c>
      <c r="AA252" s="4">
        <v>113329532.26000001</v>
      </c>
      <c r="AB252" s="4">
        <v>-113329532.26000001</v>
      </c>
      <c r="AC252" s="4">
        <v>0</v>
      </c>
      <c r="AD252" s="4">
        <v>0</v>
      </c>
      <c r="AE252" s="5">
        <v>1</v>
      </c>
      <c r="AF252" s="4">
        <v>110235805.14</v>
      </c>
      <c r="AG252" s="4">
        <v>110235805.14</v>
      </c>
      <c r="AH252" s="4">
        <v>-110235805.14</v>
      </c>
      <c r="AI252" s="4">
        <v>0</v>
      </c>
      <c r="AJ252" s="4">
        <v>0</v>
      </c>
      <c r="AK252" s="4">
        <v>110235805.14</v>
      </c>
      <c r="AL252" s="4">
        <v>-110235805.14</v>
      </c>
      <c r="AM252" s="4">
        <v>0</v>
      </c>
      <c r="AN252" s="4">
        <v>0</v>
      </c>
      <c r="AO252" s="5">
        <v>1</v>
      </c>
      <c r="AP252" s="4">
        <v>108056420.52</v>
      </c>
      <c r="AQ252" s="4">
        <v>108056420.52</v>
      </c>
      <c r="AR252" s="4">
        <v>-108056420.52</v>
      </c>
      <c r="AS252" s="4">
        <v>0</v>
      </c>
      <c r="AT252" s="4">
        <v>0</v>
      </c>
      <c r="AU252" s="4">
        <v>108056420.52</v>
      </c>
      <c r="AV252" s="4">
        <v>-108056420.52</v>
      </c>
      <c r="AW252" s="4">
        <v>0</v>
      </c>
      <c r="AX252" s="4">
        <v>0</v>
      </c>
      <c r="AY252" s="5">
        <v>1</v>
      </c>
      <c r="AZ252" s="4">
        <v>104688628.64</v>
      </c>
      <c r="BA252" s="4">
        <v>104688628.64</v>
      </c>
      <c r="BB252" s="4">
        <v>-104688628.64</v>
      </c>
      <c r="BC252" s="4">
        <v>0</v>
      </c>
      <c r="BD252" s="4">
        <v>0</v>
      </c>
      <c r="BE252" s="4">
        <v>104688628.64</v>
      </c>
      <c r="BF252" s="4">
        <v>-104688628.64</v>
      </c>
      <c r="BG252" s="4">
        <v>0</v>
      </c>
      <c r="BH252" s="4">
        <v>0</v>
      </c>
      <c r="BI252" s="5">
        <v>1</v>
      </c>
      <c r="BJ252" s="4">
        <v>99242482.879999995</v>
      </c>
      <c r="BK252" s="4">
        <v>99242482.879999995</v>
      </c>
      <c r="BL252" s="4">
        <v>-99242482.879999995</v>
      </c>
      <c r="BM252" s="4">
        <v>0</v>
      </c>
      <c r="BN252" s="4">
        <v>0</v>
      </c>
      <c r="BO252" s="4">
        <v>99242482.879999995</v>
      </c>
      <c r="BP252" s="4">
        <v>-99242482.879999995</v>
      </c>
      <c r="BQ252" s="4">
        <v>0</v>
      </c>
      <c r="BR252" s="4">
        <v>0</v>
      </c>
      <c r="BS252" s="5">
        <v>1</v>
      </c>
      <c r="BT252" s="4">
        <v>92539347.859999999</v>
      </c>
      <c r="BU252" s="4">
        <v>92539347.859999999</v>
      </c>
      <c r="BV252" s="4">
        <v>-92539347.859999999</v>
      </c>
      <c r="BW252" s="4">
        <v>0</v>
      </c>
      <c r="BX252" s="4">
        <v>0</v>
      </c>
      <c r="BY252" s="4">
        <v>92539347.859999999</v>
      </c>
      <c r="BZ252" s="4">
        <v>-92539347.859999999</v>
      </c>
      <c r="CA252" s="4">
        <v>0</v>
      </c>
      <c r="CB252" s="4">
        <v>0</v>
      </c>
      <c r="CC252" s="5">
        <v>1</v>
      </c>
      <c r="CD252" s="4">
        <v>86154100.150000006</v>
      </c>
      <c r="CE252" s="4">
        <v>86154100.150000006</v>
      </c>
      <c r="CF252" s="4">
        <v>-86154100.150000006</v>
      </c>
      <c r="CG252" s="4">
        <v>0</v>
      </c>
      <c r="CH252" s="4">
        <v>0</v>
      </c>
      <c r="CI252" s="4">
        <v>86154100.150000006</v>
      </c>
      <c r="CJ252" s="4">
        <v>-86154100.150000006</v>
      </c>
      <c r="CK252" s="4">
        <v>0</v>
      </c>
      <c r="CL252" s="4">
        <v>0</v>
      </c>
      <c r="CM252" s="5">
        <v>1</v>
      </c>
      <c r="CN252" s="4">
        <v>80978472.159999996</v>
      </c>
      <c r="CO252" s="4">
        <v>80978472.159999996</v>
      </c>
      <c r="CP252" s="4">
        <v>-80978472.159999996</v>
      </c>
      <c r="CQ252" s="4">
        <v>0</v>
      </c>
      <c r="CR252" s="4">
        <v>0</v>
      </c>
      <c r="CS252" s="4">
        <v>80978472.159999996</v>
      </c>
      <c r="CT252" s="4">
        <v>-80978472.159999996</v>
      </c>
      <c r="CU252" s="4">
        <v>0</v>
      </c>
      <c r="CV252" s="4">
        <v>0</v>
      </c>
      <c r="CW252" s="5">
        <v>1</v>
      </c>
      <c r="CX252" s="4">
        <v>75851473.799999982</v>
      </c>
      <c r="CY252" s="4">
        <v>75851473.799999982</v>
      </c>
      <c r="CZ252" s="4">
        <v>-75851473.799999982</v>
      </c>
      <c r="DA252" s="4">
        <v>0</v>
      </c>
      <c r="DB252" s="4">
        <v>0</v>
      </c>
      <c r="DC252" s="4">
        <v>75851473.799999982</v>
      </c>
      <c r="DD252" s="4">
        <v>-75851473.799999982</v>
      </c>
      <c r="DE252" s="4">
        <v>0</v>
      </c>
      <c r="DF252" s="4">
        <v>0</v>
      </c>
      <c r="DG252" s="5">
        <v>1</v>
      </c>
      <c r="DH252" s="4">
        <v>72686926.359999999</v>
      </c>
      <c r="DI252" s="4">
        <v>72686926.359999999</v>
      </c>
      <c r="DJ252" s="4">
        <v>-72686926.359999999</v>
      </c>
      <c r="DK252" s="4">
        <v>0</v>
      </c>
      <c r="DL252" s="4">
        <v>0</v>
      </c>
      <c r="DM252" s="4">
        <v>72686926.359999999</v>
      </c>
      <c r="DN252" s="4">
        <v>-72686926.359999999</v>
      </c>
      <c r="DO252" s="4">
        <v>0</v>
      </c>
      <c r="DP252" s="4">
        <v>0</v>
      </c>
      <c r="DQ252" s="5">
        <v>1</v>
      </c>
      <c r="DR252" s="4">
        <v>1180286200.6899998</v>
      </c>
      <c r="DS252" s="4">
        <v>1180286200.6899998</v>
      </c>
      <c r="DT252" s="4">
        <v>-1180286200.6899998</v>
      </c>
      <c r="DU252" s="4">
        <v>0</v>
      </c>
      <c r="DV252" s="4">
        <v>0</v>
      </c>
      <c r="DW252" s="4">
        <v>1180286200.6899998</v>
      </c>
      <c r="DX252" s="4">
        <v>-1180286200.6899998</v>
      </c>
      <c r="DY252" s="4">
        <v>0</v>
      </c>
      <c r="DZ252" s="4">
        <v>0</v>
      </c>
      <c r="EA252" s="5">
        <v>12</v>
      </c>
      <c r="EB252" s="4">
        <v>66134986.400000006</v>
      </c>
      <c r="EC252" s="4">
        <v>66134986.400000006</v>
      </c>
      <c r="ED252" s="4">
        <v>-66134986.400000006</v>
      </c>
      <c r="EE252" s="4">
        <v>0</v>
      </c>
      <c r="EF252" s="4">
        <v>0</v>
      </c>
      <c r="EG252" s="4">
        <v>66134986.400000006</v>
      </c>
      <c r="EH252" s="4">
        <v>-66134986.400000006</v>
      </c>
      <c r="EI252" s="4">
        <v>0</v>
      </c>
      <c r="EJ252" s="4">
        <v>0</v>
      </c>
      <c r="EK252" s="5">
        <v>1</v>
      </c>
      <c r="EL252" s="4">
        <v>61342456.090000004</v>
      </c>
      <c r="EM252" s="4">
        <v>61342456.090000004</v>
      </c>
      <c r="EN252" s="4">
        <v>-61342456.090000004</v>
      </c>
      <c r="EO252" s="4">
        <v>0</v>
      </c>
      <c r="EP252" s="4">
        <v>0</v>
      </c>
      <c r="EQ252" s="4">
        <v>61342456.090000004</v>
      </c>
      <c r="ER252" s="4">
        <v>-61342456.090000004</v>
      </c>
      <c r="ES252" s="4">
        <v>0</v>
      </c>
      <c r="ET252" s="4">
        <v>0</v>
      </c>
      <c r="EU252" s="5">
        <v>1</v>
      </c>
      <c r="EV252" s="4">
        <v>58754775.5</v>
      </c>
      <c r="EW252" s="4">
        <v>58754775.5</v>
      </c>
      <c r="EX252" s="4">
        <v>-58754775.5</v>
      </c>
      <c r="EY252" s="4">
        <v>0</v>
      </c>
      <c r="EZ252" s="4">
        <v>0</v>
      </c>
      <c r="FA252" s="4">
        <v>58754775.5</v>
      </c>
      <c r="FB252" s="4">
        <v>-58754775.5</v>
      </c>
      <c r="FC252" s="4">
        <v>0</v>
      </c>
      <c r="FD252" s="4">
        <v>0</v>
      </c>
      <c r="FE252" s="5">
        <v>1</v>
      </c>
      <c r="FF252" s="4">
        <v>55492119.130000003</v>
      </c>
      <c r="FG252" s="4">
        <v>55492119.130000003</v>
      </c>
      <c r="FH252" s="4">
        <v>-55492119.130000003</v>
      </c>
      <c r="FI252" s="4">
        <v>0</v>
      </c>
      <c r="FJ252" s="4">
        <v>0</v>
      </c>
      <c r="FK252" s="4">
        <v>55492119.130000003</v>
      </c>
      <c r="FL252" s="4">
        <v>-55492119.130000003</v>
      </c>
      <c r="FM252" s="4">
        <v>0</v>
      </c>
      <c r="FN252" s="4">
        <v>0</v>
      </c>
      <c r="FO252" s="5">
        <v>1</v>
      </c>
      <c r="FP252" s="4">
        <v>51371729.980000004</v>
      </c>
      <c r="FQ252" s="4">
        <v>51371729.980000004</v>
      </c>
      <c r="FR252" s="4">
        <v>-51371729.980000004</v>
      </c>
      <c r="FS252" s="4">
        <v>0</v>
      </c>
      <c r="FT252" s="4">
        <v>0</v>
      </c>
      <c r="FU252" s="4">
        <v>51371729.980000004</v>
      </c>
      <c r="FV252" s="4">
        <v>-51371729.980000004</v>
      </c>
      <c r="FW252" s="4">
        <v>0</v>
      </c>
      <c r="FX252" s="4">
        <v>0</v>
      </c>
      <c r="FY252" s="5">
        <v>1</v>
      </c>
      <c r="FZ252" s="4">
        <v>47876942.340000004</v>
      </c>
      <c r="GA252" s="4">
        <v>47876942.340000004</v>
      </c>
      <c r="GB252" s="4">
        <v>-47876942.340000004</v>
      </c>
      <c r="GC252" s="4">
        <v>0</v>
      </c>
      <c r="GD252" s="4">
        <v>0</v>
      </c>
      <c r="GE252" s="4">
        <v>47876942.340000004</v>
      </c>
      <c r="GF252" s="4">
        <v>-47876942.340000004</v>
      </c>
      <c r="GG252" s="4">
        <v>0</v>
      </c>
      <c r="GH252" s="4">
        <v>0</v>
      </c>
      <c r="GI252" s="5">
        <v>1</v>
      </c>
      <c r="GJ252" s="4">
        <v>46373688.420000002</v>
      </c>
      <c r="GK252" s="4">
        <v>46373688.420000002</v>
      </c>
      <c r="GL252" s="4">
        <v>-46373688.420000002</v>
      </c>
      <c r="GM252" s="4">
        <v>0</v>
      </c>
      <c r="GN252" s="4">
        <v>0</v>
      </c>
      <c r="GO252" s="4">
        <v>46373688.420000002</v>
      </c>
      <c r="GP252" s="4">
        <v>-46373688.420000002</v>
      </c>
      <c r="GQ252" s="4">
        <v>0</v>
      </c>
      <c r="GR252" s="4">
        <v>0</v>
      </c>
      <c r="GS252" s="5">
        <v>1</v>
      </c>
      <c r="GT252" s="4">
        <v>44965835.13000001</v>
      </c>
      <c r="GU252" s="4">
        <v>44965835.13000001</v>
      </c>
      <c r="GV252" s="4">
        <v>-44965835.13000001</v>
      </c>
      <c r="GW252" s="4">
        <v>0</v>
      </c>
      <c r="GX252" s="4">
        <v>0</v>
      </c>
      <c r="GY252" s="4">
        <v>44965835.13000001</v>
      </c>
      <c r="GZ252" s="4">
        <v>-44965835.13000001</v>
      </c>
      <c r="HA252" s="4">
        <v>0</v>
      </c>
      <c r="HB252" s="4">
        <v>0</v>
      </c>
      <c r="HC252" s="5">
        <v>1</v>
      </c>
      <c r="HD252" s="4">
        <v>42955691.340000011</v>
      </c>
      <c r="HE252" s="4">
        <v>42955691.340000011</v>
      </c>
      <c r="HF252" s="4">
        <v>-42955691.340000011</v>
      </c>
      <c r="HG252" s="4">
        <v>0</v>
      </c>
      <c r="HH252" s="4">
        <v>0</v>
      </c>
      <c r="HI252" s="4">
        <v>42955691.340000011</v>
      </c>
      <c r="HJ252" s="4">
        <v>-42955691.340000011</v>
      </c>
      <c r="HK252" s="4">
        <v>0</v>
      </c>
      <c r="HL252" s="4">
        <v>0</v>
      </c>
      <c r="HM252" s="5">
        <v>1</v>
      </c>
      <c r="HN252" s="4">
        <v>40248999.700000018</v>
      </c>
      <c r="HO252" s="4">
        <v>40248999.700000018</v>
      </c>
      <c r="HP252" s="4">
        <v>-40248999.700000018</v>
      </c>
      <c r="HQ252" s="4">
        <v>0</v>
      </c>
      <c r="HR252" s="4">
        <v>0</v>
      </c>
      <c r="HS252" s="4">
        <v>40248999.700000018</v>
      </c>
      <c r="HT252" s="4">
        <v>-40248999.700000018</v>
      </c>
      <c r="HU252" s="4">
        <v>0</v>
      </c>
      <c r="HV252" s="4">
        <v>0</v>
      </c>
      <c r="HW252" s="5">
        <v>1</v>
      </c>
      <c r="HX252" s="4">
        <v>37760692.860000014</v>
      </c>
      <c r="HY252" s="4">
        <v>37760692.860000014</v>
      </c>
      <c r="HZ252" s="4">
        <v>-37760692.860000014</v>
      </c>
      <c r="IA252" s="4">
        <v>0</v>
      </c>
      <c r="IB252" s="4">
        <v>0</v>
      </c>
      <c r="IC252" s="4">
        <v>37760692.860000014</v>
      </c>
      <c r="ID252" s="4">
        <v>-37760692.860000014</v>
      </c>
      <c r="IE252" s="4">
        <v>0</v>
      </c>
      <c r="IF252" s="4">
        <v>0</v>
      </c>
      <c r="IG252" s="5">
        <v>1</v>
      </c>
      <c r="IH252" s="4">
        <v>34601085.060000017</v>
      </c>
      <c r="II252" s="4">
        <v>34601085.060000017</v>
      </c>
      <c r="IJ252" s="4">
        <v>-34601085.060000017</v>
      </c>
      <c r="IK252" s="4">
        <v>0</v>
      </c>
      <c r="IL252" s="4">
        <v>0</v>
      </c>
      <c r="IM252" s="4">
        <v>34601085.060000017</v>
      </c>
      <c r="IN252" s="4">
        <v>-34601085.060000017</v>
      </c>
      <c r="IO252" s="4">
        <v>0</v>
      </c>
      <c r="IP252" s="4">
        <v>0</v>
      </c>
      <c r="IQ252" s="5">
        <v>1</v>
      </c>
      <c r="IR252" s="4">
        <v>587879001.95000017</v>
      </c>
      <c r="IS252" s="4">
        <v>587879001.95000017</v>
      </c>
      <c r="IT252" s="4">
        <v>-587879001.95000017</v>
      </c>
      <c r="IU252" s="4">
        <v>0</v>
      </c>
      <c r="IV252" s="4">
        <v>0</v>
      </c>
      <c r="IW252" s="4">
        <v>587879001.95000017</v>
      </c>
      <c r="IX252" s="4">
        <v>-587879001.95000017</v>
      </c>
      <c r="IY252" s="4">
        <v>0</v>
      </c>
      <c r="IZ252" s="4">
        <v>0</v>
      </c>
      <c r="JA252" s="5">
        <v>12</v>
      </c>
      <c r="JB252" s="4">
        <v>34627966.500000015</v>
      </c>
      <c r="JC252" s="4">
        <v>34627966.500000015</v>
      </c>
      <c r="JD252" s="4">
        <v>-34627966.500000015</v>
      </c>
      <c r="JE252" s="4">
        <v>0</v>
      </c>
      <c r="JF252" s="4">
        <v>0</v>
      </c>
      <c r="JG252" s="4">
        <v>34627966.500000015</v>
      </c>
      <c r="JH252" s="4">
        <v>-34627966.500000015</v>
      </c>
      <c r="JI252" s="4">
        <v>0</v>
      </c>
      <c r="JJ252" s="4">
        <v>0</v>
      </c>
      <c r="JK252" s="5">
        <v>1</v>
      </c>
      <c r="JL252" s="4">
        <v>34636918.170000017</v>
      </c>
      <c r="JM252" s="4">
        <v>34636918.170000017</v>
      </c>
      <c r="JN252" s="4">
        <v>-34636918.170000017</v>
      </c>
      <c r="JO252" s="4">
        <v>0</v>
      </c>
      <c r="JP252" s="4">
        <v>0</v>
      </c>
      <c r="JQ252" s="4">
        <v>34636918.170000017</v>
      </c>
      <c r="JR252" s="4">
        <v>-34636918.170000017</v>
      </c>
      <c r="JS252" s="4">
        <v>0</v>
      </c>
      <c r="JT252" s="4">
        <v>0</v>
      </c>
      <c r="JU252" s="5">
        <v>1</v>
      </c>
      <c r="JV252" s="4">
        <v>34648107.780000024</v>
      </c>
      <c r="JW252" s="4">
        <v>34648107.780000024</v>
      </c>
      <c r="JX252" s="4">
        <v>-34648107.780000024</v>
      </c>
      <c r="JY252" s="4">
        <v>0</v>
      </c>
      <c r="JZ252" s="4">
        <v>0</v>
      </c>
      <c r="KA252" s="4">
        <v>34648107.780000024</v>
      </c>
      <c r="KB252" s="4">
        <v>-34648107.780000024</v>
      </c>
      <c r="KC252" s="4">
        <v>0</v>
      </c>
      <c r="KD252" s="4">
        <v>0</v>
      </c>
      <c r="KE252" s="5">
        <v>1</v>
      </c>
      <c r="KF252" s="4">
        <v>34613945.290000021</v>
      </c>
      <c r="KG252" s="4">
        <v>34613945.290000021</v>
      </c>
      <c r="KH252" s="4">
        <v>-34613945.290000021</v>
      </c>
      <c r="KI252" s="4">
        <v>0</v>
      </c>
      <c r="KJ252" s="4">
        <v>0</v>
      </c>
      <c r="KK252" s="4">
        <v>34613945.290000021</v>
      </c>
      <c r="KL252" s="4">
        <v>-34613945.290000021</v>
      </c>
      <c r="KM252" s="4">
        <v>0</v>
      </c>
      <c r="KN252" s="4">
        <v>0</v>
      </c>
      <c r="KO252" s="5">
        <v>1</v>
      </c>
      <c r="KP252" s="4">
        <v>34695977.19000002</v>
      </c>
      <c r="KQ252" s="4">
        <v>34695977.19000002</v>
      </c>
      <c r="KR252" s="4">
        <v>-34695977.19000002</v>
      </c>
      <c r="KS252" s="4">
        <v>0</v>
      </c>
      <c r="KT252" s="4">
        <v>0</v>
      </c>
      <c r="KU252" s="4">
        <v>34695977.19000002</v>
      </c>
      <c r="KV252" s="4">
        <v>-34695977.19000002</v>
      </c>
      <c r="KW252" s="4">
        <v>0</v>
      </c>
      <c r="KX252" s="4">
        <v>0</v>
      </c>
      <c r="KY252" s="5">
        <v>1</v>
      </c>
      <c r="KZ252" s="4">
        <v>34710826.400000021</v>
      </c>
      <c r="LA252" s="4">
        <v>34710826.400000021</v>
      </c>
      <c r="LB252" s="4">
        <v>-34710826.400000021</v>
      </c>
      <c r="LC252" s="4">
        <v>0</v>
      </c>
      <c r="LD252" s="4">
        <v>0</v>
      </c>
      <c r="LE252" s="4">
        <v>34710826.400000021</v>
      </c>
      <c r="LF252" s="4">
        <v>-34710826.400000021</v>
      </c>
      <c r="LG252" s="4">
        <v>0</v>
      </c>
      <c r="LH252" s="4">
        <v>0</v>
      </c>
      <c r="LI252" s="5">
        <v>1</v>
      </c>
      <c r="LJ252" s="4">
        <v>34758032.190000013</v>
      </c>
      <c r="LK252" s="4">
        <v>34758032.190000013</v>
      </c>
      <c r="LL252" s="4">
        <v>-34758032.190000013</v>
      </c>
      <c r="LM252" s="4">
        <v>0</v>
      </c>
      <c r="LN252" s="4">
        <v>0</v>
      </c>
      <c r="LO252" s="4">
        <v>34758032.190000013</v>
      </c>
      <c r="LP252" s="4">
        <v>-34758032.190000013</v>
      </c>
      <c r="LQ252" s="4">
        <v>0</v>
      </c>
      <c r="LR252" s="4">
        <v>0</v>
      </c>
      <c r="LS252" s="5">
        <v>1</v>
      </c>
      <c r="LT252" s="4">
        <v>35041453.450000018</v>
      </c>
      <c r="LU252" s="4">
        <v>35041453.450000018</v>
      </c>
      <c r="LV252" s="4">
        <v>-35041453.450000018</v>
      </c>
      <c r="LW252" s="4">
        <v>0</v>
      </c>
      <c r="LX252" s="4">
        <v>0</v>
      </c>
      <c r="LY252" s="4">
        <v>35041453.450000018</v>
      </c>
      <c r="LZ252" s="4">
        <v>-35041453.450000018</v>
      </c>
      <c r="MA252" s="4">
        <v>0</v>
      </c>
      <c r="MB252" s="4">
        <v>0</v>
      </c>
      <c r="MC252" s="5">
        <v>1</v>
      </c>
      <c r="MD252" s="4">
        <v>34955820.860000022</v>
      </c>
      <c r="ME252" s="4">
        <v>34955820.860000022</v>
      </c>
      <c r="MF252" s="4">
        <v>-34955820.860000022</v>
      </c>
      <c r="MG252" s="4">
        <v>0</v>
      </c>
      <c r="MH252" s="4">
        <v>0</v>
      </c>
      <c r="MI252" s="4">
        <v>34955820.860000022</v>
      </c>
      <c r="MJ252" s="4">
        <v>-34955820.860000022</v>
      </c>
      <c r="MK252" s="4">
        <v>0</v>
      </c>
      <c r="ML252" s="4">
        <v>0</v>
      </c>
      <c r="MM252" s="5">
        <v>1</v>
      </c>
      <c r="MN252" s="4">
        <v>34969286.290000021</v>
      </c>
      <c r="MO252" s="4">
        <v>34969286.290000021</v>
      </c>
      <c r="MP252" s="4">
        <v>-34969286.290000021</v>
      </c>
      <c r="MQ252" s="4">
        <v>0</v>
      </c>
      <c r="MR252" s="4">
        <v>0</v>
      </c>
      <c r="MS252" s="4">
        <v>34969286.290000021</v>
      </c>
      <c r="MT252" s="4">
        <v>-34969286.290000021</v>
      </c>
      <c r="MU252" s="4">
        <v>0</v>
      </c>
      <c r="MV252" s="4">
        <v>0</v>
      </c>
      <c r="MW252" s="5">
        <v>1</v>
      </c>
      <c r="MX252" s="4">
        <v>34952777.400000021</v>
      </c>
      <c r="MY252" s="4">
        <v>34952777.400000021</v>
      </c>
      <c r="MZ252" s="4">
        <v>-34952777.400000021</v>
      </c>
      <c r="NA252" s="4">
        <v>0</v>
      </c>
      <c r="NB252" s="4">
        <v>0</v>
      </c>
      <c r="NC252" s="4">
        <v>34952777.400000021</v>
      </c>
      <c r="ND252" s="4">
        <v>-34952777.400000021</v>
      </c>
      <c r="NE252" s="4">
        <v>0</v>
      </c>
      <c r="NF252" s="4">
        <v>0</v>
      </c>
      <c r="NG252" s="5">
        <v>1</v>
      </c>
      <c r="NH252" s="4">
        <v>34884127.950000033</v>
      </c>
      <c r="NI252" s="4">
        <v>34884127.950000033</v>
      </c>
      <c r="NJ252" s="4">
        <v>-34884127.950000033</v>
      </c>
      <c r="NK252" s="4">
        <v>0</v>
      </c>
      <c r="NL252" s="4">
        <v>0</v>
      </c>
      <c r="NM252" s="4">
        <v>34884127.950000033</v>
      </c>
      <c r="NN252" s="4">
        <v>-34884127.950000033</v>
      </c>
      <c r="NO252" s="4">
        <v>0</v>
      </c>
      <c r="NP252" s="4">
        <v>0</v>
      </c>
      <c r="NQ252" s="5">
        <v>1</v>
      </c>
      <c r="NR252" s="4">
        <v>417495239.47000027</v>
      </c>
      <c r="NS252" s="4">
        <v>417495239.47000027</v>
      </c>
      <c r="NT252" s="4">
        <v>-417495239.47000027</v>
      </c>
      <c r="NU252" s="4">
        <v>0</v>
      </c>
      <c r="NV252" s="4">
        <v>0</v>
      </c>
      <c r="NW252" s="4">
        <v>417495239.47000027</v>
      </c>
      <c r="NX252" s="4">
        <v>-417495239.47000027</v>
      </c>
      <c r="NY252" s="4">
        <v>0</v>
      </c>
      <c r="NZ252" s="4">
        <v>0</v>
      </c>
      <c r="OA252" s="5">
        <v>12</v>
      </c>
      <c r="OB252" s="4">
        <v>34914452.040000029</v>
      </c>
      <c r="OC252" s="4">
        <v>34914452.040000029</v>
      </c>
      <c r="OD252" s="4">
        <v>-34914452.040000029</v>
      </c>
      <c r="OE252" s="4">
        <v>0</v>
      </c>
      <c r="OF252" s="4">
        <v>0</v>
      </c>
      <c r="OG252" s="4">
        <v>34914452.040000029</v>
      </c>
      <c r="OH252" s="4">
        <v>-34914452.040000029</v>
      </c>
      <c r="OI252" s="4">
        <v>0</v>
      </c>
      <c r="OJ252" s="4">
        <v>0</v>
      </c>
      <c r="OK252" s="5">
        <v>1</v>
      </c>
      <c r="OL252" s="4">
        <v>34887192.93000003</v>
      </c>
      <c r="OM252" s="4">
        <v>34887192.93000003</v>
      </c>
      <c r="ON252" s="4">
        <v>-34887192.93000003</v>
      </c>
      <c r="OO252" s="4">
        <v>0</v>
      </c>
      <c r="OP252" s="4">
        <v>0</v>
      </c>
      <c r="OQ252" s="4">
        <v>34887192.93000003</v>
      </c>
      <c r="OR252" s="4">
        <v>-34887192.93000003</v>
      </c>
      <c r="OS252" s="4">
        <v>0</v>
      </c>
      <c r="OT252" s="4">
        <v>0</v>
      </c>
      <c r="OU252" s="5">
        <v>1</v>
      </c>
      <c r="OV252" s="4">
        <v>34847195.410000034</v>
      </c>
      <c r="OW252" s="4">
        <v>34847195.410000034</v>
      </c>
      <c r="OX252" s="4">
        <v>-34847195.410000034</v>
      </c>
      <c r="OY252" s="4">
        <v>0</v>
      </c>
      <c r="OZ252" s="4">
        <v>0</v>
      </c>
      <c r="PA252" s="4">
        <v>34847195.410000034</v>
      </c>
      <c r="PB252" s="4">
        <v>-34847195.410000034</v>
      </c>
      <c r="PC252" s="4">
        <v>0</v>
      </c>
      <c r="PD252" s="4">
        <v>0</v>
      </c>
      <c r="PE252" s="5">
        <v>1</v>
      </c>
      <c r="PF252" s="4">
        <v>34875000.450000025</v>
      </c>
      <c r="PG252" s="4">
        <v>34875000.450000025</v>
      </c>
      <c r="PH252" s="4">
        <v>-34875000.450000025</v>
      </c>
      <c r="PI252" s="4">
        <v>0</v>
      </c>
      <c r="PJ252" s="4">
        <v>0</v>
      </c>
      <c r="PK252" s="4">
        <v>34875000.450000025</v>
      </c>
      <c r="PL252" s="4">
        <v>-34875000.450000025</v>
      </c>
      <c r="PM252" s="4">
        <v>0</v>
      </c>
      <c r="PN252" s="4">
        <v>0</v>
      </c>
      <c r="PO252" s="5">
        <v>1</v>
      </c>
      <c r="PP252" s="4">
        <v>34872451.460000023</v>
      </c>
      <c r="PQ252" s="4">
        <v>34872451.460000023</v>
      </c>
      <c r="PR252" s="4">
        <v>-34872451.460000023</v>
      </c>
      <c r="PS252" s="4">
        <v>0</v>
      </c>
      <c r="PT252" s="4">
        <v>0</v>
      </c>
      <c r="PU252" s="4">
        <v>34872451.460000023</v>
      </c>
      <c r="PV252" s="4">
        <v>-34872451.460000023</v>
      </c>
      <c r="PW252" s="4">
        <v>0</v>
      </c>
      <c r="PX252" s="4">
        <v>0</v>
      </c>
      <c r="PY252" s="5">
        <v>1</v>
      </c>
      <c r="PZ252" s="4">
        <v>34834895.330000013</v>
      </c>
      <c r="QA252" s="4">
        <v>34834895.330000013</v>
      </c>
      <c r="QB252" s="4">
        <v>-34834895.330000013</v>
      </c>
      <c r="QC252" s="4">
        <v>0</v>
      </c>
      <c r="QD252" s="4">
        <v>0</v>
      </c>
      <c r="QE252" s="4">
        <v>34834895.330000013</v>
      </c>
      <c r="QF252" s="4">
        <v>-34834895.330000013</v>
      </c>
      <c r="QG252" s="4">
        <v>0</v>
      </c>
      <c r="QH252" s="4">
        <v>0</v>
      </c>
      <c r="QI252" s="5">
        <v>1</v>
      </c>
      <c r="QJ252" s="4">
        <v>34891361.610000007</v>
      </c>
      <c r="QK252" s="4">
        <v>34891361.610000007</v>
      </c>
      <c r="QL252" s="4">
        <v>-34891361.610000007</v>
      </c>
      <c r="QM252" s="4">
        <v>0</v>
      </c>
      <c r="QN252" s="4">
        <v>0</v>
      </c>
      <c r="QO252" s="4">
        <v>34891361.610000007</v>
      </c>
      <c r="QP252" s="4">
        <v>-34891361.610000007</v>
      </c>
      <c r="QQ252" s="4">
        <v>0</v>
      </c>
      <c r="QR252" s="4">
        <v>0</v>
      </c>
      <c r="QS252" s="5">
        <v>1</v>
      </c>
      <c r="QT252" s="4">
        <v>34685876.490000002</v>
      </c>
      <c r="QU252" s="4">
        <v>34685876.490000002</v>
      </c>
      <c r="QV252" s="4">
        <v>-34685876.490000002</v>
      </c>
      <c r="QW252" s="4">
        <v>0</v>
      </c>
      <c r="QX252" s="4">
        <v>0</v>
      </c>
      <c r="QY252" s="4">
        <v>34685876.490000002</v>
      </c>
      <c r="QZ252" s="4">
        <v>-34685876.490000002</v>
      </c>
      <c r="RA252" s="4">
        <v>0</v>
      </c>
      <c r="RB252" s="4">
        <v>0</v>
      </c>
      <c r="RC252" s="5">
        <v>1</v>
      </c>
      <c r="RD252" s="4">
        <v>34670940.839999989</v>
      </c>
      <c r="RE252" s="4">
        <v>34670940.839999989</v>
      </c>
      <c r="RF252" s="4">
        <v>-34670940.839999989</v>
      </c>
      <c r="RG252" s="4">
        <v>0</v>
      </c>
      <c r="RH252" s="4">
        <v>0</v>
      </c>
      <c r="RI252" s="4">
        <v>34670940.839999989</v>
      </c>
      <c r="RJ252" s="4">
        <v>-34670940.839999989</v>
      </c>
      <c r="RK252" s="4">
        <v>0</v>
      </c>
      <c r="RL252" s="4">
        <v>0</v>
      </c>
      <c r="RM252" s="5">
        <v>1</v>
      </c>
      <c r="RN252" s="4">
        <v>34733351.399999984</v>
      </c>
      <c r="RO252" s="4">
        <v>34733351.399999984</v>
      </c>
      <c r="RP252" s="4">
        <v>-34733351.399999984</v>
      </c>
      <c r="RQ252" s="4">
        <v>0</v>
      </c>
      <c r="RR252" s="4">
        <v>0</v>
      </c>
      <c r="RS252" s="4">
        <v>34733351.399999984</v>
      </c>
      <c r="RT252" s="4">
        <v>-34733351.399999984</v>
      </c>
      <c r="RU252" s="4">
        <v>0</v>
      </c>
      <c r="RV252" s="4">
        <v>0</v>
      </c>
      <c r="RW252" s="5">
        <v>1</v>
      </c>
      <c r="RX252" s="4">
        <v>34749707.04999999</v>
      </c>
      <c r="RY252" s="4">
        <v>34749707.04999999</v>
      </c>
      <c r="RZ252" s="4">
        <v>-34749707.04999999</v>
      </c>
      <c r="SA252" s="4">
        <v>0</v>
      </c>
      <c r="SB252" s="4">
        <v>0</v>
      </c>
      <c r="SC252" s="4">
        <v>34749707.04999999</v>
      </c>
      <c r="SD252" s="4">
        <v>-34749707.04999999</v>
      </c>
      <c r="SE252" s="4">
        <v>0</v>
      </c>
      <c r="SF252" s="4">
        <v>0</v>
      </c>
      <c r="SG252" s="5">
        <v>1</v>
      </c>
      <c r="SH252" s="4">
        <v>34758159.00999999</v>
      </c>
      <c r="SI252" s="4">
        <v>34758159.00999999</v>
      </c>
      <c r="SJ252" s="4">
        <v>-34758159.00999999</v>
      </c>
      <c r="SK252" s="4">
        <v>0</v>
      </c>
      <c r="SL252" s="4">
        <v>0</v>
      </c>
      <c r="SM252" s="4">
        <v>34758159.00999999</v>
      </c>
      <c r="SN252" s="4">
        <v>-34758159.00999999</v>
      </c>
      <c r="SO252" s="4">
        <v>0</v>
      </c>
      <c r="SP252" s="4">
        <v>0</v>
      </c>
      <c r="SQ252" s="5">
        <v>1</v>
      </c>
      <c r="SR252" s="4">
        <v>417720584.0200001</v>
      </c>
      <c r="SS252" s="4">
        <v>417720584.0200001</v>
      </c>
      <c r="ST252" s="4">
        <v>-417720584.0200001</v>
      </c>
      <c r="SU252" s="4">
        <v>0</v>
      </c>
      <c r="SV252" s="4">
        <v>0</v>
      </c>
      <c r="SW252" s="4">
        <v>417720584.0200001</v>
      </c>
      <c r="SX252" s="4">
        <v>-417720584.0200001</v>
      </c>
      <c r="SY252" s="4">
        <v>0</v>
      </c>
      <c r="SZ252" s="4">
        <v>0</v>
      </c>
      <c r="TA252" s="5">
        <v>12</v>
      </c>
      <c r="TB252" s="4">
        <v>34809572.544999987</v>
      </c>
      <c r="TC252" s="4">
        <v>34809572.544999987</v>
      </c>
    </row>
    <row r="253" spans="1:523" x14ac:dyDescent="0.3">
      <c r="A253" s="3" t="s">
        <v>294</v>
      </c>
      <c r="B253" s="4">
        <v>0</v>
      </c>
      <c r="C253" s="4">
        <v>0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0</v>
      </c>
      <c r="J253" s="4">
        <v>0</v>
      </c>
      <c r="K253" s="5">
        <v>1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5">
        <v>1</v>
      </c>
      <c r="V253" s="4">
        <v>0</v>
      </c>
      <c r="W253" s="4">
        <v>0</v>
      </c>
      <c r="X253" s="4">
        <v>0</v>
      </c>
      <c r="Y253" s="4">
        <v>0</v>
      </c>
      <c r="Z253" s="4">
        <v>0</v>
      </c>
      <c r="AA253" s="4">
        <v>0</v>
      </c>
      <c r="AB253" s="4">
        <v>0</v>
      </c>
      <c r="AC253" s="4">
        <v>0</v>
      </c>
      <c r="AD253" s="4">
        <v>0</v>
      </c>
      <c r="AE253" s="5">
        <v>1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0</v>
      </c>
      <c r="AL253" s="4">
        <v>0</v>
      </c>
      <c r="AM253" s="4">
        <v>0</v>
      </c>
      <c r="AN253" s="4">
        <v>0</v>
      </c>
      <c r="AO253" s="5">
        <v>1</v>
      </c>
      <c r="AP253" s="4">
        <v>0</v>
      </c>
      <c r="AQ253" s="4">
        <v>0</v>
      </c>
      <c r="AR253" s="4">
        <v>0</v>
      </c>
      <c r="AS253" s="4">
        <v>0</v>
      </c>
      <c r="AT253" s="4">
        <v>0</v>
      </c>
      <c r="AU253" s="4">
        <v>0</v>
      </c>
      <c r="AV253" s="4">
        <v>0</v>
      </c>
      <c r="AW253" s="4">
        <v>0</v>
      </c>
      <c r="AX253" s="4">
        <v>0</v>
      </c>
      <c r="AY253" s="5">
        <v>1</v>
      </c>
      <c r="AZ253" s="4">
        <v>0</v>
      </c>
      <c r="BA253" s="4">
        <v>0</v>
      </c>
      <c r="BB253" s="4">
        <v>0</v>
      </c>
      <c r="BC253" s="4">
        <v>0</v>
      </c>
      <c r="BD253" s="4">
        <v>0</v>
      </c>
      <c r="BE253" s="4">
        <v>0</v>
      </c>
      <c r="BF253" s="4">
        <v>0</v>
      </c>
      <c r="BG253" s="4">
        <v>0</v>
      </c>
      <c r="BH253" s="4">
        <v>0</v>
      </c>
      <c r="BI253" s="5">
        <v>1</v>
      </c>
      <c r="BJ253" s="4">
        <v>0</v>
      </c>
      <c r="BK253" s="4">
        <v>0</v>
      </c>
      <c r="BL253" s="4">
        <v>0</v>
      </c>
      <c r="BM253" s="4">
        <v>0</v>
      </c>
      <c r="BN253" s="4">
        <v>0</v>
      </c>
      <c r="BO253" s="4">
        <v>0</v>
      </c>
      <c r="BP253" s="4">
        <v>0</v>
      </c>
      <c r="BQ253" s="4">
        <v>0</v>
      </c>
      <c r="BR253" s="4">
        <v>0</v>
      </c>
      <c r="BS253" s="5">
        <v>1</v>
      </c>
      <c r="BT253" s="4">
        <v>0</v>
      </c>
      <c r="BU253" s="4">
        <v>0</v>
      </c>
      <c r="BV253" s="4">
        <v>0</v>
      </c>
      <c r="BW253" s="4">
        <v>0</v>
      </c>
      <c r="BX253" s="4">
        <v>0</v>
      </c>
      <c r="BY253" s="4">
        <v>0</v>
      </c>
      <c r="BZ253" s="4">
        <v>0</v>
      </c>
      <c r="CA253" s="4">
        <v>0</v>
      </c>
      <c r="CB253" s="4">
        <v>0</v>
      </c>
      <c r="CC253" s="5">
        <v>1</v>
      </c>
      <c r="CD253" s="4">
        <v>0</v>
      </c>
      <c r="CE253" s="4">
        <v>0</v>
      </c>
      <c r="CF253" s="4">
        <v>0</v>
      </c>
      <c r="CG253" s="4">
        <v>0</v>
      </c>
      <c r="CH253" s="4">
        <v>0</v>
      </c>
      <c r="CI253" s="4">
        <v>0</v>
      </c>
      <c r="CJ253" s="4">
        <v>0</v>
      </c>
      <c r="CK253" s="4">
        <v>0</v>
      </c>
      <c r="CL253" s="4">
        <v>0</v>
      </c>
      <c r="CM253" s="5">
        <v>1</v>
      </c>
      <c r="CN253" s="4">
        <v>0</v>
      </c>
      <c r="CO253" s="4">
        <v>0</v>
      </c>
      <c r="CP253" s="4">
        <v>0</v>
      </c>
      <c r="CQ253" s="4">
        <v>0</v>
      </c>
      <c r="CR253" s="4">
        <v>0</v>
      </c>
      <c r="CS253" s="4">
        <v>0</v>
      </c>
      <c r="CT253" s="4">
        <v>0</v>
      </c>
      <c r="CU253" s="4">
        <v>0</v>
      </c>
      <c r="CV253" s="4">
        <v>0</v>
      </c>
      <c r="CW253" s="5">
        <v>1</v>
      </c>
      <c r="CX253" s="4">
        <v>55219.81</v>
      </c>
      <c r="CY253" s="4">
        <v>55219.81</v>
      </c>
      <c r="CZ253" s="4">
        <v>0</v>
      </c>
      <c r="DA253" s="4">
        <v>0</v>
      </c>
      <c r="DB253" s="4">
        <v>55219.81</v>
      </c>
      <c r="DC253" s="4">
        <v>55219.81</v>
      </c>
      <c r="DD253" s="4">
        <v>0</v>
      </c>
      <c r="DE253" s="4">
        <v>0</v>
      </c>
      <c r="DF253" s="4">
        <v>55219.81</v>
      </c>
      <c r="DG253" s="5">
        <v>1</v>
      </c>
      <c r="DH253" s="4">
        <v>58671.049999999996</v>
      </c>
      <c r="DI253" s="4">
        <v>58671.049999999996</v>
      </c>
      <c r="DJ253" s="4">
        <v>0</v>
      </c>
      <c r="DK253" s="4">
        <v>0</v>
      </c>
      <c r="DL253" s="4">
        <v>58671.049999999996</v>
      </c>
      <c r="DM253" s="4">
        <v>58671.049999999996</v>
      </c>
      <c r="DN253" s="4">
        <v>0</v>
      </c>
      <c r="DO253" s="4">
        <v>0</v>
      </c>
      <c r="DP253" s="4">
        <v>58671.049999999996</v>
      </c>
      <c r="DQ253" s="5">
        <v>1</v>
      </c>
      <c r="DR253" s="4">
        <v>113890.85999999999</v>
      </c>
      <c r="DS253" s="4">
        <v>113890.85999999999</v>
      </c>
      <c r="DT253" s="4">
        <v>0</v>
      </c>
      <c r="DU253" s="4">
        <v>0</v>
      </c>
      <c r="DV253" s="4">
        <v>113890.85999999999</v>
      </c>
      <c r="DW253" s="4">
        <v>113890.85999999999</v>
      </c>
      <c r="DX253" s="4">
        <v>0</v>
      </c>
      <c r="DY253" s="4">
        <v>0</v>
      </c>
      <c r="DZ253" s="4">
        <v>113890.85999999999</v>
      </c>
      <c r="EA253" s="5">
        <v>12</v>
      </c>
      <c r="EB253" s="4">
        <v>58671.049999999996</v>
      </c>
      <c r="EC253" s="4">
        <v>58671.049999999996</v>
      </c>
      <c r="ED253" s="4">
        <v>0</v>
      </c>
      <c r="EE253" s="4">
        <v>0</v>
      </c>
      <c r="EF253" s="4">
        <v>58671.049999999996</v>
      </c>
      <c r="EG253" s="4">
        <v>58671.049999999996</v>
      </c>
      <c r="EH253" s="4">
        <v>0</v>
      </c>
      <c r="EI253" s="4">
        <v>0</v>
      </c>
      <c r="EJ253" s="4">
        <v>58671.049999999996</v>
      </c>
      <c r="EK253" s="5">
        <v>1</v>
      </c>
      <c r="EL253" s="4">
        <v>72476</v>
      </c>
      <c r="EM253" s="4">
        <v>72476</v>
      </c>
      <c r="EN253" s="4">
        <v>0</v>
      </c>
      <c r="EO253" s="4">
        <v>0</v>
      </c>
      <c r="EP253" s="4">
        <v>72476</v>
      </c>
      <c r="EQ253" s="4">
        <v>72476</v>
      </c>
      <c r="ER253" s="4">
        <v>0</v>
      </c>
      <c r="ES253" s="4">
        <v>0</v>
      </c>
      <c r="ET253" s="4">
        <v>72476</v>
      </c>
      <c r="EU253" s="5">
        <v>1</v>
      </c>
      <c r="EV253" s="4">
        <v>93183.43</v>
      </c>
      <c r="EW253" s="4">
        <v>93183.43</v>
      </c>
      <c r="EX253" s="4">
        <v>0</v>
      </c>
      <c r="EY253" s="4">
        <v>0</v>
      </c>
      <c r="EZ253" s="4">
        <v>93183.43</v>
      </c>
      <c r="FA253" s="4">
        <v>93183.43</v>
      </c>
      <c r="FB253" s="4">
        <v>0</v>
      </c>
      <c r="FC253" s="4">
        <v>0</v>
      </c>
      <c r="FD253" s="4">
        <v>93183.43</v>
      </c>
      <c r="FE253" s="5">
        <v>1</v>
      </c>
      <c r="FF253" s="4">
        <v>93183.43</v>
      </c>
      <c r="FG253" s="4">
        <v>93183.43</v>
      </c>
      <c r="FH253" s="4">
        <v>0</v>
      </c>
      <c r="FI253" s="4">
        <v>0</v>
      </c>
      <c r="FJ253" s="4">
        <v>93183.43</v>
      </c>
      <c r="FK253" s="4">
        <v>93183.43</v>
      </c>
      <c r="FL253" s="4">
        <v>0</v>
      </c>
      <c r="FM253" s="4">
        <v>0</v>
      </c>
      <c r="FN253" s="4">
        <v>93183.43</v>
      </c>
      <c r="FO253" s="5">
        <v>1</v>
      </c>
      <c r="FP253" s="4">
        <v>93183.43</v>
      </c>
      <c r="FQ253" s="4">
        <v>93183.43</v>
      </c>
      <c r="FR253" s="4">
        <v>0</v>
      </c>
      <c r="FS253" s="4">
        <v>0</v>
      </c>
      <c r="FT253" s="4">
        <v>93183.43</v>
      </c>
      <c r="FU253" s="4">
        <v>93183.43</v>
      </c>
      <c r="FV253" s="4">
        <v>0</v>
      </c>
      <c r="FW253" s="4">
        <v>0</v>
      </c>
      <c r="FX253" s="4">
        <v>93183.43</v>
      </c>
      <c r="FY253" s="5">
        <v>1</v>
      </c>
      <c r="FZ253" s="4">
        <v>109289.20999999999</v>
      </c>
      <c r="GA253" s="4">
        <v>109289.20999999999</v>
      </c>
      <c r="GB253" s="4">
        <v>0</v>
      </c>
      <c r="GC253" s="4">
        <v>0</v>
      </c>
      <c r="GD253" s="4">
        <v>109289.20999999999</v>
      </c>
      <c r="GE253" s="4">
        <v>109289.20999999999</v>
      </c>
      <c r="GF253" s="4">
        <v>0</v>
      </c>
      <c r="GG253" s="4">
        <v>0</v>
      </c>
      <c r="GH253" s="4">
        <v>109289.20999999999</v>
      </c>
      <c r="GI253" s="5">
        <v>1</v>
      </c>
      <c r="GJ253" s="4">
        <v>109289.20999999999</v>
      </c>
      <c r="GK253" s="4">
        <v>109289.20999999999</v>
      </c>
      <c r="GL253" s="4">
        <v>0</v>
      </c>
      <c r="GM253" s="4">
        <v>0</v>
      </c>
      <c r="GN253" s="4">
        <v>109289.20999999999</v>
      </c>
      <c r="GO253" s="4">
        <v>109289.20999999999</v>
      </c>
      <c r="GP253" s="4">
        <v>0</v>
      </c>
      <c r="GQ253" s="4">
        <v>0</v>
      </c>
      <c r="GR253" s="4">
        <v>109289.20999999999</v>
      </c>
      <c r="GS253" s="5">
        <v>1</v>
      </c>
      <c r="GT253" s="4">
        <v>109289.20999999999</v>
      </c>
      <c r="GU253" s="4">
        <v>109289.20999999999</v>
      </c>
      <c r="GV253" s="4">
        <v>0</v>
      </c>
      <c r="GW253" s="4">
        <v>0</v>
      </c>
      <c r="GX253" s="4">
        <v>109289.20999999999</v>
      </c>
      <c r="GY253" s="4">
        <v>109289.20999999999</v>
      </c>
      <c r="GZ253" s="4">
        <v>0</v>
      </c>
      <c r="HA253" s="4">
        <v>0</v>
      </c>
      <c r="HB253" s="4">
        <v>109289.20999999999</v>
      </c>
      <c r="HC253" s="5">
        <v>1</v>
      </c>
      <c r="HD253" s="4">
        <v>125394.99</v>
      </c>
      <c r="HE253" s="4">
        <v>125394.99</v>
      </c>
      <c r="HF253" s="4">
        <v>0</v>
      </c>
      <c r="HG253" s="4">
        <v>0</v>
      </c>
      <c r="HH253" s="4">
        <v>125394.99</v>
      </c>
      <c r="HI253" s="4">
        <v>125394.99</v>
      </c>
      <c r="HJ253" s="4">
        <v>0</v>
      </c>
      <c r="HK253" s="4">
        <v>0</v>
      </c>
      <c r="HL253" s="4">
        <v>125394.99</v>
      </c>
      <c r="HM253" s="5">
        <v>1</v>
      </c>
      <c r="HN253" s="4">
        <v>125394.99</v>
      </c>
      <c r="HO253" s="4">
        <v>125394.99</v>
      </c>
      <c r="HP253" s="4">
        <v>0</v>
      </c>
      <c r="HQ253" s="4">
        <v>0</v>
      </c>
      <c r="HR253" s="4">
        <v>125394.99</v>
      </c>
      <c r="HS253" s="4">
        <v>125394.99</v>
      </c>
      <c r="HT253" s="4">
        <v>0</v>
      </c>
      <c r="HU253" s="4">
        <v>0</v>
      </c>
      <c r="HV253" s="4">
        <v>125394.99</v>
      </c>
      <c r="HW253" s="5">
        <v>1</v>
      </c>
      <c r="HX253" s="4">
        <v>70175.180000000008</v>
      </c>
      <c r="HY253" s="4">
        <v>70175.180000000008</v>
      </c>
      <c r="HZ253" s="4">
        <v>0</v>
      </c>
      <c r="IA253" s="4">
        <v>0</v>
      </c>
      <c r="IB253" s="4">
        <v>70175.180000000008</v>
      </c>
      <c r="IC253" s="4">
        <v>70175.180000000008</v>
      </c>
      <c r="ID253" s="4">
        <v>0</v>
      </c>
      <c r="IE253" s="4">
        <v>0</v>
      </c>
      <c r="IF253" s="4">
        <v>70175.180000000008</v>
      </c>
      <c r="IG253" s="5">
        <v>1</v>
      </c>
      <c r="IH253" s="4">
        <v>82829.72</v>
      </c>
      <c r="II253" s="4">
        <v>82829.72</v>
      </c>
      <c r="IJ253" s="4">
        <v>0</v>
      </c>
      <c r="IK253" s="4">
        <v>0</v>
      </c>
      <c r="IL253" s="4">
        <v>82829.72</v>
      </c>
      <c r="IM253" s="4">
        <v>82829.72</v>
      </c>
      <c r="IN253" s="4">
        <v>0</v>
      </c>
      <c r="IO253" s="4">
        <v>0</v>
      </c>
      <c r="IP253" s="4">
        <v>82829.72</v>
      </c>
      <c r="IQ253" s="5">
        <v>1</v>
      </c>
      <c r="IR253" s="4">
        <v>1142359.8499999999</v>
      </c>
      <c r="IS253" s="4">
        <v>1142359.8499999999</v>
      </c>
      <c r="IT253" s="4">
        <v>0</v>
      </c>
      <c r="IU253" s="4">
        <v>0</v>
      </c>
      <c r="IV253" s="4">
        <v>1142359.8499999999</v>
      </c>
      <c r="IW253" s="4">
        <v>1142359.8499999999</v>
      </c>
      <c r="IX253" s="4">
        <v>0</v>
      </c>
      <c r="IY253" s="4">
        <v>0</v>
      </c>
      <c r="IZ253" s="4">
        <v>1142359.8499999999</v>
      </c>
      <c r="JA253" s="5">
        <v>12</v>
      </c>
      <c r="JB253" s="4">
        <v>82829.72</v>
      </c>
      <c r="JC253" s="4">
        <v>82829.72</v>
      </c>
      <c r="JD253" s="4">
        <v>0</v>
      </c>
      <c r="JE253" s="4">
        <v>0</v>
      </c>
      <c r="JF253" s="4">
        <v>82829.72</v>
      </c>
      <c r="JG253" s="4">
        <v>82829.72</v>
      </c>
      <c r="JH253" s="4">
        <v>0</v>
      </c>
      <c r="JI253" s="4">
        <v>0</v>
      </c>
      <c r="JJ253" s="4">
        <v>82829.72</v>
      </c>
      <c r="JK253" s="5">
        <v>1</v>
      </c>
      <c r="JL253" s="4">
        <v>87431.37</v>
      </c>
      <c r="JM253" s="4">
        <v>87431.37</v>
      </c>
      <c r="JN253" s="4">
        <v>0</v>
      </c>
      <c r="JO253" s="4">
        <v>0</v>
      </c>
      <c r="JP253" s="4">
        <v>87431.37</v>
      </c>
      <c r="JQ253" s="4">
        <v>87431.37</v>
      </c>
      <c r="JR253" s="4">
        <v>0</v>
      </c>
      <c r="JS253" s="4">
        <v>0</v>
      </c>
      <c r="JT253" s="4">
        <v>87431.37</v>
      </c>
      <c r="JU253" s="5">
        <v>1</v>
      </c>
      <c r="JV253" s="4">
        <v>82829.72</v>
      </c>
      <c r="JW253" s="4">
        <v>82829.72</v>
      </c>
      <c r="JX253" s="4">
        <v>0</v>
      </c>
      <c r="JY253" s="4">
        <v>0</v>
      </c>
      <c r="JZ253" s="4">
        <v>82829.72</v>
      </c>
      <c r="KA253" s="4">
        <v>82829.72</v>
      </c>
      <c r="KB253" s="4">
        <v>0</v>
      </c>
      <c r="KC253" s="4">
        <v>0</v>
      </c>
      <c r="KD253" s="4">
        <v>82829.72</v>
      </c>
      <c r="KE253" s="5">
        <v>1</v>
      </c>
      <c r="KF253" s="4">
        <v>82829.72</v>
      </c>
      <c r="KG253" s="4">
        <v>82829.72</v>
      </c>
      <c r="KH253" s="4">
        <v>0</v>
      </c>
      <c r="KI253" s="4">
        <v>0</v>
      </c>
      <c r="KJ253" s="4">
        <v>82829.72</v>
      </c>
      <c r="KK253" s="4">
        <v>82829.72</v>
      </c>
      <c r="KL253" s="4">
        <v>0</v>
      </c>
      <c r="KM253" s="4">
        <v>0</v>
      </c>
      <c r="KN253" s="4">
        <v>82829.72</v>
      </c>
      <c r="KO253" s="5">
        <v>1</v>
      </c>
      <c r="KP253" s="4">
        <v>82829.72</v>
      </c>
      <c r="KQ253" s="4">
        <v>82829.72</v>
      </c>
      <c r="KR253" s="4">
        <v>0</v>
      </c>
      <c r="KS253" s="4">
        <v>0</v>
      </c>
      <c r="KT253" s="4">
        <v>82829.72</v>
      </c>
      <c r="KU253" s="4">
        <v>82829.72</v>
      </c>
      <c r="KV253" s="4">
        <v>0</v>
      </c>
      <c r="KW253" s="4">
        <v>0</v>
      </c>
      <c r="KX253" s="4">
        <v>82829.72</v>
      </c>
      <c r="KY253" s="5">
        <v>1</v>
      </c>
      <c r="KZ253" s="4">
        <v>82829.72</v>
      </c>
      <c r="LA253" s="4">
        <v>82829.72</v>
      </c>
      <c r="LB253" s="4">
        <v>0</v>
      </c>
      <c r="LC253" s="4">
        <v>0</v>
      </c>
      <c r="LD253" s="4">
        <v>82829.72</v>
      </c>
      <c r="LE253" s="4">
        <v>82829.72</v>
      </c>
      <c r="LF253" s="4">
        <v>0</v>
      </c>
      <c r="LG253" s="4">
        <v>0</v>
      </c>
      <c r="LH253" s="4">
        <v>82829.72</v>
      </c>
      <c r="LI253" s="5">
        <v>1</v>
      </c>
      <c r="LJ253" s="4">
        <v>82829.72</v>
      </c>
      <c r="LK253" s="4">
        <v>82829.72</v>
      </c>
      <c r="LL253" s="4">
        <v>0</v>
      </c>
      <c r="LM253" s="4">
        <v>0</v>
      </c>
      <c r="LN253" s="4">
        <v>82829.72</v>
      </c>
      <c r="LO253" s="4">
        <v>82829.72</v>
      </c>
      <c r="LP253" s="4">
        <v>0</v>
      </c>
      <c r="LQ253" s="4">
        <v>0</v>
      </c>
      <c r="LR253" s="4">
        <v>82829.72</v>
      </c>
      <c r="LS253" s="5">
        <v>1</v>
      </c>
      <c r="LT253" s="4">
        <v>82829.72</v>
      </c>
      <c r="LU253" s="4">
        <v>82829.72</v>
      </c>
      <c r="LV253" s="4">
        <v>0</v>
      </c>
      <c r="LW253" s="4">
        <v>0</v>
      </c>
      <c r="LX253" s="4">
        <v>82829.72</v>
      </c>
      <c r="LY253" s="4">
        <v>82829.72</v>
      </c>
      <c r="LZ253" s="4">
        <v>0</v>
      </c>
      <c r="MA253" s="4">
        <v>0</v>
      </c>
      <c r="MB253" s="4">
        <v>82829.72</v>
      </c>
      <c r="MC253" s="5">
        <v>1</v>
      </c>
      <c r="MD253" s="4">
        <v>82829.72</v>
      </c>
      <c r="ME253" s="4">
        <v>82829.72</v>
      </c>
      <c r="MF253" s="4">
        <v>0</v>
      </c>
      <c r="MG253" s="4">
        <v>0</v>
      </c>
      <c r="MH253" s="4">
        <v>82829.72</v>
      </c>
      <c r="MI253" s="4">
        <v>82829.72</v>
      </c>
      <c r="MJ253" s="4">
        <v>0</v>
      </c>
      <c r="MK253" s="4">
        <v>0</v>
      </c>
      <c r="ML253" s="4">
        <v>82829.72</v>
      </c>
      <c r="MM253" s="5">
        <v>1</v>
      </c>
      <c r="MN253" s="4">
        <v>82829.72</v>
      </c>
      <c r="MO253" s="4">
        <v>82829.72</v>
      </c>
      <c r="MP253" s="4">
        <v>0</v>
      </c>
      <c r="MQ253" s="4">
        <v>0</v>
      </c>
      <c r="MR253" s="4">
        <v>82829.72</v>
      </c>
      <c r="MS253" s="4">
        <v>82829.72</v>
      </c>
      <c r="MT253" s="4">
        <v>0</v>
      </c>
      <c r="MU253" s="4">
        <v>0</v>
      </c>
      <c r="MV253" s="4">
        <v>82829.72</v>
      </c>
      <c r="MW253" s="5">
        <v>1</v>
      </c>
      <c r="MX253" s="4">
        <v>82829.72</v>
      </c>
      <c r="MY253" s="4">
        <v>82829.72</v>
      </c>
      <c r="MZ253" s="4">
        <v>0</v>
      </c>
      <c r="NA253" s="4">
        <v>0</v>
      </c>
      <c r="NB253" s="4">
        <v>82829.72</v>
      </c>
      <c r="NC253" s="4">
        <v>82829.72</v>
      </c>
      <c r="ND253" s="4">
        <v>0</v>
      </c>
      <c r="NE253" s="4">
        <v>0</v>
      </c>
      <c r="NF253" s="4">
        <v>82829.72</v>
      </c>
      <c r="NG253" s="5">
        <v>1</v>
      </c>
      <c r="NH253" s="4">
        <v>82829.72</v>
      </c>
      <c r="NI253" s="4">
        <v>82829.72</v>
      </c>
      <c r="NJ253" s="4">
        <v>0</v>
      </c>
      <c r="NK253" s="4">
        <v>0</v>
      </c>
      <c r="NL253" s="4">
        <v>82829.72</v>
      </c>
      <c r="NM253" s="4">
        <v>82829.72</v>
      </c>
      <c r="NN253" s="4">
        <v>0</v>
      </c>
      <c r="NO253" s="4">
        <v>0</v>
      </c>
      <c r="NP253" s="4">
        <v>82829.72</v>
      </c>
      <c r="NQ253" s="5">
        <v>1</v>
      </c>
      <c r="NR253" s="4">
        <v>998558.2899999998</v>
      </c>
      <c r="NS253" s="4">
        <v>998558.2899999998</v>
      </c>
      <c r="NT253" s="4">
        <v>0</v>
      </c>
      <c r="NU253" s="4">
        <v>0</v>
      </c>
      <c r="NV253" s="4">
        <v>998558.2899999998</v>
      </c>
      <c r="NW253" s="4">
        <v>998558.2899999998</v>
      </c>
      <c r="NX253" s="4">
        <v>0</v>
      </c>
      <c r="NY253" s="4">
        <v>0</v>
      </c>
      <c r="NZ253" s="4">
        <v>998558.2899999998</v>
      </c>
      <c r="OA253" s="5">
        <v>12</v>
      </c>
      <c r="OB253" s="4">
        <v>82829.72</v>
      </c>
      <c r="OC253" s="4">
        <v>82829.72</v>
      </c>
      <c r="OD253" s="4">
        <v>0</v>
      </c>
      <c r="OE253" s="4">
        <v>0</v>
      </c>
      <c r="OF253" s="4">
        <v>82829.72</v>
      </c>
      <c r="OG253" s="4">
        <v>82829.72</v>
      </c>
      <c r="OH253" s="4">
        <v>0</v>
      </c>
      <c r="OI253" s="4">
        <v>0</v>
      </c>
      <c r="OJ253" s="4">
        <v>82829.72</v>
      </c>
      <c r="OK253" s="5">
        <v>1</v>
      </c>
      <c r="OL253" s="4">
        <v>82829.72</v>
      </c>
      <c r="OM253" s="4">
        <v>82829.72</v>
      </c>
      <c r="ON253" s="4">
        <v>0</v>
      </c>
      <c r="OO253" s="4">
        <v>0</v>
      </c>
      <c r="OP253" s="4">
        <v>82829.72</v>
      </c>
      <c r="OQ253" s="4">
        <v>82829.72</v>
      </c>
      <c r="OR253" s="4">
        <v>0</v>
      </c>
      <c r="OS253" s="4">
        <v>0</v>
      </c>
      <c r="OT253" s="4">
        <v>82829.72</v>
      </c>
      <c r="OU253" s="5">
        <v>1</v>
      </c>
      <c r="OV253" s="4">
        <v>82829.72</v>
      </c>
      <c r="OW253" s="4">
        <v>82829.72</v>
      </c>
      <c r="OX253" s="4">
        <v>0</v>
      </c>
      <c r="OY253" s="4">
        <v>0</v>
      </c>
      <c r="OZ253" s="4">
        <v>82829.72</v>
      </c>
      <c r="PA253" s="4">
        <v>82829.72</v>
      </c>
      <c r="PB253" s="4">
        <v>0</v>
      </c>
      <c r="PC253" s="4">
        <v>0</v>
      </c>
      <c r="PD253" s="4">
        <v>82829.72</v>
      </c>
      <c r="PE253" s="5">
        <v>1</v>
      </c>
      <c r="PF253" s="4">
        <v>82829.72</v>
      </c>
      <c r="PG253" s="4">
        <v>82829.72</v>
      </c>
      <c r="PH253" s="4">
        <v>0</v>
      </c>
      <c r="PI253" s="4">
        <v>0</v>
      </c>
      <c r="PJ253" s="4">
        <v>82829.72</v>
      </c>
      <c r="PK253" s="4">
        <v>82829.72</v>
      </c>
      <c r="PL253" s="4">
        <v>0</v>
      </c>
      <c r="PM253" s="4">
        <v>0</v>
      </c>
      <c r="PN253" s="4">
        <v>82829.72</v>
      </c>
      <c r="PO253" s="5">
        <v>1</v>
      </c>
      <c r="PP253" s="4">
        <v>82829.72</v>
      </c>
      <c r="PQ253" s="4">
        <v>82829.72</v>
      </c>
      <c r="PR253" s="4">
        <v>0</v>
      </c>
      <c r="PS253" s="4">
        <v>0</v>
      </c>
      <c r="PT253" s="4">
        <v>82829.72</v>
      </c>
      <c r="PU253" s="4">
        <v>82829.72</v>
      </c>
      <c r="PV253" s="4">
        <v>0</v>
      </c>
      <c r="PW253" s="4">
        <v>0</v>
      </c>
      <c r="PX253" s="4">
        <v>82829.72</v>
      </c>
      <c r="PY253" s="5">
        <v>1</v>
      </c>
      <c r="PZ253" s="4">
        <v>82829.72</v>
      </c>
      <c r="QA253" s="4">
        <v>82829.72</v>
      </c>
      <c r="QB253" s="4">
        <v>0</v>
      </c>
      <c r="QC253" s="4">
        <v>0</v>
      </c>
      <c r="QD253" s="4">
        <v>82829.72</v>
      </c>
      <c r="QE253" s="4">
        <v>82829.72</v>
      </c>
      <c r="QF253" s="4">
        <v>0</v>
      </c>
      <c r="QG253" s="4">
        <v>0</v>
      </c>
      <c r="QH253" s="4">
        <v>82829.72</v>
      </c>
      <c r="QI253" s="5">
        <v>1</v>
      </c>
      <c r="QJ253" s="4">
        <v>82829.72</v>
      </c>
      <c r="QK253" s="4">
        <v>82829.72</v>
      </c>
      <c r="QL253" s="4">
        <v>0</v>
      </c>
      <c r="QM253" s="4">
        <v>0</v>
      </c>
      <c r="QN253" s="4">
        <v>82829.72</v>
      </c>
      <c r="QO253" s="4">
        <v>82829.72</v>
      </c>
      <c r="QP253" s="4">
        <v>0</v>
      </c>
      <c r="QQ253" s="4">
        <v>0</v>
      </c>
      <c r="QR253" s="4">
        <v>82829.72</v>
      </c>
      <c r="QS253" s="5">
        <v>1</v>
      </c>
      <c r="QT253" s="4">
        <v>82829.72</v>
      </c>
      <c r="QU253" s="4">
        <v>82829.72</v>
      </c>
      <c r="QV253" s="4">
        <v>0</v>
      </c>
      <c r="QW253" s="4">
        <v>0</v>
      </c>
      <c r="QX253" s="4">
        <v>82829.72</v>
      </c>
      <c r="QY253" s="4">
        <v>82829.72</v>
      </c>
      <c r="QZ253" s="4">
        <v>0</v>
      </c>
      <c r="RA253" s="4">
        <v>0</v>
      </c>
      <c r="RB253" s="4">
        <v>82829.72</v>
      </c>
      <c r="RC253" s="5">
        <v>1</v>
      </c>
      <c r="RD253" s="4">
        <v>82829.72</v>
      </c>
      <c r="RE253" s="4">
        <v>82829.72</v>
      </c>
      <c r="RF253" s="4">
        <v>0</v>
      </c>
      <c r="RG253" s="4">
        <v>0</v>
      </c>
      <c r="RH253" s="4">
        <v>82829.72</v>
      </c>
      <c r="RI253" s="4">
        <v>82829.72</v>
      </c>
      <c r="RJ253" s="4">
        <v>0</v>
      </c>
      <c r="RK253" s="4">
        <v>0</v>
      </c>
      <c r="RL253" s="4">
        <v>82829.72</v>
      </c>
      <c r="RM253" s="5">
        <v>1</v>
      </c>
      <c r="RN253" s="4">
        <v>82829.72</v>
      </c>
      <c r="RO253" s="4">
        <v>82829.72</v>
      </c>
      <c r="RP253" s="4">
        <v>0</v>
      </c>
      <c r="RQ253" s="4">
        <v>0</v>
      </c>
      <c r="RR253" s="4">
        <v>82829.72</v>
      </c>
      <c r="RS253" s="4">
        <v>82829.72</v>
      </c>
      <c r="RT253" s="4">
        <v>0</v>
      </c>
      <c r="RU253" s="4">
        <v>0</v>
      </c>
      <c r="RV253" s="4">
        <v>82829.72</v>
      </c>
      <c r="RW253" s="5">
        <v>1</v>
      </c>
      <c r="RX253" s="4">
        <v>82829.72</v>
      </c>
      <c r="RY253" s="4">
        <v>82829.72</v>
      </c>
      <c r="RZ253" s="4">
        <v>0</v>
      </c>
      <c r="SA253" s="4">
        <v>0</v>
      </c>
      <c r="SB253" s="4">
        <v>82829.72</v>
      </c>
      <c r="SC253" s="4">
        <v>82829.72</v>
      </c>
      <c r="SD253" s="4">
        <v>0</v>
      </c>
      <c r="SE253" s="4">
        <v>0</v>
      </c>
      <c r="SF253" s="4">
        <v>82829.72</v>
      </c>
      <c r="SG253" s="5">
        <v>1</v>
      </c>
      <c r="SH253" s="4">
        <v>82829.72</v>
      </c>
      <c r="SI253" s="4">
        <v>82829.72</v>
      </c>
      <c r="SJ253" s="4">
        <v>0</v>
      </c>
      <c r="SK253" s="4">
        <v>0</v>
      </c>
      <c r="SL253" s="4">
        <v>82829.72</v>
      </c>
      <c r="SM253" s="4">
        <v>82829.72</v>
      </c>
      <c r="SN253" s="4">
        <v>0</v>
      </c>
      <c r="SO253" s="4">
        <v>0</v>
      </c>
      <c r="SP253" s="4">
        <v>82829.72</v>
      </c>
      <c r="SQ253" s="5">
        <v>1</v>
      </c>
      <c r="SR253" s="4">
        <v>993956.63999999978</v>
      </c>
      <c r="SS253" s="4">
        <v>993956.63999999978</v>
      </c>
      <c r="ST253" s="4">
        <v>0</v>
      </c>
      <c r="SU253" s="4">
        <v>0</v>
      </c>
      <c r="SV253" s="4">
        <v>993956.63999999978</v>
      </c>
      <c r="SW253" s="4">
        <v>993956.63999999978</v>
      </c>
      <c r="SX253" s="4">
        <v>0</v>
      </c>
      <c r="SY253" s="4">
        <v>0</v>
      </c>
      <c r="SZ253" s="4">
        <v>993956.63999999978</v>
      </c>
      <c r="TA253" s="5">
        <v>12</v>
      </c>
      <c r="TB253" s="4">
        <v>82829.72</v>
      </c>
      <c r="TC253" s="4">
        <v>82829.72</v>
      </c>
    </row>
    <row r="254" spans="1:523" x14ac:dyDescent="0.3">
      <c r="A254" s="3" t="s">
        <v>295</v>
      </c>
      <c r="B254" s="4">
        <v>8546259.7699999996</v>
      </c>
      <c r="C254" s="4">
        <v>8546259.7699999996</v>
      </c>
      <c r="D254" s="4">
        <v>-8546259.7699999996</v>
      </c>
      <c r="E254" s="4">
        <v>0</v>
      </c>
      <c r="F254" s="4">
        <v>0</v>
      </c>
      <c r="G254" s="4">
        <v>8546259.7699999996</v>
      </c>
      <c r="H254" s="4">
        <v>-8546259.7699999996</v>
      </c>
      <c r="I254" s="4">
        <v>0</v>
      </c>
      <c r="J254" s="4">
        <v>0</v>
      </c>
      <c r="K254" s="5">
        <v>1</v>
      </c>
      <c r="L254" s="4">
        <v>8670432.8899999987</v>
      </c>
      <c r="M254" s="4">
        <v>8670432.8899999987</v>
      </c>
      <c r="N254" s="4">
        <v>-8670432.8899999987</v>
      </c>
      <c r="O254" s="4">
        <v>0</v>
      </c>
      <c r="P254" s="4">
        <v>0</v>
      </c>
      <c r="Q254" s="4">
        <v>8670432.8899999987</v>
      </c>
      <c r="R254" s="4">
        <v>-8670432.8899999987</v>
      </c>
      <c r="S254" s="4">
        <v>0</v>
      </c>
      <c r="T254" s="4">
        <v>0</v>
      </c>
      <c r="U254" s="5">
        <v>1</v>
      </c>
      <c r="V254" s="4">
        <v>8681531.3099999987</v>
      </c>
      <c r="W254" s="4">
        <v>8681531.3099999987</v>
      </c>
      <c r="X254" s="4">
        <v>-8681531.3099999987</v>
      </c>
      <c r="Y254" s="4">
        <v>0</v>
      </c>
      <c r="Z254" s="4">
        <v>0</v>
      </c>
      <c r="AA254" s="4">
        <v>8681531.3099999987</v>
      </c>
      <c r="AB254" s="4">
        <v>-8681531.3099999987</v>
      </c>
      <c r="AC254" s="4">
        <v>0</v>
      </c>
      <c r="AD254" s="4">
        <v>0</v>
      </c>
      <c r="AE254" s="5">
        <v>1</v>
      </c>
      <c r="AF254" s="4">
        <v>8686759.4299999978</v>
      </c>
      <c r="AG254" s="4">
        <v>8686759.4299999978</v>
      </c>
      <c r="AH254" s="4">
        <v>-8686759.4299999978</v>
      </c>
      <c r="AI254" s="4">
        <v>0</v>
      </c>
      <c r="AJ254" s="4">
        <v>0</v>
      </c>
      <c r="AK254" s="4">
        <v>8686759.4299999978</v>
      </c>
      <c r="AL254" s="4">
        <v>-8686759.4299999978</v>
      </c>
      <c r="AM254" s="4">
        <v>0</v>
      </c>
      <c r="AN254" s="4">
        <v>0</v>
      </c>
      <c r="AO254" s="5">
        <v>1</v>
      </c>
      <c r="AP254" s="4">
        <v>8686899.5499999989</v>
      </c>
      <c r="AQ254" s="4">
        <v>8686899.5499999989</v>
      </c>
      <c r="AR254" s="4">
        <v>-8686899.5499999989</v>
      </c>
      <c r="AS254" s="4">
        <v>0</v>
      </c>
      <c r="AT254" s="4">
        <v>0</v>
      </c>
      <c r="AU254" s="4">
        <v>8686899.5499999989</v>
      </c>
      <c r="AV254" s="4">
        <v>-8686899.5499999989</v>
      </c>
      <c r="AW254" s="4">
        <v>0</v>
      </c>
      <c r="AX254" s="4">
        <v>0</v>
      </c>
      <c r="AY254" s="5">
        <v>1</v>
      </c>
      <c r="AZ254" s="4">
        <v>7934730.7799999993</v>
      </c>
      <c r="BA254" s="4">
        <v>7934730.7799999993</v>
      </c>
      <c r="BB254" s="4">
        <v>-7934730.7799999993</v>
      </c>
      <c r="BC254" s="4">
        <v>0</v>
      </c>
      <c r="BD254" s="4">
        <v>0</v>
      </c>
      <c r="BE254" s="4">
        <v>7934730.7799999993</v>
      </c>
      <c r="BF254" s="4">
        <v>-7934730.7799999993</v>
      </c>
      <c r="BG254" s="4">
        <v>0</v>
      </c>
      <c r="BH254" s="4">
        <v>0</v>
      </c>
      <c r="BI254" s="5">
        <v>1</v>
      </c>
      <c r="BJ254" s="4">
        <v>8108765.0100000007</v>
      </c>
      <c r="BK254" s="4">
        <v>8108765.0100000007</v>
      </c>
      <c r="BL254" s="4">
        <v>-8108765.0100000007</v>
      </c>
      <c r="BM254" s="4">
        <v>0</v>
      </c>
      <c r="BN254" s="4">
        <v>0</v>
      </c>
      <c r="BO254" s="4">
        <v>8108765.0100000007</v>
      </c>
      <c r="BP254" s="4">
        <v>-8108765.0100000007</v>
      </c>
      <c r="BQ254" s="4">
        <v>0</v>
      </c>
      <c r="BR254" s="4">
        <v>0</v>
      </c>
      <c r="BS254" s="5">
        <v>1</v>
      </c>
      <c r="BT254" s="4">
        <v>8820028.5799999982</v>
      </c>
      <c r="BU254" s="4">
        <v>8820028.5799999982</v>
      </c>
      <c r="BV254" s="4">
        <v>-8820028.5799999982</v>
      </c>
      <c r="BW254" s="4">
        <v>0</v>
      </c>
      <c r="BX254" s="4">
        <v>0</v>
      </c>
      <c r="BY254" s="4">
        <v>8820028.5799999982</v>
      </c>
      <c r="BZ254" s="4">
        <v>-8820028.5799999982</v>
      </c>
      <c r="CA254" s="4">
        <v>0</v>
      </c>
      <c r="CB254" s="4">
        <v>0</v>
      </c>
      <c r="CC254" s="5">
        <v>1</v>
      </c>
      <c r="CD254" s="4">
        <v>8066442.2100000009</v>
      </c>
      <c r="CE254" s="4">
        <v>8066442.2100000009</v>
      </c>
      <c r="CF254" s="4">
        <v>-8066442.2100000009</v>
      </c>
      <c r="CG254" s="4">
        <v>0</v>
      </c>
      <c r="CH254" s="4">
        <v>0</v>
      </c>
      <c r="CI254" s="4">
        <v>8066442.2100000009</v>
      </c>
      <c r="CJ254" s="4">
        <v>-8066442.2100000009</v>
      </c>
      <c r="CK254" s="4">
        <v>0</v>
      </c>
      <c r="CL254" s="4">
        <v>0</v>
      </c>
      <c r="CM254" s="5">
        <v>1</v>
      </c>
      <c r="CN254" s="4">
        <v>9037696.0199999996</v>
      </c>
      <c r="CO254" s="4">
        <v>9037696.0199999996</v>
      </c>
      <c r="CP254" s="4">
        <v>-9037696.0199999996</v>
      </c>
      <c r="CQ254" s="4">
        <v>0</v>
      </c>
      <c r="CR254" s="4">
        <v>0</v>
      </c>
      <c r="CS254" s="4">
        <v>9037696.0199999996</v>
      </c>
      <c r="CT254" s="4">
        <v>-9037696.0199999996</v>
      </c>
      <c r="CU254" s="4">
        <v>0</v>
      </c>
      <c r="CV254" s="4">
        <v>0</v>
      </c>
      <c r="CW254" s="5">
        <v>1</v>
      </c>
      <c r="CX254" s="4">
        <v>9139543.2699999996</v>
      </c>
      <c r="CY254" s="4">
        <v>9139543.2699999996</v>
      </c>
      <c r="CZ254" s="4">
        <v>-9139543.2699999996</v>
      </c>
      <c r="DA254" s="4">
        <v>0</v>
      </c>
      <c r="DB254" s="4">
        <v>0</v>
      </c>
      <c r="DC254" s="4">
        <v>9139543.2699999996</v>
      </c>
      <c r="DD254" s="4">
        <v>-9139543.2699999996</v>
      </c>
      <c r="DE254" s="4">
        <v>0</v>
      </c>
      <c r="DF254" s="4">
        <v>0</v>
      </c>
      <c r="DG254" s="5">
        <v>1</v>
      </c>
      <c r="DH254" s="4">
        <v>8482295.1400000006</v>
      </c>
      <c r="DI254" s="4">
        <v>8482295.1400000006</v>
      </c>
      <c r="DJ254" s="4">
        <v>-8482295.1400000006</v>
      </c>
      <c r="DK254" s="4">
        <v>0</v>
      </c>
      <c r="DL254" s="4">
        <v>0</v>
      </c>
      <c r="DM254" s="4">
        <v>8482295.1400000006</v>
      </c>
      <c r="DN254" s="4">
        <v>-8482295.1400000006</v>
      </c>
      <c r="DO254" s="4">
        <v>0</v>
      </c>
      <c r="DP254" s="4">
        <v>0</v>
      </c>
      <c r="DQ254" s="5">
        <v>1</v>
      </c>
      <c r="DR254" s="4">
        <v>102861383.95999999</v>
      </c>
      <c r="DS254" s="4">
        <v>102861383.95999999</v>
      </c>
      <c r="DT254" s="4">
        <v>-102861383.95999999</v>
      </c>
      <c r="DU254" s="4">
        <v>0</v>
      </c>
      <c r="DV254" s="4">
        <v>0</v>
      </c>
      <c r="DW254" s="4">
        <v>102861383.95999999</v>
      </c>
      <c r="DX254" s="4">
        <v>-102861383.95999999</v>
      </c>
      <c r="DY254" s="4">
        <v>0</v>
      </c>
      <c r="DZ254" s="4">
        <v>0</v>
      </c>
      <c r="EA254" s="5">
        <v>12</v>
      </c>
      <c r="EB254" s="4">
        <v>8546443.4400000013</v>
      </c>
      <c r="EC254" s="4">
        <v>8546443.4400000013</v>
      </c>
      <c r="ED254" s="4">
        <v>-8546443.4400000013</v>
      </c>
      <c r="EE254" s="4">
        <v>0</v>
      </c>
      <c r="EF254" s="4">
        <v>0</v>
      </c>
      <c r="EG254" s="4">
        <v>8546443.4400000013</v>
      </c>
      <c r="EH254" s="4">
        <v>-8546443.4400000013</v>
      </c>
      <c r="EI254" s="4">
        <v>0</v>
      </c>
      <c r="EJ254" s="4">
        <v>0</v>
      </c>
      <c r="EK254" s="5">
        <v>1</v>
      </c>
      <c r="EL254" s="4">
        <v>8535239.5800000001</v>
      </c>
      <c r="EM254" s="4">
        <v>8535239.5800000001</v>
      </c>
      <c r="EN254" s="4">
        <v>-8535239.5800000001</v>
      </c>
      <c r="EO254" s="4">
        <v>0</v>
      </c>
      <c r="EP254" s="4">
        <v>0</v>
      </c>
      <c r="EQ254" s="4">
        <v>8535239.5800000001</v>
      </c>
      <c r="ER254" s="4">
        <v>-8535239.5800000001</v>
      </c>
      <c r="ES254" s="4">
        <v>0</v>
      </c>
      <c r="ET254" s="4">
        <v>0</v>
      </c>
      <c r="EU254" s="5">
        <v>1</v>
      </c>
      <c r="EV254" s="4">
        <v>8549015.7300000004</v>
      </c>
      <c r="EW254" s="4">
        <v>8549015.7300000004</v>
      </c>
      <c r="EX254" s="4">
        <v>-8549015.7300000004</v>
      </c>
      <c r="EY254" s="4">
        <v>0</v>
      </c>
      <c r="EZ254" s="4">
        <v>0</v>
      </c>
      <c r="FA254" s="4">
        <v>8549015.7300000004</v>
      </c>
      <c r="FB254" s="4">
        <v>-8549015.7300000004</v>
      </c>
      <c r="FC254" s="4">
        <v>0</v>
      </c>
      <c r="FD254" s="4">
        <v>0</v>
      </c>
      <c r="FE254" s="5">
        <v>1</v>
      </c>
      <c r="FF254" s="4">
        <v>8562791.8800000008</v>
      </c>
      <c r="FG254" s="4">
        <v>8562791.8800000008</v>
      </c>
      <c r="FH254" s="4">
        <v>-8562791.8800000008</v>
      </c>
      <c r="FI254" s="4">
        <v>0</v>
      </c>
      <c r="FJ254" s="4">
        <v>0</v>
      </c>
      <c r="FK254" s="4">
        <v>8562791.8800000008</v>
      </c>
      <c r="FL254" s="4">
        <v>-8562791.8800000008</v>
      </c>
      <c r="FM254" s="4">
        <v>0</v>
      </c>
      <c r="FN254" s="4">
        <v>0</v>
      </c>
      <c r="FO254" s="5">
        <v>1</v>
      </c>
      <c r="FP254" s="4">
        <v>8576568.0299999993</v>
      </c>
      <c r="FQ254" s="4">
        <v>8576568.0299999993</v>
      </c>
      <c r="FR254" s="4">
        <v>-8576568.0299999993</v>
      </c>
      <c r="FS254" s="4">
        <v>0</v>
      </c>
      <c r="FT254" s="4">
        <v>0</v>
      </c>
      <c r="FU254" s="4">
        <v>8576568.0299999993</v>
      </c>
      <c r="FV254" s="4">
        <v>-8576568.0299999993</v>
      </c>
      <c r="FW254" s="4">
        <v>0</v>
      </c>
      <c r="FX254" s="4">
        <v>0</v>
      </c>
      <c r="FY254" s="5">
        <v>1</v>
      </c>
      <c r="FZ254" s="4">
        <v>9006020.9299999997</v>
      </c>
      <c r="GA254" s="4">
        <v>9006020.9299999997</v>
      </c>
      <c r="GB254" s="4">
        <v>-9006020.9299999997</v>
      </c>
      <c r="GC254" s="4">
        <v>0</v>
      </c>
      <c r="GD254" s="4">
        <v>0</v>
      </c>
      <c r="GE254" s="4">
        <v>9006020.9299999997</v>
      </c>
      <c r="GF254" s="4">
        <v>-9006020.9299999997</v>
      </c>
      <c r="GG254" s="4">
        <v>0</v>
      </c>
      <c r="GH254" s="4">
        <v>0</v>
      </c>
      <c r="GI254" s="5">
        <v>1</v>
      </c>
      <c r="GJ254" s="4">
        <v>8472445.6600000001</v>
      </c>
      <c r="GK254" s="4">
        <v>8472445.6600000001</v>
      </c>
      <c r="GL254" s="4">
        <v>-8472445.6600000001</v>
      </c>
      <c r="GM254" s="4">
        <v>0</v>
      </c>
      <c r="GN254" s="4">
        <v>0</v>
      </c>
      <c r="GO254" s="4">
        <v>8472445.6600000001</v>
      </c>
      <c r="GP254" s="4">
        <v>-8472445.6600000001</v>
      </c>
      <c r="GQ254" s="4">
        <v>0</v>
      </c>
      <c r="GR254" s="4">
        <v>0</v>
      </c>
      <c r="GS254" s="5">
        <v>1</v>
      </c>
      <c r="GT254" s="4">
        <v>7453253.7899999972</v>
      </c>
      <c r="GU254" s="4">
        <v>7453253.7899999972</v>
      </c>
      <c r="GV254" s="4">
        <v>-7453253.7899999972</v>
      </c>
      <c r="GW254" s="4">
        <v>0</v>
      </c>
      <c r="GX254" s="4">
        <v>0</v>
      </c>
      <c r="GY254" s="4">
        <v>7453253.7899999972</v>
      </c>
      <c r="GZ254" s="4">
        <v>-7453253.7899999972</v>
      </c>
      <c r="HA254" s="4">
        <v>0</v>
      </c>
      <c r="HB254" s="4">
        <v>0</v>
      </c>
      <c r="HC254" s="5">
        <v>1</v>
      </c>
      <c r="HD254" s="4">
        <v>8152386.6399999978</v>
      </c>
      <c r="HE254" s="4">
        <v>8152386.6399999978</v>
      </c>
      <c r="HF254" s="4">
        <v>-8152386.6399999978</v>
      </c>
      <c r="HG254" s="4">
        <v>0</v>
      </c>
      <c r="HH254" s="4">
        <v>0</v>
      </c>
      <c r="HI254" s="4">
        <v>8152386.6399999978</v>
      </c>
      <c r="HJ254" s="4">
        <v>-8152386.6399999978</v>
      </c>
      <c r="HK254" s="4">
        <v>0</v>
      </c>
      <c r="HL254" s="4">
        <v>0</v>
      </c>
      <c r="HM254" s="5">
        <v>1</v>
      </c>
      <c r="HN254" s="4">
        <v>8755007.5699999984</v>
      </c>
      <c r="HO254" s="4">
        <v>8755007.5699999984</v>
      </c>
      <c r="HP254" s="4">
        <v>-8755007.5699999984</v>
      </c>
      <c r="HQ254" s="4">
        <v>0</v>
      </c>
      <c r="HR254" s="4">
        <v>0</v>
      </c>
      <c r="HS254" s="4">
        <v>8755007.5699999984</v>
      </c>
      <c r="HT254" s="4">
        <v>-8755007.5699999984</v>
      </c>
      <c r="HU254" s="4">
        <v>0</v>
      </c>
      <c r="HV254" s="4">
        <v>0</v>
      </c>
      <c r="HW254" s="5">
        <v>1</v>
      </c>
      <c r="HX254" s="4">
        <v>8701762.4899999984</v>
      </c>
      <c r="HY254" s="4">
        <v>8701762.4899999984</v>
      </c>
      <c r="HZ254" s="4">
        <v>-8701762.4899999984</v>
      </c>
      <c r="IA254" s="4">
        <v>0</v>
      </c>
      <c r="IB254" s="4">
        <v>0</v>
      </c>
      <c r="IC254" s="4">
        <v>8701762.4899999984</v>
      </c>
      <c r="ID254" s="4">
        <v>-8701762.4899999984</v>
      </c>
      <c r="IE254" s="4">
        <v>0</v>
      </c>
      <c r="IF254" s="4">
        <v>0</v>
      </c>
      <c r="IG254" s="5">
        <v>1</v>
      </c>
      <c r="IH254" s="4">
        <v>8357530.129999999</v>
      </c>
      <c r="II254" s="4">
        <v>8357530.129999999</v>
      </c>
      <c r="IJ254" s="4">
        <v>-8357530.129999999</v>
      </c>
      <c r="IK254" s="4">
        <v>0</v>
      </c>
      <c r="IL254" s="4">
        <v>0</v>
      </c>
      <c r="IM254" s="4">
        <v>8357530.129999999</v>
      </c>
      <c r="IN254" s="4">
        <v>-8357530.129999999</v>
      </c>
      <c r="IO254" s="4">
        <v>0</v>
      </c>
      <c r="IP254" s="4">
        <v>0</v>
      </c>
      <c r="IQ254" s="5">
        <v>1</v>
      </c>
      <c r="IR254" s="4">
        <v>101668465.86999997</v>
      </c>
      <c r="IS254" s="4">
        <v>101668465.86999997</v>
      </c>
      <c r="IT254" s="4">
        <v>-101668465.86999997</v>
      </c>
      <c r="IU254" s="4">
        <v>0</v>
      </c>
      <c r="IV254" s="4">
        <v>0</v>
      </c>
      <c r="IW254" s="4">
        <v>101668465.86999997</v>
      </c>
      <c r="IX254" s="4">
        <v>-101668465.86999997</v>
      </c>
      <c r="IY254" s="4">
        <v>0</v>
      </c>
      <c r="IZ254" s="4">
        <v>0</v>
      </c>
      <c r="JA254" s="5">
        <v>12</v>
      </c>
      <c r="JB254" s="4">
        <v>8340186.0599999996</v>
      </c>
      <c r="JC254" s="4">
        <v>8340186.0599999996</v>
      </c>
      <c r="JD254" s="4">
        <v>-8340186.0599999996</v>
      </c>
      <c r="JE254" s="4">
        <v>0</v>
      </c>
      <c r="JF254" s="4">
        <v>0</v>
      </c>
      <c r="JG254" s="4">
        <v>8340186.0599999996</v>
      </c>
      <c r="JH254" s="4">
        <v>-8340186.0599999996</v>
      </c>
      <c r="JI254" s="4">
        <v>0</v>
      </c>
      <c r="JJ254" s="4">
        <v>0</v>
      </c>
      <c r="JK254" s="5">
        <v>1</v>
      </c>
      <c r="JL254" s="4">
        <v>8504050.8000000007</v>
      </c>
      <c r="JM254" s="4">
        <v>8504050.8000000007</v>
      </c>
      <c r="JN254" s="4">
        <v>-8504050.8000000007</v>
      </c>
      <c r="JO254" s="4">
        <v>0</v>
      </c>
      <c r="JP254" s="4">
        <v>0</v>
      </c>
      <c r="JQ254" s="4">
        <v>8504050.8000000007</v>
      </c>
      <c r="JR254" s="4">
        <v>-8504050.8000000007</v>
      </c>
      <c r="JS254" s="4">
        <v>0</v>
      </c>
      <c r="JT254" s="4">
        <v>0</v>
      </c>
      <c r="JU254" s="5">
        <v>1</v>
      </c>
      <c r="JV254" s="4">
        <v>8486706.7300000004</v>
      </c>
      <c r="JW254" s="4">
        <v>8486706.7300000004</v>
      </c>
      <c r="JX254" s="4">
        <v>-8486706.7300000004</v>
      </c>
      <c r="JY254" s="4">
        <v>0</v>
      </c>
      <c r="JZ254" s="4">
        <v>0</v>
      </c>
      <c r="KA254" s="4">
        <v>8486706.7300000004</v>
      </c>
      <c r="KB254" s="4">
        <v>-8486706.7300000004</v>
      </c>
      <c r="KC254" s="4">
        <v>0</v>
      </c>
      <c r="KD254" s="4">
        <v>0</v>
      </c>
      <c r="KE254" s="5">
        <v>1</v>
      </c>
      <c r="KF254" s="4">
        <v>8480540.3500000015</v>
      </c>
      <c r="KG254" s="4">
        <v>8480540.3500000015</v>
      </c>
      <c r="KH254" s="4">
        <v>-8480540.3500000015</v>
      </c>
      <c r="KI254" s="4">
        <v>0</v>
      </c>
      <c r="KJ254" s="4">
        <v>0</v>
      </c>
      <c r="KK254" s="4">
        <v>8480540.3500000015</v>
      </c>
      <c r="KL254" s="4">
        <v>-8480540.3500000015</v>
      </c>
      <c r="KM254" s="4">
        <v>0</v>
      </c>
      <c r="KN254" s="4">
        <v>0</v>
      </c>
      <c r="KO254" s="5">
        <v>1</v>
      </c>
      <c r="KP254" s="4">
        <v>8463196.2800000012</v>
      </c>
      <c r="KQ254" s="4">
        <v>8463196.2800000012</v>
      </c>
      <c r="KR254" s="4">
        <v>-8463196.2800000012</v>
      </c>
      <c r="KS254" s="4">
        <v>0</v>
      </c>
      <c r="KT254" s="4">
        <v>0</v>
      </c>
      <c r="KU254" s="4">
        <v>8463196.2800000012</v>
      </c>
      <c r="KV254" s="4">
        <v>-8463196.2800000012</v>
      </c>
      <c r="KW254" s="4">
        <v>0</v>
      </c>
      <c r="KX254" s="4">
        <v>0</v>
      </c>
      <c r="KY254" s="5">
        <v>1</v>
      </c>
      <c r="KZ254" s="4">
        <v>8456666.9500000011</v>
      </c>
      <c r="LA254" s="4">
        <v>8456666.9500000011</v>
      </c>
      <c r="LB254" s="4">
        <v>-8456666.9500000011</v>
      </c>
      <c r="LC254" s="4">
        <v>0</v>
      </c>
      <c r="LD254" s="4">
        <v>0</v>
      </c>
      <c r="LE254" s="4">
        <v>8456666.9500000011</v>
      </c>
      <c r="LF254" s="4">
        <v>-8456666.9500000011</v>
      </c>
      <c r="LG254" s="4">
        <v>0</v>
      </c>
      <c r="LH254" s="4">
        <v>0</v>
      </c>
      <c r="LI254" s="5">
        <v>1</v>
      </c>
      <c r="LJ254" s="4">
        <v>8491966.0100000016</v>
      </c>
      <c r="LK254" s="4">
        <v>8491966.0100000016</v>
      </c>
      <c r="LL254" s="4">
        <v>-8491966.0100000016</v>
      </c>
      <c r="LM254" s="4">
        <v>0</v>
      </c>
      <c r="LN254" s="4">
        <v>0</v>
      </c>
      <c r="LO254" s="4">
        <v>8491966.0100000016</v>
      </c>
      <c r="LP254" s="4">
        <v>-8491966.0100000016</v>
      </c>
      <c r="LQ254" s="4">
        <v>0</v>
      </c>
      <c r="LR254" s="4">
        <v>0</v>
      </c>
      <c r="LS254" s="5">
        <v>1</v>
      </c>
      <c r="LT254" s="4">
        <v>8531716.8599999994</v>
      </c>
      <c r="LU254" s="4">
        <v>8531716.8599999994</v>
      </c>
      <c r="LV254" s="4">
        <v>-8531716.8599999994</v>
      </c>
      <c r="LW254" s="4">
        <v>0</v>
      </c>
      <c r="LX254" s="4">
        <v>0</v>
      </c>
      <c r="LY254" s="4">
        <v>8531716.8599999994</v>
      </c>
      <c r="LZ254" s="4">
        <v>-8531716.8599999994</v>
      </c>
      <c r="MA254" s="4">
        <v>0</v>
      </c>
      <c r="MB254" s="4">
        <v>0</v>
      </c>
      <c r="MC254" s="5">
        <v>1</v>
      </c>
      <c r="MD254" s="4">
        <v>8567506.5399999991</v>
      </c>
      <c r="ME254" s="4">
        <v>8567506.5399999991</v>
      </c>
      <c r="MF254" s="4">
        <v>-8567506.5399999991</v>
      </c>
      <c r="MG254" s="4">
        <v>0</v>
      </c>
      <c r="MH254" s="4">
        <v>0</v>
      </c>
      <c r="MI254" s="4">
        <v>8567506.5399999991</v>
      </c>
      <c r="MJ254" s="4">
        <v>-8567506.5399999991</v>
      </c>
      <c r="MK254" s="4">
        <v>0</v>
      </c>
      <c r="ML254" s="4">
        <v>0</v>
      </c>
      <c r="MM254" s="5">
        <v>1</v>
      </c>
      <c r="MN254" s="4">
        <v>8590331.0600000024</v>
      </c>
      <c r="MO254" s="4">
        <v>8590331.0600000024</v>
      </c>
      <c r="MP254" s="4">
        <v>-8590331.0600000024</v>
      </c>
      <c r="MQ254" s="4">
        <v>0</v>
      </c>
      <c r="MR254" s="4">
        <v>0</v>
      </c>
      <c r="MS254" s="4">
        <v>8590331.0600000024</v>
      </c>
      <c r="MT254" s="4">
        <v>-8590331.0600000024</v>
      </c>
      <c r="MU254" s="4">
        <v>0</v>
      </c>
      <c r="MV254" s="4">
        <v>0</v>
      </c>
      <c r="MW254" s="5">
        <v>1</v>
      </c>
      <c r="MX254" s="4">
        <v>8572986.9900000021</v>
      </c>
      <c r="MY254" s="4">
        <v>8572986.9900000021</v>
      </c>
      <c r="MZ254" s="4">
        <v>-8572986.9900000021</v>
      </c>
      <c r="NA254" s="4">
        <v>0</v>
      </c>
      <c r="NB254" s="4">
        <v>0</v>
      </c>
      <c r="NC254" s="4">
        <v>8572986.9900000021</v>
      </c>
      <c r="ND254" s="4">
        <v>-8572986.9900000021</v>
      </c>
      <c r="NE254" s="4">
        <v>0</v>
      </c>
      <c r="NF254" s="4">
        <v>0</v>
      </c>
      <c r="NG254" s="5">
        <v>1</v>
      </c>
      <c r="NH254" s="4">
        <v>8566468.3300000001</v>
      </c>
      <c r="NI254" s="4">
        <v>8566468.3300000001</v>
      </c>
      <c r="NJ254" s="4">
        <v>-8566468.3300000001</v>
      </c>
      <c r="NK254" s="4">
        <v>0</v>
      </c>
      <c r="NL254" s="4">
        <v>0</v>
      </c>
      <c r="NM254" s="4">
        <v>8566468.3300000001</v>
      </c>
      <c r="NN254" s="4">
        <v>-8566468.3300000001</v>
      </c>
      <c r="NO254" s="4">
        <v>0</v>
      </c>
      <c r="NP254" s="4">
        <v>0</v>
      </c>
      <c r="NQ254" s="5">
        <v>1</v>
      </c>
      <c r="NR254" s="4">
        <v>102052322.96000002</v>
      </c>
      <c r="NS254" s="4">
        <v>102052322.96000002</v>
      </c>
      <c r="NT254" s="4">
        <v>-102052322.96000002</v>
      </c>
      <c r="NU254" s="4">
        <v>0</v>
      </c>
      <c r="NV254" s="4">
        <v>0</v>
      </c>
      <c r="NW254" s="4">
        <v>102052322.96000002</v>
      </c>
      <c r="NX254" s="4">
        <v>-102052322.96000002</v>
      </c>
      <c r="NY254" s="4">
        <v>0</v>
      </c>
      <c r="NZ254" s="4">
        <v>0</v>
      </c>
      <c r="OA254" s="5">
        <v>12</v>
      </c>
      <c r="OB254" s="4">
        <v>8567559.5700000003</v>
      </c>
      <c r="OC254" s="4">
        <v>8567559.5700000003</v>
      </c>
      <c r="OD254" s="4">
        <v>-8567559.5700000003</v>
      </c>
      <c r="OE254" s="4">
        <v>0</v>
      </c>
      <c r="OF254" s="4">
        <v>0</v>
      </c>
      <c r="OG254" s="4">
        <v>8567559.5700000003</v>
      </c>
      <c r="OH254" s="4">
        <v>-8567559.5700000003</v>
      </c>
      <c r="OI254" s="4">
        <v>0</v>
      </c>
      <c r="OJ254" s="4">
        <v>0</v>
      </c>
      <c r="OK254" s="5">
        <v>1</v>
      </c>
      <c r="OL254" s="4">
        <v>8573362.2400000002</v>
      </c>
      <c r="OM254" s="4">
        <v>8573362.2400000002</v>
      </c>
      <c r="ON254" s="4">
        <v>-8573362.2400000002</v>
      </c>
      <c r="OO254" s="4">
        <v>0</v>
      </c>
      <c r="OP254" s="4">
        <v>0</v>
      </c>
      <c r="OQ254" s="4">
        <v>8573362.2400000002</v>
      </c>
      <c r="OR254" s="4">
        <v>-8573362.2400000002</v>
      </c>
      <c r="OS254" s="4">
        <v>0</v>
      </c>
      <c r="OT254" s="4">
        <v>0</v>
      </c>
      <c r="OU254" s="5">
        <v>1</v>
      </c>
      <c r="OV254" s="4">
        <v>8574453.4800000004</v>
      </c>
      <c r="OW254" s="4">
        <v>8574453.4800000004</v>
      </c>
      <c r="OX254" s="4">
        <v>-8574453.4800000004</v>
      </c>
      <c r="OY254" s="4">
        <v>0</v>
      </c>
      <c r="OZ254" s="4">
        <v>0</v>
      </c>
      <c r="PA254" s="4">
        <v>8574453.4800000004</v>
      </c>
      <c r="PB254" s="4">
        <v>-8574453.4800000004</v>
      </c>
      <c r="PC254" s="4">
        <v>0</v>
      </c>
      <c r="PD254" s="4">
        <v>0</v>
      </c>
      <c r="PE254" s="5">
        <v>1</v>
      </c>
      <c r="PF254" s="4">
        <v>8575835.3399999999</v>
      </c>
      <c r="PG254" s="4">
        <v>8575835.3399999999</v>
      </c>
      <c r="PH254" s="4">
        <v>-8575835.3399999999</v>
      </c>
      <c r="PI254" s="4">
        <v>0</v>
      </c>
      <c r="PJ254" s="4">
        <v>0</v>
      </c>
      <c r="PK254" s="4">
        <v>8575835.3399999999</v>
      </c>
      <c r="PL254" s="4">
        <v>-8575835.3399999999</v>
      </c>
      <c r="PM254" s="4">
        <v>0</v>
      </c>
      <c r="PN254" s="4">
        <v>0</v>
      </c>
      <c r="PO254" s="5">
        <v>1</v>
      </c>
      <c r="PP254" s="4">
        <v>8576926.5800000001</v>
      </c>
      <c r="PQ254" s="4">
        <v>8576926.5800000001</v>
      </c>
      <c r="PR254" s="4">
        <v>-8576926.5800000001</v>
      </c>
      <c r="PS254" s="4">
        <v>0</v>
      </c>
      <c r="PT254" s="4">
        <v>0</v>
      </c>
      <c r="PU254" s="4">
        <v>8576926.5800000001</v>
      </c>
      <c r="PV254" s="4">
        <v>-8576926.5800000001</v>
      </c>
      <c r="PW254" s="4">
        <v>0</v>
      </c>
      <c r="PX254" s="4">
        <v>0</v>
      </c>
      <c r="PY254" s="5">
        <v>1</v>
      </c>
      <c r="PZ254" s="4">
        <v>8589546.3500000015</v>
      </c>
      <c r="QA254" s="4">
        <v>8589546.3500000015</v>
      </c>
      <c r="QB254" s="4">
        <v>-8589546.3500000015</v>
      </c>
      <c r="QC254" s="4">
        <v>0</v>
      </c>
      <c r="QD254" s="4">
        <v>0</v>
      </c>
      <c r="QE254" s="4">
        <v>8589546.3500000015</v>
      </c>
      <c r="QF254" s="4">
        <v>-8589546.3500000015</v>
      </c>
      <c r="QG254" s="4">
        <v>0</v>
      </c>
      <c r="QH254" s="4">
        <v>0</v>
      </c>
      <c r="QI254" s="5">
        <v>1</v>
      </c>
      <c r="QJ254" s="4">
        <v>8635130.3800000008</v>
      </c>
      <c r="QK254" s="4">
        <v>8635130.3800000008</v>
      </c>
      <c r="QL254" s="4">
        <v>-8635130.3800000008</v>
      </c>
      <c r="QM254" s="4">
        <v>0</v>
      </c>
      <c r="QN254" s="4">
        <v>0</v>
      </c>
      <c r="QO254" s="4">
        <v>8635130.3800000008</v>
      </c>
      <c r="QP254" s="4">
        <v>-8635130.3800000008</v>
      </c>
      <c r="QQ254" s="4">
        <v>0</v>
      </c>
      <c r="QR254" s="4">
        <v>0</v>
      </c>
      <c r="QS254" s="5">
        <v>1</v>
      </c>
      <c r="QT254" s="4">
        <v>8697084.8200000003</v>
      </c>
      <c r="QU254" s="4">
        <v>8697084.8200000003</v>
      </c>
      <c r="QV254" s="4">
        <v>-8697084.8200000003</v>
      </c>
      <c r="QW254" s="4">
        <v>0</v>
      </c>
      <c r="QX254" s="4">
        <v>0</v>
      </c>
      <c r="QY254" s="4">
        <v>8697084.8200000003</v>
      </c>
      <c r="QZ254" s="4">
        <v>-8697084.8200000003</v>
      </c>
      <c r="RA254" s="4">
        <v>0</v>
      </c>
      <c r="RB254" s="4">
        <v>0</v>
      </c>
      <c r="RC254" s="5">
        <v>1</v>
      </c>
      <c r="RD254" s="4">
        <v>8754816.660000002</v>
      </c>
      <c r="RE254" s="4">
        <v>8754816.660000002</v>
      </c>
      <c r="RF254" s="4">
        <v>-8754816.660000002</v>
      </c>
      <c r="RG254" s="4">
        <v>0</v>
      </c>
      <c r="RH254" s="4">
        <v>0</v>
      </c>
      <c r="RI254" s="4">
        <v>8754816.660000002</v>
      </c>
      <c r="RJ254" s="4">
        <v>-8754816.660000002</v>
      </c>
      <c r="RK254" s="4">
        <v>0</v>
      </c>
      <c r="RL254" s="4">
        <v>0</v>
      </c>
      <c r="RM254" s="5">
        <v>1</v>
      </c>
      <c r="RN254" s="4">
        <v>8787102.8200000022</v>
      </c>
      <c r="RO254" s="4">
        <v>8787102.8200000022</v>
      </c>
      <c r="RP254" s="4">
        <v>-8787102.8200000022</v>
      </c>
      <c r="RQ254" s="4">
        <v>0</v>
      </c>
      <c r="RR254" s="4">
        <v>0</v>
      </c>
      <c r="RS254" s="4">
        <v>8787102.8200000022</v>
      </c>
      <c r="RT254" s="4">
        <v>-8787102.8200000022</v>
      </c>
      <c r="RU254" s="4">
        <v>0</v>
      </c>
      <c r="RV254" s="4">
        <v>0</v>
      </c>
      <c r="RW254" s="5">
        <v>1</v>
      </c>
      <c r="RX254" s="4">
        <v>8788194.0600000024</v>
      </c>
      <c r="RY254" s="4">
        <v>8788194.0600000024</v>
      </c>
      <c r="RZ254" s="4">
        <v>-8788194.0600000024</v>
      </c>
      <c r="SA254" s="4">
        <v>0</v>
      </c>
      <c r="SB254" s="4">
        <v>0</v>
      </c>
      <c r="SC254" s="4">
        <v>8788194.0600000024</v>
      </c>
      <c r="SD254" s="4">
        <v>-8788194.0600000024</v>
      </c>
      <c r="SE254" s="4">
        <v>0</v>
      </c>
      <c r="SF254" s="4">
        <v>0</v>
      </c>
      <c r="SG254" s="5">
        <v>1</v>
      </c>
      <c r="SH254" s="4">
        <v>8789196.5500000007</v>
      </c>
      <c r="SI254" s="4">
        <v>8789196.5500000007</v>
      </c>
      <c r="SJ254" s="4">
        <v>-8789196.5500000007</v>
      </c>
      <c r="SK254" s="4">
        <v>0</v>
      </c>
      <c r="SL254" s="4">
        <v>0</v>
      </c>
      <c r="SM254" s="4">
        <v>8789196.5500000007</v>
      </c>
      <c r="SN254" s="4">
        <v>-8789196.5500000007</v>
      </c>
      <c r="SO254" s="4">
        <v>0</v>
      </c>
      <c r="SP254" s="4">
        <v>0</v>
      </c>
      <c r="SQ254" s="5">
        <v>1</v>
      </c>
      <c r="SR254" s="4">
        <v>103909208.85000001</v>
      </c>
      <c r="SS254" s="4">
        <v>103909208.85000001</v>
      </c>
      <c r="ST254" s="4">
        <v>-103909208.85000001</v>
      </c>
      <c r="SU254" s="4">
        <v>0</v>
      </c>
      <c r="SV254" s="4">
        <v>0</v>
      </c>
      <c r="SW254" s="4">
        <v>103909208.85000001</v>
      </c>
      <c r="SX254" s="4">
        <v>-103909208.85000001</v>
      </c>
      <c r="SY254" s="4">
        <v>0</v>
      </c>
      <c r="SZ254" s="4">
        <v>0</v>
      </c>
      <c r="TA254" s="5">
        <v>12</v>
      </c>
      <c r="TB254" s="4">
        <v>8790057.7896000016</v>
      </c>
      <c r="TC254" s="4">
        <v>8790057.7896000016</v>
      </c>
    </row>
    <row r="255" spans="1:523" x14ac:dyDescent="0.3">
      <c r="A255" s="3" t="s">
        <v>296</v>
      </c>
      <c r="B255" s="4">
        <v>7900177.1799999997</v>
      </c>
      <c r="C255" s="4">
        <v>7900177.1799999997</v>
      </c>
      <c r="D255" s="4">
        <v>0</v>
      </c>
      <c r="E255" s="4">
        <v>0</v>
      </c>
      <c r="F255" s="4">
        <v>7900177.1799999997</v>
      </c>
      <c r="G255" s="4">
        <v>7900177.1799999997</v>
      </c>
      <c r="H255" s="4">
        <v>0</v>
      </c>
      <c r="I255" s="4">
        <v>0</v>
      </c>
      <c r="J255" s="4">
        <v>7900177.1799999997</v>
      </c>
      <c r="K255" s="5">
        <v>1</v>
      </c>
      <c r="L255" s="4">
        <v>8208344.21</v>
      </c>
      <c r="M255" s="4">
        <v>8208344.21</v>
      </c>
      <c r="N255" s="4">
        <v>0</v>
      </c>
      <c r="O255" s="4">
        <v>0</v>
      </c>
      <c r="P255" s="4">
        <v>8208344.21</v>
      </c>
      <c r="Q255" s="4">
        <v>8208344.21</v>
      </c>
      <c r="R255" s="4">
        <v>0</v>
      </c>
      <c r="S255" s="4">
        <v>0</v>
      </c>
      <c r="T255" s="4">
        <v>8208344.21</v>
      </c>
      <c r="U255" s="5">
        <v>1</v>
      </c>
      <c r="V255" s="4">
        <v>8359156.4199999999</v>
      </c>
      <c r="W255" s="4">
        <v>8359156.4199999999</v>
      </c>
      <c r="X255" s="4">
        <v>0</v>
      </c>
      <c r="Y255" s="4">
        <v>0</v>
      </c>
      <c r="Z255" s="4">
        <v>8359156.4199999999</v>
      </c>
      <c r="AA255" s="4">
        <v>8359156.4199999999</v>
      </c>
      <c r="AB255" s="4">
        <v>0</v>
      </c>
      <c r="AC255" s="4">
        <v>0</v>
      </c>
      <c r="AD255" s="4">
        <v>8359156.4199999999</v>
      </c>
      <c r="AE255" s="5">
        <v>1</v>
      </c>
      <c r="AF255" s="4">
        <v>8524184.5099999998</v>
      </c>
      <c r="AG255" s="4">
        <v>8524184.5099999998</v>
      </c>
      <c r="AH255" s="4">
        <v>0</v>
      </c>
      <c r="AI255" s="4">
        <v>0</v>
      </c>
      <c r="AJ255" s="4">
        <v>8524184.5099999998</v>
      </c>
      <c r="AK255" s="4">
        <v>8524184.5099999998</v>
      </c>
      <c r="AL255" s="4">
        <v>0</v>
      </c>
      <c r="AM255" s="4">
        <v>0</v>
      </c>
      <c r="AN255" s="4">
        <v>8524184.5099999998</v>
      </c>
      <c r="AO255" s="5">
        <v>1</v>
      </c>
      <c r="AP255" s="4">
        <v>8558120.0199999996</v>
      </c>
      <c r="AQ255" s="4">
        <v>8558120.0199999996</v>
      </c>
      <c r="AR255" s="4">
        <v>0</v>
      </c>
      <c r="AS255" s="4">
        <v>0</v>
      </c>
      <c r="AT255" s="4">
        <v>8558120.0199999996</v>
      </c>
      <c r="AU255" s="4">
        <v>8558120.0199999996</v>
      </c>
      <c r="AV255" s="4">
        <v>0</v>
      </c>
      <c r="AW255" s="4">
        <v>0</v>
      </c>
      <c r="AX255" s="4">
        <v>8558120.0199999996</v>
      </c>
      <c r="AY255" s="5">
        <v>1</v>
      </c>
      <c r="AZ255" s="4">
        <v>8424916.4300000016</v>
      </c>
      <c r="BA255" s="4">
        <v>8424916.4300000016</v>
      </c>
      <c r="BB255" s="4">
        <v>0</v>
      </c>
      <c r="BC255" s="4">
        <v>0</v>
      </c>
      <c r="BD255" s="4">
        <v>8424916.4300000016</v>
      </c>
      <c r="BE255" s="4">
        <v>8424916.4300000016</v>
      </c>
      <c r="BF255" s="4">
        <v>0</v>
      </c>
      <c r="BG255" s="4">
        <v>0</v>
      </c>
      <c r="BH255" s="4">
        <v>8424916.4300000016</v>
      </c>
      <c r="BI255" s="5">
        <v>1</v>
      </c>
      <c r="BJ255" s="4">
        <v>8362481.9799999995</v>
      </c>
      <c r="BK255" s="4">
        <v>8362481.9799999995</v>
      </c>
      <c r="BL255" s="4">
        <v>0</v>
      </c>
      <c r="BM255" s="4">
        <v>0</v>
      </c>
      <c r="BN255" s="4">
        <v>8362481.9799999995</v>
      </c>
      <c r="BO255" s="4">
        <v>8362481.9799999995</v>
      </c>
      <c r="BP255" s="4">
        <v>0</v>
      </c>
      <c r="BQ255" s="4">
        <v>0</v>
      </c>
      <c r="BR255" s="4">
        <v>8362481.9799999995</v>
      </c>
      <c r="BS255" s="5">
        <v>1</v>
      </c>
      <c r="BT255" s="4">
        <v>8378265.8299999991</v>
      </c>
      <c r="BU255" s="4">
        <v>8378265.8299999991</v>
      </c>
      <c r="BV255" s="4">
        <v>0</v>
      </c>
      <c r="BW255" s="4">
        <v>0</v>
      </c>
      <c r="BX255" s="4">
        <v>8378265.8299999991</v>
      </c>
      <c r="BY255" s="4">
        <v>8378265.8299999991</v>
      </c>
      <c r="BZ255" s="4">
        <v>0</v>
      </c>
      <c r="CA255" s="4">
        <v>0</v>
      </c>
      <c r="CB255" s="4">
        <v>8378265.8299999991</v>
      </c>
      <c r="CC255" s="5">
        <v>1</v>
      </c>
      <c r="CD255" s="4">
        <v>8606167.8900000006</v>
      </c>
      <c r="CE255" s="4">
        <v>8606167.8900000006</v>
      </c>
      <c r="CF255" s="4">
        <v>0</v>
      </c>
      <c r="CG255" s="4">
        <v>0</v>
      </c>
      <c r="CH255" s="4">
        <v>8606167.8900000006</v>
      </c>
      <c r="CI255" s="4">
        <v>8606167.8900000006</v>
      </c>
      <c r="CJ255" s="4">
        <v>0</v>
      </c>
      <c r="CK255" s="4">
        <v>0</v>
      </c>
      <c r="CL255" s="4">
        <v>8606167.8900000006</v>
      </c>
      <c r="CM255" s="5">
        <v>1</v>
      </c>
      <c r="CN255" s="4">
        <v>9331378.6699999999</v>
      </c>
      <c r="CO255" s="4">
        <v>9331378.6699999999</v>
      </c>
      <c r="CP255" s="4">
        <v>0</v>
      </c>
      <c r="CQ255" s="4">
        <v>0</v>
      </c>
      <c r="CR255" s="4">
        <v>9331378.6699999999</v>
      </c>
      <c r="CS255" s="4">
        <v>9331378.6699999999</v>
      </c>
      <c r="CT255" s="4">
        <v>0</v>
      </c>
      <c r="CU255" s="4">
        <v>0</v>
      </c>
      <c r="CV255" s="4">
        <v>9331378.6699999999</v>
      </c>
      <c r="CW255" s="5">
        <v>1</v>
      </c>
      <c r="CX255" s="4">
        <v>9671324.3299999982</v>
      </c>
      <c r="CY255" s="4">
        <v>9671324.3299999982</v>
      </c>
      <c r="CZ255" s="4">
        <v>0</v>
      </c>
      <c r="DA255" s="4">
        <v>0</v>
      </c>
      <c r="DB255" s="4">
        <v>9671324.3299999982</v>
      </c>
      <c r="DC255" s="4">
        <v>9671324.3299999982</v>
      </c>
      <c r="DD255" s="4">
        <v>0</v>
      </c>
      <c r="DE255" s="4">
        <v>0</v>
      </c>
      <c r="DF255" s="4">
        <v>9671324.3299999982</v>
      </c>
      <c r="DG255" s="5">
        <v>1</v>
      </c>
      <c r="DH255" s="4">
        <v>9655057.9099999983</v>
      </c>
      <c r="DI255" s="4">
        <v>9655057.9099999983</v>
      </c>
      <c r="DJ255" s="4">
        <v>0</v>
      </c>
      <c r="DK255" s="4">
        <v>0</v>
      </c>
      <c r="DL255" s="4">
        <v>9655057.9099999983</v>
      </c>
      <c r="DM255" s="4">
        <v>9655057.9099999983</v>
      </c>
      <c r="DN255" s="4">
        <v>0</v>
      </c>
      <c r="DO255" s="4">
        <v>0</v>
      </c>
      <c r="DP255" s="4">
        <v>9655057.9099999983</v>
      </c>
      <c r="DQ255" s="5">
        <v>1</v>
      </c>
      <c r="DR255" s="4">
        <v>103979575.38</v>
      </c>
      <c r="DS255" s="4">
        <v>103979575.38</v>
      </c>
      <c r="DT255" s="4">
        <v>0</v>
      </c>
      <c r="DU255" s="4">
        <v>0</v>
      </c>
      <c r="DV255" s="4">
        <v>103979575.38</v>
      </c>
      <c r="DW255" s="4">
        <v>103979575.38</v>
      </c>
      <c r="DX255" s="4">
        <v>0</v>
      </c>
      <c r="DY255" s="4">
        <v>0</v>
      </c>
      <c r="DZ255" s="4">
        <v>103979575.38</v>
      </c>
      <c r="EA255" s="5">
        <v>12</v>
      </c>
      <c r="EB255" s="4">
        <v>9506758.7699999996</v>
      </c>
      <c r="EC255" s="4">
        <v>9506758.7699999996</v>
      </c>
      <c r="ED255" s="4">
        <v>0</v>
      </c>
      <c r="EE255" s="4">
        <v>0</v>
      </c>
      <c r="EF255" s="4">
        <v>9506758.7699999996</v>
      </c>
      <c r="EG255" s="4">
        <v>9506758.7699999996</v>
      </c>
      <c r="EH255" s="4">
        <v>0</v>
      </c>
      <c r="EI255" s="4">
        <v>0</v>
      </c>
      <c r="EJ255" s="4">
        <v>9506758.7699999996</v>
      </c>
      <c r="EK255" s="5">
        <v>1</v>
      </c>
      <c r="EL255" s="4">
        <v>9382289.9099999983</v>
      </c>
      <c r="EM255" s="4">
        <v>9382289.9099999983</v>
      </c>
      <c r="EN255" s="4">
        <v>0</v>
      </c>
      <c r="EO255" s="4">
        <v>0</v>
      </c>
      <c r="EP255" s="4">
        <v>9382289.9099999983</v>
      </c>
      <c r="EQ255" s="4">
        <v>9382289.9099999983</v>
      </c>
      <c r="ER255" s="4">
        <v>0</v>
      </c>
      <c r="ES255" s="4">
        <v>0</v>
      </c>
      <c r="ET255" s="4">
        <v>9382289.9099999983</v>
      </c>
      <c r="EU255" s="5">
        <v>1</v>
      </c>
      <c r="EV255" s="4">
        <v>9432918.9299999997</v>
      </c>
      <c r="EW255" s="4">
        <v>9432918.9299999997</v>
      </c>
      <c r="EX255" s="4">
        <v>0</v>
      </c>
      <c r="EY255" s="4">
        <v>0</v>
      </c>
      <c r="EZ255" s="4">
        <v>9432918.9299999997</v>
      </c>
      <c r="FA255" s="4">
        <v>9432918.9299999997</v>
      </c>
      <c r="FB255" s="4">
        <v>0</v>
      </c>
      <c r="FC255" s="4">
        <v>0</v>
      </c>
      <c r="FD255" s="4">
        <v>9432918.9299999997</v>
      </c>
      <c r="FE255" s="5">
        <v>1</v>
      </c>
      <c r="FF255" s="4">
        <v>9468568.8300000001</v>
      </c>
      <c r="FG255" s="4">
        <v>9468568.8300000001</v>
      </c>
      <c r="FH255" s="4">
        <v>0</v>
      </c>
      <c r="FI255" s="4">
        <v>0</v>
      </c>
      <c r="FJ255" s="4">
        <v>9468568.8300000001</v>
      </c>
      <c r="FK255" s="4">
        <v>9468568.8300000001</v>
      </c>
      <c r="FL255" s="4">
        <v>0</v>
      </c>
      <c r="FM255" s="4">
        <v>0</v>
      </c>
      <c r="FN255" s="4">
        <v>9468568.8300000001</v>
      </c>
      <c r="FO255" s="5">
        <v>1</v>
      </c>
      <c r="FP255" s="4">
        <v>9462833.1400000006</v>
      </c>
      <c r="FQ255" s="4">
        <v>9462833.1400000006</v>
      </c>
      <c r="FR255" s="4">
        <v>0</v>
      </c>
      <c r="FS255" s="4">
        <v>0</v>
      </c>
      <c r="FT255" s="4">
        <v>9462833.1400000006</v>
      </c>
      <c r="FU255" s="4">
        <v>9462833.1400000006</v>
      </c>
      <c r="FV255" s="4">
        <v>0</v>
      </c>
      <c r="FW255" s="4">
        <v>0</v>
      </c>
      <c r="FX255" s="4">
        <v>9462833.1400000006</v>
      </c>
      <c r="FY255" s="5">
        <v>1</v>
      </c>
      <c r="FZ255" s="4">
        <v>9470369.9399999995</v>
      </c>
      <c r="GA255" s="4">
        <v>9470369.9399999995</v>
      </c>
      <c r="GB255" s="4">
        <v>0</v>
      </c>
      <c r="GC255" s="4">
        <v>0</v>
      </c>
      <c r="GD255" s="4">
        <v>9470369.9399999995</v>
      </c>
      <c r="GE255" s="4">
        <v>9470369.9399999995</v>
      </c>
      <c r="GF255" s="4">
        <v>0</v>
      </c>
      <c r="GG255" s="4">
        <v>0</v>
      </c>
      <c r="GH255" s="4">
        <v>9470369.9399999995</v>
      </c>
      <c r="GI255" s="5">
        <v>1</v>
      </c>
      <c r="GJ255" s="4">
        <v>9386835.5</v>
      </c>
      <c r="GK255" s="4">
        <v>9386835.5</v>
      </c>
      <c r="GL255" s="4">
        <v>0</v>
      </c>
      <c r="GM255" s="4">
        <v>0</v>
      </c>
      <c r="GN255" s="4">
        <v>9386835.5</v>
      </c>
      <c r="GO255" s="4">
        <v>9386835.5</v>
      </c>
      <c r="GP255" s="4">
        <v>0</v>
      </c>
      <c r="GQ255" s="4">
        <v>0</v>
      </c>
      <c r="GR255" s="4">
        <v>9386835.5</v>
      </c>
      <c r="GS255" s="5">
        <v>1</v>
      </c>
      <c r="GT255" s="4">
        <v>9397893.9799999986</v>
      </c>
      <c r="GU255" s="4">
        <v>9397893.9799999986</v>
      </c>
      <c r="GV255" s="4">
        <v>0</v>
      </c>
      <c r="GW255" s="4">
        <v>0</v>
      </c>
      <c r="GX255" s="4">
        <v>9397893.9799999986</v>
      </c>
      <c r="GY255" s="4">
        <v>9397893.9799999986</v>
      </c>
      <c r="GZ255" s="4">
        <v>0</v>
      </c>
      <c r="HA255" s="4">
        <v>0</v>
      </c>
      <c r="HB255" s="4">
        <v>9397893.9799999986</v>
      </c>
      <c r="HC255" s="5">
        <v>1</v>
      </c>
      <c r="HD255" s="4">
        <v>9172411.2300000004</v>
      </c>
      <c r="HE255" s="4">
        <v>9172411.2300000004</v>
      </c>
      <c r="HF255" s="4">
        <v>0</v>
      </c>
      <c r="HG255" s="4">
        <v>0</v>
      </c>
      <c r="HH255" s="4">
        <v>9172411.2300000004</v>
      </c>
      <c r="HI255" s="4">
        <v>9172411.2300000004</v>
      </c>
      <c r="HJ255" s="4">
        <v>0</v>
      </c>
      <c r="HK255" s="4">
        <v>0</v>
      </c>
      <c r="HL255" s="4">
        <v>9172411.2300000004</v>
      </c>
      <c r="HM255" s="5">
        <v>1</v>
      </c>
      <c r="HN255" s="4">
        <v>8311669.9399999995</v>
      </c>
      <c r="HO255" s="4">
        <v>8311669.9399999995</v>
      </c>
      <c r="HP255" s="4">
        <v>0</v>
      </c>
      <c r="HQ255" s="4">
        <v>0</v>
      </c>
      <c r="HR255" s="4">
        <v>8311669.9399999995</v>
      </c>
      <c r="HS255" s="4">
        <v>8311669.9399999995</v>
      </c>
      <c r="HT255" s="4">
        <v>0</v>
      </c>
      <c r="HU255" s="4">
        <v>0</v>
      </c>
      <c r="HV255" s="4">
        <v>8311669.9399999995</v>
      </c>
      <c r="HW255" s="5">
        <v>1</v>
      </c>
      <c r="HX255" s="4">
        <v>7994587.6000000006</v>
      </c>
      <c r="HY255" s="4">
        <v>7994587.6000000006</v>
      </c>
      <c r="HZ255" s="4">
        <v>0</v>
      </c>
      <c r="IA255" s="4">
        <v>0</v>
      </c>
      <c r="IB255" s="4">
        <v>7994587.6000000006</v>
      </c>
      <c r="IC255" s="4">
        <v>7994587.6000000006</v>
      </c>
      <c r="ID255" s="4">
        <v>0</v>
      </c>
      <c r="IE255" s="4">
        <v>0</v>
      </c>
      <c r="IF255" s="4">
        <v>7994587.6000000006</v>
      </c>
      <c r="IG255" s="5">
        <v>1</v>
      </c>
      <c r="IH255" s="4">
        <v>7986422.7200000016</v>
      </c>
      <c r="II255" s="4">
        <v>7986422.7200000016</v>
      </c>
      <c r="IJ255" s="4">
        <v>0</v>
      </c>
      <c r="IK255" s="4">
        <v>0</v>
      </c>
      <c r="IL255" s="4">
        <v>7986422.7200000016</v>
      </c>
      <c r="IM255" s="4">
        <v>7986422.7200000016</v>
      </c>
      <c r="IN255" s="4">
        <v>0</v>
      </c>
      <c r="IO255" s="4">
        <v>0</v>
      </c>
      <c r="IP255" s="4">
        <v>7986422.7200000016</v>
      </c>
      <c r="IQ255" s="5">
        <v>1</v>
      </c>
      <c r="IR255" s="4">
        <v>108973560.48999999</v>
      </c>
      <c r="IS255" s="4">
        <v>108973560.48999999</v>
      </c>
      <c r="IT255" s="4">
        <v>0</v>
      </c>
      <c r="IU255" s="4">
        <v>0</v>
      </c>
      <c r="IV255" s="4">
        <v>108973560.48999999</v>
      </c>
      <c r="IW255" s="4">
        <v>108973560.48999999</v>
      </c>
      <c r="IX255" s="4">
        <v>0</v>
      </c>
      <c r="IY255" s="4">
        <v>0</v>
      </c>
      <c r="IZ255" s="4">
        <v>108973560.48999999</v>
      </c>
      <c r="JA255" s="5">
        <v>12</v>
      </c>
      <c r="JB255" s="4">
        <v>8107571.4500000011</v>
      </c>
      <c r="JC255" s="4">
        <v>8107571.4500000011</v>
      </c>
      <c r="JD255" s="4">
        <v>0</v>
      </c>
      <c r="JE255" s="4">
        <v>0</v>
      </c>
      <c r="JF255" s="4">
        <v>8107571.4500000011</v>
      </c>
      <c r="JG255" s="4">
        <v>8107571.4500000011</v>
      </c>
      <c r="JH255" s="4">
        <v>0</v>
      </c>
      <c r="JI255" s="4">
        <v>0</v>
      </c>
      <c r="JJ255" s="4">
        <v>8107571.4500000011</v>
      </c>
      <c r="JK255" s="5">
        <v>1</v>
      </c>
      <c r="JL255" s="4">
        <v>8136587.9699999997</v>
      </c>
      <c r="JM255" s="4">
        <v>8136587.9699999997</v>
      </c>
      <c r="JN255" s="4">
        <v>0</v>
      </c>
      <c r="JO255" s="4">
        <v>0</v>
      </c>
      <c r="JP255" s="4">
        <v>8136587.9699999997</v>
      </c>
      <c r="JQ255" s="4">
        <v>8136587.9699999997</v>
      </c>
      <c r="JR255" s="4">
        <v>0</v>
      </c>
      <c r="JS255" s="4">
        <v>0</v>
      </c>
      <c r="JT255" s="4">
        <v>8136587.9699999997</v>
      </c>
      <c r="JU255" s="5">
        <v>1</v>
      </c>
      <c r="JV255" s="4">
        <v>8193422.5199999996</v>
      </c>
      <c r="JW255" s="4">
        <v>8193422.5199999996</v>
      </c>
      <c r="JX255" s="4">
        <v>0</v>
      </c>
      <c r="JY255" s="4">
        <v>0</v>
      </c>
      <c r="JZ255" s="4">
        <v>8193422.5199999996</v>
      </c>
      <c r="KA255" s="4">
        <v>8193422.5199999996</v>
      </c>
      <c r="KB255" s="4">
        <v>0</v>
      </c>
      <c r="KC255" s="4">
        <v>0</v>
      </c>
      <c r="KD255" s="4">
        <v>8193422.5199999996</v>
      </c>
      <c r="KE255" s="5">
        <v>1</v>
      </c>
      <c r="KF255" s="4">
        <v>8274841.7699999996</v>
      </c>
      <c r="KG255" s="4">
        <v>8274841.7699999996</v>
      </c>
      <c r="KH255" s="4">
        <v>0</v>
      </c>
      <c r="KI255" s="4">
        <v>0</v>
      </c>
      <c r="KJ255" s="4">
        <v>8274841.7699999996</v>
      </c>
      <c r="KK255" s="4">
        <v>8274841.7699999996</v>
      </c>
      <c r="KL255" s="4">
        <v>0</v>
      </c>
      <c r="KM255" s="4">
        <v>0</v>
      </c>
      <c r="KN255" s="4">
        <v>8274841.7699999996</v>
      </c>
      <c r="KO255" s="5">
        <v>1</v>
      </c>
      <c r="KP255" s="4">
        <v>8327033.5099999998</v>
      </c>
      <c r="KQ255" s="4">
        <v>8327033.5099999998</v>
      </c>
      <c r="KR255" s="4">
        <v>0</v>
      </c>
      <c r="KS255" s="4">
        <v>0</v>
      </c>
      <c r="KT255" s="4">
        <v>8327033.5099999998</v>
      </c>
      <c r="KU255" s="4">
        <v>8327033.5099999998</v>
      </c>
      <c r="KV255" s="4">
        <v>0</v>
      </c>
      <c r="KW255" s="4">
        <v>0</v>
      </c>
      <c r="KX255" s="4">
        <v>8327033.5099999998</v>
      </c>
      <c r="KY255" s="5">
        <v>1</v>
      </c>
      <c r="KZ255" s="4">
        <v>8290694.4100000001</v>
      </c>
      <c r="LA255" s="4">
        <v>8290694.4100000001</v>
      </c>
      <c r="LB255" s="4">
        <v>0</v>
      </c>
      <c r="LC255" s="4">
        <v>0</v>
      </c>
      <c r="LD255" s="4">
        <v>8290694.4100000001</v>
      </c>
      <c r="LE255" s="4">
        <v>8290694.4100000001</v>
      </c>
      <c r="LF255" s="4">
        <v>0</v>
      </c>
      <c r="LG255" s="4">
        <v>0</v>
      </c>
      <c r="LH255" s="4">
        <v>8290694.4100000001</v>
      </c>
      <c r="LI255" s="5">
        <v>1</v>
      </c>
      <c r="LJ255" s="4">
        <v>8337740.4800000004</v>
      </c>
      <c r="LK255" s="4">
        <v>8337740.4800000004</v>
      </c>
      <c r="LL255" s="4">
        <v>0</v>
      </c>
      <c r="LM255" s="4">
        <v>0</v>
      </c>
      <c r="LN255" s="4">
        <v>8337740.4800000004</v>
      </c>
      <c r="LO255" s="4">
        <v>8337740.4800000004</v>
      </c>
      <c r="LP255" s="4">
        <v>0</v>
      </c>
      <c r="LQ255" s="4">
        <v>0</v>
      </c>
      <c r="LR255" s="4">
        <v>8337740.4800000004</v>
      </c>
      <c r="LS255" s="5">
        <v>1</v>
      </c>
      <c r="LT255" s="4">
        <v>8358531.6400000006</v>
      </c>
      <c r="LU255" s="4">
        <v>8358531.6400000006</v>
      </c>
      <c r="LV255" s="4">
        <v>0</v>
      </c>
      <c r="LW255" s="4">
        <v>0</v>
      </c>
      <c r="LX255" s="4">
        <v>8358531.6400000006</v>
      </c>
      <c r="LY255" s="4">
        <v>8358531.6400000006</v>
      </c>
      <c r="LZ255" s="4">
        <v>0</v>
      </c>
      <c r="MA255" s="4">
        <v>0</v>
      </c>
      <c r="MB255" s="4">
        <v>8358531.6400000006</v>
      </c>
      <c r="MC255" s="5">
        <v>1</v>
      </c>
      <c r="MD255" s="4">
        <v>8375009.7799999993</v>
      </c>
      <c r="ME255" s="4">
        <v>8375009.7799999993</v>
      </c>
      <c r="MF255" s="4">
        <v>0</v>
      </c>
      <c r="MG255" s="4">
        <v>0</v>
      </c>
      <c r="MH255" s="4">
        <v>8375009.7799999993</v>
      </c>
      <c r="MI255" s="4">
        <v>8375009.7799999993</v>
      </c>
      <c r="MJ255" s="4">
        <v>0</v>
      </c>
      <c r="MK255" s="4">
        <v>0</v>
      </c>
      <c r="ML255" s="4">
        <v>8375009.7799999993</v>
      </c>
      <c r="MM255" s="5">
        <v>1</v>
      </c>
      <c r="MN255" s="4">
        <v>8398795.8699999992</v>
      </c>
      <c r="MO255" s="4">
        <v>8398795.8699999992</v>
      </c>
      <c r="MP255" s="4">
        <v>0</v>
      </c>
      <c r="MQ255" s="4">
        <v>0</v>
      </c>
      <c r="MR255" s="4">
        <v>8398795.8699999992</v>
      </c>
      <c r="MS255" s="4">
        <v>8398795.8699999992</v>
      </c>
      <c r="MT255" s="4">
        <v>0</v>
      </c>
      <c r="MU255" s="4">
        <v>0</v>
      </c>
      <c r="MV255" s="4">
        <v>8398795.8699999992</v>
      </c>
      <c r="MW255" s="5">
        <v>1</v>
      </c>
      <c r="MX255" s="4">
        <v>8415848.4999999981</v>
      </c>
      <c r="MY255" s="4">
        <v>8415848.4999999981</v>
      </c>
      <c r="MZ255" s="4">
        <v>0</v>
      </c>
      <c r="NA255" s="4">
        <v>0</v>
      </c>
      <c r="NB255" s="4">
        <v>8415848.4999999981</v>
      </c>
      <c r="NC255" s="4">
        <v>8415848.4999999981</v>
      </c>
      <c r="ND255" s="4">
        <v>0</v>
      </c>
      <c r="NE255" s="4">
        <v>0</v>
      </c>
      <c r="NF255" s="4">
        <v>8415848.4999999981</v>
      </c>
      <c r="NG255" s="5">
        <v>1</v>
      </c>
      <c r="NH255" s="4">
        <v>8193602.8599999985</v>
      </c>
      <c r="NI255" s="4">
        <v>8193602.8599999985</v>
      </c>
      <c r="NJ255" s="4">
        <v>0</v>
      </c>
      <c r="NK255" s="4">
        <v>0</v>
      </c>
      <c r="NL255" s="4">
        <v>8193602.8599999985</v>
      </c>
      <c r="NM255" s="4">
        <v>8193602.8599999985</v>
      </c>
      <c r="NN255" s="4">
        <v>0</v>
      </c>
      <c r="NO255" s="4">
        <v>0</v>
      </c>
      <c r="NP255" s="4">
        <v>8193602.8599999985</v>
      </c>
      <c r="NQ255" s="5">
        <v>1</v>
      </c>
      <c r="NR255" s="4">
        <v>99409680.760000005</v>
      </c>
      <c r="NS255" s="4">
        <v>99409680.760000005</v>
      </c>
      <c r="NT255" s="4">
        <v>0</v>
      </c>
      <c r="NU255" s="4">
        <v>0</v>
      </c>
      <c r="NV255" s="4">
        <v>99409680.760000005</v>
      </c>
      <c r="NW255" s="4">
        <v>99409680.760000005</v>
      </c>
      <c r="NX255" s="4">
        <v>0</v>
      </c>
      <c r="NY255" s="4">
        <v>0</v>
      </c>
      <c r="NZ255" s="4">
        <v>99409680.760000005</v>
      </c>
      <c r="OA255" s="5">
        <v>12</v>
      </c>
      <c r="OB255" s="4">
        <v>8198098.7099999981</v>
      </c>
      <c r="OC255" s="4">
        <v>8198098.7099999981</v>
      </c>
      <c r="OD255" s="4">
        <v>0</v>
      </c>
      <c r="OE255" s="4">
        <v>0</v>
      </c>
      <c r="OF255" s="4">
        <v>8198098.7099999981</v>
      </c>
      <c r="OG255" s="4">
        <v>8198098.7099999981</v>
      </c>
      <c r="OH255" s="4">
        <v>0</v>
      </c>
      <c r="OI255" s="4">
        <v>0</v>
      </c>
      <c r="OJ255" s="4">
        <v>8198098.7099999981</v>
      </c>
      <c r="OK255" s="5">
        <v>1</v>
      </c>
      <c r="OL255" s="4">
        <v>8177100.2599999988</v>
      </c>
      <c r="OM255" s="4">
        <v>8177100.2599999988</v>
      </c>
      <c r="ON255" s="4">
        <v>0</v>
      </c>
      <c r="OO255" s="4">
        <v>0</v>
      </c>
      <c r="OP255" s="4">
        <v>8177100.2599999988</v>
      </c>
      <c r="OQ255" s="4">
        <v>8177100.2599999988</v>
      </c>
      <c r="OR255" s="4">
        <v>0</v>
      </c>
      <c r="OS255" s="4">
        <v>0</v>
      </c>
      <c r="OT255" s="4">
        <v>8177100.2599999988</v>
      </c>
      <c r="OU255" s="5">
        <v>1</v>
      </c>
      <c r="OV255" s="4">
        <v>8134721.1999999983</v>
      </c>
      <c r="OW255" s="4">
        <v>8134721.1999999983</v>
      </c>
      <c r="OX255" s="4">
        <v>0</v>
      </c>
      <c r="OY255" s="4">
        <v>0</v>
      </c>
      <c r="OZ255" s="4">
        <v>8134721.1999999983</v>
      </c>
      <c r="PA255" s="4">
        <v>8134721.1999999983</v>
      </c>
      <c r="PB255" s="4">
        <v>0</v>
      </c>
      <c r="PC255" s="4">
        <v>0</v>
      </c>
      <c r="PD255" s="4">
        <v>8134721.1999999983</v>
      </c>
      <c r="PE255" s="5">
        <v>1</v>
      </c>
      <c r="PF255" s="4">
        <v>8138049.8199999975</v>
      </c>
      <c r="PG255" s="4">
        <v>8138049.8199999975</v>
      </c>
      <c r="PH255" s="4">
        <v>0</v>
      </c>
      <c r="PI255" s="4">
        <v>0</v>
      </c>
      <c r="PJ255" s="4">
        <v>8138049.8199999975</v>
      </c>
      <c r="PK255" s="4">
        <v>8138049.8199999975</v>
      </c>
      <c r="PL255" s="4">
        <v>0</v>
      </c>
      <c r="PM255" s="4">
        <v>0</v>
      </c>
      <c r="PN255" s="4">
        <v>8138049.8199999975</v>
      </c>
      <c r="PO255" s="5">
        <v>1</v>
      </c>
      <c r="PP255" s="4">
        <v>8114303.6899999995</v>
      </c>
      <c r="PQ255" s="4">
        <v>8114303.6899999995</v>
      </c>
      <c r="PR255" s="4">
        <v>0</v>
      </c>
      <c r="PS255" s="4">
        <v>0</v>
      </c>
      <c r="PT255" s="4">
        <v>8114303.6899999995</v>
      </c>
      <c r="PU255" s="4">
        <v>8114303.6899999995</v>
      </c>
      <c r="PV255" s="4">
        <v>0</v>
      </c>
      <c r="PW255" s="4">
        <v>0</v>
      </c>
      <c r="PX255" s="4">
        <v>8114303.6899999995</v>
      </c>
      <c r="PY255" s="5">
        <v>1</v>
      </c>
      <c r="PZ255" s="4">
        <v>8077380.3300000001</v>
      </c>
      <c r="QA255" s="4">
        <v>8077380.3300000001</v>
      </c>
      <c r="QB255" s="4">
        <v>0</v>
      </c>
      <c r="QC255" s="4">
        <v>0</v>
      </c>
      <c r="QD255" s="4">
        <v>8077380.3300000001</v>
      </c>
      <c r="QE255" s="4">
        <v>8077380.3300000001</v>
      </c>
      <c r="QF255" s="4">
        <v>0</v>
      </c>
      <c r="QG255" s="4">
        <v>0</v>
      </c>
      <c r="QH255" s="4">
        <v>8077380.3300000001</v>
      </c>
      <c r="QI255" s="5">
        <v>1</v>
      </c>
      <c r="QJ255" s="4">
        <v>8052293.799999998</v>
      </c>
      <c r="QK255" s="4">
        <v>8052293.799999998</v>
      </c>
      <c r="QL255" s="4">
        <v>0</v>
      </c>
      <c r="QM255" s="4">
        <v>0</v>
      </c>
      <c r="QN255" s="4">
        <v>8052293.799999998</v>
      </c>
      <c r="QO255" s="4">
        <v>8052293.799999998</v>
      </c>
      <c r="QP255" s="4">
        <v>0</v>
      </c>
      <c r="QQ255" s="4">
        <v>0</v>
      </c>
      <c r="QR255" s="4">
        <v>8052293.799999998</v>
      </c>
      <c r="QS255" s="5">
        <v>1</v>
      </c>
      <c r="QT255" s="4">
        <v>8025961.1699999999</v>
      </c>
      <c r="QU255" s="4">
        <v>8025961.1699999999</v>
      </c>
      <c r="QV255" s="4">
        <v>0</v>
      </c>
      <c r="QW255" s="4">
        <v>0</v>
      </c>
      <c r="QX255" s="4">
        <v>8025961.1699999999</v>
      </c>
      <c r="QY255" s="4">
        <v>8025961.1699999999</v>
      </c>
      <c r="QZ255" s="4">
        <v>0</v>
      </c>
      <c r="RA255" s="4">
        <v>0</v>
      </c>
      <c r="RB255" s="4">
        <v>8025961.1699999999</v>
      </c>
      <c r="RC255" s="5">
        <v>1</v>
      </c>
      <c r="RD255" s="4">
        <v>7979787.7599999998</v>
      </c>
      <c r="RE255" s="4">
        <v>7979787.7599999998</v>
      </c>
      <c r="RF255" s="4">
        <v>0</v>
      </c>
      <c r="RG255" s="4">
        <v>0</v>
      </c>
      <c r="RH255" s="4">
        <v>7979787.7599999998</v>
      </c>
      <c r="RI255" s="4">
        <v>7979787.7599999998</v>
      </c>
      <c r="RJ255" s="4">
        <v>0</v>
      </c>
      <c r="RK255" s="4">
        <v>0</v>
      </c>
      <c r="RL255" s="4">
        <v>7979787.7599999998</v>
      </c>
      <c r="RM255" s="5">
        <v>1</v>
      </c>
      <c r="RN255" s="4">
        <v>7976400.790000001</v>
      </c>
      <c r="RO255" s="4">
        <v>7976400.790000001</v>
      </c>
      <c r="RP255" s="4">
        <v>0</v>
      </c>
      <c r="RQ255" s="4">
        <v>0</v>
      </c>
      <c r="RR255" s="4">
        <v>7976400.790000001</v>
      </c>
      <c r="RS255" s="4">
        <v>7976400.790000001</v>
      </c>
      <c r="RT255" s="4">
        <v>0</v>
      </c>
      <c r="RU255" s="4">
        <v>0</v>
      </c>
      <c r="RV255" s="4">
        <v>7976400.790000001</v>
      </c>
      <c r="RW255" s="5">
        <v>1</v>
      </c>
      <c r="RX255" s="4">
        <v>7949980.1200000001</v>
      </c>
      <c r="RY255" s="4">
        <v>7949980.1200000001</v>
      </c>
      <c r="RZ255" s="4">
        <v>0</v>
      </c>
      <c r="SA255" s="4">
        <v>0</v>
      </c>
      <c r="SB255" s="4">
        <v>7949980.1200000001</v>
      </c>
      <c r="SC255" s="4">
        <v>7949980.1200000001</v>
      </c>
      <c r="SD255" s="4">
        <v>0</v>
      </c>
      <c r="SE255" s="4">
        <v>0</v>
      </c>
      <c r="SF255" s="4">
        <v>7949980.1200000001</v>
      </c>
      <c r="SG255" s="5">
        <v>1</v>
      </c>
      <c r="SH255" s="4">
        <v>7939478.3000000007</v>
      </c>
      <c r="SI255" s="4">
        <v>7939478.3000000007</v>
      </c>
      <c r="SJ255" s="4">
        <v>0</v>
      </c>
      <c r="SK255" s="4">
        <v>0</v>
      </c>
      <c r="SL255" s="4">
        <v>7939478.3000000007</v>
      </c>
      <c r="SM255" s="4">
        <v>7939478.3000000007</v>
      </c>
      <c r="SN255" s="4">
        <v>0</v>
      </c>
      <c r="SO255" s="4">
        <v>0</v>
      </c>
      <c r="SP255" s="4">
        <v>7939478.3000000007</v>
      </c>
      <c r="SQ255" s="5">
        <v>1</v>
      </c>
      <c r="SR255" s="4">
        <v>96763555.950000003</v>
      </c>
      <c r="SS255" s="4">
        <v>96763555.950000003</v>
      </c>
      <c r="ST255" s="4">
        <v>0</v>
      </c>
      <c r="SU255" s="4">
        <v>0</v>
      </c>
      <c r="SV255" s="4">
        <v>96763555.950000003</v>
      </c>
      <c r="SW255" s="4">
        <v>96763555.950000003</v>
      </c>
      <c r="SX255" s="4">
        <v>0</v>
      </c>
      <c r="SY255" s="4">
        <v>0</v>
      </c>
      <c r="SZ255" s="4">
        <v>96763555.950000003</v>
      </c>
      <c r="TA255" s="5">
        <v>12</v>
      </c>
      <c r="TB255" s="4">
        <v>7956535.6874000002</v>
      </c>
      <c r="TC255" s="4">
        <v>7956535.6874000002</v>
      </c>
    </row>
    <row r="256" spans="1:523" ht="15" thickBot="1" x14ac:dyDescent="0.35">
      <c r="A256" s="3" t="s">
        <v>297</v>
      </c>
      <c r="B256" s="4">
        <v>3997617.1900000004</v>
      </c>
      <c r="C256" s="4">
        <v>3997617.1900000004</v>
      </c>
      <c r="D256" s="4">
        <v>-3997617.1900000004</v>
      </c>
      <c r="E256" s="4">
        <v>0</v>
      </c>
      <c r="F256" s="4">
        <v>0</v>
      </c>
      <c r="G256" s="4">
        <v>3997617.1900000004</v>
      </c>
      <c r="H256" s="4">
        <v>-3997617.1900000004</v>
      </c>
      <c r="I256" s="4">
        <v>0</v>
      </c>
      <c r="J256" s="4">
        <v>0</v>
      </c>
      <c r="K256" s="5">
        <v>1</v>
      </c>
      <c r="L256" s="4">
        <v>4083639.42</v>
      </c>
      <c r="M256" s="4">
        <v>4083639.42</v>
      </c>
      <c r="N256" s="4">
        <v>-4083639.42</v>
      </c>
      <c r="O256" s="4">
        <v>0</v>
      </c>
      <c r="P256" s="4">
        <v>0</v>
      </c>
      <c r="Q256" s="4">
        <v>4083639.42</v>
      </c>
      <c r="R256" s="4">
        <v>-4083639.42</v>
      </c>
      <c r="S256" s="4">
        <v>0</v>
      </c>
      <c r="T256" s="4">
        <v>0</v>
      </c>
      <c r="U256" s="5">
        <v>1</v>
      </c>
      <c r="V256" s="4">
        <v>4098170.0800000005</v>
      </c>
      <c r="W256" s="4">
        <v>4098170.0800000005</v>
      </c>
      <c r="X256" s="4">
        <v>-4098170.0800000005</v>
      </c>
      <c r="Y256" s="4">
        <v>0</v>
      </c>
      <c r="Z256" s="4">
        <v>0</v>
      </c>
      <c r="AA256" s="4">
        <v>4098170.0800000005</v>
      </c>
      <c r="AB256" s="4">
        <v>-4098170.0800000005</v>
      </c>
      <c r="AC256" s="4">
        <v>0</v>
      </c>
      <c r="AD256" s="4">
        <v>0</v>
      </c>
      <c r="AE256" s="5">
        <v>1</v>
      </c>
      <c r="AF256" s="4">
        <v>4236311.0200000005</v>
      </c>
      <c r="AG256" s="4">
        <v>4236311.0200000005</v>
      </c>
      <c r="AH256" s="4">
        <v>-4236311.0200000005</v>
      </c>
      <c r="AI256" s="4">
        <v>0</v>
      </c>
      <c r="AJ256" s="4">
        <v>0</v>
      </c>
      <c r="AK256" s="4">
        <v>4236311.0200000005</v>
      </c>
      <c r="AL256" s="4">
        <v>-4236311.0200000005</v>
      </c>
      <c r="AM256" s="4">
        <v>0</v>
      </c>
      <c r="AN256" s="4">
        <v>0</v>
      </c>
      <c r="AO256" s="5">
        <v>1</v>
      </c>
      <c r="AP256" s="4">
        <v>4306067.2</v>
      </c>
      <c r="AQ256" s="4">
        <v>4306067.2</v>
      </c>
      <c r="AR256" s="4">
        <v>-4306067.2</v>
      </c>
      <c r="AS256" s="4">
        <v>0</v>
      </c>
      <c r="AT256" s="4">
        <v>0</v>
      </c>
      <c r="AU256" s="4">
        <v>4306067.2</v>
      </c>
      <c r="AV256" s="4">
        <v>-4306067.2</v>
      </c>
      <c r="AW256" s="4">
        <v>0</v>
      </c>
      <c r="AX256" s="4">
        <v>0</v>
      </c>
      <c r="AY256" s="5">
        <v>1</v>
      </c>
      <c r="AZ256" s="4">
        <v>4294161.2200000007</v>
      </c>
      <c r="BA256" s="4">
        <v>4294161.2200000007</v>
      </c>
      <c r="BB256" s="4">
        <v>-4294161.2200000007</v>
      </c>
      <c r="BC256" s="4">
        <v>0</v>
      </c>
      <c r="BD256" s="4">
        <v>0</v>
      </c>
      <c r="BE256" s="4">
        <v>4294161.2200000007</v>
      </c>
      <c r="BF256" s="4">
        <v>-4294161.2200000007</v>
      </c>
      <c r="BG256" s="4">
        <v>0</v>
      </c>
      <c r="BH256" s="4">
        <v>0</v>
      </c>
      <c r="BI256" s="5">
        <v>1</v>
      </c>
      <c r="BJ256" s="4">
        <v>4327732.49</v>
      </c>
      <c r="BK256" s="4">
        <v>4327732.49</v>
      </c>
      <c r="BL256" s="4">
        <v>-4327732.49</v>
      </c>
      <c r="BM256" s="4">
        <v>0</v>
      </c>
      <c r="BN256" s="4">
        <v>0</v>
      </c>
      <c r="BO256" s="4">
        <v>4327732.49</v>
      </c>
      <c r="BP256" s="4">
        <v>-4327732.49</v>
      </c>
      <c r="BQ256" s="4">
        <v>0</v>
      </c>
      <c r="BR256" s="4">
        <v>0</v>
      </c>
      <c r="BS256" s="5">
        <v>1</v>
      </c>
      <c r="BT256" s="4">
        <v>4417582.1800000006</v>
      </c>
      <c r="BU256" s="4">
        <v>4417582.1800000006</v>
      </c>
      <c r="BV256" s="4">
        <v>-4417582.1800000006</v>
      </c>
      <c r="BW256" s="4">
        <v>0</v>
      </c>
      <c r="BX256" s="4">
        <v>0</v>
      </c>
      <c r="BY256" s="4">
        <v>4417582.1800000006</v>
      </c>
      <c r="BZ256" s="4">
        <v>-4417582.1800000006</v>
      </c>
      <c r="CA256" s="4">
        <v>0</v>
      </c>
      <c r="CB256" s="4">
        <v>0</v>
      </c>
      <c r="CC256" s="5">
        <v>1</v>
      </c>
      <c r="CD256" s="4">
        <v>4457690.3100000005</v>
      </c>
      <c r="CE256" s="4">
        <v>4457690.3100000005</v>
      </c>
      <c r="CF256" s="4">
        <v>-4457690.3100000005</v>
      </c>
      <c r="CG256" s="4">
        <v>0</v>
      </c>
      <c r="CH256" s="4">
        <v>0</v>
      </c>
      <c r="CI256" s="4">
        <v>4457690.3100000005</v>
      </c>
      <c r="CJ256" s="4">
        <v>-4457690.3100000005</v>
      </c>
      <c r="CK256" s="4">
        <v>0</v>
      </c>
      <c r="CL256" s="4">
        <v>0</v>
      </c>
      <c r="CM256" s="5">
        <v>1</v>
      </c>
      <c r="CN256" s="4">
        <v>4386123.75</v>
      </c>
      <c r="CO256" s="4">
        <v>4386123.75</v>
      </c>
      <c r="CP256" s="4">
        <v>-4386123.75</v>
      </c>
      <c r="CQ256" s="4">
        <v>0</v>
      </c>
      <c r="CR256" s="4">
        <v>0</v>
      </c>
      <c r="CS256" s="4">
        <v>4386123.75</v>
      </c>
      <c r="CT256" s="4">
        <v>-4386123.75</v>
      </c>
      <c r="CU256" s="4">
        <v>0</v>
      </c>
      <c r="CV256" s="4">
        <v>0</v>
      </c>
      <c r="CW256" s="5">
        <v>1</v>
      </c>
      <c r="CX256" s="4">
        <v>4360620.1900000004</v>
      </c>
      <c r="CY256" s="4">
        <v>4360620.1900000004</v>
      </c>
      <c r="CZ256" s="4">
        <v>-4360620.1900000004</v>
      </c>
      <c r="DA256" s="4">
        <v>0</v>
      </c>
      <c r="DB256" s="4">
        <v>0</v>
      </c>
      <c r="DC256" s="4">
        <v>4360620.1900000004</v>
      </c>
      <c r="DD256" s="4">
        <v>-4360620.1900000004</v>
      </c>
      <c r="DE256" s="4">
        <v>0</v>
      </c>
      <c r="DF256" s="4">
        <v>0</v>
      </c>
      <c r="DG256" s="5">
        <v>1</v>
      </c>
      <c r="DH256" s="4">
        <v>4213747.08</v>
      </c>
      <c r="DI256" s="4">
        <v>4213747.08</v>
      </c>
      <c r="DJ256" s="4">
        <v>-4213747.08</v>
      </c>
      <c r="DK256" s="4">
        <v>0</v>
      </c>
      <c r="DL256" s="4">
        <v>0</v>
      </c>
      <c r="DM256" s="4">
        <v>4213747.08</v>
      </c>
      <c r="DN256" s="4">
        <v>-4213747.08</v>
      </c>
      <c r="DO256" s="4">
        <v>0</v>
      </c>
      <c r="DP256" s="4">
        <v>0</v>
      </c>
      <c r="DQ256" s="5">
        <v>1</v>
      </c>
      <c r="DR256" s="4">
        <v>51179462.130000003</v>
      </c>
      <c r="DS256" s="4">
        <v>51179462.130000003</v>
      </c>
      <c r="DT256" s="4">
        <v>-51179462.130000003</v>
      </c>
      <c r="DU256" s="4">
        <v>0</v>
      </c>
      <c r="DV256" s="4">
        <v>0</v>
      </c>
      <c r="DW256" s="4">
        <v>51179462.130000003</v>
      </c>
      <c r="DX256" s="4">
        <v>-51179462.130000003</v>
      </c>
      <c r="DY256" s="4">
        <v>0</v>
      </c>
      <c r="DZ256" s="4">
        <v>0</v>
      </c>
      <c r="EA256" s="5">
        <v>12</v>
      </c>
      <c r="EB256" s="4">
        <v>4149597.63</v>
      </c>
      <c r="EC256" s="4">
        <v>4149597.63</v>
      </c>
      <c r="ED256" s="4">
        <v>-4149597.63</v>
      </c>
      <c r="EE256" s="4">
        <v>0</v>
      </c>
      <c r="EF256" s="4">
        <v>0</v>
      </c>
      <c r="EG256" s="4">
        <v>4149597.63</v>
      </c>
      <c r="EH256" s="4">
        <v>-4149597.63</v>
      </c>
      <c r="EI256" s="4">
        <v>0</v>
      </c>
      <c r="EJ256" s="4">
        <v>0</v>
      </c>
      <c r="EK256" s="5">
        <v>1</v>
      </c>
      <c r="EL256" s="4">
        <v>4080668.2</v>
      </c>
      <c r="EM256" s="4">
        <v>4080668.2</v>
      </c>
      <c r="EN256" s="4">
        <v>-4080668.2</v>
      </c>
      <c r="EO256" s="4">
        <v>0</v>
      </c>
      <c r="EP256" s="4">
        <v>0</v>
      </c>
      <c r="EQ256" s="4">
        <v>4080668.2</v>
      </c>
      <c r="ER256" s="4">
        <v>-4080668.2</v>
      </c>
      <c r="ES256" s="4">
        <v>0</v>
      </c>
      <c r="ET256" s="4">
        <v>0</v>
      </c>
      <c r="EU256" s="5">
        <v>1</v>
      </c>
      <c r="EV256" s="4">
        <v>3949898.77</v>
      </c>
      <c r="EW256" s="4">
        <v>3949898.77</v>
      </c>
      <c r="EX256" s="4">
        <v>-3949898.77</v>
      </c>
      <c r="EY256" s="4">
        <v>0</v>
      </c>
      <c r="EZ256" s="4">
        <v>0</v>
      </c>
      <c r="FA256" s="4">
        <v>3949898.77</v>
      </c>
      <c r="FB256" s="4">
        <v>-3949898.77</v>
      </c>
      <c r="FC256" s="4">
        <v>0</v>
      </c>
      <c r="FD256" s="4">
        <v>0</v>
      </c>
      <c r="FE256" s="5">
        <v>1</v>
      </c>
      <c r="FF256" s="4">
        <v>3897990.7600000002</v>
      </c>
      <c r="FG256" s="4">
        <v>3897990.7600000002</v>
      </c>
      <c r="FH256" s="4">
        <v>-3897990.7600000002</v>
      </c>
      <c r="FI256" s="4">
        <v>0</v>
      </c>
      <c r="FJ256" s="4">
        <v>0</v>
      </c>
      <c r="FK256" s="4">
        <v>3897990.7600000002</v>
      </c>
      <c r="FL256" s="4">
        <v>-3897990.7600000002</v>
      </c>
      <c r="FM256" s="4">
        <v>0</v>
      </c>
      <c r="FN256" s="4">
        <v>0</v>
      </c>
      <c r="FO256" s="5">
        <v>1</v>
      </c>
      <c r="FP256" s="4">
        <v>3804512.45</v>
      </c>
      <c r="FQ256" s="4">
        <v>3804512.45</v>
      </c>
      <c r="FR256" s="4">
        <v>-3804512.45</v>
      </c>
      <c r="FS256" s="4">
        <v>0</v>
      </c>
      <c r="FT256" s="4">
        <v>0</v>
      </c>
      <c r="FU256" s="4">
        <v>3804512.45</v>
      </c>
      <c r="FV256" s="4">
        <v>-3804512.45</v>
      </c>
      <c r="FW256" s="4">
        <v>0</v>
      </c>
      <c r="FX256" s="4">
        <v>0</v>
      </c>
      <c r="FY256" s="5">
        <v>1</v>
      </c>
      <c r="FZ256" s="4">
        <v>3769007.9600000004</v>
      </c>
      <c r="GA256" s="4">
        <v>3769007.9600000004</v>
      </c>
      <c r="GB256" s="4">
        <v>-3769007.9600000004</v>
      </c>
      <c r="GC256" s="4">
        <v>0</v>
      </c>
      <c r="GD256" s="4">
        <v>0</v>
      </c>
      <c r="GE256" s="4">
        <v>3769007.9600000004</v>
      </c>
      <c r="GF256" s="4">
        <v>-3769007.9600000004</v>
      </c>
      <c r="GG256" s="4">
        <v>0</v>
      </c>
      <c r="GH256" s="4">
        <v>0</v>
      </c>
      <c r="GI256" s="5">
        <v>1</v>
      </c>
      <c r="GJ256" s="4">
        <v>3645402.040000001</v>
      </c>
      <c r="GK256" s="4">
        <v>3645402.040000001</v>
      </c>
      <c r="GL256" s="4">
        <v>-3645402.040000001</v>
      </c>
      <c r="GM256" s="4">
        <v>0</v>
      </c>
      <c r="GN256" s="4">
        <v>0</v>
      </c>
      <c r="GO256" s="4">
        <v>3645402.040000001</v>
      </c>
      <c r="GP256" s="4">
        <v>-3645402.040000001</v>
      </c>
      <c r="GQ256" s="4">
        <v>0</v>
      </c>
      <c r="GR256" s="4">
        <v>0</v>
      </c>
      <c r="GS256" s="5">
        <v>1</v>
      </c>
      <c r="GT256" s="4">
        <v>3529327.2200000011</v>
      </c>
      <c r="GU256" s="4">
        <v>3529327.2200000011</v>
      </c>
      <c r="GV256" s="4">
        <v>-3529327.2200000011</v>
      </c>
      <c r="GW256" s="4">
        <v>0</v>
      </c>
      <c r="GX256" s="4">
        <v>0</v>
      </c>
      <c r="GY256" s="4">
        <v>3529327.2200000011</v>
      </c>
      <c r="GZ256" s="4">
        <v>-3529327.2200000011</v>
      </c>
      <c r="HA256" s="4">
        <v>0</v>
      </c>
      <c r="HB256" s="4">
        <v>0</v>
      </c>
      <c r="HC256" s="5">
        <v>1</v>
      </c>
      <c r="HD256" s="4">
        <v>3434929.3800000013</v>
      </c>
      <c r="HE256" s="4">
        <v>3434929.3800000013</v>
      </c>
      <c r="HF256" s="4">
        <v>-3434929.3800000013</v>
      </c>
      <c r="HG256" s="4">
        <v>0</v>
      </c>
      <c r="HH256" s="4">
        <v>0</v>
      </c>
      <c r="HI256" s="4">
        <v>3434929.3800000013</v>
      </c>
      <c r="HJ256" s="4">
        <v>-3434929.3800000013</v>
      </c>
      <c r="HK256" s="4">
        <v>0</v>
      </c>
      <c r="HL256" s="4">
        <v>0</v>
      </c>
      <c r="HM256" s="5">
        <v>1</v>
      </c>
      <c r="HN256" s="4">
        <v>3395102.8400000012</v>
      </c>
      <c r="HO256" s="4">
        <v>3395102.8400000012</v>
      </c>
      <c r="HP256" s="4">
        <v>-3395102.8400000012</v>
      </c>
      <c r="HQ256" s="4">
        <v>0</v>
      </c>
      <c r="HR256" s="4">
        <v>0</v>
      </c>
      <c r="HS256" s="4">
        <v>3395102.8400000012</v>
      </c>
      <c r="HT256" s="4">
        <v>-3395102.8400000012</v>
      </c>
      <c r="HU256" s="4">
        <v>0</v>
      </c>
      <c r="HV256" s="4">
        <v>0</v>
      </c>
      <c r="HW256" s="5">
        <v>1</v>
      </c>
      <c r="HX256" s="4">
        <v>3352317.6700000009</v>
      </c>
      <c r="HY256" s="4">
        <v>3352317.6700000009</v>
      </c>
      <c r="HZ256" s="4">
        <v>-3352317.6700000009</v>
      </c>
      <c r="IA256" s="4">
        <v>0</v>
      </c>
      <c r="IB256" s="4">
        <v>0</v>
      </c>
      <c r="IC256" s="4">
        <v>3352317.6700000009</v>
      </c>
      <c r="ID256" s="4">
        <v>-3352317.6700000009</v>
      </c>
      <c r="IE256" s="4">
        <v>0</v>
      </c>
      <c r="IF256" s="4">
        <v>0</v>
      </c>
      <c r="IG256" s="5">
        <v>1</v>
      </c>
      <c r="IH256" s="4">
        <v>3257869.7100000004</v>
      </c>
      <c r="II256" s="4">
        <v>3257869.7100000004</v>
      </c>
      <c r="IJ256" s="4">
        <v>-3257869.7100000004</v>
      </c>
      <c r="IK256" s="4">
        <v>0</v>
      </c>
      <c r="IL256" s="4">
        <v>0</v>
      </c>
      <c r="IM256" s="4">
        <v>3257869.7100000004</v>
      </c>
      <c r="IN256" s="4">
        <v>-3257869.7100000004</v>
      </c>
      <c r="IO256" s="4">
        <v>0</v>
      </c>
      <c r="IP256" s="4">
        <v>0</v>
      </c>
      <c r="IQ256" s="5">
        <v>1</v>
      </c>
      <c r="IR256" s="4">
        <v>44266624.63000001</v>
      </c>
      <c r="IS256" s="4">
        <v>44266624.63000001</v>
      </c>
      <c r="IT256" s="4">
        <v>-44266624.63000001</v>
      </c>
      <c r="IU256" s="4">
        <v>0</v>
      </c>
      <c r="IV256" s="4">
        <v>0</v>
      </c>
      <c r="IW256" s="4">
        <v>44266624.63000001</v>
      </c>
      <c r="IX256" s="4">
        <v>-44266624.63000001</v>
      </c>
      <c r="IY256" s="4">
        <v>0</v>
      </c>
      <c r="IZ256" s="4">
        <v>0</v>
      </c>
      <c r="JA256" s="5">
        <v>12</v>
      </c>
      <c r="JB256" s="4">
        <v>3292920.5300000003</v>
      </c>
      <c r="JC256" s="4">
        <v>3292920.5300000003</v>
      </c>
      <c r="JD256" s="4">
        <v>-3292920.5300000003</v>
      </c>
      <c r="JE256" s="4">
        <v>0</v>
      </c>
      <c r="JF256" s="4">
        <v>0</v>
      </c>
      <c r="JG256" s="4">
        <v>3292920.5300000003</v>
      </c>
      <c r="JH256" s="4">
        <v>-3292920.5300000003</v>
      </c>
      <c r="JI256" s="4">
        <v>0</v>
      </c>
      <c r="JJ256" s="4">
        <v>0</v>
      </c>
      <c r="JK256" s="5">
        <v>1</v>
      </c>
      <c r="JL256" s="4">
        <v>3378006.75</v>
      </c>
      <c r="JM256" s="4">
        <v>3378006.75</v>
      </c>
      <c r="JN256" s="4">
        <v>-3378006.75</v>
      </c>
      <c r="JO256" s="4">
        <v>0</v>
      </c>
      <c r="JP256" s="4">
        <v>0</v>
      </c>
      <c r="JQ256" s="4">
        <v>3378006.75</v>
      </c>
      <c r="JR256" s="4">
        <v>-3378006.75</v>
      </c>
      <c r="JS256" s="4">
        <v>0</v>
      </c>
      <c r="JT256" s="4">
        <v>0</v>
      </c>
      <c r="JU256" s="5">
        <v>1</v>
      </c>
      <c r="JV256" s="4">
        <v>3371993.5100000002</v>
      </c>
      <c r="JW256" s="4">
        <v>3371993.5100000002</v>
      </c>
      <c r="JX256" s="4">
        <v>-3371993.5100000002</v>
      </c>
      <c r="JY256" s="4">
        <v>0</v>
      </c>
      <c r="JZ256" s="4">
        <v>0</v>
      </c>
      <c r="KA256" s="4">
        <v>3371993.5100000002</v>
      </c>
      <c r="KB256" s="4">
        <v>-3371993.5100000002</v>
      </c>
      <c r="KC256" s="4">
        <v>0</v>
      </c>
      <c r="KD256" s="4">
        <v>0</v>
      </c>
      <c r="KE256" s="5">
        <v>1</v>
      </c>
      <c r="KF256" s="4">
        <v>3303217.8600000008</v>
      </c>
      <c r="KG256" s="4">
        <v>3303217.8600000008</v>
      </c>
      <c r="KH256" s="4">
        <v>-3303217.8600000008</v>
      </c>
      <c r="KI256" s="4">
        <v>0</v>
      </c>
      <c r="KJ256" s="4">
        <v>0</v>
      </c>
      <c r="KK256" s="4">
        <v>3303217.8600000008</v>
      </c>
      <c r="KL256" s="4">
        <v>-3303217.8600000008</v>
      </c>
      <c r="KM256" s="4">
        <v>0</v>
      </c>
      <c r="KN256" s="4">
        <v>0</v>
      </c>
      <c r="KO256" s="5">
        <v>1</v>
      </c>
      <c r="KP256" s="4">
        <v>3270546.2500000005</v>
      </c>
      <c r="KQ256" s="4">
        <v>3270546.2500000005</v>
      </c>
      <c r="KR256" s="4">
        <v>-3270546.2500000005</v>
      </c>
      <c r="KS256" s="4">
        <v>0</v>
      </c>
      <c r="KT256" s="4">
        <v>0</v>
      </c>
      <c r="KU256" s="4">
        <v>3270546.2500000005</v>
      </c>
      <c r="KV256" s="4">
        <v>-3270546.2500000005</v>
      </c>
      <c r="KW256" s="4">
        <v>0</v>
      </c>
      <c r="KX256" s="4">
        <v>0</v>
      </c>
      <c r="KY256" s="5">
        <v>1</v>
      </c>
      <c r="KZ256" s="4">
        <v>3284575.0700000012</v>
      </c>
      <c r="LA256" s="4">
        <v>3284575.0700000012</v>
      </c>
      <c r="LB256" s="4">
        <v>-3284575.0700000012</v>
      </c>
      <c r="LC256" s="4">
        <v>0</v>
      </c>
      <c r="LD256" s="4">
        <v>0</v>
      </c>
      <c r="LE256" s="4">
        <v>3284575.0700000012</v>
      </c>
      <c r="LF256" s="4">
        <v>-3284575.0700000012</v>
      </c>
      <c r="LG256" s="4">
        <v>0</v>
      </c>
      <c r="LH256" s="4">
        <v>0</v>
      </c>
      <c r="LI256" s="5">
        <v>1</v>
      </c>
      <c r="LJ256" s="4">
        <v>3310639.0500000012</v>
      </c>
      <c r="LK256" s="4">
        <v>3310639.0500000012</v>
      </c>
      <c r="LL256" s="4">
        <v>-3310639.0500000012</v>
      </c>
      <c r="LM256" s="4">
        <v>0</v>
      </c>
      <c r="LN256" s="4">
        <v>0</v>
      </c>
      <c r="LO256" s="4">
        <v>3310639.0500000012</v>
      </c>
      <c r="LP256" s="4">
        <v>-3310639.0500000012</v>
      </c>
      <c r="LQ256" s="4">
        <v>0</v>
      </c>
      <c r="LR256" s="4">
        <v>0</v>
      </c>
      <c r="LS256" s="5">
        <v>1</v>
      </c>
      <c r="LT256" s="4">
        <v>3338516.870000001</v>
      </c>
      <c r="LU256" s="4">
        <v>3338516.870000001</v>
      </c>
      <c r="LV256" s="4">
        <v>-3338516.870000001</v>
      </c>
      <c r="LW256" s="4">
        <v>0</v>
      </c>
      <c r="LX256" s="4">
        <v>0</v>
      </c>
      <c r="LY256" s="4">
        <v>3338516.870000001</v>
      </c>
      <c r="LZ256" s="4">
        <v>-3338516.870000001</v>
      </c>
      <c r="MA256" s="4">
        <v>0</v>
      </c>
      <c r="MB256" s="4">
        <v>0</v>
      </c>
      <c r="MC256" s="5">
        <v>1</v>
      </c>
      <c r="MD256" s="4">
        <v>3357907.1300000008</v>
      </c>
      <c r="ME256" s="4">
        <v>3357907.1300000008</v>
      </c>
      <c r="MF256" s="4">
        <v>-3357907.1300000008</v>
      </c>
      <c r="MG256" s="4">
        <v>0</v>
      </c>
      <c r="MH256" s="4">
        <v>0</v>
      </c>
      <c r="MI256" s="4">
        <v>3357907.1300000008</v>
      </c>
      <c r="MJ256" s="4">
        <v>-3357907.1300000008</v>
      </c>
      <c r="MK256" s="4">
        <v>0</v>
      </c>
      <c r="ML256" s="4">
        <v>0</v>
      </c>
      <c r="MM256" s="5">
        <v>1</v>
      </c>
      <c r="MN256" s="4">
        <v>3322102.2300000009</v>
      </c>
      <c r="MO256" s="4">
        <v>3322102.2300000009</v>
      </c>
      <c r="MP256" s="4">
        <v>-3322102.2300000009</v>
      </c>
      <c r="MQ256" s="4">
        <v>0</v>
      </c>
      <c r="MR256" s="4">
        <v>0</v>
      </c>
      <c r="MS256" s="4">
        <v>3322102.2300000009</v>
      </c>
      <c r="MT256" s="4">
        <v>-3322102.2300000009</v>
      </c>
      <c r="MU256" s="4">
        <v>0</v>
      </c>
      <c r="MV256" s="4">
        <v>0</v>
      </c>
      <c r="MW256" s="5">
        <v>1</v>
      </c>
      <c r="MX256" s="4">
        <v>3345355.8800000004</v>
      </c>
      <c r="MY256" s="4">
        <v>3345355.8800000004</v>
      </c>
      <c r="MZ256" s="4">
        <v>-3345355.8800000004</v>
      </c>
      <c r="NA256" s="4">
        <v>0</v>
      </c>
      <c r="NB256" s="4">
        <v>0</v>
      </c>
      <c r="NC256" s="4">
        <v>3345355.8800000004</v>
      </c>
      <c r="ND256" s="4">
        <v>-3345355.8800000004</v>
      </c>
      <c r="NE256" s="4">
        <v>0</v>
      </c>
      <c r="NF256" s="4">
        <v>0</v>
      </c>
      <c r="NG256" s="5">
        <v>1</v>
      </c>
      <c r="NH256" s="4">
        <v>3438251.350000001</v>
      </c>
      <c r="NI256" s="4">
        <v>3438251.350000001</v>
      </c>
      <c r="NJ256" s="4">
        <v>-3438251.350000001</v>
      </c>
      <c r="NK256" s="4">
        <v>0</v>
      </c>
      <c r="NL256" s="4">
        <v>0</v>
      </c>
      <c r="NM256" s="4">
        <v>3438251.350000001</v>
      </c>
      <c r="NN256" s="4">
        <v>-3438251.350000001</v>
      </c>
      <c r="NO256" s="4">
        <v>0</v>
      </c>
      <c r="NP256" s="4">
        <v>0</v>
      </c>
      <c r="NQ256" s="5">
        <v>1</v>
      </c>
      <c r="NR256" s="4">
        <v>40014032.480000004</v>
      </c>
      <c r="NS256" s="4">
        <v>40014032.480000004</v>
      </c>
      <c r="NT256" s="4">
        <v>-40014032.480000004</v>
      </c>
      <c r="NU256" s="4">
        <v>0</v>
      </c>
      <c r="NV256" s="4">
        <v>0</v>
      </c>
      <c r="NW256" s="4">
        <v>40014032.480000004</v>
      </c>
      <c r="NX256" s="4">
        <v>-40014032.480000004</v>
      </c>
      <c r="NY256" s="4">
        <v>0</v>
      </c>
      <c r="NZ256" s="4">
        <v>0</v>
      </c>
      <c r="OA256" s="5">
        <v>12</v>
      </c>
      <c r="OB256" s="4">
        <v>3423936.7300000014</v>
      </c>
      <c r="OC256" s="4">
        <v>3423936.7300000014</v>
      </c>
      <c r="OD256" s="4">
        <v>-3423936.7300000014</v>
      </c>
      <c r="OE256" s="4">
        <v>0</v>
      </c>
      <c r="OF256" s="4">
        <v>0</v>
      </c>
      <c r="OG256" s="4">
        <v>3423936.7300000014</v>
      </c>
      <c r="OH256" s="4">
        <v>-3423936.7300000014</v>
      </c>
      <c r="OI256" s="4">
        <v>0</v>
      </c>
      <c r="OJ256" s="4">
        <v>0</v>
      </c>
      <c r="OK256" s="5">
        <v>1</v>
      </c>
      <c r="OL256" s="4">
        <v>3407493.9200000013</v>
      </c>
      <c r="OM256" s="4">
        <v>3407493.9200000013</v>
      </c>
      <c r="ON256" s="4">
        <v>-3407493.9200000013</v>
      </c>
      <c r="OO256" s="4">
        <v>0</v>
      </c>
      <c r="OP256" s="4">
        <v>0</v>
      </c>
      <c r="OQ256" s="4">
        <v>3407493.9200000013</v>
      </c>
      <c r="OR256" s="4">
        <v>-3407493.9200000013</v>
      </c>
      <c r="OS256" s="4">
        <v>0</v>
      </c>
      <c r="OT256" s="4">
        <v>0</v>
      </c>
      <c r="OU256" s="5">
        <v>1</v>
      </c>
      <c r="OV256" s="4">
        <v>3388732.5900000012</v>
      </c>
      <c r="OW256" s="4">
        <v>3388732.5900000012</v>
      </c>
      <c r="OX256" s="4">
        <v>-3388732.5900000012</v>
      </c>
      <c r="OY256" s="4">
        <v>0</v>
      </c>
      <c r="OZ256" s="4">
        <v>0</v>
      </c>
      <c r="PA256" s="4">
        <v>3388732.5900000012</v>
      </c>
      <c r="PB256" s="4">
        <v>-3388732.5900000012</v>
      </c>
      <c r="PC256" s="4">
        <v>0</v>
      </c>
      <c r="PD256" s="4">
        <v>0</v>
      </c>
      <c r="PE256" s="5">
        <v>1</v>
      </c>
      <c r="PF256" s="4">
        <v>3376199.5200000009</v>
      </c>
      <c r="PG256" s="4">
        <v>3376199.5200000009</v>
      </c>
      <c r="PH256" s="4">
        <v>-3376199.5200000009</v>
      </c>
      <c r="PI256" s="4">
        <v>0</v>
      </c>
      <c r="PJ256" s="4">
        <v>0</v>
      </c>
      <c r="PK256" s="4">
        <v>3376199.5200000009</v>
      </c>
      <c r="PL256" s="4">
        <v>-3376199.5200000009</v>
      </c>
      <c r="PM256" s="4">
        <v>0</v>
      </c>
      <c r="PN256" s="4">
        <v>0</v>
      </c>
      <c r="PO256" s="5">
        <v>1</v>
      </c>
      <c r="PP256" s="4">
        <v>3361057.120000001</v>
      </c>
      <c r="PQ256" s="4">
        <v>3361057.120000001</v>
      </c>
      <c r="PR256" s="4">
        <v>-3361057.120000001</v>
      </c>
      <c r="PS256" s="4">
        <v>0</v>
      </c>
      <c r="PT256" s="4">
        <v>0</v>
      </c>
      <c r="PU256" s="4">
        <v>3361057.120000001</v>
      </c>
      <c r="PV256" s="4">
        <v>-3361057.120000001</v>
      </c>
      <c r="PW256" s="4">
        <v>0</v>
      </c>
      <c r="PX256" s="4">
        <v>0</v>
      </c>
      <c r="PY256" s="5">
        <v>1</v>
      </c>
      <c r="PZ256" s="4">
        <v>3342441.9300000011</v>
      </c>
      <c r="QA256" s="4">
        <v>3342441.9300000011</v>
      </c>
      <c r="QB256" s="4">
        <v>-3342441.9300000011</v>
      </c>
      <c r="QC256" s="4">
        <v>0</v>
      </c>
      <c r="QD256" s="4">
        <v>0</v>
      </c>
      <c r="QE256" s="4">
        <v>3342441.9300000011</v>
      </c>
      <c r="QF256" s="4">
        <v>-3342441.9300000011</v>
      </c>
      <c r="QG256" s="4">
        <v>0</v>
      </c>
      <c r="QH256" s="4">
        <v>0</v>
      </c>
      <c r="QI256" s="5">
        <v>1</v>
      </c>
      <c r="QJ256" s="4">
        <v>3319636.2800000007</v>
      </c>
      <c r="QK256" s="4">
        <v>3319636.2800000007</v>
      </c>
      <c r="QL256" s="4">
        <v>-3319636.2800000007</v>
      </c>
      <c r="QM256" s="4">
        <v>0</v>
      </c>
      <c r="QN256" s="4">
        <v>0</v>
      </c>
      <c r="QO256" s="4">
        <v>3319636.2800000007</v>
      </c>
      <c r="QP256" s="4">
        <v>-3319636.2800000007</v>
      </c>
      <c r="QQ256" s="4">
        <v>0</v>
      </c>
      <c r="QR256" s="4">
        <v>0</v>
      </c>
      <c r="QS256" s="5">
        <v>1</v>
      </c>
      <c r="QT256" s="4">
        <v>3293935.370000001</v>
      </c>
      <c r="QU256" s="4">
        <v>3293935.370000001</v>
      </c>
      <c r="QV256" s="4">
        <v>-3293935.370000001</v>
      </c>
      <c r="QW256" s="4">
        <v>0</v>
      </c>
      <c r="QX256" s="4">
        <v>0</v>
      </c>
      <c r="QY256" s="4">
        <v>3293935.370000001</v>
      </c>
      <c r="QZ256" s="4">
        <v>-3293935.370000001</v>
      </c>
      <c r="RA256" s="4">
        <v>0</v>
      </c>
      <c r="RB256" s="4">
        <v>0</v>
      </c>
      <c r="RC256" s="5">
        <v>1</v>
      </c>
      <c r="RD256" s="4">
        <v>3265580.1700000009</v>
      </c>
      <c r="RE256" s="4">
        <v>3265580.1700000009</v>
      </c>
      <c r="RF256" s="4">
        <v>-3265580.1700000009</v>
      </c>
      <c r="RG256" s="4">
        <v>0</v>
      </c>
      <c r="RH256" s="4">
        <v>0</v>
      </c>
      <c r="RI256" s="4">
        <v>3265580.1700000009</v>
      </c>
      <c r="RJ256" s="4">
        <v>-3265580.1700000009</v>
      </c>
      <c r="RK256" s="4">
        <v>0</v>
      </c>
      <c r="RL256" s="4">
        <v>0</v>
      </c>
      <c r="RM256" s="5">
        <v>1</v>
      </c>
      <c r="RN256" s="4">
        <v>3243236.6500000008</v>
      </c>
      <c r="RO256" s="4">
        <v>3243236.6500000008</v>
      </c>
      <c r="RP256" s="4">
        <v>-3243236.6500000008</v>
      </c>
      <c r="RQ256" s="4">
        <v>0</v>
      </c>
      <c r="RR256" s="4">
        <v>0</v>
      </c>
      <c r="RS256" s="4">
        <v>3243236.6500000008</v>
      </c>
      <c r="RT256" s="4">
        <v>-3243236.6500000008</v>
      </c>
      <c r="RU256" s="4">
        <v>0</v>
      </c>
      <c r="RV256" s="4">
        <v>0</v>
      </c>
      <c r="RW256" s="5">
        <v>1</v>
      </c>
      <c r="RX256" s="4">
        <v>3218034.12</v>
      </c>
      <c r="RY256" s="4">
        <v>3218034.12</v>
      </c>
      <c r="RZ256" s="4">
        <v>-3218034.12</v>
      </c>
      <c r="SA256" s="4">
        <v>0</v>
      </c>
      <c r="SB256" s="4">
        <v>0</v>
      </c>
      <c r="SC256" s="4">
        <v>3218034.12</v>
      </c>
      <c r="SD256" s="4">
        <v>-3218034.12</v>
      </c>
      <c r="SE256" s="4">
        <v>0</v>
      </c>
      <c r="SF256" s="4">
        <v>0</v>
      </c>
      <c r="SG256" s="5">
        <v>1</v>
      </c>
      <c r="SH256" s="4">
        <v>3191613.83</v>
      </c>
      <c r="SI256" s="4">
        <v>3191613.83</v>
      </c>
      <c r="SJ256" s="4">
        <v>-3191613.83</v>
      </c>
      <c r="SK256" s="4">
        <v>0</v>
      </c>
      <c r="SL256" s="4">
        <v>0</v>
      </c>
      <c r="SM256" s="4">
        <v>3191613.83</v>
      </c>
      <c r="SN256" s="4">
        <v>-3191613.83</v>
      </c>
      <c r="SO256" s="4">
        <v>0</v>
      </c>
      <c r="SP256" s="4">
        <v>0</v>
      </c>
      <c r="SQ256" s="5">
        <v>1</v>
      </c>
      <c r="SR256" s="4">
        <v>39831898.230000012</v>
      </c>
      <c r="SS256" s="4">
        <v>39831898.230000012</v>
      </c>
      <c r="ST256" s="4">
        <v>-39831898.230000012</v>
      </c>
      <c r="SU256" s="4">
        <v>0</v>
      </c>
      <c r="SV256" s="4">
        <v>0</v>
      </c>
      <c r="SW256" s="4">
        <v>39831898.230000012</v>
      </c>
      <c r="SX256" s="4">
        <v>-39831898.230000012</v>
      </c>
      <c r="SY256" s="4">
        <v>0</v>
      </c>
      <c r="SZ256" s="4">
        <v>0</v>
      </c>
      <c r="TA256" s="5">
        <v>12</v>
      </c>
      <c r="TB256" s="4">
        <v>3197907.1390000004</v>
      </c>
      <c r="TC256" s="4">
        <v>3197907.1390000004</v>
      </c>
    </row>
    <row r="257" spans="1:523" x14ac:dyDescent="0.3">
      <c r="A257" s="8" t="s">
        <v>289</v>
      </c>
      <c r="B257" s="9">
        <v>151547799.53000003</v>
      </c>
      <c r="C257" s="9">
        <v>151547799.53000003</v>
      </c>
      <c r="D257" s="9">
        <v>-138349149.19000003</v>
      </c>
      <c r="E257" s="9">
        <v>0</v>
      </c>
      <c r="F257" s="9">
        <v>13198650.34</v>
      </c>
      <c r="G257" s="9">
        <v>151547799.53000003</v>
      </c>
      <c r="H257" s="9">
        <v>-138349149.19000003</v>
      </c>
      <c r="I257" s="9">
        <v>0</v>
      </c>
      <c r="J257" s="9">
        <v>13198650.34</v>
      </c>
      <c r="K257" s="10" t="s">
        <v>3</v>
      </c>
      <c r="L257" s="9">
        <v>149622947.87</v>
      </c>
      <c r="M257" s="9">
        <v>149622947.87</v>
      </c>
      <c r="N257" s="9">
        <v>-136185033.02000001</v>
      </c>
      <c r="O257" s="9">
        <v>0</v>
      </c>
      <c r="P257" s="9">
        <v>13437914.849999998</v>
      </c>
      <c r="Q257" s="9">
        <v>149622947.87</v>
      </c>
      <c r="R257" s="9">
        <v>-136185033.02000001</v>
      </c>
      <c r="S257" s="9">
        <v>0</v>
      </c>
      <c r="T257" s="9">
        <v>13437914.849999998</v>
      </c>
      <c r="U257" s="10" t="s">
        <v>3</v>
      </c>
      <c r="V257" s="9">
        <v>146149566.70000002</v>
      </c>
      <c r="W257" s="9">
        <v>146149566.70000002</v>
      </c>
      <c r="X257" s="9">
        <v>-132254206.26000001</v>
      </c>
      <c r="Y257" s="9">
        <v>0</v>
      </c>
      <c r="Z257" s="9">
        <v>13895360.439999999</v>
      </c>
      <c r="AA257" s="9">
        <v>146149566.70000002</v>
      </c>
      <c r="AB257" s="9">
        <v>-132254206.26000001</v>
      </c>
      <c r="AC257" s="9">
        <v>0</v>
      </c>
      <c r="AD257" s="9">
        <v>13895360.439999999</v>
      </c>
      <c r="AE257" s="10" t="s">
        <v>3</v>
      </c>
      <c r="AF257" s="9">
        <v>143404227.78</v>
      </c>
      <c r="AG257" s="9">
        <v>143404227.78</v>
      </c>
      <c r="AH257" s="9">
        <v>-129224275.17999999</v>
      </c>
      <c r="AI257" s="9">
        <v>0</v>
      </c>
      <c r="AJ257" s="9">
        <v>14179952.6</v>
      </c>
      <c r="AK257" s="9">
        <v>143404227.78</v>
      </c>
      <c r="AL257" s="9">
        <v>-129224275.17999999</v>
      </c>
      <c r="AM257" s="9">
        <v>0</v>
      </c>
      <c r="AN257" s="9">
        <v>14179952.6</v>
      </c>
      <c r="AO257" s="10" t="s">
        <v>3</v>
      </c>
      <c r="AP257" s="9">
        <v>141087998.38999999</v>
      </c>
      <c r="AQ257" s="9">
        <v>141087998.38999999</v>
      </c>
      <c r="AR257" s="9">
        <v>-126963117.58</v>
      </c>
      <c r="AS257" s="9">
        <v>0</v>
      </c>
      <c r="AT257" s="9">
        <v>14124880.809999999</v>
      </c>
      <c r="AU257" s="9">
        <v>141087998.38999999</v>
      </c>
      <c r="AV257" s="9">
        <v>-126963117.58</v>
      </c>
      <c r="AW257" s="9">
        <v>0</v>
      </c>
      <c r="AX257" s="9">
        <v>14124880.809999999</v>
      </c>
      <c r="AY257" s="10" t="s">
        <v>3</v>
      </c>
      <c r="AZ257" s="9">
        <v>136771848.13000003</v>
      </c>
      <c r="BA257" s="9">
        <v>136771848.13000003</v>
      </c>
      <c r="BB257" s="9">
        <v>-122681087.51000001</v>
      </c>
      <c r="BC257" s="9">
        <v>0</v>
      </c>
      <c r="BD257" s="9">
        <v>14090760.620000001</v>
      </c>
      <c r="BE257" s="9">
        <v>136771848.13000003</v>
      </c>
      <c r="BF257" s="9">
        <v>-122681087.51000001</v>
      </c>
      <c r="BG257" s="9">
        <v>0</v>
      </c>
      <c r="BH257" s="9">
        <v>14090760.620000001</v>
      </c>
      <c r="BI257" s="10" t="s">
        <v>3</v>
      </c>
      <c r="BJ257" s="9">
        <v>133900054.67999999</v>
      </c>
      <c r="BK257" s="9">
        <v>133900054.67999999</v>
      </c>
      <c r="BL257" s="9">
        <v>-119994772.41</v>
      </c>
      <c r="BM257" s="9">
        <v>0</v>
      </c>
      <c r="BN257" s="9">
        <v>13905282.27</v>
      </c>
      <c r="BO257" s="9">
        <v>133900054.67999999</v>
      </c>
      <c r="BP257" s="9">
        <v>-119994772.41</v>
      </c>
      <c r="BQ257" s="9">
        <v>0</v>
      </c>
      <c r="BR257" s="9">
        <v>13905282.27</v>
      </c>
      <c r="BS257" s="10" t="s">
        <v>3</v>
      </c>
      <c r="BT257" s="9">
        <v>127789095.95</v>
      </c>
      <c r="BU257" s="9">
        <v>127789095.95</v>
      </c>
      <c r="BV257" s="9">
        <v>-113955555.8</v>
      </c>
      <c r="BW257" s="9">
        <v>0</v>
      </c>
      <c r="BX257" s="9">
        <v>13833540.149999999</v>
      </c>
      <c r="BY257" s="9">
        <v>127789095.95</v>
      </c>
      <c r="BZ257" s="9">
        <v>-113955555.8</v>
      </c>
      <c r="CA257" s="9">
        <v>0</v>
      </c>
      <c r="CB257" s="9">
        <v>13833540.149999999</v>
      </c>
      <c r="CC257" s="10" t="s">
        <v>3</v>
      </c>
      <c r="CD257" s="9">
        <v>120639577.59000002</v>
      </c>
      <c r="CE257" s="9">
        <v>120639577.59000002</v>
      </c>
      <c r="CF257" s="9">
        <v>-106742427.69</v>
      </c>
      <c r="CG257" s="9">
        <v>0</v>
      </c>
      <c r="CH257" s="9">
        <v>13897149.9</v>
      </c>
      <c r="CI257" s="9">
        <v>120639577.59000002</v>
      </c>
      <c r="CJ257" s="9">
        <v>-106742427.69</v>
      </c>
      <c r="CK257" s="9">
        <v>0</v>
      </c>
      <c r="CL257" s="9">
        <v>13897149.9</v>
      </c>
      <c r="CM257" s="10" t="s">
        <v>3</v>
      </c>
      <c r="CN257" s="9">
        <v>116735098.3</v>
      </c>
      <c r="CO257" s="9">
        <v>116735098.3</v>
      </c>
      <c r="CP257" s="9">
        <v>-102316525.59999999</v>
      </c>
      <c r="CQ257" s="9">
        <v>0</v>
      </c>
      <c r="CR257" s="9">
        <v>14418572.699999999</v>
      </c>
      <c r="CS257" s="9">
        <v>116735098.3</v>
      </c>
      <c r="CT257" s="9">
        <v>-102316525.59999999</v>
      </c>
      <c r="CU257" s="9">
        <v>0</v>
      </c>
      <c r="CV257" s="9">
        <v>14418572.699999999</v>
      </c>
      <c r="CW257" s="10" t="s">
        <v>3</v>
      </c>
      <c r="CX257" s="9">
        <v>112156170.03999998</v>
      </c>
      <c r="CY257" s="9">
        <v>112156170.03999998</v>
      </c>
      <c r="CZ257" s="9">
        <v>-97189205.509999976</v>
      </c>
      <c r="DA257" s="9">
        <v>0</v>
      </c>
      <c r="DB257" s="9">
        <v>14966964.529999997</v>
      </c>
      <c r="DC257" s="9">
        <v>112156170.03999998</v>
      </c>
      <c r="DD257" s="9">
        <v>-97189205.509999976</v>
      </c>
      <c r="DE257" s="9">
        <v>0</v>
      </c>
      <c r="DF257" s="9">
        <v>14966964.529999997</v>
      </c>
      <c r="DG257" s="10" t="s">
        <v>3</v>
      </c>
      <c r="DH257" s="9">
        <v>107910862.36999999</v>
      </c>
      <c r="DI257" s="9">
        <v>107910862.36999999</v>
      </c>
      <c r="DJ257" s="9">
        <v>-93028373.930000007</v>
      </c>
      <c r="DK257" s="9">
        <v>0</v>
      </c>
      <c r="DL257" s="9">
        <v>14882488.439999998</v>
      </c>
      <c r="DM257" s="9">
        <v>107910862.36999999</v>
      </c>
      <c r="DN257" s="9">
        <v>-93028373.930000007</v>
      </c>
      <c r="DO257" s="9">
        <v>0</v>
      </c>
      <c r="DP257" s="9">
        <v>14882488.439999998</v>
      </c>
      <c r="DQ257" s="10" t="s">
        <v>3</v>
      </c>
      <c r="DR257" s="9">
        <v>1587715247.3299999</v>
      </c>
      <c r="DS257" s="9">
        <v>1587715247.3299999</v>
      </c>
      <c r="DT257" s="9">
        <v>-1418883729.6800001</v>
      </c>
      <c r="DU257" s="9">
        <v>0</v>
      </c>
      <c r="DV257" s="9">
        <v>168831517.65000001</v>
      </c>
      <c r="DW257" s="9">
        <v>1587715247.3299999</v>
      </c>
      <c r="DX257" s="9">
        <v>-1418883729.6800001</v>
      </c>
      <c r="DY257" s="9">
        <v>0</v>
      </c>
      <c r="DZ257" s="9">
        <v>168831517.65000001</v>
      </c>
      <c r="EA257" s="10" t="s">
        <v>3</v>
      </c>
      <c r="EB257" s="9">
        <v>100945991.14999999</v>
      </c>
      <c r="EC257" s="9">
        <v>100945991.14999999</v>
      </c>
      <c r="ED257" s="9">
        <v>-86344095.310000002</v>
      </c>
      <c r="EE257" s="9">
        <v>0</v>
      </c>
      <c r="EF257" s="9">
        <v>14601895.84</v>
      </c>
      <c r="EG257" s="9">
        <v>100945991.14999999</v>
      </c>
      <c r="EH257" s="9">
        <v>-86344095.310000002</v>
      </c>
      <c r="EI257" s="9">
        <v>0</v>
      </c>
      <c r="EJ257" s="9">
        <v>14601895.84</v>
      </c>
      <c r="EK257" s="10" t="s">
        <v>3</v>
      </c>
      <c r="EL257" s="9">
        <v>96193974.980000004</v>
      </c>
      <c r="EM257" s="9">
        <v>96193974.980000004</v>
      </c>
      <c r="EN257" s="9">
        <v>-81521770.160000011</v>
      </c>
      <c r="EO257" s="9">
        <v>0</v>
      </c>
      <c r="EP257" s="9">
        <v>14672204.819999998</v>
      </c>
      <c r="EQ257" s="9">
        <v>96193974.980000004</v>
      </c>
      <c r="ER257" s="9">
        <v>-81521770.160000011</v>
      </c>
      <c r="ES257" s="9">
        <v>0</v>
      </c>
      <c r="ET257" s="9">
        <v>14672204.819999998</v>
      </c>
      <c r="EU257" s="10" t="s">
        <v>3</v>
      </c>
      <c r="EV257" s="9">
        <v>93462481.709999993</v>
      </c>
      <c r="EW257" s="9">
        <v>93462481.709999993</v>
      </c>
      <c r="EX257" s="9">
        <v>-78947570.25999999</v>
      </c>
      <c r="EY257" s="9">
        <v>0</v>
      </c>
      <c r="EZ257" s="9">
        <v>14514911.449999999</v>
      </c>
      <c r="FA257" s="9">
        <v>93462481.709999993</v>
      </c>
      <c r="FB257" s="9">
        <v>-78947570.25999999</v>
      </c>
      <c r="FC257" s="9">
        <v>0</v>
      </c>
      <c r="FD257" s="9">
        <v>14514911.449999999</v>
      </c>
      <c r="FE257" s="10" t="s">
        <v>3</v>
      </c>
      <c r="FF257" s="9">
        <v>90210993.200000003</v>
      </c>
      <c r="FG257" s="9">
        <v>90210993.200000003</v>
      </c>
      <c r="FH257" s="9">
        <v>-75552565.5</v>
      </c>
      <c r="FI257" s="9">
        <v>0</v>
      </c>
      <c r="FJ257" s="9">
        <v>14658427.699999999</v>
      </c>
      <c r="FK257" s="9">
        <v>90210993.200000003</v>
      </c>
      <c r="FL257" s="9">
        <v>-75552565.5</v>
      </c>
      <c r="FM257" s="9">
        <v>0</v>
      </c>
      <c r="FN257" s="9">
        <v>14658427.699999999</v>
      </c>
      <c r="FO257" s="10" t="s">
        <v>3</v>
      </c>
      <c r="FP257" s="9">
        <v>86054058.760000005</v>
      </c>
      <c r="FQ257" s="9">
        <v>86054058.760000005</v>
      </c>
      <c r="FR257" s="9">
        <v>-71309667.530000001</v>
      </c>
      <c r="FS257" s="9">
        <v>0</v>
      </c>
      <c r="FT257" s="9">
        <v>14744391.23</v>
      </c>
      <c r="FU257" s="9">
        <v>86054058.760000005</v>
      </c>
      <c r="FV257" s="9">
        <v>-71309667.530000001</v>
      </c>
      <c r="FW257" s="9">
        <v>0</v>
      </c>
      <c r="FX257" s="9">
        <v>14744391.23</v>
      </c>
      <c r="FY257" s="10" t="s">
        <v>3</v>
      </c>
      <c r="FZ257" s="9">
        <v>83117015.089999989</v>
      </c>
      <c r="GA257" s="9">
        <v>83117015.089999989</v>
      </c>
      <c r="GB257" s="9">
        <v>-68301834.340000004</v>
      </c>
      <c r="GC257" s="9">
        <v>0</v>
      </c>
      <c r="GD257" s="9">
        <v>14815180.75</v>
      </c>
      <c r="GE257" s="9">
        <v>83117015.089999989</v>
      </c>
      <c r="GF257" s="9">
        <v>-68301834.340000004</v>
      </c>
      <c r="GG257" s="9">
        <v>0</v>
      </c>
      <c r="GH257" s="9">
        <v>14815180.75</v>
      </c>
      <c r="GI257" s="10" t="s">
        <v>3</v>
      </c>
      <c r="GJ257" s="9">
        <v>78273010.310000017</v>
      </c>
      <c r="GK257" s="9">
        <v>78273010.310000017</v>
      </c>
      <c r="GL257" s="9">
        <v>-63438457.279999994</v>
      </c>
      <c r="GM257" s="9">
        <v>0</v>
      </c>
      <c r="GN257" s="9">
        <v>14834553.030000001</v>
      </c>
      <c r="GO257" s="9">
        <v>78273010.310000017</v>
      </c>
      <c r="GP257" s="9">
        <v>-63438457.279999994</v>
      </c>
      <c r="GQ257" s="9">
        <v>0</v>
      </c>
      <c r="GR257" s="9">
        <v>14834553.030000001</v>
      </c>
      <c r="GS257" s="10" t="s">
        <v>3</v>
      </c>
      <c r="GT257" s="9">
        <v>76017217.550000012</v>
      </c>
      <c r="GU257" s="9">
        <v>76017217.550000012</v>
      </c>
      <c r="GV257" s="9">
        <v>-60988528.420000009</v>
      </c>
      <c r="GW257" s="9">
        <v>0</v>
      </c>
      <c r="GX257" s="9">
        <v>15028689.129999999</v>
      </c>
      <c r="GY257" s="9">
        <v>76017217.550000012</v>
      </c>
      <c r="GZ257" s="9">
        <v>-60988528.420000009</v>
      </c>
      <c r="HA257" s="9">
        <v>0</v>
      </c>
      <c r="HB257" s="9">
        <v>15028689.129999999</v>
      </c>
      <c r="HC257" s="10" t="s">
        <v>3</v>
      </c>
      <c r="HD257" s="9">
        <v>74551570.840000004</v>
      </c>
      <c r="HE257" s="9">
        <v>74551570.840000004</v>
      </c>
      <c r="HF257" s="9">
        <v>-59624534.490000017</v>
      </c>
      <c r="HG257" s="9">
        <v>0</v>
      </c>
      <c r="HH257" s="9">
        <v>14927036.350000001</v>
      </c>
      <c r="HI257" s="9">
        <v>74551570.840000004</v>
      </c>
      <c r="HJ257" s="9">
        <v>-59624534.490000017</v>
      </c>
      <c r="HK257" s="9">
        <v>0</v>
      </c>
      <c r="HL257" s="9">
        <v>14927036.350000001</v>
      </c>
      <c r="HM257" s="10" t="s">
        <v>3</v>
      </c>
      <c r="HN257" s="9">
        <v>71633853.070000023</v>
      </c>
      <c r="HO257" s="9">
        <v>71633853.070000023</v>
      </c>
      <c r="HP257" s="9">
        <v>-57516163.140000023</v>
      </c>
      <c r="HQ257" s="9">
        <v>0</v>
      </c>
      <c r="HR257" s="9">
        <v>14117689.93</v>
      </c>
      <c r="HS257" s="9">
        <v>71633853.070000023</v>
      </c>
      <c r="HT257" s="9">
        <v>-57516163.140000023</v>
      </c>
      <c r="HU257" s="9">
        <v>0</v>
      </c>
      <c r="HV257" s="9">
        <v>14117689.93</v>
      </c>
      <c r="HW257" s="10" t="s">
        <v>3</v>
      </c>
      <c r="HX257" s="9">
        <v>68784432.620000005</v>
      </c>
      <c r="HY257" s="9">
        <v>68784432.620000005</v>
      </c>
      <c r="HZ257" s="9">
        <v>-54976658.160000011</v>
      </c>
      <c r="IA257" s="9">
        <v>0</v>
      </c>
      <c r="IB257" s="9">
        <v>13807774.460000001</v>
      </c>
      <c r="IC257" s="9">
        <v>68784432.620000005</v>
      </c>
      <c r="ID257" s="9">
        <v>-54976658.160000011</v>
      </c>
      <c r="IE257" s="9">
        <v>0</v>
      </c>
      <c r="IF257" s="9">
        <v>13807774.460000001</v>
      </c>
      <c r="IG257" s="10" t="s">
        <v>3</v>
      </c>
      <c r="IH257" s="9">
        <v>65187745.100000016</v>
      </c>
      <c r="II257" s="9">
        <v>65187745.100000016</v>
      </c>
      <c r="IJ257" s="9">
        <v>-51349572.120000012</v>
      </c>
      <c r="IK257" s="9">
        <v>0</v>
      </c>
      <c r="IL257" s="9">
        <v>13838172.980000002</v>
      </c>
      <c r="IM257" s="9">
        <v>65187745.100000016</v>
      </c>
      <c r="IN257" s="9">
        <v>-51349572.120000012</v>
      </c>
      <c r="IO257" s="9">
        <v>0</v>
      </c>
      <c r="IP257" s="9">
        <v>13838172.980000002</v>
      </c>
      <c r="IQ257" s="10" t="s">
        <v>3</v>
      </c>
      <c r="IR257" s="9">
        <v>984432344.38000023</v>
      </c>
      <c r="IS257" s="9">
        <v>984432344.38000023</v>
      </c>
      <c r="IT257" s="9">
        <v>-809871416.71000016</v>
      </c>
      <c r="IU257" s="9">
        <v>0</v>
      </c>
      <c r="IV257" s="9">
        <v>174560927.67000002</v>
      </c>
      <c r="IW257" s="9">
        <v>984432344.38000023</v>
      </c>
      <c r="IX257" s="9">
        <v>-809871416.71000016</v>
      </c>
      <c r="IY257" s="9">
        <v>0</v>
      </c>
      <c r="IZ257" s="9">
        <v>174560927.67000002</v>
      </c>
      <c r="JA257" s="10" t="s">
        <v>3</v>
      </c>
      <c r="JB257" s="9">
        <v>65390068.840000018</v>
      </c>
      <c r="JC257" s="9">
        <v>65390068.840000018</v>
      </c>
      <c r="JD257" s="9">
        <v>-51414144.350000016</v>
      </c>
      <c r="JE257" s="9">
        <v>0</v>
      </c>
      <c r="JF257" s="9">
        <v>13975924.490000002</v>
      </c>
      <c r="JG257" s="9">
        <v>65390068.840000018</v>
      </c>
      <c r="JH257" s="9">
        <v>-51414144.350000016</v>
      </c>
      <c r="JI257" s="9">
        <v>0</v>
      </c>
      <c r="JJ257" s="9">
        <v>13975924.490000002</v>
      </c>
      <c r="JK257" s="10" t="s">
        <v>3</v>
      </c>
      <c r="JL257" s="9">
        <v>65659782.200000018</v>
      </c>
      <c r="JM257" s="9">
        <v>65659782.200000018</v>
      </c>
      <c r="JN257" s="9">
        <v>-51670773.910000011</v>
      </c>
      <c r="JO257" s="9">
        <v>0</v>
      </c>
      <c r="JP257" s="9">
        <v>13989008.290000001</v>
      </c>
      <c r="JQ257" s="9">
        <v>65659782.200000018</v>
      </c>
      <c r="JR257" s="9">
        <v>-51670773.910000011</v>
      </c>
      <c r="JS257" s="9">
        <v>0</v>
      </c>
      <c r="JT257" s="9">
        <v>13989008.290000001</v>
      </c>
      <c r="JU257" s="10" t="s">
        <v>3</v>
      </c>
      <c r="JV257" s="9">
        <v>65659511.94000002</v>
      </c>
      <c r="JW257" s="9">
        <v>65659511.94000002</v>
      </c>
      <c r="JX257" s="9">
        <v>-51623093.580000021</v>
      </c>
      <c r="JY257" s="9">
        <v>0</v>
      </c>
      <c r="JZ257" s="9">
        <v>14036418.359999999</v>
      </c>
      <c r="KA257" s="9">
        <v>65659511.94000002</v>
      </c>
      <c r="KB257" s="9">
        <v>-51623093.580000021</v>
      </c>
      <c r="KC257" s="9">
        <v>0</v>
      </c>
      <c r="KD257" s="9">
        <v>14036418.359999999</v>
      </c>
      <c r="KE257" s="10" t="s">
        <v>3</v>
      </c>
      <c r="KF257" s="9">
        <v>65537151.230000019</v>
      </c>
      <c r="KG257" s="9">
        <v>65537151.230000019</v>
      </c>
      <c r="KH257" s="9">
        <v>-51514534.480000027</v>
      </c>
      <c r="KI257" s="9">
        <v>0</v>
      </c>
      <c r="KJ257" s="9">
        <v>14022616.75</v>
      </c>
      <c r="KK257" s="9">
        <v>65537151.230000019</v>
      </c>
      <c r="KL257" s="9">
        <v>-51514534.480000027</v>
      </c>
      <c r="KM257" s="9">
        <v>0</v>
      </c>
      <c r="KN257" s="9">
        <v>14022616.75</v>
      </c>
      <c r="KO257" s="10" t="s">
        <v>3</v>
      </c>
      <c r="KP257" s="9">
        <v>65659308.26000002</v>
      </c>
      <c r="KQ257" s="9">
        <v>65659308.26000002</v>
      </c>
      <c r="KR257" s="9">
        <v>-51564811.660000019</v>
      </c>
      <c r="KS257" s="9">
        <v>0</v>
      </c>
      <c r="KT257" s="9">
        <v>14094496.6</v>
      </c>
      <c r="KU257" s="9">
        <v>65659308.26000002</v>
      </c>
      <c r="KV257" s="9">
        <v>-51564811.660000019</v>
      </c>
      <c r="KW257" s="9">
        <v>0</v>
      </c>
      <c r="KX257" s="9">
        <v>14094496.6</v>
      </c>
      <c r="KY257" s="10" t="s">
        <v>3</v>
      </c>
      <c r="KZ257" s="9">
        <v>65663096.510000028</v>
      </c>
      <c r="LA257" s="9">
        <v>65663096.510000028</v>
      </c>
      <c r="LB257" s="9">
        <v>-51599584.210000023</v>
      </c>
      <c r="LC257" s="9">
        <v>0</v>
      </c>
      <c r="LD257" s="9">
        <v>14063512.300000001</v>
      </c>
      <c r="LE257" s="9">
        <v>65663096.510000028</v>
      </c>
      <c r="LF257" s="9">
        <v>-51599584.210000023</v>
      </c>
      <c r="LG257" s="9">
        <v>0</v>
      </c>
      <c r="LH257" s="9">
        <v>14063512.300000001</v>
      </c>
      <c r="LI257" s="10" t="s">
        <v>3</v>
      </c>
      <c r="LJ257" s="9">
        <v>65832528.140000023</v>
      </c>
      <c r="LK257" s="9">
        <v>65832528.140000023</v>
      </c>
      <c r="LL257" s="9">
        <v>-51724658.500000022</v>
      </c>
      <c r="LM257" s="9">
        <v>0</v>
      </c>
      <c r="LN257" s="9">
        <v>14107869.640000001</v>
      </c>
      <c r="LO257" s="9">
        <v>65832528.140000023</v>
      </c>
      <c r="LP257" s="9">
        <v>-51724658.500000022</v>
      </c>
      <c r="LQ257" s="9">
        <v>0</v>
      </c>
      <c r="LR257" s="9">
        <v>14107869.640000001</v>
      </c>
      <c r="LS257" s="10" t="s">
        <v>3</v>
      </c>
      <c r="LT257" s="9">
        <v>66221998.13000001</v>
      </c>
      <c r="LU257" s="9">
        <v>66221998.13000001</v>
      </c>
      <c r="LV257" s="9">
        <v>-52093646.200000018</v>
      </c>
      <c r="LW257" s="9">
        <v>0</v>
      </c>
      <c r="LX257" s="9">
        <v>14128351.93</v>
      </c>
      <c r="LY257" s="9">
        <v>66221998.13000001</v>
      </c>
      <c r="LZ257" s="9">
        <v>-52093646.200000018</v>
      </c>
      <c r="MA257" s="9">
        <v>0</v>
      </c>
      <c r="MB257" s="9">
        <v>14128351.93</v>
      </c>
      <c r="MC257" s="10" t="s">
        <v>3</v>
      </c>
      <c r="MD257" s="9">
        <v>66191886.320000023</v>
      </c>
      <c r="ME257" s="9">
        <v>66191886.320000023</v>
      </c>
      <c r="MF257" s="9">
        <v>-52069153.930000022</v>
      </c>
      <c r="MG257" s="9">
        <v>0</v>
      </c>
      <c r="MH257" s="9">
        <v>14122732.390000001</v>
      </c>
      <c r="MI257" s="9">
        <v>66191886.320000023</v>
      </c>
      <c r="MJ257" s="9">
        <v>-52069153.930000022</v>
      </c>
      <c r="MK257" s="9">
        <v>0</v>
      </c>
      <c r="ML257" s="9">
        <v>14122732.390000001</v>
      </c>
      <c r="MM257" s="10" t="s">
        <v>3</v>
      </c>
      <c r="MN257" s="9">
        <v>66258552.890000023</v>
      </c>
      <c r="MO257" s="9">
        <v>66258552.890000023</v>
      </c>
      <c r="MP257" s="9">
        <v>-52097572.300000027</v>
      </c>
      <c r="MQ257" s="9">
        <v>0</v>
      </c>
      <c r="MR257" s="9">
        <v>14160980.59</v>
      </c>
      <c r="MS257" s="9">
        <v>66258552.890000023</v>
      </c>
      <c r="MT257" s="9">
        <v>-52097572.300000027</v>
      </c>
      <c r="MU257" s="9">
        <v>0</v>
      </c>
      <c r="MV257" s="9">
        <v>14160980.59</v>
      </c>
      <c r="MW257" s="10" t="s">
        <v>3</v>
      </c>
      <c r="MX257" s="9">
        <v>66281883.330000028</v>
      </c>
      <c r="MY257" s="9">
        <v>66281883.330000028</v>
      </c>
      <c r="MZ257" s="9">
        <v>-52104139.280000024</v>
      </c>
      <c r="NA257" s="9">
        <v>0</v>
      </c>
      <c r="NB257" s="9">
        <v>14177744.049999997</v>
      </c>
      <c r="NC257" s="9">
        <v>66281883.330000028</v>
      </c>
      <c r="ND257" s="9">
        <v>-52104139.280000024</v>
      </c>
      <c r="NE257" s="9">
        <v>0</v>
      </c>
      <c r="NF257" s="9">
        <v>14177744.049999997</v>
      </c>
      <c r="NG257" s="10" t="s">
        <v>3</v>
      </c>
      <c r="NH257" s="9">
        <v>66065295.700000025</v>
      </c>
      <c r="NI257" s="9">
        <v>66065295.700000025</v>
      </c>
      <c r="NJ257" s="9">
        <v>-52127674.75000003</v>
      </c>
      <c r="NK257" s="9">
        <v>0</v>
      </c>
      <c r="NL257" s="9">
        <v>13937620.949999999</v>
      </c>
      <c r="NM257" s="9">
        <v>66065295.700000025</v>
      </c>
      <c r="NN257" s="9">
        <v>-52127674.75000003</v>
      </c>
      <c r="NO257" s="9">
        <v>0</v>
      </c>
      <c r="NP257" s="9">
        <v>13937620.949999999</v>
      </c>
      <c r="NQ257" s="10" t="s">
        <v>3</v>
      </c>
      <c r="NR257" s="9">
        <v>790421063.49000025</v>
      </c>
      <c r="NS257" s="9">
        <v>790421063.49000025</v>
      </c>
      <c r="NT257" s="9">
        <v>-621603787.15000033</v>
      </c>
      <c r="NU257" s="9">
        <v>0</v>
      </c>
      <c r="NV257" s="9">
        <v>168817276.34</v>
      </c>
      <c r="NW257" s="9">
        <v>790421063.49000025</v>
      </c>
      <c r="NX257" s="9">
        <v>-621603787.15000033</v>
      </c>
      <c r="NY257" s="9">
        <v>0</v>
      </c>
      <c r="NZ257" s="9">
        <v>168817276.34</v>
      </c>
      <c r="OA257" s="10" t="s">
        <v>3</v>
      </c>
      <c r="OB257" s="9">
        <v>66100073.330000028</v>
      </c>
      <c r="OC257" s="9">
        <v>66100073.330000028</v>
      </c>
      <c r="OD257" s="9">
        <v>-52169242.590000033</v>
      </c>
      <c r="OE257" s="9">
        <v>0</v>
      </c>
      <c r="OF257" s="9">
        <v>13930830.739999998</v>
      </c>
      <c r="OG257" s="9">
        <v>66100073.330000028</v>
      </c>
      <c r="OH257" s="9">
        <v>-52169242.590000033</v>
      </c>
      <c r="OI257" s="9">
        <v>0</v>
      </c>
      <c r="OJ257" s="9">
        <v>13930830.739999998</v>
      </c>
      <c r="OK257" s="10" t="s">
        <v>3</v>
      </c>
      <c r="OL257" s="9">
        <v>66021764.420000032</v>
      </c>
      <c r="OM257" s="9">
        <v>66021764.420000032</v>
      </c>
      <c r="ON257" s="9">
        <v>-52143349.620000035</v>
      </c>
      <c r="OO257" s="9">
        <v>0</v>
      </c>
      <c r="OP257" s="9">
        <v>13878414.799999999</v>
      </c>
      <c r="OQ257" s="9">
        <v>66021764.420000032</v>
      </c>
      <c r="OR257" s="9">
        <v>-52143349.620000035</v>
      </c>
      <c r="OS257" s="9">
        <v>0</v>
      </c>
      <c r="OT257" s="9">
        <v>13878414.799999999</v>
      </c>
      <c r="OU257" s="10" t="s">
        <v>3</v>
      </c>
      <c r="OV257" s="9">
        <v>65895363.770000033</v>
      </c>
      <c r="OW257" s="9">
        <v>65895363.770000033</v>
      </c>
      <c r="OX257" s="9">
        <v>-52089035.040000036</v>
      </c>
      <c r="OY257" s="9">
        <v>0</v>
      </c>
      <c r="OZ257" s="9">
        <v>13806328.729999997</v>
      </c>
      <c r="PA257" s="9">
        <v>65895363.770000033</v>
      </c>
      <c r="PB257" s="9">
        <v>-52089035.040000036</v>
      </c>
      <c r="PC257" s="9">
        <v>0</v>
      </c>
      <c r="PD257" s="9">
        <v>13806328.729999997</v>
      </c>
      <c r="PE257" s="10" t="s">
        <v>3</v>
      </c>
      <c r="PF257" s="9">
        <v>65916921.910000026</v>
      </c>
      <c r="PG257" s="9">
        <v>65916921.910000026</v>
      </c>
      <c r="PH257" s="9">
        <v>-52130355.140000023</v>
      </c>
      <c r="PI257" s="9">
        <v>0</v>
      </c>
      <c r="PJ257" s="9">
        <v>13786566.769999998</v>
      </c>
      <c r="PK257" s="9">
        <v>65916921.910000026</v>
      </c>
      <c r="PL257" s="9">
        <v>-52130355.140000023</v>
      </c>
      <c r="PM257" s="9">
        <v>0</v>
      </c>
      <c r="PN257" s="9">
        <v>13786566.769999998</v>
      </c>
      <c r="PO257" s="10" t="s">
        <v>3</v>
      </c>
      <c r="PP257" s="9">
        <v>65872438.800000027</v>
      </c>
      <c r="PQ257" s="9">
        <v>65872438.800000027</v>
      </c>
      <c r="PR257" s="9">
        <v>-52128539.030000016</v>
      </c>
      <c r="PS257" s="9">
        <v>0</v>
      </c>
      <c r="PT257" s="9">
        <v>13743899.77</v>
      </c>
      <c r="PU257" s="9">
        <v>65872438.800000027</v>
      </c>
      <c r="PV257" s="9">
        <v>-52128539.030000016</v>
      </c>
      <c r="PW257" s="9">
        <v>0</v>
      </c>
      <c r="PX257" s="9">
        <v>13743899.77</v>
      </c>
      <c r="PY257" s="10" t="s">
        <v>3</v>
      </c>
      <c r="PZ257" s="9">
        <v>65745536.510000005</v>
      </c>
      <c r="QA257" s="9">
        <v>65745536.510000005</v>
      </c>
      <c r="QB257" s="9">
        <v>-52087553.99000001</v>
      </c>
      <c r="QC257" s="9">
        <v>0</v>
      </c>
      <c r="QD257" s="9">
        <v>13657982.52</v>
      </c>
      <c r="QE257" s="9">
        <v>65745536.510000005</v>
      </c>
      <c r="QF257" s="9">
        <v>-52087553.99000001</v>
      </c>
      <c r="QG257" s="9">
        <v>0</v>
      </c>
      <c r="QH257" s="9">
        <v>13657982.52</v>
      </c>
      <c r="QI257" s="10" t="s">
        <v>3</v>
      </c>
      <c r="QJ257" s="9">
        <v>65821070.770000003</v>
      </c>
      <c r="QK257" s="9">
        <v>65821070.770000003</v>
      </c>
      <c r="QL257" s="9">
        <v>-52189668.720000006</v>
      </c>
      <c r="QM257" s="9">
        <v>0</v>
      </c>
      <c r="QN257" s="9">
        <v>13631402.049999997</v>
      </c>
      <c r="QO257" s="9">
        <v>65821070.770000003</v>
      </c>
      <c r="QP257" s="9">
        <v>-52189668.720000006</v>
      </c>
      <c r="QQ257" s="9">
        <v>0</v>
      </c>
      <c r="QR257" s="9">
        <v>13631402.049999997</v>
      </c>
      <c r="QS257" s="10" t="s">
        <v>3</v>
      </c>
      <c r="QT257" s="9">
        <v>65632752.820000008</v>
      </c>
      <c r="QU257" s="9">
        <v>65632752.820000008</v>
      </c>
      <c r="QV257" s="9">
        <v>-52032638.269999996</v>
      </c>
      <c r="QW257" s="9">
        <v>0</v>
      </c>
      <c r="QX257" s="9">
        <v>13600114.550000001</v>
      </c>
      <c r="QY257" s="9">
        <v>65632752.820000008</v>
      </c>
      <c r="QZ257" s="9">
        <v>-52032638.269999996</v>
      </c>
      <c r="RA257" s="9">
        <v>0</v>
      </c>
      <c r="RB257" s="9">
        <v>13600114.550000001</v>
      </c>
      <c r="RC257" s="10" t="s">
        <v>3</v>
      </c>
      <c r="RD257" s="9">
        <v>65581608.489999995</v>
      </c>
      <c r="RE257" s="9">
        <v>65581608.489999995</v>
      </c>
      <c r="RF257" s="9">
        <v>-52046971.239999995</v>
      </c>
      <c r="RG257" s="9">
        <v>0</v>
      </c>
      <c r="RH257" s="9">
        <v>13534637.25</v>
      </c>
      <c r="RI257" s="9">
        <v>65581608.489999995</v>
      </c>
      <c r="RJ257" s="9">
        <v>-52046971.239999995</v>
      </c>
      <c r="RK257" s="9">
        <v>0</v>
      </c>
      <c r="RL257" s="9">
        <v>13534637.25</v>
      </c>
      <c r="RM257" s="10" t="s">
        <v>3</v>
      </c>
      <c r="RN257" s="9">
        <v>65652284.179999985</v>
      </c>
      <c r="RO257" s="9">
        <v>65652284.179999985</v>
      </c>
      <c r="RP257" s="9">
        <v>-52142550.669999987</v>
      </c>
      <c r="RQ257" s="9">
        <v>0</v>
      </c>
      <c r="RR257" s="9">
        <v>13509733.510000002</v>
      </c>
      <c r="RS257" s="9">
        <v>65652284.179999985</v>
      </c>
      <c r="RT257" s="9">
        <v>-52142550.669999987</v>
      </c>
      <c r="RU257" s="9">
        <v>0</v>
      </c>
      <c r="RV257" s="9">
        <v>13509733.510000002</v>
      </c>
      <c r="RW257" s="10" t="s">
        <v>3</v>
      </c>
      <c r="RX257" s="9">
        <v>65622349.579999983</v>
      </c>
      <c r="RY257" s="9">
        <v>65622349.579999983</v>
      </c>
      <c r="RZ257" s="9">
        <v>-52146608.54999999</v>
      </c>
      <c r="SA257" s="9">
        <v>0</v>
      </c>
      <c r="SB257" s="9">
        <v>13475741.030000001</v>
      </c>
      <c r="SC257" s="9">
        <v>65622349.579999983</v>
      </c>
      <c r="SD257" s="9">
        <v>-52146608.54999999</v>
      </c>
      <c r="SE257" s="9">
        <v>0</v>
      </c>
      <c r="SF257" s="9">
        <v>13475741.030000001</v>
      </c>
      <c r="SG257" s="10" t="s">
        <v>3</v>
      </c>
      <c r="SH257" s="9">
        <v>65606286.919999987</v>
      </c>
      <c r="SI257" s="9">
        <v>65606286.919999987</v>
      </c>
      <c r="SJ257" s="9">
        <v>-52140945.589999989</v>
      </c>
      <c r="SK257" s="9">
        <v>0</v>
      </c>
      <c r="SL257" s="9">
        <v>13465341.330000002</v>
      </c>
      <c r="SM257" s="9">
        <v>65606286.919999987</v>
      </c>
      <c r="SN257" s="9">
        <v>-52140945.589999989</v>
      </c>
      <c r="SO257" s="9">
        <v>0</v>
      </c>
      <c r="SP257" s="9">
        <v>13465341.330000002</v>
      </c>
      <c r="SQ257" s="10" t="s">
        <v>3</v>
      </c>
      <c r="SR257" s="9">
        <v>789468451.50000024</v>
      </c>
      <c r="SS257" s="9">
        <v>789468451.50000024</v>
      </c>
      <c r="ST257" s="9">
        <v>-625447458.45000017</v>
      </c>
      <c r="SU257" s="9">
        <v>0</v>
      </c>
      <c r="SV257" s="9">
        <v>164020993.05000001</v>
      </c>
      <c r="SW257" s="9">
        <v>789468451.50000024</v>
      </c>
      <c r="SX257" s="9">
        <v>-625447458.45000017</v>
      </c>
      <c r="SY257" s="9">
        <v>0</v>
      </c>
      <c r="SZ257" s="9">
        <v>164020993.05000001</v>
      </c>
      <c r="TA257" s="10" t="s">
        <v>3</v>
      </c>
      <c r="TB257" s="9">
        <v>65699263.483799979</v>
      </c>
      <c r="TC257" s="9">
        <v>65699263.483799979</v>
      </c>
    </row>
    <row r="259" spans="1:523" x14ac:dyDescent="0.3">
      <c r="A259" s="8" t="s">
        <v>298</v>
      </c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  <c r="FG259" s="4"/>
      <c r="FH259" s="4"/>
      <c r="FI259" s="4"/>
      <c r="FJ259" s="4"/>
      <c r="FK259" s="4"/>
      <c r="FL259" s="4"/>
      <c r="FM259" s="4"/>
      <c r="FN259" s="4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4"/>
      <c r="JD259" s="4"/>
      <c r="JE259" s="4"/>
      <c r="JF259" s="4"/>
      <c r="JG259" s="4"/>
      <c r="JH259" s="4"/>
      <c r="JI259" s="4"/>
      <c r="JJ259" s="4"/>
      <c r="JK259" s="4"/>
      <c r="JL259" s="4"/>
      <c r="JM259" s="4"/>
      <c r="JN259" s="4"/>
      <c r="JO259" s="4"/>
      <c r="JP259" s="4"/>
      <c r="JQ259" s="4"/>
      <c r="JR259" s="4"/>
      <c r="JS259" s="4"/>
      <c r="JT259" s="4"/>
      <c r="JU259" s="4"/>
      <c r="JV259" s="4"/>
      <c r="JW259" s="4"/>
      <c r="JX259" s="4"/>
      <c r="JY259" s="4"/>
      <c r="JZ259" s="4"/>
      <c r="KA259" s="4"/>
      <c r="KB259" s="4"/>
      <c r="KC259" s="4"/>
      <c r="KD259" s="4"/>
      <c r="KE259" s="4"/>
      <c r="KF259" s="4"/>
      <c r="KG259" s="4"/>
      <c r="KH259" s="4"/>
      <c r="KI259" s="4"/>
      <c r="KJ259" s="4"/>
      <c r="KK259" s="4"/>
      <c r="KL259" s="4"/>
      <c r="KM259" s="4"/>
      <c r="KN259" s="4"/>
      <c r="KO259" s="4"/>
      <c r="KP259" s="4"/>
      <c r="KQ259" s="4"/>
      <c r="KR259" s="4"/>
      <c r="KS259" s="4"/>
      <c r="KT259" s="4"/>
      <c r="KU259" s="4"/>
      <c r="KV259" s="4"/>
      <c r="KW259" s="4"/>
      <c r="KX259" s="4"/>
      <c r="KY259" s="4"/>
      <c r="KZ259" s="4"/>
      <c r="LA259" s="4"/>
      <c r="LB259" s="4"/>
      <c r="LC259" s="4"/>
      <c r="LD259" s="4"/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4"/>
      <c r="LR259" s="4"/>
      <c r="LS259" s="4"/>
      <c r="LT259" s="4"/>
      <c r="LU259" s="4"/>
      <c r="LV259" s="4"/>
      <c r="LW259" s="4"/>
      <c r="LX259" s="4"/>
      <c r="LY259" s="4"/>
      <c r="LZ259" s="4"/>
      <c r="MA259" s="4"/>
      <c r="MB259" s="4"/>
      <c r="MC259" s="4"/>
      <c r="MD259" s="4"/>
      <c r="ME259" s="4"/>
      <c r="MF259" s="4"/>
      <c r="MG259" s="4"/>
      <c r="MH259" s="4"/>
      <c r="MI259" s="4"/>
      <c r="MJ259" s="4"/>
      <c r="MK259" s="4"/>
      <c r="ML259" s="4"/>
      <c r="MM259" s="4"/>
      <c r="MN259" s="4"/>
      <c r="MO259" s="4"/>
      <c r="MP259" s="4"/>
      <c r="MQ259" s="4"/>
      <c r="MR259" s="4"/>
      <c r="MS259" s="4"/>
      <c r="MT259" s="4"/>
      <c r="MU259" s="4"/>
      <c r="MV259" s="4"/>
      <c r="MW259" s="4"/>
      <c r="MX259" s="4"/>
      <c r="MY259" s="4"/>
      <c r="MZ259" s="4"/>
      <c r="NA259" s="4"/>
      <c r="NB259" s="4"/>
      <c r="NC259" s="4"/>
      <c r="ND259" s="4"/>
      <c r="NE259" s="4"/>
      <c r="NF259" s="4"/>
      <c r="NG259" s="4"/>
      <c r="NH259" s="4"/>
      <c r="NI259" s="4"/>
      <c r="NJ259" s="4"/>
      <c r="NK259" s="4"/>
      <c r="NL259" s="4"/>
      <c r="NM259" s="4"/>
      <c r="NN259" s="4"/>
      <c r="NO259" s="4"/>
      <c r="NP259" s="4"/>
      <c r="NQ259" s="4"/>
      <c r="NR259" s="4"/>
      <c r="NS259" s="4"/>
      <c r="NT259" s="4"/>
      <c r="NU259" s="4"/>
      <c r="NV259" s="4"/>
      <c r="NW259" s="4"/>
      <c r="NX259" s="4"/>
      <c r="NY259" s="4"/>
      <c r="NZ259" s="4"/>
      <c r="OA259" s="4"/>
      <c r="OB259" s="4"/>
      <c r="OC259" s="4"/>
      <c r="OD259" s="4"/>
      <c r="OE259" s="4"/>
      <c r="OF259" s="4"/>
      <c r="OG259" s="4"/>
      <c r="OH259" s="4"/>
      <c r="OI259" s="4"/>
      <c r="OJ259" s="4"/>
      <c r="OK259" s="4"/>
      <c r="OL259" s="4"/>
      <c r="OM259" s="4"/>
      <c r="ON259" s="4"/>
      <c r="OO259" s="4"/>
      <c r="OP259" s="4"/>
      <c r="OQ259" s="4"/>
      <c r="OR259" s="4"/>
      <c r="OS259" s="4"/>
      <c r="OT259" s="4"/>
      <c r="OU259" s="4"/>
      <c r="OV259" s="4"/>
      <c r="OW259" s="4"/>
      <c r="OX259" s="4"/>
      <c r="OY259" s="4"/>
      <c r="OZ259" s="4"/>
      <c r="PA259" s="4"/>
      <c r="PB259" s="4"/>
      <c r="PC259" s="4"/>
      <c r="PD259" s="4"/>
      <c r="PE259" s="4"/>
      <c r="PF259" s="4"/>
      <c r="PG259" s="4"/>
      <c r="PH259" s="4"/>
      <c r="PI259" s="4"/>
      <c r="PJ259" s="4"/>
      <c r="PK259" s="4"/>
      <c r="PL259" s="4"/>
      <c r="PM259" s="4"/>
      <c r="PN259" s="4"/>
      <c r="PO259" s="4"/>
      <c r="PP259" s="4"/>
      <c r="PQ259" s="4"/>
      <c r="PR259" s="4"/>
      <c r="PS259" s="4"/>
      <c r="PT259" s="4"/>
      <c r="PU259" s="4"/>
      <c r="PV259" s="4"/>
      <c r="PW259" s="4"/>
      <c r="PX259" s="4"/>
      <c r="PY259" s="4"/>
      <c r="PZ259" s="4"/>
      <c r="QA259" s="4"/>
      <c r="QB259" s="4"/>
      <c r="QC259" s="4"/>
      <c r="QD259" s="4"/>
      <c r="QE259" s="4"/>
      <c r="QF259" s="4"/>
      <c r="QG259" s="4"/>
      <c r="QH259" s="4"/>
      <c r="QI259" s="4"/>
      <c r="QJ259" s="4"/>
      <c r="QK259" s="4"/>
      <c r="QL259" s="4"/>
      <c r="QM259" s="4"/>
      <c r="QN259" s="4"/>
      <c r="QO259" s="4"/>
      <c r="QP259" s="4"/>
      <c r="QQ259" s="4"/>
      <c r="QR259" s="4"/>
      <c r="QS259" s="4"/>
      <c r="QT259" s="4"/>
      <c r="QU259" s="4"/>
      <c r="QV259" s="4"/>
      <c r="QW259" s="4"/>
      <c r="QX259" s="4"/>
      <c r="QY259" s="4"/>
      <c r="QZ259" s="4"/>
      <c r="RA259" s="4"/>
      <c r="RB259" s="4"/>
      <c r="RC259" s="4"/>
      <c r="RD259" s="4"/>
      <c r="RE259" s="4"/>
      <c r="RF259" s="4"/>
      <c r="RG259" s="4"/>
      <c r="RH259" s="4"/>
      <c r="RI259" s="4"/>
      <c r="RJ259" s="4"/>
      <c r="RK259" s="4"/>
      <c r="RL259" s="4"/>
      <c r="RM259" s="4"/>
      <c r="RN259" s="4"/>
      <c r="RO259" s="4"/>
      <c r="RP259" s="4"/>
      <c r="RQ259" s="4"/>
      <c r="RR259" s="4"/>
      <c r="RS259" s="4"/>
      <c r="RT259" s="4"/>
      <c r="RU259" s="4"/>
      <c r="RV259" s="4"/>
      <c r="RW259" s="4"/>
      <c r="RX259" s="4"/>
      <c r="RY259" s="4"/>
      <c r="RZ259" s="4"/>
      <c r="SA259" s="4"/>
      <c r="SB259" s="4"/>
      <c r="SC259" s="4"/>
      <c r="SD259" s="4"/>
      <c r="SE259" s="4"/>
      <c r="SF259" s="4"/>
      <c r="SG259" s="4"/>
      <c r="SH259" s="4"/>
      <c r="SI259" s="4"/>
      <c r="SJ259" s="4"/>
      <c r="SK259" s="4"/>
      <c r="SL259" s="4"/>
      <c r="SM259" s="4"/>
      <c r="SN259" s="4"/>
      <c r="SO259" s="4"/>
      <c r="SP259" s="4"/>
      <c r="SQ259" s="4"/>
      <c r="SR259" s="4"/>
      <c r="SS259" s="4"/>
      <c r="ST259" s="4"/>
      <c r="SU259" s="4"/>
      <c r="SV259" s="4"/>
      <c r="SW259" s="4"/>
      <c r="SX259" s="4"/>
      <c r="SY259" s="4"/>
      <c r="SZ259" s="4"/>
      <c r="TA259" s="4"/>
      <c r="TB259" s="4"/>
      <c r="TC259" s="4"/>
    </row>
    <row r="260" spans="1:523" x14ac:dyDescent="0.3">
      <c r="A260" s="3" t="s">
        <v>299</v>
      </c>
      <c r="B260" s="4">
        <v>0</v>
      </c>
      <c r="C260" s="4">
        <v>0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0</v>
      </c>
      <c r="J260" s="4">
        <v>0</v>
      </c>
      <c r="K260" s="5">
        <v>1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5">
        <v>1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5">
        <v>1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5">
        <v>1</v>
      </c>
      <c r="AP260" s="4">
        <v>0</v>
      </c>
      <c r="AQ260" s="4">
        <v>0</v>
      </c>
      <c r="AR260" s="4">
        <v>0</v>
      </c>
      <c r="AS260" s="4">
        <v>0</v>
      </c>
      <c r="AT260" s="4">
        <v>0</v>
      </c>
      <c r="AU260" s="4">
        <v>0</v>
      </c>
      <c r="AV260" s="4">
        <v>0</v>
      </c>
      <c r="AW260" s="4">
        <v>0</v>
      </c>
      <c r="AX260" s="4">
        <v>0</v>
      </c>
      <c r="AY260" s="5">
        <v>1</v>
      </c>
      <c r="AZ260" s="4">
        <v>0</v>
      </c>
      <c r="BA260" s="4">
        <v>0</v>
      </c>
      <c r="BB260" s="4">
        <v>0</v>
      </c>
      <c r="BC260" s="4">
        <v>0</v>
      </c>
      <c r="BD260" s="4">
        <v>0</v>
      </c>
      <c r="BE260" s="4">
        <v>0</v>
      </c>
      <c r="BF260" s="4">
        <v>0</v>
      </c>
      <c r="BG260" s="4">
        <v>0</v>
      </c>
      <c r="BH260" s="4">
        <v>0</v>
      </c>
      <c r="BI260" s="5">
        <v>1</v>
      </c>
      <c r="BJ260" s="4">
        <v>0</v>
      </c>
      <c r="BK260" s="4">
        <v>0</v>
      </c>
      <c r="BL260" s="4">
        <v>0</v>
      </c>
      <c r="BM260" s="4">
        <v>0</v>
      </c>
      <c r="BN260" s="4">
        <v>0</v>
      </c>
      <c r="BO260" s="4">
        <v>0</v>
      </c>
      <c r="BP260" s="4">
        <v>0</v>
      </c>
      <c r="BQ260" s="4">
        <v>0</v>
      </c>
      <c r="BR260" s="4">
        <v>0</v>
      </c>
      <c r="BS260" s="5">
        <v>1</v>
      </c>
      <c r="BT260" s="4">
        <v>0</v>
      </c>
      <c r="BU260" s="4">
        <v>0</v>
      </c>
      <c r="BV260" s="4">
        <v>0</v>
      </c>
      <c r="BW260" s="4">
        <v>0</v>
      </c>
      <c r="BX260" s="4">
        <v>0</v>
      </c>
      <c r="BY260" s="4">
        <v>0</v>
      </c>
      <c r="BZ260" s="4">
        <v>0</v>
      </c>
      <c r="CA260" s="4">
        <v>0</v>
      </c>
      <c r="CB260" s="4">
        <v>0</v>
      </c>
      <c r="CC260" s="5">
        <v>1</v>
      </c>
      <c r="CD260" s="4">
        <v>0</v>
      </c>
      <c r="CE260" s="4">
        <v>0</v>
      </c>
      <c r="CF260" s="4">
        <v>0</v>
      </c>
      <c r="CG260" s="4">
        <v>0</v>
      </c>
      <c r="CH260" s="4">
        <v>0</v>
      </c>
      <c r="CI260" s="4">
        <v>0</v>
      </c>
      <c r="CJ260" s="4">
        <v>0</v>
      </c>
      <c r="CK260" s="4">
        <v>0</v>
      </c>
      <c r="CL260" s="4">
        <v>0</v>
      </c>
      <c r="CM260" s="5">
        <v>1</v>
      </c>
      <c r="CN260" s="4">
        <v>0</v>
      </c>
      <c r="CO260" s="4">
        <v>0</v>
      </c>
      <c r="CP260" s="4">
        <v>0</v>
      </c>
      <c r="CQ260" s="4">
        <v>0</v>
      </c>
      <c r="CR260" s="4">
        <v>0</v>
      </c>
      <c r="CS260" s="4">
        <v>0</v>
      </c>
      <c r="CT260" s="4">
        <v>0</v>
      </c>
      <c r="CU260" s="4">
        <v>0</v>
      </c>
      <c r="CV260" s="4">
        <v>0</v>
      </c>
      <c r="CW260" s="5">
        <v>1</v>
      </c>
      <c r="CX260" s="4">
        <v>0</v>
      </c>
      <c r="CY260" s="4">
        <v>0</v>
      </c>
      <c r="CZ260" s="4">
        <v>0</v>
      </c>
      <c r="DA260" s="4">
        <v>0</v>
      </c>
      <c r="DB260" s="4">
        <v>0</v>
      </c>
      <c r="DC260" s="4">
        <v>0</v>
      </c>
      <c r="DD260" s="4">
        <v>0</v>
      </c>
      <c r="DE260" s="4">
        <v>0</v>
      </c>
      <c r="DF260" s="4">
        <v>0</v>
      </c>
      <c r="DG260" s="5">
        <v>1</v>
      </c>
      <c r="DH260" s="4">
        <v>0</v>
      </c>
      <c r="DI260" s="4">
        <v>0</v>
      </c>
      <c r="DJ260" s="4">
        <v>0</v>
      </c>
      <c r="DK260" s="4">
        <v>0</v>
      </c>
      <c r="DL260" s="4">
        <v>0</v>
      </c>
      <c r="DM260" s="4">
        <v>0</v>
      </c>
      <c r="DN260" s="4">
        <v>0</v>
      </c>
      <c r="DO260" s="4">
        <v>0</v>
      </c>
      <c r="DP260" s="4">
        <v>0</v>
      </c>
      <c r="DQ260" s="5">
        <v>1</v>
      </c>
      <c r="DR260" s="4">
        <v>0</v>
      </c>
      <c r="DS260" s="4">
        <v>0</v>
      </c>
      <c r="DT260" s="4">
        <v>0</v>
      </c>
      <c r="DU260" s="4">
        <v>0</v>
      </c>
      <c r="DV260" s="4">
        <v>0</v>
      </c>
      <c r="DW260" s="4">
        <v>0</v>
      </c>
      <c r="DX260" s="4">
        <v>0</v>
      </c>
      <c r="DY260" s="4">
        <v>0</v>
      </c>
      <c r="DZ260" s="4">
        <v>0</v>
      </c>
      <c r="EA260" s="5">
        <v>12</v>
      </c>
      <c r="EB260" s="4">
        <v>0</v>
      </c>
      <c r="EC260" s="4">
        <v>0</v>
      </c>
      <c r="ED260" s="4">
        <v>0</v>
      </c>
      <c r="EE260" s="4">
        <v>0</v>
      </c>
      <c r="EF260" s="4">
        <v>0</v>
      </c>
      <c r="EG260" s="4">
        <v>0</v>
      </c>
      <c r="EH260" s="4">
        <v>0</v>
      </c>
      <c r="EI260" s="4">
        <v>0</v>
      </c>
      <c r="EJ260" s="4">
        <v>0</v>
      </c>
      <c r="EK260" s="5">
        <v>1</v>
      </c>
      <c r="EL260" s="4">
        <v>0</v>
      </c>
      <c r="EM260" s="4">
        <v>0</v>
      </c>
      <c r="EN260" s="4">
        <v>0</v>
      </c>
      <c r="EO260" s="4">
        <v>0</v>
      </c>
      <c r="EP260" s="4">
        <v>0</v>
      </c>
      <c r="EQ260" s="4">
        <v>0</v>
      </c>
      <c r="ER260" s="4">
        <v>0</v>
      </c>
      <c r="ES260" s="4">
        <v>0</v>
      </c>
      <c r="ET260" s="4">
        <v>0</v>
      </c>
      <c r="EU260" s="5">
        <v>1</v>
      </c>
      <c r="EV260" s="4">
        <v>0</v>
      </c>
      <c r="EW260" s="4">
        <v>0</v>
      </c>
      <c r="EX260" s="4">
        <v>0</v>
      </c>
      <c r="EY260" s="4">
        <v>0</v>
      </c>
      <c r="EZ260" s="4">
        <v>0</v>
      </c>
      <c r="FA260" s="4">
        <v>0</v>
      </c>
      <c r="FB260" s="4">
        <v>0</v>
      </c>
      <c r="FC260" s="4">
        <v>0</v>
      </c>
      <c r="FD260" s="4">
        <v>0</v>
      </c>
      <c r="FE260" s="5">
        <v>1</v>
      </c>
      <c r="FF260" s="4">
        <v>0</v>
      </c>
      <c r="FG260" s="4">
        <v>0</v>
      </c>
      <c r="FH260" s="4">
        <v>0</v>
      </c>
      <c r="FI260" s="4">
        <v>0</v>
      </c>
      <c r="FJ260" s="4">
        <v>0</v>
      </c>
      <c r="FK260" s="4">
        <v>0</v>
      </c>
      <c r="FL260" s="4">
        <v>0</v>
      </c>
      <c r="FM260" s="4">
        <v>0</v>
      </c>
      <c r="FN260" s="4">
        <v>0</v>
      </c>
      <c r="FO260" s="5">
        <v>1</v>
      </c>
      <c r="FP260" s="4">
        <v>0</v>
      </c>
      <c r="FQ260" s="4">
        <v>0</v>
      </c>
      <c r="FR260" s="4">
        <v>0</v>
      </c>
      <c r="FS260" s="4">
        <v>0</v>
      </c>
      <c r="FT260" s="4">
        <v>0</v>
      </c>
      <c r="FU260" s="4">
        <v>0</v>
      </c>
      <c r="FV260" s="4">
        <v>0</v>
      </c>
      <c r="FW260" s="4">
        <v>0</v>
      </c>
      <c r="FX260" s="4">
        <v>0</v>
      </c>
      <c r="FY260" s="5">
        <v>1</v>
      </c>
      <c r="FZ260" s="4">
        <v>0</v>
      </c>
      <c r="GA260" s="4">
        <v>0</v>
      </c>
      <c r="GB260" s="4">
        <v>0</v>
      </c>
      <c r="GC260" s="4">
        <v>0</v>
      </c>
      <c r="GD260" s="4">
        <v>0</v>
      </c>
      <c r="GE260" s="4">
        <v>0</v>
      </c>
      <c r="GF260" s="4">
        <v>0</v>
      </c>
      <c r="GG260" s="4">
        <v>0</v>
      </c>
      <c r="GH260" s="4">
        <v>0</v>
      </c>
      <c r="GI260" s="5">
        <v>1</v>
      </c>
      <c r="GJ260" s="4">
        <v>0</v>
      </c>
      <c r="GK260" s="4">
        <v>0</v>
      </c>
      <c r="GL260" s="4">
        <v>0</v>
      </c>
      <c r="GM260" s="4">
        <v>0</v>
      </c>
      <c r="GN260" s="4">
        <v>0</v>
      </c>
      <c r="GO260" s="4">
        <v>0</v>
      </c>
      <c r="GP260" s="4">
        <v>0</v>
      </c>
      <c r="GQ260" s="4">
        <v>0</v>
      </c>
      <c r="GR260" s="4">
        <v>0</v>
      </c>
      <c r="GS260" s="5">
        <v>1</v>
      </c>
      <c r="GT260" s="4">
        <v>0</v>
      </c>
      <c r="GU260" s="4">
        <v>0</v>
      </c>
      <c r="GV260" s="4">
        <v>0</v>
      </c>
      <c r="GW260" s="4">
        <v>0</v>
      </c>
      <c r="GX260" s="4">
        <v>0</v>
      </c>
      <c r="GY260" s="4">
        <v>0</v>
      </c>
      <c r="GZ260" s="4">
        <v>0</v>
      </c>
      <c r="HA260" s="4">
        <v>0</v>
      </c>
      <c r="HB260" s="4">
        <v>0</v>
      </c>
      <c r="HC260" s="5">
        <v>1</v>
      </c>
      <c r="HD260" s="4">
        <v>0</v>
      </c>
      <c r="HE260" s="4">
        <v>0</v>
      </c>
      <c r="HF260" s="4">
        <v>0</v>
      </c>
      <c r="HG260" s="4">
        <v>0</v>
      </c>
      <c r="HH260" s="4">
        <v>0</v>
      </c>
      <c r="HI260" s="4">
        <v>0</v>
      </c>
      <c r="HJ260" s="4">
        <v>0</v>
      </c>
      <c r="HK260" s="4">
        <v>0</v>
      </c>
      <c r="HL260" s="4">
        <v>0</v>
      </c>
      <c r="HM260" s="5">
        <v>1</v>
      </c>
      <c r="HN260" s="4">
        <v>0</v>
      </c>
      <c r="HO260" s="4">
        <v>0</v>
      </c>
      <c r="HP260" s="4">
        <v>0</v>
      </c>
      <c r="HQ260" s="4">
        <v>0</v>
      </c>
      <c r="HR260" s="4">
        <v>0</v>
      </c>
      <c r="HS260" s="4">
        <v>0</v>
      </c>
      <c r="HT260" s="4">
        <v>0</v>
      </c>
      <c r="HU260" s="4">
        <v>0</v>
      </c>
      <c r="HV260" s="4">
        <v>0</v>
      </c>
      <c r="HW260" s="5">
        <v>1</v>
      </c>
      <c r="HX260" s="4">
        <v>0</v>
      </c>
      <c r="HY260" s="4">
        <v>0</v>
      </c>
      <c r="HZ260" s="4">
        <v>0</v>
      </c>
      <c r="IA260" s="4">
        <v>0</v>
      </c>
      <c r="IB260" s="4">
        <v>0</v>
      </c>
      <c r="IC260" s="4">
        <v>0</v>
      </c>
      <c r="ID260" s="4">
        <v>0</v>
      </c>
      <c r="IE260" s="4">
        <v>0</v>
      </c>
      <c r="IF260" s="4">
        <v>0</v>
      </c>
      <c r="IG260" s="5">
        <v>1</v>
      </c>
      <c r="IH260" s="4">
        <v>0</v>
      </c>
      <c r="II260" s="4">
        <v>0</v>
      </c>
      <c r="IJ260" s="4">
        <v>0</v>
      </c>
      <c r="IK260" s="4">
        <v>0</v>
      </c>
      <c r="IL260" s="4">
        <v>0</v>
      </c>
      <c r="IM260" s="4">
        <v>0</v>
      </c>
      <c r="IN260" s="4">
        <v>0</v>
      </c>
      <c r="IO260" s="4">
        <v>0</v>
      </c>
      <c r="IP260" s="4">
        <v>0</v>
      </c>
      <c r="IQ260" s="5">
        <v>1</v>
      </c>
      <c r="IR260" s="4">
        <v>0</v>
      </c>
      <c r="IS260" s="4">
        <v>0</v>
      </c>
      <c r="IT260" s="4">
        <v>0</v>
      </c>
      <c r="IU260" s="4">
        <v>0</v>
      </c>
      <c r="IV260" s="4">
        <v>0</v>
      </c>
      <c r="IW260" s="4">
        <v>0</v>
      </c>
      <c r="IX260" s="4">
        <v>0</v>
      </c>
      <c r="IY260" s="4">
        <v>0</v>
      </c>
      <c r="IZ260" s="4">
        <v>0</v>
      </c>
      <c r="JA260" s="5">
        <v>12</v>
      </c>
      <c r="JB260" s="4">
        <v>0</v>
      </c>
      <c r="JC260" s="4">
        <v>0</v>
      </c>
      <c r="JD260" s="4">
        <v>0</v>
      </c>
      <c r="JE260" s="4">
        <v>0</v>
      </c>
      <c r="JF260" s="4">
        <v>0</v>
      </c>
      <c r="JG260" s="4">
        <v>0</v>
      </c>
      <c r="JH260" s="4">
        <v>0</v>
      </c>
      <c r="JI260" s="4">
        <v>0</v>
      </c>
      <c r="JJ260" s="4">
        <v>0</v>
      </c>
      <c r="JK260" s="5">
        <v>1</v>
      </c>
      <c r="JL260" s="4">
        <v>0</v>
      </c>
      <c r="JM260" s="4">
        <v>0</v>
      </c>
      <c r="JN260" s="4">
        <v>0</v>
      </c>
      <c r="JO260" s="4">
        <v>0</v>
      </c>
      <c r="JP260" s="4">
        <v>0</v>
      </c>
      <c r="JQ260" s="4">
        <v>0</v>
      </c>
      <c r="JR260" s="4">
        <v>0</v>
      </c>
      <c r="JS260" s="4">
        <v>0</v>
      </c>
      <c r="JT260" s="4">
        <v>0</v>
      </c>
      <c r="JU260" s="5">
        <v>1</v>
      </c>
      <c r="JV260" s="4">
        <v>0</v>
      </c>
      <c r="JW260" s="4">
        <v>0</v>
      </c>
      <c r="JX260" s="4">
        <v>0</v>
      </c>
      <c r="JY260" s="4">
        <v>0</v>
      </c>
      <c r="JZ260" s="4">
        <v>0</v>
      </c>
      <c r="KA260" s="4">
        <v>0</v>
      </c>
      <c r="KB260" s="4">
        <v>0</v>
      </c>
      <c r="KC260" s="4">
        <v>0</v>
      </c>
      <c r="KD260" s="4">
        <v>0</v>
      </c>
      <c r="KE260" s="5">
        <v>1</v>
      </c>
      <c r="KF260" s="4">
        <v>0</v>
      </c>
      <c r="KG260" s="4">
        <v>0</v>
      </c>
      <c r="KH260" s="4">
        <v>0</v>
      </c>
      <c r="KI260" s="4">
        <v>0</v>
      </c>
      <c r="KJ260" s="4">
        <v>0</v>
      </c>
      <c r="KK260" s="4">
        <v>0</v>
      </c>
      <c r="KL260" s="4">
        <v>0</v>
      </c>
      <c r="KM260" s="4">
        <v>0</v>
      </c>
      <c r="KN260" s="4">
        <v>0</v>
      </c>
      <c r="KO260" s="5">
        <v>1</v>
      </c>
      <c r="KP260" s="4">
        <v>0</v>
      </c>
      <c r="KQ260" s="4">
        <v>0</v>
      </c>
      <c r="KR260" s="4">
        <v>0</v>
      </c>
      <c r="KS260" s="4">
        <v>0</v>
      </c>
      <c r="KT260" s="4">
        <v>0</v>
      </c>
      <c r="KU260" s="4">
        <v>0</v>
      </c>
      <c r="KV260" s="4">
        <v>0</v>
      </c>
      <c r="KW260" s="4">
        <v>0</v>
      </c>
      <c r="KX260" s="4">
        <v>0</v>
      </c>
      <c r="KY260" s="5">
        <v>1</v>
      </c>
      <c r="KZ260" s="4">
        <v>0</v>
      </c>
      <c r="LA260" s="4">
        <v>0</v>
      </c>
      <c r="LB260" s="4">
        <v>0</v>
      </c>
      <c r="LC260" s="4">
        <v>0</v>
      </c>
      <c r="LD260" s="4">
        <v>0</v>
      </c>
      <c r="LE260" s="4">
        <v>0</v>
      </c>
      <c r="LF260" s="4">
        <v>0</v>
      </c>
      <c r="LG260" s="4">
        <v>0</v>
      </c>
      <c r="LH260" s="4">
        <v>0</v>
      </c>
      <c r="LI260" s="5">
        <v>1</v>
      </c>
      <c r="LJ260" s="4">
        <v>0</v>
      </c>
      <c r="LK260" s="4">
        <v>0</v>
      </c>
      <c r="LL260" s="4">
        <v>0</v>
      </c>
      <c r="LM260" s="4">
        <v>0</v>
      </c>
      <c r="LN260" s="4">
        <v>0</v>
      </c>
      <c r="LO260" s="4">
        <v>0</v>
      </c>
      <c r="LP260" s="4">
        <v>0</v>
      </c>
      <c r="LQ260" s="4">
        <v>0</v>
      </c>
      <c r="LR260" s="4">
        <v>0</v>
      </c>
      <c r="LS260" s="5">
        <v>1</v>
      </c>
      <c r="LT260" s="4">
        <v>0</v>
      </c>
      <c r="LU260" s="4">
        <v>0</v>
      </c>
      <c r="LV260" s="4">
        <v>0</v>
      </c>
      <c r="LW260" s="4">
        <v>0</v>
      </c>
      <c r="LX260" s="4">
        <v>0</v>
      </c>
      <c r="LY260" s="4">
        <v>0</v>
      </c>
      <c r="LZ260" s="4">
        <v>0</v>
      </c>
      <c r="MA260" s="4">
        <v>0</v>
      </c>
      <c r="MB260" s="4">
        <v>0</v>
      </c>
      <c r="MC260" s="5">
        <v>1</v>
      </c>
      <c r="MD260" s="4">
        <v>0</v>
      </c>
      <c r="ME260" s="4">
        <v>0</v>
      </c>
      <c r="MF260" s="4">
        <v>0</v>
      </c>
      <c r="MG260" s="4">
        <v>0</v>
      </c>
      <c r="MH260" s="4">
        <v>0</v>
      </c>
      <c r="MI260" s="4">
        <v>0</v>
      </c>
      <c r="MJ260" s="4">
        <v>0</v>
      </c>
      <c r="MK260" s="4">
        <v>0</v>
      </c>
      <c r="ML260" s="4">
        <v>0</v>
      </c>
      <c r="MM260" s="5">
        <v>1</v>
      </c>
      <c r="MN260" s="4">
        <v>0</v>
      </c>
      <c r="MO260" s="4">
        <v>0</v>
      </c>
      <c r="MP260" s="4">
        <v>0</v>
      </c>
      <c r="MQ260" s="4">
        <v>0</v>
      </c>
      <c r="MR260" s="4">
        <v>0</v>
      </c>
      <c r="MS260" s="4">
        <v>0</v>
      </c>
      <c r="MT260" s="4">
        <v>0</v>
      </c>
      <c r="MU260" s="4">
        <v>0</v>
      </c>
      <c r="MV260" s="4">
        <v>0</v>
      </c>
      <c r="MW260" s="5">
        <v>1</v>
      </c>
      <c r="MX260" s="4">
        <v>0</v>
      </c>
      <c r="MY260" s="4">
        <v>0</v>
      </c>
      <c r="MZ260" s="4">
        <v>0</v>
      </c>
      <c r="NA260" s="4">
        <v>0</v>
      </c>
      <c r="NB260" s="4">
        <v>0</v>
      </c>
      <c r="NC260" s="4">
        <v>0</v>
      </c>
      <c r="ND260" s="4">
        <v>0</v>
      </c>
      <c r="NE260" s="4">
        <v>0</v>
      </c>
      <c r="NF260" s="4">
        <v>0</v>
      </c>
      <c r="NG260" s="5">
        <v>1</v>
      </c>
      <c r="NH260" s="4">
        <v>0</v>
      </c>
      <c r="NI260" s="4">
        <v>0</v>
      </c>
      <c r="NJ260" s="4">
        <v>0</v>
      </c>
      <c r="NK260" s="4">
        <v>0</v>
      </c>
      <c r="NL260" s="4">
        <v>0</v>
      </c>
      <c r="NM260" s="4">
        <v>0</v>
      </c>
      <c r="NN260" s="4">
        <v>0</v>
      </c>
      <c r="NO260" s="4">
        <v>0</v>
      </c>
      <c r="NP260" s="4">
        <v>0</v>
      </c>
      <c r="NQ260" s="5">
        <v>1</v>
      </c>
      <c r="NR260" s="4">
        <v>0</v>
      </c>
      <c r="NS260" s="4">
        <v>0</v>
      </c>
      <c r="NT260" s="4">
        <v>0</v>
      </c>
      <c r="NU260" s="4">
        <v>0</v>
      </c>
      <c r="NV260" s="4">
        <v>0</v>
      </c>
      <c r="NW260" s="4">
        <v>0</v>
      </c>
      <c r="NX260" s="4">
        <v>0</v>
      </c>
      <c r="NY260" s="4">
        <v>0</v>
      </c>
      <c r="NZ260" s="4">
        <v>0</v>
      </c>
      <c r="OA260" s="5">
        <v>12</v>
      </c>
      <c r="OB260" s="4">
        <v>0</v>
      </c>
      <c r="OC260" s="4">
        <v>0</v>
      </c>
      <c r="OD260" s="4">
        <v>0</v>
      </c>
      <c r="OE260" s="4">
        <v>0</v>
      </c>
      <c r="OF260" s="4">
        <v>0</v>
      </c>
      <c r="OG260" s="4">
        <v>0</v>
      </c>
      <c r="OH260" s="4">
        <v>0</v>
      </c>
      <c r="OI260" s="4">
        <v>0</v>
      </c>
      <c r="OJ260" s="4">
        <v>0</v>
      </c>
      <c r="OK260" s="5">
        <v>1</v>
      </c>
      <c r="OL260" s="4">
        <v>0</v>
      </c>
      <c r="OM260" s="4">
        <v>0</v>
      </c>
      <c r="ON260" s="4">
        <v>0</v>
      </c>
      <c r="OO260" s="4">
        <v>0</v>
      </c>
      <c r="OP260" s="4">
        <v>0</v>
      </c>
      <c r="OQ260" s="4">
        <v>0</v>
      </c>
      <c r="OR260" s="4">
        <v>0</v>
      </c>
      <c r="OS260" s="4">
        <v>0</v>
      </c>
      <c r="OT260" s="4">
        <v>0</v>
      </c>
      <c r="OU260" s="5">
        <v>1</v>
      </c>
      <c r="OV260" s="4">
        <v>0</v>
      </c>
      <c r="OW260" s="4">
        <v>0</v>
      </c>
      <c r="OX260" s="4">
        <v>0</v>
      </c>
      <c r="OY260" s="4">
        <v>0</v>
      </c>
      <c r="OZ260" s="4">
        <v>0</v>
      </c>
      <c r="PA260" s="4">
        <v>0</v>
      </c>
      <c r="PB260" s="4">
        <v>0</v>
      </c>
      <c r="PC260" s="4">
        <v>0</v>
      </c>
      <c r="PD260" s="4">
        <v>0</v>
      </c>
      <c r="PE260" s="5">
        <v>1</v>
      </c>
      <c r="PF260" s="4">
        <v>0</v>
      </c>
      <c r="PG260" s="4">
        <v>0</v>
      </c>
      <c r="PH260" s="4">
        <v>0</v>
      </c>
      <c r="PI260" s="4">
        <v>0</v>
      </c>
      <c r="PJ260" s="4">
        <v>0</v>
      </c>
      <c r="PK260" s="4">
        <v>0</v>
      </c>
      <c r="PL260" s="4">
        <v>0</v>
      </c>
      <c r="PM260" s="4">
        <v>0</v>
      </c>
      <c r="PN260" s="4">
        <v>0</v>
      </c>
      <c r="PO260" s="5">
        <v>1</v>
      </c>
      <c r="PP260" s="4">
        <v>0</v>
      </c>
      <c r="PQ260" s="4">
        <v>0</v>
      </c>
      <c r="PR260" s="4">
        <v>0</v>
      </c>
      <c r="PS260" s="4">
        <v>0</v>
      </c>
      <c r="PT260" s="4">
        <v>0</v>
      </c>
      <c r="PU260" s="4">
        <v>0</v>
      </c>
      <c r="PV260" s="4">
        <v>0</v>
      </c>
      <c r="PW260" s="4">
        <v>0</v>
      </c>
      <c r="PX260" s="4">
        <v>0</v>
      </c>
      <c r="PY260" s="5">
        <v>1</v>
      </c>
      <c r="PZ260" s="4">
        <v>0</v>
      </c>
      <c r="QA260" s="4">
        <v>0</v>
      </c>
      <c r="QB260" s="4">
        <v>0</v>
      </c>
      <c r="QC260" s="4">
        <v>0</v>
      </c>
      <c r="QD260" s="4">
        <v>0</v>
      </c>
      <c r="QE260" s="4">
        <v>0</v>
      </c>
      <c r="QF260" s="4">
        <v>0</v>
      </c>
      <c r="QG260" s="4">
        <v>0</v>
      </c>
      <c r="QH260" s="4">
        <v>0</v>
      </c>
      <c r="QI260" s="5">
        <v>1</v>
      </c>
      <c r="QJ260" s="4">
        <v>0</v>
      </c>
      <c r="QK260" s="4">
        <v>0</v>
      </c>
      <c r="QL260" s="4">
        <v>0</v>
      </c>
      <c r="QM260" s="4">
        <v>0</v>
      </c>
      <c r="QN260" s="4">
        <v>0</v>
      </c>
      <c r="QO260" s="4">
        <v>0</v>
      </c>
      <c r="QP260" s="4">
        <v>0</v>
      </c>
      <c r="QQ260" s="4">
        <v>0</v>
      </c>
      <c r="QR260" s="4">
        <v>0</v>
      </c>
      <c r="QS260" s="5">
        <v>1</v>
      </c>
      <c r="QT260" s="4">
        <v>0</v>
      </c>
      <c r="QU260" s="4">
        <v>0</v>
      </c>
      <c r="QV260" s="4">
        <v>0</v>
      </c>
      <c r="QW260" s="4">
        <v>0</v>
      </c>
      <c r="QX260" s="4">
        <v>0</v>
      </c>
      <c r="QY260" s="4">
        <v>0</v>
      </c>
      <c r="QZ260" s="4">
        <v>0</v>
      </c>
      <c r="RA260" s="4">
        <v>0</v>
      </c>
      <c r="RB260" s="4">
        <v>0</v>
      </c>
      <c r="RC260" s="5">
        <v>1</v>
      </c>
      <c r="RD260" s="4">
        <v>0</v>
      </c>
      <c r="RE260" s="4">
        <v>0</v>
      </c>
      <c r="RF260" s="4">
        <v>0</v>
      </c>
      <c r="RG260" s="4">
        <v>0</v>
      </c>
      <c r="RH260" s="4">
        <v>0</v>
      </c>
      <c r="RI260" s="4">
        <v>0</v>
      </c>
      <c r="RJ260" s="4">
        <v>0</v>
      </c>
      <c r="RK260" s="4">
        <v>0</v>
      </c>
      <c r="RL260" s="4">
        <v>0</v>
      </c>
      <c r="RM260" s="5">
        <v>1</v>
      </c>
      <c r="RN260" s="4">
        <v>0</v>
      </c>
      <c r="RO260" s="4">
        <v>0</v>
      </c>
      <c r="RP260" s="4">
        <v>0</v>
      </c>
      <c r="RQ260" s="4">
        <v>0</v>
      </c>
      <c r="RR260" s="4">
        <v>0</v>
      </c>
      <c r="RS260" s="4">
        <v>0</v>
      </c>
      <c r="RT260" s="4">
        <v>0</v>
      </c>
      <c r="RU260" s="4">
        <v>0</v>
      </c>
      <c r="RV260" s="4">
        <v>0</v>
      </c>
      <c r="RW260" s="5">
        <v>1</v>
      </c>
      <c r="RX260" s="4">
        <v>0</v>
      </c>
      <c r="RY260" s="4">
        <v>0</v>
      </c>
      <c r="RZ260" s="4">
        <v>0</v>
      </c>
      <c r="SA260" s="4">
        <v>0</v>
      </c>
      <c r="SB260" s="4">
        <v>0</v>
      </c>
      <c r="SC260" s="4">
        <v>0</v>
      </c>
      <c r="SD260" s="4">
        <v>0</v>
      </c>
      <c r="SE260" s="4">
        <v>0</v>
      </c>
      <c r="SF260" s="4">
        <v>0</v>
      </c>
      <c r="SG260" s="5">
        <v>1</v>
      </c>
      <c r="SH260" s="4">
        <v>0</v>
      </c>
      <c r="SI260" s="4">
        <v>0</v>
      </c>
      <c r="SJ260" s="4">
        <v>0</v>
      </c>
      <c r="SK260" s="4">
        <v>0</v>
      </c>
      <c r="SL260" s="4">
        <v>0</v>
      </c>
      <c r="SM260" s="4">
        <v>0</v>
      </c>
      <c r="SN260" s="4">
        <v>0</v>
      </c>
      <c r="SO260" s="4">
        <v>0</v>
      </c>
      <c r="SP260" s="4">
        <v>0</v>
      </c>
      <c r="SQ260" s="5">
        <v>1</v>
      </c>
      <c r="SR260" s="4">
        <v>0</v>
      </c>
      <c r="SS260" s="4">
        <v>0</v>
      </c>
      <c r="ST260" s="4">
        <v>0</v>
      </c>
      <c r="SU260" s="4">
        <v>0</v>
      </c>
      <c r="SV260" s="4">
        <v>0</v>
      </c>
      <c r="SW260" s="4">
        <v>0</v>
      </c>
      <c r="SX260" s="4">
        <v>0</v>
      </c>
      <c r="SY260" s="4">
        <v>0</v>
      </c>
      <c r="SZ260" s="4">
        <v>0</v>
      </c>
      <c r="TA260" s="5">
        <v>12</v>
      </c>
      <c r="TB260" s="4">
        <v>0</v>
      </c>
      <c r="TC260" s="4">
        <v>0</v>
      </c>
    </row>
    <row r="261" spans="1:523" x14ac:dyDescent="0.3">
      <c r="A261" s="3" t="s">
        <v>300</v>
      </c>
      <c r="B261" s="4">
        <v>0</v>
      </c>
      <c r="C261" s="4">
        <v>0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0</v>
      </c>
      <c r="J261" s="4">
        <v>0</v>
      </c>
      <c r="K261" s="5">
        <v>1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0</v>
      </c>
      <c r="U261" s="5">
        <v>1</v>
      </c>
      <c r="V261" s="4">
        <v>0</v>
      </c>
      <c r="W261" s="4">
        <v>0</v>
      </c>
      <c r="X261" s="4">
        <v>0</v>
      </c>
      <c r="Y261" s="4">
        <v>0</v>
      </c>
      <c r="Z261" s="4">
        <v>0</v>
      </c>
      <c r="AA261" s="4">
        <v>0</v>
      </c>
      <c r="AB261" s="4">
        <v>0</v>
      </c>
      <c r="AC261" s="4">
        <v>0</v>
      </c>
      <c r="AD261" s="4">
        <v>0</v>
      </c>
      <c r="AE261" s="5">
        <v>1</v>
      </c>
      <c r="AF261" s="4">
        <v>0</v>
      </c>
      <c r="AG261" s="4">
        <v>0</v>
      </c>
      <c r="AH261" s="4">
        <v>0</v>
      </c>
      <c r="AI261" s="4">
        <v>0</v>
      </c>
      <c r="AJ261" s="4">
        <v>0</v>
      </c>
      <c r="AK261" s="4">
        <v>0</v>
      </c>
      <c r="AL261" s="4">
        <v>0</v>
      </c>
      <c r="AM261" s="4">
        <v>0</v>
      </c>
      <c r="AN261" s="4">
        <v>0</v>
      </c>
      <c r="AO261" s="5">
        <v>1</v>
      </c>
      <c r="AP261" s="4">
        <v>0</v>
      </c>
      <c r="AQ261" s="4">
        <v>0</v>
      </c>
      <c r="AR261" s="4">
        <v>0</v>
      </c>
      <c r="AS261" s="4">
        <v>0</v>
      </c>
      <c r="AT261" s="4">
        <v>0</v>
      </c>
      <c r="AU261" s="4">
        <v>0</v>
      </c>
      <c r="AV261" s="4">
        <v>0</v>
      </c>
      <c r="AW261" s="4">
        <v>0</v>
      </c>
      <c r="AX261" s="4">
        <v>0</v>
      </c>
      <c r="AY261" s="5">
        <v>1</v>
      </c>
      <c r="AZ261" s="4">
        <v>0</v>
      </c>
      <c r="BA261" s="4">
        <v>0</v>
      </c>
      <c r="BB261" s="4">
        <v>0</v>
      </c>
      <c r="BC261" s="4">
        <v>0</v>
      </c>
      <c r="BD261" s="4">
        <v>0</v>
      </c>
      <c r="BE261" s="4">
        <v>0</v>
      </c>
      <c r="BF261" s="4">
        <v>0</v>
      </c>
      <c r="BG261" s="4">
        <v>0</v>
      </c>
      <c r="BH261" s="4">
        <v>0</v>
      </c>
      <c r="BI261" s="5">
        <v>1</v>
      </c>
      <c r="BJ261" s="4">
        <v>0</v>
      </c>
      <c r="BK261" s="4">
        <v>0</v>
      </c>
      <c r="BL261" s="4">
        <v>0</v>
      </c>
      <c r="BM261" s="4">
        <v>0</v>
      </c>
      <c r="BN261" s="4">
        <v>0</v>
      </c>
      <c r="BO261" s="4">
        <v>0</v>
      </c>
      <c r="BP261" s="4">
        <v>0</v>
      </c>
      <c r="BQ261" s="4">
        <v>0</v>
      </c>
      <c r="BR261" s="4">
        <v>0</v>
      </c>
      <c r="BS261" s="5">
        <v>1</v>
      </c>
      <c r="BT261" s="4">
        <v>0</v>
      </c>
      <c r="BU261" s="4">
        <v>0</v>
      </c>
      <c r="BV261" s="4">
        <v>0</v>
      </c>
      <c r="BW261" s="4">
        <v>0</v>
      </c>
      <c r="BX261" s="4">
        <v>0</v>
      </c>
      <c r="BY261" s="4">
        <v>0</v>
      </c>
      <c r="BZ261" s="4">
        <v>0</v>
      </c>
      <c r="CA261" s="4">
        <v>0</v>
      </c>
      <c r="CB261" s="4">
        <v>0</v>
      </c>
      <c r="CC261" s="5">
        <v>1</v>
      </c>
      <c r="CD261" s="4">
        <v>0</v>
      </c>
      <c r="CE261" s="4">
        <v>0</v>
      </c>
      <c r="CF261" s="4">
        <v>0</v>
      </c>
      <c r="CG261" s="4">
        <v>0</v>
      </c>
      <c r="CH261" s="4">
        <v>0</v>
      </c>
      <c r="CI261" s="4">
        <v>0</v>
      </c>
      <c r="CJ261" s="4">
        <v>0</v>
      </c>
      <c r="CK261" s="4">
        <v>0</v>
      </c>
      <c r="CL261" s="4">
        <v>0</v>
      </c>
      <c r="CM261" s="5">
        <v>1</v>
      </c>
      <c r="CN261" s="4">
        <v>0</v>
      </c>
      <c r="CO261" s="4">
        <v>0</v>
      </c>
      <c r="CP261" s="4">
        <v>0</v>
      </c>
      <c r="CQ261" s="4">
        <v>0</v>
      </c>
      <c r="CR261" s="4">
        <v>0</v>
      </c>
      <c r="CS261" s="4">
        <v>0</v>
      </c>
      <c r="CT261" s="4">
        <v>0</v>
      </c>
      <c r="CU261" s="4">
        <v>0</v>
      </c>
      <c r="CV261" s="4">
        <v>0</v>
      </c>
      <c r="CW261" s="5">
        <v>1</v>
      </c>
      <c r="CX261" s="4">
        <v>0</v>
      </c>
      <c r="CY261" s="4">
        <v>0</v>
      </c>
      <c r="CZ261" s="4">
        <v>0</v>
      </c>
      <c r="DA261" s="4">
        <v>0</v>
      </c>
      <c r="DB261" s="4">
        <v>0</v>
      </c>
      <c r="DC261" s="4">
        <v>0</v>
      </c>
      <c r="DD261" s="4">
        <v>0</v>
      </c>
      <c r="DE261" s="4">
        <v>0</v>
      </c>
      <c r="DF261" s="4">
        <v>0</v>
      </c>
      <c r="DG261" s="5">
        <v>1</v>
      </c>
      <c r="DH261" s="4">
        <v>0</v>
      </c>
      <c r="DI261" s="4">
        <v>0</v>
      </c>
      <c r="DJ261" s="4">
        <v>0</v>
      </c>
      <c r="DK261" s="4">
        <v>0</v>
      </c>
      <c r="DL261" s="4">
        <v>0</v>
      </c>
      <c r="DM261" s="4">
        <v>0</v>
      </c>
      <c r="DN261" s="4">
        <v>0</v>
      </c>
      <c r="DO261" s="4">
        <v>0</v>
      </c>
      <c r="DP261" s="4">
        <v>0</v>
      </c>
      <c r="DQ261" s="5">
        <v>1</v>
      </c>
      <c r="DR261" s="4">
        <v>0</v>
      </c>
      <c r="DS261" s="4">
        <v>0</v>
      </c>
      <c r="DT261" s="4">
        <v>0</v>
      </c>
      <c r="DU261" s="4">
        <v>0</v>
      </c>
      <c r="DV261" s="4">
        <v>0</v>
      </c>
      <c r="DW261" s="4">
        <v>0</v>
      </c>
      <c r="DX261" s="4">
        <v>0</v>
      </c>
      <c r="DY261" s="4">
        <v>0</v>
      </c>
      <c r="DZ261" s="4">
        <v>0</v>
      </c>
      <c r="EA261" s="5">
        <v>12</v>
      </c>
      <c r="EB261" s="4">
        <v>0</v>
      </c>
      <c r="EC261" s="4">
        <v>0</v>
      </c>
      <c r="ED261" s="4">
        <v>0</v>
      </c>
      <c r="EE261" s="4">
        <v>0</v>
      </c>
      <c r="EF261" s="4">
        <v>0</v>
      </c>
      <c r="EG261" s="4">
        <v>0</v>
      </c>
      <c r="EH261" s="4">
        <v>0</v>
      </c>
      <c r="EI261" s="4">
        <v>0</v>
      </c>
      <c r="EJ261" s="4">
        <v>0</v>
      </c>
      <c r="EK261" s="5">
        <v>1</v>
      </c>
      <c r="EL261" s="4">
        <v>0</v>
      </c>
      <c r="EM261" s="4">
        <v>0</v>
      </c>
      <c r="EN261" s="4">
        <v>0</v>
      </c>
      <c r="EO261" s="4">
        <v>0</v>
      </c>
      <c r="EP261" s="4">
        <v>0</v>
      </c>
      <c r="EQ261" s="4">
        <v>0</v>
      </c>
      <c r="ER261" s="4">
        <v>0</v>
      </c>
      <c r="ES261" s="4">
        <v>0</v>
      </c>
      <c r="ET261" s="4">
        <v>0</v>
      </c>
      <c r="EU261" s="5">
        <v>1</v>
      </c>
      <c r="EV261" s="4">
        <v>0</v>
      </c>
      <c r="EW261" s="4">
        <v>0</v>
      </c>
      <c r="EX261" s="4">
        <v>0</v>
      </c>
      <c r="EY261" s="4">
        <v>0</v>
      </c>
      <c r="EZ261" s="4">
        <v>0</v>
      </c>
      <c r="FA261" s="4">
        <v>0</v>
      </c>
      <c r="FB261" s="4">
        <v>0</v>
      </c>
      <c r="FC261" s="4">
        <v>0</v>
      </c>
      <c r="FD261" s="4">
        <v>0</v>
      </c>
      <c r="FE261" s="5">
        <v>1</v>
      </c>
      <c r="FF261" s="4">
        <v>0</v>
      </c>
      <c r="FG261" s="4">
        <v>0</v>
      </c>
      <c r="FH261" s="4">
        <v>0</v>
      </c>
      <c r="FI261" s="4">
        <v>0</v>
      </c>
      <c r="FJ261" s="4">
        <v>0</v>
      </c>
      <c r="FK261" s="4">
        <v>0</v>
      </c>
      <c r="FL261" s="4">
        <v>0</v>
      </c>
      <c r="FM261" s="4">
        <v>0</v>
      </c>
      <c r="FN261" s="4">
        <v>0</v>
      </c>
      <c r="FO261" s="5">
        <v>1</v>
      </c>
      <c r="FP261" s="4">
        <v>0</v>
      </c>
      <c r="FQ261" s="4">
        <v>0</v>
      </c>
      <c r="FR261" s="4">
        <v>0</v>
      </c>
      <c r="FS261" s="4">
        <v>0</v>
      </c>
      <c r="FT261" s="4">
        <v>0</v>
      </c>
      <c r="FU261" s="4">
        <v>0</v>
      </c>
      <c r="FV261" s="4">
        <v>0</v>
      </c>
      <c r="FW261" s="4">
        <v>0</v>
      </c>
      <c r="FX261" s="4">
        <v>0</v>
      </c>
      <c r="FY261" s="5">
        <v>1</v>
      </c>
      <c r="FZ261" s="4">
        <v>0</v>
      </c>
      <c r="GA261" s="4">
        <v>0</v>
      </c>
      <c r="GB261" s="4">
        <v>0</v>
      </c>
      <c r="GC261" s="4">
        <v>0</v>
      </c>
      <c r="GD261" s="4">
        <v>0</v>
      </c>
      <c r="GE261" s="4">
        <v>0</v>
      </c>
      <c r="GF261" s="4">
        <v>0</v>
      </c>
      <c r="GG261" s="4">
        <v>0</v>
      </c>
      <c r="GH261" s="4">
        <v>0</v>
      </c>
      <c r="GI261" s="5">
        <v>1</v>
      </c>
      <c r="GJ261" s="4">
        <v>0</v>
      </c>
      <c r="GK261" s="4">
        <v>0</v>
      </c>
      <c r="GL261" s="4">
        <v>0</v>
      </c>
      <c r="GM261" s="4">
        <v>0</v>
      </c>
      <c r="GN261" s="4">
        <v>0</v>
      </c>
      <c r="GO261" s="4">
        <v>0</v>
      </c>
      <c r="GP261" s="4">
        <v>0</v>
      </c>
      <c r="GQ261" s="4">
        <v>0</v>
      </c>
      <c r="GR261" s="4">
        <v>0</v>
      </c>
      <c r="GS261" s="5">
        <v>1</v>
      </c>
      <c r="GT261" s="4">
        <v>0</v>
      </c>
      <c r="GU261" s="4">
        <v>0</v>
      </c>
      <c r="GV261" s="4">
        <v>0</v>
      </c>
      <c r="GW261" s="4">
        <v>0</v>
      </c>
      <c r="GX261" s="4">
        <v>0</v>
      </c>
      <c r="GY261" s="4">
        <v>0</v>
      </c>
      <c r="GZ261" s="4">
        <v>0</v>
      </c>
      <c r="HA261" s="4">
        <v>0</v>
      </c>
      <c r="HB261" s="4">
        <v>0</v>
      </c>
      <c r="HC261" s="5">
        <v>1</v>
      </c>
      <c r="HD261" s="4">
        <v>0</v>
      </c>
      <c r="HE261" s="4">
        <v>0</v>
      </c>
      <c r="HF261" s="4">
        <v>0</v>
      </c>
      <c r="HG261" s="4">
        <v>0</v>
      </c>
      <c r="HH261" s="4">
        <v>0</v>
      </c>
      <c r="HI261" s="4">
        <v>0</v>
      </c>
      <c r="HJ261" s="4">
        <v>0</v>
      </c>
      <c r="HK261" s="4">
        <v>0</v>
      </c>
      <c r="HL261" s="4">
        <v>0</v>
      </c>
      <c r="HM261" s="5">
        <v>1</v>
      </c>
      <c r="HN261" s="4">
        <v>0</v>
      </c>
      <c r="HO261" s="4">
        <v>0</v>
      </c>
      <c r="HP261" s="4">
        <v>0</v>
      </c>
      <c r="HQ261" s="4">
        <v>0</v>
      </c>
      <c r="HR261" s="4">
        <v>0</v>
      </c>
      <c r="HS261" s="4">
        <v>0</v>
      </c>
      <c r="HT261" s="4">
        <v>0</v>
      </c>
      <c r="HU261" s="4">
        <v>0</v>
      </c>
      <c r="HV261" s="4">
        <v>0</v>
      </c>
      <c r="HW261" s="5">
        <v>1</v>
      </c>
      <c r="HX261" s="4">
        <v>0</v>
      </c>
      <c r="HY261" s="4">
        <v>0</v>
      </c>
      <c r="HZ261" s="4">
        <v>0</v>
      </c>
      <c r="IA261" s="4">
        <v>0</v>
      </c>
      <c r="IB261" s="4">
        <v>0</v>
      </c>
      <c r="IC261" s="4">
        <v>0</v>
      </c>
      <c r="ID261" s="4">
        <v>0</v>
      </c>
      <c r="IE261" s="4">
        <v>0</v>
      </c>
      <c r="IF261" s="4">
        <v>0</v>
      </c>
      <c r="IG261" s="5">
        <v>1</v>
      </c>
      <c r="IH261" s="4">
        <v>0</v>
      </c>
      <c r="II261" s="4">
        <v>0</v>
      </c>
      <c r="IJ261" s="4">
        <v>0</v>
      </c>
      <c r="IK261" s="4">
        <v>0</v>
      </c>
      <c r="IL261" s="4">
        <v>0</v>
      </c>
      <c r="IM261" s="4">
        <v>0</v>
      </c>
      <c r="IN261" s="4">
        <v>0</v>
      </c>
      <c r="IO261" s="4">
        <v>0</v>
      </c>
      <c r="IP261" s="4">
        <v>0</v>
      </c>
      <c r="IQ261" s="5">
        <v>1</v>
      </c>
      <c r="IR261" s="4">
        <v>0</v>
      </c>
      <c r="IS261" s="4">
        <v>0</v>
      </c>
      <c r="IT261" s="4">
        <v>0</v>
      </c>
      <c r="IU261" s="4">
        <v>0</v>
      </c>
      <c r="IV261" s="4">
        <v>0</v>
      </c>
      <c r="IW261" s="4">
        <v>0</v>
      </c>
      <c r="IX261" s="4">
        <v>0</v>
      </c>
      <c r="IY261" s="4">
        <v>0</v>
      </c>
      <c r="IZ261" s="4">
        <v>0</v>
      </c>
      <c r="JA261" s="5">
        <v>12</v>
      </c>
      <c r="JB261" s="4">
        <v>0</v>
      </c>
      <c r="JC261" s="4">
        <v>0</v>
      </c>
      <c r="JD261" s="4">
        <v>0</v>
      </c>
      <c r="JE261" s="4">
        <v>0</v>
      </c>
      <c r="JF261" s="4">
        <v>0</v>
      </c>
      <c r="JG261" s="4">
        <v>0</v>
      </c>
      <c r="JH261" s="4">
        <v>0</v>
      </c>
      <c r="JI261" s="4">
        <v>0</v>
      </c>
      <c r="JJ261" s="4">
        <v>0</v>
      </c>
      <c r="JK261" s="5">
        <v>1</v>
      </c>
      <c r="JL261" s="4">
        <v>0</v>
      </c>
      <c r="JM261" s="4">
        <v>0</v>
      </c>
      <c r="JN261" s="4">
        <v>0</v>
      </c>
      <c r="JO261" s="4">
        <v>0</v>
      </c>
      <c r="JP261" s="4">
        <v>0</v>
      </c>
      <c r="JQ261" s="4">
        <v>0</v>
      </c>
      <c r="JR261" s="4">
        <v>0</v>
      </c>
      <c r="JS261" s="4">
        <v>0</v>
      </c>
      <c r="JT261" s="4">
        <v>0</v>
      </c>
      <c r="JU261" s="5">
        <v>1</v>
      </c>
      <c r="JV261" s="4">
        <v>0</v>
      </c>
      <c r="JW261" s="4">
        <v>0</v>
      </c>
      <c r="JX261" s="4">
        <v>0</v>
      </c>
      <c r="JY261" s="4">
        <v>0</v>
      </c>
      <c r="JZ261" s="4">
        <v>0</v>
      </c>
      <c r="KA261" s="4">
        <v>0</v>
      </c>
      <c r="KB261" s="4">
        <v>0</v>
      </c>
      <c r="KC261" s="4">
        <v>0</v>
      </c>
      <c r="KD261" s="4">
        <v>0</v>
      </c>
      <c r="KE261" s="5">
        <v>1</v>
      </c>
      <c r="KF261" s="4">
        <v>0</v>
      </c>
      <c r="KG261" s="4">
        <v>0</v>
      </c>
      <c r="KH261" s="4">
        <v>0</v>
      </c>
      <c r="KI261" s="4">
        <v>0</v>
      </c>
      <c r="KJ261" s="4">
        <v>0</v>
      </c>
      <c r="KK261" s="4">
        <v>0</v>
      </c>
      <c r="KL261" s="4">
        <v>0</v>
      </c>
      <c r="KM261" s="4">
        <v>0</v>
      </c>
      <c r="KN261" s="4">
        <v>0</v>
      </c>
      <c r="KO261" s="5">
        <v>1</v>
      </c>
      <c r="KP261" s="4">
        <v>0</v>
      </c>
      <c r="KQ261" s="4">
        <v>0</v>
      </c>
      <c r="KR261" s="4">
        <v>0</v>
      </c>
      <c r="KS261" s="4">
        <v>0</v>
      </c>
      <c r="KT261" s="4">
        <v>0</v>
      </c>
      <c r="KU261" s="4">
        <v>0</v>
      </c>
      <c r="KV261" s="4">
        <v>0</v>
      </c>
      <c r="KW261" s="4">
        <v>0</v>
      </c>
      <c r="KX261" s="4">
        <v>0</v>
      </c>
      <c r="KY261" s="5">
        <v>1</v>
      </c>
      <c r="KZ261" s="4">
        <v>0</v>
      </c>
      <c r="LA261" s="4">
        <v>0</v>
      </c>
      <c r="LB261" s="4">
        <v>0</v>
      </c>
      <c r="LC261" s="4">
        <v>0</v>
      </c>
      <c r="LD261" s="4">
        <v>0</v>
      </c>
      <c r="LE261" s="4">
        <v>0</v>
      </c>
      <c r="LF261" s="4">
        <v>0</v>
      </c>
      <c r="LG261" s="4">
        <v>0</v>
      </c>
      <c r="LH261" s="4">
        <v>0</v>
      </c>
      <c r="LI261" s="5">
        <v>1</v>
      </c>
      <c r="LJ261" s="4">
        <v>0</v>
      </c>
      <c r="LK261" s="4">
        <v>0</v>
      </c>
      <c r="LL261" s="4">
        <v>0</v>
      </c>
      <c r="LM261" s="4">
        <v>0</v>
      </c>
      <c r="LN261" s="4">
        <v>0</v>
      </c>
      <c r="LO261" s="4">
        <v>0</v>
      </c>
      <c r="LP261" s="4">
        <v>0</v>
      </c>
      <c r="LQ261" s="4">
        <v>0</v>
      </c>
      <c r="LR261" s="4">
        <v>0</v>
      </c>
      <c r="LS261" s="5">
        <v>1</v>
      </c>
      <c r="LT261" s="4">
        <v>0</v>
      </c>
      <c r="LU261" s="4">
        <v>0</v>
      </c>
      <c r="LV261" s="4">
        <v>0</v>
      </c>
      <c r="LW261" s="4">
        <v>0</v>
      </c>
      <c r="LX261" s="4">
        <v>0</v>
      </c>
      <c r="LY261" s="4">
        <v>0</v>
      </c>
      <c r="LZ261" s="4">
        <v>0</v>
      </c>
      <c r="MA261" s="4">
        <v>0</v>
      </c>
      <c r="MB261" s="4">
        <v>0</v>
      </c>
      <c r="MC261" s="5">
        <v>1</v>
      </c>
      <c r="MD261" s="4">
        <v>0</v>
      </c>
      <c r="ME261" s="4">
        <v>0</v>
      </c>
      <c r="MF261" s="4">
        <v>0</v>
      </c>
      <c r="MG261" s="4">
        <v>0</v>
      </c>
      <c r="MH261" s="4">
        <v>0</v>
      </c>
      <c r="MI261" s="4">
        <v>0</v>
      </c>
      <c r="MJ261" s="4">
        <v>0</v>
      </c>
      <c r="MK261" s="4">
        <v>0</v>
      </c>
      <c r="ML261" s="4">
        <v>0</v>
      </c>
      <c r="MM261" s="5">
        <v>1</v>
      </c>
      <c r="MN261" s="4">
        <v>0</v>
      </c>
      <c r="MO261" s="4">
        <v>0</v>
      </c>
      <c r="MP261" s="4">
        <v>0</v>
      </c>
      <c r="MQ261" s="4">
        <v>0</v>
      </c>
      <c r="MR261" s="4">
        <v>0</v>
      </c>
      <c r="MS261" s="4">
        <v>0</v>
      </c>
      <c r="MT261" s="4">
        <v>0</v>
      </c>
      <c r="MU261" s="4">
        <v>0</v>
      </c>
      <c r="MV261" s="4">
        <v>0</v>
      </c>
      <c r="MW261" s="5">
        <v>1</v>
      </c>
      <c r="MX261" s="4">
        <v>0</v>
      </c>
      <c r="MY261" s="4">
        <v>0</v>
      </c>
      <c r="MZ261" s="4">
        <v>0</v>
      </c>
      <c r="NA261" s="4">
        <v>0</v>
      </c>
      <c r="NB261" s="4">
        <v>0</v>
      </c>
      <c r="NC261" s="4">
        <v>0</v>
      </c>
      <c r="ND261" s="4">
        <v>0</v>
      </c>
      <c r="NE261" s="4">
        <v>0</v>
      </c>
      <c r="NF261" s="4">
        <v>0</v>
      </c>
      <c r="NG261" s="5">
        <v>1</v>
      </c>
      <c r="NH261" s="4">
        <v>0</v>
      </c>
      <c r="NI261" s="4">
        <v>0</v>
      </c>
      <c r="NJ261" s="4">
        <v>0</v>
      </c>
      <c r="NK261" s="4">
        <v>0</v>
      </c>
      <c r="NL261" s="4">
        <v>0</v>
      </c>
      <c r="NM261" s="4">
        <v>0</v>
      </c>
      <c r="NN261" s="4">
        <v>0</v>
      </c>
      <c r="NO261" s="4">
        <v>0</v>
      </c>
      <c r="NP261" s="4">
        <v>0</v>
      </c>
      <c r="NQ261" s="5">
        <v>1</v>
      </c>
      <c r="NR261" s="4">
        <v>0</v>
      </c>
      <c r="NS261" s="4">
        <v>0</v>
      </c>
      <c r="NT261" s="4">
        <v>0</v>
      </c>
      <c r="NU261" s="4">
        <v>0</v>
      </c>
      <c r="NV261" s="4">
        <v>0</v>
      </c>
      <c r="NW261" s="4">
        <v>0</v>
      </c>
      <c r="NX261" s="4">
        <v>0</v>
      </c>
      <c r="NY261" s="4">
        <v>0</v>
      </c>
      <c r="NZ261" s="4">
        <v>0</v>
      </c>
      <c r="OA261" s="5">
        <v>12</v>
      </c>
      <c r="OB261" s="4">
        <v>0</v>
      </c>
      <c r="OC261" s="4">
        <v>0</v>
      </c>
      <c r="OD261" s="4">
        <v>0</v>
      </c>
      <c r="OE261" s="4">
        <v>0</v>
      </c>
      <c r="OF261" s="4">
        <v>0</v>
      </c>
      <c r="OG261" s="4">
        <v>0</v>
      </c>
      <c r="OH261" s="4">
        <v>0</v>
      </c>
      <c r="OI261" s="4">
        <v>0</v>
      </c>
      <c r="OJ261" s="4">
        <v>0</v>
      </c>
      <c r="OK261" s="5">
        <v>1</v>
      </c>
      <c r="OL261" s="4">
        <v>0</v>
      </c>
      <c r="OM261" s="4">
        <v>0</v>
      </c>
      <c r="ON261" s="4">
        <v>0</v>
      </c>
      <c r="OO261" s="4">
        <v>0</v>
      </c>
      <c r="OP261" s="4">
        <v>0</v>
      </c>
      <c r="OQ261" s="4">
        <v>0</v>
      </c>
      <c r="OR261" s="4">
        <v>0</v>
      </c>
      <c r="OS261" s="4">
        <v>0</v>
      </c>
      <c r="OT261" s="4">
        <v>0</v>
      </c>
      <c r="OU261" s="5">
        <v>1</v>
      </c>
      <c r="OV261" s="4">
        <v>0</v>
      </c>
      <c r="OW261" s="4">
        <v>0</v>
      </c>
      <c r="OX261" s="4">
        <v>0</v>
      </c>
      <c r="OY261" s="4">
        <v>0</v>
      </c>
      <c r="OZ261" s="4">
        <v>0</v>
      </c>
      <c r="PA261" s="4">
        <v>0</v>
      </c>
      <c r="PB261" s="4">
        <v>0</v>
      </c>
      <c r="PC261" s="4">
        <v>0</v>
      </c>
      <c r="PD261" s="4">
        <v>0</v>
      </c>
      <c r="PE261" s="5">
        <v>1</v>
      </c>
      <c r="PF261" s="4">
        <v>0</v>
      </c>
      <c r="PG261" s="4">
        <v>0</v>
      </c>
      <c r="PH261" s="4">
        <v>0</v>
      </c>
      <c r="PI261" s="4">
        <v>0</v>
      </c>
      <c r="PJ261" s="4">
        <v>0</v>
      </c>
      <c r="PK261" s="4">
        <v>0</v>
      </c>
      <c r="PL261" s="4">
        <v>0</v>
      </c>
      <c r="PM261" s="4">
        <v>0</v>
      </c>
      <c r="PN261" s="4">
        <v>0</v>
      </c>
      <c r="PO261" s="5">
        <v>1</v>
      </c>
      <c r="PP261" s="4">
        <v>0</v>
      </c>
      <c r="PQ261" s="4">
        <v>0</v>
      </c>
      <c r="PR261" s="4">
        <v>0</v>
      </c>
      <c r="PS261" s="4">
        <v>0</v>
      </c>
      <c r="PT261" s="4">
        <v>0</v>
      </c>
      <c r="PU261" s="4">
        <v>0</v>
      </c>
      <c r="PV261" s="4">
        <v>0</v>
      </c>
      <c r="PW261" s="4">
        <v>0</v>
      </c>
      <c r="PX261" s="4">
        <v>0</v>
      </c>
      <c r="PY261" s="5">
        <v>1</v>
      </c>
      <c r="PZ261" s="4">
        <v>0</v>
      </c>
      <c r="QA261" s="4">
        <v>0</v>
      </c>
      <c r="QB261" s="4">
        <v>0</v>
      </c>
      <c r="QC261" s="4">
        <v>0</v>
      </c>
      <c r="QD261" s="4">
        <v>0</v>
      </c>
      <c r="QE261" s="4">
        <v>0</v>
      </c>
      <c r="QF261" s="4">
        <v>0</v>
      </c>
      <c r="QG261" s="4">
        <v>0</v>
      </c>
      <c r="QH261" s="4">
        <v>0</v>
      </c>
      <c r="QI261" s="5">
        <v>1</v>
      </c>
      <c r="QJ261" s="4">
        <v>0</v>
      </c>
      <c r="QK261" s="4">
        <v>0</v>
      </c>
      <c r="QL261" s="4">
        <v>0</v>
      </c>
      <c r="QM261" s="4">
        <v>0</v>
      </c>
      <c r="QN261" s="4">
        <v>0</v>
      </c>
      <c r="QO261" s="4">
        <v>0</v>
      </c>
      <c r="QP261" s="4">
        <v>0</v>
      </c>
      <c r="QQ261" s="4">
        <v>0</v>
      </c>
      <c r="QR261" s="4">
        <v>0</v>
      </c>
      <c r="QS261" s="5">
        <v>1</v>
      </c>
      <c r="QT261" s="4">
        <v>0</v>
      </c>
      <c r="QU261" s="4">
        <v>0</v>
      </c>
      <c r="QV261" s="4">
        <v>0</v>
      </c>
      <c r="QW261" s="4">
        <v>0</v>
      </c>
      <c r="QX261" s="4">
        <v>0</v>
      </c>
      <c r="QY261" s="4">
        <v>0</v>
      </c>
      <c r="QZ261" s="4">
        <v>0</v>
      </c>
      <c r="RA261" s="4">
        <v>0</v>
      </c>
      <c r="RB261" s="4">
        <v>0</v>
      </c>
      <c r="RC261" s="5">
        <v>1</v>
      </c>
      <c r="RD261" s="4">
        <v>0</v>
      </c>
      <c r="RE261" s="4">
        <v>0</v>
      </c>
      <c r="RF261" s="4">
        <v>0</v>
      </c>
      <c r="RG261" s="4">
        <v>0</v>
      </c>
      <c r="RH261" s="4">
        <v>0</v>
      </c>
      <c r="RI261" s="4">
        <v>0</v>
      </c>
      <c r="RJ261" s="4">
        <v>0</v>
      </c>
      <c r="RK261" s="4">
        <v>0</v>
      </c>
      <c r="RL261" s="4">
        <v>0</v>
      </c>
      <c r="RM261" s="5">
        <v>1</v>
      </c>
      <c r="RN261" s="4">
        <v>0</v>
      </c>
      <c r="RO261" s="4">
        <v>0</v>
      </c>
      <c r="RP261" s="4">
        <v>0</v>
      </c>
      <c r="RQ261" s="4">
        <v>0</v>
      </c>
      <c r="RR261" s="4">
        <v>0</v>
      </c>
      <c r="RS261" s="4">
        <v>0</v>
      </c>
      <c r="RT261" s="4">
        <v>0</v>
      </c>
      <c r="RU261" s="4">
        <v>0</v>
      </c>
      <c r="RV261" s="4">
        <v>0</v>
      </c>
      <c r="RW261" s="5">
        <v>1</v>
      </c>
      <c r="RX261" s="4">
        <v>0</v>
      </c>
      <c r="RY261" s="4">
        <v>0</v>
      </c>
      <c r="RZ261" s="4">
        <v>0</v>
      </c>
      <c r="SA261" s="4">
        <v>0</v>
      </c>
      <c r="SB261" s="4">
        <v>0</v>
      </c>
      <c r="SC261" s="4">
        <v>0</v>
      </c>
      <c r="SD261" s="4">
        <v>0</v>
      </c>
      <c r="SE261" s="4">
        <v>0</v>
      </c>
      <c r="SF261" s="4">
        <v>0</v>
      </c>
      <c r="SG261" s="5">
        <v>1</v>
      </c>
      <c r="SH261" s="4">
        <v>0</v>
      </c>
      <c r="SI261" s="4">
        <v>0</v>
      </c>
      <c r="SJ261" s="4">
        <v>0</v>
      </c>
      <c r="SK261" s="4">
        <v>0</v>
      </c>
      <c r="SL261" s="4">
        <v>0</v>
      </c>
      <c r="SM261" s="4">
        <v>0</v>
      </c>
      <c r="SN261" s="4">
        <v>0</v>
      </c>
      <c r="SO261" s="4">
        <v>0</v>
      </c>
      <c r="SP261" s="4">
        <v>0</v>
      </c>
      <c r="SQ261" s="5">
        <v>1</v>
      </c>
      <c r="SR261" s="4">
        <v>0</v>
      </c>
      <c r="SS261" s="4">
        <v>0</v>
      </c>
      <c r="ST261" s="4">
        <v>0</v>
      </c>
      <c r="SU261" s="4">
        <v>0</v>
      </c>
      <c r="SV261" s="4">
        <v>0</v>
      </c>
      <c r="SW261" s="4">
        <v>0</v>
      </c>
      <c r="SX261" s="4">
        <v>0</v>
      </c>
      <c r="SY261" s="4">
        <v>0</v>
      </c>
      <c r="SZ261" s="4">
        <v>0</v>
      </c>
      <c r="TA261" s="5">
        <v>12</v>
      </c>
      <c r="TB261" s="4">
        <v>0</v>
      </c>
      <c r="TC261" s="4">
        <v>0</v>
      </c>
    </row>
    <row r="262" spans="1:523" ht="15" thickBot="1" x14ac:dyDescent="0.35">
      <c r="A262" s="3" t="s">
        <v>301</v>
      </c>
      <c r="B262" s="4">
        <v>9886710.459999999</v>
      </c>
      <c r="C262" s="4">
        <v>9886710.459999999</v>
      </c>
      <c r="D262" s="4">
        <v>0</v>
      </c>
      <c r="E262" s="4">
        <v>0</v>
      </c>
      <c r="F262" s="4">
        <v>9886710.459999999</v>
      </c>
      <c r="G262" s="4">
        <v>9886710.459999999</v>
      </c>
      <c r="H262" s="4">
        <v>0</v>
      </c>
      <c r="I262" s="4">
        <v>0</v>
      </c>
      <c r="J262" s="4">
        <v>9886710.459999999</v>
      </c>
      <c r="K262" s="5">
        <v>1</v>
      </c>
      <c r="L262" s="4">
        <v>12496524.049999999</v>
      </c>
      <c r="M262" s="4">
        <v>12496524.049999999</v>
      </c>
      <c r="N262" s="4">
        <v>0</v>
      </c>
      <c r="O262" s="4">
        <v>0</v>
      </c>
      <c r="P262" s="4">
        <v>12496524.049999999</v>
      </c>
      <c r="Q262" s="4">
        <v>12496524.049999999</v>
      </c>
      <c r="R262" s="4">
        <v>0</v>
      </c>
      <c r="S262" s="4">
        <v>0</v>
      </c>
      <c r="T262" s="4">
        <v>12496524.049999999</v>
      </c>
      <c r="U262" s="5">
        <v>1</v>
      </c>
      <c r="V262" s="4">
        <v>14305584.719999999</v>
      </c>
      <c r="W262" s="4">
        <v>14305584.719999999</v>
      </c>
      <c r="X262" s="4">
        <v>0</v>
      </c>
      <c r="Y262" s="4">
        <v>0</v>
      </c>
      <c r="Z262" s="4">
        <v>14305584.719999999</v>
      </c>
      <c r="AA262" s="4">
        <v>14305584.719999999</v>
      </c>
      <c r="AB262" s="4">
        <v>0</v>
      </c>
      <c r="AC262" s="4">
        <v>0</v>
      </c>
      <c r="AD262" s="4">
        <v>14305584.719999999</v>
      </c>
      <c r="AE262" s="5">
        <v>1</v>
      </c>
      <c r="AF262" s="4">
        <v>15011216.299999999</v>
      </c>
      <c r="AG262" s="4">
        <v>15011216.299999999</v>
      </c>
      <c r="AH262" s="4">
        <v>0</v>
      </c>
      <c r="AI262" s="4">
        <v>0</v>
      </c>
      <c r="AJ262" s="4">
        <v>15011216.299999999</v>
      </c>
      <c r="AK262" s="4">
        <v>15011216.299999999</v>
      </c>
      <c r="AL262" s="4">
        <v>0</v>
      </c>
      <c r="AM262" s="4">
        <v>0</v>
      </c>
      <c r="AN262" s="4">
        <v>15011216.299999999</v>
      </c>
      <c r="AO262" s="5">
        <v>1</v>
      </c>
      <c r="AP262" s="4">
        <v>15454095.529999999</v>
      </c>
      <c r="AQ262" s="4">
        <v>15454095.529999999</v>
      </c>
      <c r="AR262" s="4">
        <v>0</v>
      </c>
      <c r="AS262" s="4">
        <v>0</v>
      </c>
      <c r="AT262" s="4">
        <v>15454095.529999999</v>
      </c>
      <c r="AU262" s="4">
        <v>15454095.529999999</v>
      </c>
      <c r="AV262" s="4">
        <v>0</v>
      </c>
      <c r="AW262" s="4">
        <v>0</v>
      </c>
      <c r="AX262" s="4">
        <v>15454095.529999999</v>
      </c>
      <c r="AY262" s="5">
        <v>1</v>
      </c>
      <c r="AZ262" s="4">
        <v>19902018.16</v>
      </c>
      <c r="BA262" s="4">
        <v>19902018.16</v>
      </c>
      <c r="BB262" s="4">
        <v>0</v>
      </c>
      <c r="BC262" s="4">
        <v>0</v>
      </c>
      <c r="BD262" s="4">
        <v>19902018.16</v>
      </c>
      <c r="BE262" s="4">
        <v>19902018.16</v>
      </c>
      <c r="BF262" s="4">
        <v>0</v>
      </c>
      <c r="BG262" s="4">
        <v>0</v>
      </c>
      <c r="BH262" s="4">
        <v>19902018.16</v>
      </c>
      <c r="BI262" s="5">
        <v>1</v>
      </c>
      <c r="BJ262" s="4">
        <v>21494521.740000002</v>
      </c>
      <c r="BK262" s="4">
        <v>21494521.740000002</v>
      </c>
      <c r="BL262" s="4">
        <v>0</v>
      </c>
      <c r="BM262" s="4">
        <v>0</v>
      </c>
      <c r="BN262" s="4">
        <v>21494521.740000002</v>
      </c>
      <c r="BO262" s="4">
        <v>21494521.740000002</v>
      </c>
      <c r="BP262" s="4">
        <v>0</v>
      </c>
      <c r="BQ262" s="4">
        <v>0</v>
      </c>
      <c r="BR262" s="4">
        <v>21494521.740000002</v>
      </c>
      <c r="BS262" s="5">
        <v>1</v>
      </c>
      <c r="BT262" s="4">
        <v>23766592.179999996</v>
      </c>
      <c r="BU262" s="4">
        <v>23766592.179999996</v>
      </c>
      <c r="BV262" s="4">
        <v>0</v>
      </c>
      <c r="BW262" s="4">
        <v>0</v>
      </c>
      <c r="BX262" s="4">
        <v>23766592.179999996</v>
      </c>
      <c r="BY262" s="4">
        <v>23766592.179999996</v>
      </c>
      <c r="BZ262" s="4">
        <v>0</v>
      </c>
      <c r="CA262" s="4">
        <v>0</v>
      </c>
      <c r="CB262" s="4">
        <v>23766592.179999996</v>
      </c>
      <c r="CC262" s="5">
        <v>1</v>
      </c>
      <c r="CD262" s="4">
        <v>24798242.239999998</v>
      </c>
      <c r="CE262" s="4">
        <v>24798242.239999998</v>
      </c>
      <c r="CF262" s="4">
        <v>0</v>
      </c>
      <c r="CG262" s="4">
        <v>0</v>
      </c>
      <c r="CH262" s="4">
        <v>24798242.239999998</v>
      </c>
      <c r="CI262" s="4">
        <v>24798242.239999998</v>
      </c>
      <c r="CJ262" s="4">
        <v>0</v>
      </c>
      <c r="CK262" s="4">
        <v>0</v>
      </c>
      <c r="CL262" s="4">
        <v>24798242.239999998</v>
      </c>
      <c r="CM262" s="5">
        <v>1</v>
      </c>
      <c r="CN262" s="4">
        <v>26294223.789999999</v>
      </c>
      <c r="CO262" s="4">
        <v>26294223.789999999</v>
      </c>
      <c r="CP262" s="4">
        <v>0</v>
      </c>
      <c r="CQ262" s="4">
        <v>0</v>
      </c>
      <c r="CR262" s="4">
        <v>26294223.789999999</v>
      </c>
      <c r="CS262" s="4">
        <v>26294223.789999999</v>
      </c>
      <c r="CT262" s="4">
        <v>0</v>
      </c>
      <c r="CU262" s="4">
        <v>0</v>
      </c>
      <c r="CV262" s="4">
        <v>26294223.789999999</v>
      </c>
      <c r="CW262" s="5">
        <v>1</v>
      </c>
      <c r="CX262" s="4">
        <v>26791794.149999999</v>
      </c>
      <c r="CY262" s="4">
        <v>26791794.149999999</v>
      </c>
      <c r="CZ262" s="4">
        <v>0</v>
      </c>
      <c r="DA262" s="4">
        <v>0</v>
      </c>
      <c r="DB262" s="4">
        <v>26791794.149999999</v>
      </c>
      <c r="DC262" s="4">
        <v>26791794.149999999</v>
      </c>
      <c r="DD262" s="4">
        <v>0</v>
      </c>
      <c r="DE262" s="4">
        <v>0</v>
      </c>
      <c r="DF262" s="4">
        <v>26791794.149999999</v>
      </c>
      <c r="DG262" s="5">
        <v>1</v>
      </c>
      <c r="DH262" s="4">
        <v>25404729.489999998</v>
      </c>
      <c r="DI262" s="4">
        <v>25404729.489999998</v>
      </c>
      <c r="DJ262" s="4">
        <v>0</v>
      </c>
      <c r="DK262" s="4">
        <v>0</v>
      </c>
      <c r="DL262" s="4">
        <v>25404729.489999998</v>
      </c>
      <c r="DM262" s="4">
        <v>25404729.489999998</v>
      </c>
      <c r="DN262" s="4">
        <v>0</v>
      </c>
      <c r="DO262" s="4">
        <v>0</v>
      </c>
      <c r="DP262" s="4">
        <v>25404729.489999998</v>
      </c>
      <c r="DQ262" s="5">
        <v>1</v>
      </c>
      <c r="DR262" s="4">
        <v>235606252.80999997</v>
      </c>
      <c r="DS262" s="4">
        <v>235606252.80999997</v>
      </c>
      <c r="DT262" s="4">
        <v>0</v>
      </c>
      <c r="DU262" s="4">
        <v>0</v>
      </c>
      <c r="DV262" s="4">
        <v>235606252.80999997</v>
      </c>
      <c r="DW262" s="4">
        <v>235606252.80999997</v>
      </c>
      <c r="DX262" s="4">
        <v>0</v>
      </c>
      <c r="DY262" s="4">
        <v>0</v>
      </c>
      <c r="DZ262" s="4">
        <v>235606252.80999997</v>
      </c>
      <c r="EA262" s="5">
        <v>12</v>
      </c>
      <c r="EB262" s="4">
        <v>26217779.680000003</v>
      </c>
      <c r="EC262" s="4">
        <v>26217779.680000003</v>
      </c>
      <c r="ED262" s="4">
        <v>0</v>
      </c>
      <c r="EE262" s="4">
        <v>0</v>
      </c>
      <c r="EF262" s="4">
        <v>26217779.680000003</v>
      </c>
      <c r="EG262" s="4">
        <v>26217779.680000003</v>
      </c>
      <c r="EH262" s="4">
        <v>0</v>
      </c>
      <c r="EI262" s="4">
        <v>0</v>
      </c>
      <c r="EJ262" s="4">
        <v>26217779.680000003</v>
      </c>
      <c r="EK262" s="5">
        <v>1</v>
      </c>
      <c r="EL262" s="4">
        <v>25153258.830000002</v>
      </c>
      <c r="EM262" s="4">
        <v>25153258.830000002</v>
      </c>
      <c r="EN262" s="4">
        <v>0</v>
      </c>
      <c r="EO262" s="4">
        <v>0</v>
      </c>
      <c r="EP262" s="4">
        <v>25153258.830000002</v>
      </c>
      <c r="EQ262" s="4">
        <v>25153258.830000002</v>
      </c>
      <c r="ER262" s="4">
        <v>0</v>
      </c>
      <c r="ES262" s="4">
        <v>0</v>
      </c>
      <c r="ET262" s="4">
        <v>25153258.830000002</v>
      </c>
      <c r="EU262" s="5">
        <v>1</v>
      </c>
      <c r="EV262" s="4">
        <v>25190771.120000001</v>
      </c>
      <c r="EW262" s="4">
        <v>25190771.120000001</v>
      </c>
      <c r="EX262" s="4">
        <v>0</v>
      </c>
      <c r="EY262" s="4">
        <v>0</v>
      </c>
      <c r="EZ262" s="4">
        <v>25190771.120000001</v>
      </c>
      <c r="FA262" s="4">
        <v>25190771.120000001</v>
      </c>
      <c r="FB262" s="4">
        <v>0</v>
      </c>
      <c r="FC262" s="4">
        <v>0</v>
      </c>
      <c r="FD262" s="4">
        <v>25190771.120000001</v>
      </c>
      <c r="FE262" s="5">
        <v>1</v>
      </c>
      <c r="FF262" s="4">
        <v>26226341.850000001</v>
      </c>
      <c r="FG262" s="4">
        <v>26226341.850000001</v>
      </c>
      <c r="FH262" s="4">
        <v>0</v>
      </c>
      <c r="FI262" s="4">
        <v>0</v>
      </c>
      <c r="FJ262" s="4">
        <v>26226341.850000001</v>
      </c>
      <c r="FK262" s="4">
        <v>26226341.850000001</v>
      </c>
      <c r="FL262" s="4">
        <v>0</v>
      </c>
      <c r="FM262" s="4">
        <v>0</v>
      </c>
      <c r="FN262" s="4">
        <v>26226341.850000001</v>
      </c>
      <c r="FO262" s="5">
        <v>1</v>
      </c>
      <c r="FP262" s="4">
        <v>27368845.43</v>
      </c>
      <c r="FQ262" s="4">
        <v>27368845.43</v>
      </c>
      <c r="FR262" s="4">
        <v>0</v>
      </c>
      <c r="FS262" s="4">
        <v>0</v>
      </c>
      <c r="FT262" s="4">
        <v>27368845.43</v>
      </c>
      <c r="FU262" s="4">
        <v>27368845.43</v>
      </c>
      <c r="FV262" s="4">
        <v>0</v>
      </c>
      <c r="FW262" s="4">
        <v>0</v>
      </c>
      <c r="FX262" s="4">
        <v>27368845.43</v>
      </c>
      <c r="FY262" s="5">
        <v>1</v>
      </c>
      <c r="FZ262" s="4">
        <v>24520150.140000001</v>
      </c>
      <c r="GA262" s="4">
        <v>24520150.140000001</v>
      </c>
      <c r="GB262" s="4">
        <v>0</v>
      </c>
      <c r="GC262" s="4">
        <v>0</v>
      </c>
      <c r="GD262" s="4">
        <v>24520150.140000001</v>
      </c>
      <c r="GE262" s="4">
        <v>24520150.140000001</v>
      </c>
      <c r="GF262" s="4">
        <v>0</v>
      </c>
      <c r="GG262" s="4">
        <v>0</v>
      </c>
      <c r="GH262" s="4">
        <v>24520150.140000001</v>
      </c>
      <c r="GI262" s="5">
        <v>1</v>
      </c>
      <c r="GJ262" s="4">
        <v>23612868.329999998</v>
      </c>
      <c r="GK262" s="4">
        <v>23612868.329999998</v>
      </c>
      <c r="GL262" s="4">
        <v>0</v>
      </c>
      <c r="GM262" s="4">
        <v>0</v>
      </c>
      <c r="GN262" s="4">
        <v>23612868.329999998</v>
      </c>
      <c r="GO262" s="4">
        <v>23612868.329999998</v>
      </c>
      <c r="GP262" s="4">
        <v>0</v>
      </c>
      <c r="GQ262" s="4">
        <v>0</v>
      </c>
      <c r="GR262" s="4">
        <v>23612868.329999998</v>
      </c>
      <c r="GS262" s="5">
        <v>1</v>
      </c>
      <c r="GT262" s="4">
        <v>21981816.07</v>
      </c>
      <c r="GU262" s="4">
        <v>21981816.07</v>
      </c>
      <c r="GV262" s="4">
        <v>0</v>
      </c>
      <c r="GW262" s="4">
        <v>0</v>
      </c>
      <c r="GX262" s="4">
        <v>21981816.07</v>
      </c>
      <c r="GY262" s="4">
        <v>21981816.07</v>
      </c>
      <c r="GZ262" s="4">
        <v>0</v>
      </c>
      <c r="HA262" s="4">
        <v>0</v>
      </c>
      <c r="HB262" s="4">
        <v>21981816.07</v>
      </c>
      <c r="HC262" s="5">
        <v>1</v>
      </c>
      <c r="HD262" s="4">
        <v>21781814.309999999</v>
      </c>
      <c r="HE262" s="4">
        <v>21781814.309999999</v>
      </c>
      <c r="HF262" s="4">
        <v>0</v>
      </c>
      <c r="HG262" s="4">
        <v>0</v>
      </c>
      <c r="HH262" s="4">
        <v>21781814.309999999</v>
      </c>
      <c r="HI262" s="4">
        <v>21781814.309999999</v>
      </c>
      <c r="HJ262" s="4">
        <v>0</v>
      </c>
      <c r="HK262" s="4">
        <v>0</v>
      </c>
      <c r="HL262" s="4">
        <v>21781814.309999999</v>
      </c>
      <c r="HM262" s="5">
        <v>1</v>
      </c>
      <c r="HN262" s="4">
        <v>20186451.929999992</v>
      </c>
      <c r="HO262" s="4">
        <v>20186451.929999992</v>
      </c>
      <c r="HP262" s="4">
        <v>0</v>
      </c>
      <c r="HQ262" s="4">
        <v>0</v>
      </c>
      <c r="HR262" s="4">
        <v>20186451.929999992</v>
      </c>
      <c r="HS262" s="4">
        <v>20186451.929999992</v>
      </c>
      <c r="HT262" s="4">
        <v>0</v>
      </c>
      <c r="HU262" s="4">
        <v>0</v>
      </c>
      <c r="HV262" s="4">
        <v>20186451.929999992</v>
      </c>
      <c r="HW262" s="5">
        <v>1</v>
      </c>
      <c r="HX262" s="4">
        <v>18729165.719999995</v>
      </c>
      <c r="HY262" s="4">
        <v>18729165.719999995</v>
      </c>
      <c r="HZ262" s="4">
        <v>0</v>
      </c>
      <c r="IA262" s="4">
        <v>0</v>
      </c>
      <c r="IB262" s="4">
        <v>18729165.719999995</v>
      </c>
      <c r="IC262" s="4">
        <v>18729165.719999995</v>
      </c>
      <c r="ID262" s="4">
        <v>0</v>
      </c>
      <c r="IE262" s="4">
        <v>0</v>
      </c>
      <c r="IF262" s="4">
        <v>18729165.719999995</v>
      </c>
      <c r="IG262" s="5">
        <v>1</v>
      </c>
      <c r="IH262" s="4">
        <v>18084320.77</v>
      </c>
      <c r="II262" s="4">
        <v>18084320.77</v>
      </c>
      <c r="IJ262" s="4">
        <v>0</v>
      </c>
      <c r="IK262" s="4">
        <v>0</v>
      </c>
      <c r="IL262" s="4">
        <v>18084320.77</v>
      </c>
      <c r="IM262" s="4">
        <v>18084320.77</v>
      </c>
      <c r="IN262" s="4">
        <v>0</v>
      </c>
      <c r="IO262" s="4">
        <v>0</v>
      </c>
      <c r="IP262" s="4">
        <v>18084320.77</v>
      </c>
      <c r="IQ262" s="5">
        <v>1</v>
      </c>
      <c r="IR262" s="4">
        <v>279053584.18000001</v>
      </c>
      <c r="IS262" s="4">
        <v>279053584.18000001</v>
      </c>
      <c r="IT262" s="4">
        <v>0</v>
      </c>
      <c r="IU262" s="4">
        <v>0</v>
      </c>
      <c r="IV262" s="4">
        <v>279053584.18000001</v>
      </c>
      <c r="IW262" s="4">
        <v>279053584.18000001</v>
      </c>
      <c r="IX262" s="4">
        <v>0</v>
      </c>
      <c r="IY262" s="4">
        <v>0</v>
      </c>
      <c r="IZ262" s="4">
        <v>279053584.18000001</v>
      </c>
      <c r="JA262" s="5">
        <v>12</v>
      </c>
      <c r="JB262" s="4">
        <v>17835666.109999999</v>
      </c>
      <c r="JC262" s="4">
        <v>17835666.109999999</v>
      </c>
      <c r="JD262" s="4">
        <v>0</v>
      </c>
      <c r="JE262" s="4">
        <v>0</v>
      </c>
      <c r="JF262" s="4">
        <v>17835666.109999999</v>
      </c>
      <c r="JG262" s="4">
        <v>17835666.109999999</v>
      </c>
      <c r="JH262" s="4">
        <v>0</v>
      </c>
      <c r="JI262" s="4">
        <v>0</v>
      </c>
      <c r="JJ262" s="4">
        <v>17835666.109999999</v>
      </c>
      <c r="JK262" s="5">
        <v>1</v>
      </c>
      <c r="JL262" s="4">
        <v>17157076.539999999</v>
      </c>
      <c r="JM262" s="4">
        <v>17157076.539999999</v>
      </c>
      <c r="JN262" s="4">
        <v>0</v>
      </c>
      <c r="JO262" s="4">
        <v>0</v>
      </c>
      <c r="JP262" s="4">
        <v>17157076.539999999</v>
      </c>
      <c r="JQ262" s="4">
        <v>17157076.539999999</v>
      </c>
      <c r="JR262" s="4">
        <v>0</v>
      </c>
      <c r="JS262" s="4">
        <v>0</v>
      </c>
      <c r="JT262" s="4">
        <v>17157076.539999999</v>
      </c>
      <c r="JU262" s="5">
        <v>1</v>
      </c>
      <c r="JV262" s="4">
        <v>16329100.539999997</v>
      </c>
      <c r="JW262" s="4">
        <v>16329100.539999997</v>
      </c>
      <c r="JX262" s="4">
        <v>0</v>
      </c>
      <c r="JY262" s="4">
        <v>0</v>
      </c>
      <c r="JZ262" s="4">
        <v>16329100.539999997</v>
      </c>
      <c r="KA262" s="4">
        <v>16329100.539999997</v>
      </c>
      <c r="KB262" s="4">
        <v>0</v>
      </c>
      <c r="KC262" s="4">
        <v>0</v>
      </c>
      <c r="KD262" s="4">
        <v>16329100.539999997</v>
      </c>
      <c r="KE262" s="5">
        <v>1</v>
      </c>
      <c r="KF262" s="4">
        <v>15532192.059999999</v>
      </c>
      <c r="KG262" s="4">
        <v>15532192.059999999</v>
      </c>
      <c r="KH262" s="4">
        <v>0</v>
      </c>
      <c r="KI262" s="4">
        <v>0</v>
      </c>
      <c r="KJ262" s="4">
        <v>15532192.059999999</v>
      </c>
      <c r="KK262" s="4">
        <v>15532192.059999999</v>
      </c>
      <c r="KL262" s="4">
        <v>0</v>
      </c>
      <c r="KM262" s="4">
        <v>0</v>
      </c>
      <c r="KN262" s="4">
        <v>15532192.059999999</v>
      </c>
      <c r="KO262" s="5">
        <v>1</v>
      </c>
      <c r="KP262" s="4">
        <v>14799993.27</v>
      </c>
      <c r="KQ262" s="4">
        <v>14799993.27</v>
      </c>
      <c r="KR262" s="4">
        <v>0</v>
      </c>
      <c r="KS262" s="4">
        <v>0</v>
      </c>
      <c r="KT262" s="4">
        <v>14799993.27</v>
      </c>
      <c r="KU262" s="4">
        <v>14799993.27</v>
      </c>
      <c r="KV262" s="4">
        <v>0</v>
      </c>
      <c r="KW262" s="4">
        <v>0</v>
      </c>
      <c r="KX262" s="4">
        <v>14799993.27</v>
      </c>
      <c r="KY262" s="5">
        <v>1</v>
      </c>
      <c r="KZ262" s="4">
        <v>14096484.859999999</v>
      </c>
      <c r="LA262" s="4">
        <v>14096484.859999999</v>
      </c>
      <c r="LB262" s="4">
        <v>0</v>
      </c>
      <c r="LC262" s="4">
        <v>0</v>
      </c>
      <c r="LD262" s="4">
        <v>14096484.859999999</v>
      </c>
      <c r="LE262" s="4">
        <v>14096484.859999999</v>
      </c>
      <c r="LF262" s="4">
        <v>0</v>
      </c>
      <c r="LG262" s="4">
        <v>0</v>
      </c>
      <c r="LH262" s="4">
        <v>14096484.859999999</v>
      </c>
      <c r="LI262" s="5">
        <v>1</v>
      </c>
      <c r="LJ262" s="4">
        <v>13812161.129999999</v>
      </c>
      <c r="LK262" s="4">
        <v>13812161.129999999</v>
      </c>
      <c r="LL262" s="4">
        <v>0</v>
      </c>
      <c r="LM262" s="4">
        <v>0</v>
      </c>
      <c r="LN262" s="4">
        <v>13812161.129999999</v>
      </c>
      <c r="LO262" s="4">
        <v>13812161.129999999</v>
      </c>
      <c r="LP262" s="4">
        <v>0</v>
      </c>
      <c r="LQ262" s="4">
        <v>0</v>
      </c>
      <c r="LR262" s="4">
        <v>13812161.129999999</v>
      </c>
      <c r="LS262" s="5">
        <v>1</v>
      </c>
      <c r="LT262" s="4">
        <v>13696417.57</v>
      </c>
      <c r="LU262" s="4">
        <v>13696417.57</v>
      </c>
      <c r="LV262" s="4">
        <v>0</v>
      </c>
      <c r="LW262" s="4">
        <v>0</v>
      </c>
      <c r="LX262" s="4">
        <v>13696417.57</v>
      </c>
      <c r="LY262" s="4">
        <v>13696417.57</v>
      </c>
      <c r="LZ262" s="4">
        <v>0</v>
      </c>
      <c r="MA262" s="4">
        <v>0</v>
      </c>
      <c r="MB262" s="4">
        <v>13696417.57</v>
      </c>
      <c r="MC262" s="5">
        <v>1</v>
      </c>
      <c r="MD262" s="4">
        <v>13660970.469999999</v>
      </c>
      <c r="ME262" s="4">
        <v>13660970.469999999</v>
      </c>
      <c r="MF262" s="4">
        <v>0</v>
      </c>
      <c r="MG262" s="4">
        <v>0</v>
      </c>
      <c r="MH262" s="4">
        <v>13660970.469999999</v>
      </c>
      <c r="MI262" s="4">
        <v>13660970.469999999</v>
      </c>
      <c r="MJ262" s="4">
        <v>0</v>
      </c>
      <c r="MK262" s="4">
        <v>0</v>
      </c>
      <c r="ML262" s="4">
        <v>13660970.469999999</v>
      </c>
      <c r="MM262" s="5">
        <v>1</v>
      </c>
      <c r="MN262" s="4">
        <v>13851151.409999998</v>
      </c>
      <c r="MO262" s="4">
        <v>13851151.409999998</v>
      </c>
      <c r="MP262" s="4">
        <v>0</v>
      </c>
      <c r="MQ262" s="4">
        <v>0</v>
      </c>
      <c r="MR262" s="4">
        <v>13851151.409999998</v>
      </c>
      <c r="MS262" s="4">
        <v>13851151.409999998</v>
      </c>
      <c r="MT262" s="4">
        <v>0</v>
      </c>
      <c r="MU262" s="4">
        <v>0</v>
      </c>
      <c r="MV262" s="4">
        <v>13851151.409999998</v>
      </c>
      <c r="MW262" s="5">
        <v>1</v>
      </c>
      <c r="MX262" s="4">
        <v>14162963.289999999</v>
      </c>
      <c r="MY262" s="4">
        <v>14162963.289999999</v>
      </c>
      <c r="MZ262" s="4">
        <v>0</v>
      </c>
      <c r="NA262" s="4">
        <v>0</v>
      </c>
      <c r="NB262" s="4">
        <v>14162963.289999999</v>
      </c>
      <c r="NC262" s="4">
        <v>14162963.289999999</v>
      </c>
      <c r="ND262" s="4">
        <v>0</v>
      </c>
      <c r="NE262" s="4">
        <v>0</v>
      </c>
      <c r="NF262" s="4">
        <v>14162963.289999999</v>
      </c>
      <c r="NG262" s="5">
        <v>1</v>
      </c>
      <c r="NH262" s="4">
        <v>14241782.479999999</v>
      </c>
      <c r="NI262" s="4">
        <v>14241782.479999999</v>
      </c>
      <c r="NJ262" s="4">
        <v>0</v>
      </c>
      <c r="NK262" s="4">
        <v>0</v>
      </c>
      <c r="NL262" s="4">
        <v>14241782.479999999</v>
      </c>
      <c r="NM262" s="4">
        <v>14241782.479999999</v>
      </c>
      <c r="NN262" s="4">
        <v>0</v>
      </c>
      <c r="NO262" s="4">
        <v>0</v>
      </c>
      <c r="NP262" s="4">
        <v>14241782.479999999</v>
      </c>
      <c r="NQ262" s="5">
        <v>1</v>
      </c>
      <c r="NR262" s="4">
        <v>179175959.72999996</v>
      </c>
      <c r="NS262" s="4">
        <v>179175959.72999996</v>
      </c>
      <c r="NT262" s="4">
        <v>0</v>
      </c>
      <c r="NU262" s="4">
        <v>0</v>
      </c>
      <c r="NV262" s="4">
        <v>179175959.72999996</v>
      </c>
      <c r="NW262" s="4">
        <v>179175959.72999996</v>
      </c>
      <c r="NX262" s="4">
        <v>0</v>
      </c>
      <c r="NY262" s="4">
        <v>0</v>
      </c>
      <c r="NZ262" s="4">
        <v>179175959.72999996</v>
      </c>
      <c r="OA262" s="5">
        <v>12</v>
      </c>
      <c r="OB262" s="4">
        <v>14373644.08</v>
      </c>
      <c r="OC262" s="4">
        <v>14373644.08</v>
      </c>
      <c r="OD262" s="4">
        <v>0</v>
      </c>
      <c r="OE262" s="4">
        <v>0</v>
      </c>
      <c r="OF262" s="4">
        <v>14373644.08</v>
      </c>
      <c r="OG262" s="4">
        <v>14373644.08</v>
      </c>
      <c r="OH262" s="4">
        <v>0</v>
      </c>
      <c r="OI262" s="4">
        <v>0</v>
      </c>
      <c r="OJ262" s="4">
        <v>14373644.08</v>
      </c>
      <c r="OK262" s="5">
        <v>1</v>
      </c>
      <c r="OL262" s="4">
        <v>14497879</v>
      </c>
      <c r="OM262" s="4">
        <v>14497879</v>
      </c>
      <c r="ON262" s="4">
        <v>0</v>
      </c>
      <c r="OO262" s="4">
        <v>0</v>
      </c>
      <c r="OP262" s="4">
        <v>14497879</v>
      </c>
      <c r="OQ262" s="4">
        <v>14497879</v>
      </c>
      <c r="OR262" s="4">
        <v>0</v>
      </c>
      <c r="OS262" s="4">
        <v>0</v>
      </c>
      <c r="OT262" s="4">
        <v>14497879</v>
      </c>
      <c r="OU262" s="5">
        <v>1</v>
      </c>
      <c r="OV262" s="4">
        <v>14619079.91</v>
      </c>
      <c r="OW262" s="4">
        <v>14619079.91</v>
      </c>
      <c r="OX262" s="4">
        <v>0</v>
      </c>
      <c r="OY262" s="4">
        <v>0</v>
      </c>
      <c r="OZ262" s="4">
        <v>14619079.91</v>
      </c>
      <c r="PA262" s="4">
        <v>14619079.91</v>
      </c>
      <c r="PB262" s="4">
        <v>0</v>
      </c>
      <c r="PC262" s="4">
        <v>0</v>
      </c>
      <c r="PD262" s="4">
        <v>14619079.91</v>
      </c>
      <c r="PE262" s="5">
        <v>1</v>
      </c>
      <c r="PF262" s="4">
        <v>14748410.23</v>
      </c>
      <c r="PG262" s="4">
        <v>14748410.23</v>
      </c>
      <c r="PH262" s="4">
        <v>0</v>
      </c>
      <c r="PI262" s="4">
        <v>0</v>
      </c>
      <c r="PJ262" s="4">
        <v>14748410.23</v>
      </c>
      <c r="PK262" s="4">
        <v>14748410.23</v>
      </c>
      <c r="PL262" s="4">
        <v>0</v>
      </c>
      <c r="PM262" s="4">
        <v>0</v>
      </c>
      <c r="PN262" s="4">
        <v>14748410.23</v>
      </c>
      <c r="PO262" s="5">
        <v>1</v>
      </c>
      <c r="PP262" s="4">
        <v>14871992.049999997</v>
      </c>
      <c r="PQ262" s="4">
        <v>14871992.049999997</v>
      </c>
      <c r="PR262" s="4">
        <v>0</v>
      </c>
      <c r="PS262" s="4">
        <v>0</v>
      </c>
      <c r="PT262" s="4">
        <v>14871992.049999997</v>
      </c>
      <c r="PU262" s="4">
        <v>14871992.049999997</v>
      </c>
      <c r="PV262" s="4">
        <v>0</v>
      </c>
      <c r="PW262" s="4">
        <v>0</v>
      </c>
      <c r="PX262" s="4">
        <v>14871992.049999997</v>
      </c>
      <c r="PY262" s="5">
        <v>1</v>
      </c>
      <c r="PZ262" s="4">
        <v>14990508.25</v>
      </c>
      <c r="QA262" s="4">
        <v>14990508.25</v>
      </c>
      <c r="QB262" s="4">
        <v>0</v>
      </c>
      <c r="QC262" s="4">
        <v>0</v>
      </c>
      <c r="QD262" s="4">
        <v>14990508.25</v>
      </c>
      <c r="QE262" s="4">
        <v>14990508.25</v>
      </c>
      <c r="QF262" s="4">
        <v>0</v>
      </c>
      <c r="QG262" s="4">
        <v>0</v>
      </c>
      <c r="QH262" s="4">
        <v>14990508.25</v>
      </c>
      <c r="QI262" s="5">
        <v>1</v>
      </c>
      <c r="QJ262" s="4">
        <v>15122443.260000002</v>
      </c>
      <c r="QK262" s="4">
        <v>15122443.260000002</v>
      </c>
      <c r="QL262" s="4">
        <v>0</v>
      </c>
      <c r="QM262" s="4">
        <v>0</v>
      </c>
      <c r="QN262" s="4">
        <v>15122443.260000002</v>
      </c>
      <c r="QO262" s="4">
        <v>15122443.260000002</v>
      </c>
      <c r="QP262" s="4">
        <v>0</v>
      </c>
      <c r="QQ262" s="4">
        <v>0</v>
      </c>
      <c r="QR262" s="4">
        <v>15122443.260000002</v>
      </c>
      <c r="QS262" s="5">
        <v>1</v>
      </c>
      <c r="QT262" s="4">
        <v>15246025.079999998</v>
      </c>
      <c r="QU262" s="4">
        <v>15246025.079999998</v>
      </c>
      <c r="QV262" s="4">
        <v>0</v>
      </c>
      <c r="QW262" s="4">
        <v>0</v>
      </c>
      <c r="QX262" s="4">
        <v>15246025.079999998</v>
      </c>
      <c r="QY262" s="4">
        <v>15246025.079999998</v>
      </c>
      <c r="QZ262" s="4">
        <v>0</v>
      </c>
      <c r="RA262" s="4">
        <v>0</v>
      </c>
      <c r="RB262" s="4">
        <v>15246025.079999998</v>
      </c>
      <c r="RC262" s="5">
        <v>1</v>
      </c>
      <c r="RD262" s="4">
        <v>15364645.700000001</v>
      </c>
      <c r="RE262" s="4">
        <v>15364645.700000001</v>
      </c>
      <c r="RF262" s="4">
        <v>0</v>
      </c>
      <c r="RG262" s="4">
        <v>0</v>
      </c>
      <c r="RH262" s="4">
        <v>15364645.700000001</v>
      </c>
      <c r="RI262" s="4">
        <v>15364645.700000001</v>
      </c>
      <c r="RJ262" s="4">
        <v>0</v>
      </c>
      <c r="RK262" s="4">
        <v>0</v>
      </c>
      <c r="RL262" s="4">
        <v>15364645.700000001</v>
      </c>
      <c r="RM262" s="5">
        <v>1</v>
      </c>
      <c r="RN262" s="4">
        <v>15496507.300000001</v>
      </c>
      <c r="RO262" s="4">
        <v>15496507.300000001</v>
      </c>
      <c r="RP262" s="4">
        <v>0</v>
      </c>
      <c r="RQ262" s="4">
        <v>0</v>
      </c>
      <c r="RR262" s="4">
        <v>15496507.300000001</v>
      </c>
      <c r="RS262" s="4">
        <v>15496507.300000001</v>
      </c>
      <c r="RT262" s="4">
        <v>0</v>
      </c>
      <c r="RU262" s="4">
        <v>0</v>
      </c>
      <c r="RV262" s="4">
        <v>15496507.300000001</v>
      </c>
      <c r="RW262" s="5">
        <v>1</v>
      </c>
      <c r="RX262" s="4">
        <v>15620162.490000002</v>
      </c>
      <c r="RY262" s="4">
        <v>15620162.490000002</v>
      </c>
      <c r="RZ262" s="4">
        <v>0</v>
      </c>
      <c r="SA262" s="4">
        <v>0</v>
      </c>
      <c r="SB262" s="4">
        <v>15620162.490000002</v>
      </c>
      <c r="SC262" s="4">
        <v>15620162.490000002</v>
      </c>
      <c r="SD262" s="4">
        <v>0</v>
      </c>
      <c r="SE262" s="4">
        <v>0</v>
      </c>
      <c r="SF262" s="4">
        <v>15620162.490000002</v>
      </c>
      <c r="SG262" s="5">
        <v>1</v>
      </c>
      <c r="SH262" s="4">
        <v>15746958.650000002</v>
      </c>
      <c r="SI262" s="4">
        <v>15746958.650000002</v>
      </c>
      <c r="SJ262" s="4">
        <v>0</v>
      </c>
      <c r="SK262" s="4">
        <v>0</v>
      </c>
      <c r="SL262" s="4">
        <v>15746958.650000002</v>
      </c>
      <c r="SM262" s="4">
        <v>15746958.650000002</v>
      </c>
      <c r="SN262" s="4">
        <v>0</v>
      </c>
      <c r="SO262" s="4">
        <v>0</v>
      </c>
      <c r="SP262" s="4">
        <v>15746958.650000002</v>
      </c>
      <c r="SQ262" s="5">
        <v>1</v>
      </c>
      <c r="SR262" s="4">
        <v>180698256.00000003</v>
      </c>
      <c r="SS262" s="4">
        <v>180698256.00000003</v>
      </c>
      <c r="ST262" s="4">
        <v>0</v>
      </c>
      <c r="SU262" s="4">
        <v>0</v>
      </c>
      <c r="SV262" s="4">
        <v>180698256.00000003</v>
      </c>
      <c r="SW262" s="4">
        <v>180698256.00000003</v>
      </c>
      <c r="SX262" s="4">
        <v>0</v>
      </c>
      <c r="SY262" s="4">
        <v>0</v>
      </c>
      <c r="SZ262" s="4">
        <v>180698256.00000003</v>
      </c>
      <c r="TA262" s="5">
        <v>12</v>
      </c>
      <c r="TB262" s="4">
        <v>15772675.500600003</v>
      </c>
      <c r="TC262" s="4">
        <v>15772675.500600003</v>
      </c>
    </row>
    <row r="263" spans="1:523" x14ac:dyDescent="0.3">
      <c r="A263" s="8" t="s">
        <v>298</v>
      </c>
      <c r="B263" s="9">
        <v>9886710.459999999</v>
      </c>
      <c r="C263" s="9">
        <v>9886710.459999999</v>
      </c>
      <c r="D263" s="9">
        <v>0</v>
      </c>
      <c r="E263" s="9">
        <v>0</v>
      </c>
      <c r="F263" s="9">
        <v>9886710.459999999</v>
      </c>
      <c r="G263" s="9">
        <v>9886710.459999999</v>
      </c>
      <c r="H263" s="9">
        <v>0</v>
      </c>
      <c r="I263" s="9">
        <v>0</v>
      </c>
      <c r="J263" s="9">
        <v>9886710.459999999</v>
      </c>
      <c r="K263" s="10" t="s">
        <v>3</v>
      </c>
      <c r="L263" s="9">
        <v>12496524.049999999</v>
      </c>
      <c r="M263" s="9">
        <v>12496524.049999999</v>
      </c>
      <c r="N263" s="9">
        <v>0</v>
      </c>
      <c r="O263" s="9">
        <v>0</v>
      </c>
      <c r="P263" s="9">
        <v>12496524.049999999</v>
      </c>
      <c r="Q263" s="9">
        <v>12496524.049999999</v>
      </c>
      <c r="R263" s="9">
        <v>0</v>
      </c>
      <c r="S263" s="9">
        <v>0</v>
      </c>
      <c r="T263" s="9">
        <v>12496524.049999999</v>
      </c>
      <c r="U263" s="10" t="s">
        <v>3</v>
      </c>
      <c r="V263" s="9">
        <v>14305584.719999999</v>
      </c>
      <c r="W263" s="9">
        <v>14305584.719999999</v>
      </c>
      <c r="X263" s="9">
        <v>0</v>
      </c>
      <c r="Y263" s="9">
        <v>0</v>
      </c>
      <c r="Z263" s="9">
        <v>14305584.719999999</v>
      </c>
      <c r="AA263" s="9">
        <v>14305584.719999999</v>
      </c>
      <c r="AB263" s="9">
        <v>0</v>
      </c>
      <c r="AC263" s="9">
        <v>0</v>
      </c>
      <c r="AD263" s="9">
        <v>14305584.719999999</v>
      </c>
      <c r="AE263" s="10" t="s">
        <v>3</v>
      </c>
      <c r="AF263" s="9">
        <v>15011216.299999999</v>
      </c>
      <c r="AG263" s="9">
        <v>15011216.299999999</v>
      </c>
      <c r="AH263" s="9">
        <v>0</v>
      </c>
      <c r="AI263" s="9">
        <v>0</v>
      </c>
      <c r="AJ263" s="9">
        <v>15011216.299999999</v>
      </c>
      <c r="AK263" s="9">
        <v>15011216.299999999</v>
      </c>
      <c r="AL263" s="9">
        <v>0</v>
      </c>
      <c r="AM263" s="9">
        <v>0</v>
      </c>
      <c r="AN263" s="9">
        <v>15011216.299999999</v>
      </c>
      <c r="AO263" s="10" t="s">
        <v>3</v>
      </c>
      <c r="AP263" s="9">
        <v>15454095.529999999</v>
      </c>
      <c r="AQ263" s="9">
        <v>15454095.529999999</v>
      </c>
      <c r="AR263" s="9">
        <v>0</v>
      </c>
      <c r="AS263" s="9">
        <v>0</v>
      </c>
      <c r="AT263" s="9">
        <v>15454095.529999999</v>
      </c>
      <c r="AU263" s="9">
        <v>15454095.529999999</v>
      </c>
      <c r="AV263" s="9">
        <v>0</v>
      </c>
      <c r="AW263" s="9">
        <v>0</v>
      </c>
      <c r="AX263" s="9">
        <v>15454095.529999999</v>
      </c>
      <c r="AY263" s="10" t="s">
        <v>3</v>
      </c>
      <c r="AZ263" s="9">
        <v>19902018.16</v>
      </c>
      <c r="BA263" s="9">
        <v>19902018.16</v>
      </c>
      <c r="BB263" s="9">
        <v>0</v>
      </c>
      <c r="BC263" s="9">
        <v>0</v>
      </c>
      <c r="BD263" s="9">
        <v>19902018.16</v>
      </c>
      <c r="BE263" s="9">
        <v>19902018.16</v>
      </c>
      <c r="BF263" s="9">
        <v>0</v>
      </c>
      <c r="BG263" s="9">
        <v>0</v>
      </c>
      <c r="BH263" s="9">
        <v>19902018.16</v>
      </c>
      <c r="BI263" s="10" t="s">
        <v>3</v>
      </c>
      <c r="BJ263" s="9">
        <v>21494521.740000002</v>
      </c>
      <c r="BK263" s="9">
        <v>21494521.740000002</v>
      </c>
      <c r="BL263" s="9">
        <v>0</v>
      </c>
      <c r="BM263" s="9">
        <v>0</v>
      </c>
      <c r="BN263" s="9">
        <v>21494521.740000002</v>
      </c>
      <c r="BO263" s="9">
        <v>21494521.740000002</v>
      </c>
      <c r="BP263" s="9">
        <v>0</v>
      </c>
      <c r="BQ263" s="9">
        <v>0</v>
      </c>
      <c r="BR263" s="9">
        <v>21494521.740000002</v>
      </c>
      <c r="BS263" s="10" t="s">
        <v>3</v>
      </c>
      <c r="BT263" s="9">
        <v>23766592.179999996</v>
      </c>
      <c r="BU263" s="9">
        <v>23766592.179999996</v>
      </c>
      <c r="BV263" s="9">
        <v>0</v>
      </c>
      <c r="BW263" s="9">
        <v>0</v>
      </c>
      <c r="BX263" s="9">
        <v>23766592.179999996</v>
      </c>
      <c r="BY263" s="9">
        <v>23766592.179999996</v>
      </c>
      <c r="BZ263" s="9">
        <v>0</v>
      </c>
      <c r="CA263" s="9">
        <v>0</v>
      </c>
      <c r="CB263" s="9">
        <v>23766592.179999996</v>
      </c>
      <c r="CC263" s="10" t="s">
        <v>3</v>
      </c>
      <c r="CD263" s="9">
        <v>24798242.239999998</v>
      </c>
      <c r="CE263" s="9">
        <v>24798242.239999998</v>
      </c>
      <c r="CF263" s="9">
        <v>0</v>
      </c>
      <c r="CG263" s="9">
        <v>0</v>
      </c>
      <c r="CH263" s="9">
        <v>24798242.239999998</v>
      </c>
      <c r="CI263" s="9">
        <v>24798242.239999998</v>
      </c>
      <c r="CJ263" s="9">
        <v>0</v>
      </c>
      <c r="CK263" s="9">
        <v>0</v>
      </c>
      <c r="CL263" s="9">
        <v>24798242.239999998</v>
      </c>
      <c r="CM263" s="10" t="s">
        <v>3</v>
      </c>
      <c r="CN263" s="9">
        <v>26294223.789999999</v>
      </c>
      <c r="CO263" s="9">
        <v>26294223.789999999</v>
      </c>
      <c r="CP263" s="9">
        <v>0</v>
      </c>
      <c r="CQ263" s="9">
        <v>0</v>
      </c>
      <c r="CR263" s="9">
        <v>26294223.789999999</v>
      </c>
      <c r="CS263" s="9">
        <v>26294223.789999999</v>
      </c>
      <c r="CT263" s="9">
        <v>0</v>
      </c>
      <c r="CU263" s="9">
        <v>0</v>
      </c>
      <c r="CV263" s="9">
        <v>26294223.789999999</v>
      </c>
      <c r="CW263" s="10" t="s">
        <v>3</v>
      </c>
      <c r="CX263" s="9">
        <v>26791794.149999999</v>
      </c>
      <c r="CY263" s="9">
        <v>26791794.149999999</v>
      </c>
      <c r="CZ263" s="9">
        <v>0</v>
      </c>
      <c r="DA263" s="9">
        <v>0</v>
      </c>
      <c r="DB263" s="9">
        <v>26791794.149999999</v>
      </c>
      <c r="DC263" s="9">
        <v>26791794.149999999</v>
      </c>
      <c r="DD263" s="9">
        <v>0</v>
      </c>
      <c r="DE263" s="9">
        <v>0</v>
      </c>
      <c r="DF263" s="9">
        <v>26791794.149999999</v>
      </c>
      <c r="DG263" s="10" t="s">
        <v>3</v>
      </c>
      <c r="DH263" s="9">
        <v>25404729.489999998</v>
      </c>
      <c r="DI263" s="9">
        <v>25404729.489999998</v>
      </c>
      <c r="DJ263" s="9">
        <v>0</v>
      </c>
      <c r="DK263" s="9">
        <v>0</v>
      </c>
      <c r="DL263" s="9">
        <v>25404729.489999998</v>
      </c>
      <c r="DM263" s="9">
        <v>25404729.489999998</v>
      </c>
      <c r="DN263" s="9">
        <v>0</v>
      </c>
      <c r="DO263" s="9">
        <v>0</v>
      </c>
      <c r="DP263" s="9">
        <v>25404729.489999998</v>
      </c>
      <c r="DQ263" s="10" t="s">
        <v>3</v>
      </c>
      <c r="DR263" s="9">
        <v>235606252.80999997</v>
      </c>
      <c r="DS263" s="9">
        <v>235606252.80999997</v>
      </c>
      <c r="DT263" s="9">
        <v>0</v>
      </c>
      <c r="DU263" s="9">
        <v>0</v>
      </c>
      <c r="DV263" s="9">
        <v>235606252.80999997</v>
      </c>
      <c r="DW263" s="9">
        <v>235606252.80999997</v>
      </c>
      <c r="DX263" s="9">
        <v>0</v>
      </c>
      <c r="DY263" s="9">
        <v>0</v>
      </c>
      <c r="DZ263" s="9">
        <v>235606252.80999997</v>
      </c>
      <c r="EA263" s="10" t="s">
        <v>3</v>
      </c>
      <c r="EB263" s="9">
        <v>26217779.680000003</v>
      </c>
      <c r="EC263" s="9">
        <v>26217779.680000003</v>
      </c>
      <c r="ED263" s="9">
        <v>0</v>
      </c>
      <c r="EE263" s="9">
        <v>0</v>
      </c>
      <c r="EF263" s="9">
        <v>26217779.680000003</v>
      </c>
      <c r="EG263" s="9">
        <v>26217779.680000003</v>
      </c>
      <c r="EH263" s="9">
        <v>0</v>
      </c>
      <c r="EI263" s="9">
        <v>0</v>
      </c>
      <c r="EJ263" s="9">
        <v>26217779.680000003</v>
      </c>
      <c r="EK263" s="10" t="s">
        <v>3</v>
      </c>
      <c r="EL263" s="9">
        <v>25153258.830000002</v>
      </c>
      <c r="EM263" s="9">
        <v>25153258.830000002</v>
      </c>
      <c r="EN263" s="9">
        <v>0</v>
      </c>
      <c r="EO263" s="9">
        <v>0</v>
      </c>
      <c r="EP263" s="9">
        <v>25153258.830000002</v>
      </c>
      <c r="EQ263" s="9">
        <v>25153258.830000002</v>
      </c>
      <c r="ER263" s="9">
        <v>0</v>
      </c>
      <c r="ES263" s="9">
        <v>0</v>
      </c>
      <c r="ET263" s="9">
        <v>25153258.830000002</v>
      </c>
      <c r="EU263" s="10" t="s">
        <v>3</v>
      </c>
      <c r="EV263" s="9">
        <v>25190771.120000001</v>
      </c>
      <c r="EW263" s="9">
        <v>25190771.120000001</v>
      </c>
      <c r="EX263" s="9">
        <v>0</v>
      </c>
      <c r="EY263" s="9">
        <v>0</v>
      </c>
      <c r="EZ263" s="9">
        <v>25190771.120000001</v>
      </c>
      <c r="FA263" s="9">
        <v>25190771.120000001</v>
      </c>
      <c r="FB263" s="9">
        <v>0</v>
      </c>
      <c r="FC263" s="9">
        <v>0</v>
      </c>
      <c r="FD263" s="9">
        <v>25190771.120000001</v>
      </c>
      <c r="FE263" s="10" t="s">
        <v>3</v>
      </c>
      <c r="FF263" s="9">
        <v>26226341.850000001</v>
      </c>
      <c r="FG263" s="9">
        <v>26226341.850000001</v>
      </c>
      <c r="FH263" s="9">
        <v>0</v>
      </c>
      <c r="FI263" s="9">
        <v>0</v>
      </c>
      <c r="FJ263" s="9">
        <v>26226341.850000001</v>
      </c>
      <c r="FK263" s="9">
        <v>26226341.850000001</v>
      </c>
      <c r="FL263" s="9">
        <v>0</v>
      </c>
      <c r="FM263" s="9">
        <v>0</v>
      </c>
      <c r="FN263" s="9">
        <v>26226341.850000001</v>
      </c>
      <c r="FO263" s="10" t="s">
        <v>3</v>
      </c>
      <c r="FP263" s="9">
        <v>27368845.43</v>
      </c>
      <c r="FQ263" s="9">
        <v>27368845.43</v>
      </c>
      <c r="FR263" s="9">
        <v>0</v>
      </c>
      <c r="FS263" s="9">
        <v>0</v>
      </c>
      <c r="FT263" s="9">
        <v>27368845.43</v>
      </c>
      <c r="FU263" s="9">
        <v>27368845.43</v>
      </c>
      <c r="FV263" s="9">
        <v>0</v>
      </c>
      <c r="FW263" s="9">
        <v>0</v>
      </c>
      <c r="FX263" s="9">
        <v>27368845.43</v>
      </c>
      <c r="FY263" s="10" t="s">
        <v>3</v>
      </c>
      <c r="FZ263" s="9">
        <v>24520150.140000001</v>
      </c>
      <c r="GA263" s="9">
        <v>24520150.140000001</v>
      </c>
      <c r="GB263" s="9">
        <v>0</v>
      </c>
      <c r="GC263" s="9">
        <v>0</v>
      </c>
      <c r="GD263" s="9">
        <v>24520150.140000001</v>
      </c>
      <c r="GE263" s="9">
        <v>24520150.140000001</v>
      </c>
      <c r="GF263" s="9">
        <v>0</v>
      </c>
      <c r="GG263" s="9">
        <v>0</v>
      </c>
      <c r="GH263" s="9">
        <v>24520150.140000001</v>
      </c>
      <c r="GI263" s="10" t="s">
        <v>3</v>
      </c>
      <c r="GJ263" s="9">
        <v>23612868.329999998</v>
      </c>
      <c r="GK263" s="9">
        <v>23612868.329999998</v>
      </c>
      <c r="GL263" s="9">
        <v>0</v>
      </c>
      <c r="GM263" s="9">
        <v>0</v>
      </c>
      <c r="GN263" s="9">
        <v>23612868.329999998</v>
      </c>
      <c r="GO263" s="9">
        <v>23612868.329999998</v>
      </c>
      <c r="GP263" s="9">
        <v>0</v>
      </c>
      <c r="GQ263" s="9">
        <v>0</v>
      </c>
      <c r="GR263" s="9">
        <v>23612868.329999998</v>
      </c>
      <c r="GS263" s="10" t="s">
        <v>3</v>
      </c>
      <c r="GT263" s="9">
        <v>21981816.07</v>
      </c>
      <c r="GU263" s="9">
        <v>21981816.07</v>
      </c>
      <c r="GV263" s="9">
        <v>0</v>
      </c>
      <c r="GW263" s="9">
        <v>0</v>
      </c>
      <c r="GX263" s="9">
        <v>21981816.07</v>
      </c>
      <c r="GY263" s="9">
        <v>21981816.07</v>
      </c>
      <c r="GZ263" s="9">
        <v>0</v>
      </c>
      <c r="HA263" s="9">
        <v>0</v>
      </c>
      <c r="HB263" s="9">
        <v>21981816.07</v>
      </c>
      <c r="HC263" s="10" t="s">
        <v>3</v>
      </c>
      <c r="HD263" s="9">
        <v>21781814.309999999</v>
      </c>
      <c r="HE263" s="9">
        <v>21781814.309999999</v>
      </c>
      <c r="HF263" s="9">
        <v>0</v>
      </c>
      <c r="HG263" s="9">
        <v>0</v>
      </c>
      <c r="HH263" s="9">
        <v>21781814.309999999</v>
      </c>
      <c r="HI263" s="9">
        <v>21781814.309999999</v>
      </c>
      <c r="HJ263" s="9">
        <v>0</v>
      </c>
      <c r="HK263" s="9">
        <v>0</v>
      </c>
      <c r="HL263" s="9">
        <v>21781814.309999999</v>
      </c>
      <c r="HM263" s="10" t="s">
        <v>3</v>
      </c>
      <c r="HN263" s="9">
        <v>20186451.929999992</v>
      </c>
      <c r="HO263" s="9">
        <v>20186451.929999992</v>
      </c>
      <c r="HP263" s="9">
        <v>0</v>
      </c>
      <c r="HQ263" s="9">
        <v>0</v>
      </c>
      <c r="HR263" s="9">
        <v>20186451.929999992</v>
      </c>
      <c r="HS263" s="9">
        <v>20186451.929999992</v>
      </c>
      <c r="HT263" s="9">
        <v>0</v>
      </c>
      <c r="HU263" s="9">
        <v>0</v>
      </c>
      <c r="HV263" s="9">
        <v>20186451.929999992</v>
      </c>
      <c r="HW263" s="10" t="s">
        <v>3</v>
      </c>
      <c r="HX263" s="9">
        <v>18729165.719999995</v>
      </c>
      <c r="HY263" s="9">
        <v>18729165.719999995</v>
      </c>
      <c r="HZ263" s="9">
        <v>0</v>
      </c>
      <c r="IA263" s="9">
        <v>0</v>
      </c>
      <c r="IB263" s="9">
        <v>18729165.719999995</v>
      </c>
      <c r="IC263" s="9">
        <v>18729165.719999995</v>
      </c>
      <c r="ID263" s="9">
        <v>0</v>
      </c>
      <c r="IE263" s="9">
        <v>0</v>
      </c>
      <c r="IF263" s="9">
        <v>18729165.719999995</v>
      </c>
      <c r="IG263" s="10" t="s">
        <v>3</v>
      </c>
      <c r="IH263" s="9">
        <v>18084320.77</v>
      </c>
      <c r="II263" s="9">
        <v>18084320.77</v>
      </c>
      <c r="IJ263" s="9">
        <v>0</v>
      </c>
      <c r="IK263" s="9">
        <v>0</v>
      </c>
      <c r="IL263" s="9">
        <v>18084320.77</v>
      </c>
      <c r="IM263" s="9">
        <v>18084320.77</v>
      </c>
      <c r="IN263" s="9">
        <v>0</v>
      </c>
      <c r="IO263" s="9">
        <v>0</v>
      </c>
      <c r="IP263" s="9">
        <v>18084320.77</v>
      </c>
      <c r="IQ263" s="10" t="s">
        <v>3</v>
      </c>
      <c r="IR263" s="9">
        <v>279053584.18000001</v>
      </c>
      <c r="IS263" s="9">
        <v>279053584.18000001</v>
      </c>
      <c r="IT263" s="9">
        <v>0</v>
      </c>
      <c r="IU263" s="9">
        <v>0</v>
      </c>
      <c r="IV263" s="9">
        <v>279053584.18000001</v>
      </c>
      <c r="IW263" s="9">
        <v>279053584.18000001</v>
      </c>
      <c r="IX263" s="9">
        <v>0</v>
      </c>
      <c r="IY263" s="9">
        <v>0</v>
      </c>
      <c r="IZ263" s="9">
        <v>279053584.18000001</v>
      </c>
      <c r="JA263" s="10" t="s">
        <v>3</v>
      </c>
      <c r="JB263" s="9">
        <v>17835666.109999999</v>
      </c>
      <c r="JC263" s="9">
        <v>17835666.109999999</v>
      </c>
      <c r="JD263" s="9">
        <v>0</v>
      </c>
      <c r="JE263" s="9">
        <v>0</v>
      </c>
      <c r="JF263" s="9">
        <v>17835666.109999999</v>
      </c>
      <c r="JG263" s="9">
        <v>17835666.109999999</v>
      </c>
      <c r="JH263" s="9">
        <v>0</v>
      </c>
      <c r="JI263" s="9">
        <v>0</v>
      </c>
      <c r="JJ263" s="9">
        <v>17835666.109999999</v>
      </c>
      <c r="JK263" s="10" t="s">
        <v>3</v>
      </c>
      <c r="JL263" s="9">
        <v>17157076.539999999</v>
      </c>
      <c r="JM263" s="9">
        <v>17157076.539999999</v>
      </c>
      <c r="JN263" s="9">
        <v>0</v>
      </c>
      <c r="JO263" s="9">
        <v>0</v>
      </c>
      <c r="JP263" s="9">
        <v>17157076.539999999</v>
      </c>
      <c r="JQ263" s="9">
        <v>17157076.539999999</v>
      </c>
      <c r="JR263" s="9">
        <v>0</v>
      </c>
      <c r="JS263" s="9">
        <v>0</v>
      </c>
      <c r="JT263" s="9">
        <v>17157076.539999999</v>
      </c>
      <c r="JU263" s="10" t="s">
        <v>3</v>
      </c>
      <c r="JV263" s="9">
        <v>16329100.539999997</v>
      </c>
      <c r="JW263" s="9">
        <v>16329100.539999997</v>
      </c>
      <c r="JX263" s="9">
        <v>0</v>
      </c>
      <c r="JY263" s="9">
        <v>0</v>
      </c>
      <c r="JZ263" s="9">
        <v>16329100.539999997</v>
      </c>
      <c r="KA263" s="9">
        <v>16329100.539999997</v>
      </c>
      <c r="KB263" s="9">
        <v>0</v>
      </c>
      <c r="KC263" s="9">
        <v>0</v>
      </c>
      <c r="KD263" s="9">
        <v>16329100.539999997</v>
      </c>
      <c r="KE263" s="10" t="s">
        <v>3</v>
      </c>
      <c r="KF263" s="9">
        <v>15532192.059999999</v>
      </c>
      <c r="KG263" s="9">
        <v>15532192.059999999</v>
      </c>
      <c r="KH263" s="9">
        <v>0</v>
      </c>
      <c r="KI263" s="9">
        <v>0</v>
      </c>
      <c r="KJ263" s="9">
        <v>15532192.059999999</v>
      </c>
      <c r="KK263" s="9">
        <v>15532192.059999999</v>
      </c>
      <c r="KL263" s="9">
        <v>0</v>
      </c>
      <c r="KM263" s="9">
        <v>0</v>
      </c>
      <c r="KN263" s="9">
        <v>15532192.059999999</v>
      </c>
      <c r="KO263" s="10" t="s">
        <v>3</v>
      </c>
      <c r="KP263" s="9">
        <v>14799993.27</v>
      </c>
      <c r="KQ263" s="9">
        <v>14799993.27</v>
      </c>
      <c r="KR263" s="9">
        <v>0</v>
      </c>
      <c r="KS263" s="9">
        <v>0</v>
      </c>
      <c r="KT263" s="9">
        <v>14799993.27</v>
      </c>
      <c r="KU263" s="9">
        <v>14799993.27</v>
      </c>
      <c r="KV263" s="9">
        <v>0</v>
      </c>
      <c r="KW263" s="9">
        <v>0</v>
      </c>
      <c r="KX263" s="9">
        <v>14799993.27</v>
      </c>
      <c r="KY263" s="10" t="s">
        <v>3</v>
      </c>
      <c r="KZ263" s="9">
        <v>14096484.859999999</v>
      </c>
      <c r="LA263" s="9">
        <v>14096484.859999999</v>
      </c>
      <c r="LB263" s="9">
        <v>0</v>
      </c>
      <c r="LC263" s="9">
        <v>0</v>
      </c>
      <c r="LD263" s="9">
        <v>14096484.859999999</v>
      </c>
      <c r="LE263" s="9">
        <v>14096484.859999999</v>
      </c>
      <c r="LF263" s="9">
        <v>0</v>
      </c>
      <c r="LG263" s="9">
        <v>0</v>
      </c>
      <c r="LH263" s="9">
        <v>14096484.859999999</v>
      </c>
      <c r="LI263" s="10" t="s">
        <v>3</v>
      </c>
      <c r="LJ263" s="9">
        <v>13812161.129999999</v>
      </c>
      <c r="LK263" s="9">
        <v>13812161.129999999</v>
      </c>
      <c r="LL263" s="9">
        <v>0</v>
      </c>
      <c r="LM263" s="9">
        <v>0</v>
      </c>
      <c r="LN263" s="9">
        <v>13812161.129999999</v>
      </c>
      <c r="LO263" s="9">
        <v>13812161.129999999</v>
      </c>
      <c r="LP263" s="9">
        <v>0</v>
      </c>
      <c r="LQ263" s="9">
        <v>0</v>
      </c>
      <c r="LR263" s="9">
        <v>13812161.129999999</v>
      </c>
      <c r="LS263" s="10" t="s">
        <v>3</v>
      </c>
      <c r="LT263" s="9">
        <v>13696417.57</v>
      </c>
      <c r="LU263" s="9">
        <v>13696417.57</v>
      </c>
      <c r="LV263" s="9">
        <v>0</v>
      </c>
      <c r="LW263" s="9">
        <v>0</v>
      </c>
      <c r="LX263" s="9">
        <v>13696417.57</v>
      </c>
      <c r="LY263" s="9">
        <v>13696417.57</v>
      </c>
      <c r="LZ263" s="9">
        <v>0</v>
      </c>
      <c r="MA263" s="9">
        <v>0</v>
      </c>
      <c r="MB263" s="9">
        <v>13696417.57</v>
      </c>
      <c r="MC263" s="10" t="s">
        <v>3</v>
      </c>
      <c r="MD263" s="9">
        <v>13660970.469999999</v>
      </c>
      <c r="ME263" s="9">
        <v>13660970.469999999</v>
      </c>
      <c r="MF263" s="9">
        <v>0</v>
      </c>
      <c r="MG263" s="9">
        <v>0</v>
      </c>
      <c r="MH263" s="9">
        <v>13660970.469999999</v>
      </c>
      <c r="MI263" s="9">
        <v>13660970.469999999</v>
      </c>
      <c r="MJ263" s="9">
        <v>0</v>
      </c>
      <c r="MK263" s="9">
        <v>0</v>
      </c>
      <c r="ML263" s="9">
        <v>13660970.469999999</v>
      </c>
      <c r="MM263" s="10" t="s">
        <v>3</v>
      </c>
      <c r="MN263" s="9">
        <v>13851151.409999998</v>
      </c>
      <c r="MO263" s="9">
        <v>13851151.409999998</v>
      </c>
      <c r="MP263" s="9">
        <v>0</v>
      </c>
      <c r="MQ263" s="9">
        <v>0</v>
      </c>
      <c r="MR263" s="9">
        <v>13851151.409999998</v>
      </c>
      <c r="MS263" s="9">
        <v>13851151.409999998</v>
      </c>
      <c r="MT263" s="9">
        <v>0</v>
      </c>
      <c r="MU263" s="9">
        <v>0</v>
      </c>
      <c r="MV263" s="9">
        <v>13851151.409999998</v>
      </c>
      <c r="MW263" s="10" t="s">
        <v>3</v>
      </c>
      <c r="MX263" s="9">
        <v>14162963.289999999</v>
      </c>
      <c r="MY263" s="9">
        <v>14162963.289999999</v>
      </c>
      <c r="MZ263" s="9">
        <v>0</v>
      </c>
      <c r="NA263" s="9">
        <v>0</v>
      </c>
      <c r="NB263" s="9">
        <v>14162963.289999999</v>
      </c>
      <c r="NC263" s="9">
        <v>14162963.289999999</v>
      </c>
      <c r="ND263" s="9">
        <v>0</v>
      </c>
      <c r="NE263" s="9">
        <v>0</v>
      </c>
      <c r="NF263" s="9">
        <v>14162963.289999999</v>
      </c>
      <c r="NG263" s="10" t="s">
        <v>3</v>
      </c>
      <c r="NH263" s="9">
        <v>14241782.479999999</v>
      </c>
      <c r="NI263" s="9">
        <v>14241782.479999999</v>
      </c>
      <c r="NJ263" s="9">
        <v>0</v>
      </c>
      <c r="NK263" s="9">
        <v>0</v>
      </c>
      <c r="NL263" s="9">
        <v>14241782.479999999</v>
      </c>
      <c r="NM263" s="9">
        <v>14241782.479999999</v>
      </c>
      <c r="NN263" s="9">
        <v>0</v>
      </c>
      <c r="NO263" s="9">
        <v>0</v>
      </c>
      <c r="NP263" s="9">
        <v>14241782.479999999</v>
      </c>
      <c r="NQ263" s="10" t="s">
        <v>3</v>
      </c>
      <c r="NR263" s="9">
        <v>179175959.72999996</v>
      </c>
      <c r="NS263" s="9">
        <v>179175959.72999996</v>
      </c>
      <c r="NT263" s="9">
        <v>0</v>
      </c>
      <c r="NU263" s="9">
        <v>0</v>
      </c>
      <c r="NV263" s="9">
        <v>179175959.72999996</v>
      </c>
      <c r="NW263" s="9">
        <v>179175959.72999996</v>
      </c>
      <c r="NX263" s="9">
        <v>0</v>
      </c>
      <c r="NY263" s="9">
        <v>0</v>
      </c>
      <c r="NZ263" s="9">
        <v>179175959.72999996</v>
      </c>
      <c r="OA263" s="10" t="s">
        <v>3</v>
      </c>
      <c r="OB263" s="9">
        <v>14373644.08</v>
      </c>
      <c r="OC263" s="9">
        <v>14373644.08</v>
      </c>
      <c r="OD263" s="9">
        <v>0</v>
      </c>
      <c r="OE263" s="9">
        <v>0</v>
      </c>
      <c r="OF263" s="9">
        <v>14373644.08</v>
      </c>
      <c r="OG263" s="9">
        <v>14373644.08</v>
      </c>
      <c r="OH263" s="9">
        <v>0</v>
      </c>
      <c r="OI263" s="9">
        <v>0</v>
      </c>
      <c r="OJ263" s="9">
        <v>14373644.08</v>
      </c>
      <c r="OK263" s="10" t="s">
        <v>3</v>
      </c>
      <c r="OL263" s="9">
        <v>14497879</v>
      </c>
      <c r="OM263" s="9">
        <v>14497879</v>
      </c>
      <c r="ON263" s="9">
        <v>0</v>
      </c>
      <c r="OO263" s="9">
        <v>0</v>
      </c>
      <c r="OP263" s="9">
        <v>14497879</v>
      </c>
      <c r="OQ263" s="9">
        <v>14497879</v>
      </c>
      <c r="OR263" s="9">
        <v>0</v>
      </c>
      <c r="OS263" s="9">
        <v>0</v>
      </c>
      <c r="OT263" s="9">
        <v>14497879</v>
      </c>
      <c r="OU263" s="10" t="s">
        <v>3</v>
      </c>
      <c r="OV263" s="9">
        <v>14619079.91</v>
      </c>
      <c r="OW263" s="9">
        <v>14619079.91</v>
      </c>
      <c r="OX263" s="9">
        <v>0</v>
      </c>
      <c r="OY263" s="9">
        <v>0</v>
      </c>
      <c r="OZ263" s="9">
        <v>14619079.91</v>
      </c>
      <c r="PA263" s="9">
        <v>14619079.91</v>
      </c>
      <c r="PB263" s="9">
        <v>0</v>
      </c>
      <c r="PC263" s="9">
        <v>0</v>
      </c>
      <c r="PD263" s="9">
        <v>14619079.91</v>
      </c>
      <c r="PE263" s="10" t="s">
        <v>3</v>
      </c>
      <c r="PF263" s="9">
        <v>14748410.23</v>
      </c>
      <c r="PG263" s="9">
        <v>14748410.23</v>
      </c>
      <c r="PH263" s="9">
        <v>0</v>
      </c>
      <c r="PI263" s="9">
        <v>0</v>
      </c>
      <c r="PJ263" s="9">
        <v>14748410.23</v>
      </c>
      <c r="PK263" s="9">
        <v>14748410.23</v>
      </c>
      <c r="PL263" s="9">
        <v>0</v>
      </c>
      <c r="PM263" s="9">
        <v>0</v>
      </c>
      <c r="PN263" s="9">
        <v>14748410.23</v>
      </c>
      <c r="PO263" s="10" t="s">
        <v>3</v>
      </c>
      <c r="PP263" s="9">
        <v>14871992.049999997</v>
      </c>
      <c r="PQ263" s="9">
        <v>14871992.049999997</v>
      </c>
      <c r="PR263" s="9">
        <v>0</v>
      </c>
      <c r="PS263" s="9">
        <v>0</v>
      </c>
      <c r="PT263" s="9">
        <v>14871992.049999997</v>
      </c>
      <c r="PU263" s="9">
        <v>14871992.049999997</v>
      </c>
      <c r="PV263" s="9">
        <v>0</v>
      </c>
      <c r="PW263" s="9">
        <v>0</v>
      </c>
      <c r="PX263" s="9">
        <v>14871992.049999997</v>
      </c>
      <c r="PY263" s="10" t="s">
        <v>3</v>
      </c>
      <c r="PZ263" s="9">
        <v>14990508.25</v>
      </c>
      <c r="QA263" s="9">
        <v>14990508.25</v>
      </c>
      <c r="QB263" s="9">
        <v>0</v>
      </c>
      <c r="QC263" s="9">
        <v>0</v>
      </c>
      <c r="QD263" s="9">
        <v>14990508.25</v>
      </c>
      <c r="QE263" s="9">
        <v>14990508.25</v>
      </c>
      <c r="QF263" s="9">
        <v>0</v>
      </c>
      <c r="QG263" s="9">
        <v>0</v>
      </c>
      <c r="QH263" s="9">
        <v>14990508.25</v>
      </c>
      <c r="QI263" s="10" t="s">
        <v>3</v>
      </c>
      <c r="QJ263" s="9">
        <v>15122443.260000002</v>
      </c>
      <c r="QK263" s="9">
        <v>15122443.260000002</v>
      </c>
      <c r="QL263" s="9">
        <v>0</v>
      </c>
      <c r="QM263" s="9">
        <v>0</v>
      </c>
      <c r="QN263" s="9">
        <v>15122443.260000002</v>
      </c>
      <c r="QO263" s="9">
        <v>15122443.260000002</v>
      </c>
      <c r="QP263" s="9">
        <v>0</v>
      </c>
      <c r="QQ263" s="9">
        <v>0</v>
      </c>
      <c r="QR263" s="9">
        <v>15122443.260000002</v>
      </c>
      <c r="QS263" s="10" t="s">
        <v>3</v>
      </c>
      <c r="QT263" s="9">
        <v>15246025.079999998</v>
      </c>
      <c r="QU263" s="9">
        <v>15246025.079999998</v>
      </c>
      <c r="QV263" s="9">
        <v>0</v>
      </c>
      <c r="QW263" s="9">
        <v>0</v>
      </c>
      <c r="QX263" s="9">
        <v>15246025.079999998</v>
      </c>
      <c r="QY263" s="9">
        <v>15246025.079999998</v>
      </c>
      <c r="QZ263" s="9">
        <v>0</v>
      </c>
      <c r="RA263" s="9">
        <v>0</v>
      </c>
      <c r="RB263" s="9">
        <v>15246025.079999998</v>
      </c>
      <c r="RC263" s="10" t="s">
        <v>3</v>
      </c>
      <c r="RD263" s="9">
        <v>15364645.700000001</v>
      </c>
      <c r="RE263" s="9">
        <v>15364645.700000001</v>
      </c>
      <c r="RF263" s="9">
        <v>0</v>
      </c>
      <c r="RG263" s="9">
        <v>0</v>
      </c>
      <c r="RH263" s="9">
        <v>15364645.700000001</v>
      </c>
      <c r="RI263" s="9">
        <v>15364645.700000001</v>
      </c>
      <c r="RJ263" s="9">
        <v>0</v>
      </c>
      <c r="RK263" s="9">
        <v>0</v>
      </c>
      <c r="RL263" s="9">
        <v>15364645.700000001</v>
      </c>
      <c r="RM263" s="10" t="s">
        <v>3</v>
      </c>
      <c r="RN263" s="9">
        <v>15496507.300000001</v>
      </c>
      <c r="RO263" s="9">
        <v>15496507.300000001</v>
      </c>
      <c r="RP263" s="9">
        <v>0</v>
      </c>
      <c r="RQ263" s="9">
        <v>0</v>
      </c>
      <c r="RR263" s="9">
        <v>15496507.300000001</v>
      </c>
      <c r="RS263" s="9">
        <v>15496507.300000001</v>
      </c>
      <c r="RT263" s="9">
        <v>0</v>
      </c>
      <c r="RU263" s="9">
        <v>0</v>
      </c>
      <c r="RV263" s="9">
        <v>15496507.300000001</v>
      </c>
      <c r="RW263" s="10" t="s">
        <v>3</v>
      </c>
      <c r="RX263" s="9">
        <v>15620162.490000002</v>
      </c>
      <c r="RY263" s="9">
        <v>15620162.490000002</v>
      </c>
      <c r="RZ263" s="9">
        <v>0</v>
      </c>
      <c r="SA263" s="9">
        <v>0</v>
      </c>
      <c r="SB263" s="9">
        <v>15620162.490000002</v>
      </c>
      <c r="SC263" s="9">
        <v>15620162.490000002</v>
      </c>
      <c r="SD263" s="9">
        <v>0</v>
      </c>
      <c r="SE263" s="9">
        <v>0</v>
      </c>
      <c r="SF263" s="9">
        <v>15620162.490000002</v>
      </c>
      <c r="SG263" s="10" t="s">
        <v>3</v>
      </c>
      <c r="SH263" s="9">
        <v>15746958.650000002</v>
      </c>
      <c r="SI263" s="9">
        <v>15746958.650000002</v>
      </c>
      <c r="SJ263" s="9">
        <v>0</v>
      </c>
      <c r="SK263" s="9">
        <v>0</v>
      </c>
      <c r="SL263" s="9">
        <v>15746958.650000002</v>
      </c>
      <c r="SM263" s="9">
        <v>15746958.650000002</v>
      </c>
      <c r="SN263" s="9">
        <v>0</v>
      </c>
      <c r="SO263" s="9">
        <v>0</v>
      </c>
      <c r="SP263" s="9">
        <v>15746958.650000002</v>
      </c>
      <c r="SQ263" s="10" t="s">
        <v>3</v>
      </c>
      <c r="SR263" s="9">
        <v>180698256.00000003</v>
      </c>
      <c r="SS263" s="9">
        <v>180698256.00000003</v>
      </c>
      <c r="ST263" s="9">
        <v>0</v>
      </c>
      <c r="SU263" s="9">
        <v>0</v>
      </c>
      <c r="SV263" s="9">
        <v>180698256.00000003</v>
      </c>
      <c r="SW263" s="9">
        <v>180698256.00000003</v>
      </c>
      <c r="SX263" s="9">
        <v>0</v>
      </c>
      <c r="SY263" s="9">
        <v>0</v>
      </c>
      <c r="SZ263" s="9">
        <v>180698256.00000003</v>
      </c>
      <c r="TA263" s="10" t="s">
        <v>3</v>
      </c>
      <c r="TB263" s="9">
        <v>15772675.500600003</v>
      </c>
      <c r="TC263" s="9">
        <v>15772675.500600003</v>
      </c>
    </row>
    <row r="265" spans="1:523" x14ac:dyDescent="0.3">
      <c r="A265" s="8" t="s">
        <v>302</v>
      </c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  <c r="FG265" s="4"/>
      <c r="FH265" s="4"/>
      <c r="FI265" s="4"/>
      <c r="FJ265" s="4"/>
      <c r="FK265" s="4"/>
      <c r="FL265" s="4"/>
      <c r="FM265" s="4"/>
      <c r="FN265" s="4"/>
      <c r="FO265" s="4"/>
      <c r="FP265" s="4"/>
      <c r="FQ265" s="4"/>
      <c r="FR265" s="4"/>
      <c r="FS265" s="4"/>
      <c r="FT265" s="4"/>
      <c r="FU265" s="4"/>
      <c r="FV265" s="4"/>
      <c r="FW265" s="4"/>
      <c r="FX265" s="4"/>
      <c r="FY265" s="4"/>
      <c r="FZ265" s="4"/>
      <c r="GA265" s="4"/>
      <c r="GB265" s="4"/>
      <c r="GC265" s="4"/>
      <c r="GD265" s="4"/>
      <c r="GE265" s="4"/>
      <c r="GF265" s="4"/>
      <c r="GG265" s="4"/>
      <c r="GH265" s="4"/>
      <c r="GI265" s="4"/>
      <c r="GJ265" s="4"/>
      <c r="GK265" s="4"/>
      <c r="GL265" s="4"/>
      <c r="GM265" s="4"/>
      <c r="GN265" s="4"/>
      <c r="GO265" s="4"/>
      <c r="GP265" s="4"/>
      <c r="GQ265" s="4"/>
      <c r="GR265" s="4"/>
      <c r="GS265" s="4"/>
      <c r="GT265" s="4"/>
      <c r="GU265" s="4"/>
      <c r="GV265" s="4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4"/>
      <c r="HP265" s="4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4"/>
      <c r="IJ265" s="4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  <c r="IV265" s="4"/>
      <c r="IW265" s="4"/>
      <c r="IX265" s="4"/>
      <c r="IY265" s="4"/>
      <c r="IZ265" s="4"/>
      <c r="JA265" s="4"/>
      <c r="JB265" s="4"/>
      <c r="JC265" s="4"/>
      <c r="JD265" s="4"/>
      <c r="JE265" s="4"/>
      <c r="JF265" s="4"/>
      <c r="JG265" s="4"/>
      <c r="JH265" s="4"/>
      <c r="JI265" s="4"/>
      <c r="JJ265" s="4"/>
      <c r="JK265" s="4"/>
      <c r="JL265" s="4"/>
      <c r="JM265" s="4"/>
      <c r="JN265" s="4"/>
      <c r="JO265" s="4"/>
      <c r="JP265" s="4"/>
      <c r="JQ265" s="4"/>
      <c r="JR265" s="4"/>
      <c r="JS265" s="4"/>
      <c r="JT265" s="4"/>
      <c r="JU265" s="4"/>
      <c r="JV265" s="4"/>
      <c r="JW265" s="4"/>
      <c r="JX265" s="4"/>
      <c r="JY265" s="4"/>
      <c r="JZ265" s="4"/>
      <c r="KA265" s="4"/>
      <c r="KB265" s="4"/>
      <c r="KC265" s="4"/>
      <c r="KD265" s="4"/>
      <c r="KE265" s="4"/>
      <c r="KF265" s="4"/>
      <c r="KG265" s="4"/>
      <c r="KH265" s="4"/>
      <c r="KI265" s="4"/>
      <c r="KJ265" s="4"/>
      <c r="KK265" s="4"/>
      <c r="KL265" s="4"/>
      <c r="KM265" s="4"/>
      <c r="KN265" s="4"/>
      <c r="KO265" s="4"/>
      <c r="KP265" s="4"/>
      <c r="KQ265" s="4"/>
      <c r="KR265" s="4"/>
      <c r="KS265" s="4"/>
      <c r="KT265" s="4"/>
      <c r="KU265" s="4"/>
      <c r="KV265" s="4"/>
      <c r="KW265" s="4"/>
      <c r="KX265" s="4"/>
      <c r="KY265" s="4"/>
      <c r="KZ265" s="4"/>
      <c r="LA265" s="4"/>
      <c r="LB265" s="4"/>
      <c r="LC265" s="4"/>
      <c r="LD265" s="4"/>
      <c r="LE265" s="4"/>
      <c r="LF265" s="4"/>
      <c r="LG265" s="4"/>
      <c r="LH265" s="4"/>
      <c r="LI265" s="4"/>
      <c r="LJ265" s="4"/>
      <c r="LK265" s="4"/>
      <c r="LL265" s="4"/>
      <c r="LM265" s="4"/>
      <c r="LN265" s="4"/>
      <c r="LO265" s="4"/>
      <c r="LP265" s="4"/>
      <c r="LQ265" s="4"/>
      <c r="LR265" s="4"/>
      <c r="LS265" s="4"/>
      <c r="LT265" s="4"/>
      <c r="LU265" s="4"/>
      <c r="LV265" s="4"/>
      <c r="LW265" s="4"/>
      <c r="LX265" s="4"/>
      <c r="LY265" s="4"/>
      <c r="LZ265" s="4"/>
      <c r="MA265" s="4"/>
      <c r="MB265" s="4"/>
      <c r="MC265" s="4"/>
      <c r="MD265" s="4"/>
      <c r="ME265" s="4"/>
      <c r="MF265" s="4"/>
      <c r="MG265" s="4"/>
      <c r="MH265" s="4"/>
      <c r="MI265" s="4"/>
      <c r="MJ265" s="4"/>
      <c r="MK265" s="4"/>
      <c r="ML265" s="4"/>
      <c r="MM265" s="4"/>
      <c r="MN265" s="4"/>
      <c r="MO265" s="4"/>
      <c r="MP265" s="4"/>
      <c r="MQ265" s="4"/>
      <c r="MR265" s="4"/>
      <c r="MS265" s="4"/>
      <c r="MT265" s="4"/>
      <c r="MU265" s="4"/>
      <c r="MV265" s="4"/>
      <c r="MW265" s="4"/>
      <c r="MX265" s="4"/>
      <c r="MY265" s="4"/>
      <c r="MZ265" s="4"/>
      <c r="NA265" s="4"/>
      <c r="NB265" s="4"/>
      <c r="NC265" s="4"/>
      <c r="ND265" s="4"/>
      <c r="NE265" s="4"/>
      <c r="NF265" s="4"/>
      <c r="NG265" s="4"/>
      <c r="NH265" s="4"/>
      <c r="NI265" s="4"/>
      <c r="NJ265" s="4"/>
      <c r="NK265" s="4"/>
      <c r="NL265" s="4"/>
      <c r="NM265" s="4"/>
      <c r="NN265" s="4"/>
      <c r="NO265" s="4"/>
      <c r="NP265" s="4"/>
      <c r="NQ265" s="4"/>
      <c r="NR265" s="4"/>
      <c r="NS265" s="4"/>
      <c r="NT265" s="4"/>
      <c r="NU265" s="4"/>
      <c r="NV265" s="4"/>
      <c r="NW265" s="4"/>
      <c r="NX265" s="4"/>
      <c r="NY265" s="4"/>
      <c r="NZ265" s="4"/>
      <c r="OA265" s="4"/>
      <c r="OB265" s="4"/>
      <c r="OC265" s="4"/>
      <c r="OD265" s="4"/>
      <c r="OE265" s="4"/>
      <c r="OF265" s="4"/>
      <c r="OG265" s="4"/>
      <c r="OH265" s="4"/>
      <c r="OI265" s="4"/>
      <c r="OJ265" s="4"/>
      <c r="OK265" s="4"/>
      <c r="OL265" s="4"/>
      <c r="OM265" s="4"/>
      <c r="ON265" s="4"/>
      <c r="OO265" s="4"/>
      <c r="OP265" s="4"/>
      <c r="OQ265" s="4"/>
      <c r="OR265" s="4"/>
      <c r="OS265" s="4"/>
      <c r="OT265" s="4"/>
      <c r="OU265" s="4"/>
      <c r="OV265" s="4"/>
      <c r="OW265" s="4"/>
      <c r="OX265" s="4"/>
      <c r="OY265" s="4"/>
      <c r="OZ265" s="4"/>
      <c r="PA265" s="4"/>
      <c r="PB265" s="4"/>
      <c r="PC265" s="4"/>
      <c r="PD265" s="4"/>
      <c r="PE265" s="4"/>
      <c r="PF265" s="4"/>
      <c r="PG265" s="4"/>
      <c r="PH265" s="4"/>
      <c r="PI265" s="4"/>
      <c r="PJ265" s="4"/>
      <c r="PK265" s="4"/>
      <c r="PL265" s="4"/>
      <c r="PM265" s="4"/>
      <c r="PN265" s="4"/>
      <c r="PO265" s="4"/>
      <c r="PP265" s="4"/>
      <c r="PQ265" s="4"/>
      <c r="PR265" s="4"/>
      <c r="PS265" s="4"/>
      <c r="PT265" s="4"/>
      <c r="PU265" s="4"/>
      <c r="PV265" s="4"/>
      <c r="PW265" s="4"/>
      <c r="PX265" s="4"/>
      <c r="PY265" s="4"/>
      <c r="PZ265" s="4"/>
      <c r="QA265" s="4"/>
      <c r="QB265" s="4"/>
      <c r="QC265" s="4"/>
      <c r="QD265" s="4"/>
      <c r="QE265" s="4"/>
      <c r="QF265" s="4"/>
      <c r="QG265" s="4"/>
      <c r="QH265" s="4"/>
      <c r="QI265" s="4"/>
      <c r="QJ265" s="4"/>
      <c r="QK265" s="4"/>
      <c r="QL265" s="4"/>
      <c r="QM265" s="4"/>
      <c r="QN265" s="4"/>
      <c r="QO265" s="4"/>
      <c r="QP265" s="4"/>
      <c r="QQ265" s="4"/>
      <c r="QR265" s="4"/>
      <c r="QS265" s="4"/>
      <c r="QT265" s="4"/>
      <c r="QU265" s="4"/>
      <c r="QV265" s="4"/>
      <c r="QW265" s="4"/>
      <c r="QX265" s="4"/>
      <c r="QY265" s="4"/>
      <c r="QZ265" s="4"/>
      <c r="RA265" s="4"/>
      <c r="RB265" s="4"/>
      <c r="RC265" s="4"/>
      <c r="RD265" s="4"/>
      <c r="RE265" s="4"/>
      <c r="RF265" s="4"/>
      <c r="RG265" s="4"/>
      <c r="RH265" s="4"/>
      <c r="RI265" s="4"/>
      <c r="RJ265" s="4"/>
      <c r="RK265" s="4"/>
      <c r="RL265" s="4"/>
      <c r="RM265" s="4"/>
      <c r="RN265" s="4"/>
      <c r="RO265" s="4"/>
      <c r="RP265" s="4"/>
      <c r="RQ265" s="4"/>
      <c r="RR265" s="4"/>
      <c r="RS265" s="4"/>
      <c r="RT265" s="4"/>
      <c r="RU265" s="4"/>
      <c r="RV265" s="4"/>
      <c r="RW265" s="4"/>
      <c r="RX265" s="4"/>
      <c r="RY265" s="4"/>
      <c r="RZ265" s="4"/>
      <c r="SA265" s="4"/>
      <c r="SB265" s="4"/>
      <c r="SC265" s="4"/>
      <c r="SD265" s="4"/>
      <c r="SE265" s="4"/>
      <c r="SF265" s="4"/>
      <c r="SG265" s="4"/>
      <c r="SH265" s="4"/>
      <c r="SI265" s="4"/>
      <c r="SJ265" s="4"/>
      <c r="SK265" s="4"/>
      <c r="SL265" s="4"/>
      <c r="SM265" s="4"/>
      <c r="SN265" s="4"/>
      <c r="SO265" s="4"/>
      <c r="SP265" s="4"/>
      <c r="SQ265" s="4"/>
      <c r="SR265" s="4"/>
      <c r="SS265" s="4"/>
      <c r="ST265" s="4"/>
      <c r="SU265" s="4"/>
      <c r="SV265" s="4"/>
      <c r="SW265" s="4"/>
      <c r="SX265" s="4"/>
      <c r="SY265" s="4"/>
      <c r="SZ265" s="4"/>
      <c r="TA265" s="4"/>
      <c r="TB265" s="4"/>
      <c r="TC265" s="4"/>
    </row>
    <row r="266" spans="1:523" x14ac:dyDescent="0.3">
      <c r="A266" s="3" t="s">
        <v>303</v>
      </c>
      <c r="B266" s="4">
        <v>194693058.19000003</v>
      </c>
      <c r="C266" s="4">
        <v>194693058.19000003</v>
      </c>
      <c r="D266" s="4">
        <v>-32297662.530000001</v>
      </c>
      <c r="E266" s="4">
        <v>0</v>
      </c>
      <c r="F266" s="4">
        <v>162395395.66000003</v>
      </c>
      <c r="G266" s="4">
        <v>188119704.44954211</v>
      </c>
      <c r="H266" s="4">
        <v>-31207207.827745352</v>
      </c>
      <c r="I266" s="4">
        <v>0</v>
      </c>
      <c r="J266" s="4">
        <v>156912496.62179676</v>
      </c>
      <c r="K266" s="5">
        <v>0.9662373491814843</v>
      </c>
      <c r="L266" s="4">
        <v>195938760.56</v>
      </c>
      <c r="M266" s="4">
        <v>195938760.56</v>
      </c>
      <c r="N266" s="4">
        <v>-32450685.080000002</v>
      </c>
      <c r="O266" s="4">
        <v>0</v>
      </c>
      <c r="P266" s="4">
        <v>163488075.47999999</v>
      </c>
      <c r="Q266" s="4">
        <v>189323348.60539997</v>
      </c>
      <c r="R266" s="4">
        <v>-31355063.930822346</v>
      </c>
      <c r="S266" s="4">
        <v>0</v>
      </c>
      <c r="T266" s="4">
        <v>157968284.67457762</v>
      </c>
      <c r="U266" s="5">
        <v>0.9662373491814843</v>
      </c>
      <c r="V266" s="4">
        <v>198223941.16999999</v>
      </c>
      <c r="W266" s="4">
        <v>198223941.16999999</v>
      </c>
      <c r="X266" s="4">
        <v>-32717429.27</v>
      </c>
      <c r="Y266" s="4">
        <v>0</v>
      </c>
      <c r="Z266" s="4">
        <v>165506511.89999998</v>
      </c>
      <c r="AA266" s="4">
        <v>191531375.46040729</v>
      </c>
      <c r="AB266" s="4">
        <v>-31612802.129877504</v>
      </c>
      <c r="AC266" s="4">
        <v>0</v>
      </c>
      <c r="AD266" s="4">
        <v>159918573.33052978</v>
      </c>
      <c r="AE266" s="5">
        <v>0.9662373491814843</v>
      </c>
      <c r="AF266" s="4">
        <v>199319282.80999997</v>
      </c>
      <c r="AG266" s="4">
        <v>199319282.80999997</v>
      </c>
      <c r="AH266" s="4">
        <v>-32773377.280000001</v>
      </c>
      <c r="AI266" s="4">
        <v>0</v>
      </c>
      <c r="AJ266" s="4">
        <v>166545905.52999997</v>
      </c>
      <c r="AK266" s="4">
        <v>192589735.46308896</v>
      </c>
      <c r="AL266" s="4">
        <v>-31666861.186751883</v>
      </c>
      <c r="AM266" s="4">
        <v>0</v>
      </c>
      <c r="AN266" s="4">
        <v>160922874.27633709</v>
      </c>
      <c r="AO266" s="5">
        <v>0.9662373491814843</v>
      </c>
      <c r="AP266" s="4">
        <v>199909011.60999998</v>
      </c>
      <c r="AQ266" s="4">
        <v>199909011.60999998</v>
      </c>
      <c r="AR266" s="4">
        <v>-32820061.079999998</v>
      </c>
      <c r="AS266" s="4">
        <v>0</v>
      </c>
      <c r="AT266" s="4">
        <v>167088950.52999997</v>
      </c>
      <c r="AU266" s="4">
        <v>193159553.45553696</v>
      </c>
      <c r="AV266" s="4">
        <v>-31711968.817913603</v>
      </c>
      <c r="AW266" s="4">
        <v>0</v>
      </c>
      <c r="AX266" s="4">
        <v>161447584.63762337</v>
      </c>
      <c r="AY266" s="5">
        <v>0.9662373491814843</v>
      </c>
      <c r="AZ266" s="4">
        <v>205516812.89999998</v>
      </c>
      <c r="BA266" s="4">
        <v>205516812.89999998</v>
      </c>
      <c r="BB266" s="4">
        <v>-34108050.400000006</v>
      </c>
      <c r="BC266" s="4">
        <v>0</v>
      </c>
      <c r="BD266" s="4">
        <v>171408762.49999997</v>
      </c>
      <c r="BE266" s="4">
        <v>198578020.50872305</v>
      </c>
      <c r="BF266" s="4">
        <v>-32956472.204244468</v>
      </c>
      <c r="BG266" s="4">
        <v>0</v>
      </c>
      <c r="BH266" s="4">
        <v>165621548.30447859</v>
      </c>
      <c r="BI266" s="5">
        <v>0.9662373491814843</v>
      </c>
      <c r="BJ266" s="4">
        <v>206433575.25</v>
      </c>
      <c r="BK266" s="4">
        <v>206433575.25</v>
      </c>
      <c r="BL266" s="4">
        <v>-33811644.350000001</v>
      </c>
      <c r="BM266" s="4">
        <v>0</v>
      </c>
      <c r="BN266" s="4">
        <v>172621930.90000001</v>
      </c>
      <c r="BO266" s="4">
        <v>199463830.53161645</v>
      </c>
      <c r="BP266" s="4">
        <v>-32670073.608211111</v>
      </c>
      <c r="BQ266" s="4">
        <v>0</v>
      </c>
      <c r="BR266" s="4">
        <v>166793756.92340535</v>
      </c>
      <c r="BS266" s="5">
        <v>0.9662373491814843</v>
      </c>
      <c r="BT266" s="4">
        <v>208744584.07999998</v>
      </c>
      <c r="BU266" s="4">
        <v>208744584.07999998</v>
      </c>
      <c r="BV266" s="4">
        <v>-34278728.93</v>
      </c>
      <c r="BW266" s="4">
        <v>0</v>
      </c>
      <c r="BX266" s="4">
        <v>174465855.14999998</v>
      </c>
      <c r="BY266" s="4">
        <v>201696813.57745066</v>
      </c>
      <c r="BZ266" s="4">
        <v>-33121388.174633861</v>
      </c>
      <c r="CA266" s="4">
        <v>0</v>
      </c>
      <c r="CB266" s="4">
        <v>168575425.4028168</v>
      </c>
      <c r="CC266" s="5">
        <v>0.9662373491814843</v>
      </c>
      <c r="CD266" s="4">
        <v>215222657.81999999</v>
      </c>
      <c r="CE266" s="4">
        <v>215222657.81999999</v>
      </c>
      <c r="CF266" s="4">
        <v>-35725025.712597884</v>
      </c>
      <c r="CG266" s="4">
        <v>0</v>
      </c>
      <c r="CH266" s="4">
        <v>179497632.10740212</v>
      </c>
      <c r="CI266" s="4">
        <v>207956170.37579045</v>
      </c>
      <c r="CJ266" s="4">
        <v>-34518854.143980943</v>
      </c>
      <c r="CK266" s="4">
        <v>0</v>
      </c>
      <c r="CL266" s="4">
        <v>173437316.2318095</v>
      </c>
      <c r="CM266" s="5">
        <v>0.9662373491814843</v>
      </c>
      <c r="CN266" s="4">
        <v>217082053.33000004</v>
      </c>
      <c r="CO266" s="4">
        <v>217082053.33000004</v>
      </c>
      <c r="CP266" s="4">
        <v>-36334213.362135373</v>
      </c>
      <c r="CQ266" s="4">
        <v>0</v>
      </c>
      <c r="CR266" s="4">
        <v>180747839.96786466</v>
      </c>
      <c r="CS266" s="4">
        <v>209752787.76445284</v>
      </c>
      <c r="CT266" s="4">
        <v>-35107474.003624149</v>
      </c>
      <c r="CU266" s="4">
        <v>0</v>
      </c>
      <c r="CV266" s="4">
        <v>174645313.7608287</v>
      </c>
      <c r="CW266" s="5">
        <v>0.9662373491814843</v>
      </c>
      <c r="CX266" s="4">
        <v>219351170.13000005</v>
      </c>
      <c r="CY266" s="4">
        <v>219351170.13000005</v>
      </c>
      <c r="CZ266" s="4">
        <v>-36992058.959254131</v>
      </c>
      <c r="DA266" s="4">
        <v>0</v>
      </c>
      <c r="DB266" s="4">
        <v>182359111.17074591</v>
      </c>
      <c r="DC266" s="4">
        <v>211945293.16626802</v>
      </c>
      <c r="DD266" s="4">
        <v>-35743108.98955489</v>
      </c>
      <c r="DE266" s="4">
        <v>0</v>
      </c>
      <c r="DF266" s="4">
        <v>176202184.17671314</v>
      </c>
      <c r="DG266" s="5">
        <v>0.9662373491814843</v>
      </c>
      <c r="DH266" s="4">
        <v>208347444.5200001</v>
      </c>
      <c r="DI266" s="4">
        <v>208347444.5200001</v>
      </c>
      <c r="DJ266" s="4">
        <v>-31301756.139071416</v>
      </c>
      <c r="DK266" s="4">
        <v>0</v>
      </c>
      <c r="DL266" s="4">
        <v>177045688.3809287</v>
      </c>
      <c r="DM266" s="4">
        <v>201313082.50174126</v>
      </c>
      <c r="DN266" s="4">
        <v>-30244925.876541615</v>
      </c>
      <c r="DO266" s="4">
        <v>0</v>
      </c>
      <c r="DP266" s="4">
        <v>171068156.62519965</v>
      </c>
      <c r="DQ266" s="5">
        <v>0.9662373491814843</v>
      </c>
      <c r="DR266" s="4">
        <v>2468782352.3699999</v>
      </c>
      <c r="DS266" s="4">
        <v>2468782352.3699999</v>
      </c>
      <c r="DT266" s="4">
        <v>-405610693.09305882</v>
      </c>
      <c r="DU266" s="4">
        <v>0</v>
      </c>
      <c r="DV266" s="4">
        <v>2063171659.2769415</v>
      </c>
      <c r="DW266" s="4">
        <v>2385429715.8600183</v>
      </c>
      <c r="DX266" s="4">
        <v>-391916200.89390171</v>
      </c>
      <c r="DY266" s="4">
        <v>0</v>
      </c>
      <c r="DZ266" s="4">
        <v>1993513514.9661162</v>
      </c>
      <c r="EA266" s="5">
        <v>11.594848190177814</v>
      </c>
      <c r="EB266" s="4">
        <v>209043880.70000011</v>
      </c>
      <c r="EC266" s="4">
        <v>209043880.70000011</v>
      </c>
      <c r="ED266" s="4">
        <v>-31549255.111860823</v>
      </c>
      <c r="EE266" s="4">
        <v>0</v>
      </c>
      <c r="EF266" s="4">
        <v>177494625.5881393</v>
      </c>
      <c r="EG266" s="4">
        <v>201786088.16291529</v>
      </c>
      <c r="EH266" s="4">
        <v>-30453896.818976585</v>
      </c>
      <c r="EI266" s="4">
        <v>0</v>
      </c>
      <c r="EJ266" s="4">
        <v>171332191.34393871</v>
      </c>
      <c r="EK266" s="5">
        <v>0.96528100936137662</v>
      </c>
      <c r="EL266" s="4">
        <v>210385640.62000012</v>
      </c>
      <c r="EM266" s="4">
        <v>210385640.62000012</v>
      </c>
      <c r="EN266" s="4">
        <v>-31627086.127854872</v>
      </c>
      <c r="EO266" s="4">
        <v>0</v>
      </c>
      <c r="EP266" s="4">
        <v>178758554.49214524</v>
      </c>
      <c r="EQ266" s="4">
        <v>203081263.53281355</v>
      </c>
      <c r="ER266" s="4">
        <v>-30529025.620654944</v>
      </c>
      <c r="ES266" s="4">
        <v>0</v>
      </c>
      <c r="ET266" s="4">
        <v>172552237.91215861</v>
      </c>
      <c r="EU266" s="5">
        <v>0.96528100936137662</v>
      </c>
      <c r="EV266" s="4">
        <v>211832920.6500001</v>
      </c>
      <c r="EW266" s="4">
        <v>211832920.6500001</v>
      </c>
      <c r="EX266" s="4">
        <v>-31499029.090705387</v>
      </c>
      <c r="EY266" s="4">
        <v>0</v>
      </c>
      <c r="EZ266" s="4">
        <v>180333891.5592947</v>
      </c>
      <c r="FA266" s="4">
        <v>204478295.4610005</v>
      </c>
      <c r="FB266" s="4">
        <v>-30405414.594579462</v>
      </c>
      <c r="FC266" s="4">
        <v>0</v>
      </c>
      <c r="FD266" s="4">
        <v>174072880.86642104</v>
      </c>
      <c r="FE266" s="5">
        <v>0.96528100936137662</v>
      </c>
      <c r="FF266" s="4">
        <v>212843201.16000015</v>
      </c>
      <c r="FG266" s="4">
        <v>212843201.16000015</v>
      </c>
      <c r="FH266" s="4">
        <v>-31776850.583555903</v>
      </c>
      <c r="FI266" s="4">
        <v>0</v>
      </c>
      <c r="FJ266" s="4">
        <v>181066350.57644424</v>
      </c>
      <c r="FK266" s="4">
        <v>205453500.05143148</v>
      </c>
      <c r="FL266" s="4">
        <v>-30673590.405620489</v>
      </c>
      <c r="FM266" s="4">
        <v>0</v>
      </c>
      <c r="FN266" s="4">
        <v>174779909.64581099</v>
      </c>
      <c r="FO266" s="5">
        <v>0.96528100936137662</v>
      </c>
      <c r="FP266" s="4">
        <v>220138118.17000017</v>
      </c>
      <c r="FQ266" s="4">
        <v>220138118.17000017</v>
      </c>
      <c r="FR266" s="4">
        <v>-34917951.096406415</v>
      </c>
      <c r="FS266" s="4">
        <v>0</v>
      </c>
      <c r="FT266" s="4">
        <v>185220167.07359374</v>
      </c>
      <c r="FU266" s="4">
        <v>212495144.90605175</v>
      </c>
      <c r="FV266" s="4">
        <v>-33705635.079170376</v>
      </c>
      <c r="FW266" s="4">
        <v>0</v>
      </c>
      <c r="FX266" s="4">
        <v>178789509.82688138</v>
      </c>
      <c r="FY266" s="5">
        <v>0.96528100936137662</v>
      </c>
      <c r="FZ266" s="4">
        <v>216446358.84000015</v>
      </c>
      <c r="GA266" s="4">
        <v>216446358.84000015</v>
      </c>
      <c r="GB266" s="4">
        <v>-33556338.249256931</v>
      </c>
      <c r="GC266" s="4">
        <v>0</v>
      </c>
      <c r="GD266" s="4">
        <v>182890020.59074321</v>
      </c>
      <c r="GE266" s="4">
        <v>208931559.73367006</v>
      </c>
      <c r="GF266" s="4">
        <v>-32391296.055714499</v>
      </c>
      <c r="GG266" s="4">
        <v>0</v>
      </c>
      <c r="GH266" s="4">
        <v>176540263.67795557</v>
      </c>
      <c r="GI266" s="5">
        <v>0.96528100936137662</v>
      </c>
      <c r="GJ266" s="4">
        <v>215875330.28000018</v>
      </c>
      <c r="GK266" s="4">
        <v>215875330.28000018</v>
      </c>
      <c r="GL266" s="4">
        <v>-33291385.882107455</v>
      </c>
      <c r="GM266" s="4">
        <v>0</v>
      </c>
      <c r="GN266" s="4">
        <v>182583944.39789271</v>
      </c>
      <c r="GO266" s="4">
        <v>208380356.70889911</v>
      </c>
      <c r="GP266" s="4">
        <v>-32135542.567319769</v>
      </c>
      <c r="GQ266" s="4">
        <v>0</v>
      </c>
      <c r="GR266" s="4">
        <v>176244814.14157933</v>
      </c>
      <c r="GS266" s="5">
        <v>0.96528100936137662</v>
      </c>
      <c r="GT266" s="4">
        <v>217105800.90000018</v>
      </c>
      <c r="GU266" s="4">
        <v>217105800.90000018</v>
      </c>
      <c r="GV266" s="4">
        <v>-33053479.380805861</v>
      </c>
      <c r="GW266" s="4">
        <v>0</v>
      </c>
      <c r="GX266" s="4">
        <v>184052321.51919433</v>
      </c>
      <c r="GY266" s="4">
        <v>209568106.63096225</v>
      </c>
      <c r="GZ266" s="4">
        <v>-31905895.939609729</v>
      </c>
      <c r="HA266" s="4">
        <v>0</v>
      </c>
      <c r="HB266" s="4">
        <v>177662210.69135252</v>
      </c>
      <c r="HC266" s="5">
        <v>0.96528100936137662</v>
      </c>
      <c r="HD266" s="4">
        <v>213775539.1300002</v>
      </c>
      <c r="HE266" s="4">
        <v>213775539.1300002</v>
      </c>
      <c r="HF266" s="4">
        <v>-31820964.233973101</v>
      </c>
      <c r="HG266" s="4">
        <v>0</v>
      </c>
      <c r="HH266" s="4">
        <v>181954574.89602709</v>
      </c>
      <c r="HI266" s="4">
        <v>206353468.18817905</v>
      </c>
      <c r="HJ266" s="4">
        <v>-30716172.474621817</v>
      </c>
      <c r="HK266" s="4">
        <v>0</v>
      </c>
      <c r="HL266" s="4">
        <v>175637295.71355724</v>
      </c>
      <c r="HM266" s="5">
        <v>0.96528100936137662</v>
      </c>
      <c r="HN266" s="4">
        <v>213897034.63000014</v>
      </c>
      <c r="HO266" s="4">
        <v>213897034.63000014</v>
      </c>
      <c r="HP266" s="4">
        <v>-31382109.4699223</v>
      </c>
      <c r="HQ266" s="4">
        <v>0</v>
      </c>
      <c r="HR266" s="4">
        <v>182514925.16007784</v>
      </c>
      <c r="HS266" s="4">
        <v>206470745.48705187</v>
      </c>
      <c r="HT266" s="4">
        <v>-30292554.30501581</v>
      </c>
      <c r="HU266" s="4">
        <v>0</v>
      </c>
      <c r="HV266" s="4">
        <v>176178191.18203607</v>
      </c>
      <c r="HW266" s="5">
        <v>0.96528100936137662</v>
      </c>
      <c r="HX266" s="4">
        <v>214786722.27000022</v>
      </c>
      <c r="HY266" s="4">
        <v>214786722.27000022</v>
      </c>
      <c r="HZ266" s="4">
        <v>-30970414.63197526</v>
      </c>
      <c r="IA266" s="4">
        <v>0</v>
      </c>
      <c r="IB266" s="4">
        <v>183816307.63802496</v>
      </c>
      <c r="IC266" s="4">
        <v>207329544.07020748</v>
      </c>
      <c r="ID266" s="4">
        <v>-29895153.096293423</v>
      </c>
      <c r="IE266" s="4">
        <v>0</v>
      </c>
      <c r="IF266" s="4">
        <v>177434390.97391406</v>
      </c>
      <c r="IG266" s="5">
        <v>0.96528100936137662</v>
      </c>
      <c r="IH266" s="4">
        <v>214130732.17000017</v>
      </c>
      <c r="II266" s="4">
        <v>214130732.17000017</v>
      </c>
      <c r="IJ266" s="4">
        <v>-30602555.436034594</v>
      </c>
      <c r="IK266" s="4">
        <v>0</v>
      </c>
      <c r="IL266" s="4">
        <v>183528176.73396558</v>
      </c>
      <c r="IM266" s="4">
        <v>206696329.28434837</v>
      </c>
      <c r="IN266" s="4">
        <v>-29540065.600332953</v>
      </c>
      <c r="IO266" s="4">
        <v>0</v>
      </c>
      <c r="IP266" s="4">
        <v>177156263.68401542</v>
      </c>
      <c r="IQ266" s="5">
        <v>0.96528100936137662</v>
      </c>
      <c r="IR266" s="4">
        <v>2570261279.5200014</v>
      </c>
      <c r="IS266" s="4">
        <v>2570261279.5200014</v>
      </c>
      <c r="IT266" s="4">
        <v>-386047419.29445893</v>
      </c>
      <c r="IU266" s="4">
        <v>0</v>
      </c>
      <c r="IV266" s="4">
        <v>2184213860.225543</v>
      </c>
      <c r="IW266" s="4">
        <v>2481024402.2175312</v>
      </c>
      <c r="IX266" s="4">
        <v>-372644242.55790991</v>
      </c>
      <c r="IY266" s="4">
        <v>0</v>
      </c>
      <c r="IZ266" s="4">
        <v>2108380159.6596215</v>
      </c>
      <c r="JA266" s="5">
        <v>11.583372112336519</v>
      </c>
      <c r="JB266" s="4">
        <v>214839884.94000015</v>
      </c>
      <c r="JC266" s="4">
        <v>214839884.94000015</v>
      </c>
      <c r="JD266" s="4">
        <v>-30359533.841155857</v>
      </c>
      <c r="JE266" s="4">
        <v>0</v>
      </c>
      <c r="JF266" s="4">
        <v>184480351.09884429</v>
      </c>
      <c r="JG266" s="4">
        <v>207847601.67465672</v>
      </c>
      <c r="JH266" s="4">
        <v>-29371437.703977108</v>
      </c>
      <c r="JI266" s="4">
        <v>0</v>
      </c>
      <c r="JJ266" s="4">
        <v>178476163.97067961</v>
      </c>
      <c r="JK266" s="5">
        <v>0.96745351419595016</v>
      </c>
      <c r="JL266" s="4">
        <v>214558384.81000018</v>
      </c>
      <c r="JM266" s="4">
        <v>214558384.81000018</v>
      </c>
      <c r="JN266" s="4">
        <v>-30052646.029950704</v>
      </c>
      <c r="JO266" s="4">
        <v>0</v>
      </c>
      <c r="JP266" s="4">
        <v>184505738.78004947</v>
      </c>
      <c r="JQ266" s="4">
        <v>207575263.38464165</v>
      </c>
      <c r="JR266" s="4">
        <v>-29074538.012562778</v>
      </c>
      <c r="JS266" s="4">
        <v>0</v>
      </c>
      <c r="JT266" s="4">
        <v>178500725.37207887</v>
      </c>
      <c r="JU266" s="5">
        <v>0.96745351419595016</v>
      </c>
      <c r="JV266" s="4">
        <v>214646641.65000018</v>
      </c>
      <c r="JW266" s="4">
        <v>214646641.65000018</v>
      </c>
      <c r="JX266" s="4">
        <v>-29756610.782920025</v>
      </c>
      <c r="JY266" s="4">
        <v>0</v>
      </c>
      <c r="JZ266" s="4">
        <v>184890030.86708015</v>
      </c>
      <c r="KA266" s="4">
        <v>207660647.77465147</v>
      </c>
      <c r="KB266" s="4">
        <v>-28788137.672497083</v>
      </c>
      <c r="KC266" s="4">
        <v>0</v>
      </c>
      <c r="KD266" s="4">
        <v>178872510.10215437</v>
      </c>
      <c r="KE266" s="5">
        <v>0.96745351419595016</v>
      </c>
      <c r="KF266" s="4">
        <v>214380426.54000014</v>
      </c>
      <c r="KG266" s="4">
        <v>214380426.54000014</v>
      </c>
      <c r="KH266" s="4">
        <v>-29475575.535889346</v>
      </c>
      <c r="KI266" s="4">
        <v>0</v>
      </c>
      <c r="KJ266" s="4">
        <v>184904851.00411078</v>
      </c>
      <c r="KK266" s="4">
        <v>207403097.03094989</v>
      </c>
      <c r="KL266" s="4">
        <v>-28516249.135144327</v>
      </c>
      <c r="KM266" s="4">
        <v>0</v>
      </c>
      <c r="KN266" s="4">
        <v>178886847.89580557</v>
      </c>
      <c r="KO266" s="5">
        <v>0.96745351419595016</v>
      </c>
      <c r="KP266" s="4">
        <v>209299370.72000015</v>
      </c>
      <c r="KQ266" s="4">
        <v>209299370.72000015</v>
      </c>
      <c r="KR266" s="4">
        <v>-26426540.288858667</v>
      </c>
      <c r="KS266" s="4">
        <v>0</v>
      </c>
      <c r="KT266" s="4">
        <v>182872830.4311415</v>
      </c>
      <c r="KU266" s="4">
        <v>202487411.72206509</v>
      </c>
      <c r="KV266" s="4">
        <v>-25566449.270497177</v>
      </c>
      <c r="KW266" s="4">
        <v>0</v>
      </c>
      <c r="KX266" s="4">
        <v>176920962.45156792</v>
      </c>
      <c r="KY266" s="5">
        <v>0.96745351419595016</v>
      </c>
      <c r="KZ266" s="4">
        <v>210400142.37000018</v>
      </c>
      <c r="LA266" s="4">
        <v>210400142.37000018</v>
      </c>
      <c r="LB266" s="4">
        <v>-26516505.041827984</v>
      </c>
      <c r="LC266" s="4">
        <v>0</v>
      </c>
      <c r="LD266" s="4">
        <v>183883637.32817221</v>
      </c>
      <c r="LE266" s="4">
        <v>203552357.12318492</v>
      </c>
      <c r="LF266" s="4">
        <v>-25653485.986911114</v>
      </c>
      <c r="LG266" s="4">
        <v>0</v>
      </c>
      <c r="LH266" s="4">
        <v>177898871.1362738</v>
      </c>
      <c r="LI266" s="5">
        <v>0.96745351419595016</v>
      </c>
      <c r="LJ266" s="4">
        <v>210875519.98000014</v>
      </c>
      <c r="LK266" s="4">
        <v>210875519.98000014</v>
      </c>
      <c r="LL266" s="4">
        <v>-26607469.794797301</v>
      </c>
      <c r="LM266" s="4">
        <v>0</v>
      </c>
      <c r="LN266" s="4">
        <v>184268050.18520284</v>
      </c>
      <c r="LO266" s="4">
        <v>204012262.86254942</v>
      </c>
      <c r="LP266" s="4">
        <v>-25741490.156839248</v>
      </c>
      <c r="LQ266" s="4">
        <v>0</v>
      </c>
      <c r="LR266" s="4">
        <v>178270772.70571017</v>
      </c>
      <c r="LS266" s="5">
        <v>0.96745351419595016</v>
      </c>
      <c r="LT266" s="4">
        <v>211450657.1300002</v>
      </c>
      <c r="LU266" s="4">
        <v>211450657.1300002</v>
      </c>
      <c r="LV266" s="4">
        <v>-26702739.131918732</v>
      </c>
      <c r="LW266" s="4">
        <v>0</v>
      </c>
      <c r="LX266" s="4">
        <v>184747917.99808148</v>
      </c>
      <c r="LY266" s="4">
        <v>204568681.31946164</v>
      </c>
      <c r="LZ266" s="4">
        <v>-25833658.811832491</v>
      </c>
      <c r="MA266" s="4">
        <v>0</v>
      </c>
      <c r="MB266" s="4">
        <v>178735022.50762916</v>
      </c>
      <c r="MC266" s="5">
        <v>0.96745351419595016</v>
      </c>
      <c r="MD266" s="4">
        <v>211707667.33000013</v>
      </c>
      <c r="ME266" s="4">
        <v>211707667.33000013</v>
      </c>
      <c r="MF266" s="4">
        <v>-26797188.581973445</v>
      </c>
      <c r="MG266" s="4">
        <v>0</v>
      </c>
      <c r="MH266" s="4">
        <v>184910478.7480267</v>
      </c>
      <c r="MI266" s="4">
        <v>204817326.74063578</v>
      </c>
      <c r="MJ266" s="4">
        <v>-25925034.264201801</v>
      </c>
      <c r="MK266" s="4">
        <v>0</v>
      </c>
      <c r="ML266" s="4">
        <v>178892292.47643399</v>
      </c>
      <c r="MM266" s="5">
        <v>0.96745351419595016</v>
      </c>
      <c r="MN266" s="4">
        <v>212583616.95000014</v>
      </c>
      <c r="MO266" s="4">
        <v>212583616.95000014</v>
      </c>
      <c r="MP266" s="4">
        <v>-26889653.012306593</v>
      </c>
      <c r="MQ266" s="4">
        <v>0</v>
      </c>
      <c r="MR266" s="4">
        <v>185693963.93769354</v>
      </c>
      <c r="MS266" s="4">
        <v>205664767.27876338</v>
      </c>
      <c r="MT266" s="4">
        <v>-26014489.30226573</v>
      </c>
      <c r="MU266" s="4">
        <v>0</v>
      </c>
      <c r="MV266" s="4">
        <v>179650277.97649765</v>
      </c>
      <c r="MW266" s="5">
        <v>0.96745351419595016</v>
      </c>
      <c r="MX266" s="4">
        <v>213218915.80000013</v>
      </c>
      <c r="MY266" s="4">
        <v>213218915.80000013</v>
      </c>
      <c r="MZ266" s="4">
        <v>-27070063.878954712</v>
      </c>
      <c r="NA266" s="4">
        <v>0</v>
      </c>
      <c r="NB266" s="4">
        <v>186148851.92104542</v>
      </c>
      <c r="NC266" s="4">
        <v>206279389.38376054</v>
      </c>
      <c r="ND266" s="4">
        <v>-26189028.429203592</v>
      </c>
      <c r="NE266" s="4">
        <v>0</v>
      </c>
      <c r="NF266" s="4">
        <v>180090360.95455694</v>
      </c>
      <c r="NG266" s="5">
        <v>0.96745351419595016</v>
      </c>
      <c r="NH266" s="4">
        <v>213331773.59000012</v>
      </c>
      <c r="NI266" s="4">
        <v>213331773.59000012</v>
      </c>
      <c r="NJ266" s="4">
        <v>-27160870.824831005</v>
      </c>
      <c r="NK266" s="4">
        <v>0</v>
      </c>
      <c r="NL266" s="4">
        <v>186170902.76516911</v>
      </c>
      <c r="NM266" s="4">
        <v>206388574.0493004</v>
      </c>
      <c r="NN266" s="4">
        <v>-26276879.928105012</v>
      </c>
      <c r="NO266" s="4">
        <v>0</v>
      </c>
      <c r="NP266" s="4">
        <v>180111694.12119538</v>
      </c>
      <c r="NQ266" s="5">
        <v>0.96745351419595016</v>
      </c>
      <c r="NR266" s="4">
        <v>2551293001.8100019</v>
      </c>
      <c r="NS266" s="4">
        <v>2551293001.8100019</v>
      </c>
      <c r="NT266" s="4">
        <v>-333815396.74538434</v>
      </c>
      <c r="NU266" s="4">
        <v>0</v>
      </c>
      <c r="NV266" s="4">
        <v>2217477605.0646176</v>
      </c>
      <c r="NW266" s="4">
        <v>2468257380.3446207</v>
      </c>
      <c r="NX266" s="4">
        <v>-322950878.6740374</v>
      </c>
      <c r="NY266" s="4">
        <v>0</v>
      </c>
      <c r="NZ266" s="4">
        <v>2145306501.6705832</v>
      </c>
      <c r="OA266" s="5">
        <v>11.609442170351405</v>
      </c>
      <c r="OB266" s="4">
        <v>213745375.32000011</v>
      </c>
      <c r="OC266" s="4">
        <v>213745375.32000011</v>
      </c>
      <c r="OD266" s="4">
        <v>-27192432.639868151</v>
      </c>
      <c r="OE266" s="4">
        <v>0</v>
      </c>
      <c r="OF266" s="4">
        <v>186552942.68013197</v>
      </c>
      <c r="OG266" s="4">
        <v>206949177.19853631</v>
      </c>
      <c r="OH266" s="4">
        <v>-26327828.391245555</v>
      </c>
      <c r="OI266" s="4">
        <v>0</v>
      </c>
      <c r="OJ266" s="4">
        <v>180621348.80729076</v>
      </c>
      <c r="OK266" s="5">
        <v>0.96820423313819459</v>
      </c>
      <c r="OL266" s="4">
        <v>213801965.27000007</v>
      </c>
      <c r="OM266" s="4">
        <v>213801965.27000007</v>
      </c>
      <c r="ON266" s="4">
        <v>-27231062.609685738</v>
      </c>
      <c r="OO266" s="4">
        <v>0</v>
      </c>
      <c r="OP266" s="4">
        <v>186570902.66031432</v>
      </c>
      <c r="OQ266" s="4">
        <v>207003967.82767934</v>
      </c>
      <c r="OR266" s="4">
        <v>-26365230.091548942</v>
      </c>
      <c r="OS266" s="4">
        <v>0</v>
      </c>
      <c r="OT266" s="4">
        <v>180638737.73613039</v>
      </c>
      <c r="OU266" s="5">
        <v>0.96820423313819459</v>
      </c>
      <c r="OV266" s="4">
        <v>213804482.63000008</v>
      </c>
      <c r="OW266" s="4">
        <v>213804482.63000008</v>
      </c>
      <c r="OX266" s="4">
        <v>-27280213.056524135</v>
      </c>
      <c r="OY266" s="4">
        <v>0</v>
      </c>
      <c r="OZ266" s="4">
        <v>186524269.57347596</v>
      </c>
      <c r="PA266" s="4">
        <v>207006405.14628768</v>
      </c>
      <c r="PB266" s="4">
        <v>-26412817.762238514</v>
      </c>
      <c r="PC266" s="4">
        <v>0</v>
      </c>
      <c r="PD266" s="4">
        <v>180593587.38404918</v>
      </c>
      <c r="PE266" s="5">
        <v>0.96820423313819459</v>
      </c>
      <c r="PF266" s="4">
        <v>214436922.93000013</v>
      </c>
      <c r="PG266" s="4">
        <v>214436922.93000013</v>
      </c>
      <c r="PH266" s="4">
        <v>-27329363.503362536</v>
      </c>
      <c r="PI266" s="4">
        <v>0</v>
      </c>
      <c r="PJ266" s="4">
        <v>187107559.42663759</v>
      </c>
      <c r="PK266" s="4">
        <v>207618736.52195489</v>
      </c>
      <c r="PL266" s="4">
        <v>-26460405.432928089</v>
      </c>
      <c r="PM266" s="4">
        <v>0</v>
      </c>
      <c r="PN266" s="4">
        <v>181158331.08902681</v>
      </c>
      <c r="PO266" s="5">
        <v>0.96820423313819459</v>
      </c>
      <c r="PP266" s="4">
        <v>215057625.79000014</v>
      </c>
      <c r="PQ266" s="4">
        <v>215057625.79000014</v>
      </c>
      <c r="PR266" s="4">
        <v>-27466513.950200934</v>
      </c>
      <c r="PS266" s="4">
        <v>0</v>
      </c>
      <c r="PT266" s="4">
        <v>187591111.8397992</v>
      </c>
      <c r="PU266" s="4">
        <v>208219703.65852791</v>
      </c>
      <c r="PV266" s="4">
        <v>-26593195.076133817</v>
      </c>
      <c r="PW266" s="4">
        <v>0</v>
      </c>
      <c r="PX266" s="4">
        <v>181626508.58239409</v>
      </c>
      <c r="PY266" s="5">
        <v>0.96820423313819459</v>
      </c>
      <c r="PZ266" s="4">
        <v>214979054.52000025</v>
      </c>
      <c r="QA266" s="4">
        <v>214979054.52000025</v>
      </c>
      <c r="QB266" s="4">
        <v>-27513664.397039335</v>
      </c>
      <c r="QC266" s="4">
        <v>0</v>
      </c>
      <c r="QD266" s="4">
        <v>187465390.12296093</v>
      </c>
      <c r="QE266" s="4">
        <v>208143630.62231097</v>
      </c>
      <c r="QF266" s="4">
        <v>-26638846.338357117</v>
      </c>
      <c r="QG266" s="4">
        <v>0</v>
      </c>
      <c r="QH266" s="4">
        <v>181504784.28395385</v>
      </c>
      <c r="QI266" s="5">
        <v>0.96820423313819459</v>
      </c>
      <c r="QJ266" s="4">
        <v>215842988.74000031</v>
      </c>
      <c r="QK266" s="4">
        <v>215842988.74000031</v>
      </c>
      <c r="QL266" s="4">
        <v>-27562814.843877736</v>
      </c>
      <c r="QM266" s="4">
        <v>0</v>
      </c>
      <c r="QN266" s="4">
        <v>188280173.89612257</v>
      </c>
      <c r="QO266" s="4">
        <v>208980095.39126796</v>
      </c>
      <c r="QP266" s="4">
        <v>-26686434.009046689</v>
      </c>
      <c r="QQ266" s="4">
        <v>0</v>
      </c>
      <c r="QR266" s="4">
        <v>182293661.38222128</v>
      </c>
      <c r="QS266" s="5">
        <v>0.96820423313819459</v>
      </c>
      <c r="QT266" s="4">
        <v>216266720.10000035</v>
      </c>
      <c r="QU266" s="4">
        <v>216266720.10000035</v>
      </c>
      <c r="QV266" s="4">
        <v>-27609965.290716134</v>
      </c>
      <c r="QW266" s="4">
        <v>0</v>
      </c>
      <c r="QX266" s="4">
        <v>188656754.80928421</v>
      </c>
      <c r="QY266" s="4">
        <v>209390353.88773343</v>
      </c>
      <c r="QZ266" s="4">
        <v>-26732085.271269985</v>
      </c>
      <c r="RA266" s="4">
        <v>0</v>
      </c>
      <c r="RB266" s="4">
        <v>182658268.61646345</v>
      </c>
      <c r="RC266" s="5">
        <v>0.96820423313819459</v>
      </c>
      <c r="RD266" s="4">
        <v>216196902.48000038</v>
      </c>
      <c r="RE266" s="4">
        <v>216196902.48000038</v>
      </c>
      <c r="RF266" s="4">
        <v>-27654820.237712201</v>
      </c>
      <c r="RG266" s="4">
        <v>0</v>
      </c>
      <c r="RH266" s="4">
        <v>188542082.24228817</v>
      </c>
      <c r="RI266" s="4">
        <v>209322756.1725018</v>
      </c>
      <c r="RJ266" s="4">
        <v>-26775514.020828765</v>
      </c>
      <c r="RK266" s="4">
        <v>0</v>
      </c>
      <c r="RL266" s="4">
        <v>182547242.15167305</v>
      </c>
      <c r="RM266" s="5">
        <v>0.96820423313819459</v>
      </c>
      <c r="RN266" s="4">
        <v>217084216.90000036</v>
      </c>
      <c r="RO266" s="4">
        <v>217084216.90000036</v>
      </c>
      <c r="RP266" s="4">
        <v>-27701660.836407259</v>
      </c>
      <c r="RQ266" s="4">
        <v>0</v>
      </c>
      <c r="RR266" s="4">
        <v>189382556.06359309</v>
      </c>
      <c r="RS266" s="4">
        <v>210181857.75007036</v>
      </c>
      <c r="RT266" s="4">
        <v>-26820865.286768049</v>
      </c>
      <c r="RU266" s="4">
        <v>0</v>
      </c>
      <c r="RV266" s="4">
        <v>183360992.46330231</v>
      </c>
      <c r="RW266" s="5">
        <v>0.96820423313819459</v>
      </c>
      <c r="RX266" s="4">
        <v>217415726.06000042</v>
      </c>
      <c r="RY266" s="4">
        <v>217415726.06000042</v>
      </c>
      <c r="RZ266" s="4">
        <v>-27658552.739080321</v>
      </c>
      <c r="SA266" s="4">
        <v>0</v>
      </c>
      <c r="SB266" s="4">
        <v>189757173.32092011</v>
      </c>
      <c r="SC266" s="4">
        <v>210502826.32210651</v>
      </c>
      <c r="SD266" s="4">
        <v>-26779127.844453573</v>
      </c>
      <c r="SE266" s="4">
        <v>0</v>
      </c>
      <c r="SF266" s="4">
        <v>183723698.47765294</v>
      </c>
      <c r="SG266" s="5">
        <v>0.96820423313819459</v>
      </c>
      <c r="SH266" s="4">
        <v>217876456.16000044</v>
      </c>
      <c r="SI266" s="4">
        <v>217876456.16000044</v>
      </c>
      <c r="SJ266" s="4">
        <v>-27723052.575182315</v>
      </c>
      <c r="SK266" s="4">
        <v>0</v>
      </c>
      <c r="SL266" s="4">
        <v>190153403.58481812</v>
      </c>
      <c r="SM266" s="4">
        <v>210948907.15526071</v>
      </c>
      <c r="SN266" s="4">
        <v>-26841576.858804245</v>
      </c>
      <c r="SO266" s="4">
        <v>0</v>
      </c>
      <c r="SP266" s="4">
        <v>184107330.29645646</v>
      </c>
      <c r="SQ266" s="5">
        <v>0.96820423313819459</v>
      </c>
      <c r="SR266" s="4">
        <v>2586508436.900003</v>
      </c>
      <c r="SS266" s="4">
        <v>2586508436.900003</v>
      </c>
      <c r="ST266" s="4">
        <v>-329924116.6796568</v>
      </c>
      <c r="SU266" s="4">
        <v>0</v>
      </c>
      <c r="SV266" s="4">
        <v>2256584320.2203465</v>
      </c>
      <c r="SW266" s="4">
        <v>2504268417.6542377</v>
      </c>
      <c r="SX266" s="4">
        <v>-319433926.3836233</v>
      </c>
      <c r="SY266" s="4">
        <v>0</v>
      </c>
      <c r="SZ266" s="4">
        <v>2184834491.2706146</v>
      </c>
      <c r="TA266" s="5">
        <v>11.618450797658339</v>
      </c>
      <c r="TB266" s="4">
        <v>218217199.12480047</v>
      </c>
      <c r="TC266" s="4">
        <v>218217199.12480047</v>
      </c>
    </row>
    <row r="267" spans="1:523" x14ac:dyDescent="0.3">
      <c r="A267" s="3" t="s">
        <v>304</v>
      </c>
      <c r="B267" s="4">
        <v>41854232.450000003</v>
      </c>
      <c r="C267" s="4">
        <v>41854232.450000003</v>
      </c>
      <c r="D267" s="4">
        <v>-383094.85</v>
      </c>
      <c r="E267" s="4">
        <v>0</v>
      </c>
      <c r="F267" s="4">
        <v>41471137.600000001</v>
      </c>
      <c r="G267" s="4">
        <v>40441122.614513665</v>
      </c>
      <c r="H267" s="4">
        <v>-370160.55234907835</v>
      </c>
      <c r="I267" s="4">
        <v>0</v>
      </c>
      <c r="J267" s="4">
        <v>40070962.06216459</v>
      </c>
      <c r="K267" s="5">
        <v>0.9662373491814843</v>
      </c>
      <c r="L267" s="4">
        <v>42105237.760000005</v>
      </c>
      <c r="M267" s="4">
        <v>42105237.760000005</v>
      </c>
      <c r="N267" s="4">
        <v>-451741.01999999996</v>
      </c>
      <c r="O267" s="4">
        <v>0</v>
      </c>
      <c r="P267" s="4">
        <v>41653496.740000002</v>
      </c>
      <c r="Q267" s="4">
        <v>40683653.319878541</v>
      </c>
      <c r="R267" s="4">
        <v>-436489.04568133986</v>
      </c>
      <c r="S267" s="4">
        <v>0</v>
      </c>
      <c r="T267" s="4">
        <v>40247164.274197198</v>
      </c>
      <c r="U267" s="5">
        <v>0.9662373491814843</v>
      </c>
      <c r="V267" s="4">
        <v>41924013.329999998</v>
      </c>
      <c r="W267" s="4">
        <v>41924013.329999998</v>
      </c>
      <c r="X267" s="4">
        <v>-469134.49999999994</v>
      </c>
      <c r="Y267" s="4">
        <v>0</v>
      </c>
      <c r="Z267" s="4">
        <v>41454878.829999998</v>
      </c>
      <c r="AA267" s="4">
        <v>40508547.507028408</v>
      </c>
      <c r="AB267" s="4">
        <v>-453295.275689581</v>
      </c>
      <c r="AC267" s="4">
        <v>0</v>
      </c>
      <c r="AD267" s="4">
        <v>40055252.231338829</v>
      </c>
      <c r="AE267" s="5">
        <v>0.9662373491814843</v>
      </c>
      <c r="AF267" s="4">
        <v>41339599.120000005</v>
      </c>
      <c r="AG267" s="4">
        <v>41339599.120000005</v>
      </c>
      <c r="AH267" s="4">
        <v>-475615.62</v>
      </c>
      <c r="AI267" s="4">
        <v>0</v>
      </c>
      <c r="AJ267" s="4">
        <v>40863983.500000007</v>
      </c>
      <c r="AK267" s="4">
        <v>39943864.669934027</v>
      </c>
      <c r="AL267" s="4">
        <v>-459557.57589810813</v>
      </c>
      <c r="AM267" s="4">
        <v>0</v>
      </c>
      <c r="AN267" s="4">
        <v>39484307.094035916</v>
      </c>
      <c r="AO267" s="5">
        <v>0.9662373491814843</v>
      </c>
      <c r="AP267" s="4">
        <v>41014407.480000004</v>
      </c>
      <c r="AQ267" s="4">
        <v>41014407.480000004</v>
      </c>
      <c r="AR267" s="4">
        <v>-465243.17</v>
      </c>
      <c r="AS267" s="4">
        <v>0</v>
      </c>
      <c r="AT267" s="4">
        <v>40549164.310000002</v>
      </c>
      <c r="AU267" s="4">
        <v>39629652.361724444</v>
      </c>
      <c r="AV267" s="4">
        <v>-449535.32730559062</v>
      </c>
      <c r="AW267" s="4">
        <v>0</v>
      </c>
      <c r="AX267" s="4">
        <v>39180117.034418851</v>
      </c>
      <c r="AY267" s="5">
        <v>0.9662373491814843</v>
      </c>
      <c r="AZ267" s="4">
        <v>41795024.660000004</v>
      </c>
      <c r="BA267" s="4">
        <v>41795024.660000004</v>
      </c>
      <c r="BB267" s="4">
        <v>-382977.95999999996</v>
      </c>
      <c r="BC267" s="4">
        <v>0</v>
      </c>
      <c r="BD267" s="4">
        <v>41412046.700000003</v>
      </c>
      <c r="BE267" s="4">
        <v>40383913.83645317</v>
      </c>
      <c r="BF267" s="4">
        <v>-370047.6088653325</v>
      </c>
      <c r="BG267" s="4">
        <v>0</v>
      </c>
      <c r="BH267" s="4">
        <v>40013866.227587834</v>
      </c>
      <c r="BI267" s="5">
        <v>0.9662373491814843</v>
      </c>
      <c r="BJ267" s="4">
        <v>42630927.639999993</v>
      </c>
      <c r="BK267" s="4">
        <v>42630927.639999993</v>
      </c>
      <c r="BL267" s="4">
        <v>-349003.31999999995</v>
      </c>
      <c r="BM267" s="4">
        <v>0</v>
      </c>
      <c r="BN267" s="4">
        <v>42281924.319999993</v>
      </c>
      <c r="BO267" s="4">
        <v>41191594.516021267</v>
      </c>
      <c r="BP267" s="4">
        <v>-337220.04277233727</v>
      </c>
      <c r="BQ267" s="4">
        <v>0</v>
      </c>
      <c r="BR267" s="4">
        <v>40854374.473248929</v>
      </c>
      <c r="BS267" s="5">
        <v>0.9662373491814843</v>
      </c>
      <c r="BT267" s="4">
        <v>42166519.729999989</v>
      </c>
      <c r="BU267" s="4">
        <v>42166519.729999989</v>
      </c>
      <c r="BV267" s="4">
        <v>-437982.57000000007</v>
      </c>
      <c r="BW267" s="4">
        <v>0</v>
      </c>
      <c r="BX267" s="4">
        <v>41728537.159999989</v>
      </c>
      <c r="BY267" s="4">
        <v>40742866.248123944</v>
      </c>
      <c r="BZ267" s="4">
        <v>-423195.11742449395</v>
      </c>
      <c r="CA267" s="4">
        <v>0</v>
      </c>
      <c r="CB267" s="4">
        <v>40319671.130699448</v>
      </c>
      <c r="CC267" s="5">
        <v>0.9662373491814843</v>
      </c>
      <c r="CD267" s="4">
        <v>41858406.349999994</v>
      </c>
      <c r="CE267" s="4">
        <v>41858406.349999994</v>
      </c>
      <c r="CF267" s="4">
        <v>-448667.09750000009</v>
      </c>
      <c r="CG267" s="4">
        <v>0</v>
      </c>
      <c r="CH267" s="4">
        <v>41409739.252499998</v>
      </c>
      <c r="CI267" s="4">
        <v>40445155.592585407</v>
      </c>
      <c r="CJ267" s="4">
        <v>-433518.90695335064</v>
      </c>
      <c r="CK267" s="4">
        <v>0</v>
      </c>
      <c r="CL267" s="4">
        <v>40011636.685632057</v>
      </c>
      <c r="CM267" s="5">
        <v>0.9662373491814843</v>
      </c>
      <c r="CN267" s="4">
        <v>45163068.269999966</v>
      </c>
      <c r="CO267" s="4">
        <v>45163068.269999966</v>
      </c>
      <c r="CP267" s="4">
        <v>-473827.77500000002</v>
      </c>
      <c r="CQ267" s="4">
        <v>0</v>
      </c>
      <c r="CR267" s="4">
        <v>44689240.494999968</v>
      </c>
      <c r="CS267" s="4">
        <v>43638243.366107173</v>
      </c>
      <c r="CT267" s="4">
        <v>-457830.09328456077</v>
      </c>
      <c r="CU267" s="4">
        <v>0</v>
      </c>
      <c r="CV267" s="4">
        <v>43180413.272822611</v>
      </c>
      <c r="CW267" s="5">
        <v>0.9662373491814843</v>
      </c>
      <c r="CX267" s="4">
        <v>48856070.709999919</v>
      </c>
      <c r="CY267" s="4">
        <v>48856070.709999919</v>
      </c>
      <c r="CZ267" s="4">
        <v>-461026.32250000001</v>
      </c>
      <c r="DA267" s="4">
        <v>0</v>
      </c>
      <c r="DB267" s="4">
        <v>48395044.387499921</v>
      </c>
      <c r="DC267" s="4">
        <v>47206560.254253477</v>
      </c>
      <c r="DD267" s="4">
        <v>-445460.85175528808</v>
      </c>
      <c r="DE267" s="4">
        <v>0</v>
      </c>
      <c r="DF267" s="4">
        <v>46761099.402498186</v>
      </c>
      <c r="DG267" s="5">
        <v>0.9662373491814843</v>
      </c>
      <c r="DH267" s="4">
        <v>50991661.459999859</v>
      </c>
      <c r="DI267" s="4">
        <v>50991661.459999859</v>
      </c>
      <c r="DJ267" s="4">
        <v>-437558.47</v>
      </c>
      <c r="DK267" s="4">
        <v>0</v>
      </c>
      <c r="DL267" s="4">
        <v>50554102.989999861</v>
      </c>
      <c r="DM267" s="4">
        <v>49270047.799469918</v>
      </c>
      <c r="DN267" s="4">
        <v>-422785.33616470598</v>
      </c>
      <c r="DO267" s="4">
        <v>0</v>
      </c>
      <c r="DP267" s="4">
        <v>48847262.463305213</v>
      </c>
      <c r="DQ267" s="5">
        <v>0.9662373491814843</v>
      </c>
      <c r="DR267" s="4">
        <v>521699168.95999986</v>
      </c>
      <c r="DS267" s="4">
        <v>521699168.95999986</v>
      </c>
      <c r="DT267" s="4">
        <v>-5235872.6749999998</v>
      </c>
      <c r="DU267" s="4">
        <v>0</v>
      </c>
      <c r="DV267" s="4">
        <v>516463296.28499973</v>
      </c>
      <c r="DW267" s="4">
        <v>504085222.08609343</v>
      </c>
      <c r="DX267" s="4">
        <v>-5059095.7341437675</v>
      </c>
      <c r="DY267" s="4">
        <v>0</v>
      </c>
      <c r="DZ267" s="4">
        <v>499026126.35194975</v>
      </c>
      <c r="EA267" s="5">
        <v>11.594848190177814</v>
      </c>
      <c r="EB267" s="4">
        <v>52551995.939999864</v>
      </c>
      <c r="EC267" s="4">
        <v>52551995.939999864</v>
      </c>
      <c r="ED267" s="4">
        <v>-470114.42749999993</v>
      </c>
      <c r="EE267" s="4">
        <v>0</v>
      </c>
      <c r="EF267" s="4">
        <v>52081881.512499861</v>
      </c>
      <c r="EG267" s="4">
        <v>50727443.684918031</v>
      </c>
      <c r="EH267" s="4">
        <v>-453792.52909254562</v>
      </c>
      <c r="EI267" s="4">
        <v>0</v>
      </c>
      <c r="EJ267" s="4">
        <v>50273651.155825488</v>
      </c>
      <c r="EK267" s="5">
        <v>0.96528100936137662</v>
      </c>
      <c r="EL267" s="4">
        <v>52298215.289999865</v>
      </c>
      <c r="EM267" s="4">
        <v>52298215.289999865</v>
      </c>
      <c r="EN267" s="4">
        <v>-413296.80499999999</v>
      </c>
      <c r="EO267" s="4">
        <v>0</v>
      </c>
      <c r="EP267" s="4">
        <v>51884918.484999865</v>
      </c>
      <c r="EQ267" s="4">
        <v>50482474.042929649</v>
      </c>
      <c r="ER267" s="4">
        <v>-398947.55709623202</v>
      </c>
      <c r="ES267" s="4">
        <v>0</v>
      </c>
      <c r="ET267" s="4">
        <v>50083526.485833414</v>
      </c>
      <c r="EU267" s="5">
        <v>0.96528100936137662</v>
      </c>
      <c r="EV267" s="4">
        <v>52458564.229999885</v>
      </c>
      <c r="EW267" s="4">
        <v>52458564.229999885</v>
      </c>
      <c r="EX267" s="4">
        <v>-423574.12250000006</v>
      </c>
      <c r="EY267" s="4">
        <v>0</v>
      </c>
      <c r="EZ267" s="4">
        <v>52034990.107499883</v>
      </c>
      <c r="FA267" s="4">
        <v>50637255.829582892</v>
      </c>
      <c r="FB267" s="4">
        <v>-408868.05650615942</v>
      </c>
      <c r="FC267" s="4">
        <v>0</v>
      </c>
      <c r="FD267" s="4">
        <v>50228387.773076735</v>
      </c>
      <c r="FE267" s="5">
        <v>0.96528100936137662</v>
      </c>
      <c r="FF267" s="4">
        <v>53966306.899999872</v>
      </c>
      <c r="FG267" s="4">
        <v>53966306.899999872</v>
      </c>
      <c r="FH267" s="4">
        <v>-440217.07000000007</v>
      </c>
      <c r="FI267" s="4">
        <v>0</v>
      </c>
      <c r="FJ267" s="4">
        <v>53526089.829999872</v>
      </c>
      <c r="FK267" s="4">
        <v>52092651.195937701</v>
      </c>
      <c r="FL267" s="4">
        <v>-424933.17766770785</v>
      </c>
      <c r="FM267" s="4">
        <v>0</v>
      </c>
      <c r="FN267" s="4">
        <v>51667718.018269993</v>
      </c>
      <c r="FO267" s="5">
        <v>0.96528100936137662</v>
      </c>
      <c r="FP267" s="4">
        <v>54637978.949999884</v>
      </c>
      <c r="FQ267" s="4">
        <v>54637978.949999884</v>
      </c>
      <c r="FR267" s="4">
        <v>-469613.06750000006</v>
      </c>
      <c r="FS267" s="4">
        <v>0</v>
      </c>
      <c r="FT267" s="4">
        <v>54168365.882499881</v>
      </c>
      <c r="FU267" s="4">
        <v>52741003.470321536</v>
      </c>
      <c r="FV267" s="4">
        <v>-453308.57580569235</v>
      </c>
      <c r="FW267" s="4">
        <v>0</v>
      </c>
      <c r="FX267" s="4">
        <v>52287694.894515842</v>
      </c>
      <c r="FY267" s="5">
        <v>0.96528100936137662</v>
      </c>
      <c r="FZ267" s="4">
        <v>54644666.359999888</v>
      </c>
      <c r="GA267" s="4">
        <v>54644666.359999888</v>
      </c>
      <c r="GB267" s="4">
        <v>-487750.32500000007</v>
      </c>
      <c r="GC267" s="4">
        <v>0</v>
      </c>
      <c r="GD267" s="4">
        <v>54156916.034999885</v>
      </c>
      <c r="GE267" s="4">
        <v>52747458.700196356</v>
      </c>
      <c r="GF267" s="4">
        <v>-470816.12603233958</v>
      </c>
      <c r="GG267" s="4">
        <v>0</v>
      </c>
      <c r="GH267" s="4">
        <v>52276642.574164018</v>
      </c>
      <c r="GI267" s="5">
        <v>0.96528100936137662</v>
      </c>
      <c r="GJ267" s="4">
        <v>55768301.21999988</v>
      </c>
      <c r="GK267" s="4">
        <v>55768301.21999988</v>
      </c>
      <c r="GL267" s="4">
        <v>-522670.87250000006</v>
      </c>
      <c r="GM267" s="4">
        <v>0</v>
      </c>
      <c r="GN267" s="4">
        <v>55245630.347499877</v>
      </c>
      <c r="GO267" s="4">
        <v>53832082.092010774</v>
      </c>
      <c r="GP267" s="4">
        <v>-504524.26737059146</v>
      </c>
      <c r="GQ267" s="4">
        <v>0</v>
      </c>
      <c r="GR267" s="4">
        <v>53327557.824640185</v>
      </c>
      <c r="GS267" s="5">
        <v>0.96528100936137662</v>
      </c>
      <c r="GT267" s="4">
        <v>56127730.359999888</v>
      </c>
      <c r="GU267" s="4">
        <v>56127730.359999888</v>
      </c>
      <c r="GV267" s="4">
        <v>-437982.57</v>
      </c>
      <c r="GW267" s="4">
        <v>0</v>
      </c>
      <c r="GX267" s="4">
        <v>55689747.789999887</v>
      </c>
      <c r="GY267" s="4">
        <v>54179032.215063877</v>
      </c>
      <c r="GZ267" s="4">
        <v>-422776.2572522898</v>
      </c>
      <c r="HA267" s="4">
        <v>0</v>
      </c>
      <c r="HB267" s="4">
        <v>53756255.957811587</v>
      </c>
      <c r="HC267" s="5">
        <v>0.96528100936137662</v>
      </c>
      <c r="HD267" s="4">
        <v>57069576.999999911</v>
      </c>
      <c r="HE267" s="4">
        <v>57069576.999999911</v>
      </c>
      <c r="HF267" s="4">
        <v>-437982.57</v>
      </c>
      <c r="HG267" s="4">
        <v>0</v>
      </c>
      <c r="HH267" s="4">
        <v>56631594.42999991</v>
      </c>
      <c r="HI267" s="4">
        <v>55088178.890386716</v>
      </c>
      <c r="HJ267" s="4">
        <v>-422776.2572522898</v>
      </c>
      <c r="HK267" s="4">
        <v>0</v>
      </c>
      <c r="HL267" s="4">
        <v>54665402.633134425</v>
      </c>
      <c r="HM267" s="5">
        <v>0.96528100936137662</v>
      </c>
      <c r="HN267" s="4">
        <v>54803793.839999937</v>
      </c>
      <c r="HO267" s="4">
        <v>54803793.839999937</v>
      </c>
      <c r="HP267" s="4">
        <v>-437982.57</v>
      </c>
      <c r="HQ267" s="4">
        <v>0</v>
      </c>
      <c r="HR267" s="4">
        <v>54365811.269999936</v>
      </c>
      <c r="HS267" s="4">
        <v>52901061.434707932</v>
      </c>
      <c r="HT267" s="4">
        <v>-422776.2572522898</v>
      </c>
      <c r="HU267" s="4">
        <v>0</v>
      </c>
      <c r="HV267" s="4">
        <v>52478285.177455641</v>
      </c>
      <c r="HW267" s="5">
        <v>0.96528100936137662</v>
      </c>
      <c r="HX267" s="4">
        <v>50572040.529999986</v>
      </c>
      <c r="HY267" s="4">
        <v>50572040.529999986</v>
      </c>
      <c r="HZ267" s="4">
        <v>-437982.57</v>
      </c>
      <c r="IA267" s="4">
        <v>0</v>
      </c>
      <c r="IB267" s="4">
        <v>50134057.959999986</v>
      </c>
      <c r="IC267" s="4">
        <v>48816230.328262836</v>
      </c>
      <c r="ID267" s="4">
        <v>-422776.2572522898</v>
      </c>
      <c r="IE267" s="4">
        <v>0</v>
      </c>
      <c r="IF267" s="4">
        <v>48393454.071010545</v>
      </c>
      <c r="IG267" s="5">
        <v>0.96528100936137662</v>
      </c>
      <c r="IH267" s="4">
        <v>47801369.290000036</v>
      </c>
      <c r="II267" s="4">
        <v>47801369.290000036</v>
      </c>
      <c r="IJ267" s="4">
        <v>-437982.57</v>
      </c>
      <c r="IK267" s="4">
        <v>0</v>
      </c>
      <c r="IL267" s="4">
        <v>47363386.720000036</v>
      </c>
      <c r="IM267" s="4">
        <v>46141753.997107148</v>
      </c>
      <c r="IN267" s="4">
        <v>-422776.2572522898</v>
      </c>
      <c r="IO267" s="4">
        <v>0</v>
      </c>
      <c r="IP267" s="4">
        <v>45718977.739854857</v>
      </c>
      <c r="IQ267" s="5">
        <v>0.96528100936137662</v>
      </c>
      <c r="IR267" s="4">
        <v>642700539.90999889</v>
      </c>
      <c r="IS267" s="4">
        <v>642700539.90999889</v>
      </c>
      <c r="IT267" s="4">
        <v>-5417149.540000001</v>
      </c>
      <c r="IU267" s="4">
        <v>0</v>
      </c>
      <c r="IV267" s="4">
        <v>637283390.36999893</v>
      </c>
      <c r="IW267" s="4">
        <v>620386625.8814255</v>
      </c>
      <c r="IX267" s="4">
        <v>-5229071.5758327171</v>
      </c>
      <c r="IY267" s="4">
        <v>0</v>
      </c>
      <c r="IZ267" s="4">
        <v>615157554.30559266</v>
      </c>
      <c r="JA267" s="5">
        <v>11.583372112336519</v>
      </c>
      <c r="JB267" s="4">
        <v>47368919.960000031</v>
      </c>
      <c r="JC267" s="4">
        <v>47368919.960000031</v>
      </c>
      <c r="JD267" s="4">
        <v>-437982.57</v>
      </c>
      <c r="JE267" s="4">
        <v>0</v>
      </c>
      <c r="JF267" s="4">
        <v>46930937.39000003</v>
      </c>
      <c r="JG267" s="4">
        <v>45827228.078968719</v>
      </c>
      <c r="JH267" s="4">
        <v>-423727.77650307375</v>
      </c>
      <c r="JI267" s="4">
        <v>0</v>
      </c>
      <c r="JJ267" s="4">
        <v>45403500.302465647</v>
      </c>
      <c r="JK267" s="5">
        <v>0.96745351419595016</v>
      </c>
      <c r="JL267" s="4">
        <v>47268479.080000035</v>
      </c>
      <c r="JM267" s="4">
        <v>47268479.080000035</v>
      </c>
      <c r="JN267" s="4">
        <v>-437982.57</v>
      </c>
      <c r="JO267" s="4">
        <v>0</v>
      </c>
      <c r="JP267" s="4">
        <v>46830496.510000035</v>
      </c>
      <c r="JQ267" s="4">
        <v>45730056.196643785</v>
      </c>
      <c r="JR267" s="4">
        <v>-423727.77650307375</v>
      </c>
      <c r="JS267" s="4">
        <v>0</v>
      </c>
      <c r="JT267" s="4">
        <v>45306328.420140713</v>
      </c>
      <c r="JU267" s="5">
        <v>0.96745351419595016</v>
      </c>
      <c r="JV267" s="4">
        <v>47053412.330000028</v>
      </c>
      <c r="JW267" s="4">
        <v>47053412.330000028</v>
      </c>
      <c r="JX267" s="4">
        <v>-437982.57</v>
      </c>
      <c r="JY267" s="4">
        <v>0</v>
      </c>
      <c r="JZ267" s="4">
        <v>46615429.760000028</v>
      </c>
      <c r="KA267" s="4">
        <v>45521989.11356958</v>
      </c>
      <c r="KB267" s="4">
        <v>-423727.77650307375</v>
      </c>
      <c r="KC267" s="4">
        <v>0</v>
      </c>
      <c r="KD267" s="4">
        <v>45098261.337066509</v>
      </c>
      <c r="KE267" s="5">
        <v>0.96745351419595016</v>
      </c>
      <c r="KF267" s="4">
        <v>47366214.920000032</v>
      </c>
      <c r="KG267" s="4">
        <v>47366214.920000032</v>
      </c>
      <c r="KH267" s="4">
        <v>-437982.57</v>
      </c>
      <c r="KI267" s="4">
        <v>0</v>
      </c>
      <c r="KJ267" s="4">
        <v>46928232.350000031</v>
      </c>
      <c r="KK267" s="4">
        <v>45824611.07851468</v>
      </c>
      <c r="KL267" s="4">
        <v>-423727.77650307375</v>
      </c>
      <c r="KM267" s="4">
        <v>0</v>
      </c>
      <c r="KN267" s="4">
        <v>45400883.302011609</v>
      </c>
      <c r="KO267" s="5">
        <v>0.96745351419595016</v>
      </c>
      <c r="KP267" s="4">
        <v>46714012.360000029</v>
      </c>
      <c r="KQ267" s="4">
        <v>46714012.360000029</v>
      </c>
      <c r="KR267" s="4">
        <v>-437982.57</v>
      </c>
      <c r="KS267" s="4">
        <v>0</v>
      </c>
      <c r="KT267" s="4">
        <v>46276029.790000029</v>
      </c>
      <c r="KU267" s="4">
        <v>45193635.419875078</v>
      </c>
      <c r="KV267" s="4">
        <v>-423727.77650307375</v>
      </c>
      <c r="KW267" s="4">
        <v>0</v>
      </c>
      <c r="KX267" s="4">
        <v>44769907.643372007</v>
      </c>
      <c r="KY267" s="5">
        <v>0.96745351419595016</v>
      </c>
      <c r="KZ267" s="4">
        <v>46398334.030000024</v>
      </c>
      <c r="LA267" s="4">
        <v>46398334.030000024</v>
      </c>
      <c r="LB267" s="4">
        <v>-437982.57</v>
      </c>
      <c r="LC267" s="4">
        <v>0</v>
      </c>
      <c r="LD267" s="4">
        <v>45960351.460000023</v>
      </c>
      <c r="LE267" s="4">
        <v>44888231.310161062</v>
      </c>
      <c r="LF267" s="4">
        <v>-423727.77650307375</v>
      </c>
      <c r="LG267" s="4">
        <v>0</v>
      </c>
      <c r="LH267" s="4">
        <v>44464503.53365799</v>
      </c>
      <c r="LI267" s="5">
        <v>0.96745351419595016</v>
      </c>
      <c r="LJ267" s="4">
        <v>46129029.340000033</v>
      </c>
      <c r="LK267" s="4">
        <v>46129029.340000033</v>
      </c>
      <c r="LL267" s="4">
        <v>-437982.57</v>
      </c>
      <c r="LM267" s="4">
        <v>0</v>
      </c>
      <c r="LN267" s="4">
        <v>45691046.770000033</v>
      </c>
      <c r="LO267" s="4">
        <v>44627691.541431122</v>
      </c>
      <c r="LP267" s="4">
        <v>-423727.77650307375</v>
      </c>
      <c r="LQ267" s="4">
        <v>0</v>
      </c>
      <c r="LR267" s="4">
        <v>44203963.76492805</v>
      </c>
      <c r="LS267" s="5">
        <v>0.96745351419595016</v>
      </c>
      <c r="LT267" s="4">
        <v>45818418.810000025</v>
      </c>
      <c r="LU267" s="4">
        <v>45818418.810000025</v>
      </c>
      <c r="LV267" s="4">
        <v>-437982.57</v>
      </c>
      <c r="LW267" s="4">
        <v>0</v>
      </c>
      <c r="LX267" s="4">
        <v>45380436.240000024</v>
      </c>
      <c r="LY267" s="4">
        <v>44327190.29263635</v>
      </c>
      <c r="LZ267" s="4">
        <v>-423727.77650307375</v>
      </c>
      <c r="MA267" s="4">
        <v>0</v>
      </c>
      <c r="MB267" s="4">
        <v>43903462.516133279</v>
      </c>
      <c r="MC267" s="5">
        <v>0.96745351419595016</v>
      </c>
      <c r="MD267" s="4">
        <v>45573770.150000021</v>
      </c>
      <c r="ME267" s="4">
        <v>45573770.150000021</v>
      </c>
      <c r="MF267" s="4">
        <v>-437982.57</v>
      </c>
      <c r="MG267" s="4">
        <v>0</v>
      </c>
      <c r="MH267" s="4">
        <v>45135787.580000021</v>
      </c>
      <c r="MI267" s="4">
        <v>44090504.086776018</v>
      </c>
      <c r="MJ267" s="4">
        <v>-423727.77650307375</v>
      </c>
      <c r="MK267" s="4">
        <v>0</v>
      </c>
      <c r="ML267" s="4">
        <v>43666776.310272947</v>
      </c>
      <c r="MM267" s="5">
        <v>0.96745351419595016</v>
      </c>
      <c r="MN267" s="4">
        <v>45352649.420000032</v>
      </c>
      <c r="MO267" s="4">
        <v>45352649.420000032</v>
      </c>
      <c r="MP267" s="4">
        <v>-437982.57</v>
      </c>
      <c r="MQ267" s="4">
        <v>0</v>
      </c>
      <c r="MR267" s="4">
        <v>44914666.850000031</v>
      </c>
      <c r="MS267" s="4">
        <v>43876580.059475951</v>
      </c>
      <c r="MT267" s="4">
        <v>-423727.77650307375</v>
      </c>
      <c r="MU267" s="4">
        <v>0</v>
      </c>
      <c r="MV267" s="4">
        <v>43452852.28297288</v>
      </c>
      <c r="MW267" s="5">
        <v>0.96745351419595016</v>
      </c>
      <c r="MX267" s="4">
        <v>45009155.64000003</v>
      </c>
      <c r="MY267" s="4">
        <v>45009155.64000003</v>
      </c>
      <c r="MZ267" s="4">
        <v>-437982.57</v>
      </c>
      <c r="NA267" s="4">
        <v>0</v>
      </c>
      <c r="NB267" s="4">
        <v>44571173.07000003</v>
      </c>
      <c r="NC267" s="4">
        <v>43544265.794910498</v>
      </c>
      <c r="ND267" s="4">
        <v>-423727.77650307375</v>
      </c>
      <c r="NE267" s="4">
        <v>0</v>
      </c>
      <c r="NF267" s="4">
        <v>43120538.018407427</v>
      </c>
      <c r="NG267" s="5">
        <v>0.96745351419595016</v>
      </c>
      <c r="NH267" s="4">
        <v>44907687.470000021</v>
      </c>
      <c r="NI267" s="4">
        <v>44907687.470000021</v>
      </c>
      <c r="NJ267" s="4">
        <v>-437982.57</v>
      </c>
      <c r="NK267" s="4">
        <v>0</v>
      </c>
      <c r="NL267" s="4">
        <v>44469704.900000021</v>
      </c>
      <c r="NM267" s="4">
        <v>43446100.057264961</v>
      </c>
      <c r="NN267" s="4">
        <v>-423727.77650307375</v>
      </c>
      <c r="NO267" s="4">
        <v>0</v>
      </c>
      <c r="NP267" s="4">
        <v>43022372.28076189</v>
      </c>
      <c r="NQ267" s="5">
        <v>0.96745351419595016</v>
      </c>
      <c r="NR267" s="4">
        <v>554960083.51000035</v>
      </c>
      <c r="NS267" s="4">
        <v>554960083.51000035</v>
      </c>
      <c r="NT267" s="4">
        <v>-5255790.84</v>
      </c>
      <c r="NU267" s="4">
        <v>0</v>
      </c>
      <c r="NV267" s="4">
        <v>549704292.67000031</v>
      </c>
      <c r="NW267" s="4">
        <v>536898083.03022778</v>
      </c>
      <c r="NX267" s="4">
        <v>-5084733.3180368869</v>
      </c>
      <c r="NY267" s="4">
        <v>0</v>
      </c>
      <c r="NZ267" s="4">
        <v>531813349.71219093</v>
      </c>
      <c r="OA267" s="5">
        <v>11.609442170351405</v>
      </c>
      <c r="OB267" s="4">
        <v>44841344.510000028</v>
      </c>
      <c r="OC267" s="4">
        <v>44841344.510000028</v>
      </c>
      <c r="OD267" s="4">
        <v>-437982.57</v>
      </c>
      <c r="OE267" s="4">
        <v>0</v>
      </c>
      <c r="OF267" s="4">
        <v>44403361.940000027</v>
      </c>
      <c r="OG267" s="4">
        <v>43415579.57419017</v>
      </c>
      <c r="OH267" s="4">
        <v>-424056.57831474562</v>
      </c>
      <c r="OI267" s="4">
        <v>0</v>
      </c>
      <c r="OJ267" s="4">
        <v>42991522.995875426</v>
      </c>
      <c r="OK267" s="5">
        <v>0.96820423313819459</v>
      </c>
      <c r="OL267" s="4">
        <v>45007619.700000025</v>
      </c>
      <c r="OM267" s="4">
        <v>45007619.700000025</v>
      </c>
      <c r="ON267" s="4">
        <v>-437982.57</v>
      </c>
      <c r="OO267" s="4">
        <v>0</v>
      </c>
      <c r="OP267" s="4">
        <v>44569637.130000025</v>
      </c>
      <c r="OQ267" s="4">
        <v>43576567.917014025</v>
      </c>
      <c r="OR267" s="4">
        <v>-424056.57831474562</v>
      </c>
      <c r="OS267" s="4">
        <v>0</v>
      </c>
      <c r="OT267" s="4">
        <v>43152511.338699281</v>
      </c>
      <c r="OU267" s="5">
        <v>0.96820423313819459</v>
      </c>
      <c r="OV267" s="4">
        <v>45210436.570000023</v>
      </c>
      <c r="OW267" s="4">
        <v>45210436.570000023</v>
      </c>
      <c r="OX267" s="4">
        <v>-437982.57</v>
      </c>
      <c r="OY267" s="4">
        <v>0</v>
      </c>
      <c r="OZ267" s="4">
        <v>44772454.000000022</v>
      </c>
      <c r="PA267" s="4">
        <v>43772936.069099858</v>
      </c>
      <c r="PB267" s="4">
        <v>-424056.57831474562</v>
      </c>
      <c r="PC267" s="4">
        <v>0</v>
      </c>
      <c r="PD267" s="4">
        <v>43348879.490785114</v>
      </c>
      <c r="PE267" s="5">
        <v>0.96820423313819459</v>
      </c>
      <c r="PF267" s="4">
        <v>44876325.990000024</v>
      </c>
      <c r="PG267" s="4">
        <v>44876325.990000024</v>
      </c>
      <c r="PH267" s="4">
        <v>-437982.57</v>
      </c>
      <c r="PI267" s="4">
        <v>0</v>
      </c>
      <c r="PJ267" s="4">
        <v>44438343.420000024</v>
      </c>
      <c r="PK267" s="4">
        <v>43449448.791207604</v>
      </c>
      <c r="PL267" s="4">
        <v>-424056.57831474562</v>
      </c>
      <c r="PM267" s="4">
        <v>0</v>
      </c>
      <c r="PN267" s="4">
        <v>43025392.21289286</v>
      </c>
      <c r="PO267" s="5">
        <v>0.96820423313819459</v>
      </c>
      <c r="PP267" s="4">
        <v>44926613.920000024</v>
      </c>
      <c r="PQ267" s="4">
        <v>44926613.920000024</v>
      </c>
      <c r="PR267" s="4">
        <v>-437982.57</v>
      </c>
      <c r="PS267" s="4">
        <v>0</v>
      </c>
      <c r="PT267" s="4">
        <v>44488631.350000024</v>
      </c>
      <c r="PU267" s="4">
        <v>43498137.777909361</v>
      </c>
      <c r="PV267" s="4">
        <v>-424056.57831474562</v>
      </c>
      <c r="PW267" s="4">
        <v>0</v>
      </c>
      <c r="PX267" s="4">
        <v>43074081.199594617</v>
      </c>
      <c r="PY267" s="5">
        <v>0.96820423313819459</v>
      </c>
      <c r="PZ267" s="4">
        <v>45179456.670000017</v>
      </c>
      <c r="QA267" s="4">
        <v>45179456.670000017</v>
      </c>
      <c r="QB267" s="4">
        <v>-437982.57</v>
      </c>
      <c r="QC267" s="4">
        <v>0</v>
      </c>
      <c r="QD267" s="4">
        <v>44741474.100000016</v>
      </c>
      <c r="QE267" s="4">
        <v>43742941.198777653</v>
      </c>
      <c r="QF267" s="4">
        <v>-424056.57831474562</v>
      </c>
      <c r="QG267" s="4">
        <v>0</v>
      </c>
      <c r="QH267" s="4">
        <v>43318884.620462909</v>
      </c>
      <c r="QI267" s="5">
        <v>0.96820423313819459</v>
      </c>
      <c r="QJ267" s="4">
        <v>45068698.51000002</v>
      </c>
      <c r="QK267" s="4">
        <v>45068698.51000002</v>
      </c>
      <c r="QL267" s="4">
        <v>-437982.57</v>
      </c>
      <c r="QM267" s="4">
        <v>0</v>
      </c>
      <c r="QN267" s="4">
        <v>44630715.94000002</v>
      </c>
      <c r="QO267" s="4">
        <v>43635704.679411061</v>
      </c>
      <c r="QP267" s="4">
        <v>-424056.57831474562</v>
      </c>
      <c r="QQ267" s="4">
        <v>0</v>
      </c>
      <c r="QR267" s="4">
        <v>43211648.101096317</v>
      </c>
      <c r="QS267" s="5">
        <v>0.96820423313819459</v>
      </c>
      <c r="QT267" s="4">
        <v>45159487.82000003</v>
      </c>
      <c r="QU267" s="4">
        <v>45159487.82000003</v>
      </c>
      <c r="QV267" s="4">
        <v>-437982.57</v>
      </c>
      <c r="QW267" s="4">
        <v>0</v>
      </c>
      <c r="QX267" s="4">
        <v>44721505.25000003</v>
      </c>
      <c r="QY267" s="4">
        <v>43723607.273676768</v>
      </c>
      <c r="QZ267" s="4">
        <v>-424056.57831474562</v>
      </c>
      <c r="RA267" s="4">
        <v>0</v>
      </c>
      <c r="RB267" s="4">
        <v>43299550.695362024</v>
      </c>
      <c r="RC267" s="5">
        <v>0.96820423313819459</v>
      </c>
      <c r="RD267" s="4">
        <v>45471161.44000002</v>
      </c>
      <c r="RE267" s="4">
        <v>45471161.44000002</v>
      </c>
      <c r="RF267" s="4">
        <v>-437982.57</v>
      </c>
      <c r="RG267" s="4">
        <v>0</v>
      </c>
      <c r="RH267" s="4">
        <v>45033178.87000002</v>
      </c>
      <c r="RI267" s="4">
        <v>44025370.991918266</v>
      </c>
      <c r="RJ267" s="4">
        <v>-424056.57831474562</v>
      </c>
      <c r="RK267" s="4">
        <v>0</v>
      </c>
      <c r="RL267" s="4">
        <v>43601314.413603522</v>
      </c>
      <c r="RM267" s="5">
        <v>0.96820423313819459</v>
      </c>
      <c r="RN267" s="4">
        <v>45370537.410000034</v>
      </c>
      <c r="RO267" s="4">
        <v>45370537.410000034</v>
      </c>
      <c r="RP267" s="4">
        <v>-437982.57</v>
      </c>
      <c r="RQ267" s="4">
        <v>0</v>
      </c>
      <c r="RR267" s="4">
        <v>44932554.840000033</v>
      </c>
      <c r="RS267" s="4">
        <v>43927946.38011685</v>
      </c>
      <c r="RT267" s="4">
        <v>-424056.57831474562</v>
      </c>
      <c r="RU267" s="4">
        <v>0</v>
      </c>
      <c r="RV267" s="4">
        <v>43503889.801802106</v>
      </c>
      <c r="RW267" s="5">
        <v>0.96820423313819459</v>
      </c>
      <c r="RX267" s="4">
        <v>45453901.970000029</v>
      </c>
      <c r="RY267" s="4">
        <v>45453901.970000029</v>
      </c>
      <c r="RZ267" s="4">
        <v>-437982.57</v>
      </c>
      <c r="SA267" s="4">
        <v>0</v>
      </c>
      <c r="SB267" s="4">
        <v>45015919.400000028</v>
      </c>
      <c r="SC267" s="4">
        <v>44008660.300002553</v>
      </c>
      <c r="SD267" s="4">
        <v>-424056.57831474562</v>
      </c>
      <c r="SE267" s="4">
        <v>0</v>
      </c>
      <c r="SF267" s="4">
        <v>43584603.721687809</v>
      </c>
      <c r="SG267" s="5">
        <v>0.96820423313819459</v>
      </c>
      <c r="SH267" s="4">
        <v>45583242.32000003</v>
      </c>
      <c r="SI267" s="4">
        <v>45583242.32000003</v>
      </c>
      <c r="SJ267" s="4">
        <v>-437982.57</v>
      </c>
      <c r="SK267" s="4">
        <v>0</v>
      </c>
      <c r="SL267" s="4">
        <v>45145259.75000003</v>
      </c>
      <c r="SM267" s="4">
        <v>44133888.174388126</v>
      </c>
      <c r="SN267" s="4">
        <v>-424056.57831474562</v>
      </c>
      <c r="SO267" s="4">
        <v>0</v>
      </c>
      <c r="SP267" s="4">
        <v>43709831.596073382</v>
      </c>
      <c r="SQ267" s="5">
        <v>0.96820423313819459</v>
      </c>
      <c r="SR267" s="4">
        <v>542148826.83000028</v>
      </c>
      <c r="SS267" s="4">
        <v>542148826.83000028</v>
      </c>
      <c r="ST267" s="4">
        <v>-5255790.84</v>
      </c>
      <c r="SU267" s="4">
        <v>0</v>
      </c>
      <c r="SV267" s="4">
        <v>536893035.99000037</v>
      </c>
      <c r="SW267" s="4">
        <v>524910789.12771231</v>
      </c>
      <c r="SX267" s="4">
        <v>-5088678.9397769487</v>
      </c>
      <c r="SY267" s="4">
        <v>0</v>
      </c>
      <c r="SZ267" s="4">
        <v>519822110.18793541</v>
      </c>
      <c r="TA267" s="5">
        <v>11.618450797658339</v>
      </c>
      <c r="TB267" s="4">
        <v>45661313.766000032</v>
      </c>
      <c r="TC267" s="4">
        <v>45661313.766000032</v>
      </c>
    </row>
    <row r="268" spans="1:523" x14ac:dyDescent="0.3">
      <c r="A268" s="3" t="s">
        <v>305</v>
      </c>
      <c r="B268" s="4">
        <v>517249.99999999983</v>
      </c>
      <c r="C268" s="4">
        <v>517249.99999999983</v>
      </c>
      <c r="D268" s="4">
        <v>-517249.99999999983</v>
      </c>
      <c r="E268" s="4">
        <v>0</v>
      </c>
      <c r="F268" s="4">
        <v>0</v>
      </c>
      <c r="G268" s="4">
        <v>517249.99999999983</v>
      </c>
      <c r="H268" s="4">
        <v>-517249.99999999983</v>
      </c>
      <c r="I268" s="4">
        <v>0</v>
      </c>
      <c r="J268" s="4">
        <v>0</v>
      </c>
      <c r="K268" s="5">
        <v>1</v>
      </c>
      <c r="L268" s="4">
        <v>517249.99999999988</v>
      </c>
      <c r="M268" s="4">
        <v>517249.99999999988</v>
      </c>
      <c r="N268" s="4">
        <v>-517249.99999999988</v>
      </c>
      <c r="O268" s="4">
        <v>0</v>
      </c>
      <c r="P268" s="4">
        <v>0</v>
      </c>
      <c r="Q268" s="4">
        <v>517249.99999999988</v>
      </c>
      <c r="R268" s="4">
        <v>-517249.99999999988</v>
      </c>
      <c r="S268" s="4">
        <v>0</v>
      </c>
      <c r="T268" s="4">
        <v>0</v>
      </c>
      <c r="U268" s="5">
        <v>1</v>
      </c>
      <c r="V268" s="4">
        <v>517249.99999999988</v>
      </c>
      <c r="W268" s="4">
        <v>517249.99999999988</v>
      </c>
      <c r="X268" s="4">
        <v>-517249.99999999988</v>
      </c>
      <c r="Y268" s="4">
        <v>0</v>
      </c>
      <c r="Z268" s="4">
        <v>0</v>
      </c>
      <c r="AA268" s="4">
        <v>517249.99999999988</v>
      </c>
      <c r="AB268" s="4">
        <v>-517249.99999999988</v>
      </c>
      <c r="AC268" s="4">
        <v>0</v>
      </c>
      <c r="AD268" s="4">
        <v>0</v>
      </c>
      <c r="AE268" s="5">
        <v>1</v>
      </c>
      <c r="AF268" s="4">
        <v>517249.99999999988</v>
      </c>
      <c r="AG268" s="4">
        <v>517249.99999999988</v>
      </c>
      <c r="AH268" s="4">
        <v>-517249.99999999988</v>
      </c>
      <c r="AI268" s="4">
        <v>0</v>
      </c>
      <c r="AJ268" s="4">
        <v>0</v>
      </c>
      <c r="AK268" s="4">
        <v>517249.99999999988</v>
      </c>
      <c r="AL268" s="4">
        <v>-517249.99999999988</v>
      </c>
      <c r="AM268" s="4">
        <v>0</v>
      </c>
      <c r="AN268" s="4">
        <v>0</v>
      </c>
      <c r="AO268" s="5">
        <v>1</v>
      </c>
      <c r="AP268" s="4">
        <v>517249.99999999988</v>
      </c>
      <c r="AQ268" s="4">
        <v>517249.99999999988</v>
      </c>
      <c r="AR268" s="4">
        <v>-517249.99999999988</v>
      </c>
      <c r="AS268" s="4">
        <v>0</v>
      </c>
      <c r="AT268" s="4">
        <v>0</v>
      </c>
      <c r="AU268" s="4">
        <v>517249.99999999988</v>
      </c>
      <c r="AV268" s="4">
        <v>-517249.99999999988</v>
      </c>
      <c r="AW268" s="4">
        <v>0</v>
      </c>
      <c r="AX268" s="4">
        <v>0</v>
      </c>
      <c r="AY268" s="5">
        <v>1</v>
      </c>
      <c r="AZ268" s="4">
        <v>517249.99999999988</v>
      </c>
      <c r="BA268" s="4">
        <v>517249.99999999988</v>
      </c>
      <c r="BB268" s="4">
        <v>-517249.99999999988</v>
      </c>
      <c r="BC268" s="4">
        <v>0</v>
      </c>
      <c r="BD268" s="4">
        <v>0</v>
      </c>
      <c r="BE268" s="4">
        <v>517249.99999999988</v>
      </c>
      <c r="BF268" s="4">
        <v>-517249.99999999988</v>
      </c>
      <c r="BG268" s="4">
        <v>0</v>
      </c>
      <c r="BH268" s="4">
        <v>0</v>
      </c>
      <c r="BI268" s="5">
        <v>1</v>
      </c>
      <c r="BJ268" s="4">
        <v>517249.99999999983</v>
      </c>
      <c r="BK268" s="4">
        <v>517249.99999999983</v>
      </c>
      <c r="BL268" s="4">
        <v>-517249.99999999983</v>
      </c>
      <c r="BM268" s="4">
        <v>0</v>
      </c>
      <c r="BN268" s="4">
        <v>0</v>
      </c>
      <c r="BO268" s="4">
        <v>517249.99999999983</v>
      </c>
      <c r="BP268" s="4">
        <v>-517249.99999999983</v>
      </c>
      <c r="BQ268" s="4">
        <v>0</v>
      </c>
      <c r="BR268" s="4">
        <v>0</v>
      </c>
      <c r="BS268" s="5">
        <v>1</v>
      </c>
      <c r="BT268" s="4">
        <v>515499.99999999988</v>
      </c>
      <c r="BU268" s="4">
        <v>515499.99999999988</v>
      </c>
      <c r="BV268" s="4">
        <v>-515499.99999999988</v>
      </c>
      <c r="BW268" s="4">
        <v>0</v>
      </c>
      <c r="BX268" s="4">
        <v>0</v>
      </c>
      <c r="BY268" s="4">
        <v>515499.99999999988</v>
      </c>
      <c r="BZ268" s="4">
        <v>-515499.99999999988</v>
      </c>
      <c r="CA268" s="4">
        <v>0</v>
      </c>
      <c r="CB268" s="4">
        <v>0</v>
      </c>
      <c r="CC268" s="5">
        <v>1</v>
      </c>
      <c r="CD268" s="4">
        <v>515499.99999999988</v>
      </c>
      <c r="CE268" s="4">
        <v>515499.99999999988</v>
      </c>
      <c r="CF268" s="4">
        <v>-515499.99999999988</v>
      </c>
      <c r="CG268" s="4">
        <v>0</v>
      </c>
      <c r="CH268" s="4">
        <v>0</v>
      </c>
      <c r="CI268" s="4">
        <v>515499.99999999988</v>
      </c>
      <c r="CJ268" s="4">
        <v>-515499.99999999988</v>
      </c>
      <c r="CK268" s="4">
        <v>0</v>
      </c>
      <c r="CL268" s="4">
        <v>0</v>
      </c>
      <c r="CM268" s="5">
        <v>1</v>
      </c>
      <c r="CN268" s="4">
        <v>515499.99999999988</v>
      </c>
      <c r="CO268" s="4">
        <v>515499.99999999988</v>
      </c>
      <c r="CP268" s="4">
        <v>-515499.99999999988</v>
      </c>
      <c r="CQ268" s="4">
        <v>0</v>
      </c>
      <c r="CR268" s="4">
        <v>0</v>
      </c>
      <c r="CS268" s="4">
        <v>515499.99999999988</v>
      </c>
      <c r="CT268" s="4">
        <v>-515499.99999999988</v>
      </c>
      <c r="CU268" s="4">
        <v>0</v>
      </c>
      <c r="CV268" s="4">
        <v>0</v>
      </c>
      <c r="CW268" s="5">
        <v>1</v>
      </c>
      <c r="CX268" s="4">
        <v>515499.99999999988</v>
      </c>
      <c r="CY268" s="4">
        <v>515499.99999999988</v>
      </c>
      <c r="CZ268" s="4">
        <v>-515499.99999999988</v>
      </c>
      <c r="DA268" s="4">
        <v>0</v>
      </c>
      <c r="DB268" s="4">
        <v>0</v>
      </c>
      <c r="DC268" s="4">
        <v>515499.99999999988</v>
      </c>
      <c r="DD268" s="4">
        <v>-515499.99999999988</v>
      </c>
      <c r="DE268" s="4">
        <v>0</v>
      </c>
      <c r="DF268" s="4">
        <v>0</v>
      </c>
      <c r="DG268" s="5">
        <v>1</v>
      </c>
      <c r="DH268" s="4">
        <v>515499.99999999988</v>
      </c>
      <c r="DI268" s="4">
        <v>515499.99999999988</v>
      </c>
      <c r="DJ268" s="4">
        <v>-515499.99999999988</v>
      </c>
      <c r="DK268" s="4">
        <v>0</v>
      </c>
      <c r="DL268" s="4">
        <v>0</v>
      </c>
      <c r="DM268" s="4">
        <v>515499.99999999988</v>
      </c>
      <c r="DN268" s="4">
        <v>-515499.99999999988</v>
      </c>
      <c r="DO268" s="4">
        <v>0</v>
      </c>
      <c r="DP268" s="4">
        <v>0</v>
      </c>
      <c r="DQ268" s="5">
        <v>1</v>
      </c>
      <c r="DR268" s="4">
        <v>6198249.9999999991</v>
      </c>
      <c r="DS268" s="4">
        <v>6198249.9999999991</v>
      </c>
      <c r="DT268" s="4">
        <v>-6198249.9999999991</v>
      </c>
      <c r="DU268" s="4">
        <v>0</v>
      </c>
      <c r="DV268" s="4">
        <v>0</v>
      </c>
      <c r="DW268" s="4">
        <v>6198249.9999999991</v>
      </c>
      <c r="DX268" s="4">
        <v>-6198249.9999999991</v>
      </c>
      <c r="DY268" s="4">
        <v>0</v>
      </c>
      <c r="DZ268" s="4">
        <v>0</v>
      </c>
      <c r="EA268" s="5">
        <v>12</v>
      </c>
      <c r="EB268" s="4">
        <v>515499.99999999983</v>
      </c>
      <c r="EC268" s="4">
        <v>515499.99999999983</v>
      </c>
      <c r="ED268" s="4">
        <v>-515499.99999999983</v>
      </c>
      <c r="EE268" s="4">
        <v>0</v>
      </c>
      <c r="EF268" s="4">
        <v>0</v>
      </c>
      <c r="EG268" s="4">
        <v>515499.99999999983</v>
      </c>
      <c r="EH268" s="4">
        <v>-515499.99999999983</v>
      </c>
      <c r="EI268" s="4">
        <v>0</v>
      </c>
      <c r="EJ268" s="4">
        <v>0</v>
      </c>
      <c r="EK268" s="5">
        <v>1</v>
      </c>
      <c r="EL268" s="4">
        <v>515499.99999999988</v>
      </c>
      <c r="EM268" s="4">
        <v>515499.99999999988</v>
      </c>
      <c r="EN268" s="4">
        <v>-515499.99999999988</v>
      </c>
      <c r="EO268" s="4">
        <v>0</v>
      </c>
      <c r="EP268" s="4">
        <v>0</v>
      </c>
      <c r="EQ268" s="4">
        <v>515499.99999999988</v>
      </c>
      <c r="ER268" s="4">
        <v>-515499.99999999988</v>
      </c>
      <c r="ES268" s="4">
        <v>0</v>
      </c>
      <c r="ET268" s="4">
        <v>0</v>
      </c>
      <c r="EU268" s="5">
        <v>1</v>
      </c>
      <c r="EV268" s="4">
        <v>515499.99999999988</v>
      </c>
      <c r="EW268" s="4">
        <v>515499.99999999988</v>
      </c>
      <c r="EX268" s="4">
        <v>-515499.99999999988</v>
      </c>
      <c r="EY268" s="4">
        <v>0</v>
      </c>
      <c r="EZ268" s="4">
        <v>0</v>
      </c>
      <c r="FA268" s="4">
        <v>515499.99999999988</v>
      </c>
      <c r="FB268" s="4">
        <v>-515499.99999999988</v>
      </c>
      <c r="FC268" s="4">
        <v>0</v>
      </c>
      <c r="FD268" s="4">
        <v>0</v>
      </c>
      <c r="FE268" s="5">
        <v>1</v>
      </c>
      <c r="FF268" s="4">
        <v>515499.99999999988</v>
      </c>
      <c r="FG268" s="4">
        <v>515499.99999999988</v>
      </c>
      <c r="FH268" s="4">
        <v>-515499.99999999988</v>
      </c>
      <c r="FI268" s="4">
        <v>0</v>
      </c>
      <c r="FJ268" s="4">
        <v>0</v>
      </c>
      <c r="FK268" s="4">
        <v>515499.99999999988</v>
      </c>
      <c r="FL268" s="4">
        <v>-515499.99999999988</v>
      </c>
      <c r="FM268" s="4">
        <v>0</v>
      </c>
      <c r="FN268" s="4">
        <v>0</v>
      </c>
      <c r="FO268" s="5">
        <v>1</v>
      </c>
      <c r="FP268" s="4">
        <v>515499.99999999988</v>
      </c>
      <c r="FQ268" s="4">
        <v>515499.99999999988</v>
      </c>
      <c r="FR268" s="4">
        <v>-515499.99999999988</v>
      </c>
      <c r="FS268" s="4">
        <v>0</v>
      </c>
      <c r="FT268" s="4">
        <v>0</v>
      </c>
      <c r="FU268" s="4">
        <v>515499.99999999988</v>
      </c>
      <c r="FV268" s="4">
        <v>-515499.99999999988</v>
      </c>
      <c r="FW268" s="4">
        <v>0</v>
      </c>
      <c r="FX268" s="4">
        <v>0</v>
      </c>
      <c r="FY268" s="5">
        <v>1</v>
      </c>
      <c r="FZ268" s="4">
        <v>515499.99999999988</v>
      </c>
      <c r="GA268" s="4">
        <v>515499.99999999988</v>
      </c>
      <c r="GB268" s="4">
        <v>-515499.99999999988</v>
      </c>
      <c r="GC268" s="4">
        <v>0</v>
      </c>
      <c r="GD268" s="4">
        <v>0</v>
      </c>
      <c r="GE268" s="4">
        <v>515499.99999999988</v>
      </c>
      <c r="GF268" s="4">
        <v>-515499.99999999988</v>
      </c>
      <c r="GG268" s="4">
        <v>0</v>
      </c>
      <c r="GH268" s="4">
        <v>0</v>
      </c>
      <c r="GI268" s="5">
        <v>1</v>
      </c>
      <c r="GJ268" s="4">
        <v>515499.99999999983</v>
      </c>
      <c r="GK268" s="4">
        <v>515499.99999999983</v>
      </c>
      <c r="GL268" s="4">
        <v>-515499.99999999983</v>
      </c>
      <c r="GM268" s="4">
        <v>0</v>
      </c>
      <c r="GN268" s="4">
        <v>0</v>
      </c>
      <c r="GO268" s="4">
        <v>515499.99999999983</v>
      </c>
      <c r="GP268" s="4">
        <v>-515499.99999999983</v>
      </c>
      <c r="GQ268" s="4">
        <v>0</v>
      </c>
      <c r="GR268" s="4">
        <v>0</v>
      </c>
      <c r="GS268" s="5">
        <v>1</v>
      </c>
      <c r="GT268" s="4">
        <v>515499.99999999988</v>
      </c>
      <c r="GU268" s="4">
        <v>515499.99999999988</v>
      </c>
      <c r="GV268" s="4">
        <v>-515499.99999999988</v>
      </c>
      <c r="GW268" s="4">
        <v>0</v>
      </c>
      <c r="GX268" s="4">
        <v>0</v>
      </c>
      <c r="GY268" s="4">
        <v>515499.99999999988</v>
      </c>
      <c r="GZ268" s="4">
        <v>-515499.99999999988</v>
      </c>
      <c r="HA268" s="4">
        <v>0</v>
      </c>
      <c r="HB268" s="4">
        <v>0</v>
      </c>
      <c r="HC268" s="5">
        <v>1</v>
      </c>
      <c r="HD268" s="4">
        <v>515499.99999999988</v>
      </c>
      <c r="HE268" s="4">
        <v>515499.99999999988</v>
      </c>
      <c r="HF268" s="4">
        <v>-515499.99999999988</v>
      </c>
      <c r="HG268" s="4">
        <v>0</v>
      </c>
      <c r="HH268" s="4">
        <v>0</v>
      </c>
      <c r="HI268" s="4">
        <v>515499.99999999988</v>
      </c>
      <c r="HJ268" s="4">
        <v>-515499.99999999988</v>
      </c>
      <c r="HK268" s="4">
        <v>0</v>
      </c>
      <c r="HL268" s="4">
        <v>0</v>
      </c>
      <c r="HM268" s="5">
        <v>1</v>
      </c>
      <c r="HN268" s="4">
        <v>515499.99999999988</v>
      </c>
      <c r="HO268" s="4">
        <v>515499.99999999988</v>
      </c>
      <c r="HP268" s="4">
        <v>-515499.99999999988</v>
      </c>
      <c r="HQ268" s="4">
        <v>0</v>
      </c>
      <c r="HR268" s="4">
        <v>0</v>
      </c>
      <c r="HS268" s="4">
        <v>515499.99999999988</v>
      </c>
      <c r="HT268" s="4">
        <v>-515499.99999999988</v>
      </c>
      <c r="HU268" s="4">
        <v>0</v>
      </c>
      <c r="HV268" s="4">
        <v>0</v>
      </c>
      <c r="HW268" s="5">
        <v>1</v>
      </c>
      <c r="HX268" s="4">
        <v>515499.99999999988</v>
      </c>
      <c r="HY268" s="4">
        <v>515499.99999999988</v>
      </c>
      <c r="HZ268" s="4">
        <v>-515499.99999999988</v>
      </c>
      <c r="IA268" s="4">
        <v>0</v>
      </c>
      <c r="IB268" s="4">
        <v>0</v>
      </c>
      <c r="IC268" s="4">
        <v>515499.99999999988</v>
      </c>
      <c r="ID268" s="4">
        <v>-515499.99999999988</v>
      </c>
      <c r="IE268" s="4">
        <v>0</v>
      </c>
      <c r="IF268" s="4">
        <v>0</v>
      </c>
      <c r="IG268" s="5">
        <v>1</v>
      </c>
      <c r="IH268" s="4">
        <v>515499.99999999988</v>
      </c>
      <c r="II268" s="4">
        <v>515499.99999999988</v>
      </c>
      <c r="IJ268" s="4">
        <v>-515499.99999999988</v>
      </c>
      <c r="IK268" s="4">
        <v>0</v>
      </c>
      <c r="IL268" s="4">
        <v>0</v>
      </c>
      <c r="IM268" s="4">
        <v>515499.99999999988</v>
      </c>
      <c r="IN268" s="4">
        <v>-515499.99999999988</v>
      </c>
      <c r="IO268" s="4">
        <v>0</v>
      </c>
      <c r="IP268" s="4">
        <v>0</v>
      </c>
      <c r="IQ268" s="5">
        <v>1</v>
      </c>
      <c r="IR268" s="4">
        <v>6185999.9999999991</v>
      </c>
      <c r="IS268" s="4">
        <v>6185999.9999999991</v>
      </c>
      <c r="IT268" s="4">
        <v>-6185999.9999999991</v>
      </c>
      <c r="IU268" s="4">
        <v>0</v>
      </c>
      <c r="IV268" s="4">
        <v>0</v>
      </c>
      <c r="IW268" s="4">
        <v>6185999.9999999991</v>
      </c>
      <c r="IX268" s="4">
        <v>-6185999.9999999991</v>
      </c>
      <c r="IY268" s="4">
        <v>0</v>
      </c>
      <c r="IZ268" s="4">
        <v>0</v>
      </c>
      <c r="JA268" s="5">
        <v>12</v>
      </c>
      <c r="JB268" s="4">
        <v>515499.99999999983</v>
      </c>
      <c r="JC268" s="4">
        <v>515499.99999999983</v>
      </c>
      <c r="JD268" s="4">
        <v>-515499.99999999983</v>
      </c>
      <c r="JE268" s="4">
        <v>0</v>
      </c>
      <c r="JF268" s="4">
        <v>0</v>
      </c>
      <c r="JG268" s="4">
        <v>515499.99999999983</v>
      </c>
      <c r="JH268" s="4">
        <v>-515499.99999999983</v>
      </c>
      <c r="JI268" s="4">
        <v>0</v>
      </c>
      <c r="JJ268" s="4">
        <v>0</v>
      </c>
      <c r="JK268" s="5">
        <v>1</v>
      </c>
      <c r="JL268" s="4">
        <v>515499.99999999988</v>
      </c>
      <c r="JM268" s="4">
        <v>515499.99999999988</v>
      </c>
      <c r="JN268" s="4">
        <v>-515499.99999999988</v>
      </c>
      <c r="JO268" s="4">
        <v>0</v>
      </c>
      <c r="JP268" s="4">
        <v>0</v>
      </c>
      <c r="JQ268" s="4">
        <v>515499.99999999988</v>
      </c>
      <c r="JR268" s="4">
        <v>-515499.99999999988</v>
      </c>
      <c r="JS268" s="4">
        <v>0</v>
      </c>
      <c r="JT268" s="4">
        <v>0</v>
      </c>
      <c r="JU268" s="5">
        <v>1</v>
      </c>
      <c r="JV268" s="4">
        <v>515499.99999999988</v>
      </c>
      <c r="JW268" s="4">
        <v>515499.99999999988</v>
      </c>
      <c r="JX268" s="4">
        <v>-515499.99999999988</v>
      </c>
      <c r="JY268" s="4">
        <v>0</v>
      </c>
      <c r="JZ268" s="4">
        <v>0</v>
      </c>
      <c r="KA268" s="4">
        <v>515499.99999999988</v>
      </c>
      <c r="KB268" s="4">
        <v>-515499.99999999988</v>
      </c>
      <c r="KC268" s="4">
        <v>0</v>
      </c>
      <c r="KD268" s="4">
        <v>0</v>
      </c>
      <c r="KE268" s="5">
        <v>1</v>
      </c>
      <c r="KF268" s="4">
        <v>515499.99999999988</v>
      </c>
      <c r="KG268" s="4">
        <v>515499.99999999988</v>
      </c>
      <c r="KH268" s="4">
        <v>-515499.99999999988</v>
      </c>
      <c r="KI268" s="4">
        <v>0</v>
      </c>
      <c r="KJ268" s="4">
        <v>0</v>
      </c>
      <c r="KK268" s="4">
        <v>515499.99999999988</v>
      </c>
      <c r="KL268" s="4">
        <v>-515499.99999999988</v>
      </c>
      <c r="KM268" s="4">
        <v>0</v>
      </c>
      <c r="KN268" s="4">
        <v>0</v>
      </c>
      <c r="KO268" s="5">
        <v>1</v>
      </c>
      <c r="KP268" s="4">
        <v>515499.99999999988</v>
      </c>
      <c r="KQ268" s="4">
        <v>515499.99999999988</v>
      </c>
      <c r="KR268" s="4">
        <v>-515499.99999999988</v>
      </c>
      <c r="KS268" s="4">
        <v>0</v>
      </c>
      <c r="KT268" s="4">
        <v>0</v>
      </c>
      <c r="KU268" s="4">
        <v>515499.99999999988</v>
      </c>
      <c r="KV268" s="4">
        <v>-515499.99999999988</v>
      </c>
      <c r="KW268" s="4">
        <v>0</v>
      </c>
      <c r="KX268" s="4">
        <v>0</v>
      </c>
      <c r="KY268" s="5">
        <v>1</v>
      </c>
      <c r="KZ268" s="4">
        <v>515499.99999999988</v>
      </c>
      <c r="LA268" s="4">
        <v>515499.99999999988</v>
      </c>
      <c r="LB268" s="4">
        <v>-515499.99999999988</v>
      </c>
      <c r="LC268" s="4">
        <v>0</v>
      </c>
      <c r="LD268" s="4">
        <v>0</v>
      </c>
      <c r="LE268" s="4">
        <v>515499.99999999988</v>
      </c>
      <c r="LF268" s="4">
        <v>-515499.99999999988</v>
      </c>
      <c r="LG268" s="4">
        <v>0</v>
      </c>
      <c r="LH268" s="4">
        <v>0</v>
      </c>
      <c r="LI268" s="5">
        <v>1</v>
      </c>
      <c r="LJ268" s="4">
        <v>515499.99999999983</v>
      </c>
      <c r="LK268" s="4">
        <v>515499.99999999983</v>
      </c>
      <c r="LL268" s="4">
        <v>-515499.99999999983</v>
      </c>
      <c r="LM268" s="4">
        <v>0</v>
      </c>
      <c r="LN268" s="4">
        <v>0</v>
      </c>
      <c r="LO268" s="4">
        <v>515499.99999999983</v>
      </c>
      <c r="LP268" s="4">
        <v>-515499.99999999983</v>
      </c>
      <c r="LQ268" s="4">
        <v>0</v>
      </c>
      <c r="LR268" s="4">
        <v>0</v>
      </c>
      <c r="LS268" s="5">
        <v>1</v>
      </c>
      <c r="LT268" s="4">
        <v>515499.99999999988</v>
      </c>
      <c r="LU268" s="4">
        <v>515499.99999999988</v>
      </c>
      <c r="LV268" s="4">
        <v>-515499.99999999988</v>
      </c>
      <c r="LW268" s="4">
        <v>0</v>
      </c>
      <c r="LX268" s="4">
        <v>0</v>
      </c>
      <c r="LY268" s="4">
        <v>515499.99999999988</v>
      </c>
      <c r="LZ268" s="4">
        <v>-515499.99999999988</v>
      </c>
      <c r="MA268" s="4">
        <v>0</v>
      </c>
      <c r="MB268" s="4">
        <v>0</v>
      </c>
      <c r="MC268" s="5">
        <v>1</v>
      </c>
      <c r="MD268" s="4">
        <v>515499.99999999988</v>
      </c>
      <c r="ME268" s="4">
        <v>515499.99999999988</v>
      </c>
      <c r="MF268" s="4">
        <v>-515499.99999999988</v>
      </c>
      <c r="MG268" s="4">
        <v>0</v>
      </c>
      <c r="MH268" s="4">
        <v>0</v>
      </c>
      <c r="MI268" s="4">
        <v>515499.99999999988</v>
      </c>
      <c r="MJ268" s="4">
        <v>-515499.99999999988</v>
      </c>
      <c r="MK268" s="4">
        <v>0</v>
      </c>
      <c r="ML268" s="4">
        <v>0</v>
      </c>
      <c r="MM268" s="5">
        <v>1</v>
      </c>
      <c r="MN268" s="4">
        <v>515499.99999999988</v>
      </c>
      <c r="MO268" s="4">
        <v>515499.99999999988</v>
      </c>
      <c r="MP268" s="4">
        <v>-515499.99999999988</v>
      </c>
      <c r="MQ268" s="4">
        <v>0</v>
      </c>
      <c r="MR268" s="4">
        <v>0</v>
      </c>
      <c r="MS268" s="4">
        <v>515499.99999999988</v>
      </c>
      <c r="MT268" s="4">
        <v>-515499.99999999988</v>
      </c>
      <c r="MU268" s="4">
        <v>0</v>
      </c>
      <c r="MV268" s="4">
        <v>0</v>
      </c>
      <c r="MW268" s="5">
        <v>1</v>
      </c>
      <c r="MX268" s="4">
        <v>515499.99999999988</v>
      </c>
      <c r="MY268" s="4">
        <v>515499.99999999988</v>
      </c>
      <c r="MZ268" s="4">
        <v>-515499.99999999988</v>
      </c>
      <c r="NA268" s="4">
        <v>0</v>
      </c>
      <c r="NB268" s="4">
        <v>0</v>
      </c>
      <c r="NC268" s="4">
        <v>515499.99999999988</v>
      </c>
      <c r="ND268" s="4">
        <v>-515499.99999999988</v>
      </c>
      <c r="NE268" s="4">
        <v>0</v>
      </c>
      <c r="NF268" s="4">
        <v>0</v>
      </c>
      <c r="NG268" s="5">
        <v>1</v>
      </c>
      <c r="NH268" s="4">
        <v>515499.99999999988</v>
      </c>
      <c r="NI268" s="4">
        <v>515499.99999999988</v>
      </c>
      <c r="NJ268" s="4">
        <v>-515499.99999999988</v>
      </c>
      <c r="NK268" s="4">
        <v>0</v>
      </c>
      <c r="NL268" s="4">
        <v>0</v>
      </c>
      <c r="NM268" s="4">
        <v>515499.99999999988</v>
      </c>
      <c r="NN268" s="4">
        <v>-515499.99999999988</v>
      </c>
      <c r="NO268" s="4">
        <v>0</v>
      </c>
      <c r="NP268" s="4">
        <v>0</v>
      </c>
      <c r="NQ268" s="5">
        <v>1</v>
      </c>
      <c r="NR268" s="4">
        <v>6185999.9999999991</v>
      </c>
      <c r="NS268" s="4">
        <v>6185999.9999999991</v>
      </c>
      <c r="NT268" s="4">
        <v>-6185999.9999999991</v>
      </c>
      <c r="NU268" s="4">
        <v>0</v>
      </c>
      <c r="NV268" s="4">
        <v>0</v>
      </c>
      <c r="NW268" s="4">
        <v>6185999.9999999991</v>
      </c>
      <c r="NX268" s="4">
        <v>-6185999.9999999991</v>
      </c>
      <c r="NY268" s="4">
        <v>0</v>
      </c>
      <c r="NZ268" s="4">
        <v>0</v>
      </c>
      <c r="OA268" s="5">
        <v>12</v>
      </c>
      <c r="OB268" s="4">
        <v>515499.99999999983</v>
      </c>
      <c r="OC268" s="4">
        <v>515499.99999999983</v>
      </c>
      <c r="OD268" s="4">
        <v>-515499.99999999983</v>
      </c>
      <c r="OE268" s="4">
        <v>0</v>
      </c>
      <c r="OF268" s="4">
        <v>0</v>
      </c>
      <c r="OG268" s="4">
        <v>515499.99999999983</v>
      </c>
      <c r="OH268" s="4">
        <v>-515499.99999999983</v>
      </c>
      <c r="OI268" s="4">
        <v>0</v>
      </c>
      <c r="OJ268" s="4">
        <v>0</v>
      </c>
      <c r="OK268" s="5">
        <v>1</v>
      </c>
      <c r="OL268" s="4">
        <v>515499.99999999988</v>
      </c>
      <c r="OM268" s="4">
        <v>515499.99999999988</v>
      </c>
      <c r="ON268" s="4">
        <v>-515499.99999999988</v>
      </c>
      <c r="OO268" s="4">
        <v>0</v>
      </c>
      <c r="OP268" s="4">
        <v>0</v>
      </c>
      <c r="OQ268" s="4">
        <v>515499.99999999988</v>
      </c>
      <c r="OR268" s="4">
        <v>-515499.99999999988</v>
      </c>
      <c r="OS268" s="4">
        <v>0</v>
      </c>
      <c r="OT268" s="4">
        <v>0</v>
      </c>
      <c r="OU268" s="5">
        <v>1</v>
      </c>
      <c r="OV268" s="4">
        <v>515499.99999999988</v>
      </c>
      <c r="OW268" s="4">
        <v>515499.99999999988</v>
      </c>
      <c r="OX268" s="4">
        <v>-515499.99999999988</v>
      </c>
      <c r="OY268" s="4">
        <v>0</v>
      </c>
      <c r="OZ268" s="4">
        <v>0</v>
      </c>
      <c r="PA268" s="4">
        <v>515499.99999999988</v>
      </c>
      <c r="PB268" s="4">
        <v>-515499.99999999988</v>
      </c>
      <c r="PC268" s="4">
        <v>0</v>
      </c>
      <c r="PD268" s="4">
        <v>0</v>
      </c>
      <c r="PE268" s="5">
        <v>1</v>
      </c>
      <c r="PF268" s="4">
        <v>515499.99999999988</v>
      </c>
      <c r="PG268" s="4">
        <v>515499.99999999988</v>
      </c>
      <c r="PH268" s="4">
        <v>-515499.99999999988</v>
      </c>
      <c r="PI268" s="4">
        <v>0</v>
      </c>
      <c r="PJ268" s="4">
        <v>0</v>
      </c>
      <c r="PK268" s="4">
        <v>515499.99999999988</v>
      </c>
      <c r="PL268" s="4">
        <v>-515499.99999999988</v>
      </c>
      <c r="PM268" s="4">
        <v>0</v>
      </c>
      <c r="PN268" s="4">
        <v>0</v>
      </c>
      <c r="PO268" s="5">
        <v>1</v>
      </c>
      <c r="PP268" s="4">
        <v>515499.99999999988</v>
      </c>
      <c r="PQ268" s="4">
        <v>515499.99999999988</v>
      </c>
      <c r="PR268" s="4">
        <v>-515499.99999999988</v>
      </c>
      <c r="PS268" s="4">
        <v>0</v>
      </c>
      <c r="PT268" s="4">
        <v>0</v>
      </c>
      <c r="PU268" s="4">
        <v>515499.99999999988</v>
      </c>
      <c r="PV268" s="4">
        <v>-515499.99999999988</v>
      </c>
      <c r="PW268" s="4">
        <v>0</v>
      </c>
      <c r="PX268" s="4">
        <v>0</v>
      </c>
      <c r="PY268" s="5">
        <v>1</v>
      </c>
      <c r="PZ268" s="4">
        <v>515499.99999999988</v>
      </c>
      <c r="QA268" s="4">
        <v>515499.99999999988</v>
      </c>
      <c r="QB268" s="4">
        <v>-515499.99999999988</v>
      </c>
      <c r="QC268" s="4">
        <v>0</v>
      </c>
      <c r="QD268" s="4">
        <v>0</v>
      </c>
      <c r="QE268" s="4">
        <v>515499.99999999988</v>
      </c>
      <c r="QF268" s="4">
        <v>-515499.99999999988</v>
      </c>
      <c r="QG268" s="4">
        <v>0</v>
      </c>
      <c r="QH268" s="4">
        <v>0</v>
      </c>
      <c r="QI268" s="5">
        <v>1</v>
      </c>
      <c r="QJ268" s="4">
        <v>515499.99999999983</v>
      </c>
      <c r="QK268" s="4">
        <v>515499.99999999983</v>
      </c>
      <c r="QL268" s="4">
        <v>-515499.99999999983</v>
      </c>
      <c r="QM268" s="4">
        <v>0</v>
      </c>
      <c r="QN268" s="4">
        <v>0</v>
      </c>
      <c r="QO268" s="4">
        <v>515499.99999999983</v>
      </c>
      <c r="QP268" s="4">
        <v>-515499.99999999983</v>
      </c>
      <c r="QQ268" s="4">
        <v>0</v>
      </c>
      <c r="QR268" s="4">
        <v>0</v>
      </c>
      <c r="QS268" s="5">
        <v>1</v>
      </c>
      <c r="QT268" s="4">
        <v>515499.99999999988</v>
      </c>
      <c r="QU268" s="4">
        <v>515499.99999999988</v>
      </c>
      <c r="QV268" s="4">
        <v>-515499.99999999988</v>
      </c>
      <c r="QW268" s="4">
        <v>0</v>
      </c>
      <c r="QX268" s="4">
        <v>0</v>
      </c>
      <c r="QY268" s="4">
        <v>515499.99999999988</v>
      </c>
      <c r="QZ268" s="4">
        <v>-515499.99999999988</v>
      </c>
      <c r="RA268" s="4">
        <v>0</v>
      </c>
      <c r="RB268" s="4">
        <v>0</v>
      </c>
      <c r="RC268" s="5">
        <v>1</v>
      </c>
      <c r="RD268" s="4">
        <v>515499.99999999988</v>
      </c>
      <c r="RE268" s="4">
        <v>515499.99999999988</v>
      </c>
      <c r="RF268" s="4">
        <v>-515499.99999999988</v>
      </c>
      <c r="RG268" s="4">
        <v>0</v>
      </c>
      <c r="RH268" s="4">
        <v>0</v>
      </c>
      <c r="RI268" s="4">
        <v>515499.99999999988</v>
      </c>
      <c r="RJ268" s="4">
        <v>-515499.99999999988</v>
      </c>
      <c r="RK268" s="4">
        <v>0</v>
      </c>
      <c r="RL268" s="4">
        <v>0</v>
      </c>
      <c r="RM268" s="5">
        <v>1</v>
      </c>
      <c r="RN268" s="4">
        <v>515499.99999999988</v>
      </c>
      <c r="RO268" s="4">
        <v>515499.99999999988</v>
      </c>
      <c r="RP268" s="4">
        <v>-515499.99999999988</v>
      </c>
      <c r="RQ268" s="4">
        <v>0</v>
      </c>
      <c r="RR268" s="4">
        <v>0</v>
      </c>
      <c r="RS268" s="4">
        <v>515499.99999999988</v>
      </c>
      <c r="RT268" s="4">
        <v>-515499.99999999988</v>
      </c>
      <c r="RU268" s="4">
        <v>0</v>
      </c>
      <c r="RV268" s="4">
        <v>0</v>
      </c>
      <c r="RW268" s="5">
        <v>1</v>
      </c>
      <c r="RX268" s="4">
        <v>515499.99999999988</v>
      </c>
      <c r="RY268" s="4">
        <v>515499.99999999988</v>
      </c>
      <c r="RZ268" s="4">
        <v>-515499.99999999988</v>
      </c>
      <c r="SA268" s="4">
        <v>0</v>
      </c>
      <c r="SB268" s="4">
        <v>0</v>
      </c>
      <c r="SC268" s="4">
        <v>515499.99999999988</v>
      </c>
      <c r="SD268" s="4">
        <v>-515499.99999999988</v>
      </c>
      <c r="SE268" s="4">
        <v>0</v>
      </c>
      <c r="SF268" s="4">
        <v>0</v>
      </c>
      <c r="SG268" s="5">
        <v>1</v>
      </c>
      <c r="SH268" s="4">
        <v>515499.99999999988</v>
      </c>
      <c r="SI268" s="4">
        <v>515499.99999999988</v>
      </c>
      <c r="SJ268" s="4">
        <v>-515499.99999999988</v>
      </c>
      <c r="SK268" s="4">
        <v>0</v>
      </c>
      <c r="SL268" s="4">
        <v>0</v>
      </c>
      <c r="SM268" s="4">
        <v>515499.99999999988</v>
      </c>
      <c r="SN268" s="4">
        <v>-515499.99999999988</v>
      </c>
      <c r="SO268" s="4">
        <v>0</v>
      </c>
      <c r="SP268" s="4">
        <v>0</v>
      </c>
      <c r="SQ268" s="5">
        <v>1</v>
      </c>
      <c r="SR268" s="4">
        <v>6185999.9999999991</v>
      </c>
      <c r="SS268" s="4">
        <v>6185999.9999999991</v>
      </c>
      <c r="ST268" s="4">
        <v>-6185999.9999999991</v>
      </c>
      <c r="SU268" s="4">
        <v>0</v>
      </c>
      <c r="SV268" s="4">
        <v>0</v>
      </c>
      <c r="SW268" s="4">
        <v>6185999.9999999991</v>
      </c>
      <c r="SX268" s="4">
        <v>-6185999.9999999991</v>
      </c>
      <c r="SY268" s="4">
        <v>0</v>
      </c>
      <c r="SZ268" s="4">
        <v>0</v>
      </c>
      <c r="TA268" s="5">
        <v>12</v>
      </c>
      <c r="TB268" s="4">
        <v>515499.99999999983</v>
      </c>
      <c r="TC268" s="4">
        <v>515499.99999999983</v>
      </c>
    </row>
    <row r="269" spans="1:523" x14ac:dyDescent="0.3">
      <c r="A269" s="3" t="s">
        <v>306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5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5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5">
        <v>0.94959872000000001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5">
        <v>0.94859879000000003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5">
        <v>0.94701055000000001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5">
        <v>0.94609173000000002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5">
        <v>0.94606102000000003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>
        <v>0</v>
      </c>
      <c r="CC269" s="5">
        <v>0.94551125000000003</v>
      </c>
      <c r="CD269" s="4">
        <v>0</v>
      </c>
      <c r="CE269" s="4">
        <v>0</v>
      </c>
      <c r="CF269" s="4">
        <v>0</v>
      </c>
      <c r="CG269" s="4">
        <v>0</v>
      </c>
      <c r="CH269" s="4">
        <v>0</v>
      </c>
      <c r="CI269" s="4">
        <v>0</v>
      </c>
      <c r="CJ269" s="4">
        <v>0</v>
      </c>
      <c r="CK269" s="4">
        <v>0</v>
      </c>
      <c r="CL269" s="4">
        <v>0</v>
      </c>
      <c r="CM269" s="5">
        <v>0.94375639800350608</v>
      </c>
      <c r="CN269" s="4">
        <v>0</v>
      </c>
      <c r="CO269" s="4">
        <v>0</v>
      </c>
      <c r="CP269" s="4">
        <v>0</v>
      </c>
      <c r="CQ269" s="4">
        <v>0</v>
      </c>
      <c r="CR269" s="4">
        <v>0</v>
      </c>
      <c r="CS269" s="4">
        <v>0</v>
      </c>
      <c r="CT269" s="4">
        <v>0</v>
      </c>
      <c r="CU269" s="4">
        <v>0</v>
      </c>
      <c r="CV269" s="4">
        <v>0</v>
      </c>
      <c r="CW269" s="5">
        <v>0.94365181003387899</v>
      </c>
      <c r="CX269" s="4">
        <v>0</v>
      </c>
      <c r="CY269" s="4">
        <v>0</v>
      </c>
      <c r="CZ269" s="4">
        <v>0</v>
      </c>
      <c r="DA269" s="4">
        <v>0</v>
      </c>
      <c r="DB269" s="4">
        <v>0</v>
      </c>
      <c r="DC269" s="4">
        <v>0</v>
      </c>
      <c r="DD269" s="4">
        <v>0</v>
      </c>
      <c r="DE269" s="4">
        <v>0</v>
      </c>
      <c r="DF269" s="4">
        <v>0</v>
      </c>
      <c r="DG269" s="5">
        <v>0.94381073219596268</v>
      </c>
      <c r="DH269" s="4">
        <v>0</v>
      </c>
      <c r="DI269" s="4">
        <v>0</v>
      </c>
      <c r="DJ269" s="4">
        <v>0</v>
      </c>
      <c r="DK269" s="4">
        <v>0</v>
      </c>
      <c r="DL269" s="4">
        <v>0</v>
      </c>
      <c r="DM269" s="4">
        <v>0</v>
      </c>
      <c r="DN269" s="4">
        <v>0</v>
      </c>
      <c r="DO269" s="4">
        <v>0</v>
      </c>
      <c r="DP269" s="4">
        <v>0</v>
      </c>
      <c r="DQ269" s="5">
        <v>0.94384313155908861</v>
      </c>
      <c r="DR269" s="4">
        <v>0</v>
      </c>
      <c r="DS269" s="4">
        <v>0</v>
      </c>
      <c r="DT269" s="4">
        <v>0</v>
      </c>
      <c r="DU269" s="4">
        <v>0</v>
      </c>
      <c r="DV269" s="4">
        <v>0</v>
      </c>
      <c r="DW269" s="4">
        <v>0</v>
      </c>
      <c r="DX269" s="4">
        <v>0</v>
      </c>
      <c r="DY269" s="4">
        <v>0</v>
      </c>
      <c r="DZ269" s="4">
        <v>0</v>
      </c>
      <c r="EA269" s="5">
        <v>9.4579341317924364</v>
      </c>
      <c r="EB269" s="4">
        <v>0</v>
      </c>
      <c r="EC269" s="4">
        <v>0</v>
      </c>
      <c r="ED269" s="4">
        <v>0</v>
      </c>
      <c r="EE269" s="4">
        <v>0</v>
      </c>
      <c r="EF269" s="4">
        <v>0</v>
      </c>
      <c r="EG269" s="4">
        <v>0</v>
      </c>
      <c r="EH269" s="4">
        <v>0</v>
      </c>
      <c r="EI269" s="4">
        <v>0</v>
      </c>
      <c r="EJ269" s="4">
        <v>0</v>
      </c>
      <c r="EK269" s="5">
        <v>0.94405093261566531</v>
      </c>
      <c r="EL269" s="4">
        <v>0</v>
      </c>
      <c r="EM269" s="4">
        <v>0</v>
      </c>
      <c r="EN269" s="4">
        <v>0</v>
      </c>
      <c r="EO269" s="4">
        <v>0</v>
      </c>
      <c r="EP269" s="4">
        <v>0</v>
      </c>
      <c r="EQ269" s="4">
        <v>0</v>
      </c>
      <c r="ER269" s="4">
        <v>0</v>
      </c>
      <c r="ES269" s="4">
        <v>0</v>
      </c>
      <c r="ET269" s="4">
        <v>0</v>
      </c>
      <c r="EU269" s="5">
        <v>0.94428119902075325</v>
      </c>
      <c r="EV269" s="4">
        <v>0</v>
      </c>
      <c r="EW269" s="4">
        <v>0</v>
      </c>
      <c r="EX269" s="4">
        <v>0</v>
      </c>
      <c r="EY269" s="4">
        <v>0</v>
      </c>
      <c r="EZ269" s="4">
        <v>0</v>
      </c>
      <c r="FA269" s="4">
        <v>0</v>
      </c>
      <c r="FB269" s="4">
        <v>0</v>
      </c>
      <c r="FC269" s="4">
        <v>0</v>
      </c>
      <c r="FD269" s="4">
        <v>0</v>
      </c>
      <c r="FE269" s="5">
        <v>0.94410143005335845</v>
      </c>
      <c r="FF269" s="4">
        <v>0</v>
      </c>
      <c r="FG269" s="4">
        <v>0</v>
      </c>
      <c r="FH269" s="4">
        <v>0</v>
      </c>
      <c r="FI269" s="4">
        <v>0</v>
      </c>
      <c r="FJ269" s="4">
        <v>0</v>
      </c>
      <c r="FK269" s="4">
        <v>0</v>
      </c>
      <c r="FL269" s="4">
        <v>0</v>
      </c>
      <c r="FM269" s="4">
        <v>0</v>
      </c>
      <c r="FN269" s="4">
        <v>0</v>
      </c>
      <c r="FO269" s="5">
        <v>0.943590442957705</v>
      </c>
      <c r="FP269" s="4">
        <v>0</v>
      </c>
      <c r="FQ269" s="4">
        <v>0</v>
      </c>
      <c r="FR269" s="4">
        <v>0</v>
      </c>
      <c r="FS269" s="4">
        <v>0</v>
      </c>
      <c r="FT269" s="4">
        <v>0</v>
      </c>
      <c r="FU269" s="4">
        <v>0</v>
      </c>
      <c r="FV269" s="4">
        <v>0</v>
      </c>
      <c r="FW269" s="4">
        <v>0</v>
      </c>
      <c r="FX269" s="4">
        <v>0</v>
      </c>
      <c r="FY269" s="5">
        <v>0.94337818114497463</v>
      </c>
      <c r="FZ269" s="4">
        <v>0</v>
      </c>
      <c r="GA269" s="4">
        <v>0</v>
      </c>
      <c r="GB269" s="4">
        <v>0</v>
      </c>
      <c r="GC269" s="4">
        <v>0</v>
      </c>
      <c r="GD269" s="4">
        <v>0</v>
      </c>
      <c r="GE269" s="4">
        <v>0</v>
      </c>
      <c r="GF269" s="4">
        <v>0</v>
      </c>
      <c r="GG269" s="4">
        <v>0</v>
      </c>
      <c r="GH269" s="4">
        <v>0</v>
      </c>
      <c r="GI269" s="5">
        <v>0.94320072013451817</v>
      </c>
      <c r="GJ269" s="4">
        <v>0</v>
      </c>
      <c r="GK269" s="4">
        <v>0</v>
      </c>
      <c r="GL269" s="4">
        <v>0</v>
      </c>
      <c r="GM269" s="4">
        <v>0</v>
      </c>
      <c r="GN269" s="4">
        <v>0</v>
      </c>
      <c r="GO269" s="4">
        <v>0</v>
      </c>
      <c r="GP269" s="4">
        <v>0</v>
      </c>
      <c r="GQ269" s="4">
        <v>0</v>
      </c>
      <c r="GR269" s="4">
        <v>0</v>
      </c>
      <c r="GS269" s="5">
        <v>0.94296345811854987</v>
      </c>
      <c r="GT269" s="4">
        <v>0</v>
      </c>
      <c r="GU269" s="4">
        <v>0</v>
      </c>
      <c r="GV269" s="4">
        <v>0</v>
      </c>
      <c r="GW269" s="4">
        <v>0</v>
      </c>
      <c r="GX269" s="4">
        <v>0</v>
      </c>
      <c r="GY269" s="4">
        <v>0</v>
      </c>
      <c r="GZ269" s="4">
        <v>0</v>
      </c>
      <c r="HA269" s="4">
        <v>0</v>
      </c>
      <c r="HB269" s="4">
        <v>0</v>
      </c>
      <c r="HC269" s="5">
        <v>0.94207655879368846</v>
      </c>
      <c r="HD269" s="4">
        <v>0</v>
      </c>
      <c r="HE269" s="4">
        <v>0</v>
      </c>
      <c r="HF269" s="4">
        <v>0</v>
      </c>
      <c r="HG269" s="4">
        <v>0</v>
      </c>
      <c r="HH269" s="4">
        <v>0</v>
      </c>
      <c r="HI269" s="4">
        <v>0</v>
      </c>
      <c r="HJ269" s="4">
        <v>0</v>
      </c>
      <c r="HK269" s="4">
        <v>0</v>
      </c>
      <c r="HL269" s="4">
        <v>0</v>
      </c>
      <c r="HM269" s="5">
        <v>0.943350229961052</v>
      </c>
      <c r="HN269" s="4">
        <v>0</v>
      </c>
      <c r="HO269" s="4">
        <v>0</v>
      </c>
      <c r="HP269" s="4">
        <v>0</v>
      </c>
      <c r="HQ269" s="4">
        <v>0</v>
      </c>
      <c r="HR269" s="4">
        <v>0</v>
      </c>
      <c r="HS269" s="4">
        <v>0</v>
      </c>
      <c r="HT269" s="4">
        <v>0</v>
      </c>
      <c r="HU269" s="4">
        <v>0</v>
      </c>
      <c r="HV269" s="4">
        <v>0</v>
      </c>
      <c r="HW269" s="5">
        <v>0.94321339470048071</v>
      </c>
      <c r="HX269" s="4">
        <v>0</v>
      </c>
      <c r="HY269" s="4">
        <v>0</v>
      </c>
      <c r="HZ269" s="4">
        <v>0</v>
      </c>
      <c r="IA269" s="4">
        <v>0</v>
      </c>
      <c r="IB269" s="4">
        <v>0</v>
      </c>
      <c r="IC269" s="4">
        <v>0</v>
      </c>
      <c r="ID269" s="4">
        <v>0</v>
      </c>
      <c r="IE269" s="4">
        <v>0</v>
      </c>
      <c r="IF269" s="4">
        <v>0</v>
      </c>
      <c r="IG269" s="5">
        <v>0.94304811490053853</v>
      </c>
      <c r="IH269" s="4">
        <v>0</v>
      </c>
      <c r="II269" s="4">
        <v>0</v>
      </c>
      <c r="IJ269" s="4">
        <v>0</v>
      </c>
      <c r="IK269" s="4">
        <v>0</v>
      </c>
      <c r="IL269" s="4">
        <v>0</v>
      </c>
      <c r="IM269" s="4">
        <v>0</v>
      </c>
      <c r="IN269" s="4">
        <v>0</v>
      </c>
      <c r="IO269" s="4">
        <v>0</v>
      </c>
      <c r="IP269" s="4">
        <v>0</v>
      </c>
      <c r="IQ269" s="5">
        <v>0.94277619240995802</v>
      </c>
      <c r="IR269" s="4">
        <v>0</v>
      </c>
      <c r="IS269" s="4">
        <v>0</v>
      </c>
      <c r="IT269" s="4">
        <v>0</v>
      </c>
      <c r="IU269" s="4">
        <v>0</v>
      </c>
      <c r="IV269" s="4">
        <v>0</v>
      </c>
      <c r="IW269" s="4">
        <v>0</v>
      </c>
      <c r="IX269" s="4">
        <v>0</v>
      </c>
      <c r="IY269" s="4">
        <v>0</v>
      </c>
      <c r="IZ269" s="4">
        <v>0</v>
      </c>
      <c r="JA269" s="5">
        <v>11.320030854811243</v>
      </c>
      <c r="JB269" s="4">
        <v>0</v>
      </c>
      <c r="JC269" s="4">
        <v>0</v>
      </c>
      <c r="JD269" s="4">
        <v>0</v>
      </c>
      <c r="JE269" s="4">
        <v>0</v>
      </c>
      <c r="JF269" s="4">
        <v>0</v>
      </c>
      <c r="JG269" s="4">
        <v>0</v>
      </c>
      <c r="JH269" s="4">
        <v>0</v>
      </c>
      <c r="JI269" s="4">
        <v>0</v>
      </c>
      <c r="JJ269" s="4">
        <v>0</v>
      </c>
      <c r="JK269" s="5">
        <v>0.94270552062125601</v>
      </c>
      <c r="JL269" s="4">
        <v>0</v>
      </c>
      <c r="JM269" s="4">
        <v>0</v>
      </c>
      <c r="JN269" s="4">
        <v>0</v>
      </c>
      <c r="JO269" s="4">
        <v>0</v>
      </c>
      <c r="JP269" s="4">
        <v>0</v>
      </c>
      <c r="JQ269" s="4">
        <v>0</v>
      </c>
      <c r="JR269" s="4">
        <v>0</v>
      </c>
      <c r="JS269" s="4">
        <v>0</v>
      </c>
      <c r="JT269" s="4">
        <v>0</v>
      </c>
      <c r="JU269" s="5">
        <v>0.94318113130705683</v>
      </c>
      <c r="JV269" s="4">
        <v>0</v>
      </c>
      <c r="JW269" s="4">
        <v>0</v>
      </c>
      <c r="JX269" s="4">
        <v>0</v>
      </c>
      <c r="JY269" s="4">
        <v>0</v>
      </c>
      <c r="JZ269" s="4">
        <v>0</v>
      </c>
      <c r="KA269" s="4">
        <v>0</v>
      </c>
      <c r="KB269" s="4">
        <v>0</v>
      </c>
      <c r="KC269" s="4">
        <v>0</v>
      </c>
      <c r="KD269" s="4">
        <v>0</v>
      </c>
      <c r="KE269" s="5">
        <v>0.94361448353788591</v>
      </c>
      <c r="KF269" s="4">
        <v>0</v>
      </c>
      <c r="KG269" s="4">
        <v>0</v>
      </c>
      <c r="KH269" s="4">
        <v>0</v>
      </c>
      <c r="KI269" s="4">
        <v>0</v>
      </c>
      <c r="KJ269" s="4">
        <v>0</v>
      </c>
      <c r="KK269" s="4">
        <v>0</v>
      </c>
      <c r="KL269" s="4">
        <v>0</v>
      </c>
      <c r="KM269" s="4">
        <v>0</v>
      </c>
      <c r="KN269" s="4">
        <v>0</v>
      </c>
      <c r="KO269" s="5">
        <v>0.94399068104096528</v>
      </c>
      <c r="KP269" s="4">
        <v>0</v>
      </c>
      <c r="KQ269" s="4">
        <v>0</v>
      </c>
      <c r="KR269" s="4">
        <v>0</v>
      </c>
      <c r="KS269" s="4">
        <v>0</v>
      </c>
      <c r="KT269" s="4">
        <v>0</v>
      </c>
      <c r="KU269" s="4">
        <v>0</v>
      </c>
      <c r="KV269" s="4">
        <v>0</v>
      </c>
      <c r="KW269" s="4">
        <v>0</v>
      </c>
      <c r="KX269" s="4">
        <v>0</v>
      </c>
      <c r="KY269" s="5">
        <v>0.9442701655210296</v>
      </c>
      <c r="KZ269" s="4">
        <v>0</v>
      </c>
      <c r="LA269" s="4">
        <v>0</v>
      </c>
      <c r="LB269" s="4">
        <v>0</v>
      </c>
      <c r="LC269" s="4">
        <v>0</v>
      </c>
      <c r="LD269" s="4">
        <v>0</v>
      </c>
      <c r="LE269" s="4">
        <v>0</v>
      </c>
      <c r="LF269" s="4">
        <v>0</v>
      </c>
      <c r="LG269" s="4">
        <v>0</v>
      </c>
      <c r="LH269" s="4">
        <v>0</v>
      </c>
      <c r="LI269" s="5">
        <v>0.9446391241807981</v>
      </c>
      <c r="LJ269" s="4">
        <v>0</v>
      </c>
      <c r="LK269" s="4">
        <v>0</v>
      </c>
      <c r="LL269" s="4">
        <v>0</v>
      </c>
      <c r="LM269" s="4">
        <v>0</v>
      </c>
      <c r="LN269" s="4">
        <v>0</v>
      </c>
      <c r="LO269" s="4">
        <v>0</v>
      </c>
      <c r="LP269" s="4">
        <v>0</v>
      </c>
      <c r="LQ269" s="4">
        <v>0</v>
      </c>
      <c r="LR269" s="4">
        <v>0</v>
      </c>
      <c r="LS269" s="5">
        <v>0.94506282581707801</v>
      </c>
      <c r="LT269" s="4">
        <v>0</v>
      </c>
      <c r="LU269" s="4">
        <v>0</v>
      </c>
      <c r="LV269" s="4">
        <v>0</v>
      </c>
      <c r="LW269" s="4">
        <v>0</v>
      </c>
      <c r="LX269" s="4">
        <v>0</v>
      </c>
      <c r="LY269" s="4">
        <v>0</v>
      </c>
      <c r="LZ269" s="4">
        <v>0</v>
      </c>
      <c r="MA269" s="4">
        <v>0</v>
      </c>
      <c r="MB269" s="4">
        <v>0</v>
      </c>
      <c r="MC269" s="5">
        <v>0.9455218185182539</v>
      </c>
      <c r="MD269" s="4">
        <v>0</v>
      </c>
      <c r="ME269" s="4">
        <v>0</v>
      </c>
      <c r="MF269" s="4">
        <v>0</v>
      </c>
      <c r="MG269" s="4">
        <v>0</v>
      </c>
      <c r="MH269" s="4">
        <v>0</v>
      </c>
      <c r="MI269" s="4">
        <v>0</v>
      </c>
      <c r="MJ269" s="4">
        <v>0</v>
      </c>
      <c r="MK269" s="4">
        <v>0</v>
      </c>
      <c r="ML269" s="4">
        <v>0</v>
      </c>
      <c r="MM269" s="5">
        <v>0.94598984712753342</v>
      </c>
      <c r="MN269" s="4">
        <v>0</v>
      </c>
      <c r="MO269" s="4">
        <v>0</v>
      </c>
      <c r="MP269" s="4">
        <v>0</v>
      </c>
      <c r="MQ269" s="4">
        <v>0</v>
      </c>
      <c r="MR269" s="4">
        <v>0</v>
      </c>
      <c r="MS269" s="4">
        <v>0</v>
      </c>
      <c r="MT269" s="4">
        <v>0</v>
      </c>
      <c r="MU269" s="4">
        <v>0</v>
      </c>
      <c r="MV269" s="4">
        <v>0</v>
      </c>
      <c r="MW269" s="5">
        <v>0.94643183250958074</v>
      </c>
      <c r="MX269" s="4">
        <v>0</v>
      </c>
      <c r="MY269" s="4">
        <v>0</v>
      </c>
      <c r="MZ269" s="4">
        <v>0</v>
      </c>
      <c r="NA269" s="4">
        <v>0</v>
      </c>
      <c r="NB269" s="4">
        <v>0</v>
      </c>
      <c r="NC269" s="4">
        <v>0</v>
      </c>
      <c r="ND269" s="4">
        <v>0</v>
      </c>
      <c r="NE269" s="4">
        <v>0</v>
      </c>
      <c r="NF269" s="4">
        <v>0</v>
      </c>
      <c r="NG269" s="5">
        <v>0.94682491943828762</v>
      </c>
      <c r="NH269" s="4">
        <v>0</v>
      </c>
      <c r="NI269" s="4">
        <v>0</v>
      </c>
      <c r="NJ269" s="4">
        <v>0</v>
      </c>
      <c r="NK269" s="4">
        <v>0</v>
      </c>
      <c r="NL269" s="4">
        <v>0</v>
      </c>
      <c r="NM269" s="4">
        <v>0</v>
      </c>
      <c r="NN269" s="4">
        <v>0</v>
      </c>
      <c r="NO269" s="4">
        <v>0</v>
      </c>
      <c r="NP269" s="4">
        <v>0</v>
      </c>
      <c r="NQ269" s="5">
        <v>0.94712157517284312</v>
      </c>
      <c r="NR269" s="4">
        <v>0</v>
      </c>
      <c r="NS269" s="4">
        <v>0</v>
      </c>
      <c r="NT269" s="4">
        <v>0</v>
      </c>
      <c r="NU269" s="4">
        <v>0</v>
      </c>
      <c r="NV269" s="4">
        <v>0</v>
      </c>
      <c r="NW269" s="4">
        <v>0</v>
      </c>
      <c r="NX269" s="4">
        <v>0</v>
      </c>
      <c r="NY269" s="4">
        <v>0</v>
      </c>
      <c r="NZ269" s="4">
        <v>0</v>
      </c>
      <c r="OA269" s="5">
        <v>11.339353924792569</v>
      </c>
      <c r="OB269" s="4">
        <v>0</v>
      </c>
      <c r="OC269" s="4">
        <v>0</v>
      </c>
      <c r="OD269" s="4">
        <v>0</v>
      </c>
      <c r="OE269" s="4">
        <v>0</v>
      </c>
      <c r="OF269" s="4">
        <v>0</v>
      </c>
      <c r="OG269" s="4">
        <v>0</v>
      </c>
      <c r="OH269" s="4">
        <v>0</v>
      </c>
      <c r="OI269" s="4">
        <v>0</v>
      </c>
      <c r="OJ269" s="4">
        <v>0</v>
      </c>
      <c r="OK269" s="5">
        <v>0.94748396602741225</v>
      </c>
      <c r="OL269" s="4">
        <v>0</v>
      </c>
      <c r="OM269" s="4">
        <v>0</v>
      </c>
      <c r="ON269" s="4">
        <v>0</v>
      </c>
      <c r="OO269" s="4">
        <v>0</v>
      </c>
      <c r="OP269" s="4">
        <v>0</v>
      </c>
      <c r="OQ269" s="4">
        <v>0</v>
      </c>
      <c r="OR269" s="4">
        <v>0</v>
      </c>
      <c r="OS269" s="4">
        <v>0</v>
      </c>
      <c r="OT269" s="4">
        <v>0</v>
      </c>
      <c r="OU269" s="5">
        <v>0.94744876279522439</v>
      </c>
      <c r="OV269" s="4">
        <v>0</v>
      </c>
      <c r="OW269" s="4">
        <v>0</v>
      </c>
      <c r="OX269" s="4">
        <v>0</v>
      </c>
      <c r="OY269" s="4">
        <v>0</v>
      </c>
      <c r="OZ269" s="4">
        <v>0</v>
      </c>
      <c r="PA269" s="4">
        <v>0</v>
      </c>
      <c r="PB269" s="4">
        <v>0</v>
      </c>
      <c r="PC269" s="4">
        <v>0</v>
      </c>
      <c r="PD269" s="4">
        <v>0</v>
      </c>
      <c r="PE269" s="5">
        <v>0.94742287012773108</v>
      </c>
      <c r="PF269" s="4">
        <v>0</v>
      </c>
      <c r="PG269" s="4">
        <v>0</v>
      </c>
      <c r="PH269" s="4">
        <v>0</v>
      </c>
      <c r="PI269" s="4">
        <v>0</v>
      </c>
      <c r="PJ269" s="4">
        <v>0</v>
      </c>
      <c r="PK269" s="4">
        <v>0</v>
      </c>
      <c r="PL269" s="4">
        <v>0</v>
      </c>
      <c r="PM269" s="4">
        <v>0</v>
      </c>
      <c r="PN269" s="4">
        <v>0</v>
      </c>
      <c r="PO269" s="5">
        <v>0.94740333001428223</v>
      </c>
      <c r="PP269" s="4">
        <v>0</v>
      </c>
      <c r="PQ269" s="4">
        <v>0</v>
      </c>
      <c r="PR269" s="4">
        <v>0</v>
      </c>
      <c r="PS269" s="4">
        <v>0</v>
      </c>
      <c r="PT269" s="4">
        <v>0</v>
      </c>
      <c r="PU269" s="4">
        <v>0</v>
      </c>
      <c r="PV269" s="4">
        <v>0</v>
      </c>
      <c r="PW269" s="4">
        <v>0</v>
      </c>
      <c r="PX269" s="4">
        <v>0</v>
      </c>
      <c r="PY269" s="5">
        <v>0.94738533540400305</v>
      </c>
      <c r="PZ269" s="4">
        <v>0</v>
      </c>
      <c r="QA269" s="4">
        <v>0</v>
      </c>
      <c r="QB269" s="4">
        <v>0</v>
      </c>
      <c r="QC269" s="4">
        <v>0</v>
      </c>
      <c r="QD269" s="4">
        <v>0</v>
      </c>
      <c r="QE269" s="4">
        <v>0</v>
      </c>
      <c r="QF269" s="4">
        <v>0</v>
      </c>
      <c r="QG269" s="4">
        <v>0</v>
      </c>
      <c r="QH269" s="4">
        <v>0</v>
      </c>
      <c r="QI269" s="5">
        <v>0.94736407459109928</v>
      </c>
      <c r="QJ269" s="4">
        <v>0</v>
      </c>
      <c r="QK269" s="4">
        <v>0</v>
      </c>
      <c r="QL269" s="4">
        <v>0</v>
      </c>
      <c r="QM269" s="4">
        <v>0</v>
      </c>
      <c r="QN269" s="4">
        <v>0</v>
      </c>
      <c r="QO269" s="4">
        <v>0</v>
      </c>
      <c r="QP269" s="4">
        <v>0</v>
      </c>
      <c r="QQ269" s="4">
        <v>0</v>
      </c>
      <c r="QR269" s="4">
        <v>0</v>
      </c>
      <c r="QS269" s="5">
        <v>0.9473403982935219</v>
      </c>
      <c r="QT269" s="4">
        <v>0</v>
      </c>
      <c r="QU269" s="4">
        <v>0</v>
      </c>
      <c r="QV269" s="4">
        <v>0</v>
      </c>
      <c r="QW269" s="4">
        <v>0</v>
      </c>
      <c r="QX269" s="4">
        <v>0</v>
      </c>
      <c r="QY269" s="4">
        <v>0</v>
      </c>
      <c r="QZ269" s="4">
        <v>0</v>
      </c>
      <c r="RA269" s="4">
        <v>0</v>
      </c>
      <c r="RB269" s="4">
        <v>0</v>
      </c>
      <c r="RC269" s="5">
        <v>0.94731816425043647</v>
      </c>
      <c r="RD269" s="4">
        <v>0</v>
      </c>
      <c r="RE269" s="4">
        <v>0</v>
      </c>
      <c r="RF269" s="4">
        <v>0</v>
      </c>
      <c r="RG269" s="4">
        <v>0</v>
      </c>
      <c r="RH269" s="4">
        <v>0</v>
      </c>
      <c r="RI269" s="4">
        <v>0</v>
      </c>
      <c r="RJ269" s="4">
        <v>0</v>
      </c>
      <c r="RK269" s="4">
        <v>0</v>
      </c>
      <c r="RL269" s="4">
        <v>0</v>
      </c>
      <c r="RM269" s="5">
        <v>0.94729253237617905</v>
      </c>
      <c r="RN269" s="4">
        <v>0</v>
      </c>
      <c r="RO269" s="4">
        <v>0</v>
      </c>
      <c r="RP269" s="4">
        <v>0</v>
      </c>
      <c r="RQ269" s="4">
        <v>0</v>
      </c>
      <c r="RR269" s="4">
        <v>0</v>
      </c>
      <c r="RS269" s="4">
        <v>0</v>
      </c>
      <c r="RT269" s="4">
        <v>0</v>
      </c>
      <c r="RU269" s="4">
        <v>0</v>
      </c>
      <c r="RV269" s="4">
        <v>0</v>
      </c>
      <c r="RW269" s="5">
        <v>0.94726534434089071</v>
      </c>
      <c r="RX269" s="4">
        <v>0</v>
      </c>
      <c r="RY269" s="4">
        <v>0</v>
      </c>
      <c r="RZ269" s="4">
        <v>0</v>
      </c>
      <c r="SA269" s="4">
        <v>0</v>
      </c>
      <c r="SB269" s="4">
        <v>0</v>
      </c>
      <c r="SC269" s="4">
        <v>0</v>
      </c>
      <c r="SD269" s="4">
        <v>0</v>
      </c>
      <c r="SE269" s="4">
        <v>0</v>
      </c>
      <c r="SF269" s="4">
        <v>0</v>
      </c>
      <c r="SG269" s="5">
        <v>0.94724062540300979</v>
      </c>
      <c r="SH269" s="4">
        <v>0</v>
      </c>
      <c r="SI269" s="4">
        <v>0</v>
      </c>
      <c r="SJ269" s="4">
        <v>0</v>
      </c>
      <c r="SK269" s="4">
        <v>0</v>
      </c>
      <c r="SL269" s="4">
        <v>0</v>
      </c>
      <c r="SM269" s="4">
        <v>0</v>
      </c>
      <c r="SN269" s="4">
        <v>0</v>
      </c>
      <c r="SO269" s="4">
        <v>0</v>
      </c>
      <c r="SP269" s="4">
        <v>0</v>
      </c>
      <c r="SQ269" s="5">
        <v>0.94721959034263092</v>
      </c>
      <c r="SR269" s="4">
        <v>0</v>
      </c>
      <c r="SS269" s="4">
        <v>0</v>
      </c>
      <c r="ST269" s="4">
        <v>0</v>
      </c>
      <c r="SU269" s="4">
        <v>0</v>
      </c>
      <c r="SV269" s="4">
        <v>0</v>
      </c>
      <c r="SW269" s="4">
        <v>0</v>
      </c>
      <c r="SX269" s="4">
        <v>0</v>
      </c>
      <c r="SY269" s="4">
        <v>0</v>
      </c>
      <c r="SZ269" s="4">
        <v>0</v>
      </c>
      <c r="TA269" s="5">
        <v>11.368184993966421</v>
      </c>
      <c r="TB269" s="4">
        <v>0</v>
      </c>
      <c r="TC269" s="4">
        <v>0</v>
      </c>
    </row>
    <row r="270" spans="1:523" x14ac:dyDescent="0.3">
      <c r="A270" s="3" t="s">
        <v>307</v>
      </c>
      <c r="B270" s="4">
        <v>-78311859.599999994</v>
      </c>
      <c r="C270" s="4">
        <v>-78311859.599999994</v>
      </c>
      <c r="D270" s="4">
        <v>0</v>
      </c>
      <c r="E270" s="4">
        <v>0</v>
      </c>
      <c r="F270" s="4">
        <v>-78311859.599999994</v>
      </c>
      <c r="G270" s="4">
        <v>-75667843.62937656</v>
      </c>
      <c r="H270" s="4">
        <v>0</v>
      </c>
      <c r="I270" s="4">
        <v>0</v>
      </c>
      <c r="J270" s="4">
        <v>-75667843.62937656</v>
      </c>
      <c r="K270" s="5">
        <v>0.9662373491814843</v>
      </c>
      <c r="L270" s="4">
        <v>-78934625.429999992</v>
      </c>
      <c r="M270" s="4">
        <v>-78934625.429999992</v>
      </c>
      <c r="N270" s="4">
        <v>0</v>
      </c>
      <c r="O270" s="4">
        <v>0</v>
      </c>
      <c r="P270" s="4">
        <v>-78934625.429999992</v>
      </c>
      <c r="Q270" s="4">
        <v>-76269583.234116569</v>
      </c>
      <c r="R270" s="4">
        <v>0</v>
      </c>
      <c r="S270" s="4">
        <v>0</v>
      </c>
      <c r="T270" s="4">
        <v>-76269583.234116569</v>
      </c>
      <c r="U270" s="5">
        <v>0.9662373491814843</v>
      </c>
      <c r="V270" s="4">
        <v>-79415018.539999992</v>
      </c>
      <c r="W270" s="4">
        <v>-79415018.539999992</v>
      </c>
      <c r="X270" s="4">
        <v>0</v>
      </c>
      <c r="Y270" s="4">
        <v>0</v>
      </c>
      <c r="Z270" s="4">
        <v>-79415018.539999992</v>
      </c>
      <c r="AA270" s="4">
        <v>-76733756.999288023</v>
      </c>
      <c r="AB270" s="4">
        <v>0</v>
      </c>
      <c r="AC270" s="4">
        <v>0</v>
      </c>
      <c r="AD270" s="4">
        <v>-76733756.999288023</v>
      </c>
      <c r="AE270" s="5">
        <v>0.9662373491814843</v>
      </c>
      <c r="AF270" s="4">
        <v>-80533520.86999999</v>
      </c>
      <c r="AG270" s="4">
        <v>-80533520.86999999</v>
      </c>
      <c r="AH270" s="4">
        <v>0</v>
      </c>
      <c r="AI270" s="4">
        <v>0</v>
      </c>
      <c r="AJ270" s="4">
        <v>-80533520.86999999</v>
      </c>
      <c r="AK270" s="4">
        <v>-77814495.72568053</v>
      </c>
      <c r="AL270" s="4">
        <v>0</v>
      </c>
      <c r="AM270" s="4">
        <v>0</v>
      </c>
      <c r="AN270" s="4">
        <v>-77814495.72568053</v>
      </c>
      <c r="AO270" s="5">
        <v>0.9662373491814843</v>
      </c>
      <c r="AP270" s="4">
        <v>-81232532.200000003</v>
      </c>
      <c r="AQ270" s="4">
        <v>-81232532.200000003</v>
      </c>
      <c r="AR270" s="4">
        <v>0</v>
      </c>
      <c r="AS270" s="4">
        <v>0</v>
      </c>
      <c r="AT270" s="4">
        <v>-81232532.200000003</v>
      </c>
      <c r="AU270" s="4">
        <v>-78489906.580227569</v>
      </c>
      <c r="AV270" s="4">
        <v>0</v>
      </c>
      <c r="AW270" s="4">
        <v>0</v>
      </c>
      <c r="AX270" s="4">
        <v>-78489906.580227569</v>
      </c>
      <c r="AY270" s="5">
        <v>0.9662373491814843</v>
      </c>
      <c r="AZ270" s="4">
        <v>-83388694.219999999</v>
      </c>
      <c r="BA270" s="4">
        <v>-83388694.219999999</v>
      </c>
      <c r="BB270" s="4">
        <v>0</v>
      </c>
      <c r="BC270" s="4">
        <v>0</v>
      </c>
      <c r="BD270" s="4">
        <v>-83388694.219999999</v>
      </c>
      <c r="BE270" s="4">
        <v>-80573270.854838163</v>
      </c>
      <c r="BF270" s="4">
        <v>0</v>
      </c>
      <c r="BG270" s="4">
        <v>0</v>
      </c>
      <c r="BH270" s="4">
        <v>-80573270.854838163</v>
      </c>
      <c r="BI270" s="5">
        <v>0.9662373491814843</v>
      </c>
      <c r="BJ270" s="4">
        <v>-84177710.049999997</v>
      </c>
      <c r="BK270" s="4">
        <v>-84177710.049999997</v>
      </c>
      <c r="BL270" s="4">
        <v>0</v>
      </c>
      <c r="BM270" s="4">
        <v>0</v>
      </c>
      <c r="BN270" s="4">
        <v>-84177710.049999997</v>
      </c>
      <c r="BO270" s="4">
        <v>-81335647.418879583</v>
      </c>
      <c r="BP270" s="4">
        <v>0</v>
      </c>
      <c r="BQ270" s="4">
        <v>0</v>
      </c>
      <c r="BR270" s="4">
        <v>-81335647.418879583</v>
      </c>
      <c r="BS270" s="5">
        <v>0.9662373491814843</v>
      </c>
      <c r="BT270" s="4">
        <v>-85611134.11999999</v>
      </c>
      <c r="BU270" s="4">
        <v>-85611134.11999999</v>
      </c>
      <c r="BV270" s="4">
        <v>0</v>
      </c>
      <c r="BW270" s="4">
        <v>0</v>
      </c>
      <c r="BX270" s="4">
        <v>-85611134.11999999</v>
      </c>
      <c r="BY270" s="4">
        <v>-82720675.292529315</v>
      </c>
      <c r="BZ270" s="4">
        <v>0</v>
      </c>
      <c r="CA270" s="4">
        <v>0</v>
      </c>
      <c r="CB270" s="4">
        <v>-82720675.292529315</v>
      </c>
      <c r="CC270" s="5">
        <v>0.9662373491814843</v>
      </c>
      <c r="CD270" s="4">
        <v>-87573365.029999986</v>
      </c>
      <c r="CE270" s="4">
        <v>-87573365.029999986</v>
      </c>
      <c r="CF270" s="4">
        <v>0</v>
      </c>
      <c r="CG270" s="4">
        <v>0</v>
      </c>
      <c r="CH270" s="4">
        <v>-87573365.029999986</v>
      </c>
      <c r="CI270" s="4">
        <v>-84616656.085489675</v>
      </c>
      <c r="CJ270" s="4">
        <v>0</v>
      </c>
      <c r="CK270" s="4">
        <v>0</v>
      </c>
      <c r="CL270" s="4">
        <v>-84616656.085489675</v>
      </c>
      <c r="CM270" s="5">
        <v>0.9662373491814843</v>
      </c>
      <c r="CN270" s="4">
        <v>-88766245.349999979</v>
      </c>
      <c r="CO270" s="4">
        <v>-88766245.349999979</v>
      </c>
      <c r="CP270" s="4">
        <v>0</v>
      </c>
      <c r="CQ270" s="4">
        <v>0</v>
      </c>
      <c r="CR270" s="4">
        <v>-88766245.349999979</v>
      </c>
      <c r="CS270" s="4">
        <v>-85769261.60377723</v>
      </c>
      <c r="CT270" s="4">
        <v>0</v>
      </c>
      <c r="CU270" s="4">
        <v>0</v>
      </c>
      <c r="CV270" s="4">
        <v>-85769261.60377723</v>
      </c>
      <c r="CW270" s="5">
        <v>0.9662373491814843</v>
      </c>
      <c r="CX270" s="4">
        <v>-90498917.109999985</v>
      </c>
      <c r="CY270" s="4">
        <v>-90498917.109999985</v>
      </c>
      <c r="CZ270" s="4">
        <v>0</v>
      </c>
      <c r="DA270" s="4">
        <v>0</v>
      </c>
      <c r="DB270" s="4">
        <v>-90498917.109999985</v>
      </c>
      <c r="DC270" s="4">
        <v>-87443433.77216126</v>
      </c>
      <c r="DD270" s="4">
        <v>0</v>
      </c>
      <c r="DE270" s="4">
        <v>0</v>
      </c>
      <c r="DF270" s="4">
        <v>-87443433.77216126</v>
      </c>
      <c r="DG270" s="5">
        <v>0.9662373491814843</v>
      </c>
      <c r="DH270" s="4">
        <v>-89087569.209999993</v>
      </c>
      <c r="DI270" s="4">
        <v>-89087569.209999993</v>
      </c>
      <c r="DJ270" s="4">
        <v>0</v>
      </c>
      <c r="DK270" s="4">
        <v>0</v>
      </c>
      <c r="DL270" s="4">
        <v>-89087569.209999993</v>
      </c>
      <c r="DM270" s="4">
        <v>-86079736.718492419</v>
      </c>
      <c r="DN270" s="4">
        <v>0</v>
      </c>
      <c r="DO270" s="4">
        <v>0</v>
      </c>
      <c r="DP270" s="4">
        <v>-86079736.718492419</v>
      </c>
      <c r="DQ270" s="5">
        <v>0.9662373491814843</v>
      </c>
      <c r="DR270" s="4">
        <v>-1007531191.7299999</v>
      </c>
      <c r="DS270" s="4">
        <v>-1007531191.7299999</v>
      </c>
      <c r="DT270" s="4">
        <v>0</v>
      </c>
      <c r="DU270" s="4">
        <v>0</v>
      </c>
      <c r="DV270" s="4">
        <v>-1007531191.7299999</v>
      </c>
      <c r="DW270" s="4">
        <v>-973514267.91485679</v>
      </c>
      <c r="DX270" s="4">
        <v>0</v>
      </c>
      <c r="DY270" s="4">
        <v>0</v>
      </c>
      <c r="DZ270" s="4">
        <v>-973514267.91485679</v>
      </c>
      <c r="EA270" s="5">
        <v>11.594848190177814</v>
      </c>
      <c r="EB270" s="4">
        <v>-90231499.949999988</v>
      </c>
      <c r="EC270" s="4">
        <v>-90231499.949999988</v>
      </c>
      <c r="ED270" s="4">
        <v>0</v>
      </c>
      <c r="EE270" s="4">
        <v>0</v>
      </c>
      <c r="EF270" s="4">
        <v>-90231499.949999988</v>
      </c>
      <c r="EG270" s="4">
        <v>-87098753.347926989</v>
      </c>
      <c r="EH270" s="4">
        <v>0</v>
      </c>
      <c r="EI270" s="4">
        <v>0</v>
      </c>
      <c r="EJ270" s="4">
        <v>-87098753.347926989</v>
      </c>
      <c r="EK270" s="5">
        <v>0.96528100936137662</v>
      </c>
      <c r="EL270" s="4">
        <v>-92371841.719999969</v>
      </c>
      <c r="EM270" s="4">
        <v>-92371841.719999969</v>
      </c>
      <c r="EN270" s="4">
        <v>0</v>
      </c>
      <c r="EO270" s="4">
        <v>0</v>
      </c>
      <c r="EP270" s="4">
        <v>-92371841.719999969</v>
      </c>
      <c r="EQ270" s="4">
        <v>-89164784.612050891</v>
      </c>
      <c r="ER270" s="4">
        <v>0</v>
      </c>
      <c r="ES270" s="4">
        <v>0</v>
      </c>
      <c r="ET270" s="4">
        <v>-89164784.612050891</v>
      </c>
      <c r="EU270" s="5">
        <v>0.96528100936137662</v>
      </c>
      <c r="EV270" s="4">
        <v>-93708580.929999977</v>
      </c>
      <c r="EW270" s="4">
        <v>-93708580.929999977</v>
      </c>
      <c r="EX270" s="4">
        <v>0</v>
      </c>
      <c r="EY270" s="4">
        <v>0</v>
      </c>
      <c r="EZ270" s="4">
        <v>-93708580.929999977</v>
      </c>
      <c r="FA270" s="4">
        <v>-90455113.585932627</v>
      </c>
      <c r="FB270" s="4">
        <v>0</v>
      </c>
      <c r="FC270" s="4">
        <v>0</v>
      </c>
      <c r="FD270" s="4">
        <v>-90455113.585932627</v>
      </c>
      <c r="FE270" s="5">
        <v>0.96528100936137662</v>
      </c>
      <c r="FF270" s="4">
        <v>-95153679.409999967</v>
      </c>
      <c r="FG270" s="4">
        <v>-95153679.409999967</v>
      </c>
      <c r="FH270" s="4">
        <v>0</v>
      </c>
      <c r="FI270" s="4">
        <v>0</v>
      </c>
      <c r="FJ270" s="4">
        <v>-95153679.409999967</v>
      </c>
      <c r="FK270" s="4">
        <v>-91850039.705333605</v>
      </c>
      <c r="FL270" s="4">
        <v>0</v>
      </c>
      <c r="FM270" s="4">
        <v>0</v>
      </c>
      <c r="FN270" s="4">
        <v>-91850039.705333605</v>
      </c>
      <c r="FO270" s="5">
        <v>0.96528100936137662</v>
      </c>
      <c r="FP270" s="4">
        <v>-98749221.979999974</v>
      </c>
      <c r="FQ270" s="4">
        <v>-98749221.979999974</v>
      </c>
      <c r="FR270" s="4">
        <v>0</v>
      </c>
      <c r="FS270" s="4">
        <v>0</v>
      </c>
      <c r="FT270" s="4">
        <v>-98749221.979999974</v>
      </c>
      <c r="FU270" s="4">
        <v>-95320748.666505009</v>
      </c>
      <c r="FV270" s="4">
        <v>0</v>
      </c>
      <c r="FW270" s="4">
        <v>0</v>
      </c>
      <c r="FX270" s="4">
        <v>-95320748.666505009</v>
      </c>
      <c r="FY270" s="5">
        <v>0.96528100936137662</v>
      </c>
      <c r="FZ270" s="4">
        <v>-98330550.799999967</v>
      </c>
      <c r="GA270" s="4">
        <v>-98330550.799999967</v>
      </c>
      <c r="GB270" s="4">
        <v>0</v>
      </c>
      <c r="GC270" s="4">
        <v>0</v>
      </c>
      <c r="GD270" s="4">
        <v>-98330550.799999967</v>
      </c>
      <c r="GE270" s="4">
        <v>-94916613.327284083</v>
      </c>
      <c r="GF270" s="4">
        <v>0</v>
      </c>
      <c r="GG270" s="4">
        <v>0</v>
      </c>
      <c r="GH270" s="4">
        <v>-94916613.327284083</v>
      </c>
      <c r="GI270" s="5">
        <v>0.96528100936137662</v>
      </c>
      <c r="GJ270" s="4">
        <v>-98976725.629999995</v>
      </c>
      <c r="GK270" s="4">
        <v>-98976725.629999995</v>
      </c>
      <c r="GL270" s="4">
        <v>0</v>
      </c>
      <c r="GM270" s="4">
        <v>0</v>
      </c>
      <c r="GN270" s="4">
        <v>-98976725.629999995</v>
      </c>
      <c r="GO270" s="4">
        <v>-95540353.619410425</v>
      </c>
      <c r="GP270" s="4">
        <v>0</v>
      </c>
      <c r="GQ270" s="4">
        <v>0</v>
      </c>
      <c r="GR270" s="4">
        <v>-95540353.619410425</v>
      </c>
      <c r="GS270" s="5">
        <v>0.96528100936137662</v>
      </c>
      <c r="GT270" s="4">
        <v>-100199980.67</v>
      </c>
      <c r="GU270" s="4">
        <v>-100199980.67</v>
      </c>
      <c r="GV270" s="4">
        <v>0</v>
      </c>
      <c r="GW270" s="4">
        <v>0</v>
      </c>
      <c r="GX270" s="4">
        <v>-100199980.67</v>
      </c>
      <c r="GY270" s="4">
        <v>-96721138.479128033</v>
      </c>
      <c r="GZ270" s="4">
        <v>0</v>
      </c>
      <c r="HA270" s="4">
        <v>0</v>
      </c>
      <c r="HB270" s="4">
        <v>-96721138.479128033</v>
      </c>
      <c r="HC270" s="5">
        <v>0.96528100936137662</v>
      </c>
      <c r="HD270" s="4">
        <v>-100527309.52000001</v>
      </c>
      <c r="HE270" s="4">
        <v>-100527309.52000001</v>
      </c>
      <c r="HF270" s="4">
        <v>0</v>
      </c>
      <c r="HG270" s="4">
        <v>0</v>
      </c>
      <c r="HH270" s="4">
        <v>-100527309.52000001</v>
      </c>
      <c r="HI270" s="4">
        <v>-97037102.801849142</v>
      </c>
      <c r="HJ270" s="4">
        <v>0</v>
      </c>
      <c r="HK270" s="4">
        <v>0</v>
      </c>
      <c r="HL270" s="4">
        <v>-97037102.801849142</v>
      </c>
      <c r="HM270" s="5">
        <v>0.96528100936137662</v>
      </c>
      <c r="HN270" s="4">
        <v>-100490758.73000002</v>
      </c>
      <c r="HO270" s="4">
        <v>-100490758.73000002</v>
      </c>
      <c r="HP270" s="4">
        <v>0</v>
      </c>
      <c r="HQ270" s="4">
        <v>0</v>
      </c>
      <c r="HR270" s="4">
        <v>-100490758.73000002</v>
      </c>
      <c r="HS270" s="4">
        <v>-97001821.018384993</v>
      </c>
      <c r="HT270" s="4">
        <v>0</v>
      </c>
      <c r="HU270" s="4">
        <v>0</v>
      </c>
      <c r="HV270" s="4">
        <v>-97001821.018384993</v>
      </c>
      <c r="HW270" s="5">
        <v>0.96528100936137662</v>
      </c>
      <c r="HX270" s="4">
        <v>-100485338.32000002</v>
      </c>
      <c r="HY270" s="4">
        <v>-100485338.32000002</v>
      </c>
      <c r="HZ270" s="4">
        <v>0</v>
      </c>
      <c r="IA270" s="4">
        <v>0</v>
      </c>
      <c r="IB270" s="4">
        <v>-100485338.32000002</v>
      </c>
      <c r="IC270" s="4">
        <v>-96996588.799549043</v>
      </c>
      <c r="ID270" s="4">
        <v>0</v>
      </c>
      <c r="IE270" s="4">
        <v>0</v>
      </c>
      <c r="IF270" s="4">
        <v>-96996588.799549043</v>
      </c>
      <c r="IG270" s="5">
        <v>0.96528100936137662</v>
      </c>
      <c r="IH270" s="4">
        <v>-100238858.44000003</v>
      </c>
      <c r="II270" s="4">
        <v>-100238858.44000003</v>
      </c>
      <c r="IJ270" s="4">
        <v>0</v>
      </c>
      <c r="IK270" s="4">
        <v>0</v>
      </c>
      <c r="IL270" s="4">
        <v>-100238858.44000003</v>
      </c>
      <c r="IM270" s="4">
        <v>-96758666.452195376</v>
      </c>
      <c r="IN270" s="4">
        <v>0</v>
      </c>
      <c r="IO270" s="4">
        <v>0</v>
      </c>
      <c r="IP270" s="4">
        <v>-96758666.452195376</v>
      </c>
      <c r="IQ270" s="5">
        <v>0.96528100936137662</v>
      </c>
      <c r="IR270" s="4">
        <v>-1169464346.0999999</v>
      </c>
      <c r="IS270" s="4">
        <v>-1169464346.0999999</v>
      </c>
      <c r="IT270" s="4">
        <v>0</v>
      </c>
      <c r="IU270" s="4">
        <v>0</v>
      </c>
      <c r="IV270" s="4">
        <v>-1169464346.0999999</v>
      </c>
      <c r="IW270" s="4">
        <v>-1128861724.4155502</v>
      </c>
      <c r="IX270" s="4">
        <v>0</v>
      </c>
      <c r="IY270" s="4">
        <v>0</v>
      </c>
      <c r="IZ270" s="4">
        <v>-1128861724.4155502</v>
      </c>
      <c r="JA270" s="5">
        <v>11.583372112336519</v>
      </c>
      <c r="JB270" s="4">
        <v>-100585272.23000002</v>
      </c>
      <c r="JC270" s="4">
        <v>-100585272.23000002</v>
      </c>
      <c r="JD270" s="4">
        <v>0</v>
      </c>
      <c r="JE270" s="4">
        <v>0</v>
      </c>
      <c r="JF270" s="4">
        <v>-100585272.23000002</v>
      </c>
      <c r="JG270" s="4">
        <v>-97311575.095269829</v>
      </c>
      <c r="JH270" s="4">
        <v>0</v>
      </c>
      <c r="JI270" s="4">
        <v>0</v>
      </c>
      <c r="JJ270" s="4">
        <v>-97311575.095269829</v>
      </c>
      <c r="JK270" s="5">
        <v>0.96745351419595016</v>
      </c>
      <c r="JL270" s="4">
        <v>-100252188.07000004</v>
      </c>
      <c r="JM270" s="4">
        <v>-100252188.07000004</v>
      </c>
      <c r="JN270" s="4">
        <v>0</v>
      </c>
      <c r="JO270" s="4">
        <v>0</v>
      </c>
      <c r="JP270" s="4">
        <v>-100252188.07000004</v>
      </c>
      <c r="JQ270" s="4">
        <v>-96989331.654154852</v>
      </c>
      <c r="JR270" s="4">
        <v>0</v>
      </c>
      <c r="JS270" s="4">
        <v>0</v>
      </c>
      <c r="JT270" s="4">
        <v>-96989331.654154852</v>
      </c>
      <c r="JU270" s="5">
        <v>0.96745351419595016</v>
      </c>
      <c r="JV270" s="4">
        <v>-100130522.50000004</v>
      </c>
      <c r="JW270" s="4">
        <v>-100130522.50000004</v>
      </c>
      <c r="JX270" s="4">
        <v>0</v>
      </c>
      <c r="JY270" s="4">
        <v>0</v>
      </c>
      <c r="JZ270" s="4">
        <v>-100130522.50000004</v>
      </c>
      <c r="KA270" s="4">
        <v>-96871625.870901704</v>
      </c>
      <c r="KB270" s="4">
        <v>0</v>
      </c>
      <c r="KC270" s="4">
        <v>0</v>
      </c>
      <c r="KD270" s="4">
        <v>-96871625.870901704</v>
      </c>
      <c r="KE270" s="5">
        <v>0.96745351419595016</v>
      </c>
      <c r="KF270" s="4">
        <v>-100025837.83000004</v>
      </c>
      <c r="KG270" s="4">
        <v>-100025837.83000004</v>
      </c>
      <c r="KH270" s="4">
        <v>0</v>
      </c>
      <c r="KI270" s="4">
        <v>0</v>
      </c>
      <c r="KJ270" s="4">
        <v>-100025837.83000004</v>
      </c>
      <c r="KK270" s="4">
        <v>-96770348.319027752</v>
      </c>
      <c r="KL270" s="4">
        <v>0</v>
      </c>
      <c r="KM270" s="4">
        <v>0</v>
      </c>
      <c r="KN270" s="4">
        <v>-96770348.319027752</v>
      </c>
      <c r="KO270" s="5">
        <v>0.96745351419595016</v>
      </c>
      <c r="KP270" s="4">
        <v>-97887633.39000003</v>
      </c>
      <c r="KQ270" s="4">
        <v>-97887633.39000003</v>
      </c>
      <c r="KR270" s="4">
        <v>0</v>
      </c>
      <c r="KS270" s="4">
        <v>0</v>
      </c>
      <c r="KT270" s="4">
        <v>-97887633.39000003</v>
      </c>
      <c r="KU270" s="4">
        <v>-94701734.919480354</v>
      </c>
      <c r="KV270" s="4">
        <v>0</v>
      </c>
      <c r="KW270" s="4">
        <v>0</v>
      </c>
      <c r="KX270" s="4">
        <v>-94701734.919480354</v>
      </c>
      <c r="KY270" s="5">
        <v>0.96745351419595016</v>
      </c>
      <c r="KZ270" s="4">
        <v>-98195228.770000041</v>
      </c>
      <c r="LA270" s="4">
        <v>-98195228.770000041</v>
      </c>
      <c r="LB270" s="4">
        <v>0</v>
      </c>
      <c r="LC270" s="4">
        <v>0</v>
      </c>
      <c r="LD270" s="4">
        <v>-98195228.770000041</v>
      </c>
      <c r="LE270" s="4">
        <v>-94999319.150811806</v>
      </c>
      <c r="LF270" s="4">
        <v>0</v>
      </c>
      <c r="LG270" s="4">
        <v>0</v>
      </c>
      <c r="LH270" s="4">
        <v>-94999319.150811806</v>
      </c>
      <c r="LI270" s="5">
        <v>0.96745351419595016</v>
      </c>
      <c r="LJ270" s="4">
        <v>-98269192.170000017</v>
      </c>
      <c r="LK270" s="4">
        <v>-98269192.170000017</v>
      </c>
      <c r="LL270" s="4">
        <v>0</v>
      </c>
      <c r="LM270" s="4">
        <v>0</v>
      </c>
      <c r="LN270" s="4">
        <v>-98269192.170000017</v>
      </c>
      <c r="LO270" s="4">
        <v>-95070875.302063659</v>
      </c>
      <c r="LP270" s="4">
        <v>0</v>
      </c>
      <c r="LQ270" s="4">
        <v>0</v>
      </c>
      <c r="LR270" s="4">
        <v>-95070875.302063659</v>
      </c>
      <c r="LS270" s="5">
        <v>0.96745351419595016</v>
      </c>
      <c r="LT270" s="4">
        <v>-98451251.64000003</v>
      </c>
      <c r="LU270" s="4">
        <v>-98451251.64000003</v>
      </c>
      <c r="LV270" s="4">
        <v>0</v>
      </c>
      <c r="LW270" s="4">
        <v>0</v>
      </c>
      <c r="LX270" s="4">
        <v>-98451251.64000003</v>
      </c>
      <c r="LY270" s="4">
        <v>-95247009.376107827</v>
      </c>
      <c r="LZ270" s="4">
        <v>0</v>
      </c>
      <c r="MA270" s="4">
        <v>0</v>
      </c>
      <c r="MB270" s="4">
        <v>-95247009.376107827</v>
      </c>
      <c r="MC270" s="5">
        <v>0.96745351419595016</v>
      </c>
      <c r="MD270" s="4">
        <v>-98548543.370000005</v>
      </c>
      <c r="ME270" s="4">
        <v>-98548543.370000005</v>
      </c>
      <c r="MF270" s="4">
        <v>0</v>
      </c>
      <c r="MG270" s="4">
        <v>0</v>
      </c>
      <c r="MH270" s="4">
        <v>-98548543.370000005</v>
      </c>
      <c r="MI270" s="4">
        <v>-95341134.602198511</v>
      </c>
      <c r="MJ270" s="4">
        <v>0</v>
      </c>
      <c r="MK270" s="4">
        <v>0</v>
      </c>
      <c r="ML270" s="4">
        <v>-95341134.602198511</v>
      </c>
      <c r="MM270" s="5">
        <v>0.96745351419595016</v>
      </c>
      <c r="MN270" s="4">
        <v>-98977988.200000003</v>
      </c>
      <c r="MO270" s="4">
        <v>-98977988.200000003</v>
      </c>
      <c r="MP270" s="4">
        <v>0</v>
      </c>
      <c r="MQ270" s="4">
        <v>0</v>
      </c>
      <c r="MR270" s="4">
        <v>-98977988.200000003</v>
      </c>
      <c r="MS270" s="4">
        <v>-95756602.512135297</v>
      </c>
      <c r="MT270" s="4">
        <v>0</v>
      </c>
      <c r="MU270" s="4">
        <v>0</v>
      </c>
      <c r="MV270" s="4">
        <v>-95756602.512135297</v>
      </c>
      <c r="MW270" s="5">
        <v>0.96745351419595016</v>
      </c>
      <c r="MX270" s="4">
        <v>-99204004.349999994</v>
      </c>
      <c r="MY270" s="4">
        <v>-99204004.349999994</v>
      </c>
      <c r="MZ270" s="4">
        <v>0</v>
      </c>
      <c r="NA270" s="4">
        <v>0</v>
      </c>
      <c r="NB270" s="4">
        <v>-99204004.349999994</v>
      </c>
      <c r="NC270" s="4">
        <v>-95975262.630717814</v>
      </c>
      <c r="ND270" s="4">
        <v>0</v>
      </c>
      <c r="NE270" s="4">
        <v>0</v>
      </c>
      <c r="NF270" s="4">
        <v>-95975262.630717814</v>
      </c>
      <c r="NG270" s="5">
        <v>0.96745351419595016</v>
      </c>
      <c r="NH270" s="4">
        <v>-99223787.140000001</v>
      </c>
      <c r="NI270" s="4">
        <v>-99223787.140000001</v>
      </c>
      <c r="NJ270" s="4">
        <v>0</v>
      </c>
      <c r="NK270" s="4">
        <v>0</v>
      </c>
      <c r="NL270" s="4">
        <v>-99223787.140000001</v>
      </c>
      <c r="NM270" s="4">
        <v>-95994401.560423926</v>
      </c>
      <c r="NN270" s="4">
        <v>0</v>
      </c>
      <c r="NO270" s="4">
        <v>0</v>
      </c>
      <c r="NP270" s="4">
        <v>-95994401.560423926</v>
      </c>
      <c r="NQ270" s="5">
        <v>0.96745351419595016</v>
      </c>
      <c r="NR270" s="4">
        <v>-1189751449.6600003</v>
      </c>
      <c r="NS270" s="4">
        <v>-1189751449.6600003</v>
      </c>
      <c r="NT270" s="4">
        <v>0</v>
      </c>
      <c r="NU270" s="4">
        <v>0</v>
      </c>
      <c r="NV270" s="4">
        <v>-1189751449.6600003</v>
      </c>
      <c r="NW270" s="4">
        <v>-1151029220.9932933</v>
      </c>
      <c r="NX270" s="4">
        <v>0</v>
      </c>
      <c r="NY270" s="4">
        <v>0</v>
      </c>
      <c r="NZ270" s="4">
        <v>-1151029220.9932933</v>
      </c>
      <c r="OA270" s="5">
        <v>11.609442170351405</v>
      </c>
      <c r="OB270" s="4">
        <v>-99777134.989999995</v>
      </c>
      <c r="OC270" s="4">
        <v>-99777134.989999995</v>
      </c>
      <c r="OD270" s="4">
        <v>0</v>
      </c>
      <c r="OE270" s="4">
        <v>0</v>
      </c>
      <c r="OF270" s="4">
        <v>-99777134.989999995</v>
      </c>
      <c r="OG270" s="4">
        <v>-96604644.467719063</v>
      </c>
      <c r="OH270" s="4">
        <v>0</v>
      </c>
      <c r="OI270" s="4">
        <v>0</v>
      </c>
      <c r="OJ270" s="4">
        <v>-96604644.467719063</v>
      </c>
      <c r="OK270" s="5">
        <v>0.96820423313819459</v>
      </c>
      <c r="OL270" s="4">
        <v>-99925741.629999995</v>
      </c>
      <c r="OM270" s="4">
        <v>-99925741.629999995</v>
      </c>
      <c r="ON270" s="4">
        <v>0</v>
      </c>
      <c r="OO270" s="4">
        <v>0</v>
      </c>
      <c r="OP270" s="4">
        <v>-99925741.629999995</v>
      </c>
      <c r="OQ270" s="4">
        <v>-96748526.045639515</v>
      </c>
      <c r="OR270" s="4">
        <v>0</v>
      </c>
      <c r="OS270" s="4">
        <v>0</v>
      </c>
      <c r="OT270" s="4">
        <v>-96748526.045639515</v>
      </c>
      <c r="OU270" s="5">
        <v>0.96820423313819459</v>
      </c>
      <c r="OV270" s="4">
        <v>-100100769.91</v>
      </c>
      <c r="OW270" s="4">
        <v>-100100769.91</v>
      </c>
      <c r="OX270" s="4">
        <v>0</v>
      </c>
      <c r="OY270" s="4">
        <v>0</v>
      </c>
      <c r="OZ270" s="4">
        <v>-100100769.91</v>
      </c>
      <c r="PA270" s="4">
        <v>-96917989.167254403</v>
      </c>
      <c r="PB270" s="4">
        <v>0</v>
      </c>
      <c r="PC270" s="4">
        <v>0</v>
      </c>
      <c r="PD270" s="4">
        <v>-96917989.167254403</v>
      </c>
      <c r="PE270" s="5">
        <v>0.96820423313819459</v>
      </c>
      <c r="PF270" s="4">
        <v>-100456299.23</v>
      </c>
      <c r="PG270" s="4">
        <v>-100456299.23</v>
      </c>
      <c r="PH270" s="4">
        <v>0</v>
      </c>
      <c r="PI270" s="4">
        <v>0</v>
      </c>
      <c r="PJ270" s="4">
        <v>-100456299.23</v>
      </c>
      <c r="PK270" s="4">
        <v>-97262214.159883156</v>
      </c>
      <c r="PL270" s="4">
        <v>0</v>
      </c>
      <c r="PM270" s="4">
        <v>0</v>
      </c>
      <c r="PN270" s="4">
        <v>-97262214.159883156</v>
      </c>
      <c r="PO270" s="5">
        <v>0.96820423313819459</v>
      </c>
      <c r="PP270" s="4">
        <v>-100951460.09999999</v>
      </c>
      <c r="PQ270" s="4">
        <v>-100951460.09999999</v>
      </c>
      <c r="PR270" s="4">
        <v>0</v>
      </c>
      <c r="PS270" s="4">
        <v>0</v>
      </c>
      <c r="PT270" s="4">
        <v>-100951460.09999999</v>
      </c>
      <c r="PU270" s="4">
        <v>-97741631.010301545</v>
      </c>
      <c r="PV270" s="4">
        <v>0</v>
      </c>
      <c r="PW270" s="4">
        <v>0</v>
      </c>
      <c r="PX270" s="4">
        <v>-97741631.010301545</v>
      </c>
      <c r="PY270" s="5">
        <v>0.96820423313819459</v>
      </c>
      <c r="PZ270" s="4">
        <v>-101080402.13000003</v>
      </c>
      <c r="QA270" s="4">
        <v>-101080402.13000003</v>
      </c>
      <c r="QB270" s="4">
        <v>0</v>
      </c>
      <c r="QC270" s="4">
        <v>0</v>
      </c>
      <c r="QD270" s="4">
        <v>-101080402.13000003</v>
      </c>
      <c r="QE270" s="4">
        <v>-97866473.229577005</v>
      </c>
      <c r="QF270" s="4">
        <v>0</v>
      </c>
      <c r="QG270" s="4">
        <v>0</v>
      </c>
      <c r="QH270" s="4">
        <v>-97866473.229577005</v>
      </c>
      <c r="QI270" s="5">
        <v>0.96820423313819459</v>
      </c>
      <c r="QJ270" s="4">
        <v>-101538479.74000001</v>
      </c>
      <c r="QK270" s="4">
        <v>-101538479.74000001</v>
      </c>
      <c r="QL270" s="4">
        <v>0</v>
      </c>
      <c r="QM270" s="4">
        <v>0</v>
      </c>
      <c r="QN270" s="4">
        <v>-101538479.74000001</v>
      </c>
      <c r="QO270" s="4">
        <v>-98309985.910684824</v>
      </c>
      <c r="QP270" s="4">
        <v>0</v>
      </c>
      <c r="QQ270" s="4">
        <v>0</v>
      </c>
      <c r="QR270" s="4">
        <v>-98309985.910684824</v>
      </c>
      <c r="QS270" s="5">
        <v>0.96820423313819459</v>
      </c>
      <c r="QT270" s="4">
        <v>-101833122.40000002</v>
      </c>
      <c r="QU270" s="4">
        <v>-101833122.40000002</v>
      </c>
      <c r="QV270" s="4">
        <v>0</v>
      </c>
      <c r="QW270" s="4">
        <v>0</v>
      </c>
      <c r="QX270" s="4">
        <v>-101833122.40000002</v>
      </c>
      <c r="QY270" s="4">
        <v>-98595260.181359932</v>
      </c>
      <c r="QZ270" s="4">
        <v>0</v>
      </c>
      <c r="RA270" s="4">
        <v>0</v>
      </c>
      <c r="RB270" s="4">
        <v>-98595260.181359932</v>
      </c>
      <c r="RC270" s="5">
        <v>0.96820423313819459</v>
      </c>
      <c r="RD270" s="4">
        <v>-101972828.84</v>
      </c>
      <c r="RE270" s="4">
        <v>-101972828.84</v>
      </c>
      <c r="RF270" s="4">
        <v>0</v>
      </c>
      <c r="RG270" s="4">
        <v>0</v>
      </c>
      <c r="RH270" s="4">
        <v>-101972828.84</v>
      </c>
      <c r="RI270" s="4">
        <v>-98730524.547964573</v>
      </c>
      <c r="RJ270" s="4">
        <v>0</v>
      </c>
      <c r="RK270" s="4">
        <v>0</v>
      </c>
      <c r="RL270" s="4">
        <v>-98730524.547964573</v>
      </c>
      <c r="RM270" s="5">
        <v>0.96820423313819459</v>
      </c>
      <c r="RN270" s="4">
        <v>-102479993.38000003</v>
      </c>
      <c r="RO270" s="4">
        <v>-102479993.38000003</v>
      </c>
      <c r="RP270" s="4">
        <v>0</v>
      </c>
      <c r="RQ270" s="4">
        <v>0</v>
      </c>
      <c r="RR270" s="4">
        <v>-102479993.38000003</v>
      </c>
      <c r="RS270" s="4">
        <v>-99221563.402490184</v>
      </c>
      <c r="RT270" s="4">
        <v>0</v>
      </c>
      <c r="RU270" s="4">
        <v>0</v>
      </c>
      <c r="RV270" s="4">
        <v>-99221563.402490184</v>
      </c>
      <c r="RW270" s="5">
        <v>0.96820423313819459</v>
      </c>
      <c r="RX270" s="4">
        <v>-102741911.27000004</v>
      </c>
      <c r="RY270" s="4">
        <v>-102741911.27000004</v>
      </c>
      <c r="RZ270" s="4">
        <v>0</v>
      </c>
      <c r="SA270" s="4">
        <v>0</v>
      </c>
      <c r="SB270" s="4">
        <v>-102741911.27000004</v>
      </c>
      <c r="SC270" s="4">
        <v>-99475153.412322819</v>
      </c>
      <c r="SD270" s="4">
        <v>0</v>
      </c>
      <c r="SE270" s="4">
        <v>0</v>
      </c>
      <c r="SF270" s="4">
        <v>-99475153.412322819</v>
      </c>
      <c r="SG270" s="5">
        <v>0.96820423313819459</v>
      </c>
      <c r="SH270" s="4">
        <v>-103067989.48000005</v>
      </c>
      <c r="SI270" s="4">
        <v>-103067989.48000005</v>
      </c>
      <c r="SJ270" s="4">
        <v>0</v>
      </c>
      <c r="SK270" s="4">
        <v>0</v>
      </c>
      <c r="SL270" s="4">
        <v>-103067989.48000005</v>
      </c>
      <c r="SM270" s="4">
        <v>-99790863.715578958</v>
      </c>
      <c r="SN270" s="4">
        <v>0</v>
      </c>
      <c r="SO270" s="4">
        <v>0</v>
      </c>
      <c r="SP270" s="4">
        <v>-99790863.715578958</v>
      </c>
      <c r="SQ270" s="5">
        <v>0.96820423313819459</v>
      </c>
      <c r="SR270" s="4">
        <v>-1215926133.1000001</v>
      </c>
      <c r="SS270" s="4">
        <v>-1215926133.1000001</v>
      </c>
      <c r="ST270" s="4">
        <v>0</v>
      </c>
      <c r="SU270" s="4">
        <v>0</v>
      </c>
      <c r="SV270" s="4">
        <v>-1215926133.1000001</v>
      </c>
      <c r="SW270" s="4">
        <v>-1177264829.2507761</v>
      </c>
      <c r="SX270" s="4">
        <v>0</v>
      </c>
      <c r="SY270" s="4">
        <v>0</v>
      </c>
      <c r="SZ270" s="4">
        <v>-1177264829.2507761</v>
      </c>
      <c r="TA270" s="5">
        <v>11.618450797658339</v>
      </c>
      <c r="TB270" s="4">
        <v>-103237959.83680004</v>
      </c>
      <c r="TC270" s="4">
        <v>-103237959.83680004</v>
      </c>
    </row>
    <row r="271" spans="1:523" x14ac:dyDescent="0.3">
      <c r="A271" s="3" t="s">
        <v>308</v>
      </c>
      <c r="B271" s="4">
        <v>-450999.99999999983</v>
      </c>
      <c r="C271" s="4">
        <v>-450999.99999999983</v>
      </c>
      <c r="D271" s="4">
        <v>450999.99999999983</v>
      </c>
      <c r="E271" s="4">
        <v>0</v>
      </c>
      <c r="F271" s="4">
        <v>0</v>
      </c>
      <c r="G271" s="4">
        <v>-450999.99999999983</v>
      </c>
      <c r="H271" s="4">
        <v>450999.99999999983</v>
      </c>
      <c r="I271" s="4">
        <v>0</v>
      </c>
      <c r="J271" s="4">
        <v>0</v>
      </c>
      <c r="K271" s="5">
        <v>1</v>
      </c>
      <c r="L271" s="4">
        <v>-450999.99999999988</v>
      </c>
      <c r="M271" s="4">
        <v>-450999.99999999988</v>
      </c>
      <c r="N271" s="4">
        <v>450999.99999999988</v>
      </c>
      <c r="O271" s="4">
        <v>0</v>
      </c>
      <c r="P271" s="4">
        <v>0</v>
      </c>
      <c r="Q271" s="4">
        <v>-450999.99999999988</v>
      </c>
      <c r="R271" s="4">
        <v>450999.99999999988</v>
      </c>
      <c r="S271" s="4">
        <v>0</v>
      </c>
      <c r="T271" s="4">
        <v>0</v>
      </c>
      <c r="U271" s="5">
        <v>1</v>
      </c>
      <c r="V271" s="4">
        <v>-450999.99999999988</v>
      </c>
      <c r="W271" s="4">
        <v>-450999.99999999988</v>
      </c>
      <c r="X271" s="4">
        <v>450999.99999999988</v>
      </c>
      <c r="Y271" s="4">
        <v>0</v>
      </c>
      <c r="Z271" s="4">
        <v>0</v>
      </c>
      <c r="AA271" s="4">
        <v>-450999.99999999988</v>
      </c>
      <c r="AB271" s="4">
        <v>450999.99999999988</v>
      </c>
      <c r="AC271" s="4">
        <v>0</v>
      </c>
      <c r="AD271" s="4">
        <v>0</v>
      </c>
      <c r="AE271" s="5">
        <v>1</v>
      </c>
      <c r="AF271" s="4">
        <v>-450999.99999999988</v>
      </c>
      <c r="AG271" s="4">
        <v>-450999.99999999988</v>
      </c>
      <c r="AH271" s="4">
        <v>450999.99999999988</v>
      </c>
      <c r="AI271" s="4">
        <v>0</v>
      </c>
      <c r="AJ271" s="4">
        <v>0</v>
      </c>
      <c r="AK271" s="4">
        <v>-450999.99999999988</v>
      </c>
      <c r="AL271" s="4">
        <v>450999.99999999988</v>
      </c>
      <c r="AM271" s="4">
        <v>0</v>
      </c>
      <c r="AN271" s="4">
        <v>0</v>
      </c>
      <c r="AO271" s="5">
        <v>1</v>
      </c>
      <c r="AP271" s="4">
        <v>-450999.99999999988</v>
      </c>
      <c r="AQ271" s="4">
        <v>-450999.99999999988</v>
      </c>
      <c r="AR271" s="4">
        <v>450999.99999999988</v>
      </c>
      <c r="AS271" s="4">
        <v>0</v>
      </c>
      <c r="AT271" s="4">
        <v>0</v>
      </c>
      <c r="AU271" s="4">
        <v>-450999.99999999988</v>
      </c>
      <c r="AV271" s="4">
        <v>450999.99999999988</v>
      </c>
      <c r="AW271" s="4">
        <v>0</v>
      </c>
      <c r="AX271" s="4">
        <v>0</v>
      </c>
      <c r="AY271" s="5">
        <v>1</v>
      </c>
      <c r="AZ271" s="4">
        <v>-450999.99999999988</v>
      </c>
      <c r="BA271" s="4">
        <v>-450999.99999999988</v>
      </c>
      <c r="BB271" s="4">
        <v>450999.99999999988</v>
      </c>
      <c r="BC271" s="4">
        <v>0</v>
      </c>
      <c r="BD271" s="4">
        <v>0</v>
      </c>
      <c r="BE271" s="4">
        <v>-450999.99999999988</v>
      </c>
      <c r="BF271" s="4">
        <v>450999.99999999988</v>
      </c>
      <c r="BG271" s="4">
        <v>0</v>
      </c>
      <c r="BH271" s="4">
        <v>0</v>
      </c>
      <c r="BI271" s="5">
        <v>1</v>
      </c>
      <c r="BJ271" s="4">
        <v>-450999.99999999983</v>
      </c>
      <c r="BK271" s="4">
        <v>-450999.99999999983</v>
      </c>
      <c r="BL271" s="4">
        <v>450999.99999999983</v>
      </c>
      <c r="BM271" s="4">
        <v>0</v>
      </c>
      <c r="BN271" s="4">
        <v>0</v>
      </c>
      <c r="BO271" s="4">
        <v>-450999.99999999983</v>
      </c>
      <c r="BP271" s="4">
        <v>450999.99999999983</v>
      </c>
      <c r="BQ271" s="4">
        <v>0</v>
      </c>
      <c r="BR271" s="4">
        <v>0</v>
      </c>
      <c r="BS271" s="5">
        <v>1</v>
      </c>
      <c r="BT271" s="4">
        <v>-450999.99999999988</v>
      </c>
      <c r="BU271" s="4">
        <v>-450999.99999999988</v>
      </c>
      <c r="BV271" s="4">
        <v>450999.99999999988</v>
      </c>
      <c r="BW271" s="4">
        <v>0</v>
      </c>
      <c r="BX271" s="4">
        <v>0</v>
      </c>
      <c r="BY271" s="4">
        <v>-450999.99999999988</v>
      </c>
      <c r="BZ271" s="4">
        <v>450999.99999999988</v>
      </c>
      <c r="CA271" s="4">
        <v>0</v>
      </c>
      <c r="CB271" s="4">
        <v>0</v>
      </c>
      <c r="CC271" s="5">
        <v>1</v>
      </c>
      <c r="CD271" s="4">
        <v>-450999.99999999988</v>
      </c>
      <c r="CE271" s="4">
        <v>-450999.99999999988</v>
      </c>
      <c r="CF271" s="4">
        <v>450999.99999999988</v>
      </c>
      <c r="CG271" s="4">
        <v>0</v>
      </c>
      <c r="CH271" s="4">
        <v>0</v>
      </c>
      <c r="CI271" s="4">
        <v>-450999.99999999988</v>
      </c>
      <c r="CJ271" s="4">
        <v>450999.99999999988</v>
      </c>
      <c r="CK271" s="4">
        <v>0</v>
      </c>
      <c r="CL271" s="4">
        <v>0</v>
      </c>
      <c r="CM271" s="5">
        <v>1</v>
      </c>
      <c r="CN271" s="4">
        <v>-450999.99999999988</v>
      </c>
      <c r="CO271" s="4">
        <v>-450999.99999999988</v>
      </c>
      <c r="CP271" s="4">
        <v>450999.99999999988</v>
      </c>
      <c r="CQ271" s="4">
        <v>0</v>
      </c>
      <c r="CR271" s="4">
        <v>0</v>
      </c>
      <c r="CS271" s="4">
        <v>-450999.99999999988</v>
      </c>
      <c r="CT271" s="4">
        <v>450999.99999999988</v>
      </c>
      <c r="CU271" s="4">
        <v>0</v>
      </c>
      <c r="CV271" s="4">
        <v>0</v>
      </c>
      <c r="CW271" s="5">
        <v>1</v>
      </c>
      <c r="CX271" s="4">
        <v>-450999.99999999988</v>
      </c>
      <c r="CY271" s="4">
        <v>-450999.99999999988</v>
      </c>
      <c r="CZ271" s="4">
        <v>450999.99999999988</v>
      </c>
      <c r="DA271" s="4">
        <v>0</v>
      </c>
      <c r="DB271" s="4">
        <v>0</v>
      </c>
      <c r="DC271" s="4">
        <v>-450999.99999999988</v>
      </c>
      <c r="DD271" s="4">
        <v>450999.99999999988</v>
      </c>
      <c r="DE271" s="4">
        <v>0</v>
      </c>
      <c r="DF271" s="4">
        <v>0</v>
      </c>
      <c r="DG271" s="5">
        <v>1</v>
      </c>
      <c r="DH271" s="4">
        <v>-450999.99999999988</v>
      </c>
      <c r="DI271" s="4">
        <v>-450999.99999999988</v>
      </c>
      <c r="DJ271" s="4">
        <v>450999.99999999988</v>
      </c>
      <c r="DK271" s="4">
        <v>0</v>
      </c>
      <c r="DL271" s="4">
        <v>0</v>
      </c>
      <c r="DM271" s="4">
        <v>-450999.99999999988</v>
      </c>
      <c r="DN271" s="4">
        <v>450999.99999999988</v>
      </c>
      <c r="DO271" s="4">
        <v>0</v>
      </c>
      <c r="DP271" s="4">
        <v>0</v>
      </c>
      <c r="DQ271" s="5">
        <v>1</v>
      </c>
      <c r="DR271" s="4">
        <v>-5411999.9999999991</v>
      </c>
      <c r="DS271" s="4">
        <v>-5411999.9999999991</v>
      </c>
      <c r="DT271" s="4">
        <v>5411999.9999999991</v>
      </c>
      <c r="DU271" s="4">
        <v>0</v>
      </c>
      <c r="DV271" s="4">
        <v>0</v>
      </c>
      <c r="DW271" s="4">
        <v>-5411999.9999999991</v>
      </c>
      <c r="DX271" s="4">
        <v>5411999.9999999991</v>
      </c>
      <c r="DY271" s="4">
        <v>0</v>
      </c>
      <c r="DZ271" s="4">
        <v>0</v>
      </c>
      <c r="EA271" s="5">
        <v>12</v>
      </c>
      <c r="EB271" s="4">
        <v>-450999.99999999983</v>
      </c>
      <c r="EC271" s="4">
        <v>-450999.99999999983</v>
      </c>
      <c r="ED271" s="4">
        <v>450999.99999999983</v>
      </c>
      <c r="EE271" s="4">
        <v>0</v>
      </c>
      <c r="EF271" s="4">
        <v>0</v>
      </c>
      <c r="EG271" s="4">
        <v>-450999.99999999983</v>
      </c>
      <c r="EH271" s="4">
        <v>450999.99999999983</v>
      </c>
      <c r="EI271" s="4">
        <v>0</v>
      </c>
      <c r="EJ271" s="4">
        <v>0</v>
      </c>
      <c r="EK271" s="5">
        <v>1</v>
      </c>
      <c r="EL271" s="4">
        <v>-450999.99999999988</v>
      </c>
      <c r="EM271" s="4">
        <v>-450999.99999999988</v>
      </c>
      <c r="EN271" s="4">
        <v>450999.99999999988</v>
      </c>
      <c r="EO271" s="4">
        <v>0</v>
      </c>
      <c r="EP271" s="4">
        <v>0</v>
      </c>
      <c r="EQ271" s="4">
        <v>-450999.99999999988</v>
      </c>
      <c r="ER271" s="4">
        <v>450999.99999999988</v>
      </c>
      <c r="ES271" s="4">
        <v>0</v>
      </c>
      <c r="ET271" s="4">
        <v>0</v>
      </c>
      <c r="EU271" s="5">
        <v>1</v>
      </c>
      <c r="EV271" s="4">
        <v>-450999.99999999988</v>
      </c>
      <c r="EW271" s="4">
        <v>-450999.99999999988</v>
      </c>
      <c r="EX271" s="4">
        <v>450999.99999999988</v>
      </c>
      <c r="EY271" s="4">
        <v>0</v>
      </c>
      <c r="EZ271" s="4">
        <v>0</v>
      </c>
      <c r="FA271" s="4">
        <v>-450999.99999999988</v>
      </c>
      <c r="FB271" s="4">
        <v>450999.99999999988</v>
      </c>
      <c r="FC271" s="4">
        <v>0</v>
      </c>
      <c r="FD271" s="4">
        <v>0</v>
      </c>
      <c r="FE271" s="5">
        <v>1</v>
      </c>
      <c r="FF271" s="4">
        <v>-450999.99999999988</v>
      </c>
      <c r="FG271" s="4">
        <v>-450999.99999999988</v>
      </c>
      <c r="FH271" s="4">
        <v>450999.99999999988</v>
      </c>
      <c r="FI271" s="4">
        <v>0</v>
      </c>
      <c r="FJ271" s="4">
        <v>0</v>
      </c>
      <c r="FK271" s="4">
        <v>-450999.99999999988</v>
      </c>
      <c r="FL271" s="4">
        <v>450999.99999999988</v>
      </c>
      <c r="FM271" s="4">
        <v>0</v>
      </c>
      <c r="FN271" s="4">
        <v>0</v>
      </c>
      <c r="FO271" s="5">
        <v>1</v>
      </c>
      <c r="FP271" s="4">
        <v>-450999.99999999988</v>
      </c>
      <c r="FQ271" s="4">
        <v>-450999.99999999988</v>
      </c>
      <c r="FR271" s="4">
        <v>450999.99999999988</v>
      </c>
      <c r="FS271" s="4">
        <v>0</v>
      </c>
      <c r="FT271" s="4">
        <v>0</v>
      </c>
      <c r="FU271" s="4">
        <v>-450999.99999999988</v>
      </c>
      <c r="FV271" s="4">
        <v>450999.99999999988</v>
      </c>
      <c r="FW271" s="4">
        <v>0</v>
      </c>
      <c r="FX271" s="4">
        <v>0</v>
      </c>
      <c r="FY271" s="5">
        <v>1</v>
      </c>
      <c r="FZ271" s="4">
        <v>-450999.99999999988</v>
      </c>
      <c r="GA271" s="4">
        <v>-450999.99999999988</v>
      </c>
      <c r="GB271" s="4">
        <v>450999.99999999988</v>
      </c>
      <c r="GC271" s="4">
        <v>0</v>
      </c>
      <c r="GD271" s="4">
        <v>0</v>
      </c>
      <c r="GE271" s="4">
        <v>-450999.99999999988</v>
      </c>
      <c r="GF271" s="4">
        <v>450999.99999999988</v>
      </c>
      <c r="GG271" s="4">
        <v>0</v>
      </c>
      <c r="GH271" s="4">
        <v>0</v>
      </c>
      <c r="GI271" s="5">
        <v>1</v>
      </c>
      <c r="GJ271" s="4">
        <v>-450999.99999999983</v>
      </c>
      <c r="GK271" s="4">
        <v>-450999.99999999983</v>
      </c>
      <c r="GL271" s="4">
        <v>450999.99999999983</v>
      </c>
      <c r="GM271" s="4">
        <v>0</v>
      </c>
      <c r="GN271" s="4">
        <v>0</v>
      </c>
      <c r="GO271" s="4">
        <v>-450999.99999999983</v>
      </c>
      <c r="GP271" s="4">
        <v>450999.99999999983</v>
      </c>
      <c r="GQ271" s="4">
        <v>0</v>
      </c>
      <c r="GR271" s="4">
        <v>0</v>
      </c>
      <c r="GS271" s="5">
        <v>1</v>
      </c>
      <c r="GT271" s="4">
        <v>-450999.99999999988</v>
      </c>
      <c r="GU271" s="4">
        <v>-450999.99999999988</v>
      </c>
      <c r="GV271" s="4">
        <v>450999.99999999988</v>
      </c>
      <c r="GW271" s="4">
        <v>0</v>
      </c>
      <c r="GX271" s="4">
        <v>0</v>
      </c>
      <c r="GY271" s="4">
        <v>-450999.99999999988</v>
      </c>
      <c r="GZ271" s="4">
        <v>450999.99999999988</v>
      </c>
      <c r="HA271" s="4">
        <v>0</v>
      </c>
      <c r="HB271" s="4">
        <v>0</v>
      </c>
      <c r="HC271" s="5">
        <v>1</v>
      </c>
      <c r="HD271" s="4">
        <v>-450999.99999999988</v>
      </c>
      <c r="HE271" s="4">
        <v>-450999.99999999988</v>
      </c>
      <c r="HF271" s="4">
        <v>450999.99999999988</v>
      </c>
      <c r="HG271" s="4">
        <v>0</v>
      </c>
      <c r="HH271" s="4">
        <v>0</v>
      </c>
      <c r="HI271" s="4">
        <v>-450999.99999999988</v>
      </c>
      <c r="HJ271" s="4">
        <v>450999.99999999988</v>
      </c>
      <c r="HK271" s="4">
        <v>0</v>
      </c>
      <c r="HL271" s="4">
        <v>0</v>
      </c>
      <c r="HM271" s="5">
        <v>1</v>
      </c>
      <c r="HN271" s="4">
        <v>-450999.99999999988</v>
      </c>
      <c r="HO271" s="4">
        <v>-450999.99999999988</v>
      </c>
      <c r="HP271" s="4">
        <v>450999.99999999988</v>
      </c>
      <c r="HQ271" s="4">
        <v>0</v>
      </c>
      <c r="HR271" s="4">
        <v>0</v>
      </c>
      <c r="HS271" s="4">
        <v>-450999.99999999988</v>
      </c>
      <c r="HT271" s="4">
        <v>450999.99999999988</v>
      </c>
      <c r="HU271" s="4">
        <v>0</v>
      </c>
      <c r="HV271" s="4">
        <v>0</v>
      </c>
      <c r="HW271" s="5">
        <v>1</v>
      </c>
      <c r="HX271" s="4">
        <v>-450999.99999999988</v>
      </c>
      <c r="HY271" s="4">
        <v>-450999.99999999988</v>
      </c>
      <c r="HZ271" s="4">
        <v>450999.99999999988</v>
      </c>
      <c r="IA271" s="4">
        <v>0</v>
      </c>
      <c r="IB271" s="4">
        <v>0</v>
      </c>
      <c r="IC271" s="4">
        <v>-450999.99999999988</v>
      </c>
      <c r="ID271" s="4">
        <v>450999.99999999988</v>
      </c>
      <c r="IE271" s="4">
        <v>0</v>
      </c>
      <c r="IF271" s="4">
        <v>0</v>
      </c>
      <c r="IG271" s="5">
        <v>1</v>
      </c>
      <c r="IH271" s="4">
        <v>-450999.99999999988</v>
      </c>
      <c r="II271" s="4">
        <v>-450999.99999999988</v>
      </c>
      <c r="IJ271" s="4">
        <v>450999.99999999988</v>
      </c>
      <c r="IK271" s="4">
        <v>0</v>
      </c>
      <c r="IL271" s="4">
        <v>0</v>
      </c>
      <c r="IM271" s="4">
        <v>-450999.99999999988</v>
      </c>
      <c r="IN271" s="4">
        <v>450999.99999999988</v>
      </c>
      <c r="IO271" s="4">
        <v>0</v>
      </c>
      <c r="IP271" s="4">
        <v>0</v>
      </c>
      <c r="IQ271" s="5">
        <v>1</v>
      </c>
      <c r="IR271" s="4">
        <v>-5411999.9999999991</v>
      </c>
      <c r="IS271" s="4">
        <v>-5411999.9999999991</v>
      </c>
      <c r="IT271" s="4">
        <v>5411999.9999999991</v>
      </c>
      <c r="IU271" s="4">
        <v>0</v>
      </c>
      <c r="IV271" s="4">
        <v>0</v>
      </c>
      <c r="IW271" s="4">
        <v>-5411999.9999999991</v>
      </c>
      <c r="IX271" s="4">
        <v>5411999.9999999991</v>
      </c>
      <c r="IY271" s="4">
        <v>0</v>
      </c>
      <c r="IZ271" s="4">
        <v>0</v>
      </c>
      <c r="JA271" s="5">
        <v>12</v>
      </c>
      <c r="JB271" s="4">
        <v>-450999.99999999983</v>
      </c>
      <c r="JC271" s="4">
        <v>-450999.99999999983</v>
      </c>
      <c r="JD271" s="4">
        <v>450999.99999999983</v>
      </c>
      <c r="JE271" s="4">
        <v>0</v>
      </c>
      <c r="JF271" s="4">
        <v>0</v>
      </c>
      <c r="JG271" s="4">
        <v>-450999.99999999983</v>
      </c>
      <c r="JH271" s="4">
        <v>450999.99999999983</v>
      </c>
      <c r="JI271" s="4">
        <v>0</v>
      </c>
      <c r="JJ271" s="4">
        <v>0</v>
      </c>
      <c r="JK271" s="5">
        <v>1</v>
      </c>
      <c r="JL271" s="4">
        <v>-450999.99999999988</v>
      </c>
      <c r="JM271" s="4">
        <v>-450999.99999999988</v>
      </c>
      <c r="JN271" s="4">
        <v>450999.99999999988</v>
      </c>
      <c r="JO271" s="4">
        <v>0</v>
      </c>
      <c r="JP271" s="4">
        <v>0</v>
      </c>
      <c r="JQ271" s="4">
        <v>-450999.99999999988</v>
      </c>
      <c r="JR271" s="4">
        <v>450999.99999999988</v>
      </c>
      <c r="JS271" s="4">
        <v>0</v>
      </c>
      <c r="JT271" s="4">
        <v>0</v>
      </c>
      <c r="JU271" s="5">
        <v>1</v>
      </c>
      <c r="JV271" s="4">
        <v>-450999.99999999988</v>
      </c>
      <c r="JW271" s="4">
        <v>-450999.99999999988</v>
      </c>
      <c r="JX271" s="4">
        <v>450999.99999999988</v>
      </c>
      <c r="JY271" s="4">
        <v>0</v>
      </c>
      <c r="JZ271" s="4">
        <v>0</v>
      </c>
      <c r="KA271" s="4">
        <v>-450999.99999999988</v>
      </c>
      <c r="KB271" s="4">
        <v>450999.99999999988</v>
      </c>
      <c r="KC271" s="4">
        <v>0</v>
      </c>
      <c r="KD271" s="4">
        <v>0</v>
      </c>
      <c r="KE271" s="5">
        <v>1</v>
      </c>
      <c r="KF271" s="4">
        <v>-450999.99999999988</v>
      </c>
      <c r="KG271" s="4">
        <v>-450999.99999999988</v>
      </c>
      <c r="KH271" s="4">
        <v>450999.99999999988</v>
      </c>
      <c r="KI271" s="4">
        <v>0</v>
      </c>
      <c r="KJ271" s="4">
        <v>0</v>
      </c>
      <c r="KK271" s="4">
        <v>-450999.99999999988</v>
      </c>
      <c r="KL271" s="4">
        <v>450999.99999999988</v>
      </c>
      <c r="KM271" s="4">
        <v>0</v>
      </c>
      <c r="KN271" s="4">
        <v>0</v>
      </c>
      <c r="KO271" s="5">
        <v>1</v>
      </c>
      <c r="KP271" s="4">
        <v>-450999.99999999988</v>
      </c>
      <c r="KQ271" s="4">
        <v>-450999.99999999988</v>
      </c>
      <c r="KR271" s="4">
        <v>450999.99999999988</v>
      </c>
      <c r="KS271" s="4">
        <v>0</v>
      </c>
      <c r="KT271" s="4">
        <v>0</v>
      </c>
      <c r="KU271" s="4">
        <v>-450999.99999999988</v>
      </c>
      <c r="KV271" s="4">
        <v>450999.99999999988</v>
      </c>
      <c r="KW271" s="4">
        <v>0</v>
      </c>
      <c r="KX271" s="4">
        <v>0</v>
      </c>
      <c r="KY271" s="5">
        <v>1</v>
      </c>
      <c r="KZ271" s="4">
        <v>-450999.99999999988</v>
      </c>
      <c r="LA271" s="4">
        <v>-450999.99999999988</v>
      </c>
      <c r="LB271" s="4">
        <v>450999.99999999988</v>
      </c>
      <c r="LC271" s="4">
        <v>0</v>
      </c>
      <c r="LD271" s="4">
        <v>0</v>
      </c>
      <c r="LE271" s="4">
        <v>-450999.99999999988</v>
      </c>
      <c r="LF271" s="4">
        <v>450999.99999999988</v>
      </c>
      <c r="LG271" s="4">
        <v>0</v>
      </c>
      <c r="LH271" s="4">
        <v>0</v>
      </c>
      <c r="LI271" s="5">
        <v>1</v>
      </c>
      <c r="LJ271" s="4">
        <v>-450999.99999999983</v>
      </c>
      <c r="LK271" s="4">
        <v>-450999.99999999983</v>
      </c>
      <c r="LL271" s="4">
        <v>450999.99999999983</v>
      </c>
      <c r="LM271" s="4">
        <v>0</v>
      </c>
      <c r="LN271" s="4">
        <v>0</v>
      </c>
      <c r="LO271" s="4">
        <v>-450999.99999999983</v>
      </c>
      <c r="LP271" s="4">
        <v>450999.99999999983</v>
      </c>
      <c r="LQ271" s="4">
        <v>0</v>
      </c>
      <c r="LR271" s="4">
        <v>0</v>
      </c>
      <c r="LS271" s="5">
        <v>1</v>
      </c>
      <c r="LT271" s="4">
        <v>-450999.99999999988</v>
      </c>
      <c r="LU271" s="4">
        <v>-450999.99999999988</v>
      </c>
      <c r="LV271" s="4">
        <v>450999.99999999988</v>
      </c>
      <c r="LW271" s="4">
        <v>0</v>
      </c>
      <c r="LX271" s="4">
        <v>0</v>
      </c>
      <c r="LY271" s="4">
        <v>-450999.99999999988</v>
      </c>
      <c r="LZ271" s="4">
        <v>450999.99999999988</v>
      </c>
      <c r="MA271" s="4">
        <v>0</v>
      </c>
      <c r="MB271" s="4">
        <v>0</v>
      </c>
      <c r="MC271" s="5">
        <v>1</v>
      </c>
      <c r="MD271" s="4">
        <v>-450999.99999999988</v>
      </c>
      <c r="ME271" s="4">
        <v>-450999.99999999988</v>
      </c>
      <c r="MF271" s="4">
        <v>450999.99999999988</v>
      </c>
      <c r="MG271" s="4">
        <v>0</v>
      </c>
      <c r="MH271" s="4">
        <v>0</v>
      </c>
      <c r="MI271" s="4">
        <v>-450999.99999999988</v>
      </c>
      <c r="MJ271" s="4">
        <v>450999.99999999988</v>
      </c>
      <c r="MK271" s="4">
        <v>0</v>
      </c>
      <c r="ML271" s="4">
        <v>0</v>
      </c>
      <c r="MM271" s="5">
        <v>1</v>
      </c>
      <c r="MN271" s="4">
        <v>-450999.99999999988</v>
      </c>
      <c r="MO271" s="4">
        <v>-450999.99999999988</v>
      </c>
      <c r="MP271" s="4">
        <v>450999.99999999988</v>
      </c>
      <c r="MQ271" s="4">
        <v>0</v>
      </c>
      <c r="MR271" s="4">
        <v>0</v>
      </c>
      <c r="MS271" s="4">
        <v>-450999.99999999988</v>
      </c>
      <c r="MT271" s="4">
        <v>450999.99999999988</v>
      </c>
      <c r="MU271" s="4">
        <v>0</v>
      </c>
      <c r="MV271" s="4">
        <v>0</v>
      </c>
      <c r="MW271" s="5">
        <v>1</v>
      </c>
      <c r="MX271" s="4">
        <v>-450999.99999999988</v>
      </c>
      <c r="MY271" s="4">
        <v>-450999.99999999988</v>
      </c>
      <c r="MZ271" s="4">
        <v>450999.99999999988</v>
      </c>
      <c r="NA271" s="4">
        <v>0</v>
      </c>
      <c r="NB271" s="4">
        <v>0</v>
      </c>
      <c r="NC271" s="4">
        <v>-450999.99999999988</v>
      </c>
      <c r="ND271" s="4">
        <v>450999.99999999988</v>
      </c>
      <c r="NE271" s="4">
        <v>0</v>
      </c>
      <c r="NF271" s="4">
        <v>0</v>
      </c>
      <c r="NG271" s="5">
        <v>1</v>
      </c>
      <c r="NH271" s="4">
        <v>-450999.99999999988</v>
      </c>
      <c r="NI271" s="4">
        <v>-450999.99999999988</v>
      </c>
      <c r="NJ271" s="4">
        <v>450999.99999999988</v>
      </c>
      <c r="NK271" s="4">
        <v>0</v>
      </c>
      <c r="NL271" s="4">
        <v>0</v>
      </c>
      <c r="NM271" s="4">
        <v>-450999.99999999988</v>
      </c>
      <c r="NN271" s="4">
        <v>450999.99999999988</v>
      </c>
      <c r="NO271" s="4">
        <v>0</v>
      </c>
      <c r="NP271" s="4">
        <v>0</v>
      </c>
      <c r="NQ271" s="5">
        <v>1</v>
      </c>
      <c r="NR271" s="4">
        <v>-5411999.9999999991</v>
      </c>
      <c r="NS271" s="4">
        <v>-5411999.9999999991</v>
      </c>
      <c r="NT271" s="4">
        <v>5411999.9999999991</v>
      </c>
      <c r="NU271" s="4">
        <v>0</v>
      </c>
      <c r="NV271" s="4">
        <v>0</v>
      </c>
      <c r="NW271" s="4">
        <v>-5411999.9999999991</v>
      </c>
      <c r="NX271" s="4">
        <v>5411999.9999999991</v>
      </c>
      <c r="NY271" s="4">
        <v>0</v>
      </c>
      <c r="NZ271" s="4">
        <v>0</v>
      </c>
      <c r="OA271" s="5">
        <v>12</v>
      </c>
      <c r="OB271" s="4">
        <v>-450999.99999999983</v>
      </c>
      <c r="OC271" s="4">
        <v>-450999.99999999983</v>
      </c>
      <c r="OD271" s="4">
        <v>450999.99999999983</v>
      </c>
      <c r="OE271" s="4">
        <v>0</v>
      </c>
      <c r="OF271" s="4">
        <v>0</v>
      </c>
      <c r="OG271" s="4">
        <v>-450999.99999999983</v>
      </c>
      <c r="OH271" s="4">
        <v>450999.99999999983</v>
      </c>
      <c r="OI271" s="4">
        <v>0</v>
      </c>
      <c r="OJ271" s="4">
        <v>0</v>
      </c>
      <c r="OK271" s="5">
        <v>1</v>
      </c>
      <c r="OL271" s="4">
        <v>-450999.99999999988</v>
      </c>
      <c r="OM271" s="4">
        <v>-450999.99999999988</v>
      </c>
      <c r="ON271" s="4">
        <v>450999.99999999988</v>
      </c>
      <c r="OO271" s="4">
        <v>0</v>
      </c>
      <c r="OP271" s="4">
        <v>0</v>
      </c>
      <c r="OQ271" s="4">
        <v>-450999.99999999988</v>
      </c>
      <c r="OR271" s="4">
        <v>450999.99999999988</v>
      </c>
      <c r="OS271" s="4">
        <v>0</v>
      </c>
      <c r="OT271" s="4">
        <v>0</v>
      </c>
      <c r="OU271" s="5">
        <v>1</v>
      </c>
      <c r="OV271" s="4">
        <v>-450999.99999999988</v>
      </c>
      <c r="OW271" s="4">
        <v>-450999.99999999988</v>
      </c>
      <c r="OX271" s="4">
        <v>450999.99999999988</v>
      </c>
      <c r="OY271" s="4">
        <v>0</v>
      </c>
      <c r="OZ271" s="4">
        <v>0</v>
      </c>
      <c r="PA271" s="4">
        <v>-450999.99999999988</v>
      </c>
      <c r="PB271" s="4">
        <v>450999.99999999988</v>
      </c>
      <c r="PC271" s="4">
        <v>0</v>
      </c>
      <c r="PD271" s="4">
        <v>0</v>
      </c>
      <c r="PE271" s="5">
        <v>1</v>
      </c>
      <c r="PF271" s="4">
        <v>-450999.99999999988</v>
      </c>
      <c r="PG271" s="4">
        <v>-450999.99999999988</v>
      </c>
      <c r="PH271" s="4">
        <v>450999.99999999988</v>
      </c>
      <c r="PI271" s="4">
        <v>0</v>
      </c>
      <c r="PJ271" s="4">
        <v>0</v>
      </c>
      <c r="PK271" s="4">
        <v>-450999.99999999988</v>
      </c>
      <c r="PL271" s="4">
        <v>450999.99999999988</v>
      </c>
      <c r="PM271" s="4">
        <v>0</v>
      </c>
      <c r="PN271" s="4">
        <v>0</v>
      </c>
      <c r="PO271" s="5">
        <v>1</v>
      </c>
      <c r="PP271" s="4">
        <v>-450999.99999999988</v>
      </c>
      <c r="PQ271" s="4">
        <v>-450999.99999999988</v>
      </c>
      <c r="PR271" s="4">
        <v>450999.99999999988</v>
      </c>
      <c r="PS271" s="4">
        <v>0</v>
      </c>
      <c r="PT271" s="4">
        <v>0</v>
      </c>
      <c r="PU271" s="4">
        <v>-450999.99999999988</v>
      </c>
      <c r="PV271" s="4">
        <v>450999.99999999988</v>
      </c>
      <c r="PW271" s="4">
        <v>0</v>
      </c>
      <c r="PX271" s="4">
        <v>0</v>
      </c>
      <c r="PY271" s="5">
        <v>1</v>
      </c>
      <c r="PZ271" s="4">
        <v>-450999.99999999988</v>
      </c>
      <c r="QA271" s="4">
        <v>-450999.99999999988</v>
      </c>
      <c r="QB271" s="4">
        <v>450999.99999999988</v>
      </c>
      <c r="QC271" s="4">
        <v>0</v>
      </c>
      <c r="QD271" s="4">
        <v>0</v>
      </c>
      <c r="QE271" s="4">
        <v>-450999.99999999988</v>
      </c>
      <c r="QF271" s="4">
        <v>450999.99999999988</v>
      </c>
      <c r="QG271" s="4">
        <v>0</v>
      </c>
      <c r="QH271" s="4">
        <v>0</v>
      </c>
      <c r="QI271" s="5">
        <v>1</v>
      </c>
      <c r="QJ271" s="4">
        <v>-450999.99999999983</v>
      </c>
      <c r="QK271" s="4">
        <v>-450999.99999999983</v>
      </c>
      <c r="QL271" s="4">
        <v>450999.99999999983</v>
      </c>
      <c r="QM271" s="4">
        <v>0</v>
      </c>
      <c r="QN271" s="4">
        <v>0</v>
      </c>
      <c r="QO271" s="4">
        <v>-450999.99999999983</v>
      </c>
      <c r="QP271" s="4">
        <v>450999.99999999983</v>
      </c>
      <c r="QQ271" s="4">
        <v>0</v>
      </c>
      <c r="QR271" s="4">
        <v>0</v>
      </c>
      <c r="QS271" s="5">
        <v>1</v>
      </c>
      <c r="QT271" s="4">
        <v>-450999.99999999988</v>
      </c>
      <c r="QU271" s="4">
        <v>-450999.99999999988</v>
      </c>
      <c r="QV271" s="4">
        <v>450999.99999999988</v>
      </c>
      <c r="QW271" s="4">
        <v>0</v>
      </c>
      <c r="QX271" s="4">
        <v>0</v>
      </c>
      <c r="QY271" s="4">
        <v>-450999.99999999988</v>
      </c>
      <c r="QZ271" s="4">
        <v>450999.99999999988</v>
      </c>
      <c r="RA271" s="4">
        <v>0</v>
      </c>
      <c r="RB271" s="4">
        <v>0</v>
      </c>
      <c r="RC271" s="5">
        <v>1</v>
      </c>
      <c r="RD271" s="4">
        <v>-450999.99999999988</v>
      </c>
      <c r="RE271" s="4">
        <v>-450999.99999999988</v>
      </c>
      <c r="RF271" s="4">
        <v>450999.99999999988</v>
      </c>
      <c r="RG271" s="4">
        <v>0</v>
      </c>
      <c r="RH271" s="4">
        <v>0</v>
      </c>
      <c r="RI271" s="4">
        <v>-450999.99999999988</v>
      </c>
      <c r="RJ271" s="4">
        <v>450999.99999999988</v>
      </c>
      <c r="RK271" s="4">
        <v>0</v>
      </c>
      <c r="RL271" s="4">
        <v>0</v>
      </c>
      <c r="RM271" s="5">
        <v>1</v>
      </c>
      <c r="RN271" s="4">
        <v>-450999.99999999988</v>
      </c>
      <c r="RO271" s="4">
        <v>-450999.99999999988</v>
      </c>
      <c r="RP271" s="4">
        <v>450999.99999999988</v>
      </c>
      <c r="RQ271" s="4">
        <v>0</v>
      </c>
      <c r="RR271" s="4">
        <v>0</v>
      </c>
      <c r="RS271" s="4">
        <v>-450999.99999999988</v>
      </c>
      <c r="RT271" s="4">
        <v>450999.99999999988</v>
      </c>
      <c r="RU271" s="4">
        <v>0</v>
      </c>
      <c r="RV271" s="4">
        <v>0</v>
      </c>
      <c r="RW271" s="5">
        <v>1</v>
      </c>
      <c r="RX271" s="4">
        <v>-450999.99999999988</v>
      </c>
      <c r="RY271" s="4">
        <v>-450999.99999999988</v>
      </c>
      <c r="RZ271" s="4">
        <v>450999.99999999988</v>
      </c>
      <c r="SA271" s="4">
        <v>0</v>
      </c>
      <c r="SB271" s="4">
        <v>0</v>
      </c>
      <c r="SC271" s="4">
        <v>-450999.99999999988</v>
      </c>
      <c r="SD271" s="4">
        <v>450999.99999999988</v>
      </c>
      <c r="SE271" s="4">
        <v>0</v>
      </c>
      <c r="SF271" s="4">
        <v>0</v>
      </c>
      <c r="SG271" s="5">
        <v>1</v>
      </c>
      <c r="SH271" s="4">
        <v>-450999.99999999988</v>
      </c>
      <c r="SI271" s="4">
        <v>-450999.99999999988</v>
      </c>
      <c r="SJ271" s="4">
        <v>450999.99999999988</v>
      </c>
      <c r="SK271" s="4">
        <v>0</v>
      </c>
      <c r="SL271" s="4">
        <v>0</v>
      </c>
      <c r="SM271" s="4">
        <v>-450999.99999999988</v>
      </c>
      <c r="SN271" s="4">
        <v>450999.99999999988</v>
      </c>
      <c r="SO271" s="4">
        <v>0</v>
      </c>
      <c r="SP271" s="4">
        <v>0</v>
      </c>
      <c r="SQ271" s="5">
        <v>1</v>
      </c>
      <c r="SR271" s="4">
        <v>-5411999.9999999991</v>
      </c>
      <c r="SS271" s="4">
        <v>-5411999.9999999991</v>
      </c>
      <c r="ST271" s="4">
        <v>5411999.9999999991</v>
      </c>
      <c r="SU271" s="4">
        <v>0</v>
      </c>
      <c r="SV271" s="4">
        <v>0</v>
      </c>
      <c r="SW271" s="4">
        <v>-5411999.9999999991</v>
      </c>
      <c r="SX271" s="4">
        <v>5411999.9999999991</v>
      </c>
      <c r="SY271" s="4">
        <v>0</v>
      </c>
      <c r="SZ271" s="4">
        <v>0</v>
      </c>
      <c r="TA271" s="5">
        <v>12</v>
      </c>
      <c r="TB271" s="4">
        <v>-450999.99999999983</v>
      </c>
      <c r="TC271" s="4">
        <v>-450999.99999999983</v>
      </c>
    </row>
    <row r="272" spans="1:523" x14ac:dyDescent="0.3">
      <c r="A272" s="3" t="s">
        <v>309</v>
      </c>
      <c r="B272" s="4">
        <v>30129597.009999998</v>
      </c>
      <c r="C272" s="4">
        <v>30129597.009999998</v>
      </c>
      <c r="D272" s="4">
        <v>0</v>
      </c>
      <c r="E272" s="4">
        <v>0</v>
      </c>
      <c r="F272" s="4">
        <v>30129597.009999998</v>
      </c>
      <c r="G272" s="4">
        <v>29112341.946848772</v>
      </c>
      <c r="H272" s="4">
        <v>0</v>
      </c>
      <c r="I272" s="4">
        <v>0</v>
      </c>
      <c r="J272" s="4">
        <v>29112341.946848772</v>
      </c>
      <c r="K272" s="5">
        <v>0.9662373491814843</v>
      </c>
      <c r="L272" s="4">
        <v>30176032.059999999</v>
      </c>
      <c r="M272" s="4">
        <v>30176032.059999999</v>
      </c>
      <c r="N272" s="4">
        <v>0</v>
      </c>
      <c r="O272" s="4">
        <v>0</v>
      </c>
      <c r="P272" s="4">
        <v>30176032.059999999</v>
      </c>
      <c r="Q272" s="4">
        <v>29157209.226469882</v>
      </c>
      <c r="R272" s="4">
        <v>0</v>
      </c>
      <c r="S272" s="4">
        <v>0</v>
      </c>
      <c r="T272" s="4">
        <v>29157209.226469882</v>
      </c>
      <c r="U272" s="5">
        <v>0.9662373491814843</v>
      </c>
      <c r="V272" s="4">
        <v>30650920.670000002</v>
      </c>
      <c r="W272" s="4">
        <v>30650920.670000002</v>
      </c>
      <c r="X272" s="4">
        <v>0</v>
      </c>
      <c r="Y272" s="4">
        <v>0</v>
      </c>
      <c r="Z272" s="4">
        <v>30650920.670000002</v>
      </c>
      <c r="AA272" s="4">
        <v>29616064.338152766</v>
      </c>
      <c r="AB272" s="4">
        <v>0</v>
      </c>
      <c r="AC272" s="4">
        <v>0</v>
      </c>
      <c r="AD272" s="4">
        <v>29616064.338152766</v>
      </c>
      <c r="AE272" s="5">
        <v>0.9662373491814843</v>
      </c>
      <c r="AF272" s="4">
        <v>31307227.59</v>
      </c>
      <c r="AG272" s="4">
        <v>31307227.59</v>
      </c>
      <c r="AH272" s="4">
        <v>0</v>
      </c>
      <c r="AI272" s="4">
        <v>0</v>
      </c>
      <c r="AJ272" s="4">
        <v>31307227.59</v>
      </c>
      <c r="AK272" s="4">
        <v>30250212.596783027</v>
      </c>
      <c r="AL272" s="4">
        <v>0</v>
      </c>
      <c r="AM272" s="4">
        <v>0</v>
      </c>
      <c r="AN272" s="4">
        <v>30250212.596783027</v>
      </c>
      <c r="AO272" s="5">
        <v>0.9662373491814843</v>
      </c>
      <c r="AP272" s="4">
        <v>31640218.449999996</v>
      </c>
      <c r="AQ272" s="4">
        <v>31640218.449999996</v>
      </c>
      <c r="AR272" s="4">
        <v>0</v>
      </c>
      <c r="AS272" s="4">
        <v>0</v>
      </c>
      <c r="AT272" s="4">
        <v>31640218.449999996</v>
      </c>
      <c r="AU272" s="4">
        <v>30571960.802651089</v>
      </c>
      <c r="AV272" s="4">
        <v>0</v>
      </c>
      <c r="AW272" s="4">
        <v>0</v>
      </c>
      <c r="AX272" s="4">
        <v>30571960.802651089</v>
      </c>
      <c r="AY272" s="5">
        <v>0.9662373491814843</v>
      </c>
      <c r="AZ272" s="4">
        <v>32905037.190000001</v>
      </c>
      <c r="BA272" s="4">
        <v>32905037.190000001</v>
      </c>
      <c r="BB272" s="4">
        <v>0</v>
      </c>
      <c r="BC272" s="4">
        <v>0</v>
      </c>
      <c r="BD272" s="4">
        <v>32905037.190000001</v>
      </c>
      <c r="BE272" s="4">
        <v>31794075.909183759</v>
      </c>
      <c r="BF272" s="4">
        <v>0</v>
      </c>
      <c r="BG272" s="4">
        <v>0</v>
      </c>
      <c r="BH272" s="4">
        <v>31794075.909183759</v>
      </c>
      <c r="BI272" s="5">
        <v>0.9662373491814843</v>
      </c>
      <c r="BJ272" s="4">
        <v>33413834.480000004</v>
      </c>
      <c r="BK272" s="4">
        <v>33413834.480000004</v>
      </c>
      <c r="BL272" s="4">
        <v>0</v>
      </c>
      <c r="BM272" s="4">
        <v>0</v>
      </c>
      <c r="BN272" s="4">
        <v>33413834.480000004</v>
      </c>
      <c r="BO272" s="4">
        <v>32285694.853944086</v>
      </c>
      <c r="BP272" s="4">
        <v>0</v>
      </c>
      <c r="BQ272" s="4">
        <v>0</v>
      </c>
      <c r="BR272" s="4">
        <v>32285694.853944086</v>
      </c>
      <c r="BS272" s="5">
        <v>0.9662373491814843</v>
      </c>
      <c r="BT272" s="4">
        <v>33812538.399999999</v>
      </c>
      <c r="BU272" s="4">
        <v>33812538.399999999</v>
      </c>
      <c r="BV272" s="4">
        <v>0</v>
      </c>
      <c r="BW272" s="4">
        <v>0</v>
      </c>
      <c r="BX272" s="4">
        <v>33812538.399999999</v>
      </c>
      <c r="BY272" s="4">
        <v>32670937.472713146</v>
      </c>
      <c r="BZ272" s="4">
        <v>0</v>
      </c>
      <c r="CA272" s="4">
        <v>0</v>
      </c>
      <c r="CB272" s="4">
        <v>32670937.472713146</v>
      </c>
      <c r="CC272" s="5">
        <v>0.9662373491814843</v>
      </c>
      <c r="CD272" s="4">
        <v>34747256.230000004</v>
      </c>
      <c r="CE272" s="4">
        <v>34747256.230000004</v>
      </c>
      <c r="CF272" s="4">
        <v>0</v>
      </c>
      <c r="CG272" s="4">
        <v>0</v>
      </c>
      <c r="CH272" s="4">
        <v>34747256.230000004</v>
      </c>
      <c r="CI272" s="4">
        <v>33574096.751005016</v>
      </c>
      <c r="CJ272" s="4">
        <v>0</v>
      </c>
      <c r="CK272" s="4">
        <v>0</v>
      </c>
      <c r="CL272" s="4">
        <v>33574096.751005016</v>
      </c>
      <c r="CM272" s="5">
        <v>0.9662373491814843</v>
      </c>
      <c r="CN272" s="4">
        <v>35289154.980000004</v>
      </c>
      <c r="CO272" s="4">
        <v>35289154.980000004</v>
      </c>
      <c r="CP272" s="4">
        <v>0</v>
      </c>
      <c r="CQ272" s="4">
        <v>0</v>
      </c>
      <c r="CR272" s="4">
        <v>35289154.980000004</v>
      </c>
      <c r="CS272" s="4">
        <v>34097699.562729776</v>
      </c>
      <c r="CT272" s="4">
        <v>0</v>
      </c>
      <c r="CU272" s="4">
        <v>0</v>
      </c>
      <c r="CV272" s="4">
        <v>34097699.562729776</v>
      </c>
      <c r="CW272" s="5">
        <v>0.9662373491814843</v>
      </c>
      <c r="CX272" s="4">
        <v>36207767.520000003</v>
      </c>
      <c r="CY272" s="4">
        <v>36207767.520000003</v>
      </c>
      <c r="CZ272" s="4">
        <v>0</v>
      </c>
      <c r="DA272" s="4">
        <v>0</v>
      </c>
      <c r="DB272" s="4">
        <v>36207767.520000003</v>
      </c>
      <c r="DC272" s="4">
        <v>34985297.30830425</v>
      </c>
      <c r="DD272" s="4">
        <v>0</v>
      </c>
      <c r="DE272" s="4">
        <v>0</v>
      </c>
      <c r="DF272" s="4">
        <v>34985297.30830425</v>
      </c>
      <c r="DG272" s="5">
        <v>0.9662373491814843</v>
      </c>
      <c r="DH272" s="4">
        <v>37405784.690000013</v>
      </c>
      <c r="DI272" s="4">
        <v>37405784.690000013</v>
      </c>
      <c r="DJ272" s="4">
        <v>0</v>
      </c>
      <c r="DK272" s="4">
        <v>0</v>
      </c>
      <c r="DL272" s="4">
        <v>37405784.690000013</v>
      </c>
      <c r="DM272" s="4">
        <v>36142866.242918961</v>
      </c>
      <c r="DN272" s="4">
        <v>0</v>
      </c>
      <c r="DO272" s="4">
        <v>0</v>
      </c>
      <c r="DP272" s="4">
        <v>36142866.242918961</v>
      </c>
      <c r="DQ272" s="5">
        <v>0.9662373491814843</v>
      </c>
      <c r="DR272" s="4">
        <v>397685369.26999998</v>
      </c>
      <c r="DS272" s="4">
        <v>397685369.26999998</v>
      </c>
      <c r="DT272" s="4">
        <v>0</v>
      </c>
      <c r="DU272" s="4">
        <v>0</v>
      </c>
      <c r="DV272" s="4">
        <v>397685369.26999998</v>
      </c>
      <c r="DW272" s="4">
        <v>384258457.01170456</v>
      </c>
      <c r="DX272" s="4">
        <v>0</v>
      </c>
      <c r="DY272" s="4">
        <v>0</v>
      </c>
      <c r="DZ272" s="4">
        <v>384258457.01170456</v>
      </c>
      <c r="EA272" s="5">
        <v>11.594848190177814</v>
      </c>
      <c r="EB272" s="4">
        <v>38662684.570000008</v>
      </c>
      <c r="EC272" s="4">
        <v>38662684.570000008</v>
      </c>
      <c r="ED272" s="4">
        <v>0</v>
      </c>
      <c r="EE272" s="4">
        <v>0</v>
      </c>
      <c r="EF272" s="4">
        <v>38662684.570000008</v>
      </c>
      <c r="EG272" s="4">
        <v>37320355.18635013</v>
      </c>
      <c r="EH272" s="4">
        <v>0</v>
      </c>
      <c r="EI272" s="4">
        <v>0</v>
      </c>
      <c r="EJ272" s="4">
        <v>37320355.18635013</v>
      </c>
      <c r="EK272" s="5">
        <v>0.96528100936137662</v>
      </c>
      <c r="EL272" s="4">
        <v>40291305.360000007</v>
      </c>
      <c r="EM272" s="4">
        <v>40291305.360000007</v>
      </c>
      <c r="EN272" s="4">
        <v>0</v>
      </c>
      <c r="EO272" s="4">
        <v>0</v>
      </c>
      <c r="EP272" s="4">
        <v>40291305.360000007</v>
      </c>
      <c r="EQ272" s="4">
        <v>38892431.906388253</v>
      </c>
      <c r="ER272" s="4">
        <v>0</v>
      </c>
      <c r="ES272" s="4">
        <v>0</v>
      </c>
      <c r="ET272" s="4">
        <v>38892431.906388253</v>
      </c>
      <c r="EU272" s="5">
        <v>0.96528100936137662</v>
      </c>
      <c r="EV272" s="4">
        <v>40643565.070000008</v>
      </c>
      <c r="EW272" s="4">
        <v>40643565.070000008</v>
      </c>
      <c r="EX272" s="4">
        <v>0</v>
      </c>
      <c r="EY272" s="4">
        <v>0</v>
      </c>
      <c r="EZ272" s="4">
        <v>40643565.070000008</v>
      </c>
      <c r="FA272" s="4">
        <v>39232461.514814399</v>
      </c>
      <c r="FB272" s="4">
        <v>0</v>
      </c>
      <c r="FC272" s="4">
        <v>0</v>
      </c>
      <c r="FD272" s="4">
        <v>39232461.514814399</v>
      </c>
      <c r="FE272" s="5">
        <v>0.96528100936137662</v>
      </c>
      <c r="FF272" s="4">
        <v>41895613.920000009</v>
      </c>
      <c r="FG272" s="4">
        <v>41895613.920000009</v>
      </c>
      <c r="FH272" s="4">
        <v>0</v>
      </c>
      <c r="FI272" s="4">
        <v>0</v>
      </c>
      <c r="FJ272" s="4">
        <v>41895613.920000009</v>
      </c>
      <c r="FK272" s="4">
        <v>40441040.492512152</v>
      </c>
      <c r="FL272" s="4">
        <v>0</v>
      </c>
      <c r="FM272" s="4">
        <v>0</v>
      </c>
      <c r="FN272" s="4">
        <v>40441040.492512152</v>
      </c>
      <c r="FO272" s="5">
        <v>0.96528100936137662</v>
      </c>
      <c r="FP272" s="4">
        <v>41917658.160000011</v>
      </c>
      <c r="FQ272" s="4">
        <v>41917658.160000011</v>
      </c>
      <c r="FR272" s="4">
        <v>0</v>
      </c>
      <c r="FS272" s="4">
        <v>0</v>
      </c>
      <c r="FT272" s="4">
        <v>41917658.160000011</v>
      </c>
      <c r="FU272" s="4">
        <v>40462319.378749959</v>
      </c>
      <c r="FV272" s="4">
        <v>0</v>
      </c>
      <c r="FW272" s="4">
        <v>0</v>
      </c>
      <c r="FX272" s="4">
        <v>40462319.378749959</v>
      </c>
      <c r="FY272" s="5">
        <v>0.96528100936137662</v>
      </c>
      <c r="FZ272" s="4">
        <v>41757876.150000013</v>
      </c>
      <c r="GA272" s="4">
        <v>41757876.150000013</v>
      </c>
      <c r="GB272" s="4">
        <v>0</v>
      </c>
      <c r="GC272" s="4">
        <v>0</v>
      </c>
      <c r="GD272" s="4">
        <v>41757876.150000013</v>
      </c>
      <c r="GE272" s="4">
        <v>40308084.838859372</v>
      </c>
      <c r="GF272" s="4">
        <v>0</v>
      </c>
      <c r="GG272" s="4">
        <v>0</v>
      </c>
      <c r="GH272" s="4">
        <v>40308084.838859372</v>
      </c>
      <c r="GI272" s="5">
        <v>0.96528100936137662</v>
      </c>
      <c r="GJ272" s="4">
        <v>42849557.38000001</v>
      </c>
      <c r="GK272" s="4">
        <v>42849557.38000001</v>
      </c>
      <c r="GL272" s="4">
        <v>0</v>
      </c>
      <c r="GM272" s="4">
        <v>0</v>
      </c>
      <c r="GN272" s="4">
        <v>42849557.38000001</v>
      </c>
      <c r="GO272" s="4">
        <v>41361863.998454638</v>
      </c>
      <c r="GP272" s="4">
        <v>0</v>
      </c>
      <c r="GQ272" s="4">
        <v>0</v>
      </c>
      <c r="GR272" s="4">
        <v>41361863.998454638</v>
      </c>
      <c r="GS272" s="5">
        <v>0.96528100936137662</v>
      </c>
      <c r="GT272" s="4">
        <v>43312697.950000003</v>
      </c>
      <c r="GU272" s="4">
        <v>43312697.950000003</v>
      </c>
      <c r="GV272" s="4">
        <v>0</v>
      </c>
      <c r="GW272" s="4">
        <v>0</v>
      </c>
      <c r="GX272" s="4">
        <v>43312697.950000003</v>
      </c>
      <c r="GY272" s="4">
        <v>41808924.795340434</v>
      </c>
      <c r="GZ272" s="4">
        <v>0</v>
      </c>
      <c r="HA272" s="4">
        <v>0</v>
      </c>
      <c r="HB272" s="4">
        <v>41808924.795340434</v>
      </c>
      <c r="HC272" s="5">
        <v>0.96528100936137662</v>
      </c>
      <c r="HD272" s="4">
        <v>42775865.930000007</v>
      </c>
      <c r="HE272" s="4">
        <v>42775865.930000007</v>
      </c>
      <c r="HF272" s="4">
        <v>0</v>
      </c>
      <c r="HG272" s="4">
        <v>0</v>
      </c>
      <c r="HH272" s="4">
        <v>42775865.930000007</v>
      </c>
      <c r="HI272" s="4">
        <v>41290731.041217327</v>
      </c>
      <c r="HJ272" s="4">
        <v>0</v>
      </c>
      <c r="HK272" s="4">
        <v>0</v>
      </c>
      <c r="HL272" s="4">
        <v>41290731.041217327</v>
      </c>
      <c r="HM272" s="5">
        <v>0.96528100936137662</v>
      </c>
      <c r="HN272" s="4">
        <v>42633028.010000005</v>
      </c>
      <c r="HO272" s="4">
        <v>42633028.010000005</v>
      </c>
      <c r="HP272" s="4">
        <v>0</v>
      </c>
      <c r="HQ272" s="4">
        <v>0</v>
      </c>
      <c r="HR272" s="4">
        <v>42633028.010000005</v>
      </c>
      <c r="HS272" s="4">
        <v>41152852.30962465</v>
      </c>
      <c r="HT272" s="4">
        <v>0</v>
      </c>
      <c r="HU272" s="4">
        <v>0</v>
      </c>
      <c r="HV272" s="4">
        <v>41152852.30962465</v>
      </c>
      <c r="HW272" s="5">
        <v>0.96528100936137662</v>
      </c>
      <c r="HX272" s="4">
        <v>41656927.600000009</v>
      </c>
      <c r="HY272" s="4">
        <v>41656927.600000009</v>
      </c>
      <c r="HZ272" s="4">
        <v>0</v>
      </c>
      <c r="IA272" s="4">
        <v>0</v>
      </c>
      <c r="IB272" s="4">
        <v>41656927.600000009</v>
      </c>
      <c r="IC272" s="4">
        <v>40210641.120621793</v>
      </c>
      <c r="ID272" s="4">
        <v>0</v>
      </c>
      <c r="IE272" s="4">
        <v>0</v>
      </c>
      <c r="IF272" s="4">
        <v>40210641.120621793</v>
      </c>
      <c r="IG272" s="5">
        <v>0.96528100936137662</v>
      </c>
      <c r="IH272" s="4">
        <v>39708298.050000004</v>
      </c>
      <c r="II272" s="4">
        <v>39708298.050000004</v>
      </c>
      <c r="IJ272" s="4">
        <v>0</v>
      </c>
      <c r="IK272" s="4">
        <v>0</v>
      </c>
      <c r="IL272" s="4">
        <v>39708298.050000004</v>
      </c>
      <c r="IM272" s="4">
        <v>38329666.021726385</v>
      </c>
      <c r="IN272" s="4">
        <v>0</v>
      </c>
      <c r="IO272" s="4">
        <v>0</v>
      </c>
      <c r="IP272" s="4">
        <v>38329666.021726385</v>
      </c>
      <c r="IQ272" s="5">
        <v>0.96528100936137662</v>
      </c>
      <c r="IR272" s="4">
        <v>498105078.1500001</v>
      </c>
      <c r="IS272" s="4">
        <v>498105078.1500001</v>
      </c>
      <c r="IT272" s="4">
        <v>0</v>
      </c>
      <c r="IU272" s="4">
        <v>0</v>
      </c>
      <c r="IV272" s="4">
        <v>498105078.1500001</v>
      </c>
      <c r="IW272" s="4">
        <v>480811372.6046595</v>
      </c>
      <c r="IX272" s="4">
        <v>0</v>
      </c>
      <c r="IY272" s="4">
        <v>0</v>
      </c>
      <c r="IZ272" s="4">
        <v>480811372.6046595</v>
      </c>
      <c r="JA272" s="5">
        <v>11.583372112336519</v>
      </c>
      <c r="JB272" s="4">
        <v>39687421.160000011</v>
      </c>
      <c r="JC272" s="4">
        <v>39687421.160000011</v>
      </c>
      <c r="JD272" s="4">
        <v>0</v>
      </c>
      <c r="JE272" s="4">
        <v>0</v>
      </c>
      <c r="JF272" s="4">
        <v>39687421.160000011</v>
      </c>
      <c r="JG272" s="4">
        <v>38395735.070616722</v>
      </c>
      <c r="JH272" s="4">
        <v>0</v>
      </c>
      <c r="JI272" s="4">
        <v>0</v>
      </c>
      <c r="JJ272" s="4">
        <v>38395735.070616722</v>
      </c>
      <c r="JK272" s="5">
        <v>0.96745351419595016</v>
      </c>
      <c r="JL272" s="4">
        <v>39514117.250000007</v>
      </c>
      <c r="JM272" s="4">
        <v>39514117.250000007</v>
      </c>
      <c r="JN272" s="4">
        <v>0</v>
      </c>
      <c r="JO272" s="4">
        <v>0</v>
      </c>
      <c r="JP272" s="4">
        <v>39514117.250000007</v>
      </c>
      <c r="JQ272" s="4">
        <v>38228071.593863323</v>
      </c>
      <c r="JR272" s="4">
        <v>0</v>
      </c>
      <c r="JS272" s="4">
        <v>0</v>
      </c>
      <c r="JT272" s="4">
        <v>38228071.593863323</v>
      </c>
      <c r="JU272" s="5">
        <v>0.96745351419595016</v>
      </c>
      <c r="JV272" s="4">
        <v>39384368.510000013</v>
      </c>
      <c r="JW272" s="4">
        <v>39384368.510000013</v>
      </c>
      <c r="JX272" s="4">
        <v>0</v>
      </c>
      <c r="JY272" s="4">
        <v>0</v>
      </c>
      <c r="JZ272" s="4">
        <v>39384368.510000013</v>
      </c>
      <c r="KA272" s="4">
        <v>38102545.719387829</v>
      </c>
      <c r="KB272" s="4">
        <v>0</v>
      </c>
      <c r="KC272" s="4">
        <v>0</v>
      </c>
      <c r="KD272" s="4">
        <v>38102545.719387829</v>
      </c>
      <c r="KE272" s="5">
        <v>0.96745351419595016</v>
      </c>
      <c r="KF272" s="4">
        <v>39163898.780000016</v>
      </c>
      <c r="KG272" s="4">
        <v>39163898.780000016</v>
      </c>
      <c r="KH272" s="4">
        <v>0</v>
      </c>
      <c r="KI272" s="4">
        <v>0</v>
      </c>
      <c r="KJ272" s="4">
        <v>39163898.780000016</v>
      </c>
      <c r="KK272" s="4">
        <v>37889251.504325502</v>
      </c>
      <c r="KL272" s="4">
        <v>0</v>
      </c>
      <c r="KM272" s="4">
        <v>0</v>
      </c>
      <c r="KN272" s="4">
        <v>37889251.504325502</v>
      </c>
      <c r="KO272" s="5">
        <v>0.96745351419595016</v>
      </c>
      <c r="KP272" s="4">
        <v>39048866.220000006</v>
      </c>
      <c r="KQ272" s="4">
        <v>39048866.220000006</v>
      </c>
      <c r="KR272" s="4">
        <v>0</v>
      </c>
      <c r="KS272" s="4">
        <v>0</v>
      </c>
      <c r="KT272" s="4">
        <v>39048866.220000006</v>
      </c>
      <c r="KU272" s="4">
        <v>37777962.849906534</v>
      </c>
      <c r="KV272" s="4">
        <v>0</v>
      </c>
      <c r="KW272" s="4">
        <v>0</v>
      </c>
      <c r="KX272" s="4">
        <v>37777962.849906534</v>
      </c>
      <c r="KY272" s="5">
        <v>0.96745351419595016</v>
      </c>
      <c r="KZ272" s="4">
        <v>39045649.470000014</v>
      </c>
      <c r="LA272" s="4">
        <v>39045649.470000014</v>
      </c>
      <c r="LB272" s="4">
        <v>0</v>
      </c>
      <c r="LC272" s="4">
        <v>0</v>
      </c>
      <c r="LD272" s="4">
        <v>39045649.470000014</v>
      </c>
      <c r="LE272" s="4">
        <v>37774850.793814749</v>
      </c>
      <c r="LF272" s="4">
        <v>0</v>
      </c>
      <c r="LG272" s="4">
        <v>0</v>
      </c>
      <c r="LH272" s="4">
        <v>37774850.793814749</v>
      </c>
      <c r="LI272" s="5">
        <v>0.96745351419595016</v>
      </c>
      <c r="LJ272" s="4">
        <v>38783026.220000021</v>
      </c>
      <c r="LK272" s="4">
        <v>38783026.220000021</v>
      </c>
      <c r="LL272" s="4">
        <v>0</v>
      </c>
      <c r="LM272" s="4">
        <v>0</v>
      </c>
      <c r="LN272" s="4">
        <v>38783026.220000021</v>
      </c>
      <c r="LO272" s="4">
        <v>37520775.007692695</v>
      </c>
      <c r="LP272" s="4">
        <v>0</v>
      </c>
      <c r="LQ272" s="4">
        <v>0</v>
      </c>
      <c r="LR272" s="4">
        <v>37520775.007692695</v>
      </c>
      <c r="LS272" s="5">
        <v>0.96745351419595016</v>
      </c>
      <c r="LT272" s="4">
        <v>38681077.630000018</v>
      </c>
      <c r="LU272" s="4">
        <v>38681077.630000018</v>
      </c>
      <c r="LV272" s="4">
        <v>0</v>
      </c>
      <c r="LW272" s="4">
        <v>0</v>
      </c>
      <c r="LX272" s="4">
        <v>38681077.630000018</v>
      </c>
      <c r="LY272" s="4">
        <v>37422144.486029871</v>
      </c>
      <c r="LZ272" s="4">
        <v>0</v>
      </c>
      <c r="MA272" s="4">
        <v>0</v>
      </c>
      <c r="MB272" s="4">
        <v>37422144.486029871</v>
      </c>
      <c r="MC272" s="5">
        <v>0.96745351419595016</v>
      </c>
      <c r="MD272" s="4">
        <v>38690100.820000023</v>
      </c>
      <c r="ME272" s="4">
        <v>38690100.820000023</v>
      </c>
      <c r="MF272" s="4">
        <v>0</v>
      </c>
      <c r="MG272" s="4">
        <v>0</v>
      </c>
      <c r="MH272" s="4">
        <v>38690100.820000023</v>
      </c>
      <c r="MI272" s="4">
        <v>37430874.002904631</v>
      </c>
      <c r="MJ272" s="4">
        <v>0</v>
      </c>
      <c r="MK272" s="4">
        <v>0</v>
      </c>
      <c r="ML272" s="4">
        <v>37430874.002904631</v>
      </c>
      <c r="MM272" s="5">
        <v>0.96745351419595016</v>
      </c>
      <c r="MN272" s="4">
        <v>38827125.840000026</v>
      </c>
      <c r="MO272" s="4">
        <v>38827125.840000026</v>
      </c>
      <c r="MP272" s="4">
        <v>0</v>
      </c>
      <c r="MQ272" s="4">
        <v>0</v>
      </c>
      <c r="MR272" s="4">
        <v>38827125.840000026</v>
      </c>
      <c r="MS272" s="4">
        <v>37563439.340036407</v>
      </c>
      <c r="MT272" s="4">
        <v>0</v>
      </c>
      <c r="MU272" s="4">
        <v>0</v>
      </c>
      <c r="MV272" s="4">
        <v>37563439.340036407</v>
      </c>
      <c r="MW272" s="5">
        <v>0.96745351419595016</v>
      </c>
      <c r="MX272" s="4">
        <v>38821534.710000023</v>
      </c>
      <c r="MY272" s="4">
        <v>38821534.710000023</v>
      </c>
      <c r="MZ272" s="4">
        <v>0</v>
      </c>
      <c r="NA272" s="4">
        <v>0</v>
      </c>
      <c r="NB272" s="4">
        <v>38821534.710000023</v>
      </c>
      <c r="NC272" s="4">
        <v>37558030.181669578</v>
      </c>
      <c r="ND272" s="4">
        <v>0</v>
      </c>
      <c r="NE272" s="4">
        <v>0</v>
      </c>
      <c r="NF272" s="4">
        <v>37558030.181669578</v>
      </c>
      <c r="NG272" s="5">
        <v>0.96745351419595016</v>
      </c>
      <c r="NH272" s="4">
        <v>39002008.720000029</v>
      </c>
      <c r="NI272" s="4">
        <v>39002008.720000029</v>
      </c>
      <c r="NJ272" s="4">
        <v>0</v>
      </c>
      <c r="NK272" s="4">
        <v>0</v>
      </c>
      <c r="NL272" s="4">
        <v>39002008.720000029</v>
      </c>
      <c r="NM272" s="4">
        <v>37732630.396865122</v>
      </c>
      <c r="NN272" s="4">
        <v>0</v>
      </c>
      <c r="NO272" s="4">
        <v>0</v>
      </c>
      <c r="NP272" s="4">
        <v>37732630.396865122</v>
      </c>
      <c r="NQ272" s="5">
        <v>0.96745351419595016</v>
      </c>
      <c r="NR272" s="4">
        <v>468649195.33000016</v>
      </c>
      <c r="NS272" s="4">
        <v>468649195.33000016</v>
      </c>
      <c r="NT272" s="4">
        <v>0</v>
      </c>
      <c r="NU272" s="4">
        <v>0</v>
      </c>
      <c r="NV272" s="4">
        <v>468649195.33000016</v>
      </c>
      <c r="NW272" s="4">
        <v>453396310.94711298</v>
      </c>
      <c r="NX272" s="4">
        <v>0</v>
      </c>
      <c r="NY272" s="4">
        <v>0</v>
      </c>
      <c r="NZ272" s="4">
        <v>453396310.94711298</v>
      </c>
      <c r="OA272" s="5">
        <v>11.609442170351405</v>
      </c>
      <c r="OB272" s="4">
        <v>39577562.140000023</v>
      </c>
      <c r="OC272" s="4">
        <v>39577562.140000023</v>
      </c>
      <c r="OD272" s="4">
        <v>0</v>
      </c>
      <c r="OE272" s="4">
        <v>0</v>
      </c>
      <c r="OF272" s="4">
        <v>39577562.140000023</v>
      </c>
      <c r="OG272" s="4">
        <v>38319163.201237969</v>
      </c>
      <c r="OH272" s="4">
        <v>0</v>
      </c>
      <c r="OI272" s="4">
        <v>0</v>
      </c>
      <c r="OJ272" s="4">
        <v>38319163.201237969</v>
      </c>
      <c r="OK272" s="5">
        <v>0.96820423313819459</v>
      </c>
      <c r="OL272" s="4">
        <v>39564603.270000018</v>
      </c>
      <c r="OM272" s="4">
        <v>39564603.270000018</v>
      </c>
      <c r="ON272" s="4">
        <v>0</v>
      </c>
      <c r="OO272" s="4">
        <v>0</v>
      </c>
      <c r="OP272" s="4">
        <v>39564603.270000018</v>
      </c>
      <c r="OQ272" s="4">
        <v>38306616.368447274</v>
      </c>
      <c r="OR272" s="4">
        <v>0</v>
      </c>
      <c r="OS272" s="4">
        <v>0</v>
      </c>
      <c r="OT272" s="4">
        <v>38306616.368447274</v>
      </c>
      <c r="OU272" s="5">
        <v>0.96820423313819459</v>
      </c>
      <c r="OV272" s="4">
        <v>39755928.000000015</v>
      </c>
      <c r="OW272" s="4">
        <v>39755928.000000015</v>
      </c>
      <c r="OX272" s="4">
        <v>0</v>
      </c>
      <c r="OY272" s="4">
        <v>0</v>
      </c>
      <c r="OZ272" s="4">
        <v>39755928.000000015</v>
      </c>
      <c r="PA272" s="4">
        <v>38491857.781937294</v>
      </c>
      <c r="PB272" s="4">
        <v>0</v>
      </c>
      <c r="PC272" s="4">
        <v>0</v>
      </c>
      <c r="PD272" s="4">
        <v>38491857.781937294</v>
      </c>
      <c r="PE272" s="5">
        <v>0.96820423313819459</v>
      </c>
      <c r="PF272" s="4">
        <v>39945571.350000009</v>
      </c>
      <c r="PG272" s="4">
        <v>39945571.350000009</v>
      </c>
      <c r="PH272" s="4">
        <v>0</v>
      </c>
      <c r="PI272" s="4">
        <v>0</v>
      </c>
      <c r="PJ272" s="4">
        <v>39945571.350000009</v>
      </c>
      <c r="PK272" s="4">
        <v>38675471.276193798</v>
      </c>
      <c r="PL272" s="4">
        <v>0</v>
      </c>
      <c r="PM272" s="4">
        <v>0</v>
      </c>
      <c r="PN272" s="4">
        <v>38675471.276193798</v>
      </c>
      <c r="PO272" s="5">
        <v>0.96820423313819459</v>
      </c>
      <c r="PP272" s="4">
        <v>40369025.190000013</v>
      </c>
      <c r="PQ272" s="4">
        <v>40369025.190000013</v>
      </c>
      <c r="PR272" s="4">
        <v>0</v>
      </c>
      <c r="PS272" s="4">
        <v>0</v>
      </c>
      <c r="PT272" s="4">
        <v>40369025.190000013</v>
      </c>
      <c r="PU272" s="4">
        <v>39085461.076620422</v>
      </c>
      <c r="PV272" s="4">
        <v>0</v>
      </c>
      <c r="PW272" s="4">
        <v>0</v>
      </c>
      <c r="PX272" s="4">
        <v>39085461.076620422</v>
      </c>
      <c r="PY272" s="5">
        <v>0.96820423313819459</v>
      </c>
      <c r="PZ272" s="4">
        <v>40765856.030000024</v>
      </c>
      <c r="QA272" s="4">
        <v>40765856.030000024</v>
      </c>
      <c r="QB272" s="4">
        <v>0</v>
      </c>
      <c r="QC272" s="4">
        <v>0</v>
      </c>
      <c r="QD272" s="4">
        <v>40765856.030000024</v>
      </c>
      <c r="QE272" s="4">
        <v>39469674.375748217</v>
      </c>
      <c r="QF272" s="4">
        <v>0</v>
      </c>
      <c r="QG272" s="4">
        <v>0</v>
      </c>
      <c r="QH272" s="4">
        <v>39469674.375748217</v>
      </c>
      <c r="QI272" s="5">
        <v>0.96820423313819459</v>
      </c>
      <c r="QJ272" s="4">
        <v>40884318.640000015</v>
      </c>
      <c r="QK272" s="4">
        <v>40884318.640000015</v>
      </c>
      <c r="QL272" s="4">
        <v>0</v>
      </c>
      <c r="QM272" s="4">
        <v>0</v>
      </c>
      <c r="QN272" s="4">
        <v>40884318.640000015</v>
      </c>
      <c r="QO272" s="4">
        <v>39584370.376218811</v>
      </c>
      <c r="QP272" s="4">
        <v>0</v>
      </c>
      <c r="QQ272" s="4">
        <v>0</v>
      </c>
      <c r="QR272" s="4">
        <v>39584370.376218811</v>
      </c>
      <c r="QS272" s="5">
        <v>0.96820423313819459</v>
      </c>
      <c r="QT272" s="4">
        <v>41016275.490000017</v>
      </c>
      <c r="QU272" s="4">
        <v>41016275.490000017</v>
      </c>
      <c r="QV272" s="4">
        <v>0</v>
      </c>
      <c r="QW272" s="4">
        <v>0</v>
      </c>
      <c r="QX272" s="4">
        <v>41016275.490000017</v>
      </c>
      <c r="QY272" s="4">
        <v>39712131.556980394</v>
      </c>
      <c r="QZ272" s="4">
        <v>0</v>
      </c>
      <c r="RA272" s="4">
        <v>0</v>
      </c>
      <c r="RB272" s="4">
        <v>39712131.556980394</v>
      </c>
      <c r="RC272" s="5">
        <v>0.96820423313819459</v>
      </c>
      <c r="RD272" s="4">
        <v>41191416.74000001</v>
      </c>
      <c r="RE272" s="4">
        <v>41191416.74000001</v>
      </c>
      <c r="RF272" s="4">
        <v>0</v>
      </c>
      <c r="RG272" s="4">
        <v>0</v>
      </c>
      <c r="RH272" s="4">
        <v>41191416.74000001</v>
      </c>
      <c r="RI272" s="4">
        <v>39881704.056627497</v>
      </c>
      <c r="RJ272" s="4">
        <v>0</v>
      </c>
      <c r="RK272" s="4">
        <v>0</v>
      </c>
      <c r="RL272" s="4">
        <v>39881704.056627497</v>
      </c>
      <c r="RM272" s="5">
        <v>0.96820423313819459</v>
      </c>
      <c r="RN272" s="4">
        <v>41318750.540000014</v>
      </c>
      <c r="RO272" s="4">
        <v>41318750.540000014</v>
      </c>
      <c r="RP272" s="4">
        <v>0</v>
      </c>
      <c r="RQ272" s="4">
        <v>0</v>
      </c>
      <c r="RR272" s="4">
        <v>41318750.540000014</v>
      </c>
      <c r="RS272" s="4">
        <v>40004989.180809081</v>
      </c>
      <c r="RT272" s="4">
        <v>0</v>
      </c>
      <c r="RU272" s="4">
        <v>0</v>
      </c>
      <c r="RV272" s="4">
        <v>40004989.180809081</v>
      </c>
      <c r="RW272" s="5">
        <v>0.96820423313819459</v>
      </c>
      <c r="RX272" s="4">
        <v>41421949.280000016</v>
      </c>
      <c r="RY272" s="4">
        <v>41421949.280000016</v>
      </c>
      <c r="RZ272" s="4">
        <v>0</v>
      </c>
      <c r="SA272" s="4">
        <v>0</v>
      </c>
      <c r="SB272" s="4">
        <v>41421949.280000016</v>
      </c>
      <c r="SC272" s="4">
        <v>40104906.637731604</v>
      </c>
      <c r="SD272" s="4">
        <v>0</v>
      </c>
      <c r="SE272" s="4">
        <v>0</v>
      </c>
      <c r="SF272" s="4">
        <v>40104906.637731604</v>
      </c>
      <c r="SG272" s="5">
        <v>0.96820423313819459</v>
      </c>
      <c r="SH272" s="4">
        <v>41673686.330000013</v>
      </c>
      <c r="SI272" s="4">
        <v>41673686.330000013</v>
      </c>
      <c r="SJ272" s="4">
        <v>0</v>
      </c>
      <c r="SK272" s="4">
        <v>0</v>
      </c>
      <c r="SL272" s="4">
        <v>41673686.330000013</v>
      </c>
      <c r="SM272" s="4">
        <v>40348639.515179329</v>
      </c>
      <c r="SN272" s="4">
        <v>0</v>
      </c>
      <c r="SO272" s="4">
        <v>0</v>
      </c>
      <c r="SP272" s="4">
        <v>40348639.515179329</v>
      </c>
      <c r="SQ272" s="5">
        <v>0.96820423313819459</v>
      </c>
      <c r="SR272" s="4">
        <v>487484943.00000024</v>
      </c>
      <c r="SS272" s="4">
        <v>487484943.00000024</v>
      </c>
      <c r="ST272" s="4">
        <v>0</v>
      </c>
      <c r="SU272" s="4">
        <v>0</v>
      </c>
      <c r="SV272" s="4">
        <v>487484943.00000024</v>
      </c>
      <c r="SW272" s="4">
        <v>471984985.4037317</v>
      </c>
      <c r="SX272" s="4">
        <v>0</v>
      </c>
      <c r="SY272" s="4">
        <v>0</v>
      </c>
      <c r="SZ272" s="4">
        <v>471984985.4037317</v>
      </c>
      <c r="TA272" s="5">
        <v>11.618450797658339</v>
      </c>
      <c r="TB272" s="4">
        <v>41743568.455200016</v>
      </c>
      <c r="TC272" s="4">
        <v>41743568.455200016</v>
      </c>
    </row>
    <row r="273" spans="1:523" x14ac:dyDescent="0.3">
      <c r="A273" s="3" t="s">
        <v>310</v>
      </c>
      <c r="B273" s="4">
        <v>0</v>
      </c>
      <c r="C273" s="4">
        <v>0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0</v>
      </c>
      <c r="J273" s="4">
        <v>0</v>
      </c>
      <c r="K273" s="5">
        <v>1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0</v>
      </c>
      <c r="U273" s="5">
        <v>1</v>
      </c>
      <c r="V273" s="4">
        <v>0</v>
      </c>
      <c r="W273" s="4">
        <v>0</v>
      </c>
      <c r="X273" s="4">
        <v>0</v>
      </c>
      <c r="Y273" s="4">
        <v>0</v>
      </c>
      <c r="Z273" s="4">
        <v>0</v>
      </c>
      <c r="AA273" s="4">
        <v>0</v>
      </c>
      <c r="AB273" s="4">
        <v>0</v>
      </c>
      <c r="AC273" s="4">
        <v>0</v>
      </c>
      <c r="AD273" s="4">
        <v>0</v>
      </c>
      <c r="AE273" s="5">
        <v>1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5">
        <v>1</v>
      </c>
      <c r="AP273" s="4">
        <v>0</v>
      </c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>
        <v>0</v>
      </c>
      <c r="AY273" s="5">
        <v>1</v>
      </c>
      <c r="AZ273" s="4">
        <v>0</v>
      </c>
      <c r="BA273" s="4">
        <v>0</v>
      </c>
      <c r="BB273" s="4">
        <v>0</v>
      </c>
      <c r="BC273" s="4">
        <v>0</v>
      </c>
      <c r="BD273" s="4">
        <v>0</v>
      </c>
      <c r="BE273" s="4">
        <v>0</v>
      </c>
      <c r="BF273" s="4">
        <v>0</v>
      </c>
      <c r="BG273" s="4">
        <v>0</v>
      </c>
      <c r="BH273" s="4">
        <v>0</v>
      </c>
      <c r="BI273" s="5">
        <v>1</v>
      </c>
      <c r="BJ273" s="4">
        <v>0</v>
      </c>
      <c r="BK273" s="4">
        <v>0</v>
      </c>
      <c r="BL273" s="4">
        <v>0</v>
      </c>
      <c r="BM273" s="4">
        <v>0</v>
      </c>
      <c r="BN273" s="4">
        <v>0</v>
      </c>
      <c r="BO273" s="4">
        <v>0</v>
      </c>
      <c r="BP273" s="4">
        <v>0</v>
      </c>
      <c r="BQ273" s="4">
        <v>0</v>
      </c>
      <c r="BR273" s="4">
        <v>0</v>
      </c>
      <c r="BS273" s="5">
        <v>1</v>
      </c>
      <c r="BT273" s="4">
        <v>0</v>
      </c>
      <c r="BU273" s="4">
        <v>0</v>
      </c>
      <c r="BV273" s="4">
        <v>0</v>
      </c>
      <c r="BW273" s="4">
        <v>0</v>
      </c>
      <c r="BX273" s="4">
        <v>0</v>
      </c>
      <c r="BY273" s="4">
        <v>0</v>
      </c>
      <c r="BZ273" s="4">
        <v>0</v>
      </c>
      <c r="CA273" s="4">
        <v>0</v>
      </c>
      <c r="CB273" s="4">
        <v>0</v>
      </c>
      <c r="CC273" s="5">
        <v>1</v>
      </c>
      <c r="CD273" s="4">
        <v>0</v>
      </c>
      <c r="CE273" s="4">
        <v>0</v>
      </c>
      <c r="CF273" s="4">
        <v>0</v>
      </c>
      <c r="CG273" s="4">
        <v>0</v>
      </c>
      <c r="CH273" s="4">
        <v>0</v>
      </c>
      <c r="CI273" s="4">
        <v>0</v>
      </c>
      <c r="CJ273" s="4">
        <v>0</v>
      </c>
      <c r="CK273" s="4">
        <v>0</v>
      </c>
      <c r="CL273" s="4">
        <v>0</v>
      </c>
      <c r="CM273" s="5">
        <v>1</v>
      </c>
      <c r="CN273" s="4">
        <v>0</v>
      </c>
      <c r="CO273" s="4">
        <v>0</v>
      </c>
      <c r="CP273" s="4">
        <v>0</v>
      </c>
      <c r="CQ273" s="4">
        <v>0</v>
      </c>
      <c r="CR273" s="4">
        <v>0</v>
      </c>
      <c r="CS273" s="4">
        <v>0</v>
      </c>
      <c r="CT273" s="4">
        <v>0</v>
      </c>
      <c r="CU273" s="4">
        <v>0</v>
      </c>
      <c r="CV273" s="4">
        <v>0</v>
      </c>
      <c r="CW273" s="5">
        <v>1</v>
      </c>
      <c r="CX273" s="4">
        <v>0</v>
      </c>
      <c r="CY273" s="4">
        <v>0</v>
      </c>
      <c r="CZ273" s="4">
        <v>0</v>
      </c>
      <c r="DA273" s="4">
        <v>0</v>
      </c>
      <c r="DB273" s="4">
        <v>0</v>
      </c>
      <c r="DC273" s="4">
        <v>0</v>
      </c>
      <c r="DD273" s="4">
        <v>0</v>
      </c>
      <c r="DE273" s="4">
        <v>0</v>
      </c>
      <c r="DF273" s="4">
        <v>0</v>
      </c>
      <c r="DG273" s="5">
        <v>1</v>
      </c>
      <c r="DH273" s="4">
        <v>0</v>
      </c>
      <c r="DI273" s="4">
        <v>0</v>
      </c>
      <c r="DJ273" s="4">
        <v>0</v>
      </c>
      <c r="DK273" s="4">
        <v>0</v>
      </c>
      <c r="DL273" s="4">
        <v>0</v>
      </c>
      <c r="DM273" s="4">
        <v>0</v>
      </c>
      <c r="DN273" s="4">
        <v>0</v>
      </c>
      <c r="DO273" s="4">
        <v>0</v>
      </c>
      <c r="DP273" s="4">
        <v>0</v>
      </c>
      <c r="DQ273" s="5">
        <v>1</v>
      </c>
      <c r="DR273" s="4">
        <v>0</v>
      </c>
      <c r="DS273" s="4">
        <v>0</v>
      </c>
      <c r="DT273" s="4">
        <v>0</v>
      </c>
      <c r="DU273" s="4">
        <v>0</v>
      </c>
      <c r="DV273" s="4">
        <v>0</v>
      </c>
      <c r="DW273" s="4">
        <v>0</v>
      </c>
      <c r="DX273" s="4">
        <v>0</v>
      </c>
      <c r="DY273" s="4">
        <v>0</v>
      </c>
      <c r="DZ273" s="4">
        <v>0</v>
      </c>
      <c r="EA273" s="5">
        <v>12</v>
      </c>
      <c r="EB273" s="4">
        <v>0</v>
      </c>
      <c r="EC273" s="4">
        <v>0</v>
      </c>
      <c r="ED273" s="4">
        <v>0</v>
      </c>
      <c r="EE273" s="4">
        <v>0</v>
      </c>
      <c r="EF273" s="4">
        <v>0</v>
      </c>
      <c r="EG273" s="4">
        <v>0</v>
      </c>
      <c r="EH273" s="4">
        <v>0</v>
      </c>
      <c r="EI273" s="4">
        <v>0</v>
      </c>
      <c r="EJ273" s="4">
        <v>0</v>
      </c>
      <c r="EK273" s="5">
        <v>1</v>
      </c>
      <c r="EL273" s="4">
        <v>0</v>
      </c>
      <c r="EM273" s="4">
        <v>0</v>
      </c>
      <c r="EN273" s="4">
        <v>0</v>
      </c>
      <c r="EO273" s="4">
        <v>0</v>
      </c>
      <c r="EP273" s="4">
        <v>0</v>
      </c>
      <c r="EQ273" s="4">
        <v>0</v>
      </c>
      <c r="ER273" s="4">
        <v>0</v>
      </c>
      <c r="ES273" s="4">
        <v>0</v>
      </c>
      <c r="ET273" s="4">
        <v>0</v>
      </c>
      <c r="EU273" s="5">
        <v>1</v>
      </c>
      <c r="EV273" s="4">
        <v>0</v>
      </c>
      <c r="EW273" s="4">
        <v>0</v>
      </c>
      <c r="EX273" s="4">
        <v>0</v>
      </c>
      <c r="EY273" s="4">
        <v>0</v>
      </c>
      <c r="EZ273" s="4">
        <v>0</v>
      </c>
      <c r="FA273" s="4">
        <v>0</v>
      </c>
      <c r="FB273" s="4">
        <v>0</v>
      </c>
      <c r="FC273" s="4">
        <v>0</v>
      </c>
      <c r="FD273" s="4">
        <v>0</v>
      </c>
      <c r="FE273" s="5">
        <v>1</v>
      </c>
      <c r="FF273" s="4">
        <v>0</v>
      </c>
      <c r="FG273" s="4">
        <v>0</v>
      </c>
      <c r="FH273" s="4">
        <v>0</v>
      </c>
      <c r="FI273" s="4">
        <v>0</v>
      </c>
      <c r="FJ273" s="4">
        <v>0</v>
      </c>
      <c r="FK273" s="4">
        <v>0</v>
      </c>
      <c r="FL273" s="4">
        <v>0</v>
      </c>
      <c r="FM273" s="4">
        <v>0</v>
      </c>
      <c r="FN273" s="4">
        <v>0</v>
      </c>
      <c r="FO273" s="5">
        <v>1</v>
      </c>
      <c r="FP273" s="4">
        <v>0</v>
      </c>
      <c r="FQ273" s="4">
        <v>0</v>
      </c>
      <c r="FR273" s="4">
        <v>0</v>
      </c>
      <c r="FS273" s="4">
        <v>0</v>
      </c>
      <c r="FT273" s="4">
        <v>0</v>
      </c>
      <c r="FU273" s="4">
        <v>0</v>
      </c>
      <c r="FV273" s="4">
        <v>0</v>
      </c>
      <c r="FW273" s="4">
        <v>0</v>
      </c>
      <c r="FX273" s="4">
        <v>0</v>
      </c>
      <c r="FY273" s="5">
        <v>1</v>
      </c>
      <c r="FZ273" s="4">
        <v>0</v>
      </c>
      <c r="GA273" s="4">
        <v>0</v>
      </c>
      <c r="GB273" s="4">
        <v>0</v>
      </c>
      <c r="GC273" s="4">
        <v>0</v>
      </c>
      <c r="GD273" s="4">
        <v>0</v>
      </c>
      <c r="GE273" s="4">
        <v>0</v>
      </c>
      <c r="GF273" s="4">
        <v>0</v>
      </c>
      <c r="GG273" s="4">
        <v>0</v>
      </c>
      <c r="GH273" s="4">
        <v>0</v>
      </c>
      <c r="GI273" s="5">
        <v>1</v>
      </c>
      <c r="GJ273" s="4">
        <v>0</v>
      </c>
      <c r="GK273" s="4">
        <v>0</v>
      </c>
      <c r="GL273" s="4">
        <v>0</v>
      </c>
      <c r="GM273" s="4">
        <v>0</v>
      </c>
      <c r="GN273" s="4">
        <v>0</v>
      </c>
      <c r="GO273" s="4">
        <v>0</v>
      </c>
      <c r="GP273" s="4">
        <v>0</v>
      </c>
      <c r="GQ273" s="4">
        <v>0</v>
      </c>
      <c r="GR273" s="4">
        <v>0</v>
      </c>
      <c r="GS273" s="5">
        <v>1</v>
      </c>
      <c r="GT273" s="4">
        <v>0</v>
      </c>
      <c r="GU273" s="4">
        <v>0</v>
      </c>
      <c r="GV273" s="4">
        <v>0</v>
      </c>
      <c r="GW273" s="4">
        <v>0</v>
      </c>
      <c r="GX273" s="4">
        <v>0</v>
      </c>
      <c r="GY273" s="4">
        <v>0</v>
      </c>
      <c r="GZ273" s="4">
        <v>0</v>
      </c>
      <c r="HA273" s="4">
        <v>0</v>
      </c>
      <c r="HB273" s="4">
        <v>0</v>
      </c>
      <c r="HC273" s="5">
        <v>1</v>
      </c>
      <c r="HD273" s="4">
        <v>0</v>
      </c>
      <c r="HE273" s="4">
        <v>0</v>
      </c>
      <c r="HF273" s="4">
        <v>0</v>
      </c>
      <c r="HG273" s="4">
        <v>0</v>
      </c>
      <c r="HH273" s="4">
        <v>0</v>
      </c>
      <c r="HI273" s="4">
        <v>0</v>
      </c>
      <c r="HJ273" s="4">
        <v>0</v>
      </c>
      <c r="HK273" s="4">
        <v>0</v>
      </c>
      <c r="HL273" s="4">
        <v>0</v>
      </c>
      <c r="HM273" s="5">
        <v>1</v>
      </c>
      <c r="HN273" s="4">
        <v>0</v>
      </c>
      <c r="HO273" s="4">
        <v>0</v>
      </c>
      <c r="HP273" s="4">
        <v>0</v>
      </c>
      <c r="HQ273" s="4">
        <v>0</v>
      </c>
      <c r="HR273" s="4">
        <v>0</v>
      </c>
      <c r="HS273" s="4">
        <v>0</v>
      </c>
      <c r="HT273" s="4">
        <v>0</v>
      </c>
      <c r="HU273" s="4">
        <v>0</v>
      </c>
      <c r="HV273" s="4">
        <v>0</v>
      </c>
      <c r="HW273" s="5">
        <v>1</v>
      </c>
      <c r="HX273" s="4">
        <v>0</v>
      </c>
      <c r="HY273" s="4">
        <v>0</v>
      </c>
      <c r="HZ273" s="4">
        <v>0</v>
      </c>
      <c r="IA273" s="4">
        <v>0</v>
      </c>
      <c r="IB273" s="4">
        <v>0</v>
      </c>
      <c r="IC273" s="4">
        <v>0</v>
      </c>
      <c r="ID273" s="4">
        <v>0</v>
      </c>
      <c r="IE273" s="4">
        <v>0</v>
      </c>
      <c r="IF273" s="4">
        <v>0</v>
      </c>
      <c r="IG273" s="5">
        <v>1</v>
      </c>
      <c r="IH273" s="4">
        <v>0</v>
      </c>
      <c r="II273" s="4">
        <v>0</v>
      </c>
      <c r="IJ273" s="4">
        <v>0</v>
      </c>
      <c r="IK273" s="4">
        <v>0</v>
      </c>
      <c r="IL273" s="4">
        <v>0</v>
      </c>
      <c r="IM273" s="4">
        <v>0</v>
      </c>
      <c r="IN273" s="4">
        <v>0</v>
      </c>
      <c r="IO273" s="4">
        <v>0</v>
      </c>
      <c r="IP273" s="4">
        <v>0</v>
      </c>
      <c r="IQ273" s="5">
        <v>1</v>
      </c>
      <c r="IR273" s="4">
        <v>0</v>
      </c>
      <c r="IS273" s="4">
        <v>0</v>
      </c>
      <c r="IT273" s="4">
        <v>0</v>
      </c>
      <c r="IU273" s="4">
        <v>0</v>
      </c>
      <c r="IV273" s="4">
        <v>0</v>
      </c>
      <c r="IW273" s="4">
        <v>0</v>
      </c>
      <c r="IX273" s="4">
        <v>0</v>
      </c>
      <c r="IY273" s="4">
        <v>0</v>
      </c>
      <c r="IZ273" s="4">
        <v>0</v>
      </c>
      <c r="JA273" s="5">
        <v>12</v>
      </c>
      <c r="JB273" s="4">
        <v>0</v>
      </c>
      <c r="JC273" s="4">
        <v>0</v>
      </c>
      <c r="JD273" s="4">
        <v>0</v>
      </c>
      <c r="JE273" s="4">
        <v>0</v>
      </c>
      <c r="JF273" s="4">
        <v>0</v>
      </c>
      <c r="JG273" s="4">
        <v>0</v>
      </c>
      <c r="JH273" s="4">
        <v>0</v>
      </c>
      <c r="JI273" s="4">
        <v>0</v>
      </c>
      <c r="JJ273" s="4">
        <v>0</v>
      </c>
      <c r="JK273" s="5">
        <v>1</v>
      </c>
      <c r="JL273" s="4">
        <v>0</v>
      </c>
      <c r="JM273" s="4">
        <v>0</v>
      </c>
      <c r="JN273" s="4">
        <v>0</v>
      </c>
      <c r="JO273" s="4">
        <v>0</v>
      </c>
      <c r="JP273" s="4">
        <v>0</v>
      </c>
      <c r="JQ273" s="4">
        <v>0</v>
      </c>
      <c r="JR273" s="4">
        <v>0</v>
      </c>
      <c r="JS273" s="4">
        <v>0</v>
      </c>
      <c r="JT273" s="4">
        <v>0</v>
      </c>
      <c r="JU273" s="5">
        <v>1</v>
      </c>
      <c r="JV273" s="4">
        <v>0</v>
      </c>
      <c r="JW273" s="4">
        <v>0</v>
      </c>
      <c r="JX273" s="4">
        <v>0</v>
      </c>
      <c r="JY273" s="4">
        <v>0</v>
      </c>
      <c r="JZ273" s="4">
        <v>0</v>
      </c>
      <c r="KA273" s="4">
        <v>0</v>
      </c>
      <c r="KB273" s="4">
        <v>0</v>
      </c>
      <c r="KC273" s="4">
        <v>0</v>
      </c>
      <c r="KD273" s="4">
        <v>0</v>
      </c>
      <c r="KE273" s="5">
        <v>1</v>
      </c>
      <c r="KF273" s="4">
        <v>0</v>
      </c>
      <c r="KG273" s="4">
        <v>0</v>
      </c>
      <c r="KH273" s="4">
        <v>0</v>
      </c>
      <c r="KI273" s="4">
        <v>0</v>
      </c>
      <c r="KJ273" s="4">
        <v>0</v>
      </c>
      <c r="KK273" s="4">
        <v>0</v>
      </c>
      <c r="KL273" s="4">
        <v>0</v>
      </c>
      <c r="KM273" s="4">
        <v>0</v>
      </c>
      <c r="KN273" s="4">
        <v>0</v>
      </c>
      <c r="KO273" s="5">
        <v>1</v>
      </c>
      <c r="KP273" s="4">
        <v>0</v>
      </c>
      <c r="KQ273" s="4">
        <v>0</v>
      </c>
      <c r="KR273" s="4">
        <v>0</v>
      </c>
      <c r="KS273" s="4">
        <v>0</v>
      </c>
      <c r="KT273" s="4">
        <v>0</v>
      </c>
      <c r="KU273" s="4">
        <v>0</v>
      </c>
      <c r="KV273" s="4">
        <v>0</v>
      </c>
      <c r="KW273" s="4">
        <v>0</v>
      </c>
      <c r="KX273" s="4">
        <v>0</v>
      </c>
      <c r="KY273" s="5">
        <v>1</v>
      </c>
      <c r="KZ273" s="4">
        <v>0</v>
      </c>
      <c r="LA273" s="4">
        <v>0</v>
      </c>
      <c r="LB273" s="4">
        <v>0</v>
      </c>
      <c r="LC273" s="4">
        <v>0</v>
      </c>
      <c r="LD273" s="4">
        <v>0</v>
      </c>
      <c r="LE273" s="4">
        <v>0</v>
      </c>
      <c r="LF273" s="4">
        <v>0</v>
      </c>
      <c r="LG273" s="4">
        <v>0</v>
      </c>
      <c r="LH273" s="4">
        <v>0</v>
      </c>
      <c r="LI273" s="5">
        <v>1</v>
      </c>
      <c r="LJ273" s="4">
        <v>0</v>
      </c>
      <c r="LK273" s="4">
        <v>0</v>
      </c>
      <c r="LL273" s="4">
        <v>0</v>
      </c>
      <c r="LM273" s="4">
        <v>0</v>
      </c>
      <c r="LN273" s="4">
        <v>0</v>
      </c>
      <c r="LO273" s="4">
        <v>0</v>
      </c>
      <c r="LP273" s="4">
        <v>0</v>
      </c>
      <c r="LQ273" s="4">
        <v>0</v>
      </c>
      <c r="LR273" s="4">
        <v>0</v>
      </c>
      <c r="LS273" s="5">
        <v>1</v>
      </c>
      <c r="LT273" s="4">
        <v>0</v>
      </c>
      <c r="LU273" s="4">
        <v>0</v>
      </c>
      <c r="LV273" s="4">
        <v>0</v>
      </c>
      <c r="LW273" s="4">
        <v>0</v>
      </c>
      <c r="LX273" s="4">
        <v>0</v>
      </c>
      <c r="LY273" s="4">
        <v>0</v>
      </c>
      <c r="LZ273" s="4">
        <v>0</v>
      </c>
      <c r="MA273" s="4">
        <v>0</v>
      </c>
      <c r="MB273" s="4">
        <v>0</v>
      </c>
      <c r="MC273" s="5">
        <v>1</v>
      </c>
      <c r="MD273" s="4">
        <v>0</v>
      </c>
      <c r="ME273" s="4">
        <v>0</v>
      </c>
      <c r="MF273" s="4">
        <v>0</v>
      </c>
      <c r="MG273" s="4">
        <v>0</v>
      </c>
      <c r="MH273" s="4">
        <v>0</v>
      </c>
      <c r="MI273" s="4">
        <v>0</v>
      </c>
      <c r="MJ273" s="4">
        <v>0</v>
      </c>
      <c r="MK273" s="4">
        <v>0</v>
      </c>
      <c r="ML273" s="4">
        <v>0</v>
      </c>
      <c r="MM273" s="5">
        <v>1</v>
      </c>
      <c r="MN273" s="4">
        <v>0</v>
      </c>
      <c r="MO273" s="4">
        <v>0</v>
      </c>
      <c r="MP273" s="4">
        <v>0</v>
      </c>
      <c r="MQ273" s="4">
        <v>0</v>
      </c>
      <c r="MR273" s="4">
        <v>0</v>
      </c>
      <c r="MS273" s="4">
        <v>0</v>
      </c>
      <c r="MT273" s="4">
        <v>0</v>
      </c>
      <c r="MU273" s="4">
        <v>0</v>
      </c>
      <c r="MV273" s="4">
        <v>0</v>
      </c>
      <c r="MW273" s="5">
        <v>1</v>
      </c>
      <c r="MX273" s="4">
        <v>0</v>
      </c>
      <c r="MY273" s="4">
        <v>0</v>
      </c>
      <c r="MZ273" s="4">
        <v>0</v>
      </c>
      <c r="NA273" s="4">
        <v>0</v>
      </c>
      <c r="NB273" s="4">
        <v>0</v>
      </c>
      <c r="NC273" s="4">
        <v>0</v>
      </c>
      <c r="ND273" s="4">
        <v>0</v>
      </c>
      <c r="NE273" s="4">
        <v>0</v>
      </c>
      <c r="NF273" s="4">
        <v>0</v>
      </c>
      <c r="NG273" s="5">
        <v>1</v>
      </c>
      <c r="NH273" s="4">
        <v>0</v>
      </c>
      <c r="NI273" s="4">
        <v>0</v>
      </c>
      <c r="NJ273" s="4">
        <v>0</v>
      </c>
      <c r="NK273" s="4">
        <v>0</v>
      </c>
      <c r="NL273" s="4">
        <v>0</v>
      </c>
      <c r="NM273" s="4">
        <v>0</v>
      </c>
      <c r="NN273" s="4">
        <v>0</v>
      </c>
      <c r="NO273" s="4">
        <v>0</v>
      </c>
      <c r="NP273" s="4">
        <v>0</v>
      </c>
      <c r="NQ273" s="5">
        <v>1</v>
      </c>
      <c r="NR273" s="4">
        <v>0</v>
      </c>
      <c r="NS273" s="4">
        <v>0</v>
      </c>
      <c r="NT273" s="4">
        <v>0</v>
      </c>
      <c r="NU273" s="4">
        <v>0</v>
      </c>
      <c r="NV273" s="4">
        <v>0</v>
      </c>
      <c r="NW273" s="4">
        <v>0</v>
      </c>
      <c r="NX273" s="4">
        <v>0</v>
      </c>
      <c r="NY273" s="4">
        <v>0</v>
      </c>
      <c r="NZ273" s="4">
        <v>0</v>
      </c>
      <c r="OA273" s="5">
        <v>12</v>
      </c>
      <c r="OB273" s="4">
        <v>0</v>
      </c>
      <c r="OC273" s="4">
        <v>0</v>
      </c>
      <c r="OD273" s="4">
        <v>0</v>
      </c>
      <c r="OE273" s="4">
        <v>0</v>
      </c>
      <c r="OF273" s="4">
        <v>0</v>
      </c>
      <c r="OG273" s="4">
        <v>0</v>
      </c>
      <c r="OH273" s="4">
        <v>0</v>
      </c>
      <c r="OI273" s="4">
        <v>0</v>
      </c>
      <c r="OJ273" s="4">
        <v>0</v>
      </c>
      <c r="OK273" s="5">
        <v>1</v>
      </c>
      <c r="OL273" s="4">
        <v>0</v>
      </c>
      <c r="OM273" s="4">
        <v>0</v>
      </c>
      <c r="ON273" s="4">
        <v>0</v>
      </c>
      <c r="OO273" s="4">
        <v>0</v>
      </c>
      <c r="OP273" s="4">
        <v>0</v>
      </c>
      <c r="OQ273" s="4">
        <v>0</v>
      </c>
      <c r="OR273" s="4">
        <v>0</v>
      </c>
      <c r="OS273" s="4">
        <v>0</v>
      </c>
      <c r="OT273" s="4">
        <v>0</v>
      </c>
      <c r="OU273" s="5">
        <v>1</v>
      </c>
      <c r="OV273" s="4">
        <v>0</v>
      </c>
      <c r="OW273" s="4">
        <v>0</v>
      </c>
      <c r="OX273" s="4">
        <v>0</v>
      </c>
      <c r="OY273" s="4">
        <v>0</v>
      </c>
      <c r="OZ273" s="4">
        <v>0</v>
      </c>
      <c r="PA273" s="4">
        <v>0</v>
      </c>
      <c r="PB273" s="4">
        <v>0</v>
      </c>
      <c r="PC273" s="4">
        <v>0</v>
      </c>
      <c r="PD273" s="4">
        <v>0</v>
      </c>
      <c r="PE273" s="5">
        <v>1</v>
      </c>
      <c r="PF273" s="4">
        <v>0</v>
      </c>
      <c r="PG273" s="4">
        <v>0</v>
      </c>
      <c r="PH273" s="4">
        <v>0</v>
      </c>
      <c r="PI273" s="4">
        <v>0</v>
      </c>
      <c r="PJ273" s="4">
        <v>0</v>
      </c>
      <c r="PK273" s="4">
        <v>0</v>
      </c>
      <c r="PL273" s="4">
        <v>0</v>
      </c>
      <c r="PM273" s="4">
        <v>0</v>
      </c>
      <c r="PN273" s="4">
        <v>0</v>
      </c>
      <c r="PO273" s="5">
        <v>1</v>
      </c>
      <c r="PP273" s="4">
        <v>0</v>
      </c>
      <c r="PQ273" s="4">
        <v>0</v>
      </c>
      <c r="PR273" s="4">
        <v>0</v>
      </c>
      <c r="PS273" s="4">
        <v>0</v>
      </c>
      <c r="PT273" s="4">
        <v>0</v>
      </c>
      <c r="PU273" s="4">
        <v>0</v>
      </c>
      <c r="PV273" s="4">
        <v>0</v>
      </c>
      <c r="PW273" s="4">
        <v>0</v>
      </c>
      <c r="PX273" s="4">
        <v>0</v>
      </c>
      <c r="PY273" s="5">
        <v>1</v>
      </c>
      <c r="PZ273" s="4">
        <v>0</v>
      </c>
      <c r="QA273" s="4">
        <v>0</v>
      </c>
      <c r="QB273" s="4">
        <v>0</v>
      </c>
      <c r="QC273" s="4">
        <v>0</v>
      </c>
      <c r="QD273" s="4">
        <v>0</v>
      </c>
      <c r="QE273" s="4">
        <v>0</v>
      </c>
      <c r="QF273" s="4">
        <v>0</v>
      </c>
      <c r="QG273" s="4">
        <v>0</v>
      </c>
      <c r="QH273" s="4">
        <v>0</v>
      </c>
      <c r="QI273" s="5">
        <v>1</v>
      </c>
      <c r="QJ273" s="4">
        <v>0</v>
      </c>
      <c r="QK273" s="4">
        <v>0</v>
      </c>
      <c r="QL273" s="4">
        <v>0</v>
      </c>
      <c r="QM273" s="4">
        <v>0</v>
      </c>
      <c r="QN273" s="4">
        <v>0</v>
      </c>
      <c r="QO273" s="4">
        <v>0</v>
      </c>
      <c r="QP273" s="4">
        <v>0</v>
      </c>
      <c r="QQ273" s="4">
        <v>0</v>
      </c>
      <c r="QR273" s="4">
        <v>0</v>
      </c>
      <c r="QS273" s="5">
        <v>1</v>
      </c>
      <c r="QT273" s="4">
        <v>0</v>
      </c>
      <c r="QU273" s="4">
        <v>0</v>
      </c>
      <c r="QV273" s="4">
        <v>0</v>
      </c>
      <c r="QW273" s="4">
        <v>0</v>
      </c>
      <c r="QX273" s="4">
        <v>0</v>
      </c>
      <c r="QY273" s="4">
        <v>0</v>
      </c>
      <c r="QZ273" s="4">
        <v>0</v>
      </c>
      <c r="RA273" s="4">
        <v>0</v>
      </c>
      <c r="RB273" s="4">
        <v>0</v>
      </c>
      <c r="RC273" s="5">
        <v>1</v>
      </c>
      <c r="RD273" s="4">
        <v>0</v>
      </c>
      <c r="RE273" s="4">
        <v>0</v>
      </c>
      <c r="RF273" s="4">
        <v>0</v>
      </c>
      <c r="RG273" s="4">
        <v>0</v>
      </c>
      <c r="RH273" s="4">
        <v>0</v>
      </c>
      <c r="RI273" s="4">
        <v>0</v>
      </c>
      <c r="RJ273" s="4">
        <v>0</v>
      </c>
      <c r="RK273" s="4">
        <v>0</v>
      </c>
      <c r="RL273" s="4">
        <v>0</v>
      </c>
      <c r="RM273" s="5">
        <v>1</v>
      </c>
      <c r="RN273" s="4">
        <v>0</v>
      </c>
      <c r="RO273" s="4">
        <v>0</v>
      </c>
      <c r="RP273" s="4">
        <v>0</v>
      </c>
      <c r="RQ273" s="4">
        <v>0</v>
      </c>
      <c r="RR273" s="4">
        <v>0</v>
      </c>
      <c r="RS273" s="4">
        <v>0</v>
      </c>
      <c r="RT273" s="4">
        <v>0</v>
      </c>
      <c r="RU273" s="4">
        <v>0</v>
      </c>
      <c r="RV273" s="4">
        <v>0</v>
      </c>
      <c r="RW273" s="5">
        <v>1</v>
      </c>
      <c r="RX273" s="4">
        <v>0</v>
      </c>
      <c r="RY273" s="4">
        <v>0</v>
      </c>
      <c r="RZ273" s="4">
        <v>0</v>
      </c>
      <c r="SA273" s="4">
        <v>0</v>
      </c>
      <c r="SB273" s="4">
        <v>0</v>
      </c>
      <c r="SC273" s="4">
        <v>0</v>
      </c>
      <c r="SD273" s="4">
        <v>0</v>
      </c>
      <c r="SE273" s="4">
        <v>0</v>
      </c>
      <c r="SF273" s="4">
        <v>0</v>
      </c>
      <c r="SG273" s="5">
        <v>1</v>
      </c>
      <c r="SH273" s="4">
        <v>0</v>
      </c>
      <c r="SI273" s="4">
        <v>0</v>
      </c>
      <c r="SJ273" s="4">
        <v>0</v>
      </c>
      <c r="SK273" s="4">
        <v>0</v>
      </c>
      <c r="SL273" s="4">
        <v>0</v>
      </c>
      <c r="SM273" s="4">
        <v>0</v>
      </c>
      <c r="SN273" s="4">
        <v>0</v>
      </c>
      <c r="SO273" s="4">
        <v>0</v>
      </c>
      <c r="SP273" s="4">
        <v>0</v>
      </c>
      <c r="SQ273" s="5">
        <v>1</v>
      </c>
      <c r="SR273" s="4">
        <v>0</v>
      </c>
      <c r="SS273" s="4">
        <v>0</v>
      </c>
      <c r="ST273" s="4">
        <v>0</v>
      </c>
      <c r="SU273" s="4">
        <v>0</v>
      </c>
      <c r="SV273" s="4">
        <v>0</v>
      </c>
      <c r="SW273" s="4">
        <v>0</v>
      </c>
      <c r="SX273" s="4">
        <v>0</v>
      </c>
      <c r="SY273" s="4">
        <v>0</v>
      </c>
      <c r="SZ273" s="4">
        <v>0</v>
      </c>
      <c r="TA273" s="5">
        <v>12</v>
      </c>
      <c r="TB273" s="4">
        <v>0</v>
      </c>
      <c r="TC273" s="4">
        <v>0</v>
      </c>
    </row>
    <row r="274" spans="1:523" x14ac:dyDescent="0.3">
      <c r="A274" s="3" t="s">
        <v>311</v>
      </c>
      <c r="B274" s="4">
        <v>0</v>
      </c>
      <c r="C274" s="4">
        <v>0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0</v>
      </c>
      <c r="J274" s="4">
        <v>0</v>
      </c>
      <c r="K274" s="5">
        <v>0.95161282883431197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0</v>
      </c>
      <c r="U274" s="5">
        <v>0.95117469873645399</v>
      </c>
      <c r="V274" s="4">
        <v>0</v>
      </c>
      <c r="W274" s="4">
        <v>0</v>
      </c>
      <c r="X274" s="4">
        <v>0</v>
      </c>
      <c r="Y274" s="4">
        <v>0</v>
      </c>
      <c r="Z274" s="4">
        <v>0</v>
      </c>
      <c r="AA274" s="4">
        <v>0</v>
      </c>
      <c r="AB274" s="4">
        <v>0</v>
      </c>
      <c r="AC274" s="4">
        <v>0</v>
      </c>
      <c r="AD274" s="4">
        <v>0</v>
      </c>
      <c r="AE274" s="5">
        <v>0.95070770999999998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5">
        <v>0.95024021999999997</v>
      </c>
      <c r="AP274" s="4">
        <v>0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  <c r="AY274" s="5">
        <v>0.94977414000000004</v>
      </c>
      <c r="AZ274" s="4">
        <v>0</v>
      </c>
      <c r="BA274" s="4">
        <v>0</v>
      </c>
      <c r="BB274" s="4">
        <v>0</v>
      </c>
      <c r="BC274" s="4">
        <v>0</v>
      </c>
      <c r="BD274" s="4">
        <v>0</v>
      </c>
      <c r="BE274" s="4">
        <v>0</v>
      </c>
      <c r="BF274" s="4">
        <v>0</v>
      </c>
      <c r="BG274" s="4">
        <v>0</v>
      </c>
      <c r="BH274" s="4">
        <v>0</v>
      </c>
      <c r="BI274" s="5">
        <v>0.94932074</v>
      </c>
      <c r="BJ274" s="4">
        <v>0</v>
      </c>
      <c r="BK274" s="4">
        <v>0</v>
      </c>
      <c r="BL274" s="4">
        <v>0</v>
      </c>
      <c r="BM274" s="4">
        <v>0</v>
      </c>
      <c r="BN274" s="4">
        <v>0</v>
      </c>
      <c r="BO274" s="4">
        <v>0</v>
      </c>
      <c r="BP274" s="4">
        <v>0</v>
      </c>
      <c r="BQ274" s="4">
        <v>0</v>
      </c>
      <c r="BR274" s="4">
        <v>0</v>
      </c>
      <c r="BS274" s="5">
        <v>0.94885936000000004</v>
      </c>
      <c r="BT274" s="4">
        <v>0</v>
      </c>
      <c r="BU274" s="4">
        <v>0</v>
      </c>
      <c r="BV274" s="4">
        <v>0</v>
      </c>
      <c r="BW274" s="4">
        <v>0</v>
      </c>
      <c r="BX274" s="4">
        <v>0</v>
      </c>
      <c r="BY274" s="4">
        <v>0</v>
      </c>
      <c r="BZ274" s="4">
        <v>0</v>
      </c>
      <c r="CA274" s="4">
        <v>0</v>
      </c>
      <c r="CB274" s="4">
        <v>0</v>
      </c>
      <c r="CC274" s="5">
        <v>0.94839028999999997</v>
      </c>
      <c r="CD274" s="4">
        <v>0</v>
      </c>
      <c r="CE274" s="4">
        <v>0</v>
      </c>
      <c r="CF274" s="4">
        <v>0</v>
      </c>
      <c r="CG274" s="4">
        <v>0</v>
      </c>
      <c r="CH274" s="4">
        <v>0</v>
      </c>
      <c r="CI274" s="4">
        <v>0</v>
      </c>
      <c r="CJ274" s="4">
        <v>0</v>
      </c>
      <c r="CK274" s="4">
        <v>0</v>
      </c>
      <c r="CL274" s="4">
        <v>0</v>
      </c>
      <c r="CM274" s="5">
        <v>0.94786204999999979</v>
      </c>
      <c r="CN274" s="4">
        <v>0</v>
      </c>
      <c r="CO274" s="4">
        <v>0</v>
      </c>
      <c r="CP274" s="4">
        <v>0</v>
      </c>
      <c r="CQ274" s="4">
        <v>0</v>
      </c>
      <c r="CR274" s="4">
        <v>0</v>
      </c>
      <c r="CS274" s="4">
        <v>0</v>
      </c>
      <c r="CT274" s="4">
        <v>0</v>
      </c>
      <c r="CU274" s="4">
        <v>0</v>
      </c>
      <c r="CV274" s="4">
        <v>0</v>
      </c>
      <c r="CW274" s="5">
        <v>0.94739463333333307</v>
      </c>
      <c r="CX274" s="4">
        <v>0</v>
      </c>
      <c r="CY274" s="4">
        <v>0</v>
      </c>
      <c r="CZ274" s="4">
        <v>0</v>
      </c>
      <c r="DA274" s="4">
        <v>0</v>
      </c>
      <c r="DB274" s="4">
        <v>0</v>
      </c>
      <c r="DC274" s="4">
        <v>0</v>
      </c>
      <c r="DD274" s="4">
        <v>0</v>
      </c>
      <c r="DE274" s="4">
        <v>0</v>
      </c>
      <c r="DF274" s="4">
        <v>0</v>
      </c>
      <c r="DG274" s="5">
        <v>0.94692721666666646</v>
      </c>
      <c r="DH274" s="4">
        <v>0</v>
      </c>
      <c r="DI274" s="4">
        <v>0</v>
      </c>
      <c r="DJ274" s="4">
        <v>0</v>
      </c>
      <c r="DK274" s="4">
        <v>0</v>
      </c>
      <c r="DL274" s="4">
        <v>0</v>
      </c>
      <c r="DM274" s="4">
        <v>0</v>
      </c>
      <c r="DN274" s="4">
        <v>0</v>
      </c>
      <c r="DO274" s="4">
        <v>0</v>
      </c>
      <c r="DP274" s="4">
        <v>0</v>
      </c>
      <c r="DQ274" s="5">
        <v>0.94645979999999963</v>
      </c>
      <c r="DR274" s="4">
        <v>0</v>
      </c>
      <c r="DS274" s="4">
        <v>0</v>
      </c>
      <c r="DT274" s="4">
        <v>0</v>
      </c>
      <c r="DU274" s="4">
        <v>0</v>
      </c>
      <c r="DV274" s="4">
        <v>0</v>
      </c>
      <c r="DW274" s="4">
        <v>0</v>
      </c>
      <c r="DX274" s="4">
        <v>0</v>
      </c>
      <c r="DY274" s="4">
        <v>0</v>
      </c>
      <c r="DZ274" s="4">
        <v>0</v>
      </c>
      <c r="EA274" s="5">
        <v>11.388723687570764</v>
      </c>
      <c r="EB274" s="4">
        <v>0</v>
      </c>
      <c r="EC274" s="4">
        <v>0</v>
      </c>
      <c r="ED274" s="4">
        <v>0</v>
      </c>
      <c r="EE274" s="4">
        <v>0</v>
      </c>
      <c r="EF274" s="4">
        <v>0</v>
      </c>
      <c r="EG274" s="4">
        <v>0</v>
      </c>
      <c r="EH274" s="4">
        <v>0</v>
      </c>
      <c r="EI274" s="4">
        <v>0</v>
      </c>
      <c r="EJ274" s="4">
        <v>0</v>
      </c>
      <c r="EK274" s="5">
        <v>0.94727479634959966</v>
      </c>
      <c r="EL274" s="4">
        <v>0</v>
      </c>
      <c r="EM274" s="4">
        <v>0</v>
      </c>
      <c r="EN274" s="4">
        <v>0</v>
      </c>
      <c r="EO274" s="4">
        <v>0</v>
      </c>
      <c r="EP274" s="4">
        <v>0</v>
      </c>
      <c r="EQ274" s="4">
        <v>0</v>
      </c>
      <c r="ER274" s="4">
        <v>0</v>
      </c>
      <c r="ES274" s="4">
        <v>0</v>
      </c>
      <c r="ET274" s="4">
        <v>0</v>
      </c>
      <c r="EU274" s="5">
        <v>0.94697689446760513</v>
      </c>
      <c r="EV274" s="4">
        <v>0</v>
      </c>
      <c r="EW274" s="4">
        <v>0</v>
      </c>
      <c r="EX274" s="4">
        <v>0</v>
      </c>
      <c r="EY274" s="4">
        <v>0</v>
      </c>
      <c r="EZ274" s="4">
        <v>0</v>
      </c>
      <c r="FA274" s="4">
        <v>0</v>
      </c>
      <c r="FB274" s="4">
        <v>0</v>
      </c>
      <c r="FC274" s="4">
        <v>0</v>
      </c>
      <c r="FD274" s="4">
        <v>0</v>
      </c>
      <c r="FE274" s="5">
        <v>0.94672163925018094</v>
      </c>
      <c r="FF274" s="4">
        <v>0</v>
      </c>
      <c r="FG274" s="4">
        <v>0</v>
      </c>
      <c r="FH274" s="4">
        <v>0</v>
      </c>
      <c r="FI274" s="4">
        <v>0</v>
      </c>
      <c r="FJ274" s="4">
        <v>0</v>
      </c>
      <c r="FK274" s="4">
        <v>0</v>
      </c>
      <c r="FL274" s="4">
        <v>0</v>
      </c>
      <c r="FM274" s="4">
        <v>0</v>
      </c>
      <c r="FN274" s="4">
        <v>0</v>
      </c>
      <c r="FO274" s="5">
        <v>0.9458152165727256</v>
      </c>
      <c r="FP274" s="4">
        <v>0</v>
      </c>
      <c r="FQ274" s="4">
        <v>0</v>
      </c>
      <c r="FR274" s="4">
        <v>0</v>
      </c>
      <c r="FS274" s="4">
        <v>0</v>
      </c>
      <c r="FT274" s="4">
        <v>0</v>
      </c>
      <c r="FU274" s="4">
        <v>0</v>
      </c>
      <c r="FV274" s="4">
        <v>0</v>
      </c>
      <c r="FW274" s="4">
        <v>0</v>
      </c>
      <c r="FX274" s="4">
        <v>0</v>
      </c>
      <c r="FY274" s="5">
        <v>0.94514480316505745</v>
      </c>
      <c r="FZ274" s="4">
        <v>0</v>
      </c>
      <c r="GA274" s="4">
        <v>0</v>
      </c>
      <c r="GB274" s="4">
        <v>0</v>
      </c>
      <c r="GC274" s="4">
        <v>0</v>
      </c>
      <c r="GD274" s="4">
        <v>0</v>
      </c>
      <c r="GE274" s="4">
        <v>0</v>
      </c>
      <c r="GF274" s="4">
        <v>0</v>
      </c>
      <c r="GG274" s="4">
        <v>0</v>
      </c>
      <c r="GH274" s="4">
        <v>0</v>
      </c>
      <c r="GI274" s="5">
        <v>0.94478195306302382</v>
      </c>
      <c r="GJ274" s="4">
        <v>0</v>
      </c>
      <c r="GK274" s="4">
        <v>0</v>
      </c>
      <c r="GL274" s="4">
        <v>0</v>
      </c>
      <c r="GM274" s="4">
        <v>0</v>
      </c>
      <c r="GN274" s="4">
        <v>0</v>
      </c>
      <c r="GO274" s="4">
        <v>0</v>
      </c>
      <c r="GP274" s="4">
        <v>0</v>
      </c>
      <c r="GQ274" s="4">
        <v>0</v>
      </c>
      <c r="GR274" s="4">
        <v>0</v>
      </c>
      <c r="GS274" s="5">
        <v>0.9444671178803189</v>
      </c>
      <c r="GT274" s="4">
        <v>0</v>
      </c>
      <c r="GU274" s="4">
        <v>0</v>
      </c>
      <c r="GV274" s="4">
        <v>0</v>
      </c>
      <c r="GW274" s="4">
        <v>0</v>
      </c>
      <c r="GX274" s="4">
        <v>0</v>
      </c>
      <c r="GY274" s="4">
        <v>0</v>
      </c>
      <c r="GZ274" s="4">
        <v>0</v>
      </c>
      <c r="HA274" s="4">
        <v>0</v>
      </c>
      <c r="HB274" s="4">
        <v>0</v>
      </c>
      <c r="HC274" s="5">
        <v>0.94407498216261976</v>
      </c>
      <c r="HD274" s="4">
        <v>0</v>
      </c>
      <c r="HE274" s="4">
        <v>0</v>
      </c>
      <c r="HF274" s="4">
        <v>0</v>
      </c>
      <c r="HG274" s="4">
        <v>0</v>
      </c>
      <c r="HH274" s="4">
        <v>0</v>
      </c>
      <c r="HI274" s="4">
        <v>0</v>
      </c>
      <c r="HJ274" s="4">
        <v>0</v>
      </c>
      <c r="HK274" s="4">
        <v>0</v>
      </c>
      <c r="HL274" s="4">
        <v>0</v>
      </c>
      <c r="HM274" s="5">
        <v>0.94374533331660093</v>
      </c>
      <c r="HN274" s="4">
        <v>0</v>
      </c>
      <c r="HO274" s="4">
        <v>0</v>
      </c>
      <c r="HP274" s="4">
        <v>0</v>
      </c>
      <c r="HQ274" s="4">
        <v>0</v>
      </c>
      <c r="HR274" s="4">
        <v>0</v>
      </c>
      <c r="HS274" s="4">
        <v>0</v>
      </c>
      <c r="HT274" s="4">
        <v>0</v>
      </c>
      <c r="HU274" s="4">
        <v>0</v>
      </c>
      <c r="HV274" s="4">
        <v>0</v>
      </c>
      <c r="HW274" s="5">
        <v>0.94328060959980797</v>
      </c>
      <c r="HX274" s="4">
        <v>0</v>
      </c>
      <c r="HY274" s="4">
        <v>0</v>
      </c>
      <c r="HZ274" s="4">
        <v>0</v>
      </c>
      <c r="IA274" s="4">
        <v>0</v>
      </c>
      <c r="IB274" s="4">
        <v>0</v>
      </c>
      <c r="IC274" s="4">
        <v>0</v>
      </c>
      <c r="ID274" s="4">
        <v>0</v>
      </c>
      <c r="IE274" s="4">
        <v>0</v>
      </c>
      <c r="IF274" s="4">
        <v>0</v>
      </c>
      <c r="IG274" s="5">
        <v>0.94261520896376283</v>
      </c>
      <c r="IH274" s="4">
        <v>0</v>
      </c>
      <c r="II274" s="4">
        <v>0</v>
      </c>
      <c r="IJ274" s="4">
        <v>0</v>
      </c>
      <c r="IK274" s="4">
        <v>0</v>
      </c>
      <c r="IL274" s="4">
        <v>0</v>
      </c>
      <c r="IM274" s="4">
        <v>0</v>
      </c>
      <c r="IN274" s="4">
        <v>0</v>
      </c>
      <c r="IO274" s="4">
        <v>0</v>
      </c>
      <c r="IP274" s="4">
        <v>0</v>
      </c>
      <c r="IQ274" s="5">
        <v>0.94277619240995802</v>
      </c>
      <c r="IR274" s="4">
        <v>0</v>
      </c>
      <c r="IS274" s="4">
        <v>0</v>
      </c>
      <c r="IT274" s="4">
        <v>0</v>
      </c>
      <c r="IU274" s="4">
        <v>0</v>
      </c>
      <c r="IV274" s="4">
        <v>0</v>
      </c>
      <c r="IW274" s="4">
        <v>0</v>
      </c>
      <c r="IX274" s="4">
        <v>0</v>
      </c>
      <c r="IY274" s="4">
        <v>0</v>
      </c>
      <c r="IZ274" s="4">
        <v>0</v>
      </c>
      <c r="JA274" s="5">
        <v>11.337674747201262</v>
      </c>
      <c r="JB274" s="4">
        <v>0</v>
      </c>
      <c r="JC274" s="4">
        <v>0</v>
      </c>
      <c r="JD274" s="4">
        <v>0</v>
      </c>
      <c r="JE274" s="4">
        <v>0</v>
      </c>
      <c r="JF274" s="4">
        <v>0</v>
      </c>
      <c r="JG274" s="4">
        <v>0</v>
      </c>
      <c r="JH274" s="4">
        <v>0</v>
      </c>
      <c r="JI274" s="4">
        <v>0</v>
      </c>
      <c r="JJ274" s="4">
        <v>0</v>
      </c>
      <c r="JK274" s="5">
        <v>0.94270552062125601</v>
      </c>
      <c r="JL274" s="4">
        <v>0</v>
      </c>
      <c r="JM274" s="4">
        <v>0</v>
      </c>
      <c r="JN274" s="4">
        <v>0</v>
      </c>
      <c r="JO274" s="4">
        <v>0</v>
      </c>
      <c r="JP274" s="4">
        <v>0</v>
      </c>
      <c r="JQ274" s="4">
        <v>0</v>
      </c>
      <c r="JR274" s="4">
        <v>0</v>
      </c>
      <c r="JS274" s="4">
        <v>0</v>
      </c>
      <c r="JT274" s="4">
        <v>0</v>
      </c>
      <c r="JU274" s="5">
        <v>0.94318113130705683</v>
      </c>
      <c r="JV274" s="4">
        <v>0</v>
      </c>
      <c r="JW274" s="4">
        <v>0</v>
      </c>
      <c r="JX274" s="4">
        <v>0</v>
      </c>
      <c r="JY274" s="4">
        <v>0</v>
      </c>
      <c r="JZ274" s="4">
        <v>0</v>
      </c>
      <c r="KA274" s="4">
        <v>0</v>
      </c>
      <c r="KB274" s="4">
        <v>0</v>
      </c>
      <c r="KC274" s="4">
        <v>0</v>
      </c>
      <c r="KD274" s="4">
        <v>0</v>
      </c>
      <c r="KE274" s="5">
        <v>0.94361448353788591</v>
      </c>
      <c r="KF274" s="4">
        <v>0</v>
      </c>
      <c r="KG274" s="4">
        <v>0</v>
      </c>
      <c r="KH274" s="4">
        <v>0</v>
      </c>
      <c r="KI274" s="4">
        <v>0</v>
      </c>
      <c r="KJ274" s="4">
        <v>0</v>
      </c>
      <c r="KK274" s="4">
        <v>0</v>
      </c>
      <c r="KL274" s="4">
        <v>0</v>
      </c>
      <c r="KM274" s="4">
        <v>0</v>
      </c>
      <c r="KN274" s="4">
        <v>0</v>
      </c>
      <c r="KO274" s="5">
        <v>0.94399068104096528</v>
      </c>
      <c r="KP274" s="4">
        <v>0</v>
      </c>
      <c r="KQ274" s="4">
        <v>0</v>
      </c>
      <c r="KR274" s="4">
        <v>0</v>
      </c>
      <c r="KS274" s="4">
        <v>0</v>
      </c>
      <c r="KT274" s="4">
        <v>0</v>
      </c>
      <c r="KU274" s="4">
        <v>0</v>
      </c>
      <c r="KV274" s="4">
        <v>0</v>
      </c>
      <c r="KW274" s="4">
        <v>0</v>
      </c>
      <c r="KX274" s="4">
        <v>0</v>
      </c>
      <c r="KY274" s="5">
        <v>0.9442701655210296</v>
      </c>
      <c r="KZ274" s="4">
        <v>0</v>
      </c>
      <c r="LA274" s="4">
        <v>0</v>
      </c>
      <c r="LB274" s="4">
        <v>0</v>
      </c>
      <c r="LC274" s="4">
        <v>0</v>
      </c>
      <c r="LD274" s="4">
        <v>0</v>
      </c>
      <c r="LE274" s="4">
        <v>0</v>
      </c>
      <c r="LF274" s="4">
        <v>0</v>
      </c>
      <c r="LG274" s="4">
        <v>0</v>
      </c>
      <c r="LH274" s="4">
        <v>0</v>
      </c>
      <c r="LI274" s="5">
        <v>0.9446391241807981</v>
      </c>
      <c r="LJ274" s="4">
        <v>0</v>
      </c>
      <c r="LK274" s="4">
        <v>0</v>
      </c>
      <c r="LL274" s="4">
        <v>0</v>
      </c>
      <c r="LM274" s="4">
        <v>0</v>
      </c>
      <c r="LN274" s="4">
        <v>0</v>
      </c>
      <c r="LO274" s="4">
        <v>0</v>
      </c>
      <c r="LP274" s="4">
        <v>0</v>
      </c>
      <c r="LQ274" s="4">
        <v>0</v>
      </c>
      <c r="LR274" s="4">
        <v>0</v>
      </c>
      <c r="LS274" s="5">
        <v>0.94506282581707801</v>
      </c>
      <c r="LT274" s="4">
        <v>0</v>
      </c>
      <c r="LU274" s="4">
        <v>0</v>
      </c>
      <c r="LV274" s="4">
        <v>0</v>
      </c>
      <c r="LW274" s="4">
        <v>0</v>
      </c>
      <c r="LX274" s="4">
        <v>0</v>
      </c>
      <c r="LY274" s="4">
        <v>0</v>
      </c>
      <c r="LZ274" s="4">
        <v>0</v>
      </c>
      <c r="MA274" s="4">
        <v>0</v>
      </c>
      <c r="MB274" s="4">
        <v>0</v>
      </c>
      <c r="MC274" s="5">
        <v>0.9455218185182539</v>
      </c>
      <c r="MD274" s="4">
        <v>0</v>
      </c>
      <c r="ME274" s="4">
        <v>0</v>
      </c>
      <c r="MF274" s="4">
        <v>0</v>
      </c>
      <c r="MG274" s="4">
        <v>0</v>
      </c>
      <c r="MH274" s="4">
        <v>0</v>
      </c>
      <c r="MI274" s="4">
        <v>0</v>
      </c>
      <c r="MJ274" s="4">
        <v>0</v>
      </c>
      <c r="MK274" s="4">
        <v>0</v>
      </c>
      <c r="ML274" s="4">
        <v>0</v>
      </c>
      <c r="MM274" s="5">
        <v>0.94598984712753342</v>
      </c>
      <c r="MN274" s="4">
        <v>0</v>
      </c>
      <c r="MO274" s="4">
        <v>0</v>
      </c>
      <c r="MP274" s="4">
        <v>0</v>
      </c>
      <c r="MQ274" s="4">
        <v>0</v>
      </c>
      <c r="MR274" s="4">
        <v>0</v>
      </c>
      <c r="MS274" s="4">
        <v>0</v>
      </c>
      <c r="MT274" s="4">
        <v>0</v>
      </c>
      <c r="MU274" s="4">
        <v>0</v>
      </c>
      <c r="MV274" s="4">
        <v>0</v>
      </c>
      <c r="MW274" s="5">
        <v>0.94643183250958074</v>
      </c>
      <c r="MX274" s="4">
        <v>0</v>
      </c>
      <c r="MY274" s="4">
        <v>0</v>
      </c>
      <c r="MZ274" s="4">
        <v>0</v>
      </c>
      <c r="NA274" s="4">
        <v>0</v>
      </c>
      <c r="NB274" s="4">
        <v>0</v>
      </c>
      <c r="NC274" s="4">
        <v>0</v>
      </c>
      <c r="ND274" s="4">
        <v>0</v>
      </c>
      <c r="NE274" s="4">
        <v>0</v>
      </c>
      <c r="NF274" s="4">
        <v>0</v>
      </c>
      <c r="NG274" s="5">
        <v>0.94682491943828762</v>
      </c>
      <c r="NH274" s="4">
        <v>0</v>
      </c>
      <c r="NI274" s="4">
        <v>0</v>
      </c>
      <c r="NJ274" s="4">
        <v>0</v>
      </c>
      <c r="NK274" s="4">
        <v>0</v>
      </c>
      <c r="NL274" s="4">
        <v>0</v>
      </c>
      <c r="NM274" s="4">
        <v>0</v>
      </c>
      <c r="NN274" s="4">
        <v>0</v>
      </c>
      <c r="NO274" s="4">
        <v>0</v>
      </c>
      <c r="NP274" s="4">
        <v>0</v>
      </c>
      <c r="NQ274" s="5">
        <v>0.94712157517284312</v>
      </c>
      <c r="NR274" s="4">
        <v>0</v>
      </c>
      <c r="NS274" s="4">
        <v>0</v>
      </c>
      <c r="NT274" s="4">
        <v>0</v>
      </c>
      <c r="NU274" s="4">
        <v>0</v>
      </c>
      <c r="NV274" s="4">
        <v>0</v>
      </c>
      <c r="NW274" s="4">
        <v>0</v>
      </c>
      <c r="NX274" s="4">
        <v>0</v>
      </c>
      <c r="NY274" s="4">
        <v>0</v>
      </c>
      <c r="NZ274" s="4">
        <v>0</v>
      </c>
      <c r="OA274" s="5">
        <v>11.339353924792569</v>
      </c>
      <c r="OB274" s="4">
        <v>0</v>
      </c>
      <c r="OC274" s="4">
        <v>0</v>
      </c>
      <c r="OD274" s="4">
        <v>0</v>
      </c>
      <c r="OE274" s="4">
        <v>0</v>
      </c>
      <c r="OF274" s="4">
        <v>0</v>
      </c>
      <c r="OG274" s="4">
        <v>0</v>
      </c>
      <c r="OH274" s="4">
        <v>0</v>
      </c>
      <c r="OI274" s="4">
        <v>0</v>
      </c>
      <c r="OJ274" s="4">
        <v>0</v>
      </c>
      <c r="OK274" s="5">
        <v>0.94748396602741225</v>
      </c>
      <c r="OL274" s="4">
        <v>0</v>
      </c>
      <c r="OM274" s="4">
        <v>0</v>
      </c>
      <c r="ON274" s="4">
        <v>0</v>
      </c>
      <c r="OO274" s="4">
        <v>0</v>
      </c>
      <c r="OP274" s="4">
        <v>0</v>
      </c>
      <c r="OQ274" s="4">
        <v>0</v>
      </c>
      <c r="OR274" s="4">
        <v>0</v>
      </c>
      <c r="OS274" s="4">
        <v>0</v>
      </c>
      <c r="OT274" s="4">
        <v>0</v>
      </c>
      <c r="OU274" s="5">
        <v>0.94744876279522439</v>
      </c>
      <c r="OV274" s="4">
        <v>0</v>
      </c>
      <c r="OW274" s="4">
        <v>0</v>
      </c>
      <c r="OX274" s="4">
        <v>0</v>
      </c>
      <c r="OY274" s="4">
        <v>0</v>
      </c>
      <c r="OZ274" s="4">
        <v>0</v>
      </c>
      <c r="PA274" s="4">
        <v>0</v>
      </c>
      <c r="PB274" s="4">
        <v>0</v>
      </c>
      <c r="PC274" s="4">
        <v>0</v>
      </c>
      <c r="PD274" s="4">
        <v>0</v>
      </c>
      <c r="PE274" s="5">
        <v>0.94742287012773108</v>
      </c>
      <c r="PF274" s="4">
        <v>0</v>
      </c>
      <c r="PG274" s="4">
        <v>0</v>
      </c>
      <c r="PH274" s="4">
        <v>0</v>
      </c>
      <c r="PI274" s="4">
        <v>0</v>
      </c>
      <c r="PJ274" s="4">
        <v>0</v>
      </c>
      <c r="PK274" s="4">
        <v>0</v>
      </c>
      <c r="PL274" s="4">
        <v>0</v>
      </c>
      <c r="PM274" s="4">
        <v>0</v>
      </c>
      <c r="PN274" s="4">
        <v>0</v>
      </c>
      <c r="PO274" s="5">
        <v>0.94740333001428223</v>
      </c>
      <c r="PP274" s="4">
        <v>0</v>
      </c>
      <c r="PQ274" s="4">
        <v>0</v>
      </c>
      <c r="PR274" s="4">
        <v>0</v>
      </c>
      <c r="PS274" s="4">
        <v>0</v>
      </c>
      <c r="PT274" s="4">
        <v>0</v>
      </c>
      <c r="PU274" s="4">
        <v>0</v>
      </c>
      <c r="PV274" s="4">
        <v>0</v>
      </c>
      <c r="PW274" s="4">
        <v>0</v>
      </c>
      <c r="PX274" s="4">
        <v>0</v>
      </c>
      <c r="PY274" s="5">
        <v>0.94738533540400305</v>
      </c>
      <c r="PZ274" s="4">
        <v>0</v>
      </c>
      <c r="QA274" s="4">
        <v>0</v>
      </c>
      <c r="QB274" s="4">
        <v>0</v>
      </c>
      <c r="QC274" s="4">
        <v>0</v>
      </c>
      <c r="QD274" s="4">
        <v>0</v>
      </c>
      <c r="QE274" s="4">
        <v>0</v>
      </c>
      <c r="QF274" s="4">
        <v>0</v>
      </c>
      <c r="QG274" s="4">
        <v>0</v>
      </c>
      <c r="QH274" s="4">
        <v>0</v>
      </c>
      <c r="QI274" s="5">
        <v>0.94736407459109928</v>
      </c>
      <c r="QJ274" s="4">
        <v>0</v>
      </c>
      <c r="QK274" s="4">
        <v>0</v>
      </c>
      <c r="QL274" s="4">
        <v>0</v>
      </c>
      <c r="QM274" s="4">
        <v>0</v>
      </c>
      <c r="QN274" s="4">
        <v>0</v>
      </c>
      <c r="QO274" s="4">
        <v>0</v>
      </c>
      <c r="QP274" s="4">
        <v>0</v>
      </c>
      <c r="QQ274" s="4">
        <v>0</v>
      </c>
      <c r="QR274" s="4">
        <v>0</v>
      </c>
      <c r="QS274" s="5">
        <v>0.9473403982935219</v>
      </c>
      <c r="QT274" s="4">
        <v>0</v>
      </c>
      <c r="QU274" s="4">
        <v>0</v>
      </c>
      <c r="QV274" s="4">
        <v>0</v>
      </c>
      <c r="QW274" s="4">
        <v>0</v>
      </c>
      <c r="QX274" s="4">
        <v>0</v>
      </c>
      <c r="QY274" s="4">
        <v>0</v>
      </c>
      <c r="QZ274" s="4">
        <v>0</v>
      </c>
      <c r="RA274" s="4">
        <v>0</v>
      </c>
      <c r="RB274" s="4">
        <v>0</v>
      </c>
      <c r="RC274" s="5">
        <v>0.94731816425043647</v>
      </c>
      <c r="RD274" s="4">
        <v>0</v>
      </c>
      <c r="RE274" s="4">
        <v>0</v>
      </c>
      <c r="RF274" s="4">
        <v>0</v>
      </c>
      <c r="RG274" s="4">
        <v>0</v>
      </c>
      <c r="RH274" s="4">
        <v>0</v>
      </c>
      <c r="RI274" s="4">
        <v>0</v>
      </c>
      <c r="RJ274" s="4">
        <v>0</v>
      </c>
      <c r="RK274" s="4">
        <v>0</v>
      </c>
      <c r="RL274" s="4">
        <v>0</v>
      </c>
      <c r="RM274" s="5">
        <v>0.94729253237617905</v>
      </c>
      <c r="RN274" s="4">
        <v>0</v>
      </c>
      <c r="RO274" s="4">
        <v>0</v>
      </c>
      <c r="RP274" s="4">
        <v>0</v>
      </c>
      <c r="RQ274" s="4">
        <v>0</v>
      </c>
      <c r="RR274" s="4">
        <v>0</v>
      </c>
      <c r="RS274" s="4">
        <v>0</v>
      </c>
      <c r="RT274" s="4">
        <v>0</v>
      </c>
      <c r="RU274" s="4">
        <v>0</v>
      </c>
      <c r="RV274" s="4">
        <v>0</v>
      </c>
      <c r="RW274" s="5">
        <v>0.94726534434089071</v>
      </c>
      <c r="RX274" s="4">
        <v>0</v>
      </c>
      <c r="RY274" s="4">
        <v>0</v>
      </c>
      <c r="RZ274" s="4">
        <v>0</v>
      </c>
      <c r="SA274" s="4">
        <v>0</v>
      </c>
      <c r="SB274" s="4">
        <v>0</v>
      </c>
      <c r="SC274" s="4">
        <v>0</v>
      </c>
      <c r="SD274" s="4">
        <v>0</v>
      </c>
      <c r="SE274" s="4">
        <v>0</v>
      </c>
      <c r="SF274" s="4">
        <v>0</v>
      </c>
      <c r="SG274" s="5">
        <v>0.94724062540300979</v>
      </c>
      <c r="SH274" s="4">
        <v>0</v>
      </c>
      <c r="SI274" s="4">
        <v>0</v>
      </c>
      <c r="SJ274" s="4">
        <v>0</v>
      </c>
      <c r="SK274" s="4">
        <v>0</v>
      </c>
      <c r="SL274" s="4">
        <v>0</v>
      </c>
      <c r="SM274" s="4">
        <v>0</v>
      </c>
      <c r="SN274" s="4">
        <v>0</v>
      </c>
      <c r="SO274" s="4">
        <v>0</v>
      </c>
      <c r="SP274" s="4">
        <v>0</v>
      </c>
      <c r="SQ274" s="5">
        <v>0.94721959034263092</v>
      </c>
      <c r="SR274" s="4">
        <v>0</v>
      </c>
      <c r="SS274" s="4">
        <v>0</v>
      </c>
      <c r="ST274" s="4">
        <v>0</v>
      </c>
      <c r="SU274" s="4">
        <v>0</v>
      </c>
      <c r="SV274" s="4">
        <v>0</v>
      </c>
      <c r="SW274" s="4">
        <v>0</v>
      </c>
      <c r="SX274" s="4">
        <v>0</v>
      </c>
      <c r="SY274" s="4">
        <v>0</v>
      </c>
      <c r="SZ274" s="4">
        <v>0</v>
      </c>
      <c r="TA274" s="5">
        <v>11.368184993966421</v>
      </c>
      <c r="TB274" s="4">
        <v>0</v>
      </c>
      <c r="TC274" s="4">
        <v>0</v>
      </c>
    </row>
    <row r="275" spans="1:523" x14ac:dyDescent="0.3">
      <c r="A275" s="3" t="s">
        <v>312</v>
      </c>
      <c r="B275" s="4">
        <v>0</v>
      </c>
      <c r="C275" s="4">
        <v>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0</v>
      </c>
      <c r="J275" s="4">
        <v>0</v>
      </c>
      <c r="K275" s="5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5">
        <v>0</v>
      </c>
      <c r="V275" s="4">
        <v>99230.65</v>
      </c>
      <c r="W275" s="4">
        <v>99230.65</v>
      </c>
      <c r="X275" s="4">
        <v>-99230.65</v>
      </c>
      <c r="Y275" s="4">
        <v>0</v>
      </c>
      <c r="Z275" s="4">
        <v>0</v>
      </c>
      <c r="AA275" s="4">
        <v>94229.29822476799</v>
      </c>
      <c r="AB275" s="4">
        <v>-94229.29822476799</v>
      </c>
      <c r="AC275" s="4">
        <v>0</v>
      </c>
      <c r="AD275" s="4">
        <v>0</v>
      </c>
      <c r="AE275" s="5">
        <v>0.94959872000000001</v>
      </c>
      <c r="AF275" s="4">
        <v>163521.96</v>
      </c>
      <c r="AG275" s="4">
        <v>163521.96</v>
      </c>
      <c r="AH275" s="4">
        <v>-163521.96</v>
      </c>
      <c r="AI275" s="4">
        <v>0</v>
      </c>
      <c r="AJ275" s="4">
        <v>0</v>
      </c>
      <c r="AK275" s="4">
        <v>155116.73339442839</v>
      </c>
      <c r="AL275" s="4">
        <v>-155116.73339442839</v>
      </c>
      <c r="AM275" s="4">
        <v>0</v>
      </c>
      <c r="AN275" s="4">
        <v>0</v>
      </c>
      <c r="AO275" s="5">
        <v>0.94859879000000003</v>
      </c>
      <c r="AP275" s="4">
        <v>201369.13999999998</v>
      </c>
      <c r="AQ275" s="4">
        <v>201369.13999999998</v>
      </c>
      <c r="AR275" s="4">
        <v>-201369.13999999998</v>
      </c>
      <c r="AS275" s="4">
        <v>0</v>
      </c>
      <c r="AT275" s="4">
        <v>0</v>
      </c>
      <c r="AU275" s="4">
        <v>190698.70002442697</v>
      </c>
      <c r="AV275" s="4">
        <v>-190698.70002442697</v>
      </c>
      <c r="AW275" s="4">
        <v>0</v>
      </c>
      <c r="AX275" s="4">
        <v>0</v>
      </c>
      <c r="AY275" s="5">
        <v>0.94701055000000001</v>
      </c>
      <c r="AZ275" s="4">
        <v>248476.22</v>
      </c>
      <c r="BA275" s="4">
        <v>248476.22</v>
      </c>
      <c r="BB275" s="4">
        <v>-248476.22</v>
      </c>
      <c r="BC275" s="4">
        <v>0</v>
      </c>
      <c r="BD275" s="4">
        <v>0</v>
      </c>
      <c r="BE275" s="4">
        <v>235081.29684366062</v>
      </c>
      <c r="BF275" s="4">
        <v>-235081.29684366062</v>
      </c>
      <c r="BG275" s="4">
        <v>0</v>
      </c>
      <c r="BH275" s="4">
        <v>0</v>
      </c>
      <c r="BI275" s="5">
        <v>0.94609173000000002</v>
      </c>
      <c r="BJ275" s="4">
        <v>310883.43</v>
      </c>
      <c r="BK275" s="4">
        <v>310883.43</v>
      </c>
      <c r="BL275" s="4">
        <v>-310883.43</v>
      </c>
      <c r="BM275" s="4">
        <v>0</v>
      </c>
      <c r="BN275" s="4">
        <v>0</v>
      </c>
      <c r="BO275" s="4">
        <v>294114.69488689862</v>
      </c>
      <c r="BP275" s="4">
        <v>-294114.69488689862</v>
      </c>
      <c r="BQ275" s="4">
        <v>0</v>
      </c>
      <c r="BR275" s="4">
        <v>0</v>
      </c>
      <c r="BS275" s="5">
        <v>0.94606102000000003</v>
      </c>
      <c r="BT275" s="4">
        <v>432184.86</v>
      </c>
      <c r="BU275" s="4">
        <v>432184.86</v>
      </c>
      <c r="BV275" s="4">
        <v>-432184.86</v>
      </c>
      <c r="BW275" s="4">
        <v>0</v>
      </c>
      <c r="BX275" s="4">
        <v>0</v>
      </c>
      <c r="BY275" s="4">
        <v>408635.64720967499</v>
      </c>
      <c r="BZ275" s="4">
        <v>-408635.64720967499</v>
      </c>
      <c r="CA275" s="4">
        <v>0</v>
      </c>
      <c r="CB275" s="4">
        <v>0</v>
      </c>
      <c r="CC275" s="5">
        <v>0.94551125000000003</v>
      </c>
      <c r="CD275" s="4">
        <v>435624.62</v>
      </c>
      <c r="CE275" s="4">
        <v>435624.62</v>
      </c>
      <c r="CF275" s="4">
        <v>-435624.62</v>
      </c>
      <c r="CG275" s="4">
        <v>0</v>
      </c>
      <c r="CH275" s="4">
        <v>0</v>
      </c>
      <c r="CI275" s="4">
        <v>411123.5222528461</v>
      </c>
      <c r="CJ275" s="4">
        <v>-411123.5222528461</v>
      </c>
      <c r="CK275" s="4">
        <v>0</v>
      </c>
      <c r="CL275" s="4">
        <v>0</v>
      </c>
      <c r="CM275" s="5">
        <v>0.94375639800350608</v>
      </c>
      <c r="CN275" s="4">
        <v>495624.62</v>
      </c>
      <c r="CO275" s="4">
        <v>495624.62</v>
      </c>
      <c r="CP275" s="4">
        <v>-495624.62</v>
      </c>
      <c r="CQ275" s="4">
        <v>0</v>
      </c>
      <c r="CR275" s="4">
        <v>0</v>
      </c>
      <c r="CS275" s="4">
        <v>467697.06976035348</v>
      </c>
      <c r="CT275" s="4">
        <v>-467697.06976035348</v>
      </c>
      <c r="CU275" s="4">
        <v>0</v>
      </c>
      <c r="CV275" s="4">
        <v>0</v>
      </c>
      <c r="CW275" s="5">
        <v>0.94365181003387899</v>
      </c>
      <c r="CX275" s="4">
        <v>555624.62</v>
      </c>
      <c r="CY275" s="4">
        <v>555624.62</v>
      </c>
      <c r="CZ275" s="4">
        <v>-555624.62</v>
      </c>
      <c r="DA275" s="4">
        <v>0</v>
      </c>
      <c r="DB275" s="4">
        <v>0</v>
      </c>
      <c r="DC275" s="4">
        <v>524404.47942830354</v>
      </c>
      <c r="DD275" s="4">
        <v>-524404.47942830354</v>
      </c>
      <c r="DE275" s="4">
        <v>0</v>
      </c>
      <c r="DF275" s="4">
        <v>0</v>
      </c>
      <c r="DG275" s="5">
        <v>0.94381073219596268</v>
      </c>
      <c r="DH275" s="4">
        <v>615624.62</v>
      </c>
      <c r="DI275" s="4">
        <v>615624.62</v>
      </c>
      <c r="DJ275" s="4">
        <v>-615624.62</v>
      </c>
      <c r="DK275" s="4">
        <v>0</v>
      </c>
      <c r="DL275" s="4">
        <v>0</v>
      </c>
      <c r="DM275" s="4">
        <v>581053.06920567388</v>
      </c>
      <c r="DN275" s="4">
        <v>-581053.06920567388</v>
      </c>
      <c r="DO275" s="4">
        <v>0</v>
      </c>
      <c r="DP275" s="4">
        <v>0</v>
      </c>
      <c r="DQ275" s="5">
        <v>0.94384313155908861</v>
      </c>
      <c r="DR275" s="4">
        <v>3558164.74</v>
      </c>
      <c r="DS275" s="4">
        <v>3558164.74</v>
      </c>
      <c r="DT275" s="4">
        <v>-3558164.74</v>
      </c>
      <c r="DU275" s="4">
        <v>0</v>
      </c>
      <c r="DV275" s="4">
        <v>0</v>
      </c>
      <c r="DW275" s="4">
        <v>3362154.5112310345</v>
      </c>
      <c r="DX275" s="4">
        <v>-3362154.5112310345</v>
      </c>
      <c r="DY275" s="4">
        <v>0</v>
      </c>
      <c r="DZ275" s="4">
        <v>0</v>
      </c>
      <c r="EA275" s="5">
        <v>9.4579341317924364</v>
      </c>
      <c r="EB275" s="4">
        <v>705469.62</v>
      </c>
      <c r="EC275" s="4">
        <v>705469.62</v>
      </c>
      <c r="ED275" s="4">
        <v>-705469.62</v>
      </c>
      <c r="EE275" s="4">
        <v>0</v>
      </c>
      <c r="EF275" s="4">
        <v>0</v>
      </c>
      <c r="EG275" s="4">
        <v>665999.25269301899</v>
      </c>
      <c r="EH275" s="4">
        <v>-665999.25269301899</v>
      </c>
      <c r="EI275" s="4">
        <v>0</v>
      </c>
      <c r="EJ275" s="4">
        <v>0</v>
      </c>
      <c r="EK275" s="5">
        <v>0.94405093261566531</v>
      </c>
      <c r="EL275" s="4">
        <v>795314.62</v>
      </c>
      <c r="EM275" s="4">
        <v>795314.62</v>
      </c>
      <c r="EN275" s="4">
        <v>-795314.62</v>
      </c>
      <c r="EO275" s="4">
        <v>0</v>
      </c>
      <c r="EP275" s="4">
        <v>0</v>
      </c>
      <c r="EQ275" s="4">
        <v>751000.64297233475</v>
      </c>
      <c r="ER275" s="4">
        <v>-751000.64297233475</v>
      </c>
      <c r="ES275" s="4">
        <v>0</v>
      </c>
      <c r="ET275" s="4">
        <v>0</v>
      </c>
      <c r="EU275" s="5">
        <v>0.94428119902075325</v>
      </c>
      <c r="EV275" s="4">
        <v>811428.97</v>
      </c>
      <c r="EW275" s="4">
        <v>811428.97</v>
      </c>
      <c r="EX275" s="4">
        <v>-811428.97</v>
      </c>
      <c r="EY275" s="4">
        <v>0</v>
      </c>
      <c r="EZ275" s="4">
        <v>0</v>
      </c>
      <c r="FA275" s="4">
        <v>766071.25096372364</v>
      </c>
      <c r="FB275" s="4">
        <v>-766071.25096372364</v>
      </c>
      <c r="FC275" s="4">
        <v>0</v>
      </c>
      <c r="FD275" s="4">
        <v>0</v>
      </c>
      <c r="FE275" s="5">
        <v>0.94410143005335845</v>
      </c>
      <c r="FF275" s="4">
        <v>862482.65999999992</v>
      </c>
      <c r="FG275" s="4">
        <v>862482.65999999992</v>
      </c>
      <c r="FH275" s="4">
        <v>-862482.65999999992</v>
      </c>
      <c r="FI275" s="4">
        <v>0</v>
      </c>
      <c r="FJ275" s="4">
        <v>0</v>
      </c>
      <c r="FK275" s="4">
        <v>813830.39519273955</v>
      </c>
      <c r="FL275" s="4">
        <v>-813830.39519273955</v>
      </c>
      <c r="FM275" s="4">
        <v>0</v>
      </c>
      <c r="FN275" s="4">
        <v>0</v>
      </c>
      <c r="FO275" s="5">
        <v>0.943590442957705</v>
      </c>
      <c r="FP275" s="4">
        <v>939980.47999999986</v>
      </c>
      <c r="FQ275" s="4">
        <v>939980.47999999986</v>
      </c>
      <c r="FR275" s="4">
        <v>-939980.47999999986</v>
      </c>
      <c r="FS275" s="4">
        <v>0</v>
      </c>
      <c r="FT275" s="4">
        <v>0</v>
      </c>
      <c r="FU275" s="4">
        <v>886757.07553418004</v>
      </c>
      <c r="FV275" s="4">
        <v>-886757.07553418004</v>
      </c>
      <c r="FW275" s="4">
        <v>0</v>
      </c>
      <c r="FX275" s="4">
        <v>0</v>
      </c>
      <c r="FY275" s="5">
        <v>0.94337818114497463</v>
      </c>
      <c r="FZ275" s="4">
        <v>1008218.3999999999</v>
      </c>
      <c r="GA275" s="4">
        <v>1008218.3999999999</v>
      </c>
      <c r="GB275" s="4">
        <v>-1008218.3999999999</v>
      </c>
      <c r="GC275" s="4">
        <v>0</v>
      </c>
      <c r="GD275" s="4">
        <v>0</v>
      </c>
      <c r="GE275" s="4">
        <v>950952.32093287155</v>
      </c>
      <c r="GF275" s="4">
        <v>-950952.32093287155</v>
      </c>
      <c r="GG275" s="4">
        <v>0</v>
      </c>
      <c r="GH275" s="4">
        <v>0</v>
      </c>
      <c r="GI275" s="5">
        <v>0.94320072013451817</v>
      </c>
      <c r="GJ275" s="4">
        <v>1061156.19</v>
      </c>
      <c r="GK275" s="4">
        <v>1061156.19</v>
      </c>
      <c r="GL275" s="4">
        <v>-1061156.19</v>
      </c>
      <c r="GM275" s="4">
        <v>0</v>
      </c>
      <c r="GN275" s="4">
        <v>0</v>
      </c>
      <c r="GO275" s="4">
        <v>1000631.5105263049</v>
      </c>
      <c r="GP275" s="4">
        <v>-1000631.5105263049</v>
      </c>
      <c r="GQ275" s="4">
        <v>0</v>
      </c>
      <c r="GR275" s="4">
        <v>0</v>
      </c>
      <c r="GS275" s="5">
        <v>0.94296345811854987</v>
      </c>
      <c r="GT275" s="4">
        <v>1055199.76</v>
      </c>
      <c r="GU275" s="4">
        <v>1055199.76</v>
      </c>
      <c r="GV275" s="4">
        <v>-1055199.76</v>
      </c>
      <c r="GW275" s="4">
        <v>0</v>
      </c>
      <c r="GX275" s="4">
        <v>0</v>
      </c>
      <c r="GY275" s="4">
        <v>994078.958740726</v>
      </c>
      <c r="GZ275" s="4">
        <v>-994078.958740726</v>
      </c>
      <c r="HA275" s="4">
        <v>0</v>
      </c>
      <c r="HB275" s="4">
        <v>0</v>
      </c>
      <c r="HC275" s="5">
        <v>0.94207655879368846</v>
      </c>
      <c r="HD275" s="4">
        <v>1167105</v>
      </c>
      <c r="HE275" s="4">
        <v>1167105</v>
      </c>
      <c r="HF275" s="4">
        <v>-1167105</v>
      </c>
      <c r="HG275" s="4">
        <v>0</v>
      </c>
      <c r="HH275" s="4">
        <v>0</v>
      </c>
      <c r="HI275" s="4">
        <v>1100988.7701386935</v>
      </c>
      <c r="HJ275" s="4">
        <v>-1100988.7701386935</v>
      </c>
      <c r="HK275" s="4">
        <v>0</v>
      </c>
      <c r="HL275" s="4">
        <v>0</v>
      </c>
      <c r="HM275" s="5">
        <v>0.943350229961052</v>
      </c>
      <c r="HN275" s="4">
        <v>1222450</v>
      </c>
      <c r="HO275" s="4">
        <v>1222450</v>
      </c>
      <c r="HP275" s="4">
        <v>-1222450</v>
      </c>
      <c r="HQ275" s="4">
        <v>0</v>
      </c>
      <c r="HR275" s="4">
        <v>0</v>
      </c>
      <c r="HS275" s="4">
        <v>1153031.2143516026</v>
      </c>
      <c r="HT275" s="4">
        <v>-1153031.2143516026</v>
      </c>
      <c r="HU275" s="4">
        <v>0</v>
      </c>
      <c r="HV275" s="4">
        <v>0</v>
      </c>
      <c r="HW275" s="5">
        <v>0.94321339470048071</v>
      </c>
      <c r="HX275" s="4">
        <v>1277795</v>
      </c>
      <c r="HY275" s="4">
        <v>1277795</v>
      </c>
      <c r="HZ275" s="4">
        <v>-1277795</v>
      </c>
      <c r="IA275" s="4">
        <v>0</v>
      </c>
      <c r="IB275" s="4">
        <v>0</v>
      </c>
      <c r="IC275" s="4">
        <v>1205022.1659793337</v>
      </c>
      <c r="ID275" s="4">
        <v>-1205022.1659793337</v>
      </c>
      <c r="IE275" s="4">
        <v>0</v>
      </c>
      <c r="IF275" s="4">
        <v>0</v>
      </c>
      <c r="IG275" s="5">
        <v>0.94304811490053853</v>
      </c>
      <c r="IH275" s="4">
        <v>1333140</v>
      </c>
      <c r="II275" s="4">
        <v>1333140</v>
      </c>
      <c r="IJ275" s="4">
        <v>-1333140</v>
      </c>
      <c r="IK275" s="4">
        <v>0</v>
      </c>
      <c r="IL275" s="4">
        <v>0</v>
      </c>
      <c r="IM275" s="4">
        <v>1256852.6531494115</v>
      </c>
      <c r="IN275" s="4">
        <v>-1256852.6531494115</v>
      </c>
      <c r="IO275" s="4">
        <v>0</v>
      </c>
      <c r="IP275" s="4">
        <v>0</v>
      </c>
      <c r="IQ275" s="5">
        <v>0.94277619240995802</v>
      </c>
      <c r="IR275" s="4">
        <v>12239740.699999999</v>
      </c>
      <c r="IS275" s="4">
        <v>12239740.699999999</v>
      </c>
      <c r="IT275" s="4">
        <v>-12239740.699999999</v>
      </c>
      <c r="IU275" s="4">
        <v>0</v>
      </c>
      <c r="IV275" s="4">
        <v>0</v>
      </c>
      <c r="IW275" s="4">
        <v>11545216.211174939</v>
      </c>
      <c r="IX275" s="4">
        <v>-11545216.211174939</v>
      </c>
      <c r="IY275" s="4">
        <v>0</v>
      </c>
      <c r="IZ275" s="4">
        <v>0</v>
      </c>
      <c r="JA275" s="5">
        <v>11.320030854811243</v>
      </c>
      <c r="JB275" s="4">
        <v>1360947</v>
      </c>
      <c r="JC275" s="4">
        <v>1360947</v>
      </c>
      <c r="JD275" s="4">
        <v>-1360947</v>
      </c>
      <c r="JE275" s="4">
        <v>0</v>
      </c>
      <c r="JF275" s="4">
        <v>0</v>
      </c>
      <c r="JG275" s="4">
        <v>1282972.2501729366</v>
      </c>
      <c r="JH275" s="4">
        <v>-1282972.2501729366</v>
      </c>
      <c r="JI275" s="4">
        <v>0</v>
      </c>
      <c r="JJ275" s="4">
        <v>0</v>
      </c>
      <c r="JK275" s="5">
        <v>0.94270552062125601</v>
      </c>
      <c r="JL275" s="4">
        <v>1388754</v>
      </c>
      <c r="JM275" s="4">
        <v>1388754</v>
      </c>
      <c r="JN275" s="4">
        <v>-1388754</v>
      </c>
      <c r="JO275" s="4">
        <v>0</v>
      </c>
      <c r="JP275" s="4">
        <v>0</v>
      </c>
      <c r="JQ275" s="4">
        <v>1309846.5688272004</v>
      </c>
      <c r="JR275" s="4">
        <v>-1309846.5688272004</v>
      </c>
      <c r="JS275" s="4">
        <v>0</v>
      </c>
      <c r="JT275" s="4">
        <v>0</v>
      </c>
      <c r="JU275" s="5">
        <v>0.94318113130705683</v>
      </c>
      <c r="JV275" s="4">
        <v>1391061</v>
      </c>
      <c r="JW275" s="4">
        <v>1391061</v>
      </c>
      <c r="JX275" s="4">
        <v>-1391061</v>
      </c>
      <c r="JY275" s="4">
        <v>0</v>
      </c>
      <c r="JZ275" s="4">
        <v>0</v>
      </c>
      <c r="KA275" s="4">
        <v>1312625.3070846952</v>
      </c>
      <c r="KB275" s="4">
        <v>-1312625.3070846952</v>
      </c>
      <c r="KC275" s="4">
        <v>0</v>
      </c>
      <c r="KD275" s="4">
        <v>0</v>
      </c>
      <c r="KE275" s="5">
        <v>0.94361448353788591</v>
      </c>
      <c r="KF275" s="4">
        <v>1393368</v>
      </c>
      <c r="KG275" s="4">
        <v>1393368</v>
      </c>
      <c r="KH275" s="4">
        <v>-1393368</v>
      </c>
      <c r="KI275" s="4">
        <v>0</v>
      </c>
      <c r="KJ275" s="4">
        <v>0</v>
      </c>
      <c r="KK275" s="4">
        <v>1315326.4072606878</v>
      </c>
      <c r="KL275" s="4">
        <v>-1315326.4072606878</v>
      </c>
      <c r="KM275" s="4">
        <v>0</v>
      </c>
      <c r="KN275" s="4">
        <v>0</v>
      </c>
      <c r="KO275" s="5">
        <v>0.94399068104096528</v>
      </c>
      <c r="KP275" s="4">
        <v>1395675</v>
      </c>
      <c r="KQ275" s="4">
        <v>1395675</v>
      </c>
      <c r="KR275" s="4">
        <v>-1395675</v>
      </c>
      <c r="KS275" s="4">
        <v>0</v>
      </c>
      <c r="KT275" s="4">
        <v>0</v>
      </c>
      <c r="KU275" s="4">
        <v>1317894.2632635629</v>
      </c>
      <c r="KV275" s="4">
        <v>-1317894.2632635629</v>
      </c>
      <c r="KW275" s="4">
        <v>0</v>
      </c>
      <c r="KX275" s="4">
        <v>0</v>
      </c>
      <c r="KY275" s="5">
        <v>0.9442701655210296</v>
      </c>
      <c r="KZ275" s="4">
        <v>1397982</v>
      </c>
      <c r="LA275" s="4">
        <v>1397982</v>
      </c>
      <c r="LB275" s="4">
        <v>-1397982</v>
      </c>
      <c r="LC275" s="4">
        <v>0</v>
      </c>
      <c r="LD275" s="4">
        <v>0</v>
      </c>
      <c r="LE275" s="4">
        <v>1320588.4921005205</v>
      </c>
      <c r="LF275" s="4">
        <v>-1320588.4921005205</v>
      </c>
      <c r="LG275" s="4">
        <v>0</v>
      </c>
      <c r="LH275" s="4">
        <v>0</v>
      </c>
      <c r="LI275" s="5">
        <v>0.9446391241807981</v>
      </c>
      <c r="LJ275" s="4">
        <v>1400289</v>
      </c>
      <c r="LK275" s="4">
        <v>1400289</v>
      </c>
      <c r="LL275" s="4">
        <v>-1400289</v>
      </c>
      <c r="LM275" s="4">
        <v>0</v>
      </c>
      <c r="LN275" s="4">
        <v>0</v>
      </c>
      <c r="LO275" s="4">
        <v>1323361.0793005703</v>
      </c>
      <c r="LP275" s="4">
        <v>-1323361.0793005703</v>
      </c>
      <c r="LQ275" s="4">
        <v>0</v>
      </c>
      <c r="LR275" s="4">
        <v>0</v>
      </c>
      <c r="LS275" s="5">
        <v>0.94506282581707801</v>
      </c>
      <c r="LT275" s="4">
        <v>1402596</v>
      </c>
      <c r="LU275" s="4">
        <v>1402596</v>
      </c>
      <c r="LV275" s="4">
        <v>-1402596</v>
      </c>
      <c r="LW275" s="4">
        <v>0</v>
      </c>
      <c r="LX275" s="4">
        <v>0</v>
      </c>
      <c r="LY275" s="4">
        <v>1326185.1205664289</v>
      </c>
      <c r="LZ275" s="4">
        <v>-1326185.1205664289</v>
      </c>
      <c r="MA275" s="4">
        <v>0</v>
      </c>
      <c r="MB275" s="4">
        <v>0</v>
      </c>
      <c r="MC275" s="5">
        <v>0.9455218185182539</v>
      </c>
      <c r="MD275" s="4">
        <v>1404903</v>
      </c>
      <c r="ME275" s="4">
        <v>1404903</v>
      </c>
      <c r="MF275" s="4">
        <v>-1404903</v>
      </c>
      <c r="MG275" s="4">
        <v>0</v>
      </c>
      <c r="MH275" s="4">
        <v>0</v>
      </c>
      <c r="MI275" s="4">
        <v>1329023.9741990131</v>
      </c>
      <c r="MJ275" s="4">
        <v>-1329023.9741990131</v>
      </c>
      <c r="MK275" s="4">
        <v>0</v>
      </c>
      <c r="ML275" s="4">
        <v>0</v>
      </c>
      <c r="MM275" s="5">
        <v>0.94598984712753342</v>
      </c>
      <c r="MN275" s="4">
        <v>1407210</v>
      </c>
      <c r="MO275" s="4">
        <v>1407210</v>
      </c>
      <c r="MP275" s="4">
        <v>-1407210</v>
      </c>
      <c r="MQ275" s="4">
        <v>0</v>
      </c>
      <c r="MR275" s="4">
        <v>0</v>
      </c>
      <c r="MS275" s="4">
        <v>1331828.3390258071</v>
      </c>
      <c r="MT275" s="4">
        <v>-1331828.3390258071</v>
      </c>
      <c r="MU275" s="4">
        <v>0</v>
      </c>
      <c r="MV275" s="4">
        <v>0</v>
      </c>
      <c r="MW275" s="5">
        <v>0.94643183250958074</v>
      </c>
      <c r="MX275" s="4">
        <v>1409517</v>
      </c>
      <c r="MY275" s="4">
        <v>1409517</v>
      </c>
      <c r="MZ275" s="4">
        <v>-1409517</v>
      </c>
      <c r="NA275" s="4">
        <v>0</v>
      </c>
      <c r="NB275" s="4">
        <v>0</v>
      </c>
      <c r="NC275" s="4">
        <v>1334565.8199718969</v>
      </c>
      <c r="ND275" s="4">
        <v>-1334565.8199718969</v>
      </c>
      <c r="NE275" s="4">
        <v>0</v>
      </c>
      <c r="NF275" s="4">
        <v>0</v>
      </c>
      <c r="NG275" s="5">
        <v>0.94682491943828762</v>
      </c>
      <c r="NH275" s="4">
        <v>1411824</v>
      </c>
      <c r="NI275" s="4">
        <v>1411824</v>
      </c>
      <c r="NJ275" s="4">
        <v>-1411824</v>
      </c>
      <c r="NK275" s="4">
        <v>0</v>
      </c>
      <c r="NL275" s="4">
        <v>0</v>
      </c>
      <c r="NM275" s="4">
        <v>1337168.9707468241</v>
      </c>
      <c r="NN275" s="4">
        <v>-1337168.9707468241</v>
      </c>
      <c r="NO275" s="4">
        <v>0</v>
      </c>
      <c r="NP275" s="4">
        <v>0</v>
      </c>
      <c r="NQ275" s="5">
        <v>0.94712157517284312</v>
      </c>
      <c r="NR275" s="4">
        <v>16764126</v>
      </c>
      <c r="NS275" s="4">
        <v>16764126</v>
      </c>
      <c r="NT275" s="4">
        <v>-16764126</v>
      </c>
      <c r="NU275" s="4">
        <v>0</v>
      </c>
      <c r="NV275" s="4">
        <v>0</v>
      </c>
      <c r="NW275" s="4">
        <v>15841386.592520146</v>
      </c>
      <c r="NX275" s="4">
        <v>-15841386.592520146</v>
      </c>
      <c r="NY275" s="4">
        <v>0</v>
      </c>
      <c r="NZ275" s="4">
        <v>0</v>
      </c>
      <c r="OA275" s="5">
        <v>11.339353924792569</v>
      </c>
      <c r="OB275" s="4">
        <v>1414177</v>
      </c>
      <c r="OC275" s="4">
        <v>1414177</v>
      </c>
      <c r="OD275" s="4">
        <v>-1414177</v>
      </c>
      <c r="OE275" s="4">
        <v>0</v>
      </c>
      <c r="OF275" s="4">
        <v>0</v>
      </c>
      <c r="OG275" s="4">
        <v>1339910.0326247478</v>
      </c>
      <c r="OH275" s="4">
        <v>-1339910.0326247478</v>
      </c>
      <c r="OI275" s="4">
        <v>0</v>
      </c>
      <c r="OJ275" s="4">
        <v>0</v>
      </c>
      <c r="OK275" s="5">
        <v>0.94748396602741225</v>
      </c>
      <c r="OL275" s="4">
        <v>1416530</v>
      </c>
      <c r="OM275" s="4">
        <v>1416530</v>
      </c>
      <c r="ON275" s="4">
        <v>-1416530</v>
      </c>
      <c r="OO275" s="4">
        <v>0</v>
      </c>
      <c r="OP275" s="4">
        <v>0</v>
      </c>
      <c r="OQ275" s="4">
        <v>1342089.5959623193</v>
      </c>
      <c r="OR275" s="4">
        <v>-1342089.5959623193</v>
      </c>
      <c r="OS275" s="4">
        <v>0</v>
      </c>
      <c r="OT275" s="4">
        <v>0</v>
      </c>
      <c r="OU275" s="5">
        <v>0.94744876279522439</v>
      </c>
      <c r="OV275" s="4">
        <v>1418883</v>
      </c>
      <c r="OW275" s="4">
        <v>1418883</v>
      </c>
      <c r="OX275" s="4">
        <v>-1418883</v>
      </c>
      <c r="OY275" s="4">
        <v>0</v>
      </c>
      <c r="OZ275" s="4">
        <v>0</v>
      </c>
      <c r="PA275" s="4">
        <v>1344282.2042354455</v>
      </c>
      <c r="PB275" s="4">
        <v>-1344282.2042354455</v>
      </c>
      <c r="PC275" s="4">
        <v>0</v>
      </c>
      <c r="PD275" s="4">
        <v>0</v>
      </c>
      <c r="PE275" s="5">
        <v>0.94742287012773108</v>
      </c>
      <c r="PF275" s="4">
        <v>1421236</v>
      </c>
      <c r="PG275" s="4">
        <v>1421236</v>
      </c>
      <c r="PH275" s="4">
        <v>-1421236</v>
      </c>
      <c r="PI275" s="4">
        <v>0</v>
      </c>
      <c r="PJ275" s="4">
        <v>0</v>
      </c>
      <c r="PK275" s="4">
        <v>1346483.7191361785</v>
      </c>
      <c r="PL275" s="4">
        <v>-1346483.7191361785</v>
      </c>
      <c r="PM275" s="4">
        <v>0</v>
      </c>
      <c r="PN275" s="4">
        <v>0</v>
      </c>
      <c r="PO275" s="5">
        <v>0.94740333001428223</v>
      </c>
      <c r="PP275" s="4">
        <v>1423589</v>
      </c>
      <c r="PQ275" s="4">
        <v>1423589</v>
      </c>
      <c r="PR275" s="4">
        <v>-1423589</v>
      </c>
      <c r="PS275" s="4">
        <v>0</v>
      </c>
      <c r="PT275" s="4">
        <v>0</v>
      </c>
      <c r="PU275" s="4">
        <v>1348687.3422424493</v>
      </c>
      <c r="PV275" s="4">
        <v>-1348687.3422424493</v>
      </c>
      <c r="PW275" s="4">
        <v>0</v>
      </c>
      <c r="PX275" s="4">
        <v>0</v>
      </c>
      <c r="PY275" s="5">
        <v>0.94738533540400305</v>
      </c>
      <c r="PZ275" s="4">
        <v>1425942</v>
      </c>
      <c r="QA275" s="4">
        <v>1425942</v>
      </c>
      <c r="QB275" s="4">
        <v>-1425942</v>
      </c>
      <c r="QC275" s="4">
        <v>0</v>
      </c>
      <c r="QD275" s="4">
        <v>0</v>
      </c>
      <c r="QE275" s="4">
        <v>1350886.2232505812</v>
      </c>
      <c r="QF275" s="4">
        <v>-1350886.2232505812</v>
      </c>
      <c r="QG275" s="4">
        <v>0</v>
      </c>
      <c r="QH275" s="4">
        <v>0</v>
      </c>
      <c r="QI275" s="5">
        <v>0.94736407459109928</v>
      </c>
      <c r="QJ275" s="4">
        <v>1428295</v>
      </c>
      <c r="QK275" s="4">
        <v>1428295</v>
      </c>
      <c r="QL275" s="4">
        <v>-1428295</v>
      </c>
      <c r="QM275" s="4">
        <v>0</v>
      </c>
      <c r="QN275" s="4">
        <v>0</v>
      </c>
      <c r="QO275" s="4">
        <v>1353081.5541806458</v>
      </c>
      <c r="QP275" s="4">
        <v>-1353081.5541806458</v>
      </c>
      <c r="QQ275" s="4">
        <v>0</v>
      </c>
      <c r="QR275" s="4">
        <v>0</v>
      </c>
      <c r="QS275" s="5">
        <v>0.9473403982935219</v>
      </c>
      <c r="QT275" s="4">
        <v>1430648</v>
      </c>
      <c r="QU275" s="4">
        <v>1430648</v>
      </c>
      <c r="QV275" s="4">
        <v>-1430648</v>
      </c>
      <c r="QW275" s="4">
        <v>0</v>
      </c>
      <c r="QX275" s="4">
        <v>0</v>
      </c>
      <c r="QY275" s="4">
        <v>1355278.8370485585</v>
      </c>
      <c r="QZ275" s="4">
        <v>-1355278.8370485585</v>
      </c>
      <c r="RA275" s="4">
        <v>0</v>
      </c>
      <c r="RB275" s="4">
        <v>0</v>
      </c>
      <c r="RC275" s="5">
        <v>0.94731816425043647</v>
      </c>
      <c r="RD275" s="4">
        <v>1433001</v>
      </c>
      <c r="RE275" s="4">
        <v>1433001</v>
      </c>
      <c r="RF275" s="4">
        <v>-1433001</v>
      </c>
      <c r="RG275" s="4">
        <v>0</v>
      </c>
      <c r="RH275" s="4">
        <v>0</v>
      </c>
      <c r="RI275" s="4">
        <v>1357471.146187597</v>
      </c>
      <c r="RJ275" s="4">
        <v>-1357471.146187597</v>
      </c>
      <c r="RK275" s="4">
        <v>0</v>
      </c>
      <c r="RL275" s="4">
        <v>0</v>
      </c>
      <c r="RM275" s="5">
        <v>0.94729253237617905</v>
      </c>
      <c r="RN275" s="4">
        <v>1435354</v>
      </c>
      <c r="RO275" s="4">
        <v>1435354</v>
      </c>
      <c r="RP275" s="4">
        <v>-1435354</v>
      </c>
      <c r="RQ275" s="4">
        <v>0</v>
      </c>
      <c r="RR275" s="4">
        <v>0</v>
      </c>
      <c r="RS275" s="4">
        <v>1359661.1010610748</v>
      </c>
      <c r="RT275" s="4">
        <v>-1359661.1010610748</v>
      </c>
      <c r="RU275" s="4">
        <v>0</v>
      </c>
      <c r="RV275" s="4">
        <v>0</v>
      </c>
      <c r="RW275" s="5">
        <v>0.94726534434089071</v>
      </c>
      <c r="RX275" s="4">
        <v>1437707</v>
      </c>
      <c r="RY275" s="4">
        <v>1437707</v>
      </c>
      <c r="RZ275" s="4">
        <v>-1437707</v>
      </c>
      <c r="SA275" s="4">
        <v>0</v>
      </c>
      <c r="SB275" s="4">
        <v>0</v>
      </c>
      <c r="SC275" s="4">
        <v>1361854.4778262849</v>
      </c>
      <c r="SD275" s="4">
        <v>-1361854.4778262849</v>
      </c>
      <c r="SE275" s="4">
        <v>0</v>
      </c>
      <c r="SF275" s="4">
        <v>0</v>
      </c>
      <c r="SG275" s="5">
        <v>0.94724062540300979</v>
      </c>
      <c r="SH275" s="4">
        <v>1440060</v>
      </c>
      <c r="SI275" s="4">
        <v>1440060</v>
      </c>
      <c r="SJ275" s="4">
        <v>-1440060</v>
      </c>
      <c r="SK275" s="4">
        <v>0</v>
      </c>
      <c r="SL275" s="4">
        <v>0</v>
      </c>
      <c r="SM275" s="4">
        <v>1364053.0432688091</v>
      </c>
      <c r="SN275" s="4">
        <v>-1364053.0432688091</v>
      </c>
      <c r="SO275" s="4">
        <v>0</v>
      </c>
      <c r="SP275" s="4">
        <v>0</v>
      </c>
      <c r="SQ275" s="5">
        <v>0.94721959034263092</v>
      </c>
      <c r="SR275" s="4">
        <v>17125422</v>
      </c>
      <c r="SS275" s="4">
        <v>17125422</v>
      </c>
      <c r="ST275" s="4">
        <v>-17125422</v>
      </c>
      <c r="SU275" s="4">
        <v>0</v>
      </c>
      <c r="SV275" s="4">
        <v>0</v>
      </c>
      <c r="SW275" s="4">
        <v>16223739.277024692</v>
      </c>
      <c r="SX275" s="4">
        <v>-16223739.277024692</v>
      </c>
      <c r="SY275" s="4">
        <v>0</v>
      </c>
      <c r="SZ275" s="4">
        <v>0</v>
      </c>
      <c r="TA275" s="5">
        <v>11.368184993966421</v>
      </c>
      <c r="TB275" s="4">
        <v>1442460</v>
      </c>
      <c r="TC275" s="4">
        <v>1442460</v>
      </c>
    </row>
    <row r="276" spans="1:523" x14ac:dyDescent="0.3">
      <c r="A276" s="3" t="s">
        <v>313</v>
      </c>
      <c r="B276" s="4">
        <v>14532444.600000001</v>
      </c>
      <c r="C276" s="4">
        <v>14532444.600000001</v>
      </c>
      <c r="D276" s="4">
        <v>0</v>
      </c>
      <c r="E276" s="4">
        <v>0</v>
      </c>
      <c r="F276" s="4">
        <v>14532444.600000001</v>
      </c>
      <c r="G276" s="4">
        <v>13947492.956788106</v>
      </c>
      <c r="H276" s="4">
        <v>0</v>
      </c>
      <c r="I276" s="4">
        <v>0</v>
      </c>
      <c r="J276" s="4">
        <v>13947492.956788106</v>
      </c>
      <c r="K276" s="5">
        <v>0.95974857229375599</v>
      </c>
      <c r="L276" s="4">
        <v>14382653.450000001</v>
      </c>
      <c r="M276" s="4">
        <v>14382653.450000001</v>
      </c>
      <c r="N276" s="4">
        <v>0</v>
      </c>
      <c r="O276" s="4">
        <v>0</v>
      </c>
      <c r="P276" s="4">
        <v>14382653.450000001</v>
      </c>
      <c r="Q276" s="4">
        <v>13803731.114433365</v>
      </c>
      <c r="R276" s="4">
        <v>0</v>
      </c>
      <c r="S276" s="4">
        <v>0</v>
      </c>
      <c r="T276" s="4">
        <v>13803731.114433365</v>
      </c>
      <c r="U276" s="5">
        <v>0.95974857229375599</v>
      </c>
      <c r="V276" s="4">
        <v>13603184.629999999</v>
      </c>
      <c r="W276" s="4">
        <v>13603184.629999999</v>
      </c>
      <c r="X276" s="4">
        <v>0</v>
      </c>
      <c r="Y276" s="4">
        <v>0</v>
      </c>
      <c r="Z276" s="4">
        <v>13603184.629999999</v>
      </c>
      <c r="AA276" s="4">
        <v>13055637.027290864</v>
      </c>
      <c r="AB276" s="4">
        <v>0</v>
      </c>
      <c r="AC276" s="4">
        <v>0</v>
      </c>
      <c r="AD276" s="4">
        <v>13055637.027290864</v>
      </c>
      <c r="AE276" s="5">
        <v>0.95974857229375599</v>
      </c>
      <c r="AF276" s="4">
        <v>13326079.35</v>
      </c>
      <c r="AG276" s="4">
        <v>13326079.35</v>
      </c>
      <c r="AH276" s="4">
        <v>0</v>
      </c>
      <c r="AI276" s="4">
        <v>0</v>
      </c>
      <c r="AJ276" s="4">
        <v>13326079.35</v>
      </c>
      <c r="AK276" s="4">
        <v>12789685.630435804</v>
      </c>
      <c r="AL276" s="4">
        <v>0</v>
      </c>
      <c r="AM276" s="4">
        <v>0</v>
      </c>
      <c r="AN276" s="4">
        <v>12789685.630435804</v>
      </c>
      <c r="AO276" s="5">
        <v>0.95974857229375599</v>
      </c>
      <c r="AP276" s="4">
        <v>13026307.869999999</v>
      </c>
      <c r="AQ276" s="4">
        <v>13026307.869999999</v>
      </c>
      <c r="AR276" s="4">
        <v>0</v>
      </c>
      <c r="AS276" s="4">
        <v>0</v>
      </c>
      <c r="AT276" s="4">
        <v>13026307.869999999</v>
      </c>
      <c r="AU276" s="4">
        <v>12501980.380491417</v>
      </c>
      <c r="AV276" s="4">
        <v>0</v>
      </c>
      <c r="AW276" s="4">
        <v>0</v>
      </c>
      <c r="AX276" s="4">
        <v>12501980.380491417</v>
      </c>
      <c r="AY276" s="5">
        <v>0.95974857229375599</v>
      </c>
      <c r="AZ276" s="4">
        <v>12767856.949999999</v>
      </c>
      <c r="BA276" s="4">
        <v>12767856.949999999</v>
      </c>
      <c r="BB276" s="4">
        <v>0</v>
      </c>
      <c r="BC276" s="4">
        <v>0</v>
      </c>
      <c r="BD276" s="4">
        <v>12767856.949999999</v>
      </c>
      <c r="BE276" s="4">
        <v>12253932.479013409</v>
      </c>
      <c r="BF276" s="4">
        <v>0</v>
      </c>
      <c r="BG276" s="4">
        <v>0</v>
      </c>
      <c r="BH276" s="4">
        <v>12253932.479013409</v>
      </c>
      <c r="BI276" s="5">
        <v>0.95974857229375599</v>
      </c>
      <c r="BJ276" s="4">
        <v>12522046.019999998</v>
      </c>
      <c r="BK276" s="4">
        <v>12522046.019999998</v>
      </c>
      <c r="BL276" s="4">
        <v>0</v>
      </c>
      <c r="BM276" s="4">
        <v>0</v>
      </c>
      <c r="BN276" s="4">
        <v>12522046.019999998</v>
      </c>
      <c r="BO276" s="4">
        <v>12018015.789891707</v>
      </c>
      <c r="BP276" s="4">
        <v>0</v>
      </c>
      <c r="BQ276" s="4">
        <v>0</v>
      </c>
      <c r="BR276" s="4">
        <v>12018015.789891707</v>
      </c>
      <c r="BS276" s="5">
        <v>0.95974857229375599</v>
      </c>
      <c r="BT276" s="4">
        <v>12240999.979999999</v>
      </c>
      <c r="BU276" s="4">
        <v>12240999.979999999</v>
      </c>
      <c r="BV276" s="4">
        <v>0</v>
      </c>
      <c r="BW276" s="4">
        <v>0</v>
      </c>
      <c r="BX276" s="4">
        <v>12240999.979999999</v>
      </c>
      <c r="BY276" s="4">
        <v>11748282.254252894</v>
      </c>
      <c r="BZ276" s="4">
        <v>0</v>
      </c>
      <c r="CA276" s="4">
        <v>0</v>
      </c>
      <c r="CB276" s="4">
        <v>11748282.254252894</v>
      </c>
      <c r="CC276" s="5">
        <v>0.95974857229375599</v>
      </c>
      <c r="CD276" s="4">
        <v>12032254.449999999</v>
      </c>
      <c r="CE276" s="4">
        <v>12032254.449999999</v>
      </c>
      <c r="CF276" s="4">
        <v>0</v>
      </c>
      <c r="CG276" s="4">
        <v>0</v>
      </c>
      <c r="CH276" s="4">
        <v>12032254.449999999</v>
      </c>
      <c r="CI276" s="4">
        <v>11547939.029862691</v>
      </c>
      <c r="CJ276" s="4">
        <v>0</v>
      </c>
      <c r="CK276" s="4">
        <v>0</v>
      </c>
      <c r="CL276" s="4">
        <v>11547939.029862691</v>
      </c>
      <c r="CM276" s="5">
        <v>0.95974857229375599</v>
      </c>
      <c r="CN276" s="4">
        <v>11743260.42</v>
      </c>
      <c r="CO276" s="4">
        <v>11743260.42</v>
      </c>
      <c r="CP276" s="4">
        <v>0</v>
      </c>
      <c r="CQ276" s="4">
        <v>0</v>
      </c>
      <c r="CR276" s="4">
        <v>11743260.42</v>
      </c>
      <c r="CS276" s="4">
        <v>11270577.422168773</v>
      </c>
      <c r="CT276" s="4">
        <v>0</v>
      </c>
      <c r="CU276" s="4">
        <v>0</v>
      </c>
      <c r="CV276" s="4">
        <v>11270577.422168773</v>
      </c>
      <c r="CW276" s="5">
        <v>0.95974857229375599</v>
      </c>
      <c r="CX276" s="4">
        <v>11423610.880000001</v>
      </c>
      <c r="CY276" s="4">
        <v>11423610.880000001</v>
      </c>
      <c r="CZ276" s="4">
        <v>0</v>
      </c>
      <c r="DA276" s="4">
        <v>0</v>
      </c>
      <c r="DB276" s="4">
        <v>11423610.880000001</v>
      </c>
      <c r="DC276" s="4">
        <v>10963794.232519418</v>
      </c>
      <c r="DD276" s="4">
        <v>0</v>
      </c>
      <c r="DE276" s="4">
        <v>0</v>
      </c>
      <c r="DF276" s="4">
        <v>10963794.232519418</v>
      </c>
      <c r="DG276" s="5">
        <v>0.95974857229375599</v>
      </c>
      <c r="DH276" s="4">
        <v>11148858.52</v>
      </c>
      <c r="DI276" s="4">
        <v>11148858.52</v>
      </c>
      <c r="DJ276" s="4">
        <v>0</v>
      </c>
      <c r="DK276" s="4">
        <v>0</v>
      </c>
      <c r="DL276" s="4">
        <v>11148858.52</v>
      </c>
      <c r="DM276" s="4">
        <v>10700101.047275078</v>
      </c>
      <c r="DN276" s="4">
        <v>0</v>
      </c>
      <c r="DO276" s="4">
        <v>0</v>
      </c>
      <c r="DP276" s="4">
        <v>10700101.047275078</v>
      </c>
      <c r="DQ276" s="5">
        <v>0.95974857229375599</v>
      </c>
      <c r="DR276" s="4">
        <v>152749557.12000003</v>
      </c>
      <c r="DS276" s="4">
        <v>152749557.12000003</v>
      </c>
      <c r="DT276" s="4">
        <v>0</v>
      </c>
      <c r="DU276" s="4">
        <v>0</v>
      </c>
      <c r="DV276" s="4">
        <v>152749557.12000003</v>
      </c>
      <c r="DW276" s="4">
        <v>146601169.36442351</v>
      </c>
      <c r="DX276" s="4">
        <v>0</v>
      </c>
      <c r="DY276" s="4">
        <v>0</v>
      </c>
      <c r="DZ276" s="4">
        <v>146601169.36442351</v>
      </c>
      <c r="EA276" s="5">
        <v>11.516982867525073</v>
      </c>
      <c r="EB276" s="4">
        <v>10858353.790000001</v>
      </c>
      <c r="EC276" s="4">
        <v>10858353.790000001</v>
      </c>
      <c r="ED276" s="4">
        <v>0</v>
      </c>
      <c r="EE276" s="4">
        <v>0</v>
      </c>
      <c r="EF276" s="4">
        <v>10858353.790000001</v>
      </c>
      <c r="EG276" s="4">
        <v>10422760.388018813</v>
      </c>
      <c r="EH276" s="4">
        <v>0</v>
      </c>
      <c r="EI276" s="4">
        <v>0</v>
      </c>
      <c r="EJ276" s="4">
        <v>10422760.388018813</v>
      </c>
      <c r="EK276" s="5">
        <v>0.95988402934684747</v>
      </c>
      <c r="EL276" s="4">
        <v>10742257.109999999</v>
      </c>
      <c r="EM276" s="4">
        <v>10742257.109999999</v>
      </c>
      <c r="EN276" s="4">
        <v>0</v>
      </c>
      <c r="EO276" s="4">
        <v>0</v>
      </c>
      <c r="EP276" s="4">
        <v>10742257.109999999</v>
      </c>
      <c r="EQ276" s="4">
        <v>10311321.03902662</v>
      </c>
      <c r="ER276" s="4">
        <v>0</v>
      </c>
      <c r="ES276" s="4">
        <v>0</v>
      </c>
      <c r="ET276" s="4">
        <v>10311321.03902662</v>
      </c>
      <c r="EU276" s="5">
        <v>0.95988402934684747</v>
      </c>
      <c r="EV276" s="4">
        <v>10858023.67</v>
      </c>
      <c r="EW276" s="4">
        <v>10858023.67</v>
      </c>
      <c r="EX276" s="4">
        <v>0</v>
      </c>
      <c r="EY276" s="4">
        <v>0</v>
      </c>
      <c r="EZ276" s="4">
        <v>10858023.67</v>
      </c>
      <c r="FA276" s="4">
        <v>10422443.511103045</v>
      </c>
      <c r="FB276" s="4">
        <v>0</v>
      </c>
      <c r="FC276" s="4">
        <v>0</v>
      </c>
      <c r="FD276" s="4">
        <v>10422443.511103045</v>
      </c>
      <c r="FE276" s="5">
        <v>0.95988402934684747</v>
      </c>
      <c r="FF276" s="4">
        <v>10717827.100000001</v>
      </c>
      <c r="FG276" s="4">
        <v>10717827.100000001</v>
      </c>
      <c r="FH276" s="4">
        <v>0</v>
      </c>
      <c r="FI276" s="4">
        <v>0</v>
      </c>
      <c r="FJ276" s="4">
        <v>10717827.100000001</v>
      </c>
      <c r="FK276" s="4">
        <v>10287871.062590839</v>
      </c>
      <c r="FL276" s="4">
        <v>0</v>
      </c>
      <c r="FM276" s="4">
        <v>0</v>
      </c>
      <c r="FN276" s="4">
        <v>10287871.062590839</v>
      </c>
      <c r="FO276" s="5">
        <v>0.95988402934684747</v>
      </c>
      <c r="FP276" s="4">
        <v>10942538.08</v>
      </c>
      <c r="FQ276" s="4">
        <v>10942538.08</v>
      </c>
      <c r="FR276" s="4">
        <v>0</v>
      </c>
      <c r="FS276" s="4">
        <v>0</v>
      </c>
      <c r="FT276" s="4">
        <v>10942538.08</v>
      </c>
      <c r="FU276" s="4">
        <v>10503567.543511717</v>
      </c>
      <c r="FV276" s="4">
        <v>0</v>
      </c>
      <c r="FW276" s="4">
        <v>0</v>
      </c>
      <c r="FX276" s="4">
        <v>10503567.543511717</v>
      </c>
      <c r="FY276" s="5">
        <v>0.95988402934684747</v>
      </c>
      <c r="FZ276" s="4">
        <v>11127239.77</v>
      </c>
      <c r="GA276" s="4">
        <v>11127239.77</v>
      </c>
      <c r="GB276" s="4">
        <v>0</v>
      </c>
      <c r="GC276" s="4">
        <v>0</v>
      </c>
      <c r="GD276" s="4">
        <v>11127239.77</v>
      </c>
      <c r="GE276" s="4">
        <v>10680859.745936088</v>
      </c>
      <c r="GF276" s="4">
        <v>0</v>
      </c>
      <c r="GG276" s="4">
        <v>0</v>
      </c>
      <c r="GH276" s="4">
        <v>10680859.745936088</v>
      </c>
      <c r="GI276" s="5">
        <v>0.95988402934684747</v>
      </c>
      <c r="GJ276" s="4">
        <v>11307225.360000001</v>
      </c>
      <c r="GK276" s="4">
        <v>11307225.360000001</v>
      </c>
      <c r="GL276" s="4">
        <v>0</v>
      </c>
      <c r="GM276" s="4">
        <v>0</v>
      </c>
      <c r="GN276" s="4">
        <v>11307225.360000001</v>
      </c>
      <c r="GO276" s="4">
        <v>10853625.039289659</v>
      </c>
      <c r="GP276" s="4">
        <v>0</v>
      </c>
      <c r="GQ276" s="4">
        <v>0</v>
      </c>
      <c r="GR276" s="4">
        <v>10853625.039289659</v>
      </c>
      <c r="GS276" s="5">
        <v>0.95988402934684747</v>
      </c>
      <c r="GT276" s="4">
        <v>11460096.300000001</v>
      </c>
      <c r="GU276" s="4">
        <v>11460096.300000001</v>
      </c>
      <c r="GV276" s="4">
        <v>0</v>
      </c>
      <c r="GW276" s="4">
        <v>0</v>
      </c>
      <c r="GX276" s="4">
        <v>11460096.300000001</v>
      </c>
      <c r="GY276" s="4">
        <v>11000363.413146898</v>
      </c>
      <c r="GZ276" s="4">
        <v>0</v>
      </c>
      <c r="HA276" s="4">
        <v>0</v>
      </c>
      <c r="HB276" s="4">
        <v>11000363.413146898</v>
      </c>
      <c r="HC276" s="5">
        <v>0.95988402934684747</v>
      </c>
      <c r="HD276" s="4">
        <v>11580685.4</v>
      </c>
      <c r="HE276" s="4">
        <v>11580685.4</v>
      </c>
      <c r="HF276" s="4">
        <v>0</v>
      </c>
      <c r="HG276" s="4">
        <v>0</v>
      </c>
      <c r="HH276" s="4">
        <v>11580685.4</v>
      </c>
      <c r="HI276" s="4">
        <v>11116114.964350209</v>
      </c>
      <c r="HJ276" s="4">
        <v>0</v>
      </c>
      <c r="HK276" s="4">
        <v>0</v>
      </c>
      <c r="HL276" s="4">
        <v>11116114.964350209</v>
      </c>
      <c r="HM276" s="5">
        <v>0.95988402934684747</v>
      </c>
      <c r="HN276" s="4">
        <v>11750770.879999999</v>
      </c>
      <c r="HO276" s="4">
        <v>11750770.879999999</v>
      </c>
      <c r="HP276" s="4">
        <v>0</v>
      </c>
      <c r="HQ276" s="4">
        <v>0</v>
      </c>
      <c r="HR276" s="4">
        <v>11750770.879999999</v>
      </c>
      <c r="HS276" s="4">
        <v>11279377.300225999</v>
      </c>
      <c r="HT276" s="4">
        <v>0</v>
      </c>
      <c r="HU276" s="4">
        <v>0</v>
      </c>
      <c r="HV276" s="4">
        <v>11279377.300225999</v>
      </c>
      <c r="HW276" s="5">
        <v>0.95988402934684747</v>
      </c>
      <c r="HX276" s="4">
        <v>11971353.800000001</v>
      </c>
      <c r="HY276" s="4">
        <v>11971353.800000001</v>
      </c>
      <c r="HZ276" s="4">
        <v>0</v>
      </c>
      <c r="IA276" s="4">
        <v>0</v>
      </c>
      <c r="IB276" s="4">
        <v>11971353.800000001</v>
      </c>
      <c r="IC276" s="4">
        <v>11491111.322280694</v>
      </c>
      <c r="ID276" s="4">
        <v>0</v>
      </c>
      <c r="IE276" s="4">
        <v>0</v>
      </c>
      <c r="IF276" s="4">
        <v>11491111.322280694</v>
      </c>
      <c r="IG276" s="5">
        <v>0.95988402934684747</v>
      </c>
      <c r="IH276" s="4">
        <v>12161587.069999998</v>
      </c>
      <c r="II276" s="4">
        <v>12161587.069999998</v>
      </c>
      <c r="IJ276" s="4">
        <v>0</v>
      </c>
      <c r="IK276" s="4">
        <v>0</v>
      </c>
      <c r="IL276" s="4">
        <v>12161587.069999998</v>
      </c>
      <c r="IM276" s="4">
        <v>11673713.200004119</v>
      </c>
      <c r="IN276" s="4">
        <v>0</v>
      </c>
      <c r="IO276" s="4">
        <v>0</v>
      </c>
      <c r="IP276" s="4">
        <v>11673713.200004119</v>
      </c>
      <c r="IQ276" s="5">
        <v>0.95988402934684747</v>
      </c>
      <c r="IR276" s="4">
        <v>135477958.32999998</v>
      </c>
      <c r="IS276" s="4">
        <v>135477958.32999998</v>
      </c>
      <c r="IT276" s="4">
        <v>0</v>
      </c>
      <c r="IU276" s="4">
        <v>0</v>
      </c>
      <c r="IV276" s="4">
        <v>135477958.32999998</v>
      </c>
      <c r="IW276" s="4">
        <v>130043128.5294847</v>
      </c>
      <c r="IX276" s="4">
        <v>0</v>
      </c>
      <c r="IY276" s="4">
        <v>0</v>
      </c>
      <c r="IZ276" s="4">
        <v>130043128.5294847</v>
      </c>
      <c r="JA276" s="5">
        <v>11.51860835216217</v>
      </c>
      <c r="JB276" s="4">
        <v>12350137.209999999</v>
      </c>
      <c r="JC276" s="4">
        <v>12350137.209999999</v>
      </c>
      <c r="JD276" s="4">
        <v>0</v>
      </c>
      <c r="JE276" s="4">
        <v>0</v>
      </c>
      <c r="JF276" s="4">
        <v>12350137.209999999</v>
      </c>
      <c r="JG276" s="4">
        <v>11887238.505790778</v>
      </c>
      <c r="JH276" s="4">
        <v>0</v>
      </c>
      <c r="JI276" s="4">
        <v>0</v>
      </c>
      <c r="JJ276" s="4">
        <v>11887238.505790778</v>
      </c>
      <c r="JK276" s="5">
        <v>0.96251873996716342</v>
      </c>
      <c r="JL276" s="4">
        <v>12542415.500000002</v>
      </c>
      <c r="JM276" s="4">
        <v>12542415.500000002</v>
      </c>
      <c r="JN276" s="4">
        <v>0</v>
      </c>
      <c r="JO276" s="4">
        <v>0</v>
      </c>
      <c r="JP276" s="4">
        <v>12542415.500000002</v>
      </c>
      <c r="JQ276" s="4">
        <v>12072309.963204622</v>
      </c>
      <c r="JR276" s="4">
        <v>0</v>
      </c>
      <c r="JS276" s="4">
        <v>0</v>
      </c>
      <c r="JT276" s="4">
        <v>12072309.963204622</v>
      </c>
      <c r="JU276" s="5">
        <v>0.96251873996716342</v>
      </c>
      <c r="JV276" s="4">
        <v>12748888.979999997</v>
      </c>
      <c r="JW276" s="4">
        <v>12748888.979999997</v>
      </c>
      <c r="JX276" s="4">
        <v>0</v>
      </c>
      <c r="JY276" s="4">
        <v>0</v>
      </c>
      <c r="JZ276" s="4">
        <v>12748888.979999997</v>
      </c>
      <c r="KA276" s="4">
        <v>12271044.557010852</v>
      </c>
      <c r="KB276" s="4">
        <v>0</v>
      </c>
      <c r="KC276" s="4">
        <v>0</v>
      </c>
      <c r="KD276" s="4">
        <v>12271044.557010852</v>
      </c>
      <c r="KE276" s="5">
        <v>0.96251873996716342</v>
      </c>
      <c r="KF276" s="4">
        <v>12961661.339999998</v>
      </c>
      <c r="KG276" s="4">
        <v>12961661.339999998</v>
      </c>
      <c r="KH276" s="4">
        <v>0</v>
      </c>
      <c r="KI276" s="4">
        <v>0</v>
      </c>
      <c r="KJ276" s="4">
        <v>12961661.339999998</v>
      </c>
      <c r="KK276" s="4">
        <v>12475841.940857893</v>
      </c>
      <c r="KL276" s="4">
        <v>0</v>
      </c>
      <c r="KM276" s="4">
        <v>0</v>
      </c>
      <c r="KN276" s="4">
        <v>12475841.940857893</v>
      </c>
      <c r="KO276" s="5">
        <v>0.96251873996716342</v>
      </c>
      <c r="KP276" s="4">
        <v>13170522.939999998</v>
      </c>
      <c r="KQ276" s="4">
        <v>13170522.939999998</v>
      </c>
      <c r="KR276" s="4">
        <v>0</v>
      </c>
      <c r="KS276" s="4">
        <v>0</v>
      </c>
      <c r="KT276" s="4">
        <v>13170522.939999998</v>
      </c>
      <c r="KU276" s="4">
        <v>12676875.144917419</v>
      </c>
      <c r="KV276" s="4">
        <v>0</v>
      </c>
      <c r="KW276" s="4">
        <v>0</v>
      </c>
      <c r="KX276" s="4">
        <v>12676875.144917419</v>
      </c>
      <c r="KY276" s="5">
        <v>0.96251873996716342</v>
      </c>
      <c r="KZ276" s="4">
        <v>13362876.68</v>
      </c>
      <c r="LA276" s="4">
        <v>13362876.68</v>
      </c>
      <c r="LB276" s="4">
        <v>0</v>
      </c>
      <c r="LC276" s="4">
        <v>0</v>
      </c>
      <c r="LD276" s="4">
        <v>13362876.68</v>
      </c>
      <c r="LE276" s="4">
        <v>12862019.224370191</v>
      </c>
      <c r="LF276" s="4">
        <v>0</v>
      </c>
      <c r="LG276" s="4">
        <v>0</v>
      </c>
      <c r="LH276" s="4">
        <v>12862019.224370191</v>
      </c>
      <c r="LI276" s="5">
        <v>0.96251873996716342</v>
      </c>
      <c r="LJ276" s="4">
        <v>13554946.950000001</v>
      </c>
      <c r="LK276" s="4">
        <v>13554946.950000001</v>
      </c>
      <c r="LL276" s="4">
        <v>0</v>
      </c>
      <c r="LM276" s="4">
        <v>0</v>
      </c>
      <c r="LN276" s="4">
        <v>13554946.950000001</v>
      </c>
      <c r="LO276" s="4">
        <v>13046890.458635746</v>
      </c>
      <c r="LP276" s="4">
        <v>0</v>
      </c>
      <c r="LQ276" s="4">
        <v>0</v>
      </c>
      <c r="LR276" s="4">
        <v>13046890.458635746</v>
      </c>
      <c r="LS276" s="5">
        <v>0.96251873996716342</v>
      </c>
      <c r="LT276" s="4">
        <v>13747433.040000001</v>
      </c>
      <c r="LU276" s="4">
        <v>13747433.040000001</v>
      </c>
      <c r="LV276" s="4">
        <v>0</v>
      </c>
      <c r="LW276" s="4">
        <v>0</v>
      </c>
      <c r="LX276" s="4">
        <v>13747433.040000001</v>
      </c>
      <c r="LY276" s="4">
        <v>13232161.927443752</v>
      </c>
      <c r="LZ276" s="4">
        <v>0</v>
      </c>
      <c r="MA276" s="4">
        <v>0</v>
      </c>
      <c r="MB276" s="4">
        <v>13232161.927443752</v>
      </c>
      <c r="MC276" s="5">
        <v>0.96251873996716342</v>
      </c>
      <c r="MD276" s="4">
        <v>13943811.07</v>
      </c>
      <c r="ME276" s="4">
        <v>13943811.07</v>
      </c>
      <c r="MF276" s="4">
        <v>0</v>
      </c>
      <c r="MG276" s="4">
        <v>0</v>
      </c>
      <c r="MH276" s="4">
        <v>13943811.07</v>
      </c>
      <c r="MI276" s="4">
        <v>13421179.461436585</v>
      </c>
      <c r="MJ276" s="4">
        <v>0</v>
      </c>
      <c r="MK276" s="4">
        <v>0</v>
      </c>
      <c r="ML276" s="4">
        <v>13421179.461436585</v>
      </c>
      <c r="MM276" s="5">
        <v>0.96251873996716342</v>
      </c>
      <c r="MN276" s="4">
        <v>14157197.130000001</v>
      </c>
      <c r="MO276" s="4">
        <v>14157197.130000001</v>
      </c>
      <c r="MP276" s="4">
        <v>0</v>
      </c>
      <c r="MQ276" s="4">
        <v>0</v>
      </c>
      <c r="MR276" s="4">
        <v>14157197.130000001</v>
      </c>
      <c r="MS276" s="4">
        <v>13626567.543034343</v>
      </c>
      <c r="MT276" s="4">
        <v>0</v>
      </c>
      <c r="MU276" s="4">
        <v>0</v>
      </c>
      <c r="MV276" s="4">
        <v>13626567.543034343</v>
      </c>
      <c r="MW276" s="5">
        <v>0.96251873996716342</v>
      </c>
      <c r="MX276" s="4">
        <v>14347111.82</v>
      </c>
      <c r="MY276" s="4">
        <v>14347111.82</v>
      </c>
      <c r="MZ276" s="4">
        <v>0</v>
      </c>
      <c r="NA276" s="4">
        <v>0</v>
      </c>
      <c r="NB276" s="4">
        <v>14347111.82</v>
      </c>
      <c r="NC276" s="4">
        <v>13809363.991154397</v>
      </c>
      <c r="ND276" s="4">
        <v>0</v>
      </c>
      <c r="NE276" s="4">
        <v>0</v>
      </c>
      <c r="NF276" s="4">
        <v>13809363.991154397</v>
      </c>
      <c r="NG276" s="5">
        <v>0.96251873996716342</v>
      </c>
      <c r="NH276" s="4">
        <v>14539117.02</v>
      </c>
      <c r="NI276" s="4">
        <v>14539117.02</v>
      </c>
      <c r="NJ276" s="4">
        <v>0</v>
      </c>
      <c r="NK276" s="4">
        <v>0</v>
      </c>
      <c r="NL276" s="4">
        <v>14539117.02</v>
      </c>
      <c r="NM276" s="4">
        <v>13994172.594325539</v>
      </c>
      <c r="NN276" s="4">
        <v>0</v>
      </c>
      <c r="NO276" s="4">
        <v>0</v>
      </c>
      <c r="NP276" s="4">
        <v>13994172.594325539</v>
      </c>
      <c r="NQ276" s="5">
        <v>0.96251873996716342</v>
      </c>
      <c r="NR276" s="4">
        <v>161426119.68000001</v>
      </c>
      <c r="NS276" s="4">
        <v>161426119.68000001</v>
      </c>
      <c r="NT276" s="4">
        <v>0</v>
      </c>
      <c r="NU276" s="4">
        <v>0</v>
      </c>
      <c r="NV276" s="4">
        <v>161426119.68000001</v>
      </c>
      <c r="NW276" s="4">
        <v>155375665.31218213</v>
      </c>
      <c r="NX276" s="4">
        <v>0</v>
      </c>
      <c r="NY276" s="4">
        <v>0</v>
      </c>
      <c r="NZ276" s="4">
        <v>155375665.31218213</v>
      </c>
      <c r="OA276" s="5">
        <v>11.550224879605963</v>
      </c>
      <c r="OB276" s="4">
        <v>14729232.119999997</v>
      </c>
      <c r="OC276" s="4">
        <v>14729232.119999997</v>
      </c>
      <c r="OD276" s="4">
        <v>0</v>
      </c>
      <c r="OE276" s="4">
        <v>0</v>
      </c>
      <c r="OF276" s="4">
        <v>14729232.119999997</v>
      </c>
      <c r="OG276" s="4">
        <v>14191730.640110675</v>
      </c>
      <c r="OH276" s="4">
        <v>0</v>
      </c>
      <c r="OI276" s="4">
        <v>0</v>
      </c>
      <c r="OJ276" s="4">
        <v>14191730.640110675</v>
      </c>
      <c r="OK276" s="5">
        <v>0.96350784103948783</v>
      </c>
      <c r="OL276" s="4">
        <v>14920605.379999995</v>
      </c>
      <c r="OM276" s="4">
        <v>14920605.379999995</v>
      </c>
      <c r="ON276" s="4">
        <v>0</v>
      </c>
      <c r="OO276" s="4">
        <v>0</v>
      </c>
      <c r="OP276" s="4">
        <v>14920605.379999995</v>
      </c>
      <c r="OQ276" s="4">
        <v>14376120.276685962</v>
      </c>
      <c r="OR276" s="4">
        <v>0</v>
      </c>
      <c r="OS276" s="4">
        <v>0</v>
      </c>
      <c r="OT276" s="4">
        <v>14376120.276685962</v>
      </c>
      <c r="OU276" s="5">
        <v>0.96350784103948783</v>
      </c>
      <c r="OV276" s="4">
        <v>15091230.719999997</v>
      </c>
      <c r="OW276" s="4">
        <v>15091230.719999997</v>
      </c>
      <c r="OX276" s="4">
        <v>0</v>
      </c>
      <c r="OY276" s="4">
        <v>0</v>
      </c>
      <c r="OZ276" s="4">
        <v>15091230.719999997</v>
      </c>
      <c r="PA276" s="4">
        <v>14540519.129655993</v>
      </c>
      <c r="PB276" s="4">
        <v>0</v>
      </c>
      <c r="PC276" s="4">
        <v>0</v>
      </c>
      <c r="PD276" s="4">
        <v>14540519.129655993</v>
      </c>
      <c r="PE276" s="5">
        <v>0.96350784103948783</v>
      </c>
      <c r="PF276" s="4">
        <v>15260067.489999996</v>
      </c>
      <c r="PG276" s="4">
        <v>15260067.489999996</v>
      </c>
      <c r="PH276" s="4">
        <v>0</v>
      </c>
      <c r="PI276" s="4">
        <v>0</v>
      </c>
      <c r="PJ276" s="4">
        <v>15260067.489999996</v>
      </c>
      <c r="PK276" s="4">
        <v>14703194.681406774</v>
      </c>
      <c r="PL276" s="4">
        <v>0</v>
      </c>
      <c r="PM276" s="4">
        <v>0</v>
      </c>
      <c r="PN276" s="4">
        <v>14703194.681406774</v>
      </c>
      <c r="PO276" s="5">
        <v>0.96350784103948783</v>
      </c>
      <c r="PP276" s="4">
        <v>15450179.659999996</v>
      </c>
      <c r="PQ276" s="4">
        <v>15450179.659999996</v>
      </c>
      <c r="PR276" s="4">
        <v>0</v>
      </c>
      <c r="PS276" s="4">
        <v>0</v>
      </c>
      <c r="PT276" s="4">
        <v>15450179.659999996</v>
      </c>
      <c r="PU276" s="4">
        <v>14886369.247878805</v>
      </c>
      <c r="PV276" s="4">
        <v>0</v>
      </c>
      <c r="PW276" s="4">
        <v>0</v>
      </c>
      <c r="PX276" s="4">
        <v>14886369.247878805</v>
      </c>
      <c r="PY276" s="5">
        <v>0.96350784103948783</v>
      </c>
      <c r="PZ276" s="4">
        <v>15467435.949999997</v>
      </c>
      <c r="QA276" s="4">
        <v>15467435.949999997</v>
      </c>
      <c r="QB276" s="4">
        <v>0</v>
      </c>
      <c r="QC276" s="4">
        <v>0</v>
      </c>
      <c r="QD276" s="4">
        <v>15467435.949999997</v>
      </c>
      <c r="QE276" s="4">
        <v>14902995.818601057</v>
      </c>
      <c r="QF276" s="4">
        <v>0</v>
      </c>
      <c r="QG276" s="4">
        <v>0</v>
      </c>
      <c r="QH276" s="4">
        <v>14902995.818601057</v>
      </c>
      <c r="QI276" s="5">
        <v>0.96350784103948783</v>
      </c>
      <c r="QJ276" s="4">
        <v>15483205.069999998</v>
      </c>
      <c r="QK276" s="4">
        <v>15483205.069999998</v>
      </c>
      <c r="QL276" s="4">
        <v>0</v>
      </c>
      <c r="QM276" s="4">
        <v>0</v>
      </c>
      <c r="QN276" s="4">
        <v>15483205.069999998</v>
      </c>
      <c r="QO276" s="4">
        <v>14918189.489367351</v>
      </c>
      <c r="QP276" s="4">
        <v>0</v>
      </c>
      <c r="QQ276" s="4">
        <v>0</v>
      </c>
      <c r="QR276" s="4">
        <v>14918189.489367351</v>
      </c>
      <c r="QS276" s="5">
        <v>0.96350784103948783</v>
      </c>
      <c r="QT276" s="4">
        <v>15499754.899999997</v>
      </c>
      <c r="QU276" s="4">
        <v>15499754.899999997</v>
      </c>
      <c r="QV276" s="4">
        <v>0</v>
      </c>
      <c r="QW276" s="4">
        <v>0</v>
      </c>
      <c r="QX276" s="4">
        <v>15499754.899999997</v>
      </c>
      <c r="QY276" s="4">
        <v>14934135.380340219</v>
      </c>
      <c r="QZ276" s="4">
        <v>0</v>
      </c>
      <c r="RA276" s="4">
        <v>0</v>
      </c>
      <c r="RB276" s="4">
        <v>14934135.380340219</v>
      </c>
      <c r="RC276" s="5">
        <v>0.96350784103948783</v>
      </c>
      <c r="RD276" s="4">
        <v>15518501.119999997</v>
      </c>
      <c r="RE276" s="4">
        <v>15518501.119999997</v>
      </c>
      <c r="RF276" s="4">
        <v>0</v>
      </c>
      <c r="RG276" s="4">
        <v>0</v>
      </c>
      <c r="RH276" s="4">
        <v>15518501.119999997</v>
      </c>
      <c r="RI276" s="4">
        <v>14952197.510300072</v>
      </c>
      <c r="RJ276" s="4">
        <v>0</v>
      </c>
      <c r="RK276" s="4">
        <v>0</v>
      </c>
      <c r="RL276" s="4">
        <v>14952197.510300072</v>
      </c>
      <c r="RM276" s="5">
        <v>0.96350784103948783</v>
      </c>
      <c r="RN276" s="4">
        <v>15546777.569999998</v>
      </c>
      <c r="RO276" s="4">
        <v>15546777.569999998</v>
      </c>
      <c r="RP276" s="4">
        <v>0</v>
      </c>
      <c r="RQ276" s="4">
        <v>0</v>
      </c>
      <c r="RR276" s="4">
        <v>15546777.569999998</v>
      </c>
      <c r="RS276" s="4">
        <v>14979442.091591833</v>
      </c>
      <c r="RT276" s="4">
        <v>0</v>
      </c>
      <c r="RU276" s="4">
        <v>0</v>
      </c>
      <c r="RV276" s="4">
        <v>14979442.091591833</v>
      </c>
      <c r="RW276" s="5">
        <v>0.96350784103948783</v>
      </c>
      <c r="RX276" s="4">
        <v>15563019.599999996</v>
      </c>
      <c r="RY276" s="4">
        <v>15563019.599999996</v>
      </c>
      <c r="RZ276" s="4">
        <v>0</v>
      </c>
      <c r="SA276" s="4">
        <v>0</v>
      </c>
      <c r="SB276" s="4">
        <v>15563019.599999996</v>
      </c>
      <c r="SC276" s="4">
        <v>14995091.41485123</v>
      </c>
      <c r="SD276" s="4">
        <v>0</v>
      </c>
      <c r="SE276" s="4">
        <v>0</v>
      </c>
      <c r="SF276" s="4">
        <v>14995091.41485123</v>
      </c>
      <c r="SG276" s="5">
        <v>0.96350784103948783</v>
      </c>
      <c r="SH276" s="4">
        <v>15579693.51</v>
      </c>
      <c r="SI276" s="4">
        <v>15579693.51</v>
      </c>
      <c r="SJ276" s="4">
        <v>0</v>
      </c>
      <c r="SK276" s="4">
        <v>0</v>
      </c>
      <c r="SL276" s="4">
        <v>15579693.51</v>
      </c>
      <c r="SM276" s="4">
        <v>15011156.85787702</v>
      </c>
      <c r="SN276" s="4">
        <v>0</v>
      </c>
      <c r="SO276" s="4">
        <v>0</v>
      </c>
      <c r="SP276" s="4">
        <v>15011156.85787702</v>
      </c>
      <c r="SQ276" s="5">
        <v>0.96350784103948783</v>
      </c>
      <c r="SR276" s="4">
        <v>184109703.08999994</v>
      </c>
      <c r="SS276" s="4">
        <v>184109703.08999994</v>
      </c>
      <c r="ST276" s="4">
        <v>0</v>
      </c>
      <c r="SU276" s="4">
        <v>0</v>
      </c>
      <c r="SV276" s="4">
        <v>184109703.08999994</v>
      </c>
      <c r="SW276" s="4">
        <v>177391142.53866696</v>
      </c>
      <c r="SX276" s="4">
        <v>0</v>
      </c>
      <c r="SY276" s="4">
        <v>0</v>
      </c>
      <c r="SZ276" s="4">
        <v>177391142.53866696</v>
      </c>
      <c r="TA276" s="5">
        <v>11.562094092473856</v>
      </c>
      <c r="TB276" s="4">
        <v>15605315.112</v>
      </c>
      <c r="TC276" s="4">
        <v>15605315.112</v>
      </c>
    </row>
    <row r="277" spans="1:523" x14ac:dyDescent="0.3">
      <c r="A277" s="3" t="s">
        <v>314</v>
      </c>
      <c r="B277" s="4">
        <v>-843466.56</v>
      </c>
      <c r="C277" s="4">
        <v>-843466.56</v>
      </c>
      <c r="D277" s="4">
        <v>0</v>
      </c>
      <c r="E277" s="4">
        <v>0</v>
      </c>
      <c r="F277" s="4">
        <v>-843466.56</v>
      </c>
      <c r="G277" s="4">
        <v>-798180.68021775945</v>
      </c>
      <c r="H277" s="4">
        <v>0</v>
      </c>
      <c r="I277" s="4">
        <v>0</v>
      </c>
      <c r="J277" s="4">
        <v>-798180.68021775945</v>
      </c>
      <c r="K277" s="5">
        <v>0.94630981009817317</v>
      </c>
      <c r="L277" s="4">
        <v>-992477.07000000007</v>
      </c>
      <c r="M277" s="4">
        <v>-992477.07000000007</v>
      </c>
      <c r="N277" s="4">
        <v>0</v>
      </c>
      <c r="O277" s="4">
        <v>0</v>
      </c>
      <c r="P277" s="4">
        <v>-992477.07000000007</v>
      </c>
      <c r="Q277" s="4">
        <v>-939190.78763849137</v>
      </c>
      <c r="R277" s="4">
        <v>0</v>
      </c>
      <c r="S277" s="4">
        <v>0</v>
      </c>
      <c r="T277" s="4">
        <v>-939190.78763849137</v>
      </c>
      <c r="U277" s="5">
        <v>0.94630981009817317</v>
      </c>
      <c r="V277" s="4">
        <v>-355789.21999999991</v>
      </c>
      <c r="W277" s="4">
        <v>-355789.21999999991</v>
      </c>
      <c r="X277" s="4">
        <v>0</v>
      </c>
      <c r="Y277" s="4">
        <v>0</v>
      </c>
      <c r="Z277" s="4">
        <v>-355789.21999999991</v>
      </c>
      <c r="AA277" s="4">
        <v>-336686.82921317709</v>
      </c>
      <c r="AB277" s="4">
        <v>0</v>
      </c>
      <c r="AC277" s="4">
        <v>0</v>
      </c>
      <c r="AD277" s="4">
        <v>-336686.82921317709</v>
      </c>
      <c r="AE277" s="5">
        <v>0.94630981009817317</v>
      </c>
      <c r="AF277" s="4">
        <v>-213261.94999999998</v>
      </c>
      <c r="AG277" s="4">
        <v>-213261.94999999998</v>
      </c>
      <c r="AH277" s="4">
        <v>0</v>
      </c>
      <c r="AI277" s="4">
        <v>0</v>
      </c>
      <c r="AJ277" s="4">
        <v>-213261.94999999998</v>
      </c>
      <c r="AK277" s="4">
        <v>-201811.8754056661</v>
      </c>
      <c r="AL277" s="4">
        <v>0</v>
      </c>
      <c r="AM277" s="4">
        <v>0</v>
      </c>
      <c r="AN277" s="4">
        <v>-201811.8754056661</v>
      </c>
      <c r="AO277" s="5">
        <v>0.94630981009817317</v>
      </c>
      <c r="AP277" s="4">
        <v>-70734.680000000022</v>
      </c>
      <c r="AQ277" s="4">
        <v>-70734.680000000022</v>
      </c>
      <c r="AR277" s="4">
        <v>0</v>
      </c>
      <c r="AS277" s="4">
        <v>0</v>
      </c>
      <c r="AT277" s="4">
        <v>-70734.680000000022</v>
      </c>
      <c r="AU277" s="4">
        <v>-66936.921598155066</v>
      </c>
      <c r="AV277" s="4">
        <v>0</v>
      </c>
      <c r="AW277" s="4">
        <v>0</v>
      </c>
      <c r="AX277" s="4">
        <v>-66936.921598155066</v>
      </c>
      <c r="AY277" s="5">
        <v>0.94630981009817317</v>
      </c>
      <c r="AZ277" s="4">
        <v>71792.589999999967</v>
      </c>
      <c r="BA277" s="4">
        <v>71792.589999999967</v>
      </c>
      <c r="BB277" s="4">
        <v>0</v>
      </c>
      <c r="BC277" s="4">
        <v>0</v>
      </c>
      <c r="BD277" s="4">
        <v>71792.589999999967</v>
      </c>
      <c r="BE277" s="4">
        <v>67938.032209355981</v>
      </c>
      <c r="BF277" s="4">
        <v>0</v>
      </c>
      <c r="BG277" s="4">
        <v>0</v>
      </c>
      <c r="BH277" s="4">
        <v>67938.032209355981</v>
      </c>
      <c r="BI277" s="5">
        <v>0.94630981009817317</v>
      </c>
      <c r="BJ277" s="4">
        <v>214319.86000000004</v>
      </c>
      <c r="BK277" s="4">
        <v>214319.86000000004</v>
      </c>
      <c r="BL277" s="4">
        <v>0</v>
      </c>
      <c r="BM277" s="4">
        <v>0</v>
      </c>
      <c r="BN277" s="4">
        <v>214319.86000000004</v>
      </c>
      <c r="BO277" s="4">
        <v>202812.9860168671</v>
      </c>
      <c r="BP277" s="4">
        <v>0</v>
      </c>
      <c r="BQ277" s="4">
        <v>0</v>
      </c>
      <c r="BR277" s="4">
        <v>202812.9860168671</v>
      </c>
      <c r="BS277" s="5">
        <v>0.94630981009817317</v>
      </c>
      <c r="BT277" s="4">
        <v>356847.12999999983</v>
      </c>
      <c r="BU277" s="4">
        <v>356847.12999999983</v>
      </c>
      <c r="BV277" s="4">
        <v>0</v>
      </c>
      <c r="BW277" s="4">
        <v>0</v>
      </c>
      <c r="BX277" s="4">
        <v>356847.12999999983</v>
      </c>
      <c r="BY277" s="4">
        <v>337687.93982437794</v>
      </c>
      <c r="BZ277" s="4">
        <v>0</v>
      </c>
      <c r="CA277" s="4">
        <v>0</v>
      </c>
      <c r="CB277" s="4">
        <v>337687.93982437794</v>
      </c>
      <c r="CC277" s="5">
        <v>0.94630981009817317</v>
      </c>
      <c r="CD277" s="4">
        <v>499374.39999999985</v>
      </c>
      <c r="CE277" s="4">
        <v>499374.39999999985</v>
      </c>
      <c r="CF277" s="4">
        <v>0</v>
      </c>
      <c r="CG277" s="4">
        <v>0</v>
      </c>
      <c r="CH277" s="4">
        <v>499374.39999999985</v>
      </c>
      <c r="CI277" s="4">
        <v>472562.89363188902</v>
      </c>
      <c r="CJ277" s="4">
        <v>0</v>
      </c>
      <c r="CK277" s="4">
        <v>0</v>
      </c>
      <c r="CL277" s="4">
        <v>472562.89363188902</v>
      </c>
      <c r="CM277" s="5">
        <v>0.94630981009817317</v>
      </c>
      <c r="CN277" s="4">
        <v>641901.66999999969</v>
      </c>
      <c r="CO277" s="4">
        <v>641901.66999999969</v>
      </c>
      <c r="CP277" s="4">
        <v>0</v>
      </c>
      <c r="CQ277" s="4">
        <v>0</v>
      </c>
      <c r="CR277" s="4">
        <v>641901.66999999969</v>
      </c>
      <c r="CS277" s="4">
        <v>607437.84743939992</v>
      </c>
      <c r="CT277" s="4">
        <v>0</v>
      </c>
      <c r="CU277" s="4">
        <v>0</v>
      </c>
      <c r="CV277" s="4">
        <v>607437.84743939992</v>
      </c>
      <c r="CW277" s="5">
        <v>0.94630981009817317</v>
      </c>
      <c r="CX277" s="4">
        <v>784428.93999999983</v>
      </c>
      <c r="CY277" s="4">
        <v>784428.93999999983</v>
      </c>
      <c r="CZ277" s="4">
        <v>0</v>
      </c>
      <c r="DA277" s="4">
        <v>0</v>
      </c>
      <c r="DB277" s="4">
        <v>784428.93999999983</v>
      </c>
      <c r="DC277" s="4">
        <v>742312.80124691105</v>
      </c>
      <c r="DD277" s="4">
        <v>0</v>
      </c>
      <c r="DE277" s="4">
        <v>0</v>
      </c>
      <c r="DF277" s="4">
        <v>742312.80124691105</v>
      </c>
      <c r="DG277" s="5">
        <v>0.94630981009817317</v>
      </c>
      <c r="DH277" s="4">
        <v>926956.20999999973</v>
      </c>
      <c r="DI277" s="4">
        <v>926956.20999999973</v>
      </c>
      <c r="DJ277" s="4">
        <v>0</v>
      </c>
      <c r="DK277" s="4">
        <v>0</v>
      </c>
      <c r="DL277" s="4">
        <v>926956.20999999973</v>
      </c>
      <c r="DM277" s="4">
        <v>877187.75505442207</v>
      </c>
      <c r="DN277" s="4">
        <v>0</v>
      </c>
      <c r="DO277" s="4">
        <v>0</v>
      </c>
      <c r="DP277" s="4">
        <v>877187.75505442207</v>
      </c>
      <c r="DQ277" s="5">
        <v>0.94630981009817317</v>
      </c>
      <c r="DR277" s="4">
        <v>1019891.3199999983</v>
      </c>
      <c r="DS277" s="4">
        <v>1019891.3199999983</v>
      </c>
      <c r="DT277" s="4">
        <v>0</v>
      </c>
      <c r="DU277" s="4">
        <v>0</v>
      </c>
      <c r="DV277" s="4">
        <v>1019891.3199999983</v>
      </c>
      <c r="DW277" s="4">
        <v>965133.16134997399</v>
      </c>
      <c r="DX277" s="4">
        <v>0</v>
      </c>
      <c r="DY277" s="4">
        <v>0</v>
      </c>
      <c r="DZ277" s="4">
        <v>965133.16134997399</v>
      </c>
      <c r="EA277" s="5">
        <v>11.355717721178076</v>
      </c>
      <c r="EB277" s="4">
        <v>1069483.5799999998</v>
      </c>
      <c r="EC277" s="4">
        <v>1069483.5799999998</v>
      </c>
      <c r="ED277" s="4">
        <v>0</v>
      </c>
      <c r="EE277" s="4">
        <v>0</v>
      </c>
      <c r="EF277" s="4">
        <v>1069483.5799999998</v>
      </c>
      <c r="EG277" s="4">
        <v>1011344.2099753642</v>
      </c>
      <c r="EH277" s="4">
        <v>0</v>
      </c>
      <c r="EI277" s="4">
        <v>0</v>
      </c>
      <c r="EJ277" s="4">
        <v>1011344.2099753642</v>
      </c>
      <c r="EK277" s="5">
        <v>0.94563790308530427</v>
      </c>
      <c r="EL277" s="4">
        <v>1212010.9499999997</v>
      </c>
      <c r="EM277" s="4">
        <v>1212010.9499999997</v>
      </c>
      <c r="EN277" s="4">
        <v>0</v>
      </c>
      <c r="EO277" s="4">
        <v>0</v>
      </c>
      <c r="EP277" s="4">
        <v>1212010.9499999997</v>
      </c>
      <c r="EQ277" s="4">
        <v>1146123.4932744273</v>
      </c>
      <c r="ER277" s="4">
        <v>0</v>
      </c>
      <c r="ES277" s="4">
        <v>0</v>
      </c>
      <c r="ET277" s="4">
        <v>1146123.4932744273</v>
      </c>
      <c r="EU277" s="5">
        <v>0.94563790308530427</v>
      </c>
      <c r="EV277" s="4">
        <v>961315.07999999973</v>
      </c>
      <c r="EW277" s="4">
        <v>961315.07999999973</v>
      </c>
      <c r="EX277" s="4">
        <v>0</v>
      </c>
      <c r="EY277" s="4">
        <v>0</v>
      </c>
      <c r="EZ277" s="4">
        <v>961315.07999999973</v>
      </c>
      <c r="FA277" s="4">
        <v>909055.97645548126</v>
      </c>
      <c r="FB277" s="4">
        <v>0</v>
      </c>
      <c r="FC277" s="4">
        <v>0</v>
      </c>
      <c r="FD277" s="4">
        <v>909055.97645548126</v>
      </c>
      <c r="FE277" s="5">
        <v>0.94563790308530427</v>
      </c>
      <c r="FF277" s="4">
        <v>969660.35999999975</v>
      </c>
      <c r="FG277" s="4">
        <v>969660.35999999975</v>
      </c>
      <c r="FH277" s="4">
        <v>0</v>
      </c>
      <c r="FI277" s="4">
        <v>0</v>
      </c>
      <c r="FJ277" s="4">
        <v>969660.35999999975</v>
      </c>
      <c r="FK277" s="4">
        <v>916947.58953534102</v>
      </c>
      <c r="FL277" s="4">
        <v>0</v>
      </c>
      <c r="FM277" s="4">
        <v>0</v>
      </c>
      <c r="FN277" s="4">
        <v>916947.58953534102</v>
      </c>
      <c r="FO277" s="5">
        <v>0.94563790308530427</v>
      </c>
      <c r="FP277" s="4">
        <v>978007.1799999997</v>
      </c>
      <c r="FQ277" s="4">
        <v>978007.1799999997</v>
      </c>
      <c r="FR277" s="4">
        <v>0</v>
      </c>
      <c r="FS277" s="4">
        <v>0</v>
      </c>
      <c r="FT277" s="4">
        <v>978007.1799999997</v>
      </c>
      <c r="FU277" s="4">
        <v>924840.6588975715</v>
      </c>
      <c r="FV277" s="4">
        <v>0</v>
      </c>
      <c r="FW277" s="4">
        <v>0</v>
      </c>
      <c r="FX277" s="4">
        <v>924840.6588975715</v>
      </c>
      <c r="FY277" s="5">
        <v>0.94563790308530427</v>
      </c>
      <c r="FZ277" s="4">
        <v>986353.99999999977</v>
      </c>
      <c r="GA277" s="4">
        <v>986353.99999999977</v>
      </c>
      <c r="GB277" s="4">
        <v>0</v>
      </c>
      <c r="GC277" s="4">
        <v>0</v>
      </c>
      <c r="GD277" s="4">
        <v>986353.99999999977</v>
      </c>
      <c r="GE277" s="4">
        <v>932733.72825980198</v>
      </c>
      <c r="GF277" s="4">
        <v>0</v>
      </c>
      <c r="GG277" s="4">
        <v>0</v>
      </c>
      <c r="GH277" s="4">
        <v>932733.72825980198</v>
      </c>
      <c r="GI277" s="5">
        <v>0.94563790308530427</v>
      </c>
      <c r="GJ277" s="4">
        <v>994700.81999999972</v>
      </c>
      <c r="GK277" s="4">
        <v>994700.81999999972</v>
      </c>
      <c r="GL277" s="4">
        <v>0</v>
      </c>
      <c r="GM277" s="4">
        <v>0</v>
      </c>
      <c r="GN277" s="4">
        <v>994700.81999999972</v>
      </c>
      <c r="GO277" s="4">
        <v>940626.79762203246</v>
      </c>
      <c r="GP277" s="4">
        <v>0</v>
      </c>
      <c r="GQ277" s="4">
        <v>0</v>
      </c>
      <c r="GR277" s="4">
        <v>940626.79762203246</v>
      </c>
      <c r="GS277" s="5">
        <v>0.94563790308530427</v>
      </c>
      <c r="GT277" s="4">
        <v>1003047.6399999998</v>
      </c>
      <c r="GU277" s="4">
        <v>1003047.6399999998</v>
      </c>
      <c r="GV277" s="4">
        <v>0</v>
      </c>
      <c r="GW277" s="4">
        <v>0</v>
      </c>
      <c r="GX277" s="4">
        <v>1003047.6399999998</v>
      </c>
      <c r="GY277" s="4">
        <v>948519.86698426295</v>
      </c>
      <c r="GZ277" s="4">
        <v>0</v>
      </c>
      <c r="HA277" s="4">
        <v>0</v>
      </c>
      <c r="HB277" s="4">
        <v>948519.86698426295</v>
      </c>
      <c r="HC277" s="5">
        <v>0.94563790308530427</v>
      </c>
      <c r="HD277" s="4">
        <v>1011394.4599999998</v>
      </c>
      <c r="HE277" s="4">
        <v>1011394.4599999998</v>
      </c>
      <c r="HF277" s="4">
        <v>0</v>
      </c>
      <c r="HG277" s="4">
        <v>0</v>
      </c>
      <c r="HH277" s="4">
        <v>1011394.4599999998</v>
      </c>
      <c r="HI277" s="4">
        <v>956412.93634649354</v>
      </c>
      <c r="HJ277" s="4">
        <v>0</v>
      </c>
      <c r="HK277" s="4">
        <v>0</v>
      </c>
      <c r="HL277" s="4">
        <v>956412.93634649354</v>
      </c>
      <c r="HM277" s="5">
        <v>0.94563790308530427</v>
      </c>
      <c r="HN277" s="4">
        <v>1019741.2799999999</v>
      </c>
      <c r="HO277" s="4">
        <v>1019741.2799999999</v>
      </c>
      <c r="HP277" s="4">
        <v>0</v>
      </c>
      <c r="HQ277" s="4">
        <v>0</v>
      </c>
      <c r="HR277" s="4">
        <v>1019741.2799999999</v>
      </c>
      <c r="HS277" s="4">
        <v>964306.00570872403</v>
      </c>
      <c r="HT277" s="4">
        <v>0</v>
      </c>
      <c r="HU277" s="4">
        <v>0</v>
      </c>
      <c r="HV277" s="4">
        <v>964306.00570872403</v>
      </c>
      <c r="HW277" s="5">
        <v>0.94563790308530427</v>
      </c>
      <c r="HX277" s="4">
        <v>1028088.1</v>
      </c>
      <c r="HY277" s="4">
        <v>1028088.1</v>
      </c>
      <c r="HZ277" s="4">
        <v>0</v>
      </c>
      <c r="IA277" s="4">
        <v>0</v>
      </c>
      <c r="IB277" s="4">
        <v>1028088.1</v>
      </c>
      <c r="IC277" s="4">
        <v>972199.07507095463</v>
      </c>
      <c r="ID277" s="4">
        <v>0</v>
      </c>
      <c r="IE277" s="4">
        <v>0</v>
      </c>
      <c r="IF277" s="4">
        <v>972199.07507095463</v>
      </c>
      <c r="IG277" s="5">
        <v>0.94563790308530427</v>
      </c>
      <c r="IH277" s="4">
        <v>1036434.92</v>
      </c>
      <c r="II277" s="4">
        <v>1036434.92</v>
      </c>
      <c r="IJ277" s="4">
        <v>0</v>
      </c>
      <c r="IK277" s="4">
        <v>0</v>
      </c>
      <c r="IL277" s="4">
        <v>1036434.92</v>
      </c>
      <c r="IM277" s="4">
        <v>980092.14443318511</v>
      </c>
      <c r="IN277" s="4">
        <v>0</v>
      </c>
      <c r="IO277" s="4">
        <v>0</v>
      </c>
      <c r="IP277" s="4">
        <v>980092.14443318511</v>
      </c>
      <c r="IQ277" s="5">
        <v>0.94563790308530427</v>
      </c>
      <c r="IR277" s="4">
        <v>12270238.369999995</v>
      </c>
      <c r="IS277" s="4">
        <v>12270238.369999995</v>
      </c>
      <c r="IT277" s="4">
        <v>0</v>
      </c>
      <c r="IU277" s="4">
        <v>0</v>
      </c>
      <c r="IV277" s="4">
        <v>12270238.369999995</v>
      </c>
      <c r="IW277" s="4">
        <v>11603202.482563641</v>
      </c>
      <c r="IX277" s="4">
        <v>0</v>
      </c>
      <c r="IY277" s="4">
        <v>0</v>
      </c>
      <c r="IZ277" s="4">
        <v>11603202.482563641</v>
      </c>
      <c r="JA277" s="5">
        <v>11.347654837023649</v>
      </c>
      <c r="JB277" s="4">
        <v>1044781.7400000001</v>
      </c>
      <c r="JC277" s="4">
        <v>1044781.7400000001</v>
      </c>
      <c r="JD277" s="4">
        <v>0</v>
      </c>
      <c r="JE277" s="4">
        <v>0</v>
      </c>
      <c r="JF277" s="4">
        <v>1044781.7400000001</v>
      </c>
      <c r="JG277" s="4">
        <v>993164.48763556383</v>
      </c>
      <c r="JH277" s="4">
        <v>0</v>
      </c>
      <c r="JI277" s="4">
        <v>0</v>
      </c>
      <c r="JJ277" s="4">
        <v>993164.48763556383</v>
      </c>
      <c r="JK277" s="5">
        <v>0.95059518137784804</v>
      </c>
      <c r="JL277" s="4">
        <v>1053128.5600000003</v>
      </c>
      <c r="JM277" s="4">
        <v>1053128.5600000003</v>
      </c>
      <c r="JN277" s="4">
        <v>0</v>
      </c>
      <c r="JO277" s="4">
        <v>0</v>
      </c>
      <c r="JP277" s="4">
        <v>1053128.5600000003</v>
      </c>
      <c r="JQ277" s="4">
        <v>1001098.9345073922</v>
      </c>
      <c r="JR277" s="4">
        <v>0</v>
      </c>
      <c r="JS277" s="4">
        <v>0</v>
      </c>
      <c r="JT277" s="4">
        <v>1001098.9345073922</v>
      </c>
      <c r="JU277" s="5">
        <v>0.95059518137784804</v>
      </c>
      <c r="JV277" s="4">
        <v>1061475.3800000004</v>
      </c>
      <c r="JW277" s="4">
        <v>1061475.3800000004</v>
      </c>
      <c r="JX277" s="4">
        <v>0</v>
      </c>
      <c r="JY277" s="4">
        <v>0</v>
      </c>
      <c r="JZ277" s="4">
        <v>1061475.3800000004</v>
      </c>
      <c r="KA277" s="4">
        <v>1009033.3813792205</v>
      </c>
      <c r="KB277" s="4">
        <v>0</v>
      </c>
      <c r="KC277" s="4">
        <v>0</v>
      </c>
      <c r="KD277" s="4">
        <v>1009033.3813792205</v>
      </c>
      <c r="KE277" s="5">
        <v>0.95059518137784804</v>
      </c>
      <c r="KF277" s="4">
        <v>1066870.9200000002</v>
      </c>
      <c r="KG277" s="4">
        <v>1066870.9200000002</v>
      </c>
      <c r="KH277" s="4">
        <v>0</v>
      </c>
      <c r="KI277" s="4">
        <v>0</v>
      </c>
      <c r="KJ277" s="4">
        <v>1066870.9200000002</v>
      </c>
      <c r="KK277" s="4">
        <v>1014162.3557041518</v>
      </c>
      <c r="KL277" s="4">
        <v>0</v>
      </c>
      <c r="KM277" s="4">
        <v>0</v>
      </c>
      <c r="KN277" s="4">
        <v>1014162.3557041518</v>
      </c>
      <c r="KO277" s="5">
        <v>0.95059518137784804</v>
      </c>
      <c r="KP277" s="4">
        <v>1072265.9200000002</v>
      </c>
      <c r="KQ277" s="4">
        <v>1072265.9200000002</v>
      </c>
      <c r="KR277" s="4">
        <v>0</v>
      </c>
      <c r="KS277" s="4">
        <v>0</v>
      </c>
      <c r="KT277" s="4">
        <v>1072265.9200000002</v>
      </c>
      <c r="KU277" s="4">
        <v>1019290.8167076852</v>
      </c>
      <c r="KV277" s="4">
        <v>0</v>
      </c>
      <c r="KW277" s="4">
        <v>0</v>
      </c>
      <c r="KX277" s="4">
        <v>1019290.8167076852</v>
      </c>
      <c r="KY277" s="5">
        <v>0.95059518137784804</v>
      </c>
      <c r="KZ277" s="4">
        <v>1077660.9200000002</v>
      </c>
      <c r="LA277" s="4">
        <v>1077660.9200000002</v>
      </c>
      <c r="LB277" s="4">
        <v>0</v>
      </c>
      <c r="LC277" s="4">
        <v>0</v>
      </c>
      <c r="LD277" s="4">
        <v>1077660.9200000002</v>
      </c>
      <c r="LE277" s="4">
        <v>1024419.2777112187</v>
      </c>
      <c r="LF277" s="4">
        <v>0</v>
      </c>
      <c r="LG277" s="4">
        <v>0</v>
      </c>
      <c r="LH277" s="4">
        <v>1024419.2777112187</v>
      </c>
      <c r="LI277" s="5">
        <v>0.95059518137784804</v>
      </c>
      <c r="LJ277" s="4">
        <v>1083055.9200000002</v>
      </c>
      <c r="LK277" s="4">
        <v>1083055.9200000002</v>
      </c>
      <c r="LL277" s="4">
        <v>0</v>
      </c>
      <c r="LM277" s="4">
        <v>0</v>
      </c>
      <c r="LN277" s="4">
        <v>1083055.9200000002</v>
      </c>
      <c r="LO277" s="4">
        <v>1029547.7387147523</v>
      </c>
      <c r="LP277" s="4">
        <v>0</v>
      </c>
      <c r="LQ277" s="4">
        <v>0</v>
      </c>
      <c r="LR277" s="4">
        <v>1029547.7387147523</v>
      </c>
      <c r="LS277" s="5">
        <v>0.95059518137784804</v>
      </c>
      <c r="LT277" s="4">
        <v>1088450.9200000002</v>
      </c>
      <c r="LU277" s="4">
        <v>1088450.9200000002</v>
      </c>
      <c r="LV277" s="4">
        <v>0</v>
      </c>
      <c r="LW277" s="4">
        <v>0</v>
      </c>
      <c r="LX277" s="4">
        <v>1088450.9200000002</v>
      </c>
      <c r="LY277" s="4">
        <v>1034676.1997182857</v>
      </c>
      <c r="LZ277" s="4">
        <v>0</v>
      </c>
      <c r="MA277" s="4">
        <v>0</v>
      </c>
      <c r="MB277" s="4">
        <v>1034676.1997182857</v>
      </c>
      <c r="MC277" s="5">
        <v>0.95059518137784804</v>
      </c>
      <c r="MD277" s="4">
        <v>1093845.9200000002</v>
      </c>
      <c r="ME277" s="4">
        <v>1093845.9200000002</v>
      </c>
      <c r="MF277" s="4">
        <v>0</v>
      </c>
      <c r="MG277" s="4">
        <v>0</v>
      </c>
      <c r="MH277" s="4">
        <v>1093845.9200000002</v>
      </c>
      <c r="MI277" s="4">
        <v>1039804.6607218193</v>
      </c>
      <c r="MJ277" s="4">
        <v>0</v>
      </c>
      <c r="MK277" s="4">
        <v>0</v>
      </c>
      <c r="ML277" s="4">
        <v>1039804.6607218193</v>
      </c>
      <c r="MM277" s="5">
        <v>0.95059518137784804</v>
      </c>
      <c r="MN277" s="4">
        <v>1099240.9200000002</v>
      </c>
      <c r="MO277" s="4">
        <v>1099240.9200000002</v>
      </c>
      <c r="MP277" s="4">
        <v>0</v>
      </c>
      <c r="MQ277" s="4">
        <v>0</v>
      </c>
      <c r="MR277" s="4">
        <v>1099240.9200000002</v>
      </c>
      <c r="MS277" s="4">
        <v>1044933.1217253527</v>
      </c>
      <c r="MT277" s="4">
        <v>0</v>
      </c>
      <c r="MU277" s="4">
        <v>0</v>
      </c>
      <c r="MV277" s="4">
        <v>1044933.1217253527</v>
      </c>
      <c r="MW277" s="5">
        <v>0.95059518137784804</v>
      </c>
      <c r="MX277" s="4">
        <v>1104635.9200000002</v>
      </c>
      <c r="MY277" s="4">
        <v>1104635.9200000002</v>
      </c>
      <c r="MZ277" s="4">
        <v>0</v>
      </c>
      <c r="NA277" s="4">
        <v>0</v>
      </c>
      <c r="NB277" s="4">
        <v>1104635.9200000002</v>
      </c>
      <c r="NC277" s="4">
        <v>1050061.5827288863</v>
      </c>
      <c r="ND277" s="4">
        <v>0</v>
      </c>
      <c r="NE277" s="4">
        <v>0</v>
      </c>
      <c r="NF277" s="4">
        <v>1050061.5827288863</v>
      </c>
      <c r="NG277" s="5">
        <v>0.95059518137784804</v>
      </c>
      <c r="NH277" s="4">
        <v>1110030.9200000002</v>
      </c>
      <c r="NI277" s="4">
        <v>1110030.9200000002</v>
      </c>
      <c r="NJ277" s="4">
        <v>0</v>
      </c>
      <c r="NK277" s="4">
        <v>0</v>
      </c>
      <c r="NL277" s="4">
        <v>1110030.9200000002</v>
      </c>
      <c r="NM277" s="4">
        <v>1055190.0437324196</v>
      </c>
      <c r="NN277" s="4">
        <v>0</v>
      </c>
      <c r="NO277" s="4">
        <v>0</v>
      </c>
      <c r="NP277" s="4">
        <v>1055190.0437324196</v>
      </c>
      <c r="NQ277" s="5">
        <v>0.95059518137784804</v>
      </c>
      <c r="NR277" s="4">
        <v>12955443.960000001</v>
      </c>
      <c r="NS277" s="4">
        <v>12955443.960000001</v>
      </c>
      <c r="NT277" s="4">
        <v>0</v>
      </c>
      <c r="NU277" s="4">
        <v>0</v>
      </c>
      <c r="NV277" s="4">
        <v>12955443.960000001</v>
      </c>
      <c r="NW277" s="4">
        <v>12315382.600986749</v>
      </c>
      <c r="NX277" s="4">
        <v>0</v>
      </c>
      <c r="NY277" s="4">
        <v>0</v>
      </c>
      <c r="NZ277" s="4">
        <v>12315382.600986749</v>
      </c>
      <c r="OA277" s="5">
        <v>11.407142176534174</v>
      </c>
      <c r="OB277" s="4">
        <v>1115425.9200000002</v>
      </c>
      <c r="OC277" s="4">
        <v>1115425.9200000002</v>
      </c>
      <c r="OD277" s="4">
        <v>0</v>
      </c>
      <c r="OE277" s="4">
        <v>0</v>
      </c>
      <c r="OF277" s="4">
        <v>1115425.9200000002</v>
      </c>
      <c r="OG277" s="4">
        <v>1061086.537775133</v>
      </c>
      <c r="OH277" s="4">
        <v>0</v>
      </c>
      <c r="OI277" s="4">
        <v>0</v>
      </c>
      <c r="OJ277" s="4">
        <v>1061086.537775133</v>
      </c>
      <c r="OK277" s="5">
        <v>0.95128373722490955</v>
      </c>
      <c r="OL277" s="4">
        <v>1120820.9200000002</v>
      </c>
      <c r="OM277" s="4">
        <v>1120820.9200000002</v>
      </c>
      <c r="ON277" s="4">
        <v>0</v>
      </c>
      <c r="OO277" s="4">
        <v>0</v>
      </c>
      <c r="OP277" s="4">
        <v>1120820.9200000002</v>
      </c>
      <c r="OQ277" s="4">
        <v>1066218.7135374616</v>
      </c>
      <c r="OR277" s="4">
        <v>0</v>
      </c>
      <c r="OS277" s="4">
        <v>0</v>
      </c>
      <c r="OT277" s="4">
        <v>1066218.7135374616</v>
      </c>
      <c r="OU277" s="5">
        <v>0.95128373722490955</v>
      </c>
      <c r="OV277" s="4">
        <v>1126215.9200000002</v>
      </c>
      <c r="OW277" s="4">
        <v>1126215.9200000002</v>
      </c>
      <c r="OX277" s="4">
        <v>0</v>
      </c>
      <c r="OY277" s="4">
        <v>0</v>
      </c>
      <c r="OZ277" s="4">
        <v>1126215.9200000002</v>
      </c>
      <c r="PA277" s="4">
        <v>1071350.8892997899</v>
      </c>
      <c r="PB277" s="4">
        <v>0</v>
      </c>
      <c r="PC277" s="4">
        <v>0</v>
      </c>
      <c r="PD277" s="4">
        <v>1071350.8892997899</v>
      </c>
      <c r="PE277" s="5">
        <v>0.95128373722490955</v>
      </c>
      <c r="PF277" s="4">
        <v>1131773.9200000002</v>
      </c>
      <c r="PG277" s="4">
        <v>1131773.9200000002</v>
      </c>
      <c r="PH277" s="4">
        <v>0</v>
      </c>
      <c r="PI277" s="4">
        <v>0</v>
      </c>
      <c r="PJ277" s="4">
        <v>1131773.9200000002</v>
      </c>
      <c r="PK277" s="4">
        <v>1076638.124311286</v>
      </c>
      <c r="PL277" s="4">
        <v>0</v>
      </c>
      <c r="PM277" s="4">
        <v>0</v>
      </c>
      <c r="PN277" s="4">
        <v>1076638.124311286</v>
      </c>
      <c r="PO277" s="5">
        <v>0.95128373722490955</v>
      </c>
      <c r="PP277" s="4">
        <v>1137330.9200000002</v>
      </c>
      <c r="PQ277" s="4">
        <v>1137330.9200000002</v>
      </c>
      <c r="PR277" s="4">
        <v>0</v>
      </c>
      <c r="PS277" s="4">
        <v>0</v>
      </c>
      <c r="PT277" s="4">
        <v>1137330.9200000002</v>
      </c>
      <c r="PU277" s="4">
        <v>1081924.4080390448</v>
      </c>
      <c r="PV277" s="4">
        <v>0</v>
      </c>
      <c r="PW277" s="4">
        <v>0</v>
      </c>
      <c r="PX277" s="4">
        <v>1081924.4080390448</v>
      </c>
      <c r="PY277" s="5">
        <v>0.95128373722490955</v>
      </c>
      <c r="PZ277" s="4">
        <v>1142887.9200000002</v>
      </c>
      <c r="QA277" s="4">
        <v>1142887.9200000002</v>
      </c>
      <c r="QB277" s="4">
        <v>0</v>
      </c>
      <c r="QC277" s="4">
        <v>0</v>
      </c>
      <c r="QD277" s="4">
        <v>1142887.9200000002</v>
      </c>
      <c r="QE277" s="4">
        <v>1087210.6917668036</v>
      </c>
      <c r="QF277" s="4">
        <v>0</v>
      </c>
      <c r="QG277" s="4">
        <v>0</v>
      </c>
      <c r="QH277" s="4">
        <v>1087210.6917668036</v>
      </c>
      <c r="QI277" s="5">
        <v>0.95128373722490955</v>
      </c>
      <c r="QJ277" s="4">
        <v>1148444.9200000002</v>
      </c>
      <c r="QK277" s="4">
        <v>1148444.9200000002</v>
      </c>
      <c r="QL277" s="4">
        <v>0</v>
      </c>
      <c r="QM277" s="4">
        <v>0</v>
      </c>
      <c r="QN277" s="4">
        <v>1148444.9200000002</v>
      </c>
      <c r="QO277" s="4">
        <v>1092496.9754945624</v>
      </c>
      <c r="QP277" s="4">
        <v>0</v>
      </c>
      <c r="QQ277" s="4">
        <v>0</v>
      </c>
      <c r="QR277" s="4">
        <v>1092496.9754945624</v>
      </c>
      <c r="QS277" s="5">
        <v>0.95128373722490955</v>
      </c>
      <c r="QT277" s="4">
        <v>1154001.9200000002</v>
      </c>
      <c r="QU277" s="4">
        <v>1154001.9200000002</v>
      </c>
      <c r="QV277" s="4">
        <v>0</v>
      </c>
      <c r="QW277" s="4">
        <v>0</v>
      </c>
      <c r="QX277" s="4">
        <v>1154001.9200000002</v>
      </c>
      <c r="QY277" s="4">
        <v>1097783.2592223212</v>
      </c>
      <c r="QZ277" s="4">
        <v>0</v>
      </c>
      <c r="RA277" s="4">
        <v>0</v>
      </c>
      <c r="RB277" s="4">
        <v>1097783.2592223212</v>
      </c>
      <c r="RC277" s="5">
        <v>0.95128373722490955</v>
      </c>
      <c r="RD277" s="4">
        <v>1159558.9200000002</v>
      </c>
      <c r="RE277" s="4">
        <v>1159558.9200000002</v>
      </c>
      <c r="RF277" s="4">
        <v>0</v>
      </c>
      <c r="RG277" s="4">
        <v>0</v>
      </c>
      <c r="RH277" s="4">
        <v>1159558.9200000002</v>
      </c>
      <c r="RI277" s="4">
        <v>1103069.54295008</v>
      </c>
      <c r="RJ277" s="4">
        <v>0</v>
      </c>
      <c r="RK277" s="4">
        <v>0</v>
      </c>
      <c r="RL277" s="4">
        <v>1103069.54295008</v>
      </c>
      <c r="RM277" s="5">
        <v>0.95128373722490955</v>
      </c>
      <c r="RN277" s="4">
        <v>1165115.9200000002</v>
      </c>
      <c r="RO277" s="4">
        <v>1165115.9200000002</v>
      </c>
      <c r="RP277" s="4">
        <v>0</v>
      </c>
      <c r="RQ277" s="4">
        <v>0</v>
      </c>
      <c r="RR277" s="4">
        <v>1165115.9200000002</v>
      </c>
      <c r="RS277" s="4">
        <v>1108355.8266778388</v>
      </c>
      <c r="RT277" s="4">
        <v>0</v>
      </c>
      <c r="RU277" s="4">
        <v>0</v>
      </c>
      <c r="RV277" s="4">
        <v>1108355.8266778388</v>
      </c>
      <c r="RW277" s="5">
        <v>0.95128373722490955</v>
      </c>
      <c r="RX277" s="4">
        <v>1170672.9200000002</v>
      </c>
      <c r="RY277" s="4">
        <v>1170672.9200000002</v>
      </c>
      <c r="RZ277" s="4">
        <v>0</v>
      </c>
      <c r="SA277" s="4">
        <v>0</v>
      </c>
      <c r="SB277" s="4">
        <v>1170672.9200000002</v>
      </c>
      <c r="SC277" s="4">
        <v>1113642.1104055976</v>
      </c>
      <c r="SD277" s="4">
        <v>0</v>
      </c>
      <c r="SE277" s="4">
        <v>0</v>
      </c>
      <c r="SF277" s="4">
        <v>1113642.1104055976</v>
      </c>
      <c r="SG277" s="5">
        <v>0.95128373722490955</v>
      </c>
      <c r="SH277" s="4">
        <v>1176229.9200000002</v>
      </c>
      <c r="SI277" s="4">
        <v>1176229.9200000002</v>
      </c>
      <c r="SJ277" s="4">
        <v>0</v>
      </c>
      <c r="SK277" s="4">
        <v>0</v>
      </c>
      <c r="SL277" s="4">
        <v>1176229.9200000002</v>
      </c>
      <c r="SM277" s="4">
        <v>1118928.3941333566</v>
      </c>
      <c r="SN277" s="4">
        <v>0</v>
      </c>
      <c r="SO277" s="4">
        <v>0</v>
      </c>
      <c r="SP277" s="4">
        <v>1118928.3941333566</v>
      </c>
      <c r="SQ277" s="5">
        <v>0.95128373722490955</v>
      </c>
      <c r="SR277" s="4">
        <v>13748480.040000001</v>
      </c>
      <c r="SS277" s="4">
        <v>13748480.040000001</v>
      </c>
      <c r="ST277" s="4">
        <v>0</v>
      </c>
      <c r="SU277" s="4">
        <v>0</v>
      </c>
      <c r="SV277" s="4">
        <v>13748480.040000001</v>
      </c>
      <c r="SW277" s="4">
        <v>13078705.473613279</v>
      </c>
      <c r="SX277" s="4">
        <v>0</v>
      </c>
      <c r="SY277" s="4">
        <v>0</v>
      </c>
      <c r="SZ277" s="4">
        <v>13078705.473613279</v>
      </c>
      <c r="TA277" s="5">
        <v>11.415404846698912</v>
      </c>
      <c r="TB277" s="4">
        <v>1178106.9482000002</v>
      </c>
      <c r="TC277" s="4">
        <v>1178106.9482000002</v>
      </c>
    </row>
    <row r="278" spans="1:523" x14ac:dyDescent="0.3">
      <c r="A278" s="3" t="s">
        <v>315</v>
      </c>
      <c r="B278" s="4">
        <v>596799.98999999987</v>
      </c>
      <c r="C278" s="4">
        <v>596799.98999999987</v>
      </c>
      <c r="D278" s="4">
        <v>-596799.98999999987</v>
      </c>
      <c r="E278" s="4">
        <v>0</v>
      </c>
      <c r="F278" s="4">
        <v>0</v>
      </c>
      <c r="G278" s="4">
        <v>572777.93834742776</v>
      </c>
      <c r="H278" s="4">
        <v>-572777.93834742776</v>
      </c>
      <c r="I278" s="4">
        <v>0</v>
      </c>
      <c r="J278" s="4">
        <v>0</v>
      </c>
      <c r="K278" s="5">
        <v>0.95974857229375599</v>
      </c>
      <c r="L278" s="4">
        <v>588296.69000000006</v>
      </c>
      <c r="M278" s="4">
        <v>588296.69000000006</v>
      </c>
      <c r="N278" s="4">
        <v>-588296.69000000006</v>
      </c>
      <c r="O278" s="4">
        <v>0</v>
      </c>
      <c r="P278" s="4">
        <v>0</v>
      </c>
      <c r="Q278" s="4">
        <v>564616.90831264236</v>
      </c>
      <c r="R278" s="4">
        <v>-564616.90831264236</v>
      </c>
      <c r="S278" s="4">
        <v>0</v>
      </c>
      <c r="T278" s="4">
        <v>0</v>
      </c>
      <c r="U278" s="5">
        <v>0.95974857229375599</v>
      </c>
      <c r="V278" s="4">
        <v>579870.94999999995</v>
      </c>
      <c r="W278" s="4">
        <v>579870.94999999995</v>
      </c>
      <c r="X278" s="4">
        <v>-579870.94999999995</v>
      </c>
      <c r="Y278" s="4">
        <v>0</v>
      </c>
      <c r="Z278" s="4">
        <v>0</v>
      </c>
      <c r="AA278" s="4">
        <v>556530.31637712393</v>
      </c>
      <c r="AB278" s="4">
        <v>-556530.31637712393</v>
      </c>
      <c r="AC278" s="4">
        <v>0</v>
      </c>
      <c r="AD278" s="4">
        <v>0</v>
      </c>
      <c r="AE278" s="5">
        <v>0.95974857229375599</v>
      </c>
      <c r="AF278" s="4">
        <v>566310.32999999996</v>
      </c>
      <c r="AG278" s="4">
        <v>566310.32999999996</v>
      </c>
      <c r="AH278" s="4">
        <v>-566310.32999999996</v>
      </c>
      <c r="AI278" s="4">
        <v>0</v>
      </c>
      <c r="AJ278" s="4">
        <v>0</v>
      </c>
      <c r="AK278" s="4">
        <v>543515.53069270577</v>
      </c>
      <c r="AL278" s="4">
        <v>-543515.53069270577</v>
      </c>
      <c r="AM278" s="4">
        <v>0</v>
      </c>
      <c r="AN278" s="4">
        <v>0</v>
      </c>
      <c r="AO278" s="5">
        <v>0.95974857229375599</v>
      </c>
      <c r="AP278" s="4">
        <v>549455.14</v>
      </c>
      <c r="AQ278" s="4">
        <v>549455.14</v>
      </c>
      <c r="AR278" s="4">
        <v>-549455.14</v>
      </c>
      <c r="AS278" s="4">
        <v>0</v>
      </c>
      <c r="AT278" s="4">
        <v>0</v>
      </c>
      <c r="AU278" s="4">
        <v>527338.78615446587</v>
      </c>
      <c r="AV278" s="4">
        <v>-527338.78615446587</v>
      </c>
      <c r="AW278" s="4">
        <v>0</v>
      </c>
      <c r="AX278" s="4">
        <v>0</v>
      </c>
      <c r="AY278" s="5">
        <v>0.95974857229375599</v>
      </c>
      <c r="AZ278" s="4">
        <v>531324.73</v>
      </c>
      <c r="BA278" s="4">
        <v>531324.73</v>
      </c>
      <c r="BB278" s="4">
        <v>-531324.73</v>
      </c>
      <c r="BC278" s="4">
        <v>0</v>
      </c>
      <c r="BD278" s="4">
        <v>0</v>
      </c>
      <c r="BE278" s="4">
        <v>509938.15104186535</v>
      </c>
      <c r="BF278" s="4">
        <v>-509938.15104186535</v>
      </c>
      <c r="BG278" s="4">
        <v>0</v>
      </c>
      <c r="BH278" s="4">
        <v>0</v>
      </c>
      <c r="BI278" s="5">
        <v>0.95974857229375599</v>
      </c>
      <c r="BJ278" s="4">
        <v>512567.62</v>
      </c>
      <c r="BK278" s="4">
        <v>512567.62</v>
      </c>
      <c r="BL278" s="4">
        <v>-512567.62</v>
      </c>
      <c r="BM278" s="4">
        <v>0</v>
      </c>
      <c r="BN278" s="4">
        <v>0</v>
      </c>
      <c r="BO278" s="4">
        <v>491936.04149900842</v>
      </c>
      <c r="BP278" s="4">
        <v>-491936.04149900842</v>
      </c>
      <c r="BQ278" s="4">
        <v>0</v>
      </c>
      <c r="BR278" s="4">
        <v>0</v>
      </c>
      <c r="BS278" s="5">
        <v>0.95974857229375599</v>
      </c>
      <c r="BT278" s="4">
        <v>497085.79</v>
      </c>
      <c r="BU278" s="4">
        <v>497085.79</v>
      </c>
      <c r="BV278" s="4">
        <v>-497085.79</v>
      </c>
      <c r="BW278" s="4">
        <v>0</v>
      </c>
      <c r="BX278" s="4">
        <v>0</v>
      </c>
      <c r="BY278" s="4">
        <v>477077.37726001377</v>
      </c>
      <c r="BZ278" s="4">
        <v>-477077.37726001377</v>
      </c>
      <c r="CA278" s="4">
        <v>0</v>
      </c>
      <c r="CB278" s="4">
        <v>0</v>
      </c>
      <c r="CC278" s="5">
        <v>0.95974857229375599</v>
      </c>
      <c r="CD278" s="4">
        <v>482874.31</v>
      </c>
      <c r="CE278" s="4">
        <v>482874.31</v>
      </c>
      <c r="CF278" s="4">
        <v>-482874.31</v>
      </c>
      <c r="CG278" s="4">
        <v>0</v>
      </c>
      <c r="CH278" s="4">
        <v>0</v>
      </c>
      <c r="CI278" s="4">
        <v>463437.92961983255</v>
      </c>
      <c r="CJ278" s="4">
        <v>-463437.92961983255</v>
      </c>
      <c r="CK278" s="4">
        <v>0</v>
      </c>
      <c r="CL278" s="4">
        <v>0</v>
      </c>
      <c r="CM278" s="5">
        <v>0.95974857229375599</v>
      </c>
      <c r="CN278" s="4">
        <v>482874.31</v>
      </c>
      <c r="CO278" s="4">
        <v>482874.31</v>
      </c>
      <c r="CP278" s="4">
        <v>-482874.31</v>
      </c>
      <c r="CQ278" s="4">
        <v>0</v>
      </c>
      <c r="CR278" s="4">
        <v>0</v>
      </c>
      <c r="CS278" s="4">
        <v>463437.92961983255</v>
      </c>
      <c r="CT278" s="4">
        <v>-463437.92961983255</v>
      </c>
      <c r="CU278" s="4">
        <v>0</v>
      </c>
      <c r="CV278" s="4">
        <v>0</v>
      </c>
      <c r="CW278" s="5">
        <v>0.95974857229375599</v>
      </c>
      <c r="CX278" s="4">
        <v>482874.30999999994</v>
      </c>
      <c r="CY278" s="4">
        <v>482874.30999999994</v>
      </c>
      <c r="CZ278" s="4">
        <v>-482874.30999999994</v>
      </c>
      <c r="DA278" s="4">
        <v>0</v>
      </c>
      <c r="DB278" s="4">
        <v>0</v>
      </c>
      <c r="DC278" s="4">
        <v>463437.92961983249</v>
      </c>
      <c r="DD278" s="4">
        <v>-463437.92961983249</v>
      </c>
      <c r="DE278" s="4">
        <v>0</v>
      </c>
      <c r="DF278" s="4">
        <v>0</v>
      </c>
      <c r="DG278" s="5">
        <v>0.95974857229375599</v>
      </c>
      <c r="DH278" s="4">
        <v>482874.30999999994</v>
      </c>
      <c r="DI278" s="4">
        <v>482874.30999999994</v>
      </c>
      <c r="DJ278" s="4">
        <v>-482874.30999999994</v>
      </c>
      <c r="DK278" s="4">
        <v>0</v>
      </c>
      <c r="DL278" s="4">
        <v>0</v>
      </c>
      <c r="DM278" s="4">
        <v>463437.92961983249</v>
      </c>
      <c r="DN278" s="4">
        <v>-463437.92961983249</v>
      </c>
      <c r="DO278" s="4">
        <v>0</v>
      </c>
      <c r="DP278" s="4">
        <v>0</v>
      </c>
      <c r="DQ278" s="5">
        <v>0.95974857229375599</v>
      </c>
      <c r="DR278" s="4">
        <v>6353208.4799999986</v>
      </c>
      <c r="DS278" s="4">
        <v>6353208.4799999986</v>
      </c>
      <c r="DT278" s="4">
        <v>-6353208.4799999986</v>
      </c>
      <c r="DU278" s="4">
        <v>0</v>
      </c>
      <c r="DV278" s="4">
        <v>0</v>
      </c>
      <c r="DW278" s="4">
        <v>6097482.7681645844</v>
      </c>
      <c r="DX278" s="4">
        <v>-6097482.7681645844</v>
      </c>
      <c r="DY278" s="4">
        <v>0</v>
      </c>
      <c r="DZ278" s="4">
        <v>0</v>
      </c>
      <c r="EA278" s="5">
        <v>11.516982867525073</v>
      </c>
      <c r="EB278" s="4">
        <v>482874.30999999994</v>
      </c>
      <c r="EC278" s="4">
        <v>482874.30999999994</v>
      </c>
      <c r="ED278" s="4">
        <v>-482874.30999999994</v>
      </c>
      <c r="EE278" s="4">
        <v>0</v>
      </c>
      <c r="EF278" s="4">
        <v>0</v>
      </c>
      <c r="EG278" s="4">
        <v>463503.33835087868</v>
      </c>
      <c r="EH278" s="4">
        <v>-463503.33835087868</v>
      </c>
      <c r="EI278" s="4">
        <v>0</v>
      </c>
      <c r="EJ278" s="4">
        <v>0</v>
      </c>
      <c r="EK278" s="5">
        <v>0.95988402934684747</v>
      </c>
      <c r="EL278" s="4">
        <v>482874.34999999986</v>
      </c>
      <c r="EM278" s="4">
        <v>482874.34999999986</v>
      </c>
      <c r="EN278" s="4">
        <v>-482874.34999999986</v>
      </c>
      <c r="EO278" s="4">
        <v>0</v>
      </c>
      <c r="EP278" s="4">
        <v>0</v>
      </c>
      <c r="EQ278" s="4">
        <v>463503.37674623978</v>
      </c>
      <c r="ER278" s="4">
        <v>-463503.37674623978</v>
      </c>
      <c r="ES278" s="4">
        <v>0</v>
      </c>
      <c r="ET278" s="4">
        <v>0</v>
      </c>
      <c r="EU278" s="5">
        <v>0.95988402934684747</v>
      </c>
      <c r="EV278" s="4">
        <v>482874.34999999992</v>
      </c>
      <c r="EW278" s="4">
        <v>482874.34999999992</v>
      </c>
      <c r="EX278" s="4">
        <v>-482874.34999999992</v>
      </c>
      <c r="EY278" s="4">
        <v>0</v>
      </c>
      <c r="EZ278" s="4">
        <v>0</v>
      </c>
      <c r="FA278" s="4">
        <v>463503.37674623984</v>
      </c>
      <c r="FB278" s="4">
        <v>-463503.37674623984</v>
      </c>
      <c r="FC278" s="4">
        <v>0</v>
      </c>
      <c r="FD278" s="4">
        <v>0</v>
      </c>
      <c r="FE278" s="5">
        <v>0.95988402934684747</v>
      </c>
      <c r="FF278" s="4">
        <v>482874.35000000003</v>
      </c>
      <c r="FG278" s="4">
        <v>482874.35000000003</v>
      </c>
      <c r="FH278" s="4">
        <v>-482874.35000000003</v>
      </c>
      <c r="FI278" s="4">
        <v>0</v>
      </c>
      <c r="FJ278" s="4">
        <v>0</v>
      </c>
      <c r="FK278" s="4">
        <v>463503.37674623996</v>
      </c>
      <c r="FL278" s="4">
        <v>-463503.37674623996</v>
      </c>
      <c r="FM278" s="4">
        <v>0</v>
      </c>
      <c r="FN278" s="4">
        <v>0</v>
      </c>
      <c r="FO278" s="5">
        <v>0.95988402934684747</v>
      </c>
      <c r="FP278" s="4">
        <v>482874.35</v>
      </c>
      <c r="FQ278" s="4">
        <v>482874.35</v>
      </c>
      <c r="FR278" s="4">
        <v>-482874.35</v>
      </c>
      <c r="FS278" s="4">
        <v>0</v>
      </c>
      <c r="FT278" s="4">
        <v>0</v>
      </c>
      <c r="FU278" s="4">
        <v>463503.3767462399</v>
      </c>
      <c r="FV278" s="4">
        <v>-463503.3767462399</v>
      </c>
      <c r="FW278" s="4">
        <v>0</v>
      </c>
      <c r="FX278" s="4">
        <v>0</v>
      </c>
      <c r="FY278" s="5">
        <v>0.95988402934684747</v>
      </c>
      <c r="FZ278" s="4">
        <v>482874.35</v>
      </c>
      <c r="GA278" s="4">
        <v>482874.35</v>
      </c>
      <c r="GB278" s="4">
        <v>-482874.35</v>
      </c>
      <c r="GC278" s="4">
        <v>0</v>
      </c>
      <c r="GD278" s="4">
        <v>0</v>
      </c>
      <c r="GE278" s="4">
        <v>463503.3767462399</v>
      </c>
      <c r="GF278" s="4">
        <v>-463503.3767462399</v>
      </c>
      <c r="GG278" s="4">
        <v>0</v>
      </c>
      <c r="GH278" s="4">
        <v>0</v>
      </c>
      <c r="GI278" s="5">
        <v>0.95988402934684747</v>
      </c>
      <c r="GJ278" s="4">
        <v>482874.35000000003</v>
      </c>
      <c r="GK278" s="4">
        <v>482874.35000000003</v>
      </c>
      <c r="GL278" s="4">
        <v>-482874.35000000003</v>
      </c>
      <c r="GM278" s="4">
        <v>0</v>
      </c>
      <c r="GN278" s="4">
        <v>0</v>
      </c>
      <c r="GO278" s="4">
        <v>463503.37674623996</v>
      </c>
      <c r="GP278" s="4">
        <v>-463503.37674623996</v>
      </c>
      <c r="GQ278" s="4">
        <v>0</v>
      </c>
      <c r="GR278" s="4">
        <v>0</v>
      </c>
      <c r="GS278" s="5">
        <v>0.95988402934684747</v>
      </c>
      <c r="GT278" s="4">
        <v>482874.38999999996</v>
      </c>
      <c r="GU278" s="4">
        <v>482874.38999999996</v>
      </c>
      <c r="GV278" s="4">
        <v>-482874.38999999996</v>
      </c>
      <c r="GW278" s="4">
        <v>0</v>
      </c>
      <c r="GX278" s="4">
        <v>0</v>
      </c>
      <c r="GY278" s="4">
        <v>463503.415141601</v>
      </c>
      <c r="GZ278" s="4">
        <v>-463503.415141601</v>
      </c>
      <c r="HA278" s="4">
        <v>0</v>
      </c>
      <c r="HB278" s="4">
        <v>0</v>
      </c>
      <c r="HC278" s="5">
        <v>0.95988402934684747</v>
      </c>
      <c r="HD278" s="4">
        <v>482874.38999999996</v>
      </c>
      <c r="HE278" s="4">
        <v>482874.38999999996</v>
      </c>
      <c r="HF278" s="4">
        <v>-482874.38999999996</v>
      </c>
      <c r="HG278" s="4">
        <v>0</v>
      </c>
      <c r="HH278" s="4">
        <v>0</v>
      </c>
      <c r="HI278" s="4">
        <v>463503.415141601</v>
      </c>
      <c r="HJ278" s="4">
        <v>-463503.415141601</v>
      </c>
      <c r="HK278" s="4">
        <v>0</v>
      </c>
      <c r="HL278" s="4">
        <v>0</v>
      </c>
      <c r="HM278" s="5">
        <v>0.95988402934684747</v>
      </c>
      <c r="HN278" s="4">
        <v>482874.38999999996</v>
      </c>
      <c r="HO278" s="4">
        <v>482874.38999999996</v>
      </c>
      <c r="HP278" s="4">
        <v>-482874.38999999996</v>
      </c>
      <c r="HQ278" s="4">
        <v>0</v>
      </c>
      <c r="HR278" s="4">
        <v>0</v>
      </c>
      <c r="HS278" s="4">
        <v>463503.415141601</v>
      </c>
      <c r="HT278" s="4">
        <v>-463503.415141601</v>
      </c>
      <c r="HU278" s="4">
        <v>0</v>
      </c>
      <c r="HV278" s="4">
        <v>0</v>
      </c>
      <c r="HW278" s="5">
        <v>0.95988402934684747</v>
      </c>
      <c r="HX278" s="4">
        <v>482874.38999999996</v>
      </c>
      <c r="HY278" s="4">
        <v>482874.38999999996</v>
      </c>
      <c r="HZ278" s="4">
        <v>-482874.38999999996</v>
      </c>
      <c r="IA278" s="4">
        <v>0</v>
      </c>
      <c r="IB278" s="4">
        <v>0</v>
      </c>
      <c r="IC278" s="4">
        <v>463503.415141601</v>
      </c>
      <c r="ID278" s="4">
        <v>-463503.415141601</v>
      </c>
      <c r="IE278" s="4">
        <v>0</v>
      </c>
      <c r="IF278" s="4">
        <v>0</v>
      </c>
      <c r="IG278" s="5">
        <v>0.95988402934684747</v>
      </c>
      <c r="IH278" s="4">
        <v>482874.3899999999</v>
      </c>
      <c r="II278" s="4">
        <v>482874.3899999999</v>
      </c>
      <c r="IJ278" s="4">
        <v>-482874.3899999999</v>
      </c>
      <c r="IK278" s="4">
        <v>0</v>
      </c>
      <c r="IL278" s="4">
        <v>0</v>
      </c>
      <c r="IM278" s="4">
        <v>463503.415141601</v>
      </c>
      <c r="IN278" s="4">
        <v>-463503.415141601</v>
      </c>
      <c r="IO278" s="4">
        <v>0</v>
      </c>
      <c r="IP278" s="4">
        <v>0</v>
      </c>
      <c r="IQ278" s="5">
        <v>0.95988402934684747</v>
      </c>
      <c r="IR278" s="4">
        <v>5794492.3599999994</v>
      </c>
      <c r="IS278" s="4">
        <v>5794492.3599999994</v>
      </c>
      <c r="IT278" s="4">
        <v>-5794492.3599999994</v>
      </c>
      <c r="IU278" s="4">
        <v>0</v>
      </c>
      <c r="IV278" s="4">
        <v>0</v>
      </c>
      <c r="IW278" s="4">
        <v>5562040.6745363241</v>
      </c>
      <c r="IX278" s="4">
        <v>-5562040.6745363241</v>
      </c>
      <c r="IY278" s="4">
        <v>0</v>
      </c>
      <c r="IZ278" s="4">
        <v>0</v>
      </c>
      <c r="JA278" s="5">
        <v>11.51860835216217</v>
      </c>
      <c r="JB278" s="4">
        <v>482874.38999999996</v>
      </c>
      <c r="JC278" s="4">
        <v>482874.38999999996</v>
      </c>
      <c r="JD278" s="4">
        <v>-482874.38999999996</v>
      </c>
      <c r="JE278" s="4">
        <v>0</v>
      </c>
      <c r="JF278" s="4">
        <v>0</v>
      </c>
      <c r="JG278" s="4">
        <v>464775.64942521258</v>
      </c>
      <c r="JH278" s="4">
        <v>-464775.64942521258</v>
      </c>
      <c r="JI278" s="4">
        <v>0</v>
      </c>
      <c r="JJ278" s="4">
        <v>0</v>
      </c>
      <c r="JK278" s="5">
        <v>0.96251873996716342</v>
      </c>
      <c r="JL278" s="4">
        <v>482874.3899999999</v>
      </c>
      <c r="JM278" s="4">
        <v>482874.3899999999</v>
      </c>
      <c r="JN278" s="4">
        <v>-482874.3899999999</v>
      </c>
      <c r="JO278" s="4">
        <v>0</v>
      </c>
      <c r="JP278" s="4">
        <v>0</v>
      </c>
      <c r="JQ278" s="4">
        <v>464775.64942521258</v>
      </c>
      <c r="JR278" s="4">
        <v>-464775.64942521258</v>
      </c>
      <c r="JS278" s="4">
        <v>0</v>
      </c>
      <c r="JT278" s="4">
        <v>0</v>
      </c>
      <c r="JU278" s="5">
        <v>0.96251873996716342</v>
      </c>
      <c r="JV278" s="4">
        <v>482874.38999999996</v>
      </c>
      <c r="JW278" s="4">
        <v>482874.38999999996</v>
      </c>
      <c r="JX278" s="4">
        <v>-482874.38999999996</v>
      </c>
      <c r="JY278" s="4">
        <v>0</v>
      </c>
      <c r="JZ278" s="4">
        <v>0</v>
      </c>
      <c r="KA278" s="4">
        <v>464775.64942521258</v>
      </c>
      <c r="KB278" s="4">
        <v>-464775.64942521258</v>
      </c>
      <c r="KC278" s="4">
        <v>0</v>
      </c>
      <c r="KD278" s="4">
        <v>0</v>
      </c>
      <c r="KE278" s="5">
        <v>0.96251873996716342</v>
      </c>
      <c r="KF278" s="4">
        <v>482874.38999999996</v>
      </c>
      <c r="KG278" s="4">
        <v>482874.38999999996</v>
      </c>
      <c r="KH278" s="4">
        <v>-482874.38999999996</v>
      </c>
      <c r="KI278" s="4">
        <v>0</v>
      </c>
      <c r="KJ278" s="4">
        <v>0</v>
      </c>
      <c r="KK278" s="4">
        <v>464775.64942521258</v>
      </c>
      <c r="KL278" s="4">
        <v>-464775.64942521258</v>
      </c>
      <c r="KM278" s="4">
        <v>0</v>
      </c>
      <c r="KN278" s="4">
        <v>0</v>
      </c>
      <c r="KO278" s="5">
        <v>0.96251873996716342</v>
      </c>
      <c r="KP278" s="4">
        <v>482874.39</v>
      </c>
      <c r="KQ278" s="4">
        <v>482874.39</v>
      </c>
      <c r="KR278" s="4">
        <v>-482874.39</v>
      </c>
      <c r="KS278" s="4">
        <v>0</v>
      </c>
      <c r="KT278" s="4">
        <v>0</v>
      </c>
      <c r="KU278" s="4">
        <v>464775.64942521264</v>
      </c>
      <c r="KV278" s="4">
        <v>-464775.64942521264</v>
      </c>
      <c r="KW278" s="4">
        <v>0</v>
      </c>
      <c r="KX278" s="4">
        <v>0</v>
      </c>
      <c r="KY278" s="5">
        <v>0.96251873996716342</v>
      </c>
      <c r="KZ278" s="4">
        <v>482874.39</v>
      </c>
      <c r="LA278" s="4">
        <v>482874.39</v>
      </c>
      <c r="LB278" s="4">
        <v>-482874.39</v>
      </c>
      <c r="LC278" s="4">
        <v>0</v>
      </c>
      <c r="LD278" s="4">
        <v>0</v>
      </c>
      <c r="LE278" s="4">
        <v>464775.64942521264</v>
      </c>
      <c r="LF278" s="4">
        <v>-464775.64942521264</v>
      </c>
      <c r="LG278" s="4">
        <v>0</v>
      </c>
      <c r="LH278" s="4">
        <v>0</v>
      </c>
      <c r="LI278" s="5">
        <v>0.96251873996716342</v>
      </c>
      <c r="LJ278" s="4">
        <v>482874.39</v>
      </c>
      <c r="LK278" s="4">
        <v>482874.39</v>
      </c>
      <c r="LL278" s="4">
        <v>-482874.39</v>
      </c>
      <c r="LM278" s="4">
        <v>0</v>
      </c>
      <c r="LN278" s="4">
        <v>0</v>
      </c>
      <c r="LO278" s="4">
        <v>464775.64942521264</v>
      </c>
      <c r="LP278" s="4">
        <v>-464775.64942521264</v>
      </c>
      <c r="LQ278" s="4">
        <v>0</v>
      </c>
      <c r="LR278" s="4">
        <v>0</v>
      </c>
      <c r="LS278" s="5">
        <v>0.96251873996716342</v>
      </c>
      <c r="LT278" s="4">
        <v>482874.38999999996</v>
      </c>
      <c r="LU278" s="4">
        <v>482874.38999999996</v>
      </c>
      <c r="LV278" s="4">
        <v>-482874.38999999996</v>
      </c>
      <c r="LW278" s="4">
        <v>0</v>
      </c>
      <c r="LX278" s="4">
        <v>0</v>
      </c>
      <c r="LY278" s="4">
        <v>464775.64942521258</v>
      </c>
      <c r="LZ278" s="4">
        <v>-464775.64942521258</v>
      </c>
      <c r="MA278" s="4">
        <v>0</v>
      </c>
      <c r="MB278" s="4">
        <v>0</v>
      </c>
      <c r="MC278" s="5">
        <v>0.96251873996716342</v>
      </c>
      <c r="MD278" s="4">
        <v>482874.38999999996</v>
      </c>
      <c r="ME278" s="4">
        <v>482874.38999999996</v>
      </c>
      <c r="MF278" s="4">
        <v>-482874.38999999996</v>
      </c>
      <c r="MG278" s="4">
        <v>0</v>
      </c>
      <c r="MH278" s="4">
        <v>0</v>
      </c>
      <c r="MI278" s="4">
        <v>464775.64942521258</v>
      </c>
      <c r="MJ278" s="4">
        <v>-464775.64942521258</v>
      </c>
      <c r="MK278" s="4">
        <v>0</v>
      </c>
      <c r="ML278" s="4">
        <v>0</v>
      </c>
      <c r="MM278" s="5">
        <v>0.96251873996716342</v>
      </c>
      <c r="MN278" s="4">
        <v>482874.38999999996</v>
      </c>
      <c r="MO278" s="4">
        <v>482874.38999999996</v>
      </c>
      <c r="MP278" s="4">
        <v>-482874.38999999996</v>
      </c>
      <c r="MQ278" s="4">
        <v>0</v>
      </c>
      <c r="MR278" s="4">
        <v>0</v>
      </c>
      <c r="MS278" s="4">
        <v>464775.64942521258</v>
      </c>
      <c r="MT278" s="4">
        <v>-464775.64942521258</v>
      </c>
      <c r="MU278" s="4">
        <v>0</v>
      </c>
      <c r="MV278" s="4">
        <v>0</v>
      </c>
      <c r="MW278" s="5">
        <v>0.96251873996716342</v>
      </c>
      <c r="MX278" s="4">
        <v>482874.38999999996</v>
      </c>
      <c r="MY278" s="4">
        <v>482874.38999999996</v>
      </c>
      <c r="MZ278" s="4">
        <v>-482874.38999999996</v>
      </c>
      <c r="NA278" s="4">
        <v>0</v>
      </c>
      <c r="NB278" s="4">
        <v>0</v>
      </c>
      <c r="NC278" s="4">
        <v>464775.64942521258</v>
      </c>
      <c r="ND278" s="4">
        <v>-464775.64942521258</v>
      </c>
      <c r="NE278" s="4">
        <v>0</v>
      </c>
      <c r="NF278" s="4">
        <v>0</v>
      </c>
      <c r="NG278" s="5">
        <v>0.96251873996716342</v>
      </c>
      <c r="NH278" s="4">
        <v>482874.3899999999</v>
      </c>
      <c r="NI278" s="4">
        <v>482874.3899999999</v>
      </c>
      <c r="NJ278" s="4">
        <v>-482874.3899999999</v>
      </c>
      <c r="NK278" s="4">
        <v>0</v>
      </c>
      <c r="NL278" s="4">
        <v>0</v>
      </c>
      <c r="NM278" s="4">
        <v>464775.64942521258</v>
      </c>
      <c r="NN278" s="4">
        <v>-464775.64942521258</v>
      </c>
      <c r="NO278" s="4">
        <v>0</v>
      </c>
      <c r="NP278" s="4">
        <v>0</v>
      </c>
      <c r="NQ278" s="5">
        <v>0.96251873996716342</v>
      </c>
      <c r="NR278" s="4">
        <v>5794492.6799999988</v>
      </c>
      <c r="NS278" s="4">
        <v>5794492.6799999988</v>
      </c>
      <c r="NT278" s="4">
        <v>-5794492.6799999988</v>
      </c>
      <c r="NU278" s="4">
        <v>0</v>
      </c>
      <c r="NV278" s="4">
        <v>0</v>
      </c>
      <c r="NW278" s="4">
        <v>5577307.7931025513</v>
      </c>
      <c r="NX278" s="4">
        <v>-5577307.7931025513</v>
      </c>
      <c r="NY278" s="4">
        <v>0</v>
      </c>
      <c r="NZ278" s="4">
        <v>0</v>
      </c>
      <c r="OA278" s="5">
        <v>11.550224879605963</v>
      </c>
      <c r="OB278" s="4">
        <v>482874.38999999996</v>
      </c>
      <c r="OC278" s="4">
        <v>482874.38999999996</v>
      </c>
      <c r="OD278" s="4">
        <v>-482874.38999999996</v>
      </c>
      <c r="OE278" s="4">
        <v>0</v>
      </c>
      <c r="OF278" s="4">
        <v>0</v>
      </c>
      <c r="OG278" s="4">
        <v>465253.26100215962</v>
      </c>
      <c r="OH278" s="4">
        <v>-465253.26100215962</v>
      </c>
      <c r="OI278" s="4">
        <v>0</v>
      </c>
      <c r="OJ278" s="4">
        <v>0</v>
      </c>
      <c r="OK278" s="5">
        <v>0.96350784103948783</v>
      </c>
      <c r="OL278" s="4">
        <v>482874.3899999999</v>
      </c>
      <c r="OM278" s="4">
        <v>482874.3899999999</v>
      </c>
      <c r="ON278" s="4">
        <v>-482874.3899999999</v>
      </c>
      <c r="OO278" s="4">
        <v>0</v>
      </c>
      <c r="OP278" s="4">
        <v>0</v>
      </c>
      <c r="OQ278" s="4">
        <v>465253.26100215956</v>
      </c>
      <c r="OR278" s="4">
        <v>-465253.26100215956</v>
      </c>
      <c r="OS278" s="4">
        <v>0</v>
      </c>
      <c r="OT278" s="4">
        <v>0</v>
      </c>
      <c r="OU278" s="5">
        <v>0.96350784103948783</v>
      </c>
      <c r="OV278" s="4">
        <v>482874.38999999996</v>
      </c>
      <c r="OW278" s="4">
        <v>482874.38999999996</v>
      </c>
      <c r="OX278" s="4">
        <v>-482874.38999999996</v>
      </c>
      <c r="OY278" s="4">
        <v>0</v>
      </c>
      <c r="OZ278" s="4">
        <v>0</v>
      </c>
      <c r="PA278" s="4">
        <v>465253.26100215962</v>
      </c>
      <c r="PB278" s="4">
        <v>-465253.26100215962</v>
      </c>
      <c r="PC278" s="4">
        <v>0</v>
      </c>
      <c r="PD278" s="4">
        <v>0</v>
      </c>
      <c r="PE278" s="5">
        <v>0.96350784103948783</v>
      </c>
      <c r="PF278" s="4">
        <v>482874.38999999996</v>
      </c>
      <c r="PG278" s="4">
        <v>482874.38999999996</v>
      </c>
      <c r="PH278" s="4">
        <v>-482874.38999999996</v>
      </c>
      <c r="PI278" s="4">
        <v>0</v>
      </c>
      <c r="PJ278" s="4">
        <v>0</v>
      </c>
      <c r="PK278" s="4">
        <v>465253.26100215962</v>
      </c>
      <c r="PL278" s="4">
        <v>-465253.26100215962</v>
      </c>
      <c r="PM278" s="4">
        <v>0</v>
      </c>
      <c r="PN278" s="4">
        <v>0</v>
      </c>
      <c r="PO278" s="5">
        <v>0.96350784103948783</v>
      </c>
      <c r="PP278" s="4">
        <v>482874.39</v>
      </c>
      <c r="PQ278" s="4">
        <v>482874.39</v>
      </c>
      <c r="PR278" s="4">
        <v>-482874.39</v>
      </c>
      <c r="PS278" s="4">
        <v>0</v>
      </c>
      <c r="PT278" s="4">
        <v>0</v>
      </c>
      <c r="PU278" s="4">
        <v>465253.26100215968</v>
      </c>
      <c r="PV278" s="4">
        <v>-465253.26100215968</v>
      </c>
      <c r="PW278" s="4">
        <v>0</v>
      </c>
      <c r="PX278" s="4">
        <v>0</v>
      </c>
      <c r="PY278" s="5">
        <v>0.96350784103948783</v>
      </c>
      <c r="PZ278" s="4">
        <v>482874.39</v>
      </c>
      <c r="QA278" s="4">
        <v>482874.39</v>
      </c>
      <c r="QB278" s="4">
        <v>-482874.39</v>
      </c>
      <c r="QC278" s="4">
        <v>0</v>
      </c>
      <c r="QD278" s="4">
        <v>0</v>
      </c>
      <c r="QE278" s="4">
        <v>465253.26100215968</v>
      </c>
      <c r="QF278" s="4">
        <v>-465253.26100215968</v>
      </c>
      <c r="QG278" s="4">
        <v>0</v>
      </c>
      <c r="QH278" s="4">
        <v>0</v>
      </c>
      <c r="QI278" s="5">
        <v>0.96350784103948783</v>
      </c>
      <c r="QJ278" s="4">
        <v>482874.39</v>
      </c>
      <c r="QK278" s="4">
        <v>482874.39</v>
      </c>
      <c r="QL278" s="4">
        <v>-482874.39</v>
      </c>
      <c r="QM278" s="4">
        <v>0</v>
      </c>
      <c r="QN278" s="4">
        <v>0</v>
      </c>
      <c r="QO278" s="4">
        <v>465253.26100215968</v>
      </c>
      <c r="QP278" s="4">
        <v>-465253.26100215968</v>
      </c>
      <c r="QQ278" s="4">
        <v>0</v>
      </c>
      <c r="QR278" s="4">
        <v>0</v>
      </c>
      <c r="QS278" s="5">
        <v>0.96350784103948783</v>
      </c>
      <c r="QT278" s="4">
        <v>482874.38999999996</v>
      </c>
      <c r="QU278" s="4">
        <v>482874.38999999996</v>
      </c>
      <c r="QV278" s="4">
        <v>-482874.38999999996</v>
      </c>
      <c r="QW278" s="4">
        <v>0</v>
      </c>
      <c r="QX278" s="4">
        <v>0</v>
      </c>
      <c r="QY278" s="4">
        <v>465253.26100215962</v>
      </c>
      <c r="QZ278" s="4">
        <v>-465253.26100215962</v>
      </c>
      <c r="RA278" s="4">
        <v>0</v>
      </c>
      <c r="RB278" s="4">
        <v>0</v>
      </c>
      <c r="RC278" s="5">
        <v>0.96350784103948783</v>
      </c>
      <c r="RD278" s="4">
        <v>482874.38999999996</v>
      </c>
      <c r="RE278" s="4">
        <v>482874.38999999996</v>
      </c>
      <c r="RF278" s="4">
        <v>-482874.38999999996</v>
      </c>
      <c r="RG278" s="4">
        <v>0</v>
      </c>
      <c r="RH278" s="4">
        <v>0</v>
      </c>
      <c r="RI278" s="4">
        <v>465253.26100215962</v>
      </c>
      <c r="RJ278" s="4">
        <v>-465253.26100215962</v>
      </c>
      <c r="RK278" s="4">
        <v>0</v>
      </c>
      <c r="RL278" s="4">
        <v>0</v>
      </c>
      <c r="RM278" s="5">
        <v>0.96350784103948783</v>
      </c>
      <c r="RN278" s="4">
        <v>482874.38999999996</v>
      </c>
      <c r="RO278" s="4">
        <v>482874.38999999996</v>
      </c>
      <c r="RP278" s="4">
        <v>-482874.38999999996</v>
      </c>
      <c r="RQ278" s="4">
        <v>0</v>
      </c>
      <c r="RR278" s="4">
        <v>0</v>
      </c>
      <c r="RS278" s="4">
        <v>465253.26100215962</v>
      </c>
      <c r="RT278" s="4">
        <v>-465253.26100215962</v>
      </c>
      <c r="RU278" s="4">
        <v>0</v>
      </c>
      <c r="RV278" s="4">
        <v>0</v>
      </c>
      <c r="RW278" s="5">
        <v>0.96350784103948783</v>
      </c>
      <c r="RX278" s="4">
        <v>482874.38999999996</v>
      </c>
      <c r="RY278" s="4">
        <v>482874.38999999996</v>
      </c>
      <c r="RZ278" s="4">
        <v>-482874.38999999996</v>
      </c>
      <c r="SA278" s="4">
        <v>0</v>
      </c>
      <c r="SB278" s="4">
        <v>0</v>
      </c>
      <c r="SC278" s="4">
        <v>465253.26100215962</v>
      </c>
      <c r="SD278" s="4">
        <v>-465253.26100215962</v>
      </c>
      <c r="SE278" s="4">
        <v>0</v>
      </c>
      <c r="SF278" s="4">
        <v>0</v>
      </c>
      <c r="SG278" s="5">
        <v>0.96350784103948783</v>
      </c>
      <c r="SH278" s="4">
        <v>482874.3899999999</v>
      </c>
      <c r="SI278" s="4">
        <v>482874.3899999999</v>
      </c>
      <c r="SJ278" s="4">
        <v>-482874.3899999999</v>
      </c>
      <c r="SK278" s="4">
        <v>0</v>
      </c>
      <c r="SL278" s="4">
        <v>0</v>
      </c>
      <c r="SM278" s="4">
        <v>465253.26100215956</v>
      </c>
      <c r="SN278" s="4">
        <v>-465253.26100215956</v>
      </c>
      <c r="SO278" s="4">
        <v>0</v>
      </c>
      <c r="SP278" s="4">
        <v>0</v>
      </c>
      <c r="SQ278" s="5">
        <v>0.96350784103948783</v>
      </c>
      <c r="SR278" s="4">
        <v>5794492.6799999988</v>
      </c>
      <c r="SS278" s="4">
        <v>5794492.6799999988</v>
      </c>
      <c r="ST278" s="4">
        <v>-5794492.6799999988</v>
      </c>
      <c r="SU278" s="4">
        <v>0</v>
      </c>
      <c r="SV278" s="4">
        <v>0</v>
      </c>
      <c r="SW278" s="4">
        <v>5583039.1320259161</v>
      </c>
      <c r="SX278" s="4">
        <v>-5583039.1320259161</v>
      </c>
      <c r="SY278" s="4">
        <v>0</v>
      </c>
      <c r="SZ278" s="4">
        <v>0</v>
      </c>
      <c r="TA278" s="5">
        <v>11.562094092473856</v>
      </c>
      <c r="TB278" s="4">
        <v>482937.02889999998</v>
      </c>
      <c r="TC278" s="4">
        <v>482937.02889999998</v>
      </c>
    </row>
    <row r="279" spans="1:523" x14ac:dyDescent="0.3">
      <c r="A279" s="3" t="s">
        <v>316</v>
      </c>
      <c r="B279" s="4">
        <v>0</v>
      </c>
      <c r="C279" s="4">
        <v>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0</v>
      </c>
      <c r="J279" s="4">
        <v>0</v>
      </c>
      <c r="K279" s="5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0</v>
      </c>
      <c r="U279" s="5">
        <v>0</v>
      </c>
      <c r="V279" s="4">
        <v>0</v>
      </c>
      <c r="W279" s="4">
        <v>0</v>
      </c>
      <c r="X279" s="4">
        <v>0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5">
        <v>0.94959872000000001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5">
        <v>0.94859879000000003</v>
      </c>
      <c r="AP279" s="4">
        <v>0</v>
      </c>
      <c r="AQ279" s="4">
        <v>0</v>
      </c>
      <c r="AR279" s="4">
        <v>0</v>
      </c>
      <c r="AS279" s="4">
        <v>0</v>
      </c>
      <c r="AT279" s="4">
        <v>0</v>
      </c>
      <c r="AU279" s="4">
        <v>0</v>
      </c>
      <c r="AV279" s="4">
        <v>0</v>
      </c>
      <c r="AW279" s="4">
        <v>0</v>
      </c>
      <c r="AX279" s="4">
        <v>0</v>
      </c>
      <c r="AY279" s="5">
        <v>0.94701055000000001</v>
      </c>
      <c r="AZ279" s="4">
        <v>0</v>
      </c>
      <c r="BA279" s="4">
        <v>0</v>
      </c>
      <c r="BB279" s="4">
        <v>0</v>
      </c>
      <c r="BC279" s="4">
        <v>0</v>
      </c>
      <c r="BD279" s="4">
        <v>0</v>
      </c>
      <c r="BE279" s="4">
        <v>0</v>
      </c>
      <c r="BF279" s="4">
        <v>0</v>
      </c>
      <c r="BG279" s="4">
        <v>0</v>
      </c>
      <c r="BH279" s="4">
        <v>0</v>
      </c>
      <c r="BI279" s="5">
        <v>0.94609173000000002</v>
      </c>
      <c r="BJ279" s="4">
        <v>0</v>
      </c>
      <c r="BK279" s="4">
        <v>0</v>
      </c>
      <c r="BL279" s="4">
        <v>0</v>
      </c>
      <c r="BM279" s="4">
        <v>0</v>
      </c>
      <c r="BN279" s="4">
        <v>0</v>
      </c>
      <c r="BO279" s="4">
        <v>0</v>
      </c>
      <c r="BP279" s="4">
        <v>0</v>
      </c>
      <c r="BQ279" s="4">
        <v>0</v>
      </c>
      <c r="BR279" s="4">
        <v>0</v>
      </c>
      <c r="BS279" s="5">
        <v>0.94606102000000003</v>
      </c>
      <c r="BT279" s="4">
        <v>0</v>
      </c>
      <c r="BU279" s="4">
        <v>0</v>
      </c>
      <c r="BV279" s="4">
        <v>0</v>
      </c>
      <c r="BW279" s="4">
        <v>0</v>
      </c>
      <c r="BX279" s="4">
        <v>0</v>
      </c>
      <c r="BY279" s="4">
        <v>0</v>
      </c>
      <c r="BZ279" s="4">
        <v>0</v>
      </c>
      <c r="CA279" s="4">
        <v>0</v>
      </c>
      <c r="CB279" s="4">
        <v>0</v>
      </c>
      <c r="CC279" s="5">
        <v>0.94551125000000003</v>
      </c>
      <c r="CD279" s="4">
        <v>0</v>
      </c>
      <c r="CE279" s="4">
        <v>0</v>
      </c>
      <c r="CF279" s="4">
        <v>0</v>
      </c>
      <c r="CG279" s="4">
        <v>0</v>
      </c>
      <c r="CH279" s="4">
        <v>0</v>
      </c>
      <c r="CI279" s="4">
        <v>0</v>
      </c>
      <c r="CJ279" s="4">
        <v>0</v>
      </c>
      <c r="CK279" s="4">
        <v>0</v>
      </c>
      <c r="CL279" s="4">
        <v>0</v>
      </c>
      <c r="CM279" s="5">
        <v>0.94375639800350608</v>
      </c>
      <c r="CN279" s="4">
        <v>0</v>
      </c>
      <c r="CO279" s="4">
        <v>0</v>
      </c>
      <c r="CP279" s="4">
        <v>0</v>
      </c>
      <c r="CQ279" s="4">
        <v>0</v>
      </c>
      <c r="CR279" s="4">
        <v>0</v>
      </c>
      <c r="CS279" s="4">
        <v>0</v>
      </c>
      <c r="CT279" s="4">
        <v>0</v>
      </c>
      <c r="CU279" s="4">
        <v>0</v>
      </c>
      <c r="CV279" s="4">
        <v>0</v>
      </c>
      <c r="CW279" s="5">
        <v>0.94365181003387899</v>
      </c>
      <c r="CX279" s="4">
        <v>0</v>
      </c>
      <c r="CY279" s="4">
        <v>0</v>
      </c>
      <c r="CZ279" s="4">
        <v>0</v>
      </c>
      <c r="DA279" s="4">
        <v>0</v>
      </c>
      <c r="DB279" s="4">
        <v>0</v>
      </c>
      <c r="DC279" s="4">
        <v>0</v>
      </c>
      <c r="DD279" s="4">
        <v>0</v>
      </c>
      <c r="DE279" s="4">
        <v>0</v>
      </c>
      <c r="DF279" s="4">
        <v>0</v>
      </c>
      <c r="DG279" s="5">
        <v>0.94381073219596268</v>
      </c>
      <c r="DH279" s="4">
        <v>0</v>
      </c>
      <c r="DI279" s="4">
        <v>0</v>
      </c>
      <c r="DJ279" s="4">
        <v>0</v>
      </c>
      <c r="DK279" s="4">
        <v>0</v>
      </c>
      <c r="DL279" s="4">
        <v>0</v>
      </c>
      <c r="DM279" s="4">
        <v>0</v>
      </c>
      <c r="DN279" s="4">
        <v>0</v>
      </c>
      <c r="DO279" s="4">
        <v>0</v>
      </c>
      <c r="DP279" s="4">
        <v>0</v>
      </c>
      <c r="DQ279" s="5">
        <v>0.94384313155908861</v>
      </c>
      <c r="DR279" s="4">
        <v>0</v>
      </c>
      <c r="DS279" s="4">
        <v>0</v>
      </c>
      <c r="DT279" s="4">
        <v>0</v>
      </c>
      <c r="DU279" s="4">
        <v>0</v>
      </c>
      <c r="DV279" s="4">
        <v>0</v>
      </c>
      <c r="DW279" s="4">
        <v>0</v>
      </c>
      <c r="DX279" s="4">
        <v>0</v>
      </c>
      <c r="DY279" s="4">
        <v>0</v>
      </c>
      <c r="DZ279" s="4">
        <v>0</v>
      </c>
      <c r="EA279" s="5">
        <v>9.4579341317924364</v>
      </c>
      <c r="EB279" s="4">
        <v>1</v>
      </c>
      <c r="EC279" s="4">
        <v>1</v>
      </c>
      <c r="ED279" s="4">
        <v>-1</v>
      </c>
      <c r="EE279" s="4">
        <v>0</v>
      </c>
      <c r="EF279" s="4">
        <v>0</v>
      </c>
      <c r="EG279" s="4">
        <v>0.94405093261566531</v>
      </c>
      <c r="EH279" s="4">
        <v>-0.94405093261566531</v>
      </c>
      <c r="EI279" s="4">
        <v>0</v>
      </c>
      <c r="EJ279" s="4">
        <v>0</v>
      </c>
      <c r="EK279" s="5">
        <v>0.94405093261566531</v>
      </c>
      <c r="EL279" s="4">
        <v>1</v>
      </c>
      <c r="EM279" s="4">
        <v>1</v>
      </c>
      <c r="EN279" s="4">
        <v>-1</v>
      </c>
      <c r="EO279" s="4">
        <v>0</v>
      </c>
      <c r="EP279" s="4">
        <v>0</v>
      </c>
      <c r="EQ279" s="4">
        <v>0.94428119902075325</v>
      </c>
      <c r="ER279" s="4">
        <v>-0.94428119902075325</v>
      </c>
      <c r="ES279" s="4">
        <v>0</v>
      </c>
      <c r="ET279" s="4">
        <v>0</v>
      </c>
      <c r="EU279" s="5">
        <v>0.94428119902075325</v>
      </c>
      <c r="EV279" s="4">
        <v>1</v>
      </c>
      <c r="EW279" s="4">
        <v>1</v>
      </c>
      <c r="EX279" s="4">
        <v>-1</v>
      </c>
      <c r="EY279" s="4">
        <v>0</v>
      </c>
      <c r="EZ279" s="4">
        <v>0</v>
      </c>
      <c r="FA279" s="4">
        <v>0.94410143005335845</v>
      </c>
      <c r="FB279" s="4">
        <v>-0.94410143005335845</v>
      </c>
      <c r="FC279" s="4">
        <v>0</v>
      </c>
      <c r="FD279" s="4">
        <v>0</v>
      </c>
      <c r="FE279" s="5">
        <v>0.94410143005335845</v>
      </c>
      <c r="FF279" s="4">
        <v>1</v>
      </c>
      <c r="FG279" s="4">
        <v>1</v>
      </c>
      <c r="FH279" s="4">
        <v>-1</v>
      </c>
      <c r="FI279" s="4">
        <v>0</v>
      </c>
      <c r="FJ279" s="4">
        <v>0</v>
      </c>
      <c r="FK279" s="4">
        <v>0.943590442957705</v>
      </c>
      <c r="FL279" s="4">
        <v>-0.943590442957705</v>
      </c>
      <c r="FM279" s="4">
        <v>0</v>
      </c>
      <c r="FN279" s="4">
        <v>0</v>
      </c>
      <c r="FO279" s="5">
        <v>0.943590442957705</v>
      </c>
      <c r="FP279" s="4">
        <v>1</v>
      </c>
      <c r="FQ279" s="4">
        <v>1</v>
      </c>
      <c r="FR279" s="4">
        <v>-1</v>
      </c>
      <c r="FS279" s="4">
        <v>0</v>
      </c>
      <c r="FT279" s="4">
        <v>0</v>
      </c>
      <c r="FU279" s="4">
        <v>0.94337818114497463</v>
      </c>
      <c r="FV279" s="4">
        <v>-0.94337818114497463</v>
      </c>
      <c r="FW279" s="4">
        <v>0</v>
      </c>
      <c r="FX279" s="4">
        <v>0</v>
      </c>
      <c r="FY279" s="5">
        <v>0.94337818114497463</v>
      </c>
      <c r="FZ279" s="4">
        <v>1</v>
      </c>
      <c r="GA279" s="4">
        <v>1</v>
      </c>
      <c r="GB279" s="4">
        <v>-1</v>
      </c>
      <c r="GC279" s="4">
        <v>0</v>
      </c>
      <c r="GD279" s="4">
        <v>0</v>
      </c>
      <c r="GE279" s="4">
        <v>0.94320072013451817</v>
      </c>
      <c r="GF279" s="4">
        <v>-0.94320072013451817</v>
      </c>
      <c r="GG279" s="4">
        <v>0</v>
      </c>
      <c r="GH279" s="4">
        <v>0</v>
      </c>
      <c r="GI279" s="5">
        <v>0.94320072013451817</v>
      </c>
      <c r="GJ279" s="4">
        <v>1</v>
      </c>
      <c r="GK279" s="4">
        <v>1</v>
      </c>
      <c r="GL279" s="4">
        <v>-1</v>
      </c>
      <c r="GM279" s="4">
        <v>0</v>
      </c>
      <c r="GN279" s="4">
        <v>0</v>
      </c>
      <c r="GO279" s="4">
        <v>0.94296345811854987</v>
      </c>
      <c r="GP279" s="4">
        <v>-0.94296345811854987</v>
      </c>
      <c r="GQ279" s="4">
        <v>0</v>
      </c>
      <c r="GR279" s="4">
        <v>0</v>
      </c>
      <c r="GS279" s="5">
        <v>0.94296345811854987</v>
      </c>
      <c r="GT279" s="4">
        <v>1</v>
      </c>
      <c r="GU279" s="4">
        <v>1</v>
      </c>
      <c r="GV279" s="4">
        <v>-1</v>
      </c>
      <c r="GW279" s="4">
        <v>0</v>
      </c>
      <c r="GX279" s="4">
        <v>0</v>
      </c>
      <c r="GY279" s="4">
        <v>0.94207655879368846</v>
      </c>
      <c r="GZ279" s="4">
        <v>-0.94207655879368846</v>
      </c>
      <c r="HA279" s="4">
        <v>0</v>
      </c>
      <c r="HB279" s="4">
        <v>0</v>
      </c>
      <c r="HC279" s="5">
        <v>0.94207655879368846</v>
      </c>
      <c r="HD279" s="4">
        <v>1</v>
      </c>
      <c r="HE279" s="4">
        <v>1</v>
      </c>
      <c r="HF279" s="4">
        <v>-1</v>
      </c>
      <c r="HG279" s="4">
        <v>0</v>
      </c>
      <c r="HH279" s="4">
        <v>0</v>
      </c>
      <c r="HI279" s="4">
        <v>0.943350229961052</v>
      </c>
      <c r="HJ279" s="4">
        <v>-0.943350229961052</v>
      </c>
      <c r="HK279" s="4">
        <v>0</v>
      </c>
      <c r="HL279" s="4">
        <v>0</v>
      </c>
      <c r="HM279" s="5">
        <v>0.943350229961052</v>
      </c>
      <c r="HN279" s="4">
        <v>1</v>
      </c>
      <c r="HO279" s="4">
        <v>1</v>
      </c>
      <c r="HP279" s="4">
        <v>-1</v>
      </c>
      <c r="HQ279" s="4">
        <v>0</v>
      </c>
      <c r="HR279" s="4">
        <v>0</v>
      </c>
      <c r="HS279" s="4">
        <v>0.94321339470048071</v>
      </c>
      <c r="HT279" s="4">
        <v>-0.94321339470048071</v>
      </c>
      <c r="HU279" s="4">
        <v>0</v>
      </c>
      <c r="HV279" s="4">
        <v>0</v>
      </c>
      <c r="HW279" s="5">
        <v>0.94321339470048071</v>
      </c>
      <c r="HX279" s="4">
        <v>1</v>
      </c>
      <c r="HY279" s="4">
        <v>1</v>
      </c>
      <c r="HZ279" s="4">
        <v>-1</v>
      </c>
      <c r="IA279" s="4">
        <v>0</v>
      </c>
      <c r="IB279" s="4">
        <v>0</v>
      </c>
      <c r="IC279" s="4">
        <v>0.94304811490053853</v>
      </c>
      <c r="ID279" s="4">
        <v>-0.94304811490053853</v>
      </c>
      <c r="IE279" s="4">
        <v>0</v>
      </c>
      <c r="IF279" s="4">
        <v>0</v>
      </c>
      <c r="IG279" s="5">
        <v>0.94304811490053853</v>
      </c>
      <c r="IH279" s="4">
        <v>1</v>
      </c>
      <c r="II279" s="4">
        <v>1</v>
      </c>
      <c r="IJ279" s="4">
        <v>-1</v>
      </c>
      <c r="IK279" s="4">
        <v>0</v>
      </c>
      <c r="IL279" s="4">
        <v>0</v>
      </c>
      <c r="IM279" s="4">
        <v>0.94277619240995802</v>
      </c>
      <c r="IN279" s="4">
        <v>-0.94277619240995802</v>
      </c>
      <c r="IO279" s="4">
        <v>0</v>
      </c>
      <c r="IP279" s="4">
        <v>0</v>
      </c>
      <c r="IQ279" s="5">
        <v>0.94277619240995802</v>
      </c>
      <c r="IR279" s="4">
        <v>12</v>
      </c>
      <c r="IS279" s="4">
        <v>12</v>
      </c>
      <c r="IT279" s="4">
        <v>-12</v>
      </c>
      <c r="IU279" s="4">
        <v>0</v>
      </c>
      <c r="IV279" s="4">
        <v>0</v>
      </c>
      <c r="IW279" s="4">
        <v>11.320030854811243</v>
      </c>
      <c r="IX279" s="4">
        <v>-11.320030854811243</v>
      </c>
      <c r="IY279" s="4">
        <v>0</v>
      </c>
      <c r="IZ279" s="4">
        <v>0</v>
      </c>
      <c r="JA279" s="5">
        <v>11.320030854811243</v>
      </c>
      <c r="JB279" s="4">
        <v>0</v>
      </c>
      <c r="JC279" s="4">
        <v>0</v>
      </c>
      <c r="JD279" s="4">
        <v>0</v>
      </c>
      <c r="JE279" s="4">
        <v>0</v>
      </c>
      <c r="JF279" s="4">
        <v>0</v>
      </c>
      <c r="JG279" s="4">
        <v>0</v>
      </c>
      <c r="JH279" s="4">
        <v>0</v>
      </c>
      <c r="JI279" s="4">
        <v>0</v>
      </c>
      <c r="JJ279" s="4">
        <v>0</v>
      </c>
      <c r="JK279" s="5">
        <v>0.94270552062125601</v>
      </c>
      <c r="JL279" s="4">
        <v>0</v>
      </c>
      <c r="JM279" s="4">
        <v>0</v>
      </c>
      <c r="JN279" s="4">
        <v>0</v>
      </c>
      <c r="JO279" s="4">
        <v>0</v>
      </c>
      <c r="JP279" s="4">
        <v>0</v>
      </c>
      <c r="JQ279" s="4">
        <v>0</v>
      </c>
      <c r="JR279" s="4">
        <v>0</v>
      </c>
      <c r="JS279" s="4">
        <v>0</v>
      </c>
      <c r="JT279" s="4">
        <v>0</v>
      </c>
      <c r="JU279" s="5">
        <v>0.94318113130705683</v>
      </c>
      <c r="JV279" s="4">
        <v>0</v>
      </c>
      <c r="JW279" s="4">
        <v>0</v>
      </c>
      <c r="JX279" s="4">
        <v>0</v>
      </c>
      <c r="JY279" s="4">
        <v>0</v>
      </c>
      <c r="JZ279" s="4">
        <v>0</v>
      </c>
      <c r="KA279" s="4">
        <v>0</v>
      </c>
      <c r="KB279" s="4">
        <v>0</v>
      </c>
      <c r="KC279" s="4">
        <v>0</v>
      </c>
      <c r="KD279" s="4">
        <v>0</v>
      </c>
      <c r="KE279" s="5">
        <v>0.94361448353788591</v>
      </c>
      <c r="KF279" s="4">
        <v>0</v>
      </c>
      <c r="KG279" s="4">
        <v>0</v>
      </c>
      <c r="KH279" s="4">
        <v>0</v>
      </c>
      <c r="KI279" s="4">
        <v>0</v>
      </c>
      <c r="KJ279" s="4">
        <v>0</v>
      </c>
      <c r="KK279" s="4">
        <v>0</v>
      </c>
      <c r="KL279" s="4">
        <v>0</v>
      </c>
      <c r="KM279" s="4">
        <v>0</v>
      </c>
      <c r="KN279" s="4">
        <v>0</v>
      </c>
      <c r="KO279" s="5">
        <v>0.94399068104096528</v>
      </c>
      <c r="KP279" s="4">
        <v>0</v>
      </c>
      <c r="KQ279" s="4">
        <v>0</v>
      </c>
      <c r="KR279" s="4">
        <v>0</v>
      </c>
      <c r="KS279" s="4">
        <v>0</v>
      </c>
      <c r="KT279" s="4">
        <v>0</v>
      </c>
      <c r="KU279" s="4">
        <v>0</v>
      </c>
      <c r="KV279" s="4">
        <v>0</v>
      </c>
      <c r="KW279" s="4">
        <v>0</v>
      </c>
      <c r="KX279" s="4">
        <v>0</v>
      </c>
      <c r="KY279" s="5">
        <v>0.9442701655210296</v>
      </c>
      <c r="KZ279" s="4">
        <v>0</v>
      </c>
      <c r="LA279" s="4">
        <v>0</v>
      </c>
      <c r="LB279" s="4">
        <v>0</v>
      </c>
      <c r="LC279" s="4">
        <v>0</v>
      </c>
      <c r="LD279" s="4">
        <v>0</v>
      </c>
      <c r="LE279" s="4">
        <v>0</v>
      </c>
      <c r="LF279" s="4">
        <v>0</v>
      </c>
      <c r="LG279" s="4">
        <v>0</v>
      </c>
      <c r="LH279" s="4">
        <v>0</v>
      </c>
      <c r="LI279" s="5">
        <v>0.9446391241807981</v>
      </c>
      <c r="LJ279" s="4">
        <v>0</v>
      </c>
      <c r="LK279" s="4">
        <v>0</v>
      </c>
      <c r="LL279" s="4">
        <v>0</v>
      </c>
      <c r="LM279" s="4">
        <v>0</v>
      </c>
      <c r="LN279" s="4">
        <v>0</v>
      </c>
      <c r="LO279" s="4">
        <v>0</v>
      </c>
      <c r="LP279" s="4">
        <v>0</v>
      </c>
      <c r="LQ279" s="4">
        <v>0</v>
      </c>
      <c r="LR279" s="4">
        <v>0</v>
      </c>
      <c r="LS279" s="5">
        <v>0.94506282581707801</v>
      </c>
      <c r="LT279" s="4">
        <v>0</v>
      </c>
      <c r="LU279" s="4">
        <v>0</v>
      </c>
      <c r="LV279" s="4">
        <v>0</v>
      </c>
      <c r="LW279" s="4">
        <v>0</v>
      </c>
      <c r="LX279" s="4">
        <v>0</v>
      </c>
      <c r="LY279" s="4">
        <v>0</v>
      </c>
      <c r="LZ279" s="4">
        <v>0</v>
      </c>
      <c r="MA279" s="4">
        <v>0</v>
      </c>
      <c r="MB279" s="4">
        <v>0</v>
      </c>
      <c r="MC279" s="5">
        <v>0.9455218185182539</v>
      </c>
      <c r="MD279" s="4">
        <v>0</v>
      </c>
      <c r="ME279" s="4">
        <v>0</v>
      </c>
      <c r="MF279" s="4">
        <v>0</v>
      </c>
      <c r="MG279" s="4">
        <v>0</v>
      </c>
      <c r="MH279" s="4">
        <v>0</v>
      </c>
      <c r="MI279" s="4">
        <v>0</v>
      </c>
      <c r="MJ279" s="4">
        <v>0</v>
      </c>
      <c r="MK279" s="4">
        <v>0</v>
      </c>
      <c r="ML279" s="4">
        <v>0</v>
      </c>
      <c r="MM279" s="5">
        <v>0.94598984712753342</v>
      </c>
      <c r="MN279" s="4">
        <v>0</v>
      </c>
      <c r="MO279" s="4">
        <v>0</v>
      </c>
      <c r="MP279" s="4">
        <v>0</v>
      </c>
      <c r="MQ279" s="4">
        <v>0</v>
      </c>
      <c r="MR279" s="4">
        <v>0</v>
      </c>
      <c r="MS279" s="4">
        <v>0</v>
      </c>
      <c r="MT279" s="4">
        <v>0</v>
      </c>
      <c r="MU279" s="4">
        <v>0</v>
      </c>
      <c r="MV279" s="4">
        <v>0</v>
      </c>
      <c r="MW279" s="5">
        <v>0.94643183250958074</v>
      </c>
      <c r="MX279" s="4">
        <v>0</v>
      </c>
      <c r="MY279" s="4">
        <v>0</v>
      </c>
      <c r="MZ279" s="4">
        <v>0</v>
      </c>
      <c r="NA279" s="4">
        <v>0</v>
      </c>
      <c r="NB279" s="4">
        <v>0</v>
      </c>
      <c r="NC279" s="4">
        <v>0</v>
      </c>
      <c r="ND279" s="4">
        <v>0</v>
      </c>
      <c r="NE279" s="4">
        <v>0</v>
      </c>
      <c r="NF279" s="4">
        <v>0</v>
      </c>
      <c r="NG279" s="5">
        <v>0.94682491943828762</v>
      </c>
      <c r="NH279" s="4">
        <v>0</v>
      </c>
      <c r="NI279" s="4">
        <v>0</v>
      </c>
      <c r="NJ279" s="4">
        <v>0</v>
      </c>
      <c r="NK279" s="4">
        <v>0</v>
      </c>
      <c r="NL279" s="4">
        <v>0</v>
      </c>
      <c r="NM279" s="4">
        <v>0</v>
      </c>
      <c r="NN279" s="4">
        <v>0</v>
      </c>
      <c r="NO279" s="4">
        <v>0</v>
      </c>
      <c r="NP279" s="4">
        <v>0</v>
      </c>
      <c r="NQ279" s="5">
        <v>0.94712157517284312</v>
      </c>
      <c r="NR279" s="4">
        <v>0</v>
      </c>
      <c r="NS279" s="4">
        <v>0</v>
      </c>
      <c r="NT279" s="4">
        <v>0</v>
      </c>
      <c r="NU279" s="4">
        <v>0</v>
      </c>
      <c r="NV279" s="4">
        <v>0</v>
      </c>
      <c r="NW279" s="4">
        <v>0</v>
      </c>
      <c r="NX279" s="4">
        <v>0</v>
      </c>
      <c r="NY279" s="4">
        <v>0</v>
      </c>
      <c r="NZ279" s="4">
        <v>0</v>
      </c>
      <c r="OA279" s="5">
        <v>11.339353924792569</v>
      </c>
      <c r="OB279" s="4">
        <v>0</v>
      </c>
      <c r="OC279" s="4">
        <v>0</v>
      </c>
      <c r="OD279" s="4">
        <v>0</v>
      </c>
      <c r="OE279" s="4">
        <v>0</v>
      </c>
      <c r="OF279" s="4">
        <v>0</v>
      </c>
      <c r="OG279" s="4">
        <v>0</v>
      </c>
      <c r="OH279" s="4">
        <v>0</v>
      </c>
      <c r="OI279" s="4">
        <v>0</v>
      </c>
      <c r="OJ279" s="4">
        <v>0</v>
      </c>
      <c r="OK279" s="5">
        <v>0.94748396602741225</v>
      </c>
      <c r="OL279" s="4">
        <v>0</v>
      </c>
      <c r="OM279" s="4">
        <v>0</v>
      </c>
      <c r="ON279" s="4">
        <v>0</v>
      </c>
      <c r="OO279" s="4">
        <v>0</v>
      </c>
      <c r="OP279" s="4">
        <v>0</v>
      </c>
      <c r="OQ279" s="4">
        <v>0</v>
      </c>
      <c r="OR279" s="4">
        <v>0</v>
      </c>
      <c r="OS279" s="4">
        <v>0</v>
      </c>
      <c r="OT279" s="4">
        <v>0</v>
      </c>
      <c r="OU279" s="5">
        <v>0.94744876279522439</v>
      </c>
      <c r="OV279" s="4">
        <v>0</v>
      </c>
      <c r="OW279" s="4">
        <v>0</v>
      </c>
      <c r="OX279" s="4">
        <v>0</v>
      </c>
      <c r="OY279" s="4">
        <v>0</v>
      </c>
      <c r="OZ279" s="4">
        <v>0</v>
      </c>
      <c r="PA279" s="4">
        <v>0</v>
      </c>
      <c r="PB279" s="4">
        <v>0</v>
      </c>
      <c r="PC279" s="4">
        <v>0</v>
      </c>
      <c r="PD279" s="4">
        <v>0</v>
      </c>
      <c r="PE279" s="5">
        <v>0.94742287012773108</v>
      </c>
      <c r="PF279" s="4">
        <v>0</v>
      </c>
      <c r="PG279" s="4">
        <v>0</v>
      </c>
      <c r="PH279" s="4">
        <v>0</v>
      </c>
      <c r="PI279" s="4">
        <v>0</v>
      </c>
      <c r="PJ279" s="4">
        <v>0</v>
      </c>
      <c r="PK279" s="4">
        <v>0</v>
      </c>
      <c r="PL279" s="4">
        <v>0</v>
      </c>
      <c r="PM279" s="4">
        <v>0</v>
      </c>
      <c r="PN279" s="4">
        <v>0</v>
      </c>
      <c r="PO279" s="5">
        <v>0.94740333001428223</v>
      </c>
      <c r="PP279" s="4">
        <v>0</v>
      </c>
      <c r="PQ279" s="4">
        <v>0</v>
      </c>
      <c r="PR279" s="4">
        <v>0</v>
      </c>
      <c r="PS279" s="4">
        <v>0</v>
      </c>
      <c r="PT279" s="4">
        <v>0</v>
      </c>
      <c r="PU279" s="4">
        <v>0</v>
      </c>
      <c r="PV279" s="4">
        <v>0</v>
      </c>
      <c r="PW279" s="4">
        <v>0</v>
      </c>
      <c r="PX279" s="4">
        <v>0</v>
      </c>
      <c r="PY279" s="5">
        <v>0.94738533540400305</v>
      </c>
      <c r="PZ279" s="4">
        <v>0</v>
      </c>
      <c r="QA279" s="4">
        <v>0</v>
      </c>
      <c r="QB279" s="4">
        <v>0</v>
      </c>
      <c r="QC279" s="4">
        <v>0</v>
      </c>
      <c r="QD279" s="4">
        <v>0</v>
      </c>
      <c r="QE279" s="4">
        <v>0</v>
      </c>
      <c r="QF279" s="4">
        <v>0</v>
      </c>
      <c r="QG279" s="4">
        <v>0</v>
      </c>
      <c r="QH279" s="4">
        <v>0</v>
      </c>
      <c r="QI279" s="5">
        <v>0.94736407459109928</v>
      </c>
      <c r="QJ279" s="4">
        <v>0</v>
      </c>
      <c r="QK279" s="4">
        <v>0</v>
      </c>
      <c r="QL279" s="4">
        <v>0</v>
      </c>
      <c r="QM279" s="4">
        <v>0</v>
      </c>
      <c r="QN279" s="4">
        <v>0</v>
      </c>
      <c r="QO279" s="4">
        <v>0</v>
      </c>
      <c r="QP279" s="4">
        <v>0</v>
      </c>
      <c r="QQ279" s="4">
        <v>0</v>
      </c>
      <c r="QR279" s="4">
        <v>0</v>
      </c>
      <c r="QS279" s="5">
        <v>0.9473403982935219</v>
      </c>
      <c r="QT279" s="4">
        <v>0</v>
      </c>
      <c r="QU279" s="4">
        <v>0</v>
      </c>
      <c r="QV279" s="4">
        <v>0</v>
      </c>
      <c r="QW279" s="4">
        <v>0</v>
      </c>
      <c r="QX279" s="4">
        <v>0</v>
      </c>
      <c r="QY279" s="4">
        <v>0</v>
      </c>
      <c r="QZ279" s="4">
        <v>0</v>
      </c>
      <c r="RA279" s="4">
        <v>0</v>
      </c>
      <c r="RB279" s="4">
        <v>0</v>
      </c>
      <c r="RC279" s="5">
        <v>0.94731816425043647</v>
      </c>
      <c r="RD279" s="4">
        <v>0</v>
      </c>
      <c r="RE279" s="4">
        <v>0</v>
      </c>
      <c r="RF279" s="4">
        <v>0</v>
      </c>
      <c r="RG279" s="4">
        <v>0</v>
      </c>
      <c r="RH279" s="4">
        <v>0</v>
      </c>
      <c r="RI279" s="4">
        <v>0</v>
      </c>
      <c r="RJ279" s="4">
        <v>0</v>
      </c>
      <c r="RK279" s="4">
        <v>0</v>
      </c>
      <c r="RL279" s="4">
        <v>0</v>
      </c>
      <c r="RM279" s="5">
        <v>0.94729253237617905</v>
      </c>
      <c r="RN279" s="4">
        <v>0</v>
      </c>
      <c r="RO279" s="4">
        <v>0</v>
      </c>
      <c r="RP279" s="4">
        <v>0</v>
      </c>
      <c r="RQ279" s="4">
        <v>0</v>
      </c>
      <c r="RR279" s="4">
        <v>0</v>
      </c>
      <c r="RS279" s="4">
        <v>0</v>
      </c>
      <c r="RT279" s="4">
        <v>0</v>
      </c>
      <c r="RU279" s="4">
        <v>0</v>
      </c>
      <c r="RV279" s="4">
        <v>0</v>
      </c>
      <c r="RW279" s="5">
        <v>0.94726534434089071</v>
      </c>
      <c r="RX279" s="4">
        <v>0</v>
      </c>
      <c r="RY279" s="4">
        <v>0</v>
      </c>
      <c r="RZ279" s="4">
        <v>0</v>
      </c>
      <c r="SA279" s="4">
        <v>0</v>
      </c>
      <c r="SB279" s="4">
        <v>0</v>
      </c>
      <c r="SC279" s="4">
        <v>0</v>
      </c>
      <c r="SD279" s="4">
        <v>0</v>
      </c>
      <c r="SE279" s="4">
        <v>0</v>
      </c>
      <c r="SF279" s="4">
        <v>0</v>
      </c>
      <c r="SG279" s="5">
        <v>0.94724062540300979</v>
      </c>
      <c r="SH279" s="4">
        <v>0</v>
      </c>
      <c r="SI279" s="4">
        <v>0</v>
      </c>
      <c r="SJ279" s="4">
        <v>0</v>
      </c>
      <c r="SK279" s="4">
        <v>0</v>
      </c>
      <c r="SL279" s="4">
        <v>0</v>
      </c>
      <c r="SM279" s="4">
        <v>0</v>
      </c>
      <c r="SN279" s="4">
        <v>0</v>
      </c>
      <c r="SO279" s="4">
        <v>0</v>
      </c>
      <c r="SP279" s="4">
        <v>0</v>
      </c>
      <c r="SQ279" s="5">
        <v>0.94721959034263092</v>
      </c>
      <c r="SR279" s="4">
        <v>0</v>
      </c>
      <c r="SS279" s="4">
        <v>0</v>
      </c>
      <c r="ST279" s="4">
        <v>0</v>
      </c>
      <c r="SU279" s="4">
        <v>0</v>
      </c>
      <c r="SV279" s="4">
        <v>0</v>
      </c>
      <c r="SW279" s="4">
        <v>0</v>
      </c>
      <c r="SX279" s="4">
        <v>0</v>
      </c>
      <c r="SY279" s="4">
        <v>0</v>
      </c>
      <c r="SZ279" s="4">
        <v>0</v>
      </c>
      <c r="TA279" s="5">
        <v>11.368184993966421</v>
      </c>
      <c r="TB279" s="4">
        <v>0</v>
      </c>
      <c r="TC279" s="4">
        <v>0</v>
      </c>
    </row>
    <row r="280" spans="1:523" x14ac:dyDescent="0.3">
      <c r="A280" s="3" t="s">
        <v>317</v>
      </c>
      <c r="B280" s="4">
        <v>30232400.289999999</v>
      </c>
      <c r="C280" s="4">
        <v>30232400.289999999</v>
      </c>
      <c r="D280" s="4">
        <v>0</v>
      </c>
      <c r="E280" s="4">
        <v>0</v>
      </c>
      <c r="F280" s="4">
        <v>30232400.289999999</v>
      </c>
      <c r="G280" s="4">
        <v>29211674.315603137</v>
      </c>
      <c r="H280" s="4">
        <v>0</v>
      </c>
      <c r="I280" s="4">
        <v>0</v>
      </c>
      <c r="J280" s="4">
        <v>29211674.315603137</v>
      </c>
      <c r="K280" s="5">
        <v>0.9662373491814843</v>
      </c>
      <c r="L280" s="4">
        <v>29937625.850000001</v>
      </c>
      <c r="M280" s="4">
        <v>29937625.850000001</v>
      </c>
      <c r="N280" s="4">
        <v>0</v>
      </c>
      <c r="O280" s="4">
        <v>0</v>
      </c>
      <c r="P280" s="4">
        <v>29937625.850000001</v>
      </c>
      <c r="Q280" s="4">
        <v>28926852.242091082</v>
      </c>
      <c r="R280" s="4">
        <v>0</v>
      </c>
      <c r="S280" s="4">
        <v>0</v>
      </c>
      <c r="T280" s="4">
        <v>28926852.242091082</v>
      </c>
      <c r="U280" s="5">
        <v>0.9662373491814843</v>
      </c>
      <c r="V280" s="4">
        <v>29021632.210000001</v>
      </c>
      <c r="W280" s="4">
        <v>29021632.210000001</v>
      </c>
      <c r="X280" s="4">
        <v>0</v>
      </c>
      <c r="Y280" s="4">
        <v>0</v>
      </c>
      <c r="Z280" s="4">
        <v>29021632.210000001</v>
      </c>
      <c r="AA280" s="4">
        <v>28041784.975510381</v>
      </c>
      <c r="AB280" s="4">
        <v>0</v>
      </c>
      <c r="AC280" s="4">
        <v>0</v>
      </c>
      <c r="AD280" s="4">
        <v>28041784.975510381</v>
      </c>
      <c r="AE280" s="5">
        <v>0.9662373491814843</v>
      </c>
      <c r="AF280" s="4">
        <v>28871413.290000003</v>
      </c>
      <c r="AG280" s="4">
        <v>28871413.290000003</v>
      </c>
      <c r="AH280" s="4">
        <v>0</v>
      </c>
      <c r="AI280" s="4">
        <v>0</v>
      </c>
      <c r="AJ280" s="4">
        <v>28871413.290000003</v>
      </c>
      <c r="AK280" s="4">
        <v>27896637.844452679</v>
      </c>
      <c r="AL280" s="4">
        <v>0</v>
      </c>
      <c r="AM280" s="4">
        <v>0</v>
      </c>
      <c r="AN280" s="4">
        <v>27896637.844452679</v>
      </c>
      <c r="AO280" s="5">
        <v>0.9662373491814843</v>
      </c>
      <c r="AP280" s="4">
        <v>28481551.280000001</v>
      </c>
      <c r="AQ280" s="4">
        <v>28481551.280000001</v>
      </c>
      <c r="AR280" s="4">
        <v>0</v>
      </c>
      <c r="AS280" s="4">
        <v>0</v>
      </c>
      <c r="AT280" s="4">
        <v>28481551.280000001</v>
      </c>
      <c r="AU280" s="4">
        <v>27519938.609363712</v>
      </c>
      <c r="AV280" s="4">
        <v>0</v>
      </c>
      <c r="AW280" s="4">
        <v>0</v>
      </c>
      <c r="AX280" s="4">
        <v>27519938.609363712</v>
      </c>
      <c r="AY280" s="5">
        <v>0.9662373491814843</v>
      </c>
      <c r="AZ280" s="4">
        <v>28279756.440000001</v>
      </c>
      <c r="BA280" s="4">
        <v>28279756.440000001</v>
      </c>
      <c r="BB280" s="4">
        <v>0</v>
      </c>
      <c r="BC280" s="4">
        <v>0</v>
      </c>
      <c r="BD280" s="4">
        <v>28279756.440000001</v>
      </c>
      <c r="BE280" s="4">
        <v>27324956.898083612</v>
      </c>
      <c r="BF280" s="4">
        <v>0</v>
      </c>
      <c r="BG280" s="4">
        <v>0</v>
      </c>
      <c r="BH280" s="4">
        <v>27324956.898083612</v>
      </c>
      <c r="BI280" s="5">
        <v>0.9662373491814843</v>
      </c>
      <c r="BJ280" s="4">
        <v>28010409.609999999</v>
      </c>
      <c r="BK280" s="4">
        <v>28010409.609999999</v>
      </c>
      <c r="BL280" s="4">
        <v>0</v>
      </c>
      <c r="BM280" s="4">
        <v>0</v>
      </c>
      <c r="BN280" s="4">
        <v>28010409.609999999</v>
      </c>
      <c r="BO280" s="4">
        <v>27064703.931053974</v>
      </c>
      <c r="BP280" s="4">
        <v>0</v>
      </c>
      <c r="BQ280" s="4">
        <v>0</v>
      </c>
      <c r="BR280" s="4">
        <v>27064703.931053974</v>
      </c>
      <c r="BS280" s="5">
        <v>0.9662373491814843</v>
      </c>
      <c r="BT280" s="4">
        <v>29989733.990000002</v>
      </c>
      <c r="BU280" s="4">
        <v>29989733.990000002</v>
      </c>
      <c r="BV280" s="4">
        <v>0</v>
      </c>
      <c r="BW280" s="4">
        <v>0</v>
      </c>
      <c r="BX280" s="4">
        <v>29989733.990000002</v>
      </c>
      <c r="BY280" s="4">
        <v>28977201.073155459</v>
      </c>
      <c r="BZ280" s="4">
        <v>0</v>
      </c>
      <c r="CA280" s="4">
        <v>0</v>
      </c>
      <c r="CB280" s="4">
        <v>28977201.073155459</v>
      </c>
      <c r="CC280" s="5">
        <v>0.9662373491814843</v>
      </c>
      <c r="CD280" s="4">
        <v>29266357.829999998</v>
      </c>
      <c r="CE280" s="4">
        <v>29266357.829999998</v>
      </c>
      <c r="CF280" s="4">
        <v>0</v>
      </c>
      <c r="CG280" s="4">
        <v>0</v>
      </c>
      <c r="CH280" s="4">
        <v>29266357.829999998</v>
      </c>
      <c r="CI280" s="4">
        <v>28278248.009855974</v>
      </c>
      <c r="CJ280" s="4">
        <v>0</v>
      </c>
      <c r="CK280" s="4">
        <v>0</v>
      </c>
      <c r="CL280" s="4">
        <v>28278248.009855974</v>
      </c>
      <c r="CM280" s="5">
        <v>0.9662373491814843</v>
      </c>
      <c r="CN280" s="4">
        <v>29098920.039999999</v>
      </c>
      <c r="CO280" s="4">
        <v>29098920.039999999</v>
      </c>
      <c r="CP280" s="4">
        <v>0</v>
      </c>
      <c r="CQ280" s="4">
        <v>0</v>
      </c>
      <c r="CR280" s="4">
        <v>29098920.039999999</v>
      </c>
      <c r="CS280" s="4">
        <v>28116463.363493569</v>
      </c>
      <c r="CT280" s="4">
        <v>0</v>
      </c>
      <c r="CU280" s="4">
        <v>0</v>
      </c>
      <c r="CV280" s="4">
        <v>28116463.363493569</v>
      </c>
      <c r="CW280" s="5">
        <v>0.9662373491814843</v>
      </c>
      <c r="CX280" s="4">
        <v>29166269.829999994</v>
      </c>
      <c r="CY280" s="4">
        <v>29166269.829999994</v>
      </c>
      <c r="CZ280" s="4">
        <v>0</v>
      </c>
      <c r="DA280" s="4">
        <v>0</v>
      </c>
      <c r="DB280" s="4">
        <v>29166269.829999994</v>
      </c>
      <c r="DC280" s="4">
        <v>28181539.246051095</v>
      </c>
      <c r="DD280" s="4">
        <v>0</v>
      </c>
      <c r="DE280" s="4">
        <v>0</v>
      </c>
      <c r="DF280" s="4">
        <v>28181539.246051095</v>
      </c>
      <c r="DG280" s="5">
        <v>0.9662373491814843</v>
      </c>
      <c r="DH280" s="4">
        <v>27194267.759999998</v>
      </c>
      <c r="DI280" s="4">
        <v>27194267.759999998</v>
      </c>
      <c r="DJ280" s="4">
        <v>0</v>
      </c>
      <c r="DK280" s="4">
        <v>0</v>
      </c>
      <c r="DL280" s="4">
        <v>27194267.759999998</v>
      </c>
      <c r="DM280" s="4">
        <v>26276117.193353899</v>
      </c>
      <c r="DN280" s="4">
        <v>0</v>
      </c>
      <c r="DO280" s="4">
        <v>0</v>
      </c>
      <c r="DP280" s="4">
        <v>26276117.193353899</v>
      </c>
      <c r="DQ280" s="5">
        <v>0.9662373491814843</v>
      </c>
      <c r="DR280" s="4">
        <v>347550338.42000002</v>
      </c>
      <c r="DS280" s="4">
        <v>347550338.42000002</v>
      </c>
      <c r="DT280" s="4">
        <v>0</v>
      </c>
      <c r="DU280" s="4">
        <v>0</v>
      </c>
      <c r="DV280" s="4">
        <v>347550338.42000002</v>
      </c>
      <c r="DW280" s="4">
        <v>335816117.70206857</v>
      </c>
      <c r="DX280" s="4">
        <v>0</v>
      </c>
      <c r="DY280" s="4">
        <v>0</v>
      </c>
      <c r="DZ280" s="4">
        <v>335816117.70206857</v>
      </c>
      <c r="EA280" s="5">
        <v>11.594848190177814</v>
      </c>
      <c r="EB280" s="4">
        <v>27357455.919999991</v>
      </c>
      <c r="EC280" s="4">
        <v>27357455.919999991</v>
      </c>
      <c r="ED280" s="4">
        <v>0</v>
      </c>
      <c r="EE280" s="4">
        <v>0</v>
      </c>
      <c r="EF280" s="4">
        <v>27357455.919999991</v>
      </c>
      <c r="EG280" s="4">
        <v>26407632.664016958</v>
      </c>
      <c r="EH280" s="4">
        <v>0</v>
      </c>
      <c r="EI280" s="4">
        <v>0</v>
      </c>
      <c r="EJ280" s="4">
        <v>26407632.664016958</v>
      </c>
      <c r="EK280" s="5">
        <v>0.96528100936137662</v>
      </c>
      <c r="EL280" s="4">
        <v>27599504.569999993</v>
      </c>
      <c r="EM280" s="4">
        <v>27599504.569999993</v>
      </c>
      <c r="EN280" s="4">
        <v>0</v>
      </c>
      <c r="EO280" s="4">
        <v>0</v>
      </c>
      <c r="EP280" s="4">
        <v>27599504.569999993</v>
      </c>
      <c r="EQ280" s="4">
        <v>26641277.629203521</v>
      </c>
      <c r="ER280" s="4">
        <v>0</v>
      </c>
      <c r="ES280" s="4">
        <v>0</v>
      </c>
      <c r="ET280" s="4">
        <v>26641277.629203521</v>
      </c>
      <c r="EU280" s="5">
        <v>0.96528100936137662</v>
      </c>
      <c r="EV280" s="4">
        <v>28402907.699999996</v>
      </c>
      <c r="EW280" s="4">
        <v>28402907.699999996</v>
      </c>
      <c r="EX280" s="4">
        <v>0</v>
      </c>
      <c r="EY280" s="4">
        <v>0</v>
      </c>
      <c r="EZ280" s="4">
        <v>28402907.699999996</v>
      </c>
      <c r="FA280" s="4">
        <v>27416787.413454011</v>
      </c>
      <c r="FB280" s="4">
        <v>0</v>
      </c>
      <c r="FC280" s="4">
        <v>0</v>
      </c>
      <c r="FD280" s="4">
        <v>27416787.413454011</v>
      </c>
      <c r="FE280" s="5">
        <v>0.96528100936137662</v>
      </c>
      <c r="FF280" s="4">
        <v>28907395.639999993</v>
      </c>
      <c r="FG280" s="4">
        <v>28907395.639999993</v>
      </c>
      <c r="FH280" s="4">
        <v>0</v>
      </c>
      <c r="FI280" s="4">
        <v>0</v>
      </c>
      <c r="FJ280" s="4">
        <v>28907395.639999993</v>
      </c>
      <c r="FK280" s="4">
        <v>27903760.041387852</v>
      </c>
      <c r="FL280" s="4">
        <v>0</v>
      </c>
      <c r="FM280" s="4">
        <v>0</v>
      </c>
      <c r="FN280" s="4">
        <v>27903760.041387852</v>
      </c>
      <c r="FO280" s="5">
        <v>0.96528100936137662</v>
      </c>
      <c r="FP280" s="4">
        <v>29216842.869999994</v>
      </c>
      <c r="FQ280" s="4">
        <v>29216842.869999994</v>
      </c>
      <c r="FR280" s="4">
        <v>0</v>
      </c>
      <c r="FS280" s="4">
        <v>0</v>
      </c>
      <c r="FT280" s="4">
        <v>29216842.869999994</v>
      </c>
      <c r="FU280" s="4">
        <v>28202463.575906333</v>
      </c>
      <c r="FV280" s="4">
        <v>0</v>
      </c>
      <c r="FW280" s="4">
        <v>0</v>
      </c>
      <c r="FX280" s="4">
        <v>28202463.575906333</v>
      </c>
      <c r="FY280" s="5">
        <v>0.96528100936137662</v>
      </c>
      <c r="FZ280" s="4">
        <v>28970447.459999993</v>
      </c>
      <c r="GA280" s="4">
        <v>28970447.459999993</v>
      </c>
      <c r="GB280" s="4">
        <v>0</v>
      </c>
      <c r="GC280" s="4">
        <v>0</v>
      </c>
      <c r="GD280" s="4">
        <v>28970447.459999993</v>
      </c>
      <c r="GE280" s="4">
        <v>27964622.765839525</v>
      </c>
      <c r="GF280" s="4">
        <v>0</v>
      </c>
      <c r="GG280" s="4">
        <v>0</v>
      </c>
      <c r="GH280" s="4">
        <v>27964622.765839525</v>
      </c>
      <c r="GI280" s="5">
        <v>0.96528100936137662</v>
      </c>
      <c r="GJ280" s="4">
        <v>29896897.009999994</v>
      </c>
      <c r="GK280" s="4">
        <v>29896897.009999994</v>
      </c>
      <c r="GL280" s="4">
        <v>0</v>
      </c>
      <c r="GM280" s="4">
        <v>0</v>
      </c>
      <c r="GN280" s="4">
        <v>29896897.009999994</v>
      </c>
      <c r="GO280" s="4">
        <v>28858906.922585916</v>
      </c>
      <c r="GP280" s="4">
        <v>0</v>
      </c>
      <c r="GQ280" s="4">
        <v>0</v>
      </c>
      <c r="GR280" s="4">
        <v>28858906.922585916</v>
      </c>
      <c r="GS280" s="5">
        <v>0.96528100936137662</v>
      </c>
      <c r="GT280" s="4">
        <v>28580471.389999997</v>
      </c>
      <c r="GU280" s="4">
        <v>28580471.389999997</v>
      </c>
      <c r="GV280" s="4">
        <v>0</v>
      </c>
      <c r="GW280" s="4">
        <v>0</v>
      </c>
      <c r="GX280" s="4">
        <v>28580471.389999997</v>
      </c>
      <c r="GY280" s="4">
        <v>27588186.271363143</v>
      </c>
      <c r="GZ280" s="4">
        <v>0</v>
      </c>
      <c r="HA280" s="4">
        <v>0</v>
      </c>
      <c r="HB280" s="4">
        <v>27588186.271363143</v>
      </c>
      <c r="HC280" s="5">
        <v>0.96528100936137662</v>
      </c>
      <c r="HD280" s="4">
        <v>28551611.699999999</v>
      </c>
      <c r="HE280" s="4">
        <v>28551611.699999999</v>
      </c>
      <c r="HF280" s="4">
        <v>0</v>
      </c>
      <c r="HG280" s="4">
        <v>0</v>
      </c>
      <c r="HH280" s="4">
        <v>28551611.699999999</v>
      </c>
      <c r="HI280" s="4">
        <v>27560328.560670089</v>
      </c>
      <c r="HJ280" s="4">
        <v>0</v>
      </c>
      <c r="HK280" s="4">
        <v>0</v>
      </c>
      <c r="HL280" s="4">
        <v>27560328.560670089</v>
      </c>
      <c r="HM280" s="5">
        <v>0.96528100936137662</v>
      </c>
      <c r="HN280" s="4">
        <v>29063998.249999996</v>
      </c>
      <c r="HO280" s="4">
        <v>29063998.249999996</v>
      </c>
      <c r="HP280" s="4">
        <v>0</v>
      </c>
      <c r="HQ280" s="4">
        <v>0</v>
      </c>
      <c r="HR280" s="4">
        <v>29063998.249999996</v>
      </c>
      <c r="HS280" s="4">
        <v>28054925.566837281</v>
      </c>
      <c r="HT280" s="4">
        <v>0</v>
      </c>
      <c r="HU280" s="4">
        <v>0</v>
      </c>
      <c r="HV280" s="4">
        <v>28054925.566837281</v>
      </c>
      <c r="HW280" s="5">
        <v>0.96528100936137662</v>
      </c>
      <c r="HX280" s="4">
        <v>29582963.569999997</v>
      </c>
      <c r="HY280" s="4">
        <v>29582963.569999997</v>
      </c>
      <c r="HZ280" s="4">
        <v>0</v>
      </c>
      <c r="IA280" s="4">
        <v>0</v>
      </c>
      <c r="IB280" s="4">
        <v>29582963.569999997</v>
      </c>
      <c r="IC280" s="4">
        <v>28555872.93475043</v>
      </c>
      <c r="ID280" s="4">
        <v>0</v>
      </c>
      <c r="IE280" s="4">
        <v>0</v>
      </c>
      <c r="IF280" s="4">
        <v>28555872.93475043</v>
      </c>
      <c r="IG280" s="5">
        <v>0.96528100936137662</v>
      </c>
      <c r="IH280" s="4">
        <v>27184024.199999996</v>
      </c>
      <c r="II280" s="4">
        <v>27184024.199999996</v>
      </c>
      <c r="IJ280" s="4">
        <v>0</v>
      </c>
      <c r="IK280" s="4">
        <v>0</v>
      </c>
      <c r="IL280" s="4">
        <v>27184024.199999996</v>
      </c>
      <c r="IM280" s="4">
        <v>26240222.318280086</v>
      </c>
      <c r="IN280" s="4">
        <v>0</v>
      </c>
      <c r="IO280" s="4">
        <v>0</v>
      </c>
      <c r="IP280" s="4">
        <v>26240222.318280086</v>
      </c>
      <c r="IQ280" s="5">
        <v>0.96528100936137662</v>
      </c>
      <c r="IR280" s="4">
        <v>343314520.27999991</v>
      </c>
      <c r="IS280" s="4">
        <v>343314520.27999991</v>
      </c>
      <c r="IT280" s="4">
        <v>0</v>
      </c>
      <c r="IU280" s="4">
        <v>0</v>
      </c>
      <c r="IV280" s="4">
        <v>343314520.27999991</v>
      </c>
      <c r="IW280" s="4">
        <v>331394986.66429514</v>
      </c>
      <c r="IX280" s="4">
        <v>0</v>
      </c>
      <c r="IY280" s="4">
        <v>0</v>
      </c>
      <c r="IZ280" s="4">
        <v>331394986.66429514</v>
      </c>
      <c r="JA280" s="5">
        <v>11.583372112336519</v>
      </c>
      <c r="JB280" s="4">
        <v>27275603.979999997</v>
      </c>
      <c r="JC280" s="4">
        <v>27275603.979999997</v>
      </c>
      <c r="JD280" s="4">
        <v>0</v>
      </c>
      <c r="JE280" s="4">
        <v>0</v>
      </c>
      <c r="JF280" s="4">
        <v>27275603.979999997</v>
      </c>
      <c r="JG280" s="4">
        <v>26387878.92226804</v>
      </c>
      <c r="JH280" s="4">
        <v>0</v>
      </c>
      <c r="JI280" s="4">
        <v>0</v>
      </c>
      <c r="JJ280" s="4">
        <v>26387878.92226804</v>
      </c>
      <c r="JK280" s="5">
        <v>0.96745351419595016</v>
      </c>
      <c r="JL280" s="4">
        <v>27336773.43</v>
      </c>
      <c r="JM280" s="4">
        <v>27336773.43</v>
      </c>
      <c r="JN280" s="4">
        <v>0</v>
      </c>
      <c r="JO280" s="4">
        <v>0</v>
      </c>
      <c r="JP280" s="4">
        <v>27336773.43</v>
      </c>
      <c r="JQ280" s="4">
        <v>26447057.521631978</v>
      </c>
      <c r="JR280" s="4">
        <v>0</v>
      </c>
      <c r="JS280" s="4">
        <v>0</v>
      </c>
      <c r="JT280" s="4">
        <v>26447057.521631978</v>
      </c>
      <c r="JU280" s="5">
        <v>0.96745351419595016</v>
      </c>
      <c r="JV280" s="4">
        <v>27417215.789999999</v>
      </c>
      <c r="JW280" s="4">
        <v>27417215.789999999</v>
      </c>
      <c r="JX280" s="4">
        <v>0</v>
      </c>
      <c r="JY280" s="4">
        <v>0</v>
      </c>
      <c r="JZ280" s="4">
        <v>27417215.789999999</v>
      </c>
      <c r="KA280" s="4">
        <v>26524881.765504193</v>
      </c>
      <c r="KB280" s="4">
        <v>0</v>
      </c>
      <c r="KC280" s="4">
        <v>0</v>
      </c>
      <c r="KD280" s="4">
        <v>26524881.765504193</v>
      </c>
      <c r="KE280" s="5">
        <v>0.96745351419595016</v>
      </c>
      <c r="KF280" s="4">
        <v>27477729.579999998</v>
      </c>
      <c r="KG280" s="4">
        <v>27477729.579999998</v>
      </c>
      <c r="KH280" s="4">
        <v>0</v>
      </c>
      <c r="KI280" s="4">
        <v>0</v>
      </c>
      <c r="KJ280" s="4">
        <v>27477729.579999998</v>
      </c>
      <c r="KK280" s="4">
        <v>26583426.04429701</v>
      </c>
      <c r="KL280" s="4">
        <v>0</v>
      </c>
      <c r="KM280" s="4">
        <v>0</v>
      </c>
      <c r="KN280" s="4">
        <v>26583426.04429701</v>
      </c>
      <c r="KO280" s="5">
        <v>0.96745351419595016</v>
      </c>
      <c r="KP280" s="4">
        <v>27553681.300000001</v>
      </c>
      <c r="KQ280" s="4">
        <v>27553681.300000001</v>
      </c>
      <c r="KR280" s="4">
        <v>0</v>
      </c>
      <c r="KS280" s="4">
        <v>0</v>
      </c>
      <c r="KT280" s="4">
        <v>27553681.300000001</v>
      </c>
      <c r="KU280" s="4">
        <v>26656905.802720238</v>
      </c>
      <c r="KV280" s="4">
        <v>0</v>
      </c>
      <c r="KW280" s="4">
        <v>0</v>
      </c>
      <c r="KX280" s="4">
        <v>26656905.802720238</v>
      </c>
      <c r="KY280" s="5">
        <v>0.96745351419595016</v>
      </c>
      <c r="KZ280" s="4">
        <v>27619008.919999998</v>
      </c>
      <c r="LA280" s="4">
        <v>27619008.919999998</v>
      </c>
      <c r="LB280" s="4">
        <v>0</v>
      </c>
      <c r="LC280" s="4">
        <v>0</v>
      </c>
      <c r="LD280" s="4">
        <v>27619008.919999998</v>
      </c>
      <c r="LE280" s="4">
        <v>26720107.23826329</v>
      </c>
      <c r="LF280" s="4">
        <v>0</v>
      </c>
      <c r="LG280" s="4">
        <v>0</v>
      </c>
      <c r="LH280" s="4">
        <v>26720107.23826329</v>
      </c>
      <c r="LI280" s="5">
        <v>0.96745351419595016</v>
      </c>
      <c r="LJ280" s="4">
        <v>27603585.010000009</v>
      </c>
      <c r="LK280" s="4">
        <v>27603585.010000009</v>
      </c>
      <c r="LL280" s="4">
        <v>0</v>
      </c>
      <c r="LM280" s="4">
        <v>0</v>
      </c>
      <c r="LN280" s="4">
        <v>27603585.010000009</v>
      </c>
      <c r="LO280" s="4">
        <v>26705185.32233116</v>
      </c>
      <c r="LP280" s="4">
        <v>0</v>
      </c>
      <c r="LQ280" s="4">
        <v>0</v>
      </c>
      <c r="LR280" s="4">
        <v>26705185.32233116</v>
      </c>
      <c r="LS280" s="5">
        <v>0.96745351419595016</v>
      </c>
      <c r="LT280" s="4">
        <v>27672382.730000004</v>
      </c>
      <c r="LU280" s="4">
        <v>27672382.730000004</v>
      </c>
      <c r="LV280" s="4">
        <v>0</v>
      </c>
      <c r="LW280" s="4">
        <v>0</v>
      </c>
      <c r="LX280" s="4">
        <v>27672382.730000004</v>
      </c>
      <c r="LY280" s="4">
        <v>26771743.918313824</v>
      </c>
      <c r="LZ280" s="4">
        <v>0</v>
      </c>
      <c r="MA280" s="4">
        <v>0</v>
      </c>
      <c r="MB280" s="4">
        <v>26771743.918313824</v>
      </c>
      <c r="MC280" s="5">
        <v>0.96745351419595016</v>
      </c>
      <c r="MD280" s="4">
        <v>27734080.740000002</v>
      </c>
      <c r="ME280" s="4">
        <v>27734080.740000002</v>
      </c>
      <c r="MF280" s="4">
        <v>0</v>
      </c>
      <c r="MG280" s="4">
        <v>0</v>
      </c>
      <c r="MH280" s="4">
        <v>27734080.740000002</v>
      </c>
      <c r="MI280" s="4">
        <v>26831433.874907222</v>
      </c>
      <c r="MJ280" s="4">
        <v>0</v>
      </c>
      <c r="MK280" s="4">
        <v>0</v>
      </c>
      <c r="ML280" s="4">
        <v>26831433.874907222</v>
      </c>
      <c r="MM280" s="5">
        <v>0.96745351419595016</v>
      </c>
      <c r="MN280" s="4">
        <v>27811774.340000004</v>
      </c>
      <c r="MO280" s="4">
        <v>27811774.340000004</v>
      </c>
      <c r="MP280" s="4">
        <v>0</v>
      </c>
      <c r="MQ280" s="4">
        <v>0</v>
      </c>
      <c r="MR280" s="4">
        <v>27811774.340000004</v>
      </c>
      <c r="MS280" s="4">
        <v>26906598.821257755</v>
      </c>
      <c r="MT280" s="4">
        <v>0</v>
      </c>
      <c r="MU280" s="4">
        <v>0</v>
      </c>
      <c r="MV280" s="4">
        <v>26906598.821257755</v>
      </c>
      <c r="MW280" s="5">
        <v>0.96745351419595016</v>
      </c>
      <c r="MX280" s="4">
        <v>27878625.460000001</v>
      </c>
      <c r="MY280" s="4">
        <v>27878625.460000001</v>
      </c>
      <c r="MZ280" s="4">
        <v>0</v>
      </c>
      <c r="NA280" s="4">
        <v>0</v>
      </c>
      <c r="NB280" s="4">
        <v>27878625.460000001</v>
      </c>
      <c r="NC280" s="4">
        <v>26971274.172229689</v>
      </c>
      <c r="ND280" s="4">
        <v>0</v>
      </c>
      <c r="NE280" s="4">
        <v>0</v>
      </c>
      <c r="NF280" s="4">
        <v>26971274.172229689</v>
      </c>
      <c r="NG280" s="5">
        <v>0.96745351419595016</v>
      </c>
      <c r="NH280" s="4">
        <v>28139406.899999999</v>
      </c>
      <c r="NI280" s="4">
        <v>28139406.899999999</v>
      </c>
      <c r="NJ280" s="4">
        <v>0</v>
      </c>
      <c r="NK280" s="4">
        <v>0</v>
      </c>
      <c r="NL280" s="4">
        <v>28139406.899999999</v>
      </c>
      <c r="NM280" s="4">
        <v>27223568.092794765</v>
      </c>
      <c r="NN280" s="4">
        <v>0</v>
      </c>
      <c r="NO280" s="4">
        <v>0</v>
      </c>
      <c r="NP280" s="4">
        <v>27223568.092794765</v>
      </c>
      <c r="NQ280" s="5">
        <v>0.96745351419595016</v>
      </c>
      <c r="NR280" s="4">
        <v>331519868.18000001</v>
      </c>
      <c r="NS280" s="4">
        <v>331519868.18000001</v>
      </c>
      <c r="NT280" s="4">
        <v>0</v>
      </c>
      <c r="NU280" s="4">
        <v>0</v>
      </c>
      <c r="NV280" s="4">
        <v>331519868.18000001</v>
      </c>
      <c r="NW280" s="4">
        <v>320730061.49651921</v>
      </c>
      <c r="NX280" s="4">
        <v>0</v>
      </c>
      <c r="NY280" s="4">
        <v>0</v>
      </c>
      <c r="NZ280" s="4">
        <v>320730061.49651921</v>
      </c>
      <c r="OA280" s="5">
        <v>11.609442170351405</v>
      </c>
      <c r="OB280" s="4">
        <v>28165253.349999998</v>
      </c>
      <c r="OC280" s="4">
        <v>28165253.349999998</v>
      </c>
      <c r="OD280" s="4">
        <v>0</v>
      </c>
      <c r="OE280" s="4">
        <v>0</v>
      </c>
      <c r="OF280" s="4">
        <v>28165253.349999998</v>
      </c>
      <c r="OG280" s="4">
        <v>27269717.520879716</v>
      </c>
      <c r="OH280" s="4">
        <v>0</v>
      </c>
      <c r="OI280" s="4">
        <v>0</v>
      </c>
      <c r="OJ280" s="4">
        <v>27269717.520879716</v>
      </c>
      <c r="OK280" s="5">
        <v>0.96820423313819459</v>
      </c>
      <c r="OL280" s="4">
        <v>28180539.659999996</v>
      </c>
      <c r="OM280" s="4">
        <v>28180539.659999996</v>
      </c>
      <c r="ON280" s="4">
        <v>0</v>
      </c>
      <c r="OO280" s="4">
        <v>0</v>
      </c>
      <c r="OP280" s="4">
        <v>28180539.659999996</v>
      </c>
      <c r="OQ280" s="4">
        <v>27284517.790930774</v>
      </c>
      <c r="OR280" s="4">
        <v>0</v>
      </c>
      <c r="OS280" s="4">
        <v>0</v>
      </c>
      <c r="OT280" s="4">
        <v>27284517.790930774</v>
      </c>
      <c r="OU280" s="5">
        <v>0.96820423313819459</v>
      </c>
      <c r="OV280" s="4">
        <v>28187800.029999997</v>
      </c>
      <c r="OW280" s="4">
        <v>28187800.029999997</v>
      </c>
      <c r="OX280" s="4">
        <v>0</v>
      </c>
      <c r="OY280" s="4">
        <v>0</v>
      </c>
      <c r="OZ280" s="4">
        <v>28187800.029999997</v>
      </c>
      <c r="PA280" s="4">
        <v>27291547.311898924</v>
      </c>
      <c r="PB280" s="4">
        <v>0</v>
      </c>
      <c r="PC280" s="4">
        <v>0</v>
      </c>
      <c r="PD280" s="4">
        <v>27291547.311898924</v>
      </c>
      <c r="PE280" s="5">
        <v>0.96820423313819459</v>
      </c>
      <c r="PF280" s="4">
        <v>28206273.139999997</v>
      </c>
      <c r="PG280" s="4">
        <v>28206273.139999997</v>
      </c>
      <c r="PH280" s="4">
        <v>0</v>
      </c>
      <c r="PI280" s="4">
        <v>0</v>
      </c>
      <c r="PJ280" s="4">
        <v>28206273.139999997</v>
      </c>
      <c r="PK280" s="4">
        <v>27309433.055200152</v>
      </c>
      <c r="PL280" s="4">
        <v>0</v>
      </c>
      <c r="PM280" s="4">
        <v>0</v>
      </c>
      <c r="PN280" s="4">
        <v>27309433.055200152</v>
      </c>
      <c r="PO280" s="5">
        <v>0.96820423313819459</v>
      </c>
      <c r="PP280" s="4">
        <v>28224836.179999996</v>
      </c>
      <c r="PQ280" s="4">
        <v>28224836.179999996</v>
      </c>
      <c r="PR280" s="4">
        <v>0</v>
      </c>
      <c r="PS280" s="4">
        <v>0</v>
      </c>
      <c r="PT280" s="4">
        <v>28224836.179999996</v>
      </c>
      <c r="PU280" s="4">
        <v>27327405.869108066</v>
      </c>
      <c r="PV280" s="4">
        <v>0</v>
      </c>
      <c r="PW280" s="4">
        <v>0</v>
      </c>
      <c r="PX280" s="4">
        <v>27327405.869108066</v>
      </c>
      <c r="PY280" s="5">
        <v>0.96820423313819459</v>
      </c>
      <c r="PZ280" s="4">
        <v>28241695.84</v>
      </c>
      <c r="QA280" s="4">
        <v>28241695.84</v>
      </c>
      <c r="QB280" s="4">
        <v>0</v>
      </c>
      <c r="QC280" s="4">
        <v>0</v>
      </c>
      <c r="QD280" s="4">
        <v>28241695.84</v>
      </c>
      <c r="QE280" s="4">
        <v>27343729.463289339</v>
      </c>
      <c r="QF280" s="4">
        <v>0</v>
      </c>
      <c r="QG280" s="4">
        <v>0</v>
      </c>
      <c r="QH280" s="4">
        <v>27343729.463289339</v>
      </c>
      <c r="QI280" s="5">
        <v>0.96820423313819459</v>
      </c>
      <c r="QJ280" s="4">
        <v>28260475.979999997</v>
      </c>
      <c r="QK280" s="4">
        <v>28260475.979999997</v>
      </c>
      <c r="QL280" s="4">
        <v>0</v>
      </c>
      <c r="QM280" s="4">
        <v>0</v>
      </c>
      <c r="QN280" s="4">
        <v>28260475.979999997</v>
      </c>
      <c r="QO280" s="4">
        <v>27361912.474336267</v>
      </c>
      <c r="QP280" s="4">
        <v>0</v>
      </c>
      <c r="QQ280" s="4">
        <v>0</v>
      </c>
      <c r="QR280" s="4">
        <v>27361912.474336267</v>
      </c>
      <c r="QS280" s="5">
        <v>0.96820423313819459</v>
      </c>
      <c r="QT280" s="4">
        <v>28279875.419999998</v>
      </c>
      <c r="QU280" s="4">
        <v>28279875.419999998</v>
      </c>
      <c r="QV280" s="4">
        <v>0</v>
      </c>
      <c r="QW280" s="4">
        <v>0</v>
      </c>
      <c r="QX280" s="4">
        <v>28279875.419999998</v>
      </c>
      <c r="QY280" s="4">
        <v>27380695.094264776</v>
      </c>
      <c r="QZ280" s="4">
        <v>0</v>
      </c>
      <c r="RA280" s="4">
        <v>0</v>
      </c>
      <c r="RB280" s="4">
        <v>27380695.094264776</v>
      </c>
      <c r="RC280" s="5">
        <v>0.96820423313819459</v>
      </c>
      <c r="RD280" s="4">
        <v>28300081.379999999</v>
      </c>
      <c r="RE280" s="4">
        <v>28300081.379999999</v>
      </c>
      <c r="RF280" s="4">
        <v>0</v>
      </c>
      <c r="RG280" s="4">
        <v>0</v>
      </c>
      <c r="RH280" s="4">
        <v>28300081.379999999</v>
      </c>
      <c r="RI280" s="4">
        <v>27400258.590271398</v>
      </c>
      <c r="RJ280" s="4">
        <v>0</v>
      </c>
      <c r="RK280" s="4">
        <v>0</v>
      </c>
      <c r="RL280" s="4">
        <v>27400258.590271398</v>
      </c>
      <c r="RM280" s="5">
        <v>0.96820423313819459</v>
      </c>
      <c r="RN280" s="4">
        <v>28345089.369999997</v>
      </c>
      <c r="RO280" s="4">
        <v>28345089.369999997</v>
      </c>
      <c r="RP280" s="4">
        <v>0</v>
      </c>
      <c r="RQ280" s="4">
        <v>0</v>
      </c>
      <c r="RR280" s="4">
        <v>28345089.369999997</v>
      </c>
      <c r="RS280" s="4">
        <v>27443835.516714439</v>
      </c>
      <c r="RT280" s="4">
        <v>0</v>
      </c>
      <c r="RU280" s="4">
        <v>0</v>
      </c>
      <c r="RV280" s="4">
        <v>27443835.516714439</v>
      </c>
      <c r="RW280" s="5">
        <v>0.96820423313819459</v>
      </c>
      <c r="RX280" s="4">
        <v>28369237.449999996</v>
      </c>
      <c r="RY280" s="4">
        <v>28369237.449999996</v>
      </c>
      <c r="RZ280" s="4">
        <v>0</v>
      </c>
      <c r="SA280" s="4">
        <v>0</v>
      </c>
      <c r="SB280" s="4">
        <v>28369237.449999996</v>
      </c>
      <c r="SC280" s="4">
        <v>27467215.789992597</v>
      </c>
      <c r="SD280" s="4">
        <v>0</v>
      </c>
      <c r="SE280" s="4">
        <v>0</v>
      </c>
      <c r="SF280" s="4">
        <v>27467215.789992597</v>
      </c>
      <c r="SG280" s="5">
        <v>0.96820423313819459</v>
      </c>
      <c r="SH280" s="4">
        <v>28589507.359999999</v>
      </c>
      <c r="SI280" s="4">
        <v>28589507.359999999</v>
      </c>
      <c r="SJ280" s="4">
        <v>0</v>
      </c>
      <c r="SK280" s="4">
        <v>0</v>
      </c>
      <c r="SL280" s="4">
        <v>28589507.359999999</v>
      </c>
      <c r="SM280" s="4">
        <v>27680482.049287569</v>
      </c>
      <c r="SN280" s="4">
        <v>0</v>
      </c>
      <c r="SO280" s="4">
        <v>0</v>
      </c>
      <c r="SP280" s="4">
        <v>27680482.049287569</v>
      </c>
      <c r="SQ280" s="5">
        <v>0.96820423313819459</v>
      </c>
      <c r="SR280" s="4">
        <v>339350665.15999997</v>
      </c>
      <c r="SS280" s="4">
        <v>339350665.15999997</v>
      </c>
      <c r="ST280" s="4">
        <v>0</v>
      </c>
      <c r="SU280" s="4">
        <v>0</v>
      </c>
      <c r="SV280" s="4">
        <v>339350665.15999997</v>
      </c>
      <c r="SW280" s="4">
        <v>328560750.52617401</v>
      </c>
      <c r="SX280" s="4">
        <v>0</v>
      </c>
      <c r="SY280" s="4">
        <v>0</v>
      </c>
      <c r="SZ280" s="4">
        <v>328560750.52617401</v>
      </c>
      <c r="TA280" s="5">
        <v>11.618450797658339</v>
      </c>
      <c r="TB280" s="4">
        <v>28631405.423999999</v>
      </c>
      <c r="TC280" s="4">
        <v>28631405.423999999</v>
      </c>
    </row>
    <row r="281" spans="1:523" x14ac:dyDescent="0.3">
      <c r="A281" s="3" t="s">
        <v>318</v>
      </c>
      <c r="B281" s="4">
        <v>354962.98</v>
      </c>
      <c r="C281" s="4">
        <v>354962.98</v>
      </c>
      <c r="D281" s="4">
        <v>-354962.98</v>
      </c>
      <c r="E281" s="4">
        <v>0</v>
      </c>
      <c r="F281" s="4">
        <v>0</v>
      </c>
      <c r="G281" s="4">
        <v>337787.3255292573</v>
      </c>
      <c r="H281" s="4">
        <v>-337787.3255292573</v>
      </c>
      <c r="I281" s="4">
        <v>0</v>
      </c>
      <c r="J281" s="4">
        <v>0</v>
      </c>
      <c r="K281" s="5">
        <v>0.95161282883431197</v>
      </c>
      <c r="L281" s="4">
        <v>377321.16</v>
      </c>
      <c r="M281" s="4">
        <v>377321.16</v>
      </c>
      <c r="N281" s="4">
        <v>-377321.16</v>
      </c>
      <c r="O281" s="4">
        <v>0</v>
      </c>
      <c r="P281" s="4">
        <v>0</v>
      </c>
      <c r="Q281" s="4">
        <v>358898.34068988933</v>
      </c>
      <c r="R281" s="4">
        <v>-358898.34068988933</v>
      </c>
      <c r="S281" s="4">
        <v>0</v>
      </c>
      <c r="T281" s="4">
        <v>0</v>
      </c>
      <c r="U281" s="5">
        <v>0.95117469873645399</v>
      </c>
      <c r="V281" s="4">
        <v>372677.76999999996</v>
      </c>
      <c r="W281" s="4">
        <v>372677.76999999996</v>
      </c>
      <c r="X281" s="4">
        <v>-372677.76999999996</v>
      </c>
      <c r="Y281" s="4">
        <v>0</v>
      </c>
      <c r="Z281" s="4">
        <v>0</v>
      </c>
      <c r="AA281" s="4">
        <v>354307.62928460666</v>
      </c>
      <c r="AB281" s="4">
        <v>-354307.62928460666</v>
      </c>
      <c r="AC281" s="4">
        <v>0</v>
      </c>
      <c r="AD281" s="4">
        <v>0</v>
      </c>
      <c r="AE281" s="5">
        <v>0.95070770999999998</v>
      </c>
      <c r="AF281" s="4">
        <v>367940.85</v>
      </c>
      <c r="AG281" s="4">
        <v>367940.85</v>
      </c>
      <c r="AH281" s="4">
        <v>-367940.85</v>
      </c>
      <c r="AI281" s="4">
        <v>0</v>
      </c>
      <c r="AJ281" s="4">
        <v>0</v>
      </c>
      <c r="AK281" s="4">
        <v>349632.19425098697</v>
      </c>
      <c r="AL281" s="4">
        <v>-349632.19425098697</v>
      </c>
      <c r="AM281" s="4">
        <v>0</v>
      </c>
      <c r="AN281" s="4">
        <v>0</v>
      </c>
      <c r="AO281" s="5">
        <v>0.95024021999999997</v>
      </c>
      <c r="AP281" s="4">
        <v>363225.58000000007</v>
      </c>
      <c r="AQ281" s="4">
        <v>363225.58000000007</v>
      </c>
      <c r="AR281" s="4">
        <v>-363225.58000000007</v>
      </c>
      <c r="AS281" s="4">
        <v>0</v>
      </c>
      <c r="AT281" s="4">
        <v>0</v>
      </c>
      <c r="AU281" s="4">
        <v>344982.26287050126</v>
      </c>
      <c r="AV281" s="4">
        <v>-344982.26287050126</v>
      </c>
      <c r="AW281" s="4">
        <v>0</v>
      </c>
      <c r="AX281" s="4">
        <v>0</v>
      </c>
      <c r="AY281" s="5">
        <v>0.94977414000000004</v>
      </c>
      <c r="AZ281" s="4">
        <v>358498.03000000009</v>
      </c>
      <c r="BA281" s="4">
        <v>358498.03000000009</v>
      </c>
      <c r="BB281" s="4">
        <v>-358498.03000000009</v>
      </c>
      <c r="BC281" s="4">
        <v>0</v>
      </c>
      <c r="BD281" s="4">
        <v>0</v>
      </c>
      <c r="BE281" s="4">
        <v>340329.61512814229</v>
      </c>
      <c r="BF281" s="4">
        <v>-340329.61512814229</v>
      </c>
      <c r="BG281" s="4">
        <v>0</v>
      </c>
      <c r="BH281" s="4">
        <v>0</v>
      </c>
      <c r="BI281" s="5">
        <v>0.94932074</v>
      </c>
      <c r="BJ281" s="4">
        <v>325757.47000000009</v>
      </c>
      <c r="BK281" s="4">
        <v>325757.47000000009</v>
      </c>
      <c r="BL281" s="4">
        <v>-325757.47000000009</v>
      </c>
      <c r="BM281" s="4">
        <v>0</v>
      </c>
      <c r="BN281" s="4">
        <v>0</v>
      </c>
      <c r="BO281" s="4">
        <v>309098.02449941932</v>
      </c>
      <c r="BP281" s="4">
        <v>-309098.02449941932</v>
      </c>
      <c r="BQ281" s="4">
        <v>0</v>
      </c>
      <c r="BR281" s="4">
        <v>0</v>
      </c>
      <c r="BS281" s="5">
        <v>0.94885936000000004</v>
      </c>
      <c r="BT281" s="4">
        <v>321228.15999999997</v>
      </c>
      <c r="BU281" s="4">
        <v>321228.15999999997</v>
      </c>
      <c r="BV281" s="4">
        <v>-321228.15999999997</v>
      </c>
      <c r="BW281" s="4">
        <v>0</v>
      </c>
      <c r="BX281" s="4">
        <v>0</v>
      </c>
      <c r="BY281" s="4">
        <v>304649.66781856638</v>
      </c>
      <c r="BZ281" s="4">
        <v>-304649.66781856638</v>
      </c>
      <c r="CA281" s="4">
        <v>0</v>
      </c>
      <c r="CB281" s="4">
        <v>0</v>
      </c>
      <c r="CC281" s="5">
        <v>0.94839028999999997</v>
      </c>
      <c r="CD281" s="4">
        <v>316506.17000000004</v>
      </c>
      <c r="CE281" s="4">
        <v>316506.17000000004</v>
      </c>
      <c r="CF281" s="4">
        <v>-316506.17000000004</v>
      </c>
      <c r="CG281" s="4">
        <v>0</v>
      </c>
      <c r="CH281" s="4">
        <v>0</v>
      </c>
      <c r="CI281" s="4">
        <v>300004.18713384849</v>
      </c>
      <c r="CJ281" s="4">
        <v>-300004.18713384849</v>
      </c>
      <c r="CK281" s="4">
        <v>0</v>
      </c>
      <c r="CL281" s="4">
        <v>0</v>
      </c>
      <c r="CM281" s="5">
        <v>0.94786204999999979</v>
      </c>
      <c r="CN281" s="4">
        <v>360279.82</v>
      </c>
      <c r="CO281" s="4">
        <v>360279.82</v>
      </c>
      <c r="CP281" s="4">
        <v>-360279.82</v>
      </c>
      <c r="CQ281" s="4">
        <v>0</v>
      </c>
      <c r="CR281" s="4">
        <v>0</v>
      </c>
      <c r="CS281" s="4">
        <v>341327.16796629922</v>
      </c>
      <c r="CT281" s="4">
        <v>-341327.16796629922</v>
      </c>
      <c r="CU281" s="4">
        <v>0</v>
      </c>
      <c r="CV281" s="4">
        <v>0</v>
      </c>
      <c r="CW281" s="5">
        <v>0.94739463333333307</v>
      </c>
      <c r="CX281" s="4">
        <v>403460.76</v>
      </c>
      <c r="CY281" s="4">
        <v>403460.76</v>
      </c>
      <c r="CZ281" s="4">
        <v>-403460.76</v>
      </c>
      <c r="DA281" s="4">
        <v>0</v>
      </c>
      <c r="DB281" s="4">
        <v>0</v>
      </c>
      <c r="DC281" s="4">
        <v>382047.97450101795</v>
      </c>
      <c r="DD281" s="4">
        <v>-382047.97450101795</v>
      </c>
      <c r="DE281" s="4">
        <v>0</v>
      </c>
      <c r="DF281" s="4">
        <v>0</v>
      </c>
      <c r="DG281" s="5">
        <v>0.94692721666666646</v>
      </c>
      <c r="DH281" s="4">
        <v>454053.63000000006</v>
      </c>
      <c r="DI281" s="4">
        <v>454053.63000000006</v>
      </c>
      <c r="DJ281" s="4">
        <v>-454053.63000000006</v>
      </c>
      <c r="DK281" s="4">
        <v>0</v>
      </c>
      <c r="DL281" s="4">
        <v>0</v>
      </c>
      <c r="DM281" s="4">
        <v>429743.50783907389</v>
      </c>
      <c r="DN281" s="4">
        <v>-429743.50783907389</v>
      </c>
      <c r="DO281" s="4">
        <v>0</v>
      </c>
      <c r="DP281" s="4">
        <v>0</v>
      </c>
      <c r="DQ281" s="5">
        <v>0.94645979999999963</v>
      </c>
      <c r="DR281" s="4">
        <v>4375912.38</v>
      </c>
      <c r="DS281" s="4">
        <v>4375912.38</v>
      </c>
      <c r="DT281" s="4">
        <v>-4375912.38</v>
      </c>
      <c r="DU281" s="4">
        <v>0</v>
      </c>
      <c r="DV281" s="4">
        <v>0</v>
      </c>
      <c r="DW281" s="4">
        <v>4152807.8975116089</v>
      </c>
      <c r="DX281" s="4">
        <v>-4152807.8975116089</v>
      </c>
      <c r="DY281" s="4">
        <v>0</v>
      </c>
      <c r="DZ281" s="4">
        <v>0</v>
      </c>
      <c r="EA281" s="5">
        <v>11.388723687570764</v>
      </c>
      <c r="EB281" s="4">
        <v>483374.56000000011</v>
      </c>
      <c r="EC281" s="4">
        <v>483374.56000000011</v>
      </c>
      <c r="ED281" s="4">
        <v>-483374.56000000011</v>
      </c>
      <c r="EE281" s="4">
        <v>0</v>
      </c>
      <c r="EF281" s="4">
        <v>0</v>
      </c>
      <c r="EG281" s="4">
        <v>457888.53788457747</v>
      </c>
      <c r="EH281" s="4">
        <v>-457888.53788457747</v>
      </c>
      <c r="EI281" s="4">
        <v>0</v>
      </c>
      <c r="EJ281" s="4">
        <v>0</v>
      </c>
      <c r="EK281" s="5">
        <v>0.94727479634959966</v>
      </c>
      <c r="EL281" s="4">
        <v>513062.49000000005</v>
      </c>
      <c r="EM281" s="4">
        <v>513062.49000000005</v>
      </c>
      <c r="EN281" s="4">
        <v>-513062.49000000005</v>
      </c>
      <c r="EO281" s="4">
        <v>0</v>
      </c>
      <c r="EP281" s="4">
        <v>0</v>
      </c>
      <c r="EQ281" s="4">
        <v>485858.32344801677</v>
      </c>
      <c r="ER281" s="4">
        <v>-485858.32344801677</v>
      </c>
      <c r="ES281" s="4">
        <v>0</v>
      </c>
      <c r="ET281" s="4">
        <v>0</v>
      </c>
      <c r="EU281" s="5">
        <v>0.94697689446760513</v>
      </c>
      <c r="EV281" s="4">
        <v>542433.57999999996</v>
      </c>
      <c r="EW281" s="4">
        <v>542433.57999999996</v>
      </c>
      <c r="EX281" s="4">
        <v>-542433.57999999996</v>
      </c>
      <c r="EY281" s="4">
        <v>0</v>
      </c>
      <c r="EZ281" s="4">
        <v>0</v>
      </c>
      <c r="FA281" s="4">
        <v>513533.6080419441</v>
      </c>
      <c r="FB281" s="4">
        <v>-513533.6080419441</v>
      </c>
      <c r="FC281" s="4">
        <v>0</v>
      </c>
      <c r="FD281" s="4">
        <v>0</v>
      </c>
      <c r="FE281" s="5">
        <v>0.94672163925018094</v>
      </c>
      <c r="FF281" s="4">
        <v>571755.11</v>
      </c>
      <c r="FG281" s="4">
        <v>571755.11</v>
      </c>
      <c r="FH281" s="4">
        <v>-571755.11</v>
      </c>
      <c r="FI281" s="4">
        <v>0</v>
      </c>
      <c r="FJ281" s="4">
        <v>0</v>
      </c>
      <c r="FK281" s="4">
        <v>540774.68319121259</v>
      </c>
      <c r="FL281" s="4">
        <v>-540774.68319121259</v>
      </c>
      <c r="FM281" s="4">
        <v>0</v>
      </c>
      <c r="FN281" s="4">
        <v>0</v>
      </c>
      <c r="FO281" s="5">
        <v>0.9458152165727256</v>
      </c>
      <c r="FP281" s="4">
        <v>601295.42000000004</v>
      </c>
      <c r="FQ281" s="4">
        <v>601295.42000000004</v>
      </c>
      <c r="FR281" s="4">
        <v>-601295.42000000004</v>
      </c>
      <c r="FS281" s="4">
        <v>0</v>
      </c>
      <c r="FT281" s="4">
        <v>0</v>
      </c>
      <c r="FU281" s="4">
        <v>568311.24137995054</v>
      </c>
      <c r="FV281" s="4">
        <v>-568311.24137995054</v>
      </c>
      <c r="FW281" s="4">
        <v>0</v>
      </c>
      <c r="FX281" s="4">
        <v>0</v>
      </c>
      <c r="FY281" s="5">
        <v>0.94514480316505745</v>
      </c>
      <c r="FZ281" s="4">
        <v>630743.8899999999</v>
      </c>
      <c r="GA281" s="4">
        <v>630743.8899999999</v>
      </c>
      <c r="GB281" s="4">
        <v>-630743.8899999999</v>
      </c>
      <c r="GC281" s="4">
        <v>0</v>
      </c>
      <c r="GD281" s="4">
        <v>0</v>
      </c>
      <c r="GE281" s="4">
        <v>595915.44427676895</v>
      </c>
      <c r="GF281" s="4">
        <v>-595915.44427676895</v>
      </c>
      <c r="GG281" s="4">
        <v>0</v>
      </c>
      <c r="GH281" s="4">
        <v>0</v>
      </c>
      <c r="GI281" s="5">
        <v>0.94478195306302382</v>
      </c>
      <c r="GJ281" s="4">
        <v>687063.58999999985</v>
      </c>
      <c r="GK281" s="4">
        <v>687063.58999999985</v>
      </c>
      <c r="GL281" s="4">
        <v>-687063.58999999985</v>
      </c>
      <c r="GM281" s="4">
        <v>0</v>
      </c>
      <c r="GN281" s="4">
        <v>0</v>
      </c>
      <c r="GO281" s="4">
        <v>648908.96864780493</v>
      </c>
      <c r="GP281" s="4">
        <v>-648908.96864780493</v>
      </c>
      <c r="GQ281" s="4">
        <v>0</v>
      </c>
      <c r="GR281" s="4">
        <v>0</v>
      </c>
      <c r="GS281" s="5">
        <v>0.9444671178803189</v>
      </c>
      <c r="GT281" s="4">
        <v>716601.53999999992</v>
      </c>
      <c r="GU281" s="4">
        <v>716601.53999999992</v>
      </c>
      <c r="GV281" s="4">
        <v>-716601.53999999992</v>
      </c>
      <c r="GW281" s="4">
        <v>0</v>
      </c>
      <c r="GX281" s="4">
        <v>0</v>
      </c>
      <c r="GY281" s="4">
        <v>676525.58609320573</v>
      </c>
      <c r="GZ281" s="4">
        <v>-676525.58609320573</v>
      </c>
      <c r="HA281" s="4">
        <v>0</v>
      </c>
      <c r="HB281" s="4">
        <v>0</v>
      </c>
      <c r="HC281" s="5">
        <v>0.94407498216261976</v>
      </c>
      <c r="HD281" s="4">
        <v>746132.2</v>
      </c>
      <c r="HE281" s="4">
        <v>746132.2</v>
      </c>
      <c r="HF281" s="4">
        <v>-746132.2</v>
      </c>
      <c r="HG281" s="4">
        <v>0</v>
      </c>
      <c r="HH281" s="4">
        <v>0</v>
      </c>
      <c r="HI281" s="4">
        <v>704158.78178724868</v>
      </c>
      <c r="HJ281" s="4">
        <v>-704158.78178724868</v>
      </c>
      <c r="HK281" s="4">
        <v>0</v>
      </c>
      <c r="HL281" s="4">
        <v>0</v>
      </c>
      <c r="HM281" s="5">
        <v>0.94374533331660093</v>
      </c>
      <c r="HN281" s="4">
        <v>727101.05999999994</v>
      </c>
      <c r="HO281" s="4">
        <v>727101.05999999994</v>
      </c>
      <c r="HP281" s="4">
        <v>-727101.05999999994</v>
      </c>
      <c r="HQ281" s="4">
        <v>0</v>
      </c>
      <c r="HR281" s="4">
        <v>0</v>
      </c>
      <c r="HS281" s="4">
        <v>685860.33111746644</v>
      </c>
      <c r="HT281" s="4">
        <v>-685860.33111746644</v>
      </c>
      <c r="HU281" s="4">
        <v>0</v>
      </c>
      <c r="HV281" s="4">
        <v>0</v>
      </c>
      <c r="HW281" s="5">
        <v>0.94328060959980797</v>
      </c>
      <c r="HX281" s="4">
        <v>708055.39000000013</v>
      </c>
      <c r="HY281" s="4">
        <v>708055.39000000013</v>
      </c>
      <c r="HZ281" s="4">
        <v>-708055.39000000013</v>
      </c>
      <c r="IA281" s="4">
        <v>0</v>
      </c>
      <c r="IB281" s="4">
        <v>0</v>
      </c>
      <c r="IC281" s="4">
        <v>667423.77940276871</v>
      </c>
      <c r="ID281" s="4">
        <v>-667423.77940276871</v>
      </c>
      <c r="IE281" s="4">
        <v>0</v>
      </c>
      <c r="IF281" s="4">
        <v>0</v>
      </c>
      <c r="IG281" s="5">
        <v>0.94261520896376283</v>
      </c>
      <c r="IH281" s="4">
        <v>688946.70000000019</v>
      </c>
      <c r="II281" s="4">
        <v>688946.70000000019</v>
      </c>
      <c r="IJ281" s="4">
        <v>-688946.70000000019</v>
      </c>
      <c r="IK281" s="4">
        <v>0</v>
      </c>
      <c r="IL281" s="4">
        <v>0</v>
      </c>
      <c r="IM281" s="4">
        <v>649522.54659940582</v>
      </c>
      <c r="IN281" s="4">
        <v>-649522.54659940582</v>
      </c>
      <c r="IO281" s="4">
        <v>0</v>
      </c>
      <c r="IP281" s="4">
        <v>0</v>
      </c>
      <c r="IQ281" s="5">
        <v>0.94277619240995802</v>
      </c>
      <c r="IR281" s="4">
        <v>7616565.5300000003</v>
      </c>
      <c r="IS281" s="4">
        <v>7616565.5300000003</v>
      </c>
      <c r="IT281" s="4">
        <v>-7616565.5300000003</v>
      </c>
      <c r="IU281" s="4">
        <v>0</v>
      </c>
      <c r="IV281" s="4">
        <v>0</v>
      </c>
      <c r="IW281" s="4">
        <v>7194681.8318703705</v>
      </c>
      <c r="IX281" s="4">
        <v>-7194681.8318703705</v>
      </c>
      <c r="IY281" s="4">
        <v>0</v>
      </c>
      <c r="IZ281" s="4">
        <v>0</v>
      </c>
      <c r="JA281" s="5">
        <v>11.337674747201262</v>
      </c>
      <c r="JB281" s="4">
        <v>692090.44000000006</v>
      </c>
      <c r="JC281" s="4">
        <v>692090.44000000006</v>
      </c>
      <c r="JD281" s="4">
        <v>-692090.44000000006</v>
      </c>
      <c r="JE281" s="4">
        <v>0</v>
      </c>
      <c r="JF281" s="4">
        <v>0</v>
      </c>
      <c r="JG281" s="4">
        <v>652437.47855719423</v>
      </c>
      <c r="JH281" s="4">
        <v>-652437.47855719423</v>
      </c>
      <c r="JI281" s="4">
        <v>0</v>
      </c>
      <c r="JJ281" s="4">
        <v>0</v>
      </c>
      <c r="JK281" s="5">
        <v>0.94270552062125601</v>
      </c>
      <c r="JL281" s="4">
        <v>695216.54</v>
      </c>
      <c r="JM281" s="4">
        <v>695216.54</v>
      </c>
      <c r="JN281" s="4">
        <v>-695216.54</v>
      </c>
      <c r="JO281" s="4">
        <v>0</v>
      </c>
      <c r="JP281" s="4">
        <v>0</v>
      </c>
      <c r="JQ281" s="4">
        <v>655715.12270057772</v>
      </c>
      <c r="JR281" s="4">
        <v>-655715.12270057772</v>
      </c>
      <c r="JS281" s="4">
        <v>0</v>
      </c>
      <c r="JT281" s="4">
        <v>0</v>
      </c>
      <c r="JU281" s="5">
        <v>0.94318113130705683</v>
      </c>
      <c r="JV281" s="4">
        <v>698519.75</v>
      </c>
      <c r="JW281" s="4">
        <v>698519.75</v>
      </c>
      <c r="JX281" s="4">
        <v>-698519.75</v>
      </c>
      <c r="JY281" s="4">
        <v>0</v>
      </c>
      <c r="JZ281" s="4">
        <v>0</v>
      </c>
      <c r="KA281" s="4">
        <v>659133.35313726321</v>
      </c>
      <c r="KB281" s="4">
        <v>-659133.35313726321</v>
      </c>
      <c r="KC281" s="4">
        <v>0</v>
      </c>
      <c r="KD281" s="4">
        <v>0</v>
      </c>
      <c r="KE281" s="5">
        <v>0.94361448353788591</v>
      </c>
      <c r="KF281" s="4">
        <v>701708.97</v>
      </c>
      <c r="KG281" s="4">
        <v>701708.97</v>
      </c>
      <c r="KH281" s="4">
        <v>-701708.97</v>
      </c>
      <c r="KI281" s="4">
        <v>0</v>
      </c>
      <c r="KJ281" s="4">
        <v>0</v>
      </c>
      <c r="KK281" s="4">
        <v>662406.7284828542</v>
      </c>
      <c r="KL281" s="4">
        <v>-662406.7284828542</v>
      </c>
      <c r="KM281" s="4">
        <v>0</v>
      </c>
      <c r="KN281" s="4">
        <v>0</v>
      </c>
      <c r="KO281" s="5">
        <v>0.94399068104096528</v>
      </c>
      <c r="KP281" s="4">
        <v>705068.4</v>
      </c>
      <c r="KQ281" s="4">
        <v>705068.4</v>
      </c>
      <c r="KR281" s="4">
        <v>-705068.4</v>
      </c>
      <c r="KS281" s="4">
        <v>0</v>
      </c>
      <c r="KT281" s="4">
        <v>0</v>
      </c>
      <c r="KU281" s="4">
        <v>665775.05477164756</v>
      </c>
      <c r="KV281" s="4">
        <v>-665775.05477164756</v>
      </c>
      <c r="KW281" s="4">
        <v>0</v>
      </c>
      <c r="KX281" s="4">
        <v>0</v>
      </c>
      <c r="KY281" s="5">
        <v>0.9442701655210296</v>
      </c>
      <c r="KZ281" s="4">
        <v>708253.85</v>
      </c>
      <c r="LA281" s="4">
        <v>708253.85</v>
      </c>
      <c r="LB281" s="4">
        <v>-708253.85</v>
      </c>
      <c r="LC281" s="4">
        <v>0</v>
      </c>
      <c r="LD281" s="4">
        <v>0</v>
      </c>
      <c r="LE281" s="4">
        <v>669044.29656167829</v>
      </c>
      <c r="LF281" s="4">
        <v>-669044.29656167829</v>
      </c>
      <c r="LG281" s="4">
        <v>0</v>
      </c>
      <c r="LH281" s="4">
        <v>0</v>
      </c>
      <c r="LI281" s="5">
        <v>0.9446391241807981</v>
      </c>
      <c r="LJ281" s="4">
        <v>711310.89</v>
      </c>
      <c r="LK281" s="4">
        <v>711310.89</v>
      </c>
      <c r="LL281" s="4">
        <v>-711310.89</v>
      </c>
      <c r="LM281" s="4">
        <v>0</v>
      </c>
      <c r="LN281" s="4">
        <v>0</v>
      </c>
      <c r="LO281" s="4">
        <v>672233.47973786073</v>
      </c>
      <c r="LP281" s="4">
        <v>-672233.47973786073</v>
      </c>
      <c r="LQ281" s="4">
        <v>0</v>
      </c>
      <c r="LR281" s="4">
        <v>0</v>
      </c>
      <c r="LS281" s="5">
        <v>0.94506282581707801</v>
      </c>
      <c r="LT281" s="4">
        <v>714397.72</v>
      </c>
      <c r="LU281" s="4">
        <v>714397.72</v>
      </c>
      <c r="LV281" s="4">
        <v>-714397.72</v>
      </c>
      <c r="LW281" s="4">
        <v>0</v>
      </c>
      <c r="LX281" s="4">
        <v>0</v>
      </c>
      <c r="LY281" s="4">
        <v>675478.63135969429</v>
      </c>
      <c r="LZ281" s="4">
        <v>-675478.63135969429</v>
      </c>
      <c r="MA281" s="4">
        <v>0</v>
      </c>
      <c r="MB281" s="4">
        <v>0</v>
      </c>
      <c r="MC281" s="5">
        <v>0.9455218185182539</v>
      </c>
      <c r="MD281" s="4">
        <v>717443.5</v>
      </c>
      <c r="ME281" s="4">
        <v>717443.5</v>
      </c>
      <c r="MF281" s="4">
        <v>-717443.5</v>
      </c>
      <c r="MG281" s="4">
        <v>0</v>
      </c>
      <c r="MH281" s="4">
        <v>0</v>
      </c>
      <c r="MI281" s="4">
        <v>678694.26688764256</v>
      </c>
      <c r="MJ281" s="4">
        <v>-678694.26688764256</v>
      </c>
      <c r="MK281" s="4">
        <v>0</v>
      </c>
      <c r="ML281" s="4">
        <v>0</v>
      </c>
      <c r="MM281" s="5">
        <v>0.94598984712753342</v>
      </c>
      <c r="MN281" s="4">
        <v>720520.41</v>
      </c>
      <c r="MO281" s="4">
        <v>720520.41</v>
      </c>
      <c r="MP281" s="4">
        <v>-720520.41</v>
      </c>
      <c r="MQ281" s="4">
        <v>0</v>
      </c>
      <c r="MR281" s="4">
        <v>0</v>
      </c>
      <c r="MS281" s="4">
        <v>681923.45199685451</v>
      </c>
      <c r="MT281" s="4">
        <v>-681923.45199685451</v>
      </c>
      <c r="MU281" s="4">
        <v>0</v>
      </c>
      <c r="MV281" s="4">
        <v>0</v>
      </c>
      <c r="MW281" s="5">
        <v>0.94643183250958074</v>
      </c>
      <c r="MX281" s="4">
        <v>723247.71000000008</v>
      </c>
      <c r="MY281" s="4">
        <v>723247.71000000008</v>
      </c>
      <c r="MZ281" s="4">
        <v>-723247.71000000008</v>
      </c>
      <c r="NA281" s="4">
        <v>0</v>
      </c>
      <c r="NB281" s="4">
        <v>0</v>
      </c>
      <c r="NC281" s="4">
        <v>684788.95475467609</v>
      </c>
      <c r="ND281" s="4">
        <v>-684788.95475467609</v>
      </c>
      <c r="NE281" s="4">
        <v>0</v>
      </c>
      <c r="NF281" s="4">
        <v>0</v>
      </c>
      <c r="NG281" s="5">
        <v>0.94682491943828762</v>
      </c>
      <c r="NH281" s="4">
        <v>726120.15000000014</v>
      </c>
      <c r="NI281" s="4">
        <v>726120.15000000014</v>
      </c>
      <c r="NJ281" s="4">
        <v>-726120.15000000014</v>
      </c>
      <c r="NK281" s="4">
        <v>0</v>
      </c>
      <c r="NL281" s="4">
        <v>0</v>
      </c>
      <c r="NM281" s="4">
        <v>687724.06023274129</v>
      </c>
      <c r="NN281" s="4">
        <v>-687724.06023274129</v>
      </c>
      <c r="NO281" s="4">
        <v>0</v>
      </c>
      <c r="NP281" s="4">
        <v>0</v>
      </c>
      <c r="NQ281" s="5">
        <v>0.94712157517284312</v>
      </c>
      <c r="NR281" s="4">
        <v>8513898.3300000001</v>
      </c>
      <c r="NS281" s="4">
        <v>8513898.3300000001</v>
      </c>
      <c r="NT281" s="4">
        <v>-8513898.3300000001</v>
      </c>
      <c r="NU281" s="4">
        <v>0</v>
      </c>
      <c r="NV281" s="4">
        <v>0</v>
      </c>
      <c r="NW281" s="4">
        <v>8045354.8791806847</v>
      </c>
      <c r="NX281" s="4">
        <v>-8045354.8791806847</v>
      </c>
      <c r="NY281" s="4">
        <v>0</v>
      </c>
      <c r="NZ281" s="4">
        <v>0</v>
      </c>
      <c r="OA281" s="5">
        <v>11.339353924792569</v>
      </c>
      <c r="OB281" s="4">
        <v>729445.15000000014</v>
      </c>
      <c r="OC281" s="4">
        <v>729445.15000000014</v>
      </c>
      <c r="OD281" s="4">
        <v>-729445.15000000014</v>
      </c>
      <c r="OE281" s="4">
        <v>0</v>
      </c>
      <c r="OF281" s="4">
        <v>0</v>
      </c>
      <c r="OG281" s="4">
        <v>691137.58372146077</v>
      </c>
      <c r="OH281" s="4">
        <v>-691137.58372146077</v>
      </c>
      <c r="OI281" s="4">
        <v>0</v>
      </c>
      <c r="OJ281" s="4">
        <v>0</v>
      </c>
      <c r="OK281" s="5">
        <v>0.94748396602741225</v>
      </c>
      <c r="OL281" s="4">
        <v>732698.04</v>
      </c>
      <c r="OM281" s="4">
        <v>732698.04</v>
      </c>
      <c r="ON281" s="4">
        <v>-732698.04</v>
      </c>
      <c r="OO281" s="4">
        <v>0</v>
      </c>
      <c r="OP281" s="4">
        <v>0</v>
      </c>
      <c r="OQ281" s="4">
        <v>694193.85150048591</v>
      </c>
      <c r="OR281" s="4">
        <v>-694193.85150048591</v>
      </c>
      <c r="OS281" s="4">
        <v>0</v>
      </c>
      <c r="OT281" s="4">
        <v>0</v>
      </c>
      <c r="OU281" s="5">
        <v>0.94744876279522439</v>
      </c>
      <c r="OV281" s="4">
        <v>735880.6399999999</v>
      </c>
      <c r="OW281" s="4">
        <v>735880.6399999999</v>
      </c>
      <c r="OX281" s="4">
        <v>-735880.6399999999</v>
      </c>
      <c r="OY281" s="4">
        <v>0</v>
      </c>
      <c r="OZ281" s="4">
        <v>0</v>
      </c>
      <c r="PA281" s="4">
        <v>697190.14802023151</v>
      </c>
      <c r="PB281" s="4">
        <v>-697190.14802023151</v>
      </c>
      <c r="PC281" s="4">
        <v>0</v>
      </c>
      <c r="PD281" s="4">
        <v>0</v>
      </c>
      <c r="PE281" s="5">
        <v>0.94742287012773108</v>
      </c>
      <c r="PF281" s="4">
        <v>739085.6</v>
      </c>
      <c r="PG281" s="4">
        <v>739085.6</v>
      </c>
      <c r="PH281" s="4">
        <v>-739085.6</v>
      </c>
      <c r="PI281" s="4">
        <v>0</v>
      </c>
      <c r="PJ281" s="4">
        <v>0</v>
      </c>
      <c r="PK281" s="4">
        <v>700212.15860560373</v>
      </c>
      <c r="PL281" s="4">
        <v>-700212.15860560373</v>
      </c>
      <c r="PM281" s="4">
        <v>0</v>
      </c>
      <c r="PN281" s="4">
        <v>0</v>
      </c>
      <c r="PO281" s="5">
        <v>0.94740333001428223</v>
      </c>
      <c r="PP281" s="4">
        <v>742256.36</v>
      </c>
      <c r="PQ281" s="4">
        <v>742256.36</v>
      </c>
      <c r="PR281" s="4">
        <v>-742256.36</v>
      </c>
      <c r="PS281" s="4">
        <v>0</v>
      </c>
      <c r="PT281" s="4">
        <v>0</v>
      </c>
      <c r="PU281" s="4">
        <v>703202.79057435447</v>
      </c>
      <c r="PV281" s="4">
        <v>-703202.79057435447</v>
      </c>
      <c r="PW281" s="4">
        <v>0</v>
      </c>
      <c r="PX281" s="4">
        <v>0</v>
      </c>
      <c r="PY281" s="5">
        <v>0.94738533540400305</v>
      </c>
      <c r="PZ281" s="4">
        <v>745430.89</v>
      </c>
      <c r="QA281" s="4">
        <v>745430.89</v>
      </c>
      <c r="QB281" s="4">
        <v>-745430.89</v>
      </c>
      <c r="QC281" s="4">
        <v>0</v>
      </c>
      <c r="QD281" s="4">
        <v>0</v>
      </c>
      <c r="QE281" s="4">
        <v>706194.44527646957</v>
      </c>
      <c r="QF281" s="4">
        <v>-706194.44527646957</v>
      </c>
      <c r="QG281" s="4">
        <v>0</v>
      </c>
      <c r="QH281" s="4">
        <v>0</v>
      </c>
      <c r="QI281" s="5">
        <v>0.94736407459109928</v>
      </c>
      <c r="QJ281" s="4">
        <v>748675.66999999993</v>
      </c>
      <c r="QK281" s="4">
        <v>748675.66999999993</v>
      </c>
      <c r="QL281" s="4">
        <v>-748675.66999999993</v>
      </c>
      <c r="QM281" s="4">
        <v>0</v>
      </c>
      <c r="QN281" s="4">
        <v>0</v>
      </c>
      <c r="QO281" s="4">
        <v>709250.7074104693</v>
      </c>
      <c r="QP281" s="4">
        <v>-709250.7074104693</v>
      </c>
      <c r="QQ281" s="4">
        <v>0</v>
      </c>
      <c r="QR281" s="4">
        <v>0</v>
      </c>
      <c r="QS281" s="5">
        <v>0.9473403982935219</v>
      </c>
      <c r="QT281" s="4">
        <v>751884.44</v>
      </c>
      <c r="QU281" s="4">
        <v>751884.44</v>
      </c>
      <c r="QV281" s="4">
        <v>-751884.44</v>
      </c>
      <c r="QW281" s="4">
        <v>0</v>
      </c>
      <c r="QX281" s="4">
        <v>0</v>
      </c>
      <c r="QY281" s="4">
        <v>712273.78742926742</v>
      </c>
      <c r="QZ281" s="4">
        <v>-712273.78742926742</v>
      </c>
      <c r="RA281" s="4">
        <v>0</v>
      </c>
      <c r="RB281" s="4">
        <v>0</v>
      </c>
      <c r="RC281" s="5">
        <v>0.94731816425043647</v>
      </c>
      <c r="RD281" s="4">
        <v>754938.08</v>
      </c>
      <c r="RE281" s="4">
        <v>754938.08</v>
      </c>
      <c r="RF281" s="4">
        <v>-754938.08</v>
      </c>
      <c r="RG281" s="4">
        <v>0</v>
      </c>
      <c r="RH281" s="4">
        <v>0</v>
      </c>
      <c r="RI281" s="4">
        <v>715147.20559041039</v>
      </c>
      <c r="RJ281" s="4">
        <v>-715147.20559041039</v>
      </c>
      <c r="RK281" s="4">
        <v>0</v>
      </c>
      <c r="RL281" s="4">
        <v>0</v>
      </c>
      <c r="RM281" s="5">
        <v>0.94729253237617905</v>
      </c>
      <c r="RN281" s="4">
        <v>758269.9</v>
      </c>
      <c r="RO281" s="4">
        <v>758269.9</v>
      </c>
      <c r="RP281" s="4">
        <v>-758269.9</v>
      </c>
      <c r="RQ281" s="4">
        <v>0</v>
      </c>
      <c r="RR281" s="4">
        <v>0</v>
      </c>
      <c r="RS281" s="4">
        <v>718282.79792683281</v>
      </c>
      <c r="RT281" s="4">
        <v>-718282.79792683281</v>
      </c>
      <c r="RU281" s="4">
        <v>0</v>
      </c>
      <c r="RV281" s="4">
        <v>0</v>
      </c>
      <c r="RW281" s="5">
        <v>0.94726534434089071</v>
      </c>
      <c r="RX281" s="4">
        <v>761694.89</v>
      </c>
      <c r="RY281" s="4">
        <v>761694.89</v>
      </c>
      <c r="RZ281" s="4">
        <v>-761694.89</v>
      </c>
      <c r="SA281" s="4">
        <v>0</v>
      </c>
      <c r="SB281" s="4">
        <v>0</v>
      </c>
      <c r="SC281" s="4">
        <v>721508.34396987676</v>
      </c>
      <c r="SD281" s="4">
        <v>-721508.34396987676</v>
      </c>
      <c r="SE281" s="4">
        <v>0</v>
      </c>
      <c r="SF281" s="4">
        <v>0</v>
      </c>
      <c r="SG281" s="5">
        <v>0.94724062540300979</v>
      </c>
      <c r="SH281" s="4">
        <v>764747.72000000009</v>
      </c>
      <c r="SI281" s="4">
        <v>764747.72000000009</v>
      </c>
      <c r="SJ281" s="4">
        <v>-764747.72000000009</v>
      </c>
      <c r="SK281" s="4">
        <v>0</v>
      </c>
      <c r="SL281" s="4">
        <v>0</v>
      </c>
      <c r="SM281" s="4">
        <v>724384.02205386106</v>
      </c>
      <c r="SN281" s="4">
        <v>-724384.02205386106</v>
      </c>
      <c r="SO281" s="4">
        <v>0</v>
      </c>
      <c r="SP281" s="4">
        <v>0</v>
      </c>
      <c r="SQ281" s="5">
        <v>0.94721959034263092</v>
      </c>
      <c r="SR281" s="4">
        <v>8965007.379999999</v>
      </c>
      <c r="SS281" s="4">
        <v>8965007.379999999</v>
      </c>
      <c r="ST281" s="4">
        <v>-8965007.379999999</v>
      </c>
      <c r="SU281" s="4">
        <v>0</v>
      </c>
      <c r="SV281" s="4">
        <v>0</v>
      </c>
      <c r="SW281" s="4">
        <v>8492977.8420793246</v>
      </c>
      <c r="SX281" s="4">
        <v>-8492977.8420793246</v>
      </c>
      <c r="SY281" s="4">
        <v>0</v>
      </c>
      <c r="SZ281" s="4">
        <v>0</v>
      </c>
      <c r="TA281" s="5">
        <v>11.368184993966421</v>
      </c>
      <c r="TB281" s="4">
        <v>766021.5808</v>
      </c>
      <c r="TC281" s="4">
        <v>766021.5808</v>
      </c>
    </row>
    <row r="282" spans="1:523" x14ac:dyDescent="0.3">
      <c r="A282" s="3" t="s">
        <v>319</v>
      </c>
      <c r="B282" s="4">
        <v>-0.92</v>
      </c>
      <c r="C282" s="4">
        <v>-0.92</v>
      </c>
      <c r="D282" s="4">
        <v>0.92</v>
      </c>
      <c r="E282" s="4">
        <v>0</v>
      </c>
      <c r="F282" s="4">
        <v>0</v>
      </c>
      <c r="G282" s="4">
        <v>-0.87548380252756708</v>
      </c>
      <c r="H282" s="4">
        <v>0.87548380252756708</v>
      </c>
      <c r="I282" s="4">
        <v>0</v>
      </c>
      <c r="J282" s="4">
        <v>0</v>
      </c>
      <c r="K282" s="5">
        <v>0.95161282883431197</v>
      </c>
      <c r="L282" s="4">
        <v>0.12</v>
      </c>
      <c r="M282" s="4">
        <v>0.12</v>
      </c>
      <c r="N282" s="4">
        <v>-0.12</v>
      </c>
      <c r="O282" s="4">
        <v>0</v>
      </c>
      <c r="P282" s="4">
        <v>0</v>
      </c>
      <c r="Q282" s="4">
        <v>0.11414096384837448</v>
      </c>
      <c r="R282" s="4">
        <v>-0.11414096384837448</v>
      </c>
      <c r="S282" s="4">
        <v>0</v>
      </c>
      <c r="T282" s="4">
        <v>0</v>
      </c>
      <c r="U282" s="5">
        <v>0.95117469873645399</v>
      </c>
      <c r="V282" s="4">
        <v>0</v>
      </c>
      <c r="W282" s="4">
        <v>0</v>
      </c>
      <c r="X282" s="4">
        <v>0</v>
      </c>
      <c r="Y282" s="4">
        <v>0</v>
      </c>
      <c r="Z282" s="4">
        <v>0</v>
      </c>
      <c r="AA282" s="4">
        <v>0</v>
      </c>
      <c r="AB282" s="4">
        <v>0</v>
      </c>
      <c r="AC282" s="4">
        <v>0</v>
      </c>
      <c r="AD282" s="4">
        <v>0</v>
      </c>
      <c r="AE282" s="5">
        <v>0.95070770999999998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0</v>
      </c>
      <c r="AL282" s="4">
        <v>0</v>
      </c>
      <c r="AM282" s="4">
        <v>0</v>
      </c>
      <c r="AN282" s="4">
        <v>0</v>
      </c>
      <c r="AO282" s="5">
        <v>0.95024021999999997</v>
      </c>
      <c r="AP282" s="4">
        <v>0</v>
      </c>
      <c r="AQ282" s="4">
        <v>0</v>
      </c>
      <c r="AR282" s="4">
        <v>0</v>
      </c>
      <c r="AS282" s="4">
        <v>0</v>
      </c>
      <c r="AT282" s="4">
        <v>0</v>
      </c>
      <c r="AU282" s="4">
        <v>0</v>
      </c>
      <c r="AV282" s="4">
        <v>0</v>
      </c>
      <c r="AW282" s="4">
        <v>0</v>
      </c>
      <c r="AX282" s="4">
        <v>0</v>
      </c>
      <c r="AY282" s="5">
        <v>0.94977414000000004</v>
      </c>
      <c r="AZ282" s="4">
        <v>0</v>
      </c>
      <c r="BA282" s="4">
        <v>0</v>
      </c>
      <c r="BB282" s="4">
        <v>0</v>
      </c>
      <c r="BC282" s="4">
        <v>0</v>
      </c>
      <c r="BD282" s="4">
        <v>0</v>
      </c>
      <c r="BE282" s="4">
        <v>0</v>
      </c>
      <c r="BF282" s="4">
        <v>0</v>
      </c>
      <c r="BG282" s="4">
        <v>0</v>
      </c>
      <c r="BH282" s="4">
        <v>0</v>
      </c>
      <c r="BI282" s="5">
        <v>0.94932074</v>
      </c>
      <c r="BJ282" s="4">
        <v>0</v>
      </c>
      <c r="BK282" s="4">
        <v>0</v>
      </c>
      <c r="BL282" s="4">
        <v>0</v>
      </c>
      <c r="BM282" s="4">
        <v>0</v>
      </c>
      <c r="BN282" s="4">
        <v>0</v>
      </c>
      <c r="BO282" s="4">
        <v>0</v>
      </c>
      <c r="BP282" s="4">
        <v>0</v>
      </c>
      <c r="BQ282" s="4">
        <v>0</v>
      </c>
      <c r="BR282" s="4">
        <v>0</v>
      </c>
      <c r="BS282" s="5">
        <v>0.94885936000000004</v>
      </c>
      <c r="BT282" s="4">
        <v>0</v>
      </c>
      <c r="BU282" s="4">
        <v>0</v>
      </c>
      <c r="BV282" s="4">
        <v>0</v>
      </c>
      <c r="BW282" s="4">
        <v>0</v>
      </c>
      <c r="BX282" s="4">
        <v>0</v>
      </c>
      <c r="BY282" s="4">
        <v>0</v>
      </c>
      <c r="BZ282" s="4">
        <v>0</v>
      </c>
      <c r="CA282" s="4">
        <v>0</v>
      </c>
      <c r="CB282" s="4">
        <v>0</v>
      </c>
      <c r="CC282" s="5">
        <v>0.94839028999999997</v>
      </c>
      <c r="CD282" s="4">
        <v>0</v>
      </c>
      <c r="CE282" s="4">
        <v>0</v>
      </c>
      <c r="CF282" s="4">
        <v>0</v>
      </c>
      <c r="CG282" s="4">
        <v>0</v>
      </c>
      <c r="CH282" s="4">
        <v>0</v>
      </c>
      <c r="CI282" s="4">
        <v>0</v>
      </c>
      <c r="CJ282" s="4">
        <v>0</v>
      </c>
      <c r="CK282" s="4">
        <v>0</v>
      </c>
      <c r="CL282" s="4">
        <v>0</v>
      </c>
      <c r="CM282" s="5">
        <v>0.94786204999999979</v>
      </c>
      <c r="CN282" s="4">
        <v>0</v>
      </c>
      <c r="CO282" s="4">
        <v>0</v>
      </c>
      <c r="CP282" s="4">
        <v>0</v>
      </c>
      <c r="CQ282" s="4">
        <v>0</v>
      </c>
      <c r="CR282" s="4">
        <v>0</v>
      </c>
      <c r="CS282" s="4">
        <v>0</v>
      </c>
      <c r="CT282" s="4">
        <v>0</v>
      </c>
      <c r="CU282" s="4">
        <v>0</v>
      </c>
      <c r="CV282" s="4">
        <v>0</v>
      </c>
      <c r="CW282" s="5">
        <v>0.94739463333333307</v>
      </c>
      <c r="CX282" s="4">
        <v>0</v>
      </c>
      <c r="CY282" s="4">
        <v>0</v>
      </c>
      <c r="CZ282" s="4">
        <v>0</v>
      </c>
      <c r="DA282" s="4">
        <v>0</v>
      </c>
      <c r="DB282" s="4">
        <v>0</v>
      </c>
      <c r="DC282" s="4">
        <v>0</v>
      </c>
      <c r="DD282" s="4">
        <v>0</v>
      </c>
      <c r="DE282" s="4">
        <v>0</v>
      </c>
      <c r="DF282" s="4">
        <v>0</v>
      </c>
      <c r="DG282" s="5">
        <v>0.94692721666666646</v>
      </c>
      <c r="DH282" s="4">
        <v>0</v>
      </c>
      <c r="DI282" s="4">
        <v>0</v>
      </c>
      <c r="DJ282" s="4">
        <v>0</v>
      </c>
      <c r="DK282" s="4">
        <v>0</v>
      </c>
      <c r="DL282" s="4">
        <v>0</v>
      </c>
      <c r="DM282" s="4">
        <v>0</v>
      </c>
      <c r="DN282" s="4">
        <v>0</v>
      </c>
      <c r="DO282" s="4">
        <v>0</v>
      </c>
      <c r="DP282" s="4">
        <v>0</v>
      </c>
      <c r="DQ282" s="5">
        <v>0.94645979999999963</v>
      </c>
      <c r="DR282" s="4">
        <v>-0.8</v>
      </c>
      <c r="DS282" s="4">
        <v>-0.8</v>
      </c>
      <c r="DT282" s="4">
        <v>0.8</v>
      </c>
      <c r="DU282" s="4">
        <v>0</v>
      </c>
      <c r="DV282" s="4">
        <v>0</v>
      </c>
      <c r="DW282" s="4">
        <v>-0.76134283867919261</v>
      </c>
      <c r="DX282" s="4">
        <v>0.76134283867919261</v>
      </c>
      <c r="DY282" s="4">
        <v>0</v>
      </c>
      <c r="DZ282" s="4">
        <v>0</v>
      </c>
      <c r="EA282" s="5">
        <v>11.388723687570764</v>
      </c>
      <c r="EB282" s="4">
        <v>0</v>
      </c>
      <c r="EC282" s="4">
        <v>0</v>
      </c>
      <c r="ED282" s="4">
        <v>0</v>
      </c>
      <c r="EE282" s="4">
        <v>0</v>
      </c>
      <c r="EF282" s="4">
        <v>0</v>
      </c>
      <c r="EG282" s="4">
        <v>0</v>
      </c>
      <c r="EH282" s="4">
        <v>0</v>
      </c>
      <c r="EI282" s="4">
        <v>0</v>
      </c>
      <c r="EJ282" s="4">
        <v>0</v>
      </c>
      <c r="EK282" s="5">
        <v>0.94727479634959966</v>
      </c>
      <c r="EL282" s="4">
        <v>0</v>
      </c>
      <c r="EM282" s="4">
        <v>0</v>
      </c>
      <c r="EN282" s="4">
        <v>0</v>
      </c>
      <c r="EO282" s="4">
        <v>0</v>
      </c>
      <c r="EP282" s="4">
        <v>0</v>
      </c>
      <c r="EQ282" s="4">
        <v>0</v>
      </c>
      <c r="ER282" s="4">
        <v>0</v>
      </c>
      <c r="ES282" s="4">
        <v>0</v>
      </c>
      <c r="ET282" s="4">
        <v>0</v>
      </c>
      <c r="EU282" s="5">
        <v>0.94697689446760513</v>
      </c>
      <c r="EV282" s="4">
        <v>0</v>
      </c>
      <c r="EW282" s="4">
        <v>0</v>
      </c>
      <c r="EX282" s="4">
        <v>0</v>
      </c>
      <c r="EY282" s="4">
        <v>0</v>
      </c>
      <c r="EZ282" s="4">
        <v>0</v>
      </c>
      <c r="FA282" s="4">
        <v>0</v>
      </c>
      <c r="FB282" s="4">
        <v>0</v>
      </c>
      <c r="FC282" s="4">
        <v>0</v>
      </c>
      <c r="FD282" s="4">
        <v>0</v>
      </c>
      <c r="FE282" s="5">
        <v>0.94672163925018094</v>
      </c>
      <c r="FF282" s="4">
        <v>0</v>
      </c>
      <c r="FG282" s="4">
        <v>0</v>
      </c>
      <c r="FH282" s="4">
        <v>0</v>
      </c>
      <c r="FI282" s="4">
        <v>0</v>
      </c>
      <c r="FJ282" s="4">
        <v>0</v>
      </c>
      <c r="FK282" s="4">
        <v>0</v>
      </c>
      <c r="FL282" s="4">
        <v>0</v>
      </c>
      <c r="FM282" s="4">
        <v>0</v>
      </c>
      <c r="FN282" s="4">
        <v>0</v>
      </c>
      <c r="FO282" s="5">
        <v>0.9458152165727256</v>
      </c>
      <c r="FP282" s="4">
        <v>0</v>
      </c>
      <c r="FQ282" s="4">
        <v>0</v>
      </c>
      <c r="FR282" s="4">
        <v>0</v>
      </c>
      <c r="FS282" s="4">
        <v>0</v>
      </c>
      <c r="FT282" s="4">
        <v>0</v>
      </c>
      <c r="FU282" s="4">
        <v>0</v>
      </c>
      <c r="FV282" s="4">
        <v>0</v>
      </c>
      <c r="FW282" s="4">
        <v>0</v>
      </c>
      <c r="FX282" s="4">
        <v>0</v>
      </c>
      <c r="FY282" s="5">
        <v>0.94514480316505745</v>
      </c>
      <c r="FZ282" s="4">
        <v>0</v>
      </c>
      <c r="GA282" s="4">
        <v>0</v>
      </c>
      <c r="GB282" s="4">
        <v>0</v>
      </c>
      <c r="GC282" s="4">
        <v>0</v>
      </c>
      <c r="GD282" s="4">
        <v>0</v>
      </c>
      <c r="GE282" s="4">
        <v>0</v>
      </c>
      <c r="GF282" s="4">
        <v>0</v>
      </c>
      <c r="GG282" s="4">
        <v>0</v>
      </c>
      <c r="GH282" s="4">
        <v>0</v>
      </c>
      <c r="GI282" s="5">
        <v>0.94478195306302382</v>
      </c>
      <c r="GJ282" s="4">
        <v>0</v>
      </c>
      <c r="GK282" s="4">
        <v>0</v>
      </c>
      <c r="GL282" s="4">
        <v>0</v>
      </c>
      <c r="GM282" s="4">
        <v>0</v>
      </c>
      <c r="GN282" s="4">
        <v>0</v>
      </c>
      <c r="GO282" s="4">
        <v>0</v>
      </c>
      <c r="GP282" s="4">
        <v>0</v>
      </c>
      <c r="GQ282" s="4">
        <v>0</v>
      </c>
      <c r="GR282" s="4">
        <v>0</v>
      </c>
      <c r="GS282" s="5">
        <v>0.9444671178803189</v>
      </c>
      <c r="GT282" s="4">
        <v>0</v>
      </c>
      <c r="GU282" s="4">
        <v>0</v>
      </c>
      <c r="GV282" s="4">
        <v>0</v>
      </c>
      <c r="GW282" s="4">
        <v>0</v>
      </c>
      <c r="GX282" s="4">
        <v>0</v>
      </c>
      <c r="GY282" s="4">
        <v>0</v>
      </c>
      <c r="GZ282" s="4">
        <v>0</v>
      </c>
      <c r="HA282" s="4">
        <v>0</v>
      </c>
      <c r="HB282" s="4">
        <v>0</v>
      </c>
      <c r="HC282" s="5">
        <v>0.94407498216261976</v>
      </c>
      <c r="HD282" s="4">
        <v>0</v>
      </c>
      <c r="HE282" s="4">
        <v>0</v>
      </c>
      <c r="HF282" s="4">
        <v>0</v>
      </c>
      <c r="HG282" s="4">
        <v>0</v>
      </c>
      <c r="HH282" s="4">
        <v>0</v>
      </c>
      <c r="HI282" s="4">
        <v>0</v>
      </c>
      <c r="HJ282" s="4">
        <v>0</v>
      </c>
      <c r="HK282" s="4">
        <v>0</v>
      </c>
      <c r="HL282" s="4">
        <v>0</v>
      </c>
      <c r="HM282" s="5">
        <v>0.94374533331660093</v>
      </c>
      <c r="HN282" s="4">
        <v>0</v>
      </c>
      <c r="HO282" s="4">
        <v>0</v>
      </c>
      <c r="HP282" s="4">
        <v>0</v>
      </c>
      <c r="HQ282" s="4">
        <v>0</v>
      </c>
      <c r="HR282" s="4">
        <v>0</v>
      </c>
      <c r="HS282" s="4">
        <v>0</v>
      </c>
      <c r="HT282" s="4">
        <v>0</v>
      </c>
      <c r="HU282" s="4">
        <v>0</v>
      </c>
      <c r="HV282" s="4">
        <v>0</v>
      </c>
      <c r="HW282" s="5">
        <v>0.94328060959980797</v>
      </c>
      <c r="HX282" s="4">
        <v>0</v>
      </c>
      <c r="HY282" s="4">
        <v>0</v>
      </c>
      <c r="HZ282" s="4">
        <v>0</v>
      </c>
      <c r="IA282" s="4">
        <v>0</v>
      </c>
      <c r="IB282" s="4">
        <v>0</v>
      </c>
      <c r="IC282" s="4">
        <v>0</v>
      </c>
      <c r="ID282" s="4">
        <v>0</v>
      </c>
      <c r="IE282" s="4">
        <v>0</v>
      </c>
      <c r="IF282" s="4">
        <v>0</v>
      </c>
      <c r="IG282" s="5">
        <v>0.94261520896376283</v>
      </c>
      <c r="IH282" s="4">
        <v>0</v>
      </c>
      <c r="II282" s="4">
        <v>0</v>
      </c>
      <c r="IJ282" s="4">
        <v>0</v>
      </c>
      <c r="IK282" s="4">
        <v>0</v>
      </c>
      <c r="IL282" s="4">
        <v>0</v>
      </c>
      <c r="IM282" s="4">
        <v>0</v>
      </c>
      <c r="IN282" s="4">
        <v>0</v>
      </c>
      <c r="IO282" s="4">
        <v>0</v>
      </c>
      <c r="IP282" s="4">
        <v>0</v>
      </c>
      <c r="IQ282" s="5">
        <v>0.94277619240995802</v>
      </c>
      <c r="IR282" s="4">
        <v>0</v>
      </c>
      <c r="IS282" s="4">
        <v>0</v>
      </c>
      <c r="IT282" s="4">
        <v>0</v>
      </c>
      <c r="IU282" s="4">
        <v>0</v>
      </c>
      <c r="IV282" s="4">
        <v>0</v>
      </c>
      <c r="IW282" s="4">
        <v>0</v>
      </c>
      <c r="IX282" s="4">
        <v>0</v>
      </c>
      <c r="IY282" s="4">
        <v>0</v>
      </c>
      <c r="IZ282" s="4">
        <v>0</v>
      </c>
      <c r="JA282" s="5">
        <v>11.337674747201262</v>
      </c>
      <c r="JB282" s="4">
        <v>0</v>
      </c>
      <c r="JC282" s="4">
        <v>0</v>
      </c>
      <c r="JD282" s="4">
        <v>0</v>
      </c>
      <c r="JE282" s="4">
        <v>0</v>
      </c>
      <c r="JF282" s="4">
        <v>0</v>
      </c>
      <c r="JG282" s="4">
        <v>0</v>
      </c>
      <c r="JH282" s="4">
        <v>0</v>
      </c>
      <c r="JI282" s="4">
        <v>0</v>
      </c>
      <c r="JJ282" s="4">
        <v>0</v>
      </c>
      <c r="JK282" s="5">
        <v>0.94270552062125601</v>
      </c>
      <c r="JL282" s="4">
        <v>0</v>
      </c>
      <c r="JM282" s="4">
        <v>0</v>
      </c>
      <c r="JN282" s="4">
        <v>0</v>
      </c>
      <c r="JO282" s="4">
        <v>0</v>
      </c>
      <c r="JP282" s="4">
        <v>0</v>
      </c>
      <c r="JQ282" s="4">
        <v>0</v>
      </c>
      <c r="JR282" s="4">
        <v>0</v>
      </c>
      <c r="JS282" s="4">
        <v>0</v>
      </c>
      <c r="JT282" s="4">
        <v>0</v>
      </c>
      <c r="JU282" s="5">
        <v>0.94318113130705683</v>
      </c>
      <c r="JV282" s="4">
        <v>0</v>
      </c>
      <c r="JW282" s="4">
        <v>0</v>
      </c>
      <c r="JX282" s="4">
        <v>0</v>
      </c>
      <c r="JY282" s="4">
        <v>0</v>
      </c>
      <c r="JZ282" s="4">
        <v>0</v>
      </c>
      <c r="KA282" s="4">
        <v>0</v>
      </c>
      <c r="KB282" s="4">
        <v>0</v>
      </c>
      <c r="KC282" s="4">
        <v>0</v>
      </c>
      <c r="KD282" s="4">
        <v>0</v>
      </c>
      <c r="KE282" s="5">
        <v>0.94361448353788591</v>
      </c>
      <c r="KF282" s="4">
        <v>0</v>
      </c>
      <c r="KG282" s="4">
        <v>0</v>
      </c>
      <c r="KH282" s="4">
        <v>0</v>
      </c>
      <c r="KI282" s="4">
        <v>0</v>
      </c>
      <c r="KJ282" s="4">
        <v>0</v>
      </c>
      <c r="KK282" s="4">
        <v>0</v>
      </c>
      <c r="KL282" s="4">
        <v>0</v>
      </c>
      <c r="KM282" s="4">
        <v>0</v>
      </c>
      <c r="KN282" s="4">
        <v>0</v>
      </c>
      <c r="KO282" s="5">
        <v>0.94399068104096528</v>
      </c>
      <c r="KP282" s="4">
        <v>0</v>
      </c>
      <c r="KQ282" s="4">
        <v>0</v>
      </c>
      <c r="KR282" s="4">
        <v>0</v>
      </c>
      <c r="KS282" s="4">
        <v>0</v>
      </c>
      <c r="KT282" s="4">
        <v>0</v>
      </c>
      <c r="KU282" s="4">
        <v>0</v>
      </c>
      <c r="KV282" s="4">
        <v>0</v>
      </c>
      <c r="KW282" s="4">
        <v>0</v>
      </c>
      <c r="KX282" s="4">
        <v>0</v>
      </c>
      <c r="KY282" s="5">
        <v>0.9442701655210296</v>
      </c>
      <c r="KZ282" s="4">
        <v>0</v>
      </c>
      <c r="LA282" s="4">
        <v>0</v>
      </c>
      <c r="LB282" s="4">
        <v>0</v>
      </c>
      <c r="LC282" s="4">
        <v>0</v>
      </c>
      <c r="LD282" s="4">
        <v>0</v>
      </c>
      <c r="LE282" s="4">
        <v>0</v>
      </c>
      <c r="LF282" s="4">
        <v>0</v>
      </c>
      <c r="LG282" s="4">
        <v>0</v>
      </c>
      <c r="LH282" s="4">
        <v>0</v>
      </c>
      <c r="LI282" s="5">
        <v>0.9446391241807981</v>
      </c>
      <c r="LJ282" s="4">
        <v>0</v>
      </c>
      <c r="LK282" s="4">
        <v>0</v>
      </c>
      <c r="LL282" s="4">
        <v>0</v>
      </c>
      <c r="LM282" s="4">
        <v>0</v>
      </c>
      <c r="LN282" s="4">
        <v>0</v>
      </c>
      <c r="LO282" s="4">
        <v>0</v>
      </c>
      <c r="LP282" s="4">
        <v>0</v>
      </c>
      <c r="LQ282" s="4">
        <v>0</v>
      </c>
      <c r="LR282" s="4">
        <v>0</v>
      </c>
      <c r="LS282" s="5">
        <v>0.94506282581707801</v>
      </c>
      <c r="LT282" s="4">
        <v>0</v>
      </c>
      <c r="LU282" s="4">
        <v>0</v>
      </c>
      <c r="LV282" s="4">
        <v>0</v>
      </c>
      <c r="LW282" s="4">
        <v>0</v>
      </c>
      <c r="LX282" s="4">
        <v>0</v>
      </c>
      <c r="LY282" s="4">
        <v>0</v>
      </c>
      <c r="LZ282" s="4">
        <v>0</v>
      </c>
      <c r="MA282" s="4">
        <v>0</v>
      </c>
      <c r="MB282" s="4">
        <v>0</v>
      </c>
      <c r="MC282" s="5">
        <v>0.9455218185182539</v>
      </c>
      <c r="MD282" s="4">
        <v>0</v>
      </c>
      <c r="ME282" s="4">
        <v>0</v>
      </c>
      <c r="MF282" s="4">
        <v>0</v>
      </c>
      <c r="MG282" s="4">
        <v>0</v>
      </c>
      <c r="MH282" s="4">
        <v>0</v>
      </c>
      <c r="MI282" s="4">
        <v>0</v>
      </c>
      <c r="MJ282" s="4">
        <v>0</v>
      </c>
      <c r="MK282" s="4">
        <v>0</v>
      </c>
      <c r="ML282" s="4">
        <v>0</v>
      </c>
      <c r="MM282" s="5">
        <v>0.94598984712753342</v>
      </c>
      <c r="MN282" s="4">
        <v>0</v>
      </c>
      <c r="MO282" s="4">
        <v>0</v>
      </c>
      <c r="MP282" s="4">
        <v>0</v>
      </c>
      <c r="MQ282" s="4">
        <v>0</v>
      </c>
      <c r="MR282" s="4">
        <v>0</v>
      </c>
      <c r="MS282" s="4">
        <v>0</v>
      </c>
      <c r="MT282" s="4">
        <v>0</v>
      </c>
      <c r="MU282" s="4">
        <v>0</v>
      </c>
      <c r="MV282" s="4">
        <v>0</v>
      </c>
      <c r="MW282" s="5">
        <v>0.94643183250958074</v>
      </c>
      <c r="MX282" s="4">
        <v>0</v>
      </c>
      <c r="MY282" s="4">
        <v>0</v>
      </c>
      <c r="MZ282" s="4">
        <v>0</v>
      </c>
      <c r="NA282" s="4">
        <v>0</v>
      </c>
      <c r="NB282" s="4">
        <v>0</v>
      </c>
      <c r="NC282" s="4">
        <v>0</v>
      </c>
      <c r="ND282" s="4">
        <v>0</v>
      </c>
      <c r="NE282" s="4">
        <v>0</v>
      </c>
      <c r="NF282" s="4">
        <v>0</v>
      </c>
      <c r="NG282" s="5">
        <v>0.94682491943828762</v>
      </c>
      <c r="NH282" s="4">
        <v>0</v>
      </c>
      <c r="NI282" s="4">
        <v>0</v>
      </c>
      <c r="NJ282" s="4">
        <v>0</v>
      </c>
      <c r="NK282" s="4">
        <v>0</v>
      </c>
      <c r="NL282" s="4">
        <v>0</v>
      </c>
      <c r="NM282" s="4">
        <v>0</v>
      </c>
      <c r="NN282" s="4">
        <v>0</v>
      </c>
      <c r="NO282" s="4">
        <v>0</v>
      </c>
      <c r="NP282" s="4">
        <v>0</v>
      </c>
      <c r="NQ282" s="5">
        <v>0.94712157517284312</v>
      </c>
      <c r="NR282" s="4">
        <v>0</v>
      </c>
      <c r="NS282" s="4">
        <v>0</v>
      </c>
      <c r="NT282" s="4">
        <v>0</v>
      </c>
      <c r="NU282" s="4">
        <v>0</v>
      </c>
      <c r="NV282" s="4">
        <v>0</v>
      </c>
      <c r="NW282" s="4">
        <v>0</v>
      </c>
      <c r="NX282" s="4">
        <v>0</v>
      </c>
      <c r="NY282" s="4">
        <v>0</v>
      </c>
      <c r="NZ282" s="4">
        <v>0</v>
      </c>
      <c r="OA282" s="5">
        <v>11.339353924792569</v>
      </c>
      <c r="OB282" s="4">
        <v>0</v>
      </c>
      <c r="OC282" s="4">
        <v>0</v>
      </c>
      <c r="OD282" s="4">
        <v>0</v>
      </c>
      <c r="OE282" s="4">
        <v>0</v>
      </c>
      <c r="OF282" s="4">
        <v>0</v>
      </c>
      <c r="OG282" s="4">
        <v>0</v>
      </c>
      <c r="OH282" s="4">
        <v>0</v>
      </c>
      <c r="OI282" s="4">
        <v>0</v>
      </c>
      <c r="OJ282" s="4">
        <v>0</v>
      </c>
      <c r="OK282" s="5">
        <v>0.94748396602741225</v>
      </c>
      <c r="OL282" s="4">
        <v>0</v>
      </c>
      <c r="OM282" s="4">
        <v>0</v>
      </c>
      <c r="ON282" s="4">
        <v>0</v>
      </c>
      <c r="OO282" s="4">
        <v>0</v>
      </c>
      <c r="OP282" s="4">
        <v>0</v>
      </c>
      <c r="OQ282" s="4">
        <v>0</v>
      </c>
      <c r="OR282" s="4">
        <v>0</v>
      </c>
      <c r="OS282" s="4">
        <v>0</v>
      </c>
      <c r="OT282" s="4">
        <v>0</v>
      </c>
      <c r="OU282" s="5">
        <v>0.94744876279522439</v>
      </c>
      <c r="OV282" s="4">
        <v>0</v>
      </c>
      <c r="OW282" s="4">
        <v>0</v>
      </c>
      <c r="OX282" s="4">
        <v>0</v>
      </c>
      <c r="OY282" s="4">
        <v>0</v>
      </c>
      <c r="OZ282" s="4">
        <v>0</v>
      </c>
      <c r="PA282" s="4">
        <v>0</v>
      </c>
      <c r="PB282" s="4">
        <v>0</v>
      </c>
      <c r="PC282" s="4">
        <v>0</v>
      </c>
      <c r="PD282" s="4">
        <v>0</v>
      </c>
      <c r="PE282" s="5">
        <v>0.94742287012773108</v>
      </c>
      <c r="PF282" s="4">
        <v>0</v>
      </c>
      <c r="PG282" s="4">
        <v>0</v>
      </c>
      <c r="PH282" s="4">
        <v>0</v>
      </c>
      <c r="PI282" s="4">
        <v>0</v>
      </c>
      <c r="PJ282" s="4">
        <v>0</v>
      </c>
      <c r="PK282" s="4">
        <v>0</v>
      </c>
      <c r="PL282" s="4">
        <v>0</v>
      </c>
      <c r="PM282" s="4">
        <v>0</v>
      </c>
      <c r="PN282" s="4">
        <v>0</v>
      </c>
      <c r="PO282" s="5">
        <v>0.94740333001428223</v>
      </c>
      <c r="PP282" s="4">
        <v>0</v>
      </c>
      <c r="PQ282" s="4">
        <v>0</v>
      </c>
      <c r="PR282" s="4">
        <v>0</v>
      </c>
      <c r="PS282" s="4">
        <v>0</v>
      </c>
      <c r="PT282" s="4">
        <v>0</v>
      </c>
      <c r="PU282" s="4">
        <v>0</v>
      </c>
      <c r="PV282" s="4">
        <v>0</v>
      </c>
      <c r="PW282" s="4">
        <v>0</v>
      </c>
      <c r="PX282" s="4">
        <v>0</v>
      </c>
      <c r="PY282" s="5">
        <v>0.94738533540400305</v>
      </c>
      <c r="PZ282" s="4">
        <v>0</v>
      </c>
      <c r="QA282" s="4">
        <v>0</v>
      </c>
      <c r="QB282" s="4">
        <v>0</v>
      </c>
      <c r="QC282" s="4">
        <v>0</v>
      </c>
      <c r="QD282" s="4">
        <v>0</v>
      </c>
      <c r="QE282" s="4">
        <v>0</v>
      </c>
      <c r="QF282" s="4">
        <v>0</v>
      </c>
      <c r="QG282" s="4">
        <v>0</v>
      </c>
      <c r="QH282" s="4">
        <v>0</v>
      </c>
      <c r="QI282" s="5">
        <v>0.94736407459109928</v>
      </c>
      <c r="QJ282" s="4">
        <v>0</v>
      </c>
      <c r="QK282" s="4">
        <v>0</v>
      </c>
      <c r="QL282" s="4">
        <v>0</v>
      </c>
      <c r="QM282" s="4">
        <v>0</v>
      </c>
      <c r="QN282" s="4">
        <v>0</v>
      </c>
      <c r="QO282" s="4">
        <v>0</v>
      </c>
      <c r="QP282" s="4">
        <v>0</v>
      </c>
      <c r="QQ282" s="4">
        <v>0</v>
      </c>
      <c r="QR282" s="4">
        <v>0</v>
      </c>
      <c r="QS282" s="5">
        <v>0.9473403982935219</v>
      </c>
      <c r="QT282" s="4">
        <v>0</v>
      </c>
      <c r="QU282" s="4">
        <v>0</v>
      </c>
      <c r="QV282" s="4">
        <v>0</v>
      </c>
      <c r="QW282" s="4">
        <v>0</v>
      </c>
      <c r="QX282" s="4">
        <v>0</v>
      </c>
      <c r="QY282" s="4">
        <v>0</v>
      </c>
      <c r="QZ282" s="4">
        <v>0</v>
      </c>
      <c r="RA282" s="4">
        <v>0</v>
      </c>
      <c r="RB282" s="4">
        <v>0</v>
      </c>
      <c r="RC282" s="5">
        <v>0.94731816425043647</v>
      </c>
      <c r="RD282" s="4">
        <v>0</v>
      </c>
      <c r="RE282" s="4">
        <v>0</v>
      </c>
      <c r="RF282" s="4">
        <v>0</v>
      </c>
      <c r="RG282" s="4">
        <v>0</v>
      </c>
      <c r="RH282" s="4">
        <v>0</v>
      </c>
      <c r="RI282" s="4">
        <v>0</v>
      </c>
      <c r="RJ282" s="4">
        <v>0</v>
      </c>
      <c r="RK282" s="4">
        <v>0</v>
      </c>
      <c r="RL282" s="4">
        <v>0</v>
      </c>
      <c r="RM282" s="5">
        <v>0.94729253237617905</v>
      </c>
      <c r="RN282" s="4">
        <v>0</v>
      </c>
      <c r="RO282" s="4">
        <v>0</v>
      </c>
      <c r="RP282" s="4">
        <v>0</v>
      </c>
      <c r="RQ282" s="4">
        <v>0</v>
      </c>
      <c r="RR282" s="4">
        <v>0</v>
      </c>
      <c r="RS282" s="4">
        <v>0</v>
      </c>
      <c r="RT282" s="4">
        <v>0</v>
      </c>
      <c r="RU282" s="4">
        <v>0</v>
      </c>
      <c r="RV282" s="4">
        <v>0</v>
      </c>
      <c r="RW282" s="5">
        <v>0.94726534434089071</v>
      </c>
      <c r="RX282" s="4">
        <v>0</v>
      </c>
      <c r="RY282" s="4">
        <v>0</v>
      </c>
      <c r="RZ282" s="4">
        <v>0</v>
      </c>
      <c r="SA282" s="4">
        <v>0</v>
      </c>
      <c r="SB282" s="4">
        <v>0</v>
      </c>
      <c r="SC282" s="4">
        <v>0</v>
      </c>
      <c r="SD282" s="4">
        <v>0</v>
      </c>
      <c r="SE282" s="4">
        <v>0</v>
      </c>
      <c r="SF282" s="4">
        <v>0</v>
      </c>
      <c r="SG282" s="5">
        <v>0.94724062540300979</v>
      </c>
      <c r="SH282" s="4">
        <v>0</v>
      </c>
      <c r="SI282" s="4">
        <v>0</v>
      </c>
      <c r="SJ282" s="4">
        <v>0</v>
      </c>
      <c r="SK282" s="4">
        <v>0</v>
      </c>
      <c r="SL282" s="4">
        <v>0</v>
      </c>
      <c r="SM282" s="4">
        <v>0</v>
      </c>
      <c r="SN282" s="4">
        <v>0</v>
      </c>
      <c r="SO282" s="4">
        <v>0</v>
      </c>
      <c r="SP282" s="4">
        <v>0</v>
      </c>
      <c r="SQ282" s="5">
        <v>0.94721959034263092</v>
      </c>
      <c r="SR282" s="4">
        <v>0</v>
      </c>
      <c r="SS282" s="4">
        <v>0</v>
      </c>
      <c r="ST282" s="4">
        <v>0</v>
      </c>
      <c r="SU282" s="4">
        <v>0</v>
      </c>
      <c r="SV282" s="4">
        <v>0</v>
      </c>
      <c r="SW282" s="4">
        <v>0</v>
      </c>
      <c r="SX282" s="4">
        <v>0</v>
      </c>
      <c r="SY282" s="4">
        <v>0</v>
      </c>
      <c r="SZ282" s="4">
        <v>0</v>
      </c>
      <c r="TA282" s="5">
        <v>11.368184993966421</v>
      </c>
      <c r="TB282" s="4">
        <v>0</v>
      </c>
      <c r="TC282" s="4">
        <v>0</v>
      </c>
    </row>
    <row r="283" spans="1:523" x14ac:dyDescent="0.3">
      <c r="A283" s="3" t="s">
        <v>320</v>
      </c>
      <c r="B283" s="4">
        <v>720.28</v>
      </c>
      <c r="C283" s="4">
        <v>720.28</v>
      </c>
      <c r="D283" s="4">
        <v>-720.28</v>
      </c>
      <c r="E283" s="4">
        <v>0</v>
      </c>
      <c r="F283" s="4">
        <v>0</v>
      </c>
      <c r="G283" s="4">
        <v>684.91130633020259</v>
      </c>
      <c r="H283" s="4">
        <v>-684.91130633020259</v>
      </c>
      <c r="I283" s="4">
        <v>0</v>
      </c>
      <c r="J283" s="4">
        <v>0</v>
      </c>
      <c r="K283" s="5">
        <v>0.95089591038235499</v>
      </c>
      <c r="L283" s="4">
        <v>804.45999999999992</v>
      </c>
      <c r="M283" s="4">
        <v>804.45999999999992</v>
      </c>
      <c r="N283" s="4">
        <v>-804.45999999999992</v>
      </c>
      <c r="O283" s="4">
        <v>0</v>
      </c>
      <c r="P283" s="4">
        <v>0</v>
      </c>
      <c r="Q283" s="4">
        <v>764.4017115339351</v>
      </c>
      <c r="R283" s="4">
        <v>-764.4017115339351</v>
      </c>
      <c r="S283" s="4">
        <v>0</v>
      </c>
      <c r="T283" s="4">
        <v>0</v>
      </c>
      <c r="U283" s="5">
        <v>0.95020474794761101</v>
      </c>
      <c r="V283" s="4">
        <v>838.02</v>
      </c>
      <c r="W283" s="4">
        <v>838.02</v>
      </c>
      <c r="X283" s="4">
        <v>-838.02</v>
      </c>
      <c r="Y283" s="4">
        <v>0</v>
      </c>
      <c r="Z283" s="4">
        <v>0</v>
      </c>
      <c r="AA283" s="4">
        <v>795.78271933439999</v>
      </c>
      <c r="AB283" s="4">
        <v>-795.78271933439999</v>
      </c>
      <c r="AC283" s="4">
        <v>0</v>
      </c>
      <c r="AD283" s="4">
        <v>0</v>
      </c>
      <c r="AE283" s="5">
        <v>0.94959872000000001</v>
      </c>
      <c r="AF283" s="4">
        <v>866.3599999999999</v>
      </c>
      <c r="AG283" s="4">
        <v>866.3599999999999</v>
      </c>
      <c r="AH283" s="4">
        <v>-866.3599999999999</v>
      </c>
      <c r="AI283" s="4">
        <v>0</v>
      </c>
      <c r="AJ283" s="4">
        <v>0</v>
      </c>
      <c r="AK283" s="4">
        <v>821.82804770439998</v>
      </c>
      <c r="AL283" s="4">
        <v>-821.82804770439998</v>
      </c>
      <c r="AM283" s="4">
        <v>0</v>
      </c>
      <c r="AN283" s="4">
        <v>0</v>
      </c>
      <c r="AO283" s="5">
        <v>0.94859879000000003</v>
      </c>
      <c r="AP283" s="4">
        <v>896.37999999999988</v>
      </c>
      <c r="AQ283" s="4">
        <v>896.37999999999988</v>
      </c>
      <c r="AR283" s="4">
        <v>-896.37999999999988</v>
      </c>
      <c r="AS283" s="4">
        <v>0</v>
      </c>
      <c r="AT283" s="4">
        <v>0</v>
      </c>
      <c r="AU283" s="4">
        <v>848.88131680899994</v>
      </c>
      <c r="AV283" s="4">
        <v>-848.88131680899994</v>
      </c>
      <c r="AW283" s="4">
        <v>0</v>
      </c>
      <c r="AX283" s="4">
        <v>0</v>
      </c>
      <c r="AY283" s="5">
        <v>0.94701055000000001</v>
      </c>
      <c r="AZ283" s="4">
        <v>926.52</v>
      </c>
      <c r="BA283" s="4">
        <v>926.52</v>
      </c>
      <c r="BB283" s="4">
        <v>-926.52</v>
      </c>
      <c r="BC283" s="4">
        <v>0</v>
      </c>
      <c r="BD283" s="4">
        <v>0</v>
      </c>
      <c r="BE283" s="4">
        <v>876.5729096796</v>
      </c>
      <c r="BF283" s="4">
        <v>-876.5729096796</v>
      </c>
      <c r="BG283" s="4">
        <v>0</v>
      </c>
      <c r="BH283" s="4">
        <v>0</v>
      </c>
      <c r="BI283" s="5">
        <v>0.94609173000000002</v>
      </c>
      <c r="BJ283" s="4">
        <v>948.13</v>
      </c>
      <c r="BK283" s="4">
        <v>948.13</v>
      </c>
      <c r="BL283" s="4">
        <v>-948.13</v>
      </c>
      <c r="BM283" s="4">
        <v>0</v>
      </c>
      <c r="BN283" s="4">
        <v>0</v>
      </c>
      <c r="BO283" s="4">
        <v>896.98883489260004</v>
      </c>
      <c r="BP283" s="4">
        <v>-896.98883489260004</v>
      </c>
      <c r="BQ283" s="4">
        <v>0</v>
      </c>
      <c r="BR283" s="4">
        <v>0</v>
      </c>
      <c r="BS283" s="5">
        <v>0.94606102000000003</v>
      </c>
      <c r="BT283" s="4">
        <v>973.89</v>
      </c>
      <c r="BU283" s="4">
        <v>973.89</v>
      </c>
      <c r="BV283" s="4">
        <v>-973.89</v>
      </c>
      <c r="BW283" s="4">
        <v>0</v>
      </c>
      <c r="BX283" s="4">
        <v>0</v>
      </c>
      <c r="BY283" s="4">
        <v>920.82395126250003</v>
      </c>
      <c r="BZ283" s="4">
        <v>-920.82395126250003</v>
      </c>
      <c r="CA283" s="4">
        <v>0</v>
      </c>
      <c r="CB283" s="4">
        <v>0</v>
      </c>
      <c r="CC283" s="5">
        <v>0.94551125000000003</v>
      </c>
      <c r="CD283" s="4">
        <v>1003.89</v>
      </c>
      <c r="CE283" s="4">
        <v>1003.89</v>
      </c>
      <c r="CF283" s="4">
        <v>-1003.89</v>
      </c>
      <c r="CG283" s="4">
        <v>0</v>
      </c>
      <c r="CH283" s="4">
        <v>0</v>
      </c>
      <c r="CI283" s="4">
        <v>947.42761039173968</v>
      </c>
      <c r="CJ283" s="4">
        <v>-947.42761039173968</v>
      </c>
      <c r="CK283" s="4">
        <v>0</v>
      </c>
      <c r="CL283" s="4">
        <v>0</v>
      </c>
      <c r="CM283" s="5">
        <v>0.94375639800350608</v>
      </c>
      <c r="CN283" s="4">
        <v>1000.65</v>
      </c>
      <c r="CO283" s="4">
        <v>1000.65</v>
      </c>
      <c r="CP283" s="4">
        <v>-1000.65</v>
      </c>
      <c r="CQ283" s="4">
        <v>0</v>
      </c>
      <c r="CR283" s="4">
        <v>0</v>
      </c>
      <c r="CS283" s="4">
        <v>944.26518371040095</v>
      </c>
      <c r="CT283" s="4">
        <v>-944.26518371040095</v>
      </c>
      <c r="CU283" s="4">
        <v>0</v>
      </c>
      <c r="CV283" s="4">
        <v>0</v>
      </c>
      <c r="CW283" s="5">
        <v>0.94365181003387899</v>
      </c>
      <c r="CX283" s="4">
        <v>995.15</v>
      </c>
      <c r="CY283" s="4">
        <v>995.15</v>
      </c>
      <c r="CZ283" s="4">
        <v>-995.15</v>
      </c>
      <c r="DA283" s="4">
        <v>0</v>
      </c>
      <c r="DB283" s="4">
        <v>0</v>
      </c>
      <c r="DC283" s="4">
        <v>939.23325014481225</v>
      </c>
      <c r="DD283" s="4">
        <v>-939.23325014481225</v>
      </c>
      <c r="DE283" s="4">
        <v>0</v>
      </c>
      <c r="DF283" s="4">
        <v>0</v>
      </c>
      <c r="DG283" s="5">
        <v>0.94381073219596268</v>
      </c>
      <c r="DH283" s="4">
        <v>991.27999999999986</v>
      </c>
      <c r="DI283" s="4">
        <v>991.27999999999986</v>
      </c>
      <c r="DJ283" s="4">
        <v>-991.27999999999986</v>
      </c>
      <c r="DK283" s="4">
        <v>0</v>
      </c>
      <c r="DL283" s="4">
        <v>0</v>
      </c>
      <c r="DM283" s="4">
        <v>935.61281945189319</v>
      </c>
      <c r="DN283" s="4">
        <v>-935.61281945189319</v>
      </c>
      <c r="DO283" s="4">
        <v>0</v>
      </c>
      <c r="DP283" s="4">
        <v>0</v>
      </c>
      <c r="DQ283" s="5">
        <v>0.94384313155908861</v>
      </c>
      <c r="DR283" s="4">
        <v>10965.010000000002</v>
      </c>
      <c r="DS283" s="4">
        <v>10965.010000000002</v>
      </c>
      <c r="DT283" s="4">
        <v>-10965.010000000002</v>
      </c>
      <c r="DU283" s="4">
        <v>0</v>
      </c>
      <c r="DV283" s="4">
        <v>0</v>
      </c>
      <c r="DW283" s="4">
        <v>10376.729661245485</v>
      </c>
      <c r="DX283" s="4">
        <v>-10376.729661245485</v>
      </c>
      <c r="DY283" s="4">
        <v>0</v>
      </c>
      <c r="DZ283" s="4">
        <v>0</v>
      </c>
      <c r="EA283" s="5">
        <v>11.359034790122402</v>
      </c>
      <c r="EB283" s="4">
        <v>919.52</v>
      </c>
      <c r="EC283" s="4">
        <v>919.52</v>
      </c>
      <c r="ED283" s="4">
        <v>-919.52</v>
      </c>
      <c r="EE283" s="4">
        <v>0</v>
      </c>
      <c r="EF283" s="4">
        <v>0</v>
      </c>
      <c r="EG283" s="4">
        <v>868.07371355875659</v>
      </c>
      <c r="EH283" s="4">
        <v>-868.07371355875659</v>
      </c>
      <c r="EI283" s="4">
        <v>0</v>
      </c>
      <c r="EJ283" s="4">
        <v>0</v>
      </c>
      <c r="EK283" s="5">
        <v>0.94405093261566531</v>
      </c>
      <c r="EL283" s="4">
        <v>850.17</v>
      </c>
      <c r="EM283" s="4">
        <v>850.17</v>
      </c>
      <c r="EN283" s="4">
        <v>-850.17</v>
      </c>
      <c r="EO283" s="4">
        <v>0</v>
      </c>
      <c r="EP283" s="4">
        <v>0</v>
      </c>
      <c r="EQ283" s="4">
        <v>802.79954697147377</v>
      </c>
      <c r="ER283" s="4">
        <v>-802.79954697147377</v>
      </c>
      <c r="ES283" s="4">
        <v>0</v>
      </c>
      <c r="ET283" s="4">
        <v>0</v>
      </c>
      <c r="EU283" s="5">
        <v>0.94428119902075325</v>
      </c>
      <c r="EV283" s="4">
        <v>771.18999999999994</v>
      </c>
      <c r="EW283" s="4">
        <v>771.18999999999994</v>
      </c>
      <c r="EX283" s="4">
        <v>-771.18999999999994</v>
      </c>
      <c r="EY283" s="4">
        <v>0</v>
      </c>
      <c r="EZ283" s="4">
        <v>0</v>
      </c>
      <c r="FA283" s="4">
        <v>728.08158184284946</v>
      </c>
      <c r="FB283" s="4">
        <v>-728.08158184284946</v>
      </c>
      <c r="FC283" s="4">
        <v>0</v>
      </c>
      <c r="FD283" s="4">
        <v>0</v>
      </c>
      <c r="FE283" s="5">
        <v>0.94410143005335845</v>
      </c>
      <c r="FF283" s="4">
        <v>694.2299999999999</v>
      </c>
      <c r="FG283" s="4">
        <v>694.2299999999999</v>
      </c>
      <c r="FH283" s="4">
        <v>-694.2299999999999</v>
      </c>
      <c r="FI283" s="4">
        <v>0</v>
      </c>
      <c r="FJ283" s="4">
        <v>0</v>
      </c>
      <c r="FK283" s="4">
        <v>655.06879321452743</v>
      </c>
      <c r="FL283" s="4">
        <v>-655.06879321452743</v>
      </c>
      <c r="FM283" s="4">
        <v>0</v>
      </c>
      <c r="FN283" s="4">
        <v>0</v>
      </c>
      <c r="FO283" s="5">
        <v>0.943590442957705</v>
      </c>
      <c r="FP283" s="4">
        <v>616.84999999999991</v>
      </c>
      <c r="FQ283" s="4">
        <v>616.84999999999991</v>
      </c>
      <c r="FR283" s="4">
        <v>-616.84999999999991</v>
      </c>
      <c r="FS283" s="4">
        <v>0</v>
      </c>
      <c r="FT283" s="4">
        <v>0</v>
      </c>
      <c r="FU283" s="4">
        <v>581.92283103927753</v>
      </c>
      <c r="FV283" s="4">
        <v>-581.92283103927753</v>
      </c>
      <c r="FW283" s="4">
        <v>0</v>
      </c>
      <c r="FX283" s="4">
        <v>0</v>
      </c>
      <c r="FY283" s="5">
        <v>0.94337818114497463</v>
      </c>
      <c r="FZ283" s="4">
        <v>541.07999999999993</v>
      </c>
      <c r="GA283" s="4">
        <v>541.07999999999993</v>
      </c>
      <c r="GB283" s="4">
        <v>-541.07999999999993</v>
      </c>
      <c r="GC283" s="4">
        <v>0</v>
      </c>
      <c r="GD283" s="4">
        <v>0</v>
      </c>
      <c r="GE283" s="4">
        <v>510.34704565038504</v>
      </c>
      <c r="GF283" s="4">
        <v>-510.34704565038504</v>
      </c>
      <c r="GG283" s="4">
        <v>0</v>
      </c>
      <c r="GH283" s="4">
        <v>0</v>
      </c>
      <c r="GI283" s="5">
        <v>0.94320072013451817</v>
      </c>
      <c r="GJ283" s="4">
        <v>471.65999999999997</v>
      </c>
      <c r="GK283" s="4">
        <v>471.65999999999997</v>
      </c>
      <c r="GL283" s="4">
        <v>-471.65999999999997</v>
      </c>
      <c r="GM283" s="4">
        <v>0</v>
      </c>
      <c r="GN283" s="4">
        <v>0</v>
      </c>
      <c r="GO283" s="4">
        <v>444.75814465619521</v>
      </c>
      <c r="GP283" s="4">
        <v>-444.75814465619521</v>
      </c>
      <c r="GQ283" s="4">
        <v>0</v>
      </c>
      <c r="GR283" s="4">
        <v>0</v>
      </c>
      <c r="GS283" s="5">
        <v>0.94296345811854987</v>
      </c>
      <c r="GT283" s="4">
        <v>395.34</v>
      </c>
      <c r="GU283" s="4">
        <v>395.34</v>
      </c>
      <c r="GV283" s="4">
        <v>-395.34</v>
      </c>
      <c r="GW283" s="4">
        <v>0</v>
      </c>
      <c r="GX283" s="4">
        <v>0</v>
      </c>
      <c r="GY283" s="4">
        <v>372.44054675349679</v>
      </c>
      <c r="GZ283" s="4">
        <v>-372.44054675349679</v>
      </c>
      <c r="HA283" s="4">
        <v>0</v>
      </c>
      <c r="HB283" s="4">
        <v>0</v>
      </c>
      <c r="HC283" s="5">
        <v>0.94207655879368846</v>
      </c>
      <c r="HD283" s="4">
        <v>317.85999999999996</v>
      </c>
      <c r="HE283" s="4">
        <v>317.85999999999996</v>
      </c>
      <c r="HF283" s="4">
        <v>-317.85999999999996</v>
      </c>
      <c r="HG283" s="4">
        <v>0</v>
      </c>
      <c r="HH283" s="4">
        <v>0</v>
      </c>
      <c r="HI283" s="4">
        <v>299.85330409541996</v>
      </c>
      <c r="HJ283" s="4">
        <v>-299.85330409541996</v>
      </c>
      <c r="HK283" s="4">
        <v>0</v>
      </c>
      <c r="HL283" s="4">
        <v>0</v>
      </c>
      <c r="HM283" s="5">
        <v>0.943350229961052</v>
      </c>
      <c r="HN283" s="4">
        <v>272.73</v>
      </c>
      <c r="HO283" s="4">
        <v>272.73</v>
      </c>
      <c r="HP283" s="4">
        <v>-272.73</v>
      </c>
      <c r="HQ283" s="4">
        <v>0</v>
      </c>
      <c r="HR283" s="4">
        <v>0</v>
      </c>
      <c r="HS283" s="4">
        <v>257.2425891366621</v>
      </c>
      <c r="HT283" s="4">
        <v>-257.2425891366621</v>
      </c>
      <c r="HU283" s="4">
        <v>0</v>
      </c>
      <c r="HV283" s="4">
        <v>0</v>
      </c>
      <c r="HW283" s="5">
        <v>0.94321339470048071</v>
      </c>
      <c r="HX283" s="4">
        <v>231.04</v>
      </c>
      <c r="HY283" s="4">
        <v>231.04</v>
      </c>
      <c r="HZ283" s="4">
        <v>-231.04</v>
      </c>
      <c r="IA283" s="4">
        <v>0</v>
      </c>
      <c r="IB283" s="4">
        <v>0</v>
      </c>
      <c r="IC283" s="4">
        <v>217.88183646662043</v>
      </c>
      <c r="ID283" s="4">
        <v>-217.88183646662043</v>
      </c>
      <c r="IE283" s="4">
        <v>0</v>
      </c>
      <c r="IF283" s="4">
        <v>0</v>
      </c>
      <c r="IG283" s="5">
        <v>0.94304811490053853</v>
      </c>
      <c r="IH283" s="4">
        <v>183.90000000000003</v>
      </c>
      <c r="II283" s="4">
        <v>183.90000000000003</v>
      </c>
      <c r="IJ283" s="4">
        <v>-183.90000000000003</v>
      </c>
      <c r="IK283" s="4">
        <v>0</v>
      </c>
      <c r="IL283" s="4">
        <v>0</v>
      </c>
      <c r="IM283" s="4">
        <v>173.37654178419132</v>
      </c>
      <c r="IN283" s="4">
        <v>-173.37654178419132</v>
      </c>
      <c r="IO283" s="4">
        <v>0</v>
      </c>
      <c r="IP283" s="4">
        <v>0</v>
      </c>
      <c r="IQ283" s="5">
        <v>0.94277619240995802</v>
      </c>
      <c r="IR283" s="4">
        <v>6265.5699999999988</v>
      </c>
      <c r="IS283" s="4">
        <v>6265.5699999999988</v>
      </c>
      <c r="IT283" s="4">
        <v>-6265.5699999999988</v>
      </c>
      <c r="IU283" s="4">
        <v>0</v>
      </c>
      <c r="IV283" s="4">
        <v>0</v>
      </c>
      <c r="IW283" s="4">
        <v>5911.8464751698557</v>
      </c>
      <c r="IX283" s="4">
        <v>-5911.8464751698557</v>
      </c>
      <c r="IY283" s="4">
        <v>0</v>
      </c>
      <c r="IZ283" s="4">
        <v>0</v>
      </c>
      <c r="JA283" s="5">
        <v>11.320030854811243</v>
      </c>
      <c r="JB283" s="4">
        <v>184.10000000000002</v>
      </c>
      <c r="JC283" s="4">
        <v>184.10000000000002</v>
      </c>
      <c r="JD283" s="4">
        <v>-184.10000000000002</v>
      </c>
      <c r="JE283" s="4">
        <v>0</v>
      </c>
      <c r="JF283" s="4">
        <v>0</v>
      </c>
      <c r="JG283" s="4">
        <v>173.55208634637324</v>
      </c>
      <c r="JH283" s="4">
        <v>-173.55208634637324</v>
      </c>
      <c r="JI283" s="4">
        <v>0</v>
      </c>
      <c r="JJ283" s="4">
        <v>0</v>
      </c>
      <c r="JK283" s="5">
        <v>0.94270552062125601</v>
      </c>
      <c r="JL283" s="4">
        <v>184.3</v>
      </c>
      <c r="JM283" s="4">
        <v>184.3</v>
      </c>
      <c r="JN283" s="4">
        <v>-184.3</v>
      </c>
      <c r="JO283" s="4">
        <v>0</v>
      </c>
      <c r="JP283" s="4">
        <v>0</v>
      </c>
      <c r="JQ283" s="4">
        <v>173.82828249989058</v>
      </c>
      <c r="JR283" s="4">
        <v>-173.82828249989058</v>
      </c>
      <c r="JS283" s="4">
        <v>0</v>
      </c>
      <c r="JT283" s="4">
        <v>0</v>
      </c>
      <c r="JU283" s="5">
        <v>0.94318113130705683</v>
      </c>
      <c r="JV283" s="4">
        <v>184.53</v>
      </c>
      <c r="JW283" s="4">
        <v>184.53</v>
      </c>
      <c r="JX283" s="4">
        <v>-184.53</v>
      </c>
      <c r="JY283" s="4">
        <v>0</v>
      </c>
      <c r="JZ283" s="4">
        <v>0</v>
      </c>
      <c r="KA283" s="4">
        <v>174.12518064724608</v>
      </c>
      <c r="KB283" s="4">
        <v>-174.12518064724608</v>
      </c>
      <c r="KC283" s="4">
        <v>0</v>
      </c>
      <c r="KD283" s="4">
        <v>0</v>
      </c>
      <c r="KE283" s="5">
        <v>0.94361448353788591</v>
      </c>
      <c r="KF283" s="4">
        <v>184.73000000000002</v>
      </c>
      <c r="KG283" s="4">
        <v>184.73000000000002</v>
      </c>
      <c r="KH283" s="4">
        <v>-184.73000000000002</v>
      </c>
      <c r="KI283" s="4">
        <v>0</v>
      </c>
      <c r="KJ283" s="4">
        <v>0</v>
      </c>
      <c r="KK283" s="4">
        <v>174.38339850869752</v>
      </c>
      <c r="KL283" s="4">
        <v>-174.38339850869752</v>
      </c>
      <c r="KM283" s="4">
        <v>0</v>
      </c>
      <c r="KN283" s="4">
        <v>0</v>
      </c>
      <c r="KO283" s="5">
        <v>0.94399068104096528</v>
      </c>
      <c r="KP283" s="4">
        <v>184.94</v>
      </c>
      <c r="KQ283" s="4">
        <v>184.94</v>
      </c>
      <c r="KR283" s="4">
        <v>-184.94</v>
      </c>
      <c r="KS283" s="4">
        <v>0</v>
      </c>
      <c r="KT283" s="4">
        <v>0</v>
      </c>
      <c r="KU283" s="4">
        <v>174.6333244114592</v>
      </c>
      <c r="KV283" s="4">
        <v>-174.6333244114592</v>
      </c>
      <c r="KW283" s="4">
        <v>0</v>
      </c>
      <c r="KX283" s="4">
        <v>0</v>
      </c>
      <c r="KY283" s="5">
        <v>0.9442701655210296</v>
      </c>
      <c r="KZ283" s="4">
        <v>185.15</v>
      </c>
      <c r="LA283" s="4">
        <v>185.15</v>
      </c>
      <c r="LB283" s="4">
        <v>-185.15</v>
      </c>
      <c r="LC283" s="4">
        <v>0</v>
      </c>
      <c r="LD283" s="4">
        <v>0</v>
      </c>
      <c r="LE283" s="4">
        <v>174.89993384207477</v>
      </c>
      <c r="LF283" s="4">
        <v>-174.89993384207477</v>
      </c>
      <c r="LG283" s="4">
        <v>0</v>
      </c>
      <c r="LH283" s="4">
        <v>0</v>
      </c>
      <c r="LI283" s="5">
        <v>0.9446391241807981</v>
      </c>
      <c r="LJ283" s="4">
        <v>185.35</v>
      </c>
      <c r="LK283" s="4">
        <v>185.35</v>
      </c>
      <c r="LL283" s="4">
        <v>-185.35</v>
      </c>
      <c r="LM283" s="4">
        <v>0</v>
      </c>
      <c r="LN283" s="4">
        <v>0</v>
      </c>
      <c r="LO283" s="4">
        <v>175.16739476519541</v>
      </c>
      <c r="LP283" s="4">
        <v>-175.16739476519541</v>
      </c>
      <c r="LQ283" s="4">
        <v>0</v>
      </c>
      <c r="LR283" s="4">
        <v>0</v>
      </c>
      <c r="LS283" s="5">
        <v>0.94506282581707801</v>
      </c>
      <c r="LT283" s="4">
        <v>185.57999999999998</v>
      </c>
      <c r="LU283" s="4">
        <v>185.57999999999998</v>
      </c>
      <c r="LV283" s="4">
        <v>-185.57999999999998</v>
      </c>
      <c r="LW283" s="4">
        <v>0</v>
      </c>
      <c r="LX283" s="4">
        <v>0</v>
      </c>
      <c r="LY283" s="4">
        <v>175.46993908061754</v>
      </c>
      <c r="LZ283" s="4">
        <v>-175.46993908061754</v>
      </c>
      <c r="MA283" s="4">
        <v>0</v>
      </c>
      <c r="MB283" s="4">
        <v>0</v>
      </c>
      <c r="MC283" s="5">
        <v>0.9455218185182539</v>
      </c>
      <c r="MD283" s="4">
        <v>185.79</v>
      </c>
      <c r="ME283" s="4">
        <v>185.79</v>
      </c>
      <c r="MF283" s="4">
        <v>-185.79</v>
      </c>
      <c r="MG283" s="4">
        <v>0</v>
      </c>
      <c r="MH283" s="4">
        <v>0</v>
      </c>
      <c r="MI283" s="4">
        <v>175.75545369782444</v>
      </c>
      <c r="MJ283" s="4">
        <v>-175.75545369782444</v>
      </c>
      <c r="MK283" s="4">
        <v>0</v>
      </c>
      <c r="ML283" s="4">
        <v>0</v>
      </c>
      <c r="MM283" s="5">
        <v>0.94598984712753342</v>
      </c>
      <c r="MN283" s="4">
        <v>185.98999999999998</v>
      </c>
      <c r="MO283" s="4">
        <v>185.98999999999998</v>
      </c>
      <c r="MP283" s="4">
        <v>-185.98999999999998</v>
      </c>
      <c r="MQ283" s="4">
        <v>0</v>
      </c>
      <c r="MR283" s="4">
        <v>0</v>
      </c>
      <c r="MS283" s="4">
        <v>176.0268565284569</v>
      </c>
      <c r="MT283" s="4">
        <v>-176.0268565284569</v>
      </c>
      <c r="MU283" s="4">
        <v>0</v>
      </c>
      <c r="MV283" s="4">
        <v>0</v>
      </c>
      <c r="MW283" s="5">
        <v>0.94643183250958074</v>
      </c>
      <c r="MX283" s="4">
        <v>186.2</v>
      </c>
      <c r="MY283" s="4">
        <v>186.2</v>
      </c>
      <c r="MZ283" s="4">
        <v>-186.2</v>
      </c>
      <c r="NA283" s="4">
        <v>0</v>
      </c>
      <c r="NB283" s="4">
        <v>0</v>
      </c>
      <c r="NC283" s="4">
        <v>176.29879999940914</v>
      </c>
      <c r="ND283" s="4">
        <v>-176.29879999940914</v>
      </c>
      <c r="NE283" s="4">
        <v>0</v>
      </c>
      <c r="NF283" s="4">
        <v>0</v>
      </c>
      <c r="NG283" s="5">
        <v>0.94682491943828762</v>
      </c>
      <c r="NH283" s="4">
        <v>186.41</v>
      </c>
      <c r="NI283" s="4">
        <v>186.41</v>
      </c>
      <c r="NJ283" s="4">
        <v>-186.41</v>
      </c>
      <c r="NK283" s="4">
        <v>0</v>
      </c>
      <c r="NL283" s="4">
        <v>0</v>
      </c>
      <c r="NM283" s="4">
        <v>176.55293282796967</v>
      </c>
      <c r="NN283" s="4">
        <v>-176.55293282796967</v>
      </c>
      <c r="NO283" s="4">
        <v>0</v>
      </c>
      <c r="NP283" s="4">
        <v>0</v>
      </c>
      <c r="NQ283" s="5">
        <v>0.94712157517284312</v>
      </c>
      <c r="NR283" s="4">
        <v>2223.0700000000002</v>
      </c>
      <c r="NS283" s="4">
        <v>2223.0700000000002</v>
      </c>
      <c r="NT283" s="4">
        <v>-2223.0700000000002</v>
      </c>
      <c r="NU283" s="4">
        <v>0</v>
      </c>
      <c r="NV283" s="4">
        <v>0</v>
      </c>
      <c r="NW283" s="4">
        <v>2100.6935831552141</v>
      </c>
      <c r="NX283" s="4">
        <v>-2100.6935831552141</v>
      </c>
      <c r="NY283" s="4">
        <v>0</v>
      </c>
      <c r="NZ283" s="4">
        <v>0</v>
      </c>
      <c r="OA283" s="5">
        <v>11.339353924792569</v>
      </c>
      <c r="OB283" s="4">
        <v>185.93</v>
      </c>
      <c r="OC283" s="4">
        <v>185.93</v>
      </c>
      <c r="OD283" s="4">
        <v>-185.93</v>
      </c>
      <c r="OE283" s="4">
        <v>0</v>
      </c>
      <c r="OF283" s="4">
        <v>0</v>
      </c>
      <c r="OG283" s="4">
        <v>176.16569380347676</v>
      </c>
      <c r="OH283" s="4">
        <v>-176.16569380347676</v>
      </c>
      <c r="OI283" s="4">
        <v>0</v>
      </c>
      <c r="OJ283" s="4">
        <v>0</v>
      </c>
      <c r="OK283" s="5">
        <v>0.94748396602741225</v>
      </c>
      <c r="OL283" s="4">
        <v>185.45</v>
      </c>
      <c r="OM283" s="4">
        <v>185.45</v>
      </c>
      <c r="ON283" s="4">
        <v>-185.45</v>
      </c>
      <c r="OO283" s="4">
        <v>0</v>
      </c>
      <c r="OP283" s="4">
        <v>0</v>
      </c>
      <c r="OQ283" s="4">
        <v>175.70437306037437</v>
      </c>
      <c r="OR283" s="4">
        <v>-175.70437306037437</v>
      </c>
      <c r="OS283" s="4">
        <v>0</v>
      </c>
      <c r="OT283" s="4">
        <v>0</v>
      </c>
      <c r="OU283" s="5">
        <v>0.94744876279522439</v>
      </c>
      <c r="OV283" s="4">
        <v>184.91</v>
      </c>
      <c r="OW283" s="4">
        <v>184.91</v>
      </c>
      <c r="OX283" s="4">
        <v>-184.91</v>
      </c>
      <c r="OY283" s="4">
        <v>0</v>
      </c>
      <c r="OZ283" s="4">
        <v>0</v>
      </c>
      <c r="PA283" s="4">
        <v>175.18796291531876</v>
      </c>
      <c r="PB283" s="4">
        <v>-175.18796291531876</v>
      </c>
      <c r="PC283" s="4">
        <v>0</v>
      </c>
      <c r="PD283" s="4">
        <v>0</v>
      </c>
      <c r="PE283" s="5">
        <v>0.94742287012773108</v>
      </c>
      <c r="PF283" s="4">
        <v>184.43</v>
      </c>
      <c r="PG283" s="4">
        <v>184.43</v>
      </c>
      <c r="PH283" s="4">
        <v>-184.43</v>
      </c>
      <c r="PI283" s="4">
        <v>0</v>
      </c>
      <c r="PJ283" s="4">
        <v>0</v>
      </c>
      <c r="PK283" s="4">
        <v>174.72959615453408</v>
      </c>
      <c r="PL283" s="4">
        <v>-174.72959615453408</v>
      </c>
      <c r="PM283" s="4">
        <v>0</v>
      </c>
      <c r="PN283" s="4">
        <v>0</v>
      </c>
      <c r="PO283" s="5">
        <v>0.94740333001428223</v>
      </c>
      <c r="PP283" s="4">
        <v>183.92000000000002</v>
      </c>
      <c r="PQ283" s="4">
        <v>183.92000000000002</v>
      </c>
      <c r="PR283" s="4">
        <v>-183.92000000000002</v>
      </c>
      <c r="PS283" s="4">
        <v>0</v>
      </c>
      <c r="PT283" s="4">
        <v>0</v>
      </c>
      <c r="PU283" s="4">
        <v>174.24311088750426</v>
      </c>
      <c r="PV283" s="4">
        <v>-174.24311088750426</v>
      </c>
      <c r="PW283" s="4">
        <v>0</v>
      </c>
      <c r="PX283" s="4">
        <v>0</v>
      </c>
      <c r="PY283" s="5">
        <v>0.94738533540400305</v>
      </c>
      <c r="PZ283" s="4">
        <v>183.41</v>
      </c>
      <c r="QA283" s="4">
        <v>183.41</v>
      </c>
      <c r="QB283" s="4">
        <v>-183.41</v>
      </c>
      <c r="QC283" s="4">
        <v>0</v>
      </c>
      <c r="QD283" s="4">
        <v>0</v>
      </c>
      <c r="QE283" s="4">
        <v>173.75604492075351</v>
      </c>
      <c r="QF283" s="4">
        <v>-173.75604492075351</v>
      </c>
      <c r="QG283" s="4">
        <v>0</v>
      </c>
      <c r="QH283" s="4">
        <v>0</v>
      </c>
      <c r="QI283" s="5">
        <v>0.94736407459109928</v>
      </c>
      <c r="QJ283" s="4">
        <v>182.93</v>
      </c>
      <c r="QK283" s="4">
        <v>182.93</v>
      </c>
      <c r="QL283" s="4">
        <v>-182.93</v>
      </c>
      <c r="QM283" s="4">
        <v>0</v>
      </c>
      <c r="QN283" s="4">
        <v>0</v>
      </c>
      <c r="QO283" s="4">
        <v>173.29697905983397</v>
      </c>
      <c r="QP283" s="4">
        <v>-173.29697905983397</v>
      </c>
      <c r="QQ283" s="4">
        <v>0</v>
      </c>
      <c r="QR283" s="4">
        <v>0</v>
      </c>
      <c r="QS283" s="5">
        <v>0.9473403982935219</v>
      </c>
      <c r="QT283" s="4">
        <v>182.39000000000001</v>
      </c>
      <c r="QU283" s="4">
        <v>182.39000000000001</v>
      </c>
      <c r="QV283" s="4">
        <v>-182.39000000000001</v>
      </c>
      <c r="QW283" s="4">
        <v>0</v>
      </c>
      <c r="QX283" s="4">
        <v>0</v>
      </c>
      <c r="QY283" s="4">
        <v>172.78135997763712</v>
      </c>
      <c r="QZ283" s="4">
        <v>-172.78135997763712</v>
      </c>
      <c r="RA283" s="4">
        <v>0</v>
      </c>
      <c r="RB283" s="4">
        <v>0</v>
      </c>
      <c r="RC283" s="5">
        <v>0.94731816425043647</v>
      </c>
      <c r="RD283" s="4">
        <v>181.88</v>
      </c>
      <c r="RE283" s="4">
        <v>181.88</v>
      </c>
      <c r="RF283" s="4">
        <v>-181.88</v>
      </c>
      <c r="RG283" s="4">
        <v>0</v>
      </c>
      <c r="RH283" s="4">
        <v>0</v>
      </c>
      <c r="RI283" s="4">
        <v>172.29356578857943</v>
      </c>
      <c r="RJ283" s="4">
        <v>-172.29356578857943</v>
      </c>
      <c r="RK283" s="4">
        <v>0</v>
      </c>
      <c r="RL283" s="4">
        <v>0</v>
      </c>
      <c r="RM283" s="5">
        <v>0.94729253237617905</v>
      </c>
      <c r="RN283" s="4">
        <v>181.4</v>
      </c>
      <c r="RO283" s="4">
        <v>181.4</v>
      </c>
      <c r="RP283" s="4">
        <v>-181.4</v>
      </c>
      <c r="RQ283" s="4">
        <v>0</v>
      </c>
      <c r="RR283" s="4">
        <v>0</v>
      </c>
      <c r="RS283" s="4">
        <v>171.83393346343757</v>
      </c>
      <c r="RT283" s="4">
        <v>-171.83393346343757</v>
      </c>
      <c r="RU283" s="4">
        <v>0</v>
      </c>
      <c r="RV283" s="4">
        <v>0</v>
      </c>
      <c r="RW283" s="5">
        <v>0.94726534434089071</v>
      </c>
      <c r="RX283" s="4">
        <v>180.89000000000001</v>
      </c>
      <c r="RY283" s="4">
        <v>180.89000000000001</v>
      </c>
      <c r="RZ283" s="4">
        <v>-180.89000000000001</v>
      </c>
      <c r="SA283" s="4">
        <v>0</v>
      </c>
      <c r="SB283" s="4">
        <v>0</v>
      </c>
      <c r="SC283" s="4">
        <v>171.34635672915044</v>
      </c>
      <c r="SD283" s="4">
        <v>-171.34635672915044</v>
      </c>
      <c r="SE283" s="4">
        <v>0</v>
      </c>
      <c r="SF283" s="4">
        <v>0</v>
      </c>
      <c r="SG283" s="5">
        <v>0.94724062540300979</v>
      </c>
      <c r="SH283" s="4">
        <v>180.38000000000002</v>
      </c>
      <c r="SI283" s="4">
        <v>180.38000000000002</v>
      </c>
      <c r="SJ283" s="4">
        <v>-180.38000000000002</v>
      </c>
      <c r="SK283" s="4">
        <v>0</v>
      </c>
      <c r="SL283" s="4">
        <v>0</v>
      </c>
      <c r="SM283" s="4">
        <v>170.85946970600378</v>
      </c>
      <c r="SN283" s="4">
        <v>-170.85946970600378</v>
      </c>
      <c r="SO283" s="4">
        <v>0</v>
      </c>
      <c r="SP283" s="4">
        <v>0</v>
      </c>
      <c r="SQ283" s="5">
        <v>0.94721959034263092</v>
      </c>
      <c r="SR283" s="4">
        <v>2197.9200000000005</v>
      </c>
      <c r="SS283" s="4">
        <v>2197.9200000000005</v>
      </c>
      <c r="ST283" s="4">
        <v>-2197.9200000000005</v>
      </c>
      <c r="SU283" s="4">
        <v>0</v>
      </c>
      <c r="SV283" s="4">
        <v>0</v>
      </c>
      <c r="SW283" s="4">
        <v>2082.1984464666043</v>
      </c>
      <c r="SX283" s="4">
        <v>-2082.1984464666043</v>
      </c>
      <c r="SY283" s="4">
        <v>0</v>
      </c>
      <c r="SZ283" s="4">
        <v>0</v>
      </c>
      <c r="TA283" s="5">
        <v>11.368184993966421</v>
      </c>
      <c r="TB283" s="4">
        <v>180.66240000000002</v>
      </c>
      <c r="TC283" s="4">
        <v>180.66240000000002</v>
      </c>
    </row>
    <row r="284" spans="1:523" x14ac:dyDescent="0.3">
      <c r="A284" s="3" t="s">
        <v>321</v>
      </c>
      <c r="B284" s="4">
        <v>268027.07999999996</v>
      </c>
      <c r="C284" s="4">
        <v>268027.07999999996</v>
      </c>
      <c r="D284" s="4">
        <v>-268027.07999999996</v>
      </c>
      <c r="E284" s="4">
        <v>0</v>
      </c>
      <c r="F284" s="4">
        <v>0</v>
      </c>
      <c r="G284" s="4">
        <v>268027.07999999996</v>
      </c>
      <c r="H284" s="4">
        <v>-268027.07999999996</v>
      </c>
      <c r="I284" s="4">
        <v>0</v>
      </c>
      <c r="J284" s="4">
        <v>0</v>
      </c>
      <c r="K284" s="5">
        <v>1</v>
      </c>
      <c r="L284" s="4">
        <v>260430.35999999996</v>
      </c>
      <c r="M284" s="4">
        <v>260430.35999999996</v>
      </c>
      <c r="N284" s="4">
        <v>-260430.35999999996</v>
      </c>
      <c r="O284" s="4">
        <v>0</v>
      </c>
      <c r="P284" s="4">
        <v>0</v>
      </c>
      <c r="Q284" s="4">
        <v>260430.35999999996</v>
      </c>
      <c r="R284" s="4">
        <v>-260430.35999999996</v>
      </c>
      <c r="S284" s="4">
        <v>0</v>
      </c>
      <c r="T284" s="4">
        <v>0</v>
      </c>
      <c r="U284" s="5">
        <v>1</v>
      </c>
      <c r="V284" s="4">
        <v>252425.15</v>
      </c>
      <c r="W284" s="4">
        <v>252425.15</v>
      </c>
      <c r="X284" s="4">
        <v>-252425.15</v>
      </c>
      <c r="Y284" s="4">
        <v>0</v>
      </c>
      <c r="Z284" s="4">
        <v>0</v>
      </c>
      <c r="AA284" s="4">
        <v>252425.15</v>
      </c>
      <c r="AB284" s="4">
        <v>-252425.15</v>
      </c>
      <c r="AC284" s="4">
        <v>0</v>
      </c>
      <c r="AD284" s="4">
        <v>0</v>
      </c>
      <c r="AE284" s="5">
        <v>1</v>
      </c>
      <c r="AF284" s="4">
        <v>244506.59</v>
      </c>
      <c r="AG284" s="4">
        <v>244506.59</v>
      </c>
      <c r="AH284" s="4">
        <v>-244506.59</v>
      </c>
      <c r="AI284" s="4">
        <v>0</v>
      </c>
      <c r="AJ284" s="4">
        <v>0</v>
      </c>
      <c r="AK284" s="4">
        <v>244506.59</v>
      </c>
      <c r="AL284" s="4">
        <v>-244506.59</v>
      </c>
      <c r="AM284" s="4">
        <v>0</v>
      </c>
      <c r="AN284" s="4">
        <v>0</v>
      </c>
      <c r="AO284" s="5">
        <v>1</v>
      </c>
      <c r="AP284" s="4">
        <v>237078.68000000002</v>
      </c>
      <c r="AQ284" s="4">
        <v>237078.68000000002</v>
      </c>
      <c r="AR284" s="4">
        <v>-237078.68000000002</v>
      </c>
      <c r="AS284" s="4">
        <v>0</v>
      </c>
      <c r="AT284" s="4">
        <v>0</v>
      </c>
      <c r="AU284" s="4">
        <v>237078.68000000002</v>
      </c>
      <c r="AV284" s="4">
        <v>-237078.68000000002</v>
      </c>
      <c r="AW284" s="4">
        <v>0</v>
      </c>
      <c r="AX284" s="4">
        <v>0</v>
      </c>
      <c r="AY284" s="5">
        <v>1</v>
      </c>
      <c r="AZ284" s="4">
        <v>229016.05000000005</v>
      </c>
      <c r="BA284" s="4">
        <v>229016.05000000005</v>
      </c>
      <c r="BB284" s="4">
        <v>-229016.05000000005</v>
      </c>
      <c r="BC284" s="4">
        <v>0</v>
      </c>
      <c r="BD284" s="4">
        <v>0</v>
      </c>
      <c r="BE284" s="4">
        <v>229016.05000000005</v>
      </c>
      <c r="BF284" s="4">
        <v>-229016.05000000005</v>
      </c>
      <c r="BG284" s="4">
        <v>0</v>
      </c>
      <c r="BH284" s="4">
        <v>0</v>
      </c>
      <c r="BI284" s="5">
        <v>1</v>
      </c>
      <c r="BJ284" s="4">
        <v>222107.57</v>
      </c>
      <c r="BK284" s="4">
        <v>222107.57</v>
      </c>
      <c r="BL284" s="4">
        <v>-222107.57</v>
      </c>
      <c r="BM284" s="4">
        <v>0</v>
      </c>
      <c r="BN284" s="4">
        <v>0</v>
      </c>
      <c r="BO284" s="4">
        <v>222107.57</v>
      </c>
      <c r="BP284" s="4">
        <v>-222107.57</v>
      </c>
      <c r="BQ284" s="4">
        <v>0</v>
      </c>
      <c r="BR284" s="4">
        <v>0</v>
      </c>
      <c r="BS284" s="5">
        <v>1</v>
      </c>
      <c r="BT284" s="4">
        <v>216310.11999999997</v>
      </c>
      <c r="BU284" s="4">
        <v>216310.11999999997</v>
      </c>
      <c r="BV284" s="4">
        <v>-216310.11999999997</v>
      </c>
      <c r="BW284" s="4">
        <v>0</v>
      </c>
      <c r="BX284" s="4">
        <v>0</v>
      </c>
      <c r="BY284" s="4">
        <v>216310.11999999997</v>
      </c>
      <c r="BZ284" s="4">
        <v>-216310.11999999997</v>
      </c>
      <c r="CA284" s="4">
        <v>0</v>
      </c>
      <c r="CB284" s="4">
        <v>0</v>
      </c>
      <c r="CC284" s="5">
        <v>1</v>
      </c>
      <c r="CD284" s="4">
        <v>207985.15999999997</v>
      </c>
      <c r="CE284" s="4">
        <v>207985.15999999997</v>
      </c>
      <c r="CF284" s="4">
        <v>-207985.15999999997</v>
      </c>
      <c r="CG284" s="4">
        <v>0</v>
      </c>
      <c r="CH284" s="4">
        <v>0</v>
      </c>
      <c r="CI284" s="4">
        <v>207985.15999999997</v>
      </c>
      <c r="CJ284" s="4">
        <v>-207985.15999999997</v>
      </c>
      <c r="CK284" s="4">
        <v>0</v>
      </c>
      <c r="CL284" s="4">
        <v>0</v>
      </c>
      <c r="CM284" s="5">
        <v>1</v>
      </c>
      <c r="CN284" s="4">
        <v>196511.46000000002</v>
      </c>
      <c r="CO284" s="4">
        <v>196511.46000000002</v>
      </c>
      <c r="CP284" s="4">
        <v>-196511.46000000002</v>
      </c>
      <c r="CQ284" s="4">
        <v>0</v>
      </c>
      <c r="CR284" s="4">
        <v>0</v>
      </c>
      <c r="CS284" s="4">
        <v>196511.46000000002</v>
      </c>
      <c r="CT284" s="4">
        <v>-196511.46000000002</v>
      </c>
      <c r="CU284" s="4">
        <v>0</v>
      </c>
      <c r="CV284" s="4">
        <v>0</v>
      </c>
      <c r="CW284" s="5">
        <v>1</v>
      </c>
      <c r="CX284" s="4">
        <v>184905.21000000002</v>
      </c>
      <c r="CY284" s="4">
        <v>184905.21000000002</v>
      </c>
      <c r="CZ284" s="4">
        <v>-184905.21000000002</v>
      </c>
      <c r="DA284" s="4">
        <v>0</v>
      </c>
      <c r="DB284" s="4">
        <v>0</v>
      </c>
      <c r="DC284" s="4">
        <v>184905.21000000002</v>
      </c>
      <c r="DD284" s="4">
        <v>-184905.21000000002</v>
      </c>
      <c r="DE284" s="4">
        <v>0</v>
      </c>
      <c r="DF284" s="4">
        <v>0</v>
      </c>
      <c r="DG284" s="5">
        <v>1</v>
      </c>
      <c r="DH284" s="4">
        <v>184783.86000000004</v>
      </c>
      <c r="DI284" s="4">
        <v>184783.86000000004</v>
      </c>
      <c r="DJ284" s="4">
        <v>-184783.86000000004</v>
      </c>
      <c r="DK284" s="4">
        <v>0</v>
      </c>
      <c r="DL284" s="4">
        <v>0</v>
      </c>
      <c r="DM284" s="4">
        <v>184783.86000000004</v>
      </c>
      <c r="DN284" s="4">
        <v>-184783.86000000004</v>
      </c>
      <c r="DO284" s="4">
        <v>0</v>
      </c>
      <c r="DP284" s="4">
        <v>0</v>
      </c>
      <c r="DQ284" s="5">
        <v>1</v>
      </c>
      <c r="DR284" s="4">
        <v>2704087.2899999996</v>
      </c>
      <c r="DS284" s="4">
        <v>2704087.2899999996</v>
      </c>
      <c r="DT284" s="4">
        <v>-2704087.2899999996</v>
      </c>
      <c r="DU284" s="4">
        <v>0</v>
      </c>
      <c r="DV284" s="4">
        <v>0</v>
      </c>
      <c r="DW284" s="4">
        <v>2704087.2899999996</v>
      </c>
      <c r="DX284" s="4">
        <v>-2704087.2899999996</v>
      </c>
      <c r="DY284" s="4">
        <v>0</v>
      </c>
      <c r="DZ284" s="4">
        <v>0</v>
      </c>
      <c r="EA284" s="5">
        <v>12</v>
      </c>
      <c r="EB284" s="4">
        <v>176239.05000000005</v>
      </c>
      <c r="EC284" s="4">
        <v>176239.05000000005</v>
      </c>
      <c r="ED284" s="4">
        <v>-176239.05000000005</v>
      </c>
      <c r="EE284" s="4">
        <v>0</v>
      </c>
      <c r="EF284" s="4">
        <v>0</v>
      </c>
      <c r="EG284" s="4">
        <v>176239.05000000005</v>
      </c>
      <c r="EH284" s="4">
        <v>-176239.05000000005</v>
      </c>
      <c r="EI284" s="4">
        <v>0</v>
      </c>
      <c r="EJ284" s="4">
        <v>0</v>
      </c>
      <c r="EK284" s="5">
        <v>1</v>
      </c>
      <c r="EL284" s="4">
        <v>168082.27000000002</v>
      </c>
      <c r="EM284" s="4">
        <v>168082.27000000002</v>
      </c>
      <c r="EN284" s="4">
        <v>-168082.27000000002</v>
      </c>
      <c r="EO284" s="4">
        <v>0</v>
      </c>
      <c r="EP284" s="4">
        <v>0</v>
      </c>
      <c r="EQ284" s="4">
        <v>168082.27000000002</v>
      </c>
      <c r="ER284" s="4">
        <v>-168082.27000000002</v>
      </c>
      <c r="ES284" s="4">
        <v>0</v>
      </c>
      <c r="ET284" s="4">
        <v>0</v>
      </c>
      <c r="EU284" s="5">
        <v>1</v>
      </c>
      <c r="EV284" s="4">
        <v>160952.19</v>
      </c>
      <c r="EW284" s="4">
        <v>160952.19</v>
      </c>
      <c r="EX284" s="4">
        <v>-160952.19</v>
      </c>
      <c r="EY284" s="4">
        <v>0</v>
      </c>
      <c r="EZ284" s="4">
        <v>0</v>
      </c>
      <c r="FA284" s="4">
        <v>160952.19</v>
      </c>
      <c r="FB284" s="4">
        <v>-160952.19</v>
      </c>
      <c r="FC284" s="4">
        <v>0</v>
      </c>
      <c r="FD284" s="4">
        <v>0</v>
      </c>
      <c r="FE284" s="5">
        <v>1</v>
      </c>
      <c r="FF284" s="4">
        <v>153551.71000000002</v>
      </c>
      <c r="FG284" s="4">
        <v>153551.71000000002</v>
      </c>
      <c r="FH284" s="4">
        <v>-153551.71000000002</v>
      </c>
      <c r="FI284" s="4">
        <v>0</v>
      </c>
      <c r="FJ284" s="4">
        <v>0</v>
      </c>
      <c r="FK284" s="4">
        <v>153551.71000000002</v>
      </c>
      <c r="FL284" s="4">
        <v>-153551.71000000002</v>
      </c>
      <c r="FM284" s="4">
        <v>0</v>
      </c>
      <c r="FN284" s="4">
        <v>0</v>
      </c>
      <c r="FO284" s="5">
        <v>1</v>
      </c>
      <c r="FP284" s="4">
        <v>145914.35</v>
      </c>
      <c r="FQ284" s="4">
        <v>145914.35</v>
      </c>
      <c r="FR284" s="4">
        <v>-145914.35</v>
      </c>
      <c r="FS284" s="4">
        <v>0</v>
      </c>
      <c r="FT284" s="4">
        <v>0</v>
      </c>
      <c r="FU284" s="4">
        <v>145914.35</v>
      </c>
      <c r="FV284" s="4">
        <v>-145914.35</v>
      </c>
      <c r="FW284" s="4">
        <v>0</v>
      </c>
      <c r="FX284" s="4">
        <v>0</v>
      </c>
      <c r="FY284" s="5">
        <v>1</v>
      </c>
      <c r="FZ284" s="4">
        <v>138557.79</v>
      </c>
      <c r="GA284" s="4">
        <v>138557.79</v>
      </c>
      <c r="GB284" s="4">
        <v>-138557.79</v>
      </c>
      <c r="GC284" s="4">
        <v>0</v>
      </c>
      <c r="GD284" s="4">
        <v>0</v>
      </c>
      <c r="GE284" s="4">
        <v>138557.79</v>
      </c>
      <c r="GF284" s="4">
        <v>-138557.79</v>
      </c>
      <c r="GG284" s="4">
        <v>0</v>
      </c>
      <c r="GH284" s="4">
        <v>0</v>
      </c>
      <c r="GI284" s="5">
        <v>1</v>
      </c>
      <c r="GJ284" s="4">
        <v>131008.72</v>
      </c>
      <c r="GK284" s="4">
        <v>131008.72</v>
      </c>
      <c r="GL284" s="4">
        <v>-131008.72</v>
      </c>
      <c r="GM284" s="4">
        <v>0</v>
      </c>
      <c r="GN284" s="4">
        <v>0</v>
      </c>
      <c r="GO284" s="4">
        <v>131008.72</v>
      </c>
      <c r="GP284" s="4">
        <v>-131008.72</v>
      </c>
      <c r="GQ284" s="4">
        <v>0</v>
      </c>
      <c r="GR284" s="4">
        <v>0</v>
      </c>
      <c r="GS284" s="5">
        <v>1</v>
      </c>
      <c r="GT284" s="4">
        <v>123575.02000000002</v>
      </c>
      <c r="GU284" s="4">
        <v>123575.02000000002</v>
      </c>
      <c r="GV284" s="4">
        <v>-123575.02000000002</v>
      </c>
      <c r="GW284" s="4">
        <v>0</v>
      </c>
      <c r="GX284" s="4">
        <v>0</v>
      </c>
      <c r="GY284" s="4">
        <v>123575.02000000002</v>
      </c>
      <c r="GZ284" s="4">
        <v>-123575.02000000002</v>
      </c>
      <c r="HA284" s="4">
        <v>0</v>
      </c>
      <c r="HB284" s="4">
        <v>0</v>
      </c>
      <c r="HC284" s="5">
        <v>1</v>
      </c>
      <c r="HD284" s="4">
        <v>118162.15000000001</v>
      </c>
      <c r="HE284" s="4">
        <v>118162.15000000001</v>
      </c>
      <c r="HF284" s="4">
        <v>-118162.15000000001</v>
      </c>
      <c r="HG284" s="4">
        <v>0</v>
      </c>
      <c r="HH284" s="4">
        <v>0</v>
      </c>
      <c r="HI284" s="4">
        <v>118162.15000000001</v>
      </c>
      <c r="HJ284" s="4">
        <v>-118162.15000000001</v>
      </c>
      <c r="HK284" s="4">
        <v>0</v>
      </c>
      <c r="HL284" s="4">
        <v>0</v>
      </c>
      <c r="HM284" s="5">
        <v>1</v>
      </c>
      <c r="HN284" s="4">
        <v>114104.84</v>
      </c>
      <c r="HO284" s="4">
        <v>114104.84</v>
      </c>
      <c r="HP284" s="4">
        <v>-114104.84</v>
      </c>
      <c r="HQ284" s="4">
        <v>0</v>
      </c>
      <c r="HR284" s="4">
        <v>0</v>
      </c>
      <c r="HS284" s="4">
        <v>114104.84</v>
      </c>
      <c r="HT284" s="4">
        <v>-114104.84</v>
      </c>
      <c r="HU284" s="4">
        <v>0</v>
      </c>
      <c r="HV284" s="4">
        <v>0</v>
      </c>
      <c r="HW284" s="5">
        <v>1</v>
      </c>
      <c r="HX284" s="4">
        <v>110662.24</v>
      </c>
      <c r="HY284" s="4">
        <v>110662.24</v>
      </c>
      <c r="HZ284" s="4">
        <v>-110662.24</v>
      </c>
      <c r="IA284" s="4">
        <v>0</v>
      </c>
      <c r="IB284" s="4">
        <v>0</v>
      </c>
      <c r="IC284" s="4">
        <v>110662.24</v>
      </c>
      <c r="ID284" s="4">
        <v>-110662.24</v>
      </c>
      <c r="IE284" s="4">
        <v>0</v>
      </c>
      <c r="IF284" s="4">
        <v>0</v>
      </c>
      <c r="IG284" s="5">
        <v>1</v>
      </c>
      <c r="IH284" s="4">
        <v>105981.07999999999</v>
      </c>
      <c r="II284" s="4">
        <v>105981.07999999999</v>
      </c>
      <c r="IJ284" s="4">
        <v>-105981.07999999999</v>
      </c>
      <c r="IK284" s="4">
        <v>0</v>
      </c>
      <c r="IL284" s="4">
        <v>0</v>
      </c>
      <c r="IM284" s="4">
        <v>105981.07999999999</v>
      </c>
      <c r="IN284" s="4">
        <v>-105981.07999999999</v>
      </c>
      <c r="IO284" s="4">
        <v>0</v>
      </c>
      <c r="IP284" s="4">
        <v>0</v>
      </c>
      <c r="IQ284" s="5">
        <v>1</v>
      </c>
      <c r="IR284" s="4">
        <v>1646791.4100000001</v>
      </c>
      <c r="IS284" s="4">
        <v>1646791.4100000001</v>
      </c>
      <c r="IT284" s="4">
        <v>-1646791.4100000001</v>
      </c>
      <c r="IU284" s="4">
        <v>0</v>
      </c>
      <c r="IV284" s="4">
        <v>0</v>
      </c>
      <c r="IW284" s="4">
        <v>1646791.4100000001</v>
      </c>
      <c r="IX284" s="4">
        <v>-1646791.4100000001</v>
      </c>
      <c r="IY284" s="4">
        <v>0</v>
      </c>
      <c r="IZ284" s="4">
        <v>0</v>
      </c>
      <c r="JA284" s="5">
        <v>12</v>
      </c>
      <c r="JB284" s="4">
        <v>106597.10999999999</v>
      </c>
      <c r="JC284" s="4">
        <v>106597.10999999999</v>
      </c>
      <c r="JD284" s="4">
        <v>-106597.10999999999</v>
      </c>
      <c r="JE284" s="4">
        <v>0</v>
      </c>
      <c r="JF284" s="4">
        <v>0</v>
      </c>
      <c r="JG284" s="4">
        <v>106597.10999999999</v>
      </c>
      <c r="JH284" s="4">
        <v>-106597.10999999999</v>
      </c>
      <c r="JI284" s="4">
        <v>0</v>
      </c>
      <c r="JJ284" s="4">
        <v>0</v>
      </c>
      <c r="JK284" s="5">
        <v>1</v>
      </c>
      <c r="JL284" s="4">
        <v>106508.25999999998</v>
      </c>
      <c r="JM284" s="4">
        <v>106508.25999999998</v>
      </c>
      <c r="JN284" s="4">
        <v>-106508.25999999998</v>
      </c>
      <c r="JO284" s="4">
        <v>0</v>
      </c>
      <c r="JP284" s="4">
        <v>0</v>
      </c>
      <c r="JQ284" s="4">
        <v>106508.25999999998</v>
      </c>
      <c r="JR284" s="4">
        <v>-106508.25999999998</v>
      </c>
      <c r="JS284" s="4">
        <v>0</v>
      </c>
      <c r="JT284" s="4">
        <v>0</v>
      </c>
      <c r="JU284" s="5">
        <v>1</v>
      </c>
      <c r="JV284" s="4">
        <v>106818.15999999999</v>
      </c>
      <c r="JW284" s="4">
        <v>106818.15999999999</v>
      </c>
      <c r="JX284" s="4">
        <v>-106818.15999999999</v>
      </c>
      <c r="JY284" s="4">
        <v>0</v>
      </c>
      <c r="JZ284" s="4">
        <v>0</v>
      </c>
      <c r="KA284" s="4">
        <v>106818.15999999999</v>
      </c>
      <c r="KB284" s="4">
        <v>-106818.15999999999</v>
      </c>
      <c r="KC284" s="4">
        <v>0</v>
      </c>
      <c r="KD284" s="4">
        <v>0</v>
      </c>
      <c r="KE284" s="5">
        <v>1</v>
      </c>
      <c r="KF284" s="4">
        <v>106744.32999999999</v>
      </c>
      <c r="KG284" s="4">
        <v>106744.32999999999</v>
      </c>
      <c r="KH284" s="4">
        <v>-106744.32999999999</v>
      </c>
      <c r="KI284" s="4">
        <v>0</v>
      </c>
      <c r="KJ284" s="4">
        <v>0</v>
      </c>
      <c r="KK284" s="4">
        <v>106744.32999999999</v>
      </c>
      <c r="KL284" s="4">
        <v>-106744.32999999999</v>
      </c>
      <c r="KM284" s="4">
        <v>0</v>
      </c>
      <c r="KN284" s="4">
        <v>0</v>
      </c>
      <c r="KO284" s="5">
        <v>1</v>
      </c>
      <c r="KP284" s="4">
        <v>107401.95999999999</v>
      </c>
      <c r="KQ284" s="4">
        <v>107401.95999999999</v>
      </c>
      <c r="KR284" s="4">
        <v>-107401.95999999999</v>
      </c>
      <c r="KS284" s="4">
        <v>0</v>
      </c>
      <c r="KT284" s="4">
        <v>0</v>
      </c>
      <c r="KU284" s="4">
        <v>107401.95999999999</v>
      </c>
      <c r="KV284" s="4">
        <v>-107401.95999999999</v>
      </c>
      <c r="KW284" s="4">
        <v>0</v>
      </c>
      <c r="KX284" s="4">
        <v>0</v>
      </c>
      <c r="KY284" s="5">
        <v>1</v>
      </c>
      <c r="KZ284" s="4">
        <v>107703.10999999997</v>
      </c>
      <c r="LA284" s="4">
        <v>107703.10999999997</v>
      </c>
      <c r="LB284" s="4">
        <v>-107703.10999999997</v>
      </c>
      <c r="LC284" s="4">
        <v>0</v>
      </c>
      <c r="LD284" s="4">
        <v>0</v>
      </c>
      <c r="LE284" s="4">
        <v>107703.10999999997</v>
      </c>
      <c r="LF284" s="4">
        <v>-107703.10999999997</v>
      </c>
      <c r="LG284" s="4">
        <v>0</v>
      </c>
      <c r="LH284" s="4">
        <v>0</v>
      </c>
      <c r="LI284" s="5">
        <v>1</v>
      </c>
      <c r="LJ284" s="4">
        <v>107941.81999999999</v>
      </c>
      <c r="LK284" s="4">
        <v>107941.81999999999</v>
      </c>
      <c r="LL284" s="4">
        <v>-107941.81999999999</v>
      </c>
      <c r="LM284" s="4">
        <v>0</v>
      </c>
      <c r="LN284" s="4">
        <v>0</v>
      </c>
      <c r="LO284" s="4">
        <v>107941.81999999999</v>
      </c>
      <c r="LP284" s="4">
        <v>-107941.81999999999</v>
      </c>
      <c r="LQ284" s="4">
        <v>0</v>
      </c>
      <c r="LR284" s="4">
        <v>0</v>
      </c>
      <c r="LS284" s="5">
        <v>1</v>
      </c>
      <c r="LT284" s="4">
        <v>108211.34</v>
      </c>
      <c r="LU284" s="4">
        <v>108211.34</v>
      </c>
      <c r="LV284" s="4">
        <v>-108211.34</v>
      </c>
      <c r="LW284" s="4">
        <v>0</v>
      </c>
      <c r="LX284" s="4">
        <v>0</v>
      </c>
      <c r="LY284" s="4">
        <v>108211.34</v>
      </c>
      <c r="LZ284" s="4">
        <v>-108211.34</v>
      </c>
      <c r="MA284" s="4">
        <v>0</v>
      </c>
      <c r="MB284" s="4">
        <v>0</v>
      </c>
      <c r="MC284" s="5">
        <v>1</v>
      </c>
      <c r="MD284" s="4">
        <v>108101.59999999998</v>
      </c>
      <c r="ME284" s="4">
        <v>108101.59999999998</v>
      </c>
      <c r="MF284" s="4">
        <v>-108101.59999999998</v>
      </c>
      <c r="MG284" s="4">
        <v>0</v>
      </c>
      <c r="MH284" s="4">
        <v>0</v>
      </c>
      <c r="MI284" s="4">
        <v>108101.59999999998</v>
      </c>
      <c r="MJ284" s="4">
        <v>-108101.59999999998</v>
      </c>
      <c r="MK284" s="4">
        <v>0</v>
      </c>
      <c r="ML284" s="4">
        <v>0</v>
      </c>
      <c r="MM284" s="5">
        <v>1</v>
      </c>
      <c r="MN284" s="4">
        <v>108687.92</v>
      </c>
      <c r="MO284" s="4">
        <v>108687.92</v>
      </c>
      <c r="MP284" s="4">
        <v>-108687.92</v>
      </c>
      <c r="MQ284" s="4">
        <v>0</v>
      </c>
      <c r="MR284" s="4">
        <v>0</v>
      </c>
      <c r="MS284" s="4">
        <v>108687.92</v>
      </c>
      <c r="MT284" s="4">
        <v>-108687.92</v>
      </c>
      <c r="MU284" s="4">
        <v>0</v>
      </c>
      <c r="MV284" s="4">
        <v>0</v>
      </c>
      <c r="MW284" s="5">
        <v>1</v>
      </c>
      <c r="MX284" s="4">
        <v>108923.19</v>
      </c>
      <c r="MY284" s="4">
        <v>108923.19</v>
      </c>
      <c r="MZ284" s="4">
        <v>-108923.19</v>
      </c>
      <c r="NA284" s="4">
        <v>0</v>
      </c>
      <c r="NB284" s="4">
        <v>0</v>
      </c>
      <c r="NC284" s="4">
        <v>108923.19</v>
      </c>
      <c r="ND284" s="4">
        <v>-108923.19</v>
      </c>
      <c r="NE284" s="4">
        <v>0</v>
      </c>
      <c r="NF284" s="4">
        <v>0</v>
      </c>
      <c r="NG284" s="5">
        <v>1</v>
      </c>
      <c r="NH284" s="4">
        <v>108800.69</v>
      </c>
      <c r="NI284" s="4">
        <v>108800.69</v>
      </c>
      <c r="NJ284" s="4">
        <v>-108800.69</v>
      </c>
      <c r="NK284" s="4">
        <v>0</v>
      </c>
      <c r="NL284" s="4">
        <v>0</v>
      </c>
      <c r="NM284" s="4">
        <v>108800.69</v>
      </c>
      <c r="NN284" s="4">
        <v>-108800.69</v>
      </c>
      <c r="NO284" s="4">
        <v>0</v>
      </c>
      <c r="NP284" s="4">
        <v>0</v>
      </c>
      <c r="NQ284" s="5">
        <v>1</v>
      </c>
      <c r="NR284" s="4">
        <v>1292439.4899999998</v>
      </c>
      <c r="NS284" s="4">
        <v>1292439.4899999998</v>
      </c>
      <c r="NT284" s="4">
        <v>-1292439.4899999998</v>
      </c>
      <c r="NU284" s="4">
        <v>0</v>
      </c>
      <c r="NV284" s="4">
        <v>0</v>
      </c>
      <c r="NW284" s="4">
        <v>1292439.4899999998</v>
      </c>
      <c r="NX284" s="4">
        <v>-1292439.4899999998</v>
      </c>
      <c r="NY284" s="4">
        <v>0</v>
      </c>
      <c r="NZ284" s="4">
        <v>0</v>
      </c>
      <c r="OA284" s="5">
        <v>12</v>
      </c>
      <c r="OB284" s="4">
        <v>108934.63</v>
      </c>
      <c r="OC284" s="4">
        <v>108934.63</v>
      </c>
      <c r="OD284" s="4">
        <v>-108934.63</v>
      </c>
      <c r="OE284" s="4">
        <v>0</v>
      </c>
      <c r="OF284" s="4">
        <v>0</v>
      </c>
      <c r="OG284" s="4">
        <v>108934.63</v>
      </c>
      <c r="OH284" s="4">
        <v>-108934.63</v>
      </c>
      <c r="OI284" s="4">
        <v>0</v>
      </c>
      <c r="OJ284" s="4">
        <v>0</v>
      </c>
      <c r="OK284" s="5">
        <v>1</v>
      </c>
      <c r="OL284" s="4">
        <v>108722.41</v>
      </c>
      <c r="OM284" s="4">
        <v>108722.41</v>
      </c>
      <c r="ON284" s="4">
        <v>-108722.41</v>
      </c>
      <c r="OO284" s="4">
        <v>0</v>
      </c>
      <c r="OP284" s="4">
        <v>0</v>
      </c>
      <c r="OQ284" s="4">
        <v>108722.41</v>
      </c>
      <c r="OR284" s="4">
        <v>-108722.41</v>
      </c>
      <c r="OS284" s="4">
        <v>0</v>
      </c>
      <c r="OT284" s="4">
        <v>0</v>
      </c>
      <c r="OU284" s="5">
        <v>1</v>
      </c>
      <c r="OV284" s="4">
        <v>108119.28</v>
      </c>
      <c r="OW284" s="4">
        <v>108119.28</v>
      </c>
      <c r="OX284" s="4">
        <v>-108119.28</v>
      </c>
      <c r="OY284" s="4">
        <v>0</v>
      </c>
      <c r="OZ284" s="4">
        <v>0</v>
      </c>
      <c r="PA284" s="4">
        <v>108119.28</v>
      </c>
      <c r="PB284" s="4">
        <v>-108119.28</v>
      </c>
      <c r="PC284" s="4">
        <v>0</v>
      </c>
      <c r="PD284" s="4">
        <v>0</v>
      </c>
      <c r="PE284" s="5">
        <v>1</v>
      </c>
      <c r="PF284" s="4">
        <v>108237.44</v>
      </c>
      <c r="PG284" s="4">
        <v>108237.44</v>
      </c>
      <c r="PH284" s="4">
        <v>-108237.44</v>
      </c>
      <c r="PI284" s="4">
        <v>0</v>
      </c>
      <c r="PJ284" s="4">
        <v>0</v>
      </c>
      <c r="PK284" s="4">
        <v>108237.44</v>
      </c>
      <c r="PL284" s="4">
        <v>-108237.44</v>
      </c>
      <c r="PM284" s="4">
        <v>0</v>
      </c>
      <c r="PN284" s="4">
        <v>0</v>
      </c>
      <c r="PO284" s="5">
        <v>1</v>
      </c>
      <c r="PP284" s="4">
        <v>108015.16</v>
      </c>
      <c r="PQ284" s="4">
        <v>108015.16</v>
      </c>
      <c r="PR284" s="4">
        <v>-108015.16</v>
      </c>
      <c r="PS284" s="4">
        <v>0</v>
      </c>
      <c r="PT284" s="4">
        <v>0</v>
      </c>
      <c r="PU284" s="4">
        <v>108015.16</v>
      </c>
      <c r="PV284" s="4">
        <v>-108015.16</v>
      </c>
      <c r="PW284" s="4">
        <v>0</v>
      </c>
      <c r="PX284" s="4">
        <v>0</v>
      </c>
      <c r="PY284" s="5">
        <v>1</v>
      </c>
      <c r="PZ284" s="4">
        <v>107416.98000000001</v>
      </c>
      <c r="QA284" s="4">
        <v>107416.98000000001</v>
      </c>
      <c r="QB284" s="4">
        <v>-107416.98000000001</v>
      </c>
      <c r="QC284" s="4">
        <v>0</v>
      </c>
      <c r="QD284" s="4">
        <v>0</v>
      </c>
      <c r="QE284" s="4">
        <v>107416.98000000001</v>
      </c>
      <c r="QF284" s="4">
        <v>-107416.98000000001</v>
      </c>
      <c r="QG284" s="4">
        <v>0</v>
      </c>
      <c r="QH284" s="4">
        <v>0</v>
      </c>
      <c r="QI284" s="5">
        <v>1</v>
      </c>
      <c r="QJ284" s="4">
        <v>107602.14000000001</v>
      </c>
      <c r="QK284" s="4">
        <v>107602.14000000001</v>
      </c>
      <c r="QL284" s="4">
        <v>-107602.14000000001</v>
      </c>
      <c r="QM284" s="4">
        <v>0</v>
      </c>
      <c r="QN284" s="4">
        <v>0</v>
      </c>
      <c r="QO284" s="4">
        <v>107602.14000000001</v>
      </c>
      <c r="QP284" s="4">
        <v>-107602.14000000001</v>
      </c>
      <c r="QQ284" s="4">
        <v>0</v>
      </c>
      <c r="QR284" s="4">
        <v>0</v>
      </c>
      <c r="QS284" s="5">
        <v>1</v>
      </c>
      <c r="QT284" s="4">
        <v>107448.97</v>
      </c>
      <c r="QU284" s="4">
        <v>107448.97</v>
      </c>
      <c r="QV284" s="4">
        <v>-107448.97</v>
      </c>
      <c r="QW284" s="4">
        <v>0</v>
      </c>
      <c r="QX284" s="4">
        <v>0</v>
      </c>
      <c r="QY284" s="4">
        <v>107448.97</v>
      </c>
      <c r="QZ284" s="4">
        <v>-107448.97</v>
      </c>
      <c r="RA284" s="4">
        <v>0</v>
      </c>
      <c r="RB284" s="4">
        <v>0</v>
      </c>
      <c r="RC284" s="5">
        <v>1</v>
      </c>
      <c r="RD284" s="4">
        <v>106899.96</v>
      </c>
      <c r="RE284" s="4">
        <v>106899.96</v>
      </c>
      <c r="RF284" s="4">
        <v>-106899.96</v>
      </c>
      <c r="RG284" s="4">
        <v>0</v>
      </c>
      <c r="RH284" s="4">
        <v>0</v>
      </c>
      <c r="RI284" s="4">
        <v>106899.96</v>
      </c>
      <c r="RJ284" s="4">
        <v>-106899.96</v>
      </c>
      <c r="RK284" s="4">
        <v>0</v>
      </c>
      <c r="RL284" s="4">
        <v>0</v>
      </c>
      <c r="RM284" s="5">
        <v>1</v>
      </c>
      <c r="RN284" s="4">
        <v>107080.37000000001</v>
      </c>
      <c r="RO284" s="4">
        <v>107080.37000000001</v>
      </c>
      <c r="RP284" s="4">
        <v>-107080.37000000001</v>
      </c>
      <c r="RQ284" s="4">
        <v>0</v>
      </c>
      <c r="RR284" s="4">
        <v>0</v>
      </c>
      <c r="RS284" s="4">
        <v>107080.37000000001</v>
      </c>
      <c r="RT284" s="4">
        <v>-107080.37000000001</v>
      </c>
      <c r="RU284" s="4">
        <v>0</v>
      </c>
      <c r="RV284" s="4">
        <v>0</v>
      </c>
      <c r="RW284" s="5">
        <v>1</v>
      </c>
      <c r="RX284" s="4">
        <v>106898.39000000001</v>
      </c>
      <c r="RY284" s="4">
        <v>106898.39000000001</v>
      </c>
      <c r="RZ284" s="4">
        <v>-106898.39000000001</v>
      </c>
      <c r="SA284" s="4">
        <v>0</v>
      </c>
      <c r="SB284" s="4">
        <v>0</v>
      </c>
      <c r="SC284" s="4">
        <v>106898.39000000001</v>
      </c>
      <c r="SD284" s="4">
        <v>-106898.39000000001</v>
      </c>
      <c r="SE284" s="4">
        <v>0</v>
      </c>
      <c r="SF284" s="4">
        <v>0</v>
      </c>
      <c r="SG284" s="5">
        <v>1</v>
      </c>
      <c r="SH284" s="4">
        <v>106686.41000000002</v>
      </c>
      <c r="SI284" s="4">
        <v>106686.41000000002</v>
      </c>
      <c r="SJ284" s="4">
        <v>-106686.41000000002</v>
      </c>
      <c r="SK284" s="4">
        <v>0</v>
      </c>
      <c r="SL284" s="4">
        <v>0</v>
      </c>
      <c r="SM284" s="4">
        <v>106686.41000000002</v>
      </c>
      <c r="SN284" s="4">
        <v>-106686.41000000002</v>
      </c>
      <c r="SO284" s="4">
        <v>0</v>
      </c>
      <c r="SP284" s="4">
        <v>0</v>
      </c>
      <c r="SQ284" s="5">
        <v>1</v>
      </c>
      <c r="SR284" s="4">
        <v>1292062.1399999999</v>
      </c>
      <c r="SS284" s="4">
        <v>1292062.1399999999</v>
      </c>
      <c r="ST284" s="4">
        <v>-1292062.1399999999</v>
      </c>
      <c r="SU284" s="4">
        <v>0</v>
      </c>
      <c r="SV284" s="4">
        <v>0</v>
      </c>
      <c r="SW284" s="4">
        <v>1292062.1399999999</v>
      </c>
      <c r="SX284" s="4">
        <v>-1292062.1399999999</v>
      </c>
      <c r="SY284" s="4">
        <v>0</v>
      </c>
      <c r="SZ284" s="4">
        <v>0</v>
      </c>
      <c r="TA284" s="5">
        <v>12</v>
      </c>
      <c r="TB284" s="4">
        <v>106861.37660000002</v>
      </c>
      <c r="TC284" s="4">
        <v>106861.37660000002</v>
      </c>
    </row>
    <row r="285" spans="1:523" x14ac:dyDescent="0.3">
      <c r="A285" s="3" t="s">
        <v>322</v>
      </c>
      <c r="B285" s="4">
        <v>10108.900000000001</v>
      </c>
      <c r="C285" s="4">
        <v>10108.900000000001</v>
      </c>
      <c r="D285" s="4">
        <v>-10108.900000000001</v>
      </c>
      <c r="E285" s="4">
        <v>0</v>
      </c>
      <c r="F285" s="4">
        <v>0</v>
      </c>
      <c r="G285" s="4">
        <v>9640.9774652190463</v>
      </c>
      <c r="H285" s="4">
        <v>-9640.9774652190463</v>
      </c>
      <c r="I285" s="4">
        <v>0</v>
      </c>
      <c r="J285" s="4">
        <v>0</v>
      </c>
      <c r="K285" s="5">
        <v>0.95371182475037297</v>
      </c>
      <c r="L285" s="4">
        <v>10642.700000000003</v>
      </c>
      <c r="M285" s="4">
        <v>10642.700000000003</v>
      </c>
      <c r="N285" s="4">
        <v>-10642.700000000003</v>
      </c>
      <c r="O285" s="4">
        <v>0</v>
      </c>
      <c r="P285" s="4">
        <v>0</v>
      </c>
      <c r="Q285" s="4">
        <v>10145.81574612483</v>
      </c>
      <c r="R285" s="4">
        <v>-10145.81574612483</v>
      </c>
      <c r="S285" s="4">
        <v>0</v>
      </c>
      <c r="T285" s="4">
        <v>0</v>
      </c>
      <c r="U285" s="5">
        <v>0.95331219954756097</v>
      </c>
      <c r="V285" s="4">
        <v>11147.61</v>
      </c>
      <c r="W285" s="4">
        <v>11147.61</v>
      </c>
      <c r="X285" s="4">
        <v>-11147.61</v>
      </c>
      <c r="Y285" s="4">
        <v>0</v>
      </c>
      <c r="Z285" s="4">
        <v>0</v>
      </c>
      <c r="AA285" s="4">
        <v>10623.776225725202</v>
      </c>
      <c r="AB285" s="4">
        <v>-10623.776225725202</v>
      </c>
      <c r="AC285" s="4">
        <v>0</v>
      </c>
      <c r="AD285" s="4">
        <v>0</v>
      </c>
      <c r="AE285" s="5">
        <v>0.95300932000000005</v>
      </c>
      <c r="AF285" s="4">
        <v>11529.35</v>
      </c>
      <c r="AG285" s="4">
        <v>11529.35</v>
      </c>
      <c r="AH285" s="4">
        <v>-11529.35</v>
      </c>
      <c r="AI285" s="4">
        <v>0</v>
      </c>
      <c r="AJ285" s="4">
        <v>0</v>
      </c>
      <c r="AK285" s="4">
        <v>10984.351630238001</v>
      </c>
      <c r="AL285" s="4">
        <v>-10984.351630238001</v>
      </c>
      <c r="AM285" s="4">
        <v>0</v>
      </c>
      <c r="AN285" s="4">
        <v>0</v>
      </c>
      <c r="AO285" s="5">
        <v>0.95272948000000002</v>
      </c>
      <c r="AP285" s="4">
        <v>11748.570000000002</v>
      </c>
      <c r="AQ285" s="4">
        <v>11748.570000000002</v>
      </c>
      <c r="AR285" s="4">
        <v>-11748.570000000002</v>
      </c>
      <c r="AS285" s="4">
        <v>0</v>
      </c>
      <c r="AT285" s="4">
        <v>0</v>
      </c>
      <c r="AU285" s="4">
        <v>11189.171238306</v>
      </c>
      <c r="AV285" s="4">
        <v>-11189.171238306</v>
      </c>
      <c r="AW285" s="4">
        <v>0</v>
      </c>
      <c r="AX285" s="4">
        <v>0</v>
      </c>
      <c r="AY285" s="5">
        <v>0.95238579999999995</v>
      </c>
      <c r="AZ285" s="4">
        <v>12282.53</v>
      </c>
      <c r="BA285" s="4">
        <v>12282.53</v>
      </c>
      <c r="BB285" s="4">
        <v>-12282.53</v>
      </c>
      <c r="BC285" s="4">
        <v>0</v>
      </c>
      <c r="BD285" s="4">
        <v>0</v>
      </c>
      <c r="BE285" s="4">
        <v>11693.310382809901</v>
      </c>
      <c r="BF285" s="4">
        <v>-11693.310382809901</v>
      </c>
      <c r="BG285" s="4">
        <v>0</v>
      </c>
      <c r="BH285" s="4">
        <v>0</v>
      </c>
      <c r="BI285" s="5">
        <v>0.95202783000000002</v>
      </c>
      <c r="BJ285" s="4">
        <v>11824.380000000001</v>
      </c>
      <c r="BK285" s="4">
        <v>11824.380000000001</v>
      </c>
      <c r="BL285" s="4">
        <v>-11824.380000000001</v>
      </c>
      <c r="BM285" s="4">
        <v>0</v>
      </c>
      <c r="BN285" s="4">
        <v>0</v>
      </c>
      <c r="BO285" s="4">
        <v>11253.885590826001</v>
      </c>
      <c r="BP285" s="4">
        <v>-11253.885590826001</v>
      </c>
      <c r="BQ285" s="4">
        <v>0</v>
      </c>
      <c r="BR285" s="4">
        <v>0</v>
      </c>
      <c r="BS285" s="5">
        <v>0.95175270000000001</v>
      </c>
      <c r="BT285" s="4">
        <v>12300.670000000002</v>
      </c>
      <c r="BU285" s="4">
        <v>12300.670000000002</v>
      </c>
      <c r="BV285" s="4">
        <v>-12300.670000000002</v>
      </c>
      <c r="BW285" s="4">
        <v>0</v>
      </c>
      <c r="BX285" s="4">
        <v>0</v>
      </c>
      <c r="BY285" s="4">
        <v>11703.335073016102</v>
      </c>
      <c r="BZ285" s="4">
        <v>-11703.335073016102</v>
      </c>
      <c r="CA285" s="4">
        <v>0</v>
      </c>
      <c r="CB285" s="4">
        <v>0</v>
      </c>
      <c r="CC285" s="5">
        <v>0.95143882999999996</v>
      </c>
      <c r="CD285" s="4">
        <v>12729.13</v>
      </c>
      <c r="CE285" s="4">
        <v>12729.13</v>
      </c>
      <c r="CF285" s="4">
        <v>-12729.13</v>
      </c>
      <c r="CG285" s="4">
        <v>0</v>
      </c>
      <c r="CH285" s="4">
        <v>0</v>
      </c>
      <c r="CI285" s="4">
        <v>12013.197878518369</v>
      </c>
      <c r="CJ285" s="4">
        <v>-12013.197878518369</v>
      </c>
      <c r="CK285" s="4">
        <v>0</v>
      </c>
      <c r="CL285" s="4">
        <v>0</v>
      </c>
      <c r="CM285" s="5">
        <v>0.94375639800350608</v>
      </c>
      <c r="CN285" s="4">
        <v>12825.46</v>
      </c>
      <c r="CO285" s="4">
        <v>12825.46</v>
      </c>
      <c r="CP285" s="4">
        <v>-12825.46</v>
      </c>
      <c r="CQ285" s="4">
        <v>0</v>
      </c>
      <c r="CR285" s="4">
        <v>0</v>
      </c>
      <c r="CS285" s="4">
        <v>12102.768543517113</v>
      </c>
      <c r="CT285" s="4">
        <v>-12102.768543517113</v>
      </c>
      <c r="CU285" s="4">
        <v>0</v>
      </c>
      <c r="CV285" s="4">
        <v>0</v>
      </c>
      <c r="CW285" s="5">
        <v>0.94365181003387899</v>
      </c>
      <c r="CX285" s="4">
        <v>12834.130000000001</v>
      </c>
      <c r="CY285" s="4">
        <v>12834.130000000001</v>
      </c>
      <c r="CZ285" s="4">
        <v>-12834.130000000001</v>
      </c>
      <c r="DA285" s="4">
        <v>0</v>
      </c>
      <c r="DB285" s="4">
        <v>0</v>
      </c>
      <c r="DC285" s="4">
        <v>12112.989632398172</v>
      </c>
      <c r="DD285" s="4">
        <v>-12112.989632398172</v>
      </c>
      <c r="DE285" s="4">
        <v>0</v>
      </c>
      <c r="DF285" s="4">
        <v>0</v>
      </c>
      <c r="DG285" s="5">
        <v>0.94381073219596268</v>
      </c>
      <c r="DH285" s="4">
        <v>13148.47</v>
      </c>
      <c r="DI285" s="4">
        <v>13148.47</v>
      </c>
      <c r="DJ285" s="4">
        <v>-13148.47</v>
      </c>
      <c r="DK285" s="4">
        <v>0</v>
      </c>
      <c r="DL285" s="4">
        <v>0</v>
      </c>
      <c r="DM285" s="4">
        <v>12410.093100010728</v>
      </c>
      <c r="DN285" s="4">
        <v>-12410.093100010728</v>
      </c>
      <c r="DO285" s="4">
        <v>0</v>
      </c>
      <c r="DP285" s="4">
        <v>0</v>
      </c>
      <c r="DQ285" s="5">
        <v>0.94384313155908861</v>
      </c>
      <c r="DR285" s="4">
        <v>143121.90000000002</v>
      </c>
      <c r="DS285" s="4">
        <v>143121.90000000002</v>
      </c>
      <c r="DT285" s="4">
        <v>-143121.90000000002</v>
      </c>
      <c r="DU285" s="4">
        <v>0</v>
      </c>
      <c r="DV285" s="4">
        <v>0</v>
      </c>
      <c r="DW285" s="4">
        <v>135873.67250670947</v>
      </c>
      <c r="DX285" s="4">
        <v>-135873.67250670947</v>
      </c>
      <c r="DY285" s="4">
        <v>0</v>
      </c>
      <c r="DZ285" s="4">
        <v>0</v>
      </c>
      <c r="EA285" s="5">
        <v>11.395430056090369</v>
      </c>
      <c r="EB285" s="4">
        <v>13041.430000000002</v>
      </c>
      <c r="EC285" s="4">
        <v>13041.430000000002</v>
      </c>
      <c r="ED285" s="4">
        <v>-13041.430000000002</v>
      </c>
      <c r="EE285" s="4">
        <v>0</v>
      </c>
      <c r="EF285" s="4">
        <v>0</v>
      </c>
      <c r="EG285" s="4">
        <v>12311.774154141918</v>
      </c>
      <c r="EH285" s="4">
        <v>-12311.774154141918</v>
      </c>
      <c r="EI285" s="4">
        <v>0</v>
      </c>
      <c r="EJ285" s="4">
        <v>0</v>
      </c>
      <c r="EK285" s="5">
        <v>0.94405093261566531</v>
      </c>
      <c r="EL285" s="4">
        <v>12692.810000000001</v>
      </c>
      <c r="EM285" s="4">
        <v>12692.810000000001</v>
      </c>
      <c r="EN285" s="4">
        <v>-12692.810000000001</v>
      </c>
      <c r="EO285" s="4">
        <v>0</v>
      </c>
      <c r="EP285" s="4">
        <v>0</v>
      </c>
      <c r="EQ285" s="4">
        <v>11985.581845742608</v>
      </c>
      <c r="ER285" s="4">
        <v>-11985.581845742608</v>
      </c>
      <c r="ES285" s="4">
        <v>0</v>
      </c>
      <c r="ET285" s="4">
        <v>0</v>
      </c>
      <c r="EU285" s="5">
        <v>0.94428119902075325</v>
      </c>
      <c r="EV285" s="4">
        <v>12508.130000000003</v>
      </c>
      <c r="EW285" s="4">
        <v>12508.130000000003</v>
      </c>
      <c r="EX285" s="4">
        <v>-12508.130000000003</v>
      </c>
      <c r="EY285" s="4">
        <v>0</v>
      </c>
      <c r="EZ285" s="4">
        <v>0</v>
      </c>
      <c r="FA285" s="4">
        <v>11808.943420293317</v>
      </c>
      <c r="FB285" s="4">
        <v>-11808.943420293317</v>
      </c>
      <c r="FC285" s="4">
        <v>0</v>
      </c>
      <c r="FD285" s="4">
        <v>0</v>
      </c>
      <c r="FE285" s="5">
        <v>0.94410143005335845</v>
      </c>
      <c r="FF285" s="4">
        <v>12310.259999999998</v>
      </c>
      <c r="FG285" s="4">
        <v>12310.259999999998</v>
      </c>
      <c r="FH285" s="4">
        <v>-12310.259999999998</v>
      </c>
      <c r="FI285" s="4">
        <v>0</v>
      </c>
      <c r="FJ285" s="4">
        <v>0</v>
      </c>
      <c r="FK285" s="4">
        <v>11615.843686324515</v>
      </c>
      <c r="FL285" s="4">
        <v>-11615.843686324515</v>
      </c>
      <c r="FM285" s="4">
        <v>0</v>
      </c>
      <c r="FN285" s="4">
        <v>0</v>
      </c>
      <c r="FO285" s="5">
        <v>0.943590442957705</v>
      </c>
      <c r="FP285" s="4">
        <v>12274.099999999999</v>
      </c>
      <c r="FQ285" s="4">
        <v>12274.099999999999</v>
      </c>
      <c r="FR285" s="4">
        <v>-12274.099999999999</v>
      </c>
      <c r="FS285" s="4">
        <v>0</v>
      </c>
      <c r="FT285" s="4">
        <v>0</v>
      </c>
      <c r="FU285" s="4">
        <v>11579.118133191532</v>
      </c>
      <c r="FV285" s="4">
        <v>-11579.118133191532</v>
      </c>
      <c r="FW285" s="4">
        <v>0</v>
      </c>
      <c r="FX285" s="4">
        <v>0</v>
      </c>
      <c r="FY285" s="5">
        <v>0.94337818114497463</v>
      </c>
      <c r="FZ285" s="4">
        <v>12089.41</v>
      </c>
      <c r="GA285" s="4">
        <v>12089.41</v>
      </c>
      <c r="GB285" s="4">
        <v>-12089.41</v>
      </c>
      <c r="GC285" s="4">
        <v>0</v>
      </c>
      <c r="GD285" s="4">
        <v>0</v>
      </c>
      <c r="GE285" s="4">
        <v>11402.740218001445</v>
      </c>
      <c r="GF285" s="4">
        <v>-11402.740218001445</v>
      </c>
      <c r="GG285" s="4">
        <v>0</v>
      </c>
      <c r="GH285" s="4">
        <v>0</v>
      </c>
      <c r="GI285" s="5">
        <v>0.94320072013451817</v>
      </c>
      <c r="GJ285" s="4">
        <v>12531.33</v>
      </c>
      <c r="GK285" s="4">
        <v>12531.33</v>
      </c>
      <c r="GL285" s="4">
        <v>-12531.33</v>
      </c>
      <c r="GM285" s="4">
        <v>0</v>
      </c>
      <c r="GN285" s="4">
        <v>0</v>
      </c>
      <c r="GO285" s="4">
        <v>11816.586271624727</v>
      </c>
      <c r="GP285" s="4">
        <v>-11816.586271624727</v>
      </c>
      <c r="GQ285" s="4">
        <v>0</v>
      </c>
      <c r="GR285" s="4">
        <v>0</v>
      </c>
      <c r="GS285" s="5">
        <v>0.94296345811854987</v>
      </c>
      <c r="GT285" s="4">
        <v>12529.52</v>
      </c>
      <c r="GU285" s="4">
        <v>12529.52</v>
      </c>
      <c r="GV285" s="4">
        <v>-12529.52</v>
      </c>
      <c r="GW285" s="4">
        <v>0</v>
      </c>
      <c r="GX285" s="4">
        <v>0</v>
      </c>
      <c r="GY285" s="4">
        <v>11803.767084936695</v>
      </c>
      <c r="GZ285" s="4">
        <v>-11803.767084936695</v>
      </c>
      <c r="HA285" s="4">
        <v>0</v>
      </c>
      <c r="HB285" s="4">
        <v>0</v>
      </c>
      <c r="HC285" s="5">
        <v>0.94207655879368846</v>
      </c>
      <c r="HD285" s="4">
        <v>12263.009999999998</v>
      </c>
      <c r="HE285" s="4">
        <v>12263.009999999998</v>
      </c>
      <c r="HF285" s="4">
        <v>-12263.009999999998</v>
      </c>
      <c r="HG285" s="4">
        <v>0</v>
      </c>
      <c r="HH285" s="4">
        <v>0</v>
      </c>
      <c r="HI285" s="4">
        <v>11568.313303514678</v>
      </c>
      <c r="HJ285" s="4">
        <v>-11568.313303514678</v>
      </c>
      <c r="HK285" s="4">
        <v>0</v>
      </c>
      <c r="HL285" s="4">
        <v>0</v>
      </c>
      <c r="HM285" s="5">
        <v>0.943350229961052</v>
      </c>
      <c r="HN285" s="4">
        <v>12330.309999999998</v>
      </c>
      <c r="HO285" s="4">
        <v>12330.309999999998</v>
      </c>
      <c r="HP285" s="4">
        <v>-12330.309999999998</v>
      </c>
      <c r="HQ285" s="4">
        <v>0</v>
      </c>
      <c r="HR285" s="4">
        <v>0</v>
      </c>
      <c r="HS285" s="4">
        <v>11630.113552809282</v>
      </c>
      <c r="HT285" s="4">
        <v>-11630.113552809282</v>
      </c>
      <c r="HU285" s="4">
        <v>0</v>
      </c>
      <c r="HV285" s="4">
        <v>0</v>
      </c>
      <c r="HW285" s="5">
        <v>0.94321339470048071</v>
      </c>
      <c r="HX285" s="4">
        <v>12482.05</v>
      </c>
      <c r="HY285" s="4">
        <v>12482.05</v>
      </c>
      <c r="HZ285" s="4">
        <v>-12482.05</v>
      </c>
      <c r="IA285" s="4">
        <v>0</v>
      </c>
      <c r="IB285" s="4">
        <v>0</v>
      </c>
      <c r="IC285" s="4">
        <v>11771.173722594267</v>
      </c>
      <c r="ID285" s="4">
        <v>-11771.173722594267</v>
      </c>
      <c r="IE285" s="4">
        <v>0</v>
      </c>
      <c r="IF285" s="4">
        <v>0</v>
      </c>
      <c r="IG285" s="5">
        <v>0.94304811490053853</v>
      </c>
      <c r="IH285" s="4">
        <v>12564.379999999997</v>
      </c>
      <c r="II285" s="4">
        <v>12564.379999999997</v>
      </c>
      <c r="IJ285" s="4">
        <v>-12564.379999999997</v>
      </c>
      <c r="IK285" s="4">
        <v>0</v>
      </c>
      <c r="IL285" s="4">
        <v>0</v>
      </c>
      <c r="IM285" s="4">
        <v>11845.398336391825</v>
      </c>
      <c r="IN285" s="4">
        <v>-11845.398336391825</v>
      </c>
      <c r="IO285" s="4">
        <v>0</v>
      </c>
      <c r="IP285" s="4">
        <v>0</v>
      </c>
      <c r="IQ285" s="5">
        <v>0.94277619240995802</v>
      </c>
      <c r="IR285" s="4">
        <v>149616.74</v>
      </c>
      <c r="IS285" s="4">
        <v>149616.74</v>
      </c>
      <c r="IT285" s="4">
        <v>-149616.74</v>
      </c>
      <c r="IU285" s="4">
        <v>0</v>
      </c>
      <c r="IV285" s="4">
        <v>0</v>
      </c>
      <c r="IW285" s="4">
        <v>141139.35372956682</v>
      </c>
      <c r="IX285" s="4">
        <v>-141139.35372956682</v>
      </c>
      <c r="IY285" s="4">
        <v>0</v>
      </c>
      <c r="IZ285" s="4">
        <v>0</v>
      </c>
      <c r="JA285" s="5">
        <v>11.320030854811243</v>
      </c>
      <c r="JB285" s="4">
        <v>12661.609999999999</v>
      </c>
      <c r="JC285" s="4">
        <v>12661.609999999999</v>
      </c>
      <c r="JD285" s="4">
        <v>-12661.609999999999</v>
      </c>
      <c r="JE285" s="4">
        <v>0</v>
      </c>
      <c r="JF285" s="4">
        <v>0</v>
      </c>
      <c r="JG285" s="4">
        <v>11936.1696469533</v>
      </c>
      <c r="JH285" s="4">
        <v>-11936.1696469533</v>
      </c>
      <c r="JI285" s="4">
        <v>0</v>
      </c>
      <c r="JJ285" s="4">
        <v>0</v>
      </c>
      <c r="JK285" s="5">
        <v>0.94270552062125601</v>
      </c>
      <c r="JL285" s="4">
        <v>12658.159999999998</v>
      </c>
      <c r="JM285" s="4">
        <v>12658.159999999998</v>
      </c>
      <c r="JN285" s="4">
        <v>-12658.159999999998</v>
      </c>
      <c r="JO285" s="4">
        <v>0</v>
      </c>
      <c r="JP285" s="4">
        <v>0</v>
      </c>
      <c r="JQ285" s="4">
        <v>11938.937669065732</v>
      </c>
      <c r="JR285" s="4">
        <v>-11938.937669065732</v>
      </c>
      <c r="JS285" s="4">
        <v>0</v>
      </c>
      <c r="JT285" s="4">
        <v>0</v>
      </c>
      <c r="JU285" s="5">
        <v>0.94318113130705683</v>
      </c>
      <c r="JV285" s="4">
        <v>12708.579999999998</v>
      </c>
      <c r="JW285" s="4">
        <v>12708.579999999998</v>
      </c>
      <c r="JX285" s="4">
        <v>-12708.579999999998</v>
      </c>
      <c r="JY285" s="4">
        <v>0</v>
      </c>
      <c r="JZ285" s="4">
        <v>0</v>
      </c>
      <c r="KA285" s="4">
        <v>11992.000153199904</v>
      </c>
      <c r="KB285" s="4">
        <v>-11992.000153199904</v>
      </c>
      <c r="KC285" s="4">
        <v>0</v>
      </c>
      <c r="KD285" s="4">
        <v>0</v>
      </c>
      <c r="KE285" s="5">
        <v>0.94361448353788591</v>
      </c>
      <c r="KF285" s="4">
        <v>12704.27</v>
      </c>
      <c r="KG285" s="4">
        <v>12704.27</v>
      </c>
      <c r="KH285" s="4">
        <v>-12704.27</v>
      </c>
      <c r="KI285" s="4">
        <v>0</v>
      </c>
      <c r="KJ285" s="4">
        <v>0</v>
      </c>
      <c r="KK285" s="4">
        <v>11992.712489428304</v>
      </c>
      <c r="KL285" s="4">
        <v>-11992.712489428304</v>
      </c>
      <c r="KM285" s="4">
        <v>0</v>
      </c>
      <c r="KN285" s="4">
        <v>0</v>
      </c>
      <c r="KO285" s="5">
        <v>0.94399068104096528</v>
      </c>
      <c r="KP285" s="4">
        <v>12802.830000000002</v>
      </c>
      <c r="KQ285" s="4">
        <v>12802.830000000002</v>
      </c>
      <c r="KR285" s="4">
        <v>-12802.830000000002</v>
      </c>
      <c r="KS285" s="4">
        <v>0</v>
      </c>
      <c r="KT285" s="4">
        <v>0</v>
      </c>
      <c r="KU285" s="4">
        <v>12089.330403237605</v>
      </c>
      <c r="KV285" s="4">
        <v>-12089.330403237605</v>
      </c>
      <c r="KW285" s="4">
        <v>0</v>
      </c>
      <c r="KX285" s="4">
        <v>0</v>
      </c>
      <c r="KY285" s="5">
        <v>0.9442701655210296</v>
      </c>
      <c r="KZ285" s="4">
        <v>12851.06</v>
      </c>
      <c r="LA285" s="4">
        <v>12851.06</v>
      </c>
      <c r="LB285" s="4">
        <v>-12851.06</v>
      </c>
      <c r="LC285" s="4">
        <v>0</v>
      </c>
      <c r="LD285" s="4">
        <v>0</v>
      </c>
      <c r="LE285" s="4">
        <v>12139.614063194887</v>
      </c>
      <c r="LF285" s="4">
        <v>-12139.614063194887</v>
      </c>
      <c r="LG285" s="4">
        <v>0</v>
      </c>
      <c r="LH285" s="4">
        <v>0</v>
      </c>
      <c r="LI285" s="5">
        <v>0.9446391241807981</v>
      </c>
      <c r="LJ285" s="4">
        <v>12897.089999999998</v>
      </c>
      <c r="LK285" s="4">
        <v>12897.089999999998</v>
      </c>
      <c r="LL285" s="4">
        <v>-12897.089999999998</v>
      </c>
      <c r="LM285" s="4">
        <v>0</v>
      </c>
      <c r="LN285" s="4">
        <v>0</v>
      </c>
      <c r="LO285" s="4">
        <v>12188.560320217177</v>
      </c>
      <c r="LP285" s="4">
        <v>-12188.560320217177</v>
      </c>
      <c r="LQ285" s="4">
        <v>0</v>
      </c>
      <c r="LR285" s="4">
        <v>0</v>
      </c>
      <c r="LS285" s="5">
        <v>0.94506282581707801</v>
      </c>
      <c r="LT285" s="4">
        <v>12947.509999999998</v>
      </c>
      <c r="LU285" s="4">
        <v>12947.509999999998</v>
      </c>
      <c r="LV285" s="4">
        <v>-12947.509999999998</v>
      </c>
      <c r="LW285" s="4">
        <v>0</v>
      </c>
      <c r="LX285" s="4">
        <v>0</v>
      </c>
      <c r="LY285" s="4">
        <v>12242.153200483275</v>
      </c>
      <c r="LZ285" s="4">
        <v>-12242.153200483275</v>
      </c>
      <c r="MA285" s="4">
        <v>0</v>
      </c>
      <c r="MB285" s="4">
        <v>0</v>
      </c>
      <c r="MC285" s="5">
        <v>0.9455218185182539</v>
      </c>
      <c r="MD285" s="4">
        <v>12945.400000000001</v>
      </c>
      <c r="ME285" s="4">
        <v>12945.400000000001</v>
      </c>
      <c r="MF285" s="4">
        <v>-12945.400000000001</v>
      </c>
      <c r="MG285" s="4">
        <v>0</v>
      </c>
      <c r="MH285" s="4">
        <v>0</v>
      </c>
      <c r="MI285" s="4">
        <v>12246.216967004773</v>
      </c>
      <c r="MJ285" s="4">
        <v>-12246.216967004773</v>
      </c>
      <c r="MK285" s="4">
        <v>0</v>
      </c>
      <c r="ML285" s="4">
        <v>0</v>
      </c>
      <c r="MM285" s="5">
        <v>0.94598984712753342</v>
      </c>
      <c r="MN285" s="4">
        <v>13041.77</v>
      </c>
      <c r="MO285" s="4">
        <v>13041.77</v>
      </c>
      <c r="MP285" s="4">
        <v>-13041.77</v>
      </c>
      <c r="MQ285" s="4">
        <v>0</v>
      </c>
      <c r="MR285" s="4">
        <v>0</v>
      </c>
      <c r="MS285" s="4">
        <v>12343.146280268475</v>
      </c>
      <c r="MT285" s="4">
        <v>-12343.146280268475</v>
      </c>
      <c r="MU285" s="4">
        <v>0</v>
      </c>
      <c r="MV285" s="4">
        <v>0</v>
      </c>
      <c r="MW285" s="5">
        <v>0.94643183250958074</v>
      </c>
      <c r="MX285" s="4">
        <v>13090.000000000004</v>
      </c>
      <c r="MY285" s="4">
        <v>13090.000000000004</v>
      </c>
      <c r="MZ285" s="4">
        <v>-13090.000000000004</v>
      </c>
      <c r="NA285" s="4">
        <v>0</v>
      </c>
      <c r="NB285" s="4">
        <v>0</v>
      </c>
      <c r="NC285" s="4">
        <v>12393.938195447188</v>
      </c>
      <c r="ND285" s="4">
        <v>-12393.938195447188</v>
      </c>
      <c r="NE285" s="4">
        <v>0</v>
      </c>
      <c r="NF285" s="4">
        <v>0</v>
      </c>
      <c r="NG285" s="5">
        <v>0.94682491943828762</v>
      </c>
      <c r="NH285" s="4">
        <v>13087.890000000003</v>
      </c>
      <c r="NI285" s="4">
        <v>13087.890000000003</v>
      </c>
      <c r="NJ285" s="4">
        <v>-13087.890000000003</v>
      </c>
      <c r="NK285" s="4">
        <v>0</v>
      </c>
      <c r="NL285" s="4">
        <v>0</v>
      </c>
      <c r="NM285" s="4">
        <v>12395.822992488904</v>
      </c>
      <c r="NN285" s="4">
        <v>-12395.822992488904</v>
      </c>
      <c r="NO285" s="4">
        <v>0</v>
      </c>
      <c r="NP285" s="4">
        <v>0</v>
      </c>
      <c r="NQ285" s="5">
        <v>0.94712157517284312</v>
      </c>
      <c r="NR285" s="4">
        <v>154396.17000000001</v>
      </c>
      <c r="NS285" s="4">
        <v>154396.17000000001</v>
      </c>
      <c r="NT285" s="4">
        <v>-154396.17000000001</v>
      </c>
      <c r="NU285" s="4">
        <v>0</v>
      </c>
      <c r="NV285" s="4">
        <v>0</v>
      </c>
      <c r="NW285" s="4">
        <v>145898.60238098953</v>
      </c>
      <c r="NX285" s="4">
        <v>-145898.60238098953</v>
      </c>
      <c r="NY285" s="4">
        <v>0</v>
      </c>
      <c r="NZ285" s="4">
        <v>0</v>
      </c>
      <c r="OA285" s="5">
        <v>11.339353924792569</v>
      </c>
      <c r="OB285" s="4">
        <v>13115.990000000003</v>
      </c>
      <c r="OC285" s="4">
        <v>13115.990000000003</v>
      </c>
      <c r="OD285" s="4">
        <v>-13115.990000000003</v>
      </c>
      <c r="OE285" s="4">
        <v>0</v>
      </c>
      <c r="OF285" s="4">
        <v>0</v>
      </c>
      <c r="OG285" s="4">
        <v>12427.190223575883</v>
      </c>
      <c r="OH285" s="4">
        <v>-12427.190223575883</v>
      </c>
      <c r="OI285" s="4">
        <v>0</v>
      </c>
      <c r="OJ285" s="4">
        <v>0</v>
      </c>
      <c r="OK285" s="5">
        <v>0.94748396602741225</v>
      </c>
      <c r="OL285" s="4">
        <v>13111.350000000004</v>
      </c>
      <c r="OM285" s="4">
        <v>13111.350000000004</v>
      </c>
      <c r="ON285" s="4">
        <v>-13111.350000000004</v>
      </c>
      <c r="OO285" s="4">
        <v>0</v>
      </c>
      <c r="OP285" s="4">
        <v>0</v>
      </c>
      <c r="OQ285" s="4">
        <v>12422.332336075169</v>
      </c>
      <c r="OR285" s="4">
        <v>-12422.332336075169</v>
      </c>
      <c r="OS285" s="4">
        <v>0</v>
      </c>
      <c r="OT285" s="4">
        <v>0</v>
      </c>
      <c r="OU285" s="5">
        <v>0.94744876279522439</v>
      </c>
      <c r="OV285" s="4">
        <v>13072.800000000003</v>
      </c>
      <c r="OW285" s="4">
        <v>13072.800000000003</v>
      </c>
      <c r="OX285" s="4">
        <v>-13072.800000000003</v>
      </c>
      <c r="OY285" s="4">
        <v>0</v>
      </c>
      <c r="OZ285" s="4">
        <v>0</v>
      </c>
      <c r="PA285" s="4">
        <v>12385.469696605805</v>
      </c>
      <c r="PB285" s="4">
        <v>-12385.469696605805</v>
      </c>
      <c r="PC285" s="4">
        <v>0</v>
      </c>
      <c r="PD285" s="4">
        <v>0</v>
      </c>
      <c r="PE285" s="5">
        <v>0.94742287012773108</v>
      </c>
      <c r="PF285" s="4">
        <v>13101.370000000003</v>
      </c>
      <c r="PG285" s="4">
        <v>13101.370000000003</v>
      </c>
      <c r="PH285" s="4">
        <v>-13101.370000000003</v>
      </c>
      <c r="PI285" s="4">
        <v>0</v>
      </c>
      <c r="PJ285" s="4">
        <v>0</v>
      </c>
      <c r="PK285" s="4">
        <v>12412.281565749219</v>
      </c>
      <c r="PL285" s="4">
        <v>-12412.281565749219</v>
      </c>
      <c r="PM285" s="4">
        <v>0</v>
      </c>
      <c r="PN285" s="4">
        <v>0</v>
      </c>
      <c r="PO285" s="5">
        <v>0.94740333001428223</v>
      </c>
      <c r="PP285" s="4">
        <v>13096.040000000003</v>
      </c>
      <c r="PQ285" s="4">
        <v>13096.040000000003</v>
      </c>
      <c r="PR285" s="4">
        <v>-13096.040000000003</v>
      </c>
      <c r="PS285" s="4">
        <v>0</v>
      </c>
      <c r="PT285" s="4">
        <v>0</v>
      </c>
      <c r="PU285" s="4">
        <v>12406.996247864243</v>
      </c>
      <c r="PV285" s="4">
        <v>-12406.996247864243</v>
      </c>
      <c r="PW285" s="4">
        <v>0</v>
      </c>
      <c r="PX285" s="4">
        <v>0</v>
      </c>
      <c r="PY285" s="5">
        <v>0.94738533540400305</v>
      </c>
      <c r="PZ285" s="4">
        <v>13057.710000000003</v>
      </c>
      <c r="QA285" s="4">
        <v>13057.710000000003</v>
      </c>
      <c r="QB285" s="4">
        <v>-13057.710000000003</v>
      </c>
      <c r="QC285" s="4">
        <v>0</v>
      </c>
      <c r="QD285" s="4">
        <v>0</v>
      </c>
      <c r="QE285" s="4">
        <v>12370.405350428946</v>
      </c>
      <c r="QF285" s="4">
        <v>-12370.405350428946</v>
      </c>
      <c r="QG285" s="4">
        <v>0</v>
      </c>
      <c r="QH285" s="4">
        <v>0</v>
      </c>
      <c r="QI285" s="5">
        <v>0.94736407459109928</v>
      </c>
      <c r="QJ285" s="4">
        <v>13086.04</v>
      </c>
      <c r="QK285" s="4">
        <v>13086.04</v>
      </c>
      <c r="QL285" s="4">
        <v>-13086.04</v>
      </c>
      <c r="QM285" s="4">
        <v>0</v>
      </c>
      <c r="QN285" s="4">
        <v>0</v>
      </c>
      <c r="QO285" s="4">
        <v>12396.93434568496</v>
      </c>
      <c r="QP285" s="4">
        <v>-12396.93434568496</v>
      </c>
      <c r="QQ285" s="4">
        <v>0</v>
      </c>
      <c r="QR285" s="4">
        <v>0</v>
      </c>
      <c r="QS285" s="5">
        <v>0.9473403982935219</v>
      </c>
      <c r="QT285" s="4">
        <v>13080.710000000003</v>
      </c>
      <c r="QU285" s="4">
        <v>13080.710000000003</v>
      </c>
      <c r="QV285" s="4">
        <v>-13080.710000000003</v>
      </c>
      <c r="QW285" s="4">
        <v>0</v>
      </c>
      <c r="QX285" s="4">
        <v>0</v>
      </c>
      <c r="QY285" s="4">
        <v>12391.594184292329</v>
      </c>
      <c r="QZ285" s="4">
        <v>-12391.594184292329</v>
      </c>
      <c r="RA285" s="4">
        <v>0</v>
      </c>
      <c r="RB285" s="4">
        <v>0</v>
      </c>
      <c r="RC285" s="5">
        <v>0.94731816425043647</v>
      </c>
      <c r="RD285" s="4">
        <v>13042.62</v>
      </c>
      <c r="RE285" s="4">
        <v>13042.62</v>
      </c>
      <c r="RF285" s="4">
        <v>-13042.62</v>
      </c>
      <c r="RG285" s="4">
        <v>0</v>
      </c>
      <c r="RH285" s="4">
        <v>0</v>
      </c>
      <c r="RI285" s="4">
        <v>12355.176528620201</v>
      </c>
      <c r="RJ285" s="4">
        <v>-12355.176528620201</v>
      </c>
      <c r="RK285" s="4">
        <v>0</v>
      </c>
      <c r="RL285" s="4">
        <v>0</v>
      </c>
      <c r="RM285" s="5">
        <v>0.94729253237617905</v>
      </c>
      <c r="RN285" s="4">
        <v>13070.720000000001</v>
      </c>
      <c r="RO285" s="4">
        <v>13070.720000000001</v>
      </c>
      <c r="RP285" s="4">
        <v>-13070.720000000001</v>
      </c>
      <c r="RQ285" s="4">
        <v>0</v>
      </c>
      <c r="RR285" s="4">
        <v>0</v>
      </c>
      <c r="RS285" s="4">
        <v>12381.440081583369</v>
      </c>
      <c r="RT285" s="4">
        <v>-12381.440081583369</v>
      </c>
      <c r="RU285" s="4">
        <v>0</v>
      </c>
      <c r="RV285" s="4">
        <v>0</v>
      </c>
      <c r="RW285" s="5">
        <v>0.94726534434089071</v>
      </c>
      <c r="RX285" s="4">
        <v>13065.599999999997</v>
      </c>
      <c r="RY285" s="4">
        <v>13065.599999999997</v>
      </c>
      <c r="RZ285" s="4">
        <v>-13065.599999999997</v>
      </c>
      <c r="SA285" s="4">
        <v>0</v>
      </c>
      <c r="SB285" s="4">
        <v>0</v>
      </c>
      <c r="SC285" s="4">
        <v>12376.267115265562</v>
      </c>
      <c r="SD285" s="4">
        <v>-12376.267115265562</v>
      </c>
      <c r="SE285" s="4">
        <v>0</v>
      </c>
      <c r="SF285" s="4">
        <v>0</v>
      </c>
      <c r="SG285" s="5">
        <v>0.94724062540300979</v>
      </c>
      <c r="SH285" s="4">
        <v>13060.719999999998</v>
      </c>
      <c r="SI285" s="4">
        <v>13060.719999999998</v>
      </c>
      <c r="SJ285" s="4">
        <v>-13060.719999999998</v>
      </c>
      <c r="SK285" s="4">
        <v>0</v>
      </c>
      <c r="SL285" s="4">
        <v>0</v>
      </c>
      <c r="SM285" s="4">
        <v>12371.369847979804</v>
      </c>
      <c r="SN285" s="4">
        <v>-12371.369847979804</v>
      </c>
      <c r="SO285" s="4">
        <v>0</v>
      </c>
      <c r="SP285" s="4">
        <v>0</v>
      </c>
      <c r="SQ285" s="5">
        <v>0.94721959034263092</v>
      </c>
      <c r="SR285" s="4">
        <v>156961.67000000001</v>
      </c>
      <c r="SS285" s="4">
        <v>156961.67000000001</v>
      </c>
      <c r="ST285" s="4">
        <v>-156961.67000000001</v>
      </c>
      <c r="SU285" s="4">
        <v>0</v>
      </c>
      <c r="SV285" s="4">
        <v>0</v>
      </c>
      <c r="SW285" s="4">
        <v>148697.45752372549</v>
      </c>
      <c r="SX285" s="4">
        <v>-148697.45752372549</v>
      </c>
      <c r="SY285" s="4">
        <v>0</v>
      </c>
      <c r="SZ285" s="4">
        <v>0</v>
      </c>
      <c r="TA285" s="5">
        <v>11.368184993966421</v>
      </c>
      <c r="TB285" s="4">
        <v>13083.430799999998</v>
      </c>
      <c r="TC285" s="4">
        <v>13083.430799999998</v>
      </c>
    </row>
    <row r="286" spans="1:523" x14ac:dyDescent="0.3">
      <c r="A286" s="3" t="s">
        <v>323</v>
      </c>
      <c r="B286" s="4">
        <v>69774394.379999995</v>
      </c>
      <c r="C286" s="4">
        <v>69774394.379999995</v>
      </c>
      <c r="D286" s="4">
        <v>0</v>
      </c>
      <c r="E286" s="4">
        <v>0</v>
      </c>
      <c r="F286" s="4">
        <v>69774394.379999995</v>
      </c>
      <c r="G286" s="4">
        <v>67418625.866474643</v>
      </c>
      <c r="H286" s="4">
        <v>0</v>
      </c>
      <c r="I286" s="4">
        <v>0</v>
      </c>
      <c r="J286" s="4">
        <v>67418625.866474643</v>
      </c>
      <c r="K286" s="5">
        <v>0.9662373491814843</v>
      </c>
      <c r="L286" s="4">
        <v>67429818.140000001</v>
      </c>
      <c r="M286" s="4">
        <v>67429818.140000001</v>
      </c>
      <c r="N286" s="4">
        <v>0</v>
      </c>
      <c r="O286" s="4">
        <v>0</v>
      </c>
      <c r="P286" s="4">
        <v>67429818.140000001</v>
      </c>
      <c r="Q286" s="4">
        <v>65153208.735383168</v>
      </c>
      <c r="R286" s="4">
        <v>0</v>
      </c>
      <c r="S286" s="4">
        <v>0</v>
      </c>
      <c r="T286" s="4">
        <v>65153208.735383168</v>
      </c>
      <c r="U286" s="5">
        <v>0.9662373491814843</v>
      </c>
      <c r="V286" s="4">
        <v>64364791.619999997</v>
      </c>
      <c r="W286" s="4">
        <v>64364791.619999997</v>
      </c>
      <c r="X286" s="4">
        <v>0</v>
      </c>
      <c r="Y286" s="4">
        <v>0</v>
      </c>
      <c r="Z286" s="4">
        <v>64364791.619999997</v>
      </c>
      <c r="AA286" s="4">
        <v>62191665.63552741</v>
      </c>
      <c r="AB286" s="4">
        <v>0</v>
      </c>
      <c r="AC286" s="4">
        <v>0</v>
      </c>
      <c r="AD286" s="4">
        <v>62191665.63552741</v>
      </c>
      <c r="AE286" s="5">
        <v>0.9662373491814843</v>
      </c>
      <c r="AF286" s="4">
        <v>64165040.099999994</v>
      </c>
      <c r="AG286" s="4">
        <v>64165040.099999994</v>
      </c>
      <c r="AH286" s="4">
        <v>0</v>
      </c>
      <c r="AI286" s="4">
        <v>0</v>
      </c>
      <c r="AJ286" s="4">
        <v>64165040.099999994</v>
      </c>
      <c r="AK286" s="4">
        <v>61998658.256347634</v>
      </c>
      <c r="AL286" s="4">
        <v>0</v>
      </c>
      <c r="AM286" s="4">
        <v>0</v>
      </c>
      <c r="AN286" s="4">
        <v>61998658.256347634</v>
      </c>
      <c r="AO286" s="5">
        <v>0.9662373491814843</v>
      </c>
      <c r="AP286" s="4">
        <v>62246427.540000007</v>
      </c>
      <c r="AQ286" s="4">
        <v>62246427.540000007</v>
      </c>
      <c r="AR286" s="4">
        <v>0</v>
      </c>
      <c r="AS286" s="4">
        <v>0</v>
      </c>
      <c r="AT286" s="4">
        <v>62246427.540000007</v>
      </c>
      <c r="AU286" s="4">
        <v>60144823.142266944</v>
      </c>
      <c r="AV286" s="4">
        <v>0</v>
      </c>
      <c r="AW286" s="4">
        <v>0</v>
      </c>
      <c r="AX286" s="4">
        <v>60144823.142266944</v>
      </c>
      <c r="AY286" s="5">
        <v>0.9662373491814843</v>
      </c>
      <c r="AZ286" s="4">
        <v>60470420.360000014</v>
      </c>
      <c r="BA286" s="4">
        <v>60470420.360000014</v>
      </c>
      <c r="BB286" s="4">
        <v>0</v>
      </c>
      <c r="BC286" s="4">
        <v>0</v>
      </c>
      <c r="BD286" s="4">
        <v>60470420.360000014</v>
      </c>
      <c r="BE286" s="4">
        <v>58428778.67253647</v>
      </c>
      <c r="BF286" s="4">
        <v>0</v>
      </c>
      <c r="BG286" s="4">
        <v>0</v>
      </c>
      <c r="BH286" s="4">
        <v>58428778.67253647</v>
      </c>
      <c r="BI286" s="5">
        <v>0.9662373491814843</v>
      </c>
      <c r="BJ286" s="4">
        <v>58834214.960000008</v>
      </c>
      <c r="BK286" s="4">
        <v>58834214.960000008</v>
      </c>
      <c r="BL286" s="4">
        <v>0</v>
      </c>
      <c r="BM286" s="4">
        <v>0</v>
      </c>
      <c r="BN286" s="4">
        <v>58834214.960000008</v>
      </c>
      <c r="BO286" s="4">
        <v>56847815.904124036</v>
      </c>
      <c r="BP286" s="4">
        <v>0</v>
      </c>
      <c r="BQ286" s="4">
        <v>0</v>
      </c>
      <c r="BR286" s="4">
        <v>56847815.904124036</v>
      </c>
      <c r="BS286" s="5">
        <v>0.9662373491814843</v>
      </c>
      <c r="BT286" s="4">
        <v>58012103.020000003</v>
      </c>
      <c r="BU286" s="4">
        <v>58012103.020000003</v>
      </c>
      <c r="BV286" s="4">
        <v>0</v>
      </c>
      <c r="BW286" s="4">
        <v>0</v>
      </c>
      <c r="BX286" s="4">
        <v>58012103.020000003</v>
      </c>
      <c r="BY286" s="4">
        <v>56053460.64248798</v>
      </c>
      <c r="BZ286" s="4">
        <v>0</v>
      </c>
      <c r="CA286" s="4">
        <v>0</v>
      </c>
      <c r="CB286" s="4">
        <v>56053460.64248798</v>
      </c>
      <c r="CC286" s="5">
        <v>0.9662373491814843</v>
      </c>
      <c r="CD286" s="4">
        <v>55147638.140000001</v>
      </c>
      <c r="CE286" s="4">
        <v>55147638.140000001</v>
      </c>
      <c r="CF286" s="4">
        <v>0</v>
      </c>
      <c r="CG286" s="4">
        <v>0</v>
      </c>
      <c r="CH286" s="4">
        <v>55147638.140000001</v>
      </c>
      <c r="CI286" s="4">
        <v>53285707.690013319</v>
      </c>
      <c r="CJ286" s="4">
        <v>0</v>
      </c>
      <c r="CK286" s="4">
        <v>0</v>
      </c>
      <c r="CL286" s="4">
        <v>53285707.690013319</v>
      </c>
      <c r="CM286" s="5">
        <v>0.9662373491814843</v>
      </c>
      <c r="CN286" s="4">
        <v>54921870.790000007</v>
      </c>
      <c r="CO286" s="4">
        <v>54921870.790000007</v>
      </c>
      <c r="CP286" s="4">
        <v>0</v>
      </c>
      <c r="CQ286" s="4">
        <v>0</v>
      </c>
      <c r="CR286" s="4">
        <v>54921870.790000007</v>
      </c>
      <c r="CS286" s="4">
        <v>53067562.844217598</v>
      </c>
      <c r="CT286" s="4">
        <v>0</v>
      </c>
      <c r="CU286" s="4">
        <v>0</v>
      </c>
      <c r="CV286" s="4">
        <v>53067562.844217598</v>
      </c>
      <c r="CW286" s="5">
        <v>0.9662373491814843</v>
      </c>
      <c r="CX286" s="4">
        <v>54244991.949999988</v>
      </c>
      <c r="CY286" s="4">
        <v>54244991.949999988</v>
      </c>
      <c r="CZ286" s="4">
        <v>0</v>
      </c>
      <c r="DA286" s="4">
        <v>0</v>
      </c>
      <c r="DB286" s="4">
        <v>54244991.949999988</v>
      </c>
      <c r="DC286" s="4">
        <v>52413537.228138946</v>
      </c>
      <c r="DD286" s="4">
        <v>0</v>
      </c>
      <c r="DE286" s="4">
        <v>0</v>
      </c>
      <c r="DF286" s="4">
        <v>52413537.228138946</v>
      </c>
      <c r="DG286" s="5">
        <v>0.9662373491814843</v>
      </c>
      <c r="DH286" s="4">
        <v>57710633.869999982</v>
      </c>
      <c r="DI286" s="4">
        <v>57710633.869999982</v>
      </c>
      <c r="DJ286" s="4">
        <v>0</v>
      </c>
      <c r="DK286" s="4">
        <v>0</v>
      </c>
      <c r="DL286" s="4">
        <v>57710633.869999982</v>
      </c>
      <c r="DM286" s="4">
        <v>55762169.890131965</v>
      </c>
      <c r="DN286" s="4">
        <v>0</v>
      </c>
      <c r="DO286" s="4">
        <v>0</v>
      </c>
      <c r="DP286" s="4">
        <v>55762169.890131965</v>
      </c>
      <c r="DQ286" s="5">
        <v>0.9662373491814843</v>
      </c>
      <c r="DR286" s="4">
        <v>727322344.87</v>
      </c>
      <c r="DS286" s="4">
        <v>727322344.87</v>
      </c>
      <c r="DT286" s="4">
        <v>0</v>
      </c>
      <c r="DU286" s="4">
        <v>0</v>
      </c>
      <c r="DV286" s="4">
        <v>727322344.87</v>
      </c>
      <c r="DW286" s="4">
        <v>702766014.50765014</v>
      </c>
      <c r="DX286" s="4">
        <v>0</v>
      </c>
      <c r="DY286" s="4">
        <v>0</v>
      </c>
      <c r="DZ286" s="4">
        <v>702766014.50765014</v>
      </c>
      <c r="EA286" s="5">
        <v>11.594848190177814</v>
      </c>
      <c r="EB286" s="4">
        <v>58273511.269999966</v>
      </c>
      <c r="EC286" s="4">
        <v>58273511.269999966</v>
      </c>
      <c r="ED286" s="4">
        <v>0</v>
      </c>
      <c r="EE286" s="4">
        <v>0</v>
      </c>
      <c r="EF286" s="4">
        <v>58273511.269999966</v>
      </c>
      <c r="EG286" s="4">
        <v>56250313.777737126</v>
      </c>
      <c r="EH286" s="4">
        <v>0</v>
      </c>
      <c r="EI286" s="4">
        <v>0</v>
      </c>
      <c r="EJ286" s="4">
        <v>56250313.777737126</v>
      </c>
      <c r="EK286" s="5">
        <v>0.96528100936137662</v>
      </c>
      <c r="EL286" s="4">
        <v>58905957.469999962</v>
      </c>
      <c r="EM286" s="4">
        <v>58905957.469999962</v>
      </c>
      <c r="EN286" s="4">
        <v>0</v>
      </c>
      <c r="EO286" s="4">
        <v>0</v>
      </c>
      <c r="EP286" s="4">
        <v>58905957.469999962</v>
      </c>
      <c r="EQ286" s="4">
        <v>56860802.084039889</v>
      </c>
      <c r="ER286" s="4">
        <v>0</v>
      </c>
      <c r="ES286" s="4">
        <v>0</v>
      </c>
      <c r="ET286" s="4">
        <v>56860802.084039889</v>
      </c>
      <c r="EU286" s="5">
        <v>0.96528100936137662</v>
      </c>
      <c r="EV286" s="4">
        <v>59793164.569999948</v>
      </c>
      <c r="EW286" s="4">
        <v>59793164.569999948</v>
      </c>
      <c r="EX286" s="4">
        <v>0</v>
      </c>
      <c r="EY286" s="4">
        <v>0</v>
      </c>
      <c r="EZ286" s="4">
        <v>59793164.569999948</v>
      </c>
      <c r="FA286" s="4">
        <v>57717206.249040455</v>
      </c>
      <c r="FB286" s="4">
        <v>0</v>
      </c>
      <c r="FC286" s="4">
        <v>0</v>
      </c>
      <c r="FD286" s="4">
        <v>57717206.249040455</v>
      </c>
      <c r="FE286" s="5">
        <v>0.96528100936137662</v>
      </c>
      <c r="FF286" s="4">
        <v>59749749.639999956</v>
      </c>
      <c r="FG286" s="4">
        <v>59749749.639999956</v>
      </c>
      <c r="FH286" s="4">
        <v>0</v>
      </c>
      <c r="FI286" s="4">
        <v>0</v>
      </c>
      <c r="FJ286" s="4">
        <v>59749749.639999956</v>
      </c>
      <c r="FK286" s="4">
        <v>57675298.64158871</v>
      </c>
      <c r="FL286" s="4">
        <v>0</v>
      </c>
      <c r="FM286" s="4">
        <v>0</v>
      </c>
      <c r="FN286" s="4">
        <v>57675298.64158871</v>
      </c>
      <c r="FO286" s="5">
        <v>0.96528100936137662</v>
      </c>
      <c r="FP286" s="4">
        <v>60520252.48999995</v>
      </c>
      <c r="FQ286" s="4">
        <v>60520252.48999995</v>
      </c>
      <c r="FR286" s="4">
        <v>0</v>
      </c>
      <c r="FS286" s="4">
        <v>0</v>
      </c>
      <c r="FT286" s="4">
        <v>60520252.48999995</v>
      </c>
      <c r="FU286" s="4">
        <v>58419050.410352521</v>
      </c>
      <c r="FV286" s="4">
        <v>0</v>
      </c>
      <c r="FW286" s="4">
        <v>0</v>
      </c>
      <c r="FX286" s="4">
        <v>58419050.410352521</v>
      </c>
      <c r="FY286" s="5">
        <v>0.96528100936137662</v>
      </c>
      <c r="FZ286" s="4">
        <v>61029158.069999948</v>
      </c>
      <c r="GA286" s="4">
        <v>61029158.069999948</v>
      </c>
      <c r="GB286" s="4">
        <v>0</v>
      </c>
      <c r="GC286" s="4">
        <v>0</v>
      </c>
      <c r="GD286" s="4">
        <v>61029158.069999948</v>
      </c>
      <c r="GE286" s="4">
        <v>58910287.302284554</v>
      </c>
      <c r="GF286" s="4">
        <v>0</v>
      </c>
      <c r="GG286" s="4">
        <v>0</v>
      </c>
      <c r="GH286" s="4">
        <v>58910287.302284554</v>
      </c>
      <c r="GI286" s="5">
        <v>0.96528100936137662</v>
      </c>
      <c r="GJ286" s="4">
        <v>62246175.67999994</v>
      </c>
      <c r="GK286" s="4">
        <v>62246175.67999994</v>
      </c>
      <c r="GL286" s="4">
        <v>0</v>
      </c>
      <c r="GM286" s="4">
        <v>0</v>
      </c>
      <c r="GN286" s="4">
        <v>62246175.67999994</v>
      </c>
      <c r="GO286" s="4">
        <v>60085051.289275914</v>
      </c>
      <c r="GP286" s="4">
        <v>0</v>
      </c>
      <c r="GQ286" s="4">
        <v>0</v>
      </c>
      <c r="GR286" s="4">
        <v>60085051.289275914</v>
      </c>
      <c r="GS286" s="5">
        <v>0.96528100936137662</v>
      </c>
      <c r="GT286" s="4">
        <v>63596360.349999934</v>
      </c>
      <c r="GU286" s="4">
        <v>63596360.349999934</v>
      </c>
      <c r="GV286" s="4">
        <v>0</v>
      </c>
      <c r="GW286" s="4">
        <v>0</v>
      </c>
      <c r="GX286" s="4">
        <v>63596360.349999934</v>
      </c>
      <c r="GY286" s="4">
        <v>61388358.910357766</v>
      </c>
      <c r="GZ286" s="4">
        <v>0</v>
      </c>
      <c r="HA286" s="4">
        <v>0</v>
      </c>
      <c r="HB286" s="4">
        <v>61388358.910357766</v>
      </c>
      <c r="HC286" s="5">
        <v>0.96528100936137662</v>
      </c>
      <c r="HD286" s="4">
        <v>66155756.579999909</v>
      </c>
      <c r="HE286" s="4">
        <v>66155756.579999909</v>
      </c>
      <c r="HF286" s="4">
        <v>0</v>
      </c>
      <c r="HG286" s="4">
        <v>0</v>
      </c>
      <c r="HH286" s="4">
        <v>66155756.579999909</v>
      </c>
      <c r="HI286" s="4">
        <v>63858895.486607842</v>
      </c>
      <c r="HJ286" s="4">
        <v>0</v>
      </c>
      <c r="HK286" s="4">
        <v>0</v>
      </c>
      <c r="HL286" s="4">
        <v>63858895.486607842</v>
      </c>
      <c r="HM286" s="5">
        <v>0.96528100936137662</v>
      </c>
      <c r="HN286" s="4">
        <v>67106008.139999889</v>
      </c>
      <c r="HO286" s="4">
        <v>67106008.139999889</v>
      </c>
      <c r="HP286" s="4">
        <v>0</v>
      </c>
      <c r="HQ286" s="4">
        <v>0</v>
      </c>
      <c r="HR286" s="4">
        <v>67106008.139999889</v>
      </c>
      <c r="HS286" s="4">
        <v>64776155.27159185</v>
      </c>
      <c r="HT286" s="4">
        <v>0</v>
      </c>
      <c r="HU286" s="4">
        <v>0</v>
      </c>
      <c r="HV286" s="4">
        <v>64776155.27159185</v>
      </c>
      <c r="HW286" s="5">
        <v>0.96528100936137662</v>
      </c>
      <c r="HX286" s="4">
        <v>67561652.85999991</v>
      </c>
      <c r="HY286" s="4">
        <v>67561652.85999991</v>
      </c>
      <c r="HZ286" s="4">
        <v>0</v>
      </c>
      <c r="IA286" s="4">
        <v>0</v>
      </c>
      <c r="IB286" s="4">
        <v>67561652.85999991</v>
      </c>
      <c r="IC286" s="4">
        <v>65215980.466823652</v>
      </c>
      <c r="ID286" s="4">
        <v>0</v>
      </c>
      <c r="IE286" s="4">
        <v>0</v>
      </c>
      <c r="IF286" s="4">
        <v>65215980.466823652</v>
      </c>
      <c r="IG286" s="5">
        <v>0.96528100936137662</v>
      </c>
      <c r="IH286" s="4">
        <v>57502787.579999946</v>
      </c>
      <c r="II286" s="4">
        <v>57502787.579999946</v>
      </c>
      <c r="IJ286" s="4">
        <v>0</v>
      </c>
      <c r="IK286" s="4">
        <v>0</v>
      </c>
      <c r="IL286" s="4">
        <v>57502787.579999946</v>
      </c>
      <c r="IM286" s="4">
        <v>55506348.836315177</v>
      </c>
      <c r="IN286" s="4">
        <v>0</v>
      </c>
      <c r="IO286" s="4">
        <v>0</v>
      </c>
      <c r="IP286" s="4">
        <v>55506348.836315177</v>
      </c>
      <c r="IQ286" s="5">
        <v>0.96528100936137662</v>
      </c>
      <c r="IR286" s="4">
        <v>742440534.69999921</v>
      </c>
      <c r="IS286" s="4">
        <v>742440534.69999921</v>
      </c>
      <c r="IT286" s="4">
        <v>0</v>
      </c>
      <c r="IU286" s="4">
        <v>0</v>
      </c>
      <c r="IV286" s="4">
        <v>742440534.69999921</v>
      </c>
      <c r="IW286" s="4">
        <v>716663748.72601557</v>
      </c>
      <c r="IX286" s="4">
        <v>0</v>
      </c>
      <c r="IY286" s="4">
        <v>0</v>
      </c>
      <c r="IZ286" s="4">
        <v>716663748.72601557</v>
      </c>
      <c r="JA286" s="5">
        <v>11.583372112336519</v>
      </c>
      <c r="JB286" s="4">
        <v>57618084.839999959</v>
      </c>
      <c r="JC286" s="4">
        <v>57618084.839999959</v>
      </c>
      <c r="JD286" s="4">
        <v>0</v>
      </c>
      <c r="JE286" s="4">
        <v>0</v>
      </c>
      <c r="JF286" s="4">
        <v>57618084.839999959</v>
      </c>
      <c r="JG286" s="4">
        <v>55742818.65969836</v>
      </c>
      <c r="JH286" s="4">
        <v>0</v>
      </c>
      <c r="JI286" s="4">
        <v>0</v>
      </c>
      <c r="JJ286" s="4">
        <v>55742818.65969836</v>
      </c>
      <c r="JK286" s="5">
        <v>0.96745351419595016</v>
      </c>
      <c r="JL286" s="4">
        <v>57653804.409999974</v>
      </c>
      <c r="JM286" s="4">
        <v>57653804.409999974</v>
      </c>
      <c r="JN286" s="4">
        <v>0</v>
      </c>
      <c r="JO286" s="4">
        <v>0</v>
      </c>
      <c r="JP286" s="4">
        <v>57653804.409999974</v>
      </c>
      <c r="JQ286" s="4">
        <v>55777375.683220446</v>
      </c>
      <c r="JR286" s="4">
        <v>0</v>
      </c>
      <c r="JS286" s="4">
        <v>0</v>
      </c>
      <c r="JT286" s="4">
        <v>55777375.683220446</v>
      </c>
      <c r="JU286" s="5">
        <v>0.96745351419595016</v>
      </c>
      <c r="JV286" s="4">
        <v>57781828.49000001</v>
      </c>
      <c r="JW286" s="4">
        <v>57781828.49000001</v>
      </c>
      <c r="JX286" s="4">
        <v>0</v>
      </c>
      <c r="JY286" s="4">
        <v>0</v>
      </c>
      <c r="JZ286" s="4">
        <v>57781828.49000001</v>
      </c>
      <c r="KA286" s="4">
        <v>55901233.029318184</v>
      </c>
      <c r="KB286" s="4">
        <v>0</v>
      </c>
      <c r="KC286" s="4">
        <v>0</v>
      </c>
      <c r="KD286" s="4">
        <v>55901233.029318184</v>
      </c>
      <c r="KE286" s="5">
        <v>0.96745351419595016</v>
      </c>
      <c r="KF286" s="4">
        <v>57791047.819999985</v>
      </c>
      <c r="KG286" s="4">
        <v>57791047.819999985</v>
      </c>
      <c r="KH286" s="4">
        <v>0</v>
      </c>
      <c r="KI286" s="4">
        <v>0</v>
      </c>
      <c r="KJ286" s="4">
        <v>57791047.819999985</v>
      </c>
      <c r="KK286" s="4">
        <v>55910152.302525192</v>
      </c>
      <c r="KL286" s="4">
        <v>0</v>
      </c>
      <c r="KM286" s="4">
        <v>0</v>
      </c>
      <c r="KN286" s="4">
        <v>55910152.302525192</v>
      </c>
      <c r="KO286" s="5">
        <v>0.96745351419595016</v>
      </c>
      <c r="KP286" s="4">
        <v>57887416.079999968</v>
      </c>
      <c r="KQ286" s="4">
        <v>57887416.079999968</v>
      </c>
      <c r="KR286" s="4">
        <v>0</v>
      </c>
      <c r="KS286" s="4">
        <v>0</v>
      </c>
      <c r="KT286" s="4">
        <v>57887416.079999968</v>
      </c>
      <c r="KU286" s="4">
        <v>56003384.114319123</v>
      </c>
      <c r="KV286" s="4">
        <v>0</v>
      </c>
      <c r="KW286" s="4">
        <v>0</v>
      </c>
      <c r="KX286" s="4">
        <v>56003384.114319123</v>
      </c>
      <c r="KY286" s="5">
        <v>0.96745351419595016</v>
      </c>
      <c r="KZ286" s="4">
        <v>57920890.819999948</v>
      </c>
      <c r="LA286" s="4">
        <v>57920890.819999948</v>
      </c>
      <c r="LB286" s="4">
        <v>0</v>
      </c>
      <c r="LC286" s="4">
        <v>0</v>
      </c>
      <c r="LD286" s="4">
        <v>57920890.819999948</v>
      </c>
      <c r="LE286" s="4">
        <v>56035769.3691689</v>
      </c>
      <c r="LF286" s="4">
        <v>0</v>
      </c>
      <c r="LG286" s="4">
        <v>0</v>
      </c>
      <c r="LH286" s="4">
        <v>56035769.3691689</v>
      </c>
      <c r="LI286" s="5">
        <v>0.96745351419595016</v>
      </c>
      <c r="LJ286" s="4">
        <v>57940293.719999962</v>
      </c>
      <c r="LK286" s="4">
        <v>57940293.719999962</v>
      </c>
      <c r="LL286" s="4">
        <v>0</v>
      </c>
      <c r="LM286" s="4">
        <v>0</v>
      </c>
      <c r="LN286" s="4">
        <v>57940293.719999962</v>
      </c>
      <c r="LO286" s="4">
        <v>56054540.772959508</v>
      </c>
      <c r="LP286" s="4">
        <v>0</v>
      </c>
      <c r="LQ286" s="4">
        <v>0</v>
      </c>
      <c r="LR286" s="4">
        <v>56054540.772959508</v>
      </c>
      <c r="LS286" s="5">
        <v>0.96745351419595016</v>
      </c>
      <c r="LT286" s="4">
        <v>58052632.049999937</v>
      </c>
      <c r="LU286" s="4">
        <v>58052632.049999937</v>
      </c>
      <c r="LV286" s="4">
        <v>0</v>
      </c>
      <c r="LW286" s="4">
        <v>0</v>
      </c>
      <c r="LX286" s="4">
        <v>58052632.049999937</v>
      </c>
      <c r="LY286" s="4">
        <v>56163222.885096885</v>
      </c>
      <c r="LZ286" s="4">
        <v>0</v>
      </c>
      <c r="MA286" s="4">
        <v>0</v>
      </c>
      <c r="MB286" s="4">
        <v>56163222.885096885</v>
      </c>
      <c r="MC286" s="5">
        <v>0.96745351419595016</v>
      </c>
      <c r="MD286" s="4">
        <v>58071798.649999961</v>
      </c>
      <c r="ME286" s="4">
        <v>58071798.649999961</v>
      </c>
      <c r="MF286" s="4">
        <v>0</v>
      </c>
      <c r="MG286" s="4">
        <v>0</v>
      </c>
      <c r="MH286" s="4">
        <v>58071798.649999961</v>
      </c>
      <c r="MI286" s="4">
        <v>56181765.679622099</v>
      </c>
      <c r="MJ286" s="4">
        <v>0</v>
      </c>
      <c r="MK286" s="4">
        <v>0</v>
      </c>
      <c r="ML286" s="4">
        <v>56181765.679622099</v>
      </c>
      <c r="MM286" s="5">
        <v>0.96745351419595016</v>
      </c>
      <c r="MN286" s="4">
        <v>58166875.669999957</v>
      </c>
      <c r="MO286" s="4">
        <v>58166875.669999957</v>
      </c>
      <c r="MP286" s="4">
        <v>0</v>
      </c>
      <c r="MQ286" s="4">
        <v>0</v>
      </c>
      <c r="MR286" s="4">
        <v>58166875.669999957</v>
      </c>
      <c r="MS286" s="4">
        <v>56273748.276740372</v>
      </c>
      <c r="MT286" s="4">
        <v>0</v>
      </c>
      <c r="MU286" s="4">
        <v>0</v>
      </c>
      <c r="MV286" s="4">
        <v>56273748.276740372</v>
      </c>
      <c r="MW286" s="5">
        <v>0.96745351419595016</v>
      </c>
      <c r="MX286" s="4">
        <v>58281182.419999957</v>
      </c>
      <c r="MY286" s="4">
        <v>58281182.419999957</v>
      </c>
      <c r="MZ286" s="4">
        <v>0</v>
      </c>
      <c r="NA286" s="4">
        <v>0</v>
      </c>
      <c r="NB286" s="4">
        <v>58281182.419999957</v>
      </c>
      <c r="NC286" s="4">
        <v>56384334.74372419</v>
      </c>
      <c r="ND286" s="4">
        <v>0</v>
      </c>
      <c r="NE286" s="4">
        <v>0</v>
      </c>
      <c r="NF286" s="4">
        <v>56384334.74372419</v>
      </c>
      <c r="NG286" s="5">
        <v>0.96745351419595016</v>
      </c>
      <c r="NH286" s="4">
        <v>60156096.379999869</v>
      </c>
      <c r="NI286" s="4">
        <v>60156096.379999869</v>
      </c>
      <c r="NJ286" s="4">
        <v>0</v>
      </c>
      <c r="NK286" s="4">
        <v>0</v>
      </c>
      <c r="NL286" s="4">
        <v>60156096.379999869</v>
      </c>
      <c r="NM286" s="4">
        <v>58198226.843141146</v>
      </c>
      <c r="NN286" s="4">
        <v>0</v>
      </c>
      <c r="NO286" s="4">
        <v>0</v>
      </c>
      <c r="NP286" s="4">
        <v>58198226.843141146</v>
      </c>
      <c r="NQ286" s="5">
        <v>0.96745351419595016</v>
      </c>
      <c r="NR286" s="4">
        <v>697321951.34999955</v>
      </c>
      <c r="NS286" s="4">
        <v>697321951.34999955</v>
      </c>
      <c r="NT286" s="4">
        <v>0</v>
      </c>
      <c r="NU286" s="4">
        <v>0</v>
      </c>
      <c r="NV286" s="4">
        <v>697321951.34999955</v>
      </c>
      <c r="NW286" s="4">
        <v>674626572.3595345</v>
      </c>
      <c r="NX286" s="4">
        <v>0</v>
      </c>
      <c r="NY286" s="4">
        <v>0</v>
      </c>
      <c r="NZ286" s="4">
        <v>674626572.3595345</v>
      </c>
      <c r="OA286" s="5">
        <v>11.609442170351405</v>
      </c>
      <c r="OB286" s="4">
        <v>60342694.919999883</v>
      </c>
      <c r="OC286" s="4">
        <v>60342694.919999883</v>
      </c>
      <c r="OD286" s="4">
        <v>0</v>
      </c>
      <c r="OE286" s="4">
        <v>0</v>
      </c>
      <c r="OF286" s="4">
        <v>60342694.919999883</v>
      </c>
      <c r="OG286" s="4">
        <v>58424052.660510518</v>
      </c>
      <c r="OH286" s="4">
        <v>0</v>
      </c>
      <c r="OI286" s="4">
        <v>0</v>
      </c>
      <c r="OJ286" s="4">
        <v>58424052.660510518</v>
      </c>
      <c r="OK286" s="5">
        <v>0.96820423313819459</v>
      </c>
      <c r="OL286" s="4">
        <v>60475013.099999867</v>
      </c>
      <c r="OM286" s="4">
        <v>60475013.099999867</v>
      </c>
      <c r="ON286" s="4">
        <v>0</v>
      </c>
      <c r="OO286" s="4">
        <v>0</v>
      </c>
      <c r="OP286" s="4">
        <v>60475013.099999867</v>
      </c>
      <c r="OQ286" s="4">
        <v>58552163.682507642</v>
      </c>
      <c r="OR286" s="4">
        <v>0</v>
      </c>
      <c r="OS286" s="4">
        <v>0</v>
      </c>
      <c r="OT286" s="4">
        <v>58552163.682507642</v>
      </c>
      <c r="OU286" s="5">
        <v>0.96820423313819459</v>
      </c>
      <c r="OV286" s="4">
        <v>60707599.189999834</v>
      </c>
      <c r="OW286" s="4">
        <v>60707599.189999834</v>
      </c>
      <c r="OX286" s="4">
        <v>0</v>
      </c>
      <c r="OY286" s="4">
        <v>0</v>
      </c>
      <c r="OZ286" s="4">
        <v>60707599.189999834</v>
      </c>
      <c r="PA286" s="4">
        <v>58777354.519414671</v>
      </c>
      <c r="PB286" s="4">
        <v>0</v>
      </c>
      <c r="PC286" s="4">
        <v>0</v>
      </c>
      <c r="PD286" s="4">
        <v>58777354.519414671</v>
      </c>
      <c r="PE286" s="5">
        <v>0.96820423313819459</v>
      </c>
      <c r="PF286" s="4">
        <v>60949643.84999986</v>
      </c>
      <c r="PG286" s="4">
        <v>60949643.84999986</v>
      </c>
      <c r="PH286" s="4">
        <v>0</v>
      </c>
      <c r="PI286" s="4">
        <v>0</v>
      </c>
      <c r="PJ286" s="4">
        <v>60949643.84999986</v>
      </c>
      <c r="PK286" s="4">
        <v>59011703.183835194</v>
      </c>
      <c r="PL286" s="4">
        <v>0</v>
      </c>
      <c r="PM286" s="4">
        <v>0</v>
      </c>
      <c r="PN286" s="4">
        <v>59011703.183835194</v>
      </c>
      <c r="PO286" s="5">
        <v>0.96820423313819459</v>
      </c>
      <c r="PP286" s="4">
        <v>61187852.889999866</v>
      </c>
      <c r="PQ286" s="4">
        <v>61187852.889999866</v>
      </c>
      <c r="PR286" s="4">
        <v>0</v>
      </c>
      <c r="PS286" s="4">
        <v>0</v>
      </c>
      <c r="PT286" s="4">
        <v>61187852.889999866</v>
      </c>
      <c r="PU286" s="4">
        <v>59242338.184734985</v>
      </c>
      <c r="PV286" s="4">
        <v>0</v>
      </c>
      <c r="PW286" s="4">
        <v>0</v>
      </c>
      <c r="PX286" s="4">
        <v>59242338.184734985</v>
      </c>
      <c r="PY286" s="5">
        <v>0.96820423313819459</v>
      </c>
      <c r="PZ286" s="4">
        <v>61346539.989999875</v>
      </c>
      <c r="QA286" s="4">
        <v>61346539.989999875</v>
      </c>
      <c r="QB286" s="4">
        <v>0</v>
      </c>
      <c r="QC286" s="4">
        <v>0</v>
      </c>
      <c r="QD286" s="4">
        <v>61346539.989999875</v>
      </c>
      <c r="QE286" s="4">
        <v>59395979.706699416</v>
      </c>
      <c r="QF286" s="4">
        <v>0</v>
      </c>
      <c r="QG286" s="4">
        <v>0</v>
      </c>
      <c r="QH286" s="4">
        <v>59395979.706699416</v>
      </c>
      <c r="QI286" s="5">
        <v>0.96820423313819459</v>
      </c>
      <c r="QJ286" s="4">
        <v>61398660.409999877</v>
      </c>
      <c r="QK286" s="4">
        <v>61398660.409999877</v>
      </c>
      <c r="QL286" s="4">
        <v>0</v>
      </c>
      <c r="QM286" s="4">
        <v>0</v>
      </c>
      <c r="QN286" s="4">
        <v>61398660.409999877</v>
      </c>
      <c r="QO286" s="4">
        <v>59446442.917976357</v>
      </c>
      <c r="QP286" s="4">
        <v>0</v>
      </c>
      <c r="QQ286" s="4">
        <v>0</v>
      </c>
      <c r="QR286" s="4">
        <v>59446442.917976357</v>
      </c>
      <c r="QS286" s="5">
        <v>0.96820423313819459</v>
      </c>
      <c r="QT286" s="4">
        <v>61448187.789999902</v>
      </c>
      <c r="QU286" s="4">
        <v>61448187.789999902</v>
      </c>
      <c r="QV286" s="4">
        <v>0</v>
      </c>
      <c r="QW286" s="4">
        <v>0</v>
      </c>
      <c r="QX286" s="4">
        <v>61448187.789999902</v>
      </c>
      <c r="QY286" s="4">
        <v>59494395.536948629</v>
      </c>
      <c r="QZ286" s="4">
        <v>0</v>
      </c>
      <c r="RA286" s="4">
        <v>0</v>
      </c>
      <c r="RB286" s="4">
        <v>59494395.536948629</v>
      </c>
      <c r="RC286" s="5">
        <v>0.96820423313819459</v>
      </c>
      <c r="RD286" s="4">
        <v>61447256.039999917</v>
      </c>
      <c r="RE286" s="4">
        <v>61447256.039999917</v>
      </c>
      <c r="RF286" s="4">
        <v>0</v>
      </c>
      <c r="RG286" s="4">
        <v>0</v>
      </c>
      <c r="RH286" s="4">
        <v>61447256.039999917</v>
      </c>
      <c r="RI286" s="4">
        <v>59493493.412654415</v>
      </c>
      <c r="RJ286" s="4">
        <v>0</v>
      </c>
      <c r="RK286" s="4">
        <v>0</v>
      </c>
      <c r="RL286" s="4">
        <v>59493493.412654415</v>
      </c>
      <c r="RM286" s="5">
        <v>0.96820423313819459</v>
      </c>
      <c r="RN286" s="4">
        <v>61552576.159999937</v>
      </c>
      <c r="RO286" s="4">
        <v>61552576.159999937</v>
      </c>
      <c r="RP286" s="4">
        <v>0</v>
      </c>
      <c r="RQ286" s="4">
        <v>0</v>
      </c>
      <c r="RR286" s="4">
        <v>61552576.159999937</v>
      </c>
      <c r="RS286" s="4">
        <v>59595464.798673056</v>
      </c>
      <c r="RT286" s="4">
        <v>0</v>
      </c>
      <c r="RU286" s="4">
        <v>0</v>
      </c>
      <c r="RV286" s="4">
        <v>59595464.798673056</v>
      </c>
      <c r="RW286" s="5">
        <v>0.96820423313819459</v>
      </c>
      <c r="RX286" s="4">
        <v>61702695.749999888</v>
      </c>
      <c r="RY286" s="4">
        <v>61702695.749999888</v>
      </c>
      <c r="RZ286" s="4">
        <v>0</v>
      </c>
      <c r="SA286" s="4">
        <v>0</v>
      </c>
      <c r="SB286" s="4">
        <v>61702695.749999888</v>
      </c>
      <c r="SC286" s="4">
        <v>59740811.221187979</v>
      </c>
      <c r="SD286" s="4">
        <v>0</v>
      </c>
      <c r="SE286" s="4">
        <v>0</v>
      </c>
      <c r="SF286" s="4">
        <v>59740811.221187979</v>
      </c>
      <c r="SG286" s="5">
        <v>0.96820423313819459</v>
      </c>
      <c r="SH286" s="4">
        <v>61766103.479999959</v>
      </c>
      <c r="SI286" s="4">
        <v>61766103.479999959</v>
      </c>
      <c r="SJ286" s="4">
        <v>0</v>
      </c>
      <c r="SK286" s="4">
        <v>0</v>
      </c>
      <c r="SL286" s="4">
        <v>61766103.479999959</v>
      </c>
      <c r="SM286" s="4">
        <v>59802202.853787735</v>
      </c>
      <c r="SN286" s="4">
        <v>0</v>
      </c>
      <c r="SO286" s="4">
        <v>0</v>
      </c>
      <c r="SP286" s="4">
        <v>59802202.853787735</v>
      </c>
      <c r="SQ286" s="5">
        <v>0.96820423313819459</v>
      </c>
      <c r="SR286" s="4">
        <v>734324823.56999874</v>
      </c>
      <c r="SS286" s="4">
        <v>734324823.56999874</v>
      </c>
      <c r="ST286" s="4">
        <v>0</v>
      </c>
      <c r="SU286" s="4">
        <v>0</v>
      </c>
      <c r="SV286" s="4">
        <v>734324823.56999874</v>
      </c>
      <c r="SW286" s="4">
        <v>710976402.67893064</v>
      </c>
      <c r="SX286" s="4">
        <v>0</v>
      </c>
      <c r="SY286" s="4">
        <v>0</v>
      </c>
      <c r="SZ286" s="4">
        <v>710976402.67893064</v>
      </c>
      <c r="TA286" s="5">
        <v>11.618450797658339</v>
      </c>
      <c r="TB286" s="4">
        <v>61867656.728599951</v>
      </c>
      <c r="TC286" s="4">
        <v>61867656.728599951</v>
      </c>
    </row>
    <row r="287" spans="1:523" x14ac:dyDescent="0.3">
      <c r="A287" s="3" t="s">
        <v>324</v>
      </c>
      <c r="B287" s="4">
        <v>36211.410000000003</v>
      </c>
      <c r="C287" s="4">
        <v>36211.410000000003</v>
      </c>
      <c r="D287" s="4">
        <v>-36211.410000000003</v>
      </c>
      <c r="E287" s="4">
        <v>0</v>
      </c>
      <c r="F287" s="4">
        <v>0</v>
      </c>
      <c r="G287" s="4">
        <v>34433.281678178719</v>
      </c>
      <c r="H287" s="4">
        <v>-34433.281678178719</v>
      </c>
      <c r="I287" s="4">
        <v>0</v>
      </c>
      <c r="J287" s="4">
        <v>0</v>
      </c>
      <c r="K287" s="5">
        <v>0.95089591038235499</v>
      </c>
      <c r="L287" s="4">
        <v>36277.789999999994</v>
      </c>
      <c r="M287" s="4">
        <v>36277.789999999994</v>
      </c>
      <c r="N287" s="4">
        <v>-36277.789999999994</v>
      </c>
      <c r="O287" s="4">
        <v>0</v>
      </c>
      <c r="P287" s="4">
        <v>0</v>
      </c>
      <c r="Q287" s="4">
        <v>34471.328303046357</v>
      </c>
      <c r="R287" s="4">
        <v>-34471.328303046357</v>
      </c>
      <c r="S287" s="4">
        <v>0</v>
      </c>
      <c r="T287" s="4">
        <v>0</v>
      </c>
      <c r="U287" s="5">
        <v>0.95020474794761101</v>
      </c>
      <c r="V287" s="4">
        <v>36612.120000000003</v>
      </c>
      <c r="W287" s="4">
        <v>36612.120000000003</v>
      </c>
      <c r="X287" s="4">
        <v>-36612.120000000003</v>
      </c>
      <c r="Y287" s="4">
        <v>0</v>
      </c>
      <c r="Z287" s="4">
        <v>0</v>
      </c>
      <c r="AA287" s="4">
        <v>34766.822288486401</v>
      </c>
      <c r="AB287" s="4">
        <v>-34766.822288486401</v>
      </c>
      <c r="AC287" s="4">
        <v>0</v>
      </c>
      <c r="AD287" s="4">
        <v>0</v>
      </c>
      <c r="AE287" s="5">
        <v>0.94959872000000001</v>
      </c>
      <c r="AF287" s="4">
        <v>36847.770000000004</v>
      </c>
      <c r="AG287" s="4">
        <v>36847.770000000004</v>
      </c>
      <c r="AH287" s="4">
        <v>-36847.770000000004</v>
      </c>
      <c r="AI287" s="4">
        <v>0</v>
      </c>
      <c r="AJ287" s="4">
        <v>0</v>
      </c>
      <c r="AK287" s="4">
        <v>34953.750036198304</v>
      </c>
      <c r="AL287" s="4">
        <v>-34953.750036198304</v>
      </c>
      <c r="AM287" s="4">
        <v>0</v>
      </c>
      <c r="AN287" s="4">
        <v>0</v>
      </c>
      <c r="AO287" s="5">
        <v>0.94859879000000003</v>
      </c>
      <c r="AP287" s="4">
        <v>36919.800000000003</v>
      </c>
      <c r="AQ287" s="4">
        <v>36919.800000000003</v>
      </c>
      <c r="AR287" s="4">
        <v>-36919.800000000003</v>
      </c>
      <c r="AS287" s="4">
        <v>0</v>
      </c>
      <c r="AT287" s="4">
        <v>0</v>
      </c>
      <c r="AU287" s="4">
        <v>34963.440103890003</v>
      </c>
      <c r="AV287" s="4">
        <v>-34963.440103890003</v>
      </c>
      <c r="AW287" s="4">
        <v>0</v>
      </c>
      <c r="AX287" s="4">
        <v>0</v>
      </c>
      <c r="AY287" s="5">
        <v>0.94701055000000001</v>
      </c>
      <c r="AZ287" s="4">
        <v>37308.350000000006</v>
      </c>
      <c r="BA287" s="4">
        <v>37308.350000000006</v>
      </c>
      <c r="BB287" s="4">
        <v>-37308.350000000006</v>
      </c>
      <c r="BC287" s="4">
        <v>0</v>
      </c>
      <c r="BD287" s="4">
        <v>0</v>
      </c>
      <c r="BE287" s="4">
        <v>35297.121394945505</v>
      </c>
      <c r="BF287" s="4">
        <v>-35297.121394945505</v>
      </c>
      <c r="BG287" s="4">
        <v>0</v>
      </c>
      <c r="BH287" s="4">
        <v>0</v>
      </c>
      <c r="BI287" s="5">
        <v>0.94609173000000002</v>
      </c>
      <c r="BJ287" s="4">
        <v>37299.500000000007</v>
      </c>
      <c r="BK287" s="4">
        <v>37299.500000000007</v>
      </c>
      <c r="BL287" s="4">
        <v>-37299.500000000007</v>
      </c>
      <c r="BM287" s="4">
        <v>0</v>
      </c>
      <c r="BN287" s="4">
        <v>0</v>
      </c>
      <c r="BO287" s="4">
        <v>35287.603015490007</v>
      </c>
      <c r="BP287" s="4">
        <v>-35287.603015490007</v>
      </c>
      <c r="BQ287" s="4">
        <v>0</v>
      </c>
      <c r="BR287" s="4">
        <v>0</v>
      </c>
      <c r="BS287" s="5">
        <v>0.94606102000000003</v>
      </c>
      <c r="BT287" s="4">
        <v>37377.210000000006</v>
      </c>
      <c r="BU287" s="4">
        <v>37377.210000000006</v>
      </c>
      <c r="BV287" s="4">
        <v>-37377.210000000006</v>
      </c>
      <c r="BW287" s="4">
        <v>0</v>
      </c>
      <c r="BX287" s="4">
        <v>0</v>
      </c>
      <c r="BY287" s="4">
        <v>35340.572548612508</v>
      </c>
      <c r="BZ287" s="4">
        <v>-35340.572548612508</v>
      </c>
      <c r="CA287" s="4">
        <v>0</v>
      </c>
      <c r="CB287" s="4">
        <v>0</v>
      </c>
      <c r="CC287" s="5">
        <v>0.94551125000000003</v>
      </c>
      <c r="CD287" s="4">
        <v>37612.86</v>
      </c>
      <c r="CE287" s="4">
        <v>37612.86</v>
      </c>
      <c r="CF287" s="4">
        <v>-37612.86</v>
      </c>
      <c r="CG287" s="4">
        <v>0</v>
      </c>
      <c r="CH287" s="4">
        <v>0</v>
      </c>
      <c r="CI287" s="4">
        <v>35497.377272210157</v>
      </c>
      <c r="CJ287" s="4">
        <v>-35497.377272210157</v>
      </c>
      <c r="CK287" s="4">
        <v>0</v>
      </c>
      <c r="CL287" s="4">
        <v>0</v>
      </c>
      <c r="CM287" s="5">
        <v>0.94375639800350608</v>
      </c>
      <c r="CN287" s="4">
        <v>37631.61</v>
      </c>
      <c r="CO287" s="4">
        <v>37631.61</v>
      </c>
      <c r="CP287" s="4">
        <v>-37631.61</v>
      </c>
      <c r="CQ287" s="4">
        <v>0</v>
      </c>
      <c r="CR287" s="4">
        <v>0</v>
      </c>
      <c r="CS287" s="4">
        <v>35511.136890989023</v>
      </c>
      <c r="CT287" s="4">
        <v>-35511.136890989023</v>
      </c>
      <c r="CU287" s="4">
        <v>0</v>
      </c>
      <c r="CV287" s="4">
        <v>0</v>
      </c>
      <c r="CW287" s="5">
        <v>0.94365181003387899</v>
      </c>
      <c r="CX287" s="4">
        <v>37904.5</v>
      </c>
      <c r="CY287" s="4">
        <v>37904.5</v>
      </c>
      <c r="CZ287" s="4">
        <v>-37904.5</v>
      </c>
      <c r="DA287" s="4">
        <v>0</v>
      </c>
      <c r="DB287" s="4">
        <v>0</v>
      </c>
      <c r="DC287" s="4">
        <v>35774.673898521869</v>
      </c>
      <c r="DD287" s="4">
        <v>-35774.673898521869</v>
      </c>
      <c r="DE287" s="4">
        <v>0</v>
      </c>
      <c r="DF287" s="4">
        <v>0</v>
      </c>
      <c r="DG287" s="5">
        <v>0.94381073219596268</v>
      </c>
      <c r="DH287" s="4">
        <v>36022.519999999997</v>
      </c>
      <c r="DI287" s="4">
        <v>36022.519999999997</v>
      </c>
      <c r="DJ287" s="4">
        <v>-36022.519999999997</v>
      </c>
      <c r="DK287" s="4">
        <v>0</v>
      </c>
      <c r="DL287" s="4">
        <v>0</v>
      </c>
      <c r="DM287" s="4">
        <v>33999.608083449901</v>
      </c>
      <c r="DN287" s="4">
        <v>-33999.608083449901</v>
      </c>
      <c r="DO287" s="4">
        <v>0</v>
      </c>
      <c r="DP287" s="4">
        <v>0</v>
      </c>
      <c r="DQ287" s="5">
        <v>0.94384313155908861</v>
      </c>
      <c r="DR287" s="4">
        <v>444025.44</v>
      </c>
      <c r="DS287" s="4">
        <v>444025.44</v>
      </c>
      <c r="DT287" s="4">
        <v>-444025.44</v>
      </c>
      <c r="DU287" s="4">
        <v>0</v>
      </c>
      <c r="DV287" s="4">
        <v>0</v>
      </c>
      <c r="DW287" s="4">
        <v>420296.71551401872</v>
      </c>
      <c r="DX287" s="4">
        <v>-420296.71551401872</v>
      </c>
      <c r="DY287" s="4">
        <v>0</v>
      </c>
      <c r="DZ287" s="4">
        <v>0</v>
      </c>
      <c r="EA287" s="5">
        <v>11.359034790122402</v>
      </c>
      <c r="EB287" s="4">
        <v>35335.599999999999</v>
      </c>
      <c r="EC287" s="4">
        <v>35335.599999999999</v>
      </c>
      <c r="ED287" s="4">
        <v>-35335.599999999999</v>
      </c>
      <c r="EE287" s="4">
        <v>0</v>
      </c>
      <c r="EF287" s="4">
        <v>0</v>
      </c>
      <c r="EG287" s="4">
        <v>33358.6061345341</v>
      </c>
      <c r="EH287" s="4">
        <v>-33358.6061345341</v>
      </c>
      <c r="EI287" s="4">
        <v>0</v>
      </c>
      <c r="EJ287" s="4">
        <v>0</v>
      </c>
      <c r="EK287" s="5">
        <v>0.94405093261566531</v>
      </c>
      <c r="EL287" s="4">
        <v>35086.01</v>
      </c>
      <c r="EM287" s="4">
        <v>35086.01</v>
      </c>
      <c r="EN287" s="4">
        <v>-35086.01</v>
      </c>
      <c r="EO287" s="4">
        <v>0</v>
      </c>
      <c r="EP287" s="4">
        <v>0</v>
      </c>
      <c r="EQ287" s="4">
        <v>33131.059591654142</v>
      </c>
      <c r="ER287" s="4">
        <v>-33131.059591654142</v>
      </c>
      <c r="ES287" s="4">
        <v>0</v>
      </c>
      <c r="ET287" s="4">
        <v>0</v>
      </c>
      <c r="EU287" s="5">
        <v>0.94428119902075325</v>
      </c>
      <c r="EV287" s="4">
        <v>34580.770000000004</v>
      </c>
      <c r="EW287" s="4">
        <v>34580.770000000004</v>
      </c>
      <c r="EX287" s="4">
        <v>-34580.770000000004</v>
      </c>
      <c r="EY287" s="4">
        <v>0</v>
      </c>
      <c r="EZ287" s="4">
        <v>0</v>
      </c>
      <c r="FA287" s="4">
        <v>32647.754409346278</v>
      </c>
      <c r="FB287" s="4">
        <v>-32647.754409346278</v>
      </c>
      <c r="FC287" s="4">
        <v>0</v>
      </c>
      <c r="FD287" s="4">
        <v>0</v>
      </c>
      <c r="FE287" s="5">
        <v>0.94410143005335845</v>
      </c>
      <c r="FF287" s="4">
        <v>33850.159999999996</v>
      </c>
      <c r="FG287" s="4">
        <v>33850.159999999996</v>
      </c>
      <c r="FH287" s="4">
        <v>-33850.159999999996</v>
      </c>
      <c r="FI287" s="4">
        <v>0</v>
      </c>
      <c r="FJ287" s="4">
        <v>0</v>
      </c>
      <c r="FK287" s="4">
        <v>31940.687468589185</v>
      </c>
      <c r="FL287" s="4">
        <v>-31940.687468589185</v>
      </c>
      <c r="FM287" s="4">
        <v>0</v>
      </c>
      <c r="FN287" s="4">
        <v>0</v>
      </c>
      <c r="FO287" s="5">
        <v>0.943590442957705</v>
      </c>
      <c r="FP287" s="4">
        <v>33373.829999999994</v>
      </c>
      <c r="FQ287" s="4">
        <v>33373.829999999994</v>
      </c>
      <c r="FR287" s="4">
        <v>-33373.829999999994</v>
      </c>
      <c r="FS287" s="4">
        <v>0</v>
      </c>
      <c r="FT287" s="4">
        <v>0</v>
      </c>
      <c r="FU287" s="4">
        <v>31484.143043241584</v>
      </c>
      <c r="FV287" s="4">
        <v>-31484.143043241584</v>
      </c>
      <c r="FW287" s="4">
        <v>0</v>
      </c>
      <c r="FX287" s="4">
        <v>0</v>
      </c>
      <c r="FY287" s="5">
        <v>0.94337818114497463</v>
      </c>
      <c r="FZ287" s="4">
        <v>32756.319999999996</v>
      </c>
      <c r="GA287" s="4">
        <v>32756.319999999996</v>
      </c>
      <c r="GB287" s="4">
        <v>-32756.319999999996</v>
      </c>
      <c r="GC287" s="4">
        <v>0</v>
      </c>
      <c r="GD287" s="4">
        <v>0</v>
      </c>
      <c r="GE287" s="4">
        <v>30895.784612956715</v>
      </c>
      <c r="GF287" s="4">
        <v>-30895.784612956715</v>
      </c>
      <c r="GG287" s="4">
        <v>0</v>
      </c>
      <c r="GH287" s="4">
        <v>0</v>
      </c>
      <c r="GI287" s="5">
        <v>0.94320072013451817</v>
      </c>
      <c r="GJ287" s="4">
        <v>32139.739999999998</v>
      </c>
      <c r="GK287" s="4">
        <v>32139.739999999998</v>
      </c>
      <c r="GL287" s="4">
        <v>-32139.739999999998</v>
      </c>
      <c r="GM287" s="4">
        <v>0</v>
      </c>
      <c r="GN287" s="4">
        <v>0</v>
      </c>
      <c r="GO287" s="4">
        <v>30306.60037343108</v>
      </c>
      <c r="GP287" s="4">
        <v>-30306.60037343108</v>
      </c>
      <c r="GQ287" s="4">
        <v>0</v>
      </c>
      <c r="GR287" s="4">
        <v>0</v>
      </c>
      <c r="GS287" s="5">
        <v>0.94296345811854987</v>
      </c>
      <c r="GT287" s="4">
        <v>31776.52</v>
      </c>
      <c r="GU287" s="4">
        <v>31776.52</v>
      </c>
      <c r="GV287" s="4">
        <v>-31776.52</v>
      </c>
      <c r="GW287" s="4">
        <v>0</v>
      </c>
      <c r="GX287" s="4">
        <v>0</v>
      </c>
      <c r="GY287" s="4">
        <v>29935.914612038818</v>
      </c>
      <c r="GZ287" s="4">
        <v>-29935.914612038818</v>
      </c>
      <c r="HA287" s="4">
        <v>0</v>
      </c>
      <c r="HB287" s="4">
        <v>0</v>
      </c>
      <c r="HC287" s="5">
        <v>0.94207655879368846</v>
      </c>
      <c r="HD287" s="4">
        <v>31159.010000000002</v>
      </c>
      <c r="HE287" s="4">
        <v>31159.010000000002</v>
      </c>
      <c r="HF287" s="4">
        <v>-31159.010000000002</v>
      </c>
      <c r="HG287" s="4">
        <v>0</v>
      </c>
      <c r="HH287" s="4">
        <v>0</v>
      </c>
      <c r="HI287" s="4">
        <v>29393.85924885872</v>
      </c>
      <c r="HJ287" s="4">
        <v>-29393.85924885872</v>
      </c>
      <c r="HK287" s="4">
        <v>0</v>
      </c>
      <c r="HL287" s="4">
        <v>0</v>
      </c>
      <c r="HM287" s="5">
        <v>0.943350229961052</v>
      </c>
      <c r="HN287" s="4">
        <v>30514.83</v>
      </c>
      <c r="HO287" s="4">
        <v>30514.83</v>
      </c>
      <c r="HP287" s="4">
        <v>-30514.83</v>
      </c>
      <c r="HQ287" s="4">
        <v>0</v>
      </c>
      <c r="HR287" s="4">
        <v>0</v>
      </c>
      <c r="HS287" s="4">
        <v>28781.99639300807</v>
      </c>
      <c r="HT287" s="4">
        <v>-28781.99639300807</v>
      </c>
      <c r="HU287" s="4">
        <v>0</v>
      </c>
      <c r="HV287" s="4">
        <v>0</v>
      </c>
      <c r="HW287" s="5">
        <v>0.94321339470048071</v>
      </c>
      <c r="HX287" s="4">
        <v>30121.010000000002</v>
      </c>
      <c r="HY287" s="4">
        <v>30121.010000000002</v>
      </c>
      <c r="HZ287" s="4">
        <v>-30121.010000000002</v>
      </c>
      <c r="IA287" s="4">
        <v>0</v>
      </c>
      <c r="IB287" s="4">
        <v>0</v>
      </c>
      <c r="IC287" s="4">
        <v>28405.56169940027</v>
      </c>
      <c r="ID287" s="4">
        <v>-28405.56169940027</v>
      </c>
      <c r="IE287" s="4">
        <v>0</v>
      </c>
      <c r="IF287" s="4">
        <v>0</v>
      </c>
      <c r="IG287" s="5">
        <v>0.94304811490053853</v>
      </c>
      <c r="IH287" s="4">
        <v>29452.690000000002</v>
      </c>
      <c r="II287" s="4">
        <v>29452.690000000002</v>
      </c>
      <c r="IJ287" s="4">
        <v>-29452.690000000002</v>
      </c>
      <c r="IK287" s="4">
        <v>0</v>
      </c>
      <c r="IL287" s="4">
        <v>0</v>
      </c>
      <c r="IM287" s="4">
        <v>27767.294934430847</v>
      </c>
      <c r="IN287" s="4">
        <v>-27767.294934430847</v>
      </c>
      <c r="IO287" s="4">
        <v>0</v>
      </c>
      <c r="IP287" s="4">
        <v>0</v>
      </c>
      <c r="IQ287" s="5">
        <v>0.94277619240995802</v>
      </c>
      <c r="IR287" s="4">
        <v>390146.49000000005</v>
      </c>
      <c r="IS287" s="4">
        <v>390146.49000000005</v>
      </c>
      <c r="IT287" s="4">
        <v>-390146.49000000005</v>
      </c>
      <c r="IU287" s="4">
        <v>0</v>
      </c>
      <c r="IV287" s="4">
        <v>0</v>
      </c>
      <c r="IW287" s="4">
        <v>368049.26252148981</v>
      </c>
      <c r="IX287" s="4">
        <v>-368049.26252148981</v>
      </c>
      <c r="IY287" s="4">
        <v>0</v>
      </c>
      <c r="IZ287" s="4">
        <v>0</v>
      </c>
      <c r="JA287" s="5">
        <v>11.320030854811243</v>
      </c>
      <c r="JB287" s="4">
        <v>29505.390000000007</v>
      </c>
      <c r="JC287" s="4">
        <v>29505.390000000007</v>
      </c>
      <c r="JD287" s="4">
        <v>-29505.390000000007</v>
      </c>
      <c r="JE287" s="4">
        <v>0</v>
      </c>
      <c r="JF287" s="4">
        <v>0</v>
      </c>
      <c r="JG287" s="4">
        <v>27814.894041083207</v>
      </c>
      <c r="JH287" s="4">
        <v>-27814.894041083207</v>
      </c>
      <c r="JI287" s="4">
        <v>0</v>
      </c>
      <c r="JJ287" s="4">
        <v>0</v>
      </c>
      <c r="JK287" s="5">
        <v>0.94270552062125601</v>
      </c>
      <c r="JL287" s="4">
        <v>29559.670000000006</v>
      </c>
      <c r="JM287" s="4">
        <v>29559.670000000006</v>
      </c>
      <c r="JN287" s="4">
        <v>-29559.670000000006</v>
      </c>
      <c r="JO287" s="4">
        <v>0</v>
      </c>
      <c r="JP287" s="4">
        <v>0</v>
      </c>
      <c r="JQ287" s="4">
        <v>27880.122991663273</v>
      </c>
      <c r="JR287" s="4">
        <v>-27880.122991663273</v>
      </c>
      <c r="JS287" s="4">
        <v>0</v>
      </c>
      <c r="JT287" s="4">
        <v>0</v>
      </c>
      <c r="JU287" s="5">
        <v>0.94318113130705683</v>
      </c>
      <c r="JV287" s="4">
        <v>29619.130000000005</v>
      </c>
      <c r="JW287" s="4">
        <v>29619.130000000005</v>
      </c>
      <c r="JX287" s="4">
        <v>-29619.130000000005</v>
      </c>
      <c r="JY287" s="4">
        <v>0</v>
      </c>
      <c r="JZ287" s="4">
        <v>0</v>
      </c>
      <c r="KA287" s="4">
        <v>27949.040057791506</v>
      </c>
      <c r="KB287" s="4">
        <v>-27949.040057791506</v>
      </c>
      <c r="KC287" s="4">
        <v>0</v>
      </c>
      <c r="KD287" s="4">
        <v>0</v>
      </c>
      <c r="KE287" s="5">
        <v>0.94361448353788591</v>
      </c>
      <c r="KF287" s="4">
        <v>29673.410000000003</v>
      </c>
      <c r="KG287" s="4">
        <v>29673.410000000003</v>
      </c>
      <c r="KH287" s="4">
        <v>-29673.410000000003</v>
      </c>
      <c r="KI287" s="4">
        <v>0</v>
      </c>
      <c r="KJ287" s="4">
        <v>0</v>
      </c>
      <c r="KK287" s="4">
        <v>28011.422514707792</v>
      </c>
      <c r="KL287" s="4">
        <v>-28011.422514707792</v>
      </c>
      <c r="KM287" s="4">
        <v>0</v>
      </c>
      <c r="KN287" s="4">
        <v>0</v>
      </c>
      <c r="KO287" s="5">
        <v>0.94399068104096528</v>
      </c>
      <c r="KP287" s="4">
        <v>29730.29</v>
      </c>
      <c r="KQ287" s="4">
        <v>29730.29</v>
      </c>
      <c r="KR287" s="4">
        <v>-29730.29</v>
      </c>
      <c r="KS287" s="4">
        <v>0</v>
      </c>
      <c r="KT287" s="4">
        <v>0</v>
      </c>
      <c r="KU287" s="4">
        <v>28073.425859288211</v>
      </c>
      <c r="KV287" s="4">
        <v>-28073.425859288211</v>
      </c>
      <c r="KW287" s="4">
        <v>0</v>
      </c>
      <c r="KX287" s="4">
        <v>0</v>
      </c>
      <c r="KY287" s="5">
        <v>0.9442701655210296</v>
      </c>
      <c r="KZ287" s="4">
        <v>29787.170000000006</v>
      </c>
      <c r="LA287" s="4">
        <v>29787.170000000006</v>
      </c>
      <c r="LB287" s="4">
        <v>-29787.170000000006</v>
      </c>
      <c r="LC287" s="4">
        <v>0</v>
      </c>
      <c r="LD287" s="4">
        <v>0</v>
      </c>
      <c r="LE287" s="4">
        <v>28138.126180624549</v>
      </c>
      <c r="LF287" s="4">
        <v>-28138.126180624549</v>
      </c>
      <c r="LG287" s="4">
        <v>0</v>
      </c>
      <c r="LH287" s="4">
        <v>0</v>
      </c>
      <c r="LI287" s="5">
        <v>0.9446391241807981</v>
      </c>
      <c r="LJ287" s="4">
        <v>29841.450000000004</v>
      </c>
      <c r="LK287" s="4">
        <v>29841.450000000004</v>
      </c>
      <c r="LL287" s="4">
        <v>-29841.450000000004</v>
      </c>
      <c r="LM287" s="4">
        <v>0</v>
      </c>
      <c r="LN287" s="4">
        <v>0</v>
      </c>
      <c r="LO287" s="4">
        <v>28202.045063479047</v>
      </c>
      <c r="LP287" s="4">
        <v>-28202.045063479047</v>
      </c>
      <c r="LQ287" s="4">
        <v>0</v>
      </c>
      <c r="LR287" s="4">
        <v>0</v>
      </c>
      <c r="LS287" s="5">
        <v>0.94506282581707801</v>
      </c>
      <c r="LT287" s="4">
        <v>29900.910000000003</v>
      </c>
      <c r="LU287" s="4">
        <v>29900.910000000003</v>
      </c>
      <c r="LV287" s="4">
        <v>-29900.910000000003</v>
      </c>
      <c r="LW287" s="4">
        <v>0</v>
      </c>
      <c r="LX287" s="4">
        <v>0</v>
      </c>
      <c r="LY287" s="4">
        <v>28271.962798550645</v>
      </c>
      <c r="LZ287" s="4">
        <v>-28271.962798550645</v>
      </c>
      <c r="MA287" s="4">
        <v>0</v>
      </c>
      <c r="MB287" s="4">
        <v>0</v>
      </c>
      <c r="MC287" s="5">
        <v>0.9455218185182539</v>
      </c>
      <c r="MD287" s="4">
        <v>29957.79</v>
      </c>
      <c r="ME287" s="4">
        <v>29957.79</v>
      </c>
      <c r="MF287" s="4">
        <v>-29957.79</v>
      </c>
      <c r="MG287" s="4">
        <v>0</v>
      </c>
      <c r="MH287" s="4">
        <v>0</v>
      </c>
      <c r="MI287" s="4">
        <v>28339.765182378749</v>
      </c>
      <c r="MJ287" s="4">
        <v>-28339.765182378749</v>
      </c>
      <c r="MK287" s="4">
        <v>0</v>
      </c>
      <c r="ML287" s="4">
        <v>0</v>
      </c>
      <c r="MM287" s="5">
        <v>0.94598984712753342</v>
      </c>
      <c r="MN287" s="4">
        <v>30012.070000000003</v>
      </c>
      <c r="MO287" s="4">
        <v>30012.070000000003</v>
      </c>
      <c r="MP287" s="4">
        <v>-30012.070000000003</v>
      </c>
      <c r="MQ287" s="4">
        <v>0</v>
      </c>
      <c r="MR287" s="4">
        <v>0</v>
      </c>
      <c r="MS287" s="4">
        <v>28404.378407505817</v>
      </c>
      <c r="MT287" s="4">
        <v>-28404.378407505817</v>
      </c>
      <c r="MU287" s="4">
        <v>0</v>
      </c>
      <c r="MV287" s="4">
        <v>0</v>
      </c>
      <c r="MW287" s="5">
        <v>0.94643183250958074</v>
      </c>
      <c r="MX287" s="4">
        <v>30068.950000000004</v>
      </c>
      <c r="MY287" s="4">
        <v>30068.950000000004</v>
      </c>
      <c r="MZ287" s="4">
        <v>-30068.950000000004</v>
      </c>
      <c r="NA287" s="4">
        <v>0</v>
      </c>
      <c r="NB287" s="4">
        <v>0</v>
      </c>
      <c r="NC287" s="4">
        <v>28470.031161343901</v>
      </c>
      <c r="ND287" s="4">
        <v>-28470.031161343901</v>
      </c>
      <c r="NE287" s="4">
        <v>0</v>
      </c>
      <c r="NF287" s="4">
        <v>0</v>
      </c>
      <c r="NG287" s="5">
        <v>0.94682491943828762</v>
      </c>
      <c r="NH287" s="4">
        <v>30125.830000000005</v>
      </c>
      <c r="NI287" s="4">
        <v>30125.830000000005</v>
      </c>
      <c r="NJ287" s="4">
        <v>-30125.830000000005</v>
      </c>
      <c r="NK287" s="4">
        <v>0</v>
      </c>
      <c r="NL287" s="4">
        <v>0</v>
      </c>
      <c r="NM287" s="4">
        <v>28532.823562989299</v>
      </c>
      <c r="NN287" s="4">
        <v>-28532.823562989299</v>
      </c>
      <c r="NO287" s="4">
        <v>0</v>
      </c>
      <c r="NP287" s="4">
        <v>0</v>
      </c>
      <c r="NQ287" s="5">
        <v>0.94712157517284312</v>
      </c>
      <c r="NR287" s="4">
        <v>357782.06000000006</v>
      </c>
      <c r="NS287" s="4">
        <v>357782.06000000006</v>
      </c>
      <c r="NT287" s="4">
        <v>-357782.06000000006</v>
      </c>
      <c r="NU287" s="4">
        <v>0</v>
      </c>
      <c r="NV287" s="4">
        <v>0</v>
      </c>
      <c r="NW287" s="4">
        <v>338088.03782140603</v>
      </c>
      <c r="NX287" s="4">
        <v>-338088.03782140603</v>
      </c>
      <c r="NY287" s="4">
        <v>0</v>
      </c>
      <c r="NZ287" s="4">
        <v>0</v>
      </c>
      <c r="OA287" s="5">
        <v>11.339353924792569</v>
      </c>
      <c r="OB287" s="4">
        <v>30135.260000000006</v>
      </c>
      <c r="OC287" s="4">
        <v>30135.260000000006</v>
      </c>
      <c r="OD287" s="4">
        <v>-30135.260000000006</v>
      </c>
      <c r="OE287" s="4">
        <v>0</v>
      </c>
      <c r="OF287" s="4">
        <v>0</v>
      </c>
      <c r="OG287" s="4">
        <v>28552.675662067242</v>
      </c>
      <c r="OH287" s="4">
        <v>-28552.675662067242</v>
      </c>
      <c r="OI287" s="4">
        <v>0</v>
      </c>
      <c r="OJ287" s="4">
        <v>0</v>
      </c>
      <c r="OK287" s="5">
        <v>0.94748396602741225</v>
      </c>
      <c r="OL287" s="4">
        <v>30144.960000000006</v>
      </c>
      <c r="OM287" s="4">
        <v>30144.960000000006</v>
      </c>
      <c r="ON287" s="4">
        <v>-30144.960000000006</v>
      </c>
      <c r="OO287" s="4">
        <v>0</v>
      </c>
      <c r="OP287" s="4">
        <v>0</v>
      </c>
      <c r="OQ287" s="4">
        <v>28560.805056511534</v>
      </c>
      <c r="OR287" s="4">
        <v>-28560.805056511534</v>
      </c>
      <c r="OS287" s="4">
        <v>0</v>
      </c>
      <c r="OT287" s="4">
        <v>0</v>
      </c>
      <c r="OU287" s="5">
        <v>0.94744876279522439</v>
      </c>
      <c r="OV287" s="4">
        <v>30155.580000000009</v>
      </c>
      <c r="OW287" s="4">
        <v>30155.580000000009</v>
      </c>
      <c r="OX287" s="4">
        <v>-30155.580000000009</v>
      </c>
      <c r="OY287" s="4">
        <v>0</v>
      </c>
      <c r="OZ287" s="4">
        <v>0</v>
      </c>
      <c r="PA287" s="4">
        <v>28570.086153966415</v>
      </c>
      <c r="PB287" s="4">
        <v>-28570.086153966415</v>
      </c>
      <c r="PC287" s="4">
        <v>0</v>
      </c>
      <c r="PD287" s="4">
        <v>0</v>
      </c>
      <c r="PE287" s="5">
        <v>0.94742287012773108</v>
      </c>
      <c r="PF287" s="4">
        <v>30165.280000000006</v>
      </c>
      <c r="PG287" s="4">
        <v>30165.280000000006</v>
      </c>
      <c r="PH287" s="4">
        <v>-30165.280000000006</v>
      </c>
      <c r="PI287" s="4">
        <v>0</v>
      </c>
      <c r="PJ287" s="4">
        <v>0</v>
      </c>
      <c r="PK287" s="4">
        <v>28578.686722813232</v>
      </c>
      <c r="PL287" s="4">
        <v>-28578.686722813232</v>
      </c>
      <c r="PM287" s="4">
        <v>0</v>
      </c>
      <c r="PN287" s="4">
        <v>0</v>
      </c>
      <c r="PO287" s="5">
        <v>0.94740333001428223</v>
      </c>
      <c r="PP287" s="4">
        <v>30175.440000000006</v>
      </c>
      <c r="PQ287" s="4">
        <v>30175.440000000006</v>
      </c>
      <c r="PR287" s="4">
        <v>-30175.440000000006</v>
      </c>
      <c r="PS287" s="4">
        <v>0</v>
      </c>
      <c r="PT287" s="4">
        <v>0</v>
      </c>
      <c r="PU287" s="4">
        <v>28587.769345363376</v>
      </c>
      <c r="PV287" s="4">
        <v>-28587.769345363376</v>
      </c>
      <c r="PW287" s="4">
        <v>0</v>
      </c>
      <c r="PX287" s="4">
        <v>0</v>
      </c>
      <c r="PY287" s="5">
        <v>0.94738533540400305</v>
      </c>
      <c r="PZ287" s="4">
        <v>30185.600000000006</v>
      </c>
      <c r="QA287" s="4">
        <v>30185.600000000006</v>
      </c>
      <c r="QB287" s="4">
        <v>-30185.600000000006</v>
      </c>
      <c r="QC287" s="4">
        <v>0</v>
      </c>
      <c r="QD287" s="4">
        <v>0</v>
      </c>
      <c r="QE287" s="4">
        <v>28596.753009977092</v>
      </c>
      <c r="QF287" s="4">
        <v>-28596.753009977092</v>
      </c>
      <c r="QG287" s="4">
        <v>0</v>
      </c>
      <c r="QH287" s="4">
        <v>0</v>
      </c>
      <c r="QI287" s="5">
        <v>0.94736407459109928</v>
      </c>
      <c r="QJ287" s="4">
        <v>30195.300000000007</v>
      </c>
      <c r="QK287" s="4">
        <v>30195.300000000007</v>
      </c>
      <c r="QL287" s="4">
        <v>-30195.300000000007</v>
      </c>
      <c r="QM287" s="4">
        <v>0</v>
      </c>
      <c r="QN287" s="4">
        <v>0</v>
      </c>
      <c r="QO287" s="4">
        <v>28605.22752859239</v>
      </c>
      <c r="QP287" s="4">
        <v>-28605.22752859239</v>
      </c>
      <c r="QQ287" s="4">
        <v>0</v>
      </c>
      <c r="QR287" s="4">
        <v>0</v>
      </c>
      <c r="QS287" s="5">
        <v>0.9473403982935219</v>
      </c>
      <c r="QT287" s="4">
        <v>30205.920000000006</v>
      </c>
      <c r="QU287" s="4">
        <v>30205.920000000006</v>
      </c>
      <c r="QV287" s="4">
        <v>-30205.920000000006</v>
      </c>
      <c r="QW287" s="4">
        <v>0</v>
      </c>
      <c r="QX287" s="4">
        <v>0</v>
      </c>
      <c r="QY287" s="4">
        <v>28614.616683895551</v>
      </c>
      <c r="QZ287" s="4">
        <v>-28614.616683895551</v>
      </c>
      <c r="RA287" s="4">
        <v>0</v>
      </c>
      <c r="RB287" s="4">
        <v>0</v>
      </c>
      <c r="RC287" s="5">
        <v>0.94731816425043647</v>
      </c>
      <c r="RD287" s="4">
        <v>30216.080000000005</v>
      </c>
      <c r="RE287" s="4">
        <v>30216.080000000005</v>
      </c>
      <c r="RF287" s="4">
        <v>-30216.080000000005</v>
      </c>
      <c r="RG287" s="4">
        <v>0</v>
      </c>
      <c r="RH287" s="4">
        <v>0</v>
      </c>
      <c r="RI287" s="4">
        <v>28623.466941681221</v>
      </c>
      <c r="RJ287" s="4">
        <v>-28623.466941681221</v>
      </c>
      <c r="RK287" s="4">
        <v>0</v>
      </c>
      <c r="RL287" s="4">
        <v>0</v>
      </c>
      <c r="RM287" s="5">
        <v>0.94729253237617905</v>
      </c>
      <c r="RN287" s="4">
        <v>30225.780000000006</v>
      </c>
      <c r="RO287" s="4">
        <v>30225.780000000006</v>
      </c>
      <c r="RP287" s="4">
        <v>-30225.780000000006</v>
      </c>
      <c r="RQ287" s="4">
        <v>0</v>
      </c>
      <c r="RR287" s="4">
        <v>0</v>
      </c>
      <c r="RS287" s="4">
        <v>28631.833899672012</v>
      </c>
      <c r="RT287" s="4">
        <v>-28631.833899672012</v>
      </c>
      <c r="RU287" s="4">
        <v>0</v>
      </c>
      <c r="RV287" s="4">
        <v>0</v>
      </c>
      <c r="RW287" s="5">
        <v>0.94726534434089071</v>
      </c>
      <c r="RX287" s="4">
        <v>30235.940000000006</v>
      </c>
      <c r="RY287" s="4">
        <v>30235.940000000006</v>
      </c>
      <c r="RZ287" s="4">
        <v>-30235.940000000006</v>
      </c>
      <c r="SA287" s="4">
        <v>0</v>
      </c>
      <c r="SB287" s="4">
        <v>0</v>
      </c>
      <c r="SC287" s="4">
        <v>28640.710715247886</v>
      </c>
      <c r="SD287" s="4">
        <v>-28640.710715247886</v>
      </c>
      <c r="SE287" s="4">
        <v>0</v>
      </c>
      <c r="SF287" s="4">
        <v>0</v>
      </c>
      <c r="SG287" s="5">
        <v>0.94724062540300979</v>
      </c>
      <c r="SH287" s="4">
        <v>30246.100000000006</v>
      </c>
      <c r="SI287" s="4">
        <v>30246.100000000006</v>
      </c>
      <c r="SJ287" s="4">
        <v>-30246.100000000006</v>
      </c>
      <c r="SK287" s="4">
        <v>0</v>
      </c>
      <c r="SL287" s="4">
        <v>0</v>
      </c>
      <c r="SM287" s="4">
        <v>28649.698451462256</v>
      </c>
      <c r="SN287" s="4">
        <v>-28649.698451462256</v>
      </c>
      <c r="SO287" s="4">
        <v>0</v>
      </c>
      <c r="SP287" s="4">
        <v>0</v>
      </c>
      <c r="SQ287" s="5">
        <v>0.94721959034263092</v>
      </c>
      <c r="SR287" s="4">
        <v>362287.24000000011</v>
      </c>
      <c r="SS287" s="4">
        <v>362287.24000000011</v>
      </c>
      <c r="ST287" s="4">
        <v>-362287.24000000011</v>
      </c>
      <c r="SU287" s="4">
        <v>0</v>
      </c>
      <c r="SV287" s="4">
        <v>0</v>
      </c>
      <c r="SW287" s="4">
        <v>343212.33017125021</v>
      </c>
      <c r="SX287" s="4">
        <v>-343212.33017125021</v>
      </c>
      <c r="SY287" s="4">
        <v>0</v>
      </c>
      <c r="SZ287" s="4">
        <v>0</v>
      </c>
      <c r="TA287" s="5">
        <v>11.368184993966421</v>
      </c>
      <c r="TB287" s="4">
        <v>30293.465400000005</v>
      </c>
      <c r="TC287" s="4">
        <v>30293.465400000005</v>
      </c>
    </row>
    <row r="288" spans="1:523" x14ac:dyDescent="0.3">
      <c r="A288" s="3" t="s">
        <v>325</v>
      </c>
      <c r="B288" s="4">
        <v>228822.81</v>
      </c>
      <c r="C288" s="4">
        <v>228822.81</v>
      </c>
      <c r="D288" s="4">
        <v>-228822.81</v>
      </c>
      <c r="E288" s="4">
        <v>0</v>
      </c>
      <c r="F288" s="4">
        <v>0</v>
      </c>
      <c r="G288" s="4">
        <v>218231.01966960789</v>
      </c>
      <c r="H288" s="4">
        <v>-218231.01966960789</v>
      </c>
      <c r="I288" s="4">
        <v>0</v>
      </c>
      <c r="J288" s="4">
        <v>0</v>
      </c>
      <c r="K288" s="5">
        <v>0.95371182475037297</v>
      </c>
      <c r="L288" s="4">
        <v>233881.16</v>
      </c>
      <c r="M288" s="4">
        <v>233881.16</v>
      </c>
      <c r="N288" s="4">
        <v>-233881.16</v>
      </c>
      <c r="O288" s="4">
        <v>0</v>
      </c>
      <c r="P288" s="4">
        <v>0</v>
      </c>
      <c r="Q288" s="4">
        <v>222961.76307233504</v>
      </c>
      <c r="R288" s="4">
        <v>-222961.76307233504</v>
      </c>
      <c r="S288" s="4">
        <v>0</v>
      </c>
      <c r="T288" s="4">
        <v>0</v>
      </c>
      <c r="U288" s="5">
        <v>0.95331219954756097</v>
      </c>
      <c r="V288" s="4">
        <v>238807.97999999998</v>
      </c>
      <c r="W288" s="4">
        <v>238807.97999999998</v>
      </c>
      <c r="X288" s="4">
        <v>-238807.97999999998</v>
      </c>
      <c r="Y288" s="4">
        <v>0</v>
      </c>
      <c r="Z288" s="4">
        <v>0</v>
      </c>
      <c r="AA288" s="4">
        <v>227586.23063037358</v>
      </c>
      <c r="AB288" s="4">
        <v>-227586.23063037358</v>
      </c>
      <c r="AC288" s="4">
        <v>0</v>
      </c>
      <c r="AD288" s="4">
        <v>0</v>
      </c>
      <c r="AE288" s="5">
        <v>0.95300932000000005</v>
      </c>
      <c r="AF288" s="4">
        <v>242320.34</v>
      </c>
      <c r="AG288" s="4">
        <v>242320.34</v>
      </c>
      <c r="AH288" s="4">
        <v>-242320.34</v>
      </c>
      <c r="AI288" s="4">
        <v>0</v>
      </c>
      <c r="AJ288" s="4">
        <v>0</v>
      </c>
      <c r="AK288" s="4">
        <v>230865.73152162321</v>
      </c>
      <c r="AL288" s="4">
        <v>-230865.73152162321</v>
      </c>
      <c r="AM288" s="4">
        <v>0</v>
      </c>
      <c r="AN288" s="4">
        <v>0</v>
      </c>
      <c r="AO288" s="5">
        <v>0.95272948000000002</v>
      </c>
      <c r="AP288" s="4">
        <v>244332.03</v>
      </c>
      <c r="AQ288" s="4">
        <v>244332.03</v>
      </c>
      <c r="AR288" s="4">
        <v>-244332.03</v>
      </c>
      <c r="AS288" s="4">
        <v>0</v>
      </c>
      <c r="AT288" s="4">
        <v>0</v>
      </c>
      <c r="AU288" s="4">
        <v>232698.355857174</v>
      </c>
      <c r="AV288" s="4">
        <v>-232698.355857174</v>
      </c>
      <c r="AW288" s="4">
        <v>0</v>
      </c>
      <c r="AX288" s="4">
        <v>0</v>
      </c>
      <c r="AY288" s="5">
        <v>0.95238579999999995</v>
      </c>
      <c r="AZ288" s="4">
        <v>251811.95999999996</v>
      </c>
      <c r="BA288" s="4">
        <v>251811.95999999996</v>
      </c>
      <c r="BB288" s="4">
        <v>-251811.95999999996</v>
      </c>
      <c r="BC288" s="4">
        <v>0</v>
      </c>
      <c r="BD288" s="4">
        <v>0</v>
      </c>
      <c r="BE288" s="4">
        <v>239731.99384684677</v>
      </c>
      <c r="BF288" s="4">
        <v>-239731.99384684677</v>
      </c>
      <c r="BG288" s="4">
        <v>0</v>
      </c>
      <c r="BH288" s="4">
        <v>0</v>
      </c>
      <c r="BI288" s="5">
        <v>0.95202783000000002</v>
      </c>
      <c r="BJ288" s="4">
        <v>247153.34</v>
      </c>
      <c r="BK288" s="4">
        <v>247153.34</v>
      </c>
      <c r="BL288" s="4">
        <v>-247153.34</v>
      </c>
      <c r="BM288" s="4">
        <v>0</v>
      </c>
      <c r="BN288" s="4">
        <v>0</v>
      </c>
      <c r="BO288" s="4">
        <v>235228.85865901801</v>
      </c>
      <c r="BP288" s="4">
        <v>-235228.85865901801</v>
      </c>
      <c r="BQ288" s="4">
        <v>0</v>
      </c>
      <c r="BR288" s="4">
        <v>0</v>
      </c>
      <c r="BS288" s="5">
        <v>0.95175270000000001</v>
      </c>
      <c r="BT288" s="4">
        <v>250585.50999999998</v>
      </c>
      <c r="BU288" s="4">
        <v>250585.50999999998</v>
      </c>
      <c r="BV288" s="4">
        <v>-250585.50999999998</v>
      </c>
      <c r="BW288" s="4">
        <v>0</v>
      </c>
      <c r="BX288" s="4">
        <v>0</v>
      </c>
      <c r="BY288" s="4">
        <v>238416.78444935326</v>
      </c>
      <c r="BZ288" s="4">
        <v>-238416.78444935326</v>
      </c>
      <c r="CA288" s="4">
        <v>0</v>
      </c>
      <c r="CB288" s="4">
        <v>0</v>
      </c>
      <c r="CC288" s="5">
        <v>0.95143882999999996</v>
      </c>
      <c r="CD288" s="4">
        <v>254663.53999999998</v>
      </c>
      <c r="CE288" s="4">
        <v>254663.53999999998</v>
      </c>
      <c r="CF288" s="4">
        <v>-254663.53999999998</v>
      </c>
      <c r="CG288" s="4">
        <v>0</v>
      </c>
      <c r="CH288" s="4">
        <v>0</v>
      </c>
      <c r="CI288" s="4">
        <v>240340.34521322176</v>
      </c>
      <c r="CJ288" s="4">
        <v>-240340.34521322176</v>
      </c>
      <c r="CK288" s="4">
        <v>0</v>
      </c>
      <c r="CL288" s="4">
        <v>0</v>
      </c>
      <c r="CM288" s="5">
        <v>0.94375639800350608</v>
      </c>
      <c r="CN288" s="4">
        <v>258034.31</v>
      </c>
      <c r="CO288" s="4">
        <v>258034.31</v>
      </c>
      <c r="CP288" s="4">
        <v>-258034.31</v>
      </c>
      <c r="CQ288" s="4">
        <v>0</v>
      </c>
      <c r="CR288" s="4">
        <v>0</v>
      </c>
      <c r="CS288" s="4">
        <v>243494.54368234304</v>
      </c>
      <c r="CT288" s="4">
        <v>-243494.54368234304</v>
      </c>
      <c r="CU288" s="4">
        <v>0</v>
      </c>
      <c r="CV288" s="4">
        <v>0</v>
      </c>
      <c r="CW288" s="5">
        <v>0.94365181003387899</v>
      </c>
      <c r="CX288" s="4">
        <v>262558.09999999998</v>
      </c>
      <c r="CY288" s="4">
        <v>262558.09999999998</v>
      </c>
      <c r="CZ288" s="4">
        <v>-262558.09999999998</v>
      </c>
      <c r="DA288" s="4">
        <v>0</v>
      </c>
      <c r="DB288" s="4">
        <v>0</v>
      </c>
      <c r="DC288" s="4">
        <v>247805.15260498077</v>
      </c>
      <c r="DD288" s="4">
        <v>-247805.15260498077</v>
      </c>
      <c r="DE288" s="4">
        <v>0</v>
      </c>
      <c r="DF288" s="4">
        <v>0</v>
      </c>
      <c r="DG288" s="5">
        <v>0.94381073219596268</v>
      </c>
      <c r="DH288" s="4">
        <v>251317.34999999998</v>
      </c>
      <c r="DI288" s="4">
        <v>251317.34999999998</v>
      </c>
      <c r="DJ288" s="4">
        <v>-251317.34999999998</v>
      </c>
      <c r="DK288" s="4">
        <v>0</v>
      </c>
      <c r="DL288" s="4">
        <v>0</v>
      </c>
      <c r="DM288" s="4">
        <v>237204.15463913151</v>
      </c>
      <c r="DN288" s="4">
        <v>-237204.15463913151</v>
      </c>
      <c r="DO288" s="4">
        <v>0</v>
      </c>
      <c r="DP288" s="4">
        <v>0</v>
      </c>
      <c r="DQ288" s="5">
        <v>0.94384313155908861</v>
      </c>
      <c r="DR288" s="4">
        <v>2964288.43</v>
      </c>
      <c r="DS288" s="4">
        <v>2964288.43</v>
      </c>
      <c r="DT288" s="4">
        <v>-2964288.43</v>
      </c>
      <c r="DU288" s="4">
        <v>0</v>
      </c>
      <c r="DV288" s="4">
        <v>0</v>
      </c>
      <c r="DW288" s="4">
        <v>2814564.933846009</v>
      </c>
      <c r="DX288" s="4">
        <v>-2814564.933846009</v>
      </c>
      <c r="DY288" s="4">
        <v>0</v>
      </c>
      <c r="DZ288" s="4">
        <v>0</v>
      </c>
      <c r="EA288" s="5">
        <v>11.395430056090369</v>
      </c>
      <c r="EB288" s="4">
        <v>249758.43</v>
      </c>
      <c r="EC288" s="4">
        <v>249758.43</v>
      </c>
      <c r="ED288" s="4">
        <v>-249758.43</v>
      </c>
      <c r="EE288" s="4">
        <v>0</v>
      </c>
      <c r="EF288" s="4">
        <v>0</v>
      </c>
      <c r="EG288" s="4">
        <v>235784.67877012436</v>
      </c>
      <c r="EH288" s="4">
        <v>-235784.67877012436</v>
      </c>
      <c r="EI288" s="4">
        <v>0</v>
      </c>
      <c r="EJ288" s="4">
        <v>0</v>
      </c>
      <c r="EK288" s="5">
        <v>0.94405093261566531</v>
      </c>
      <c r="EL288" s="4">
        <v>248119.38</v>
      </c>
      <c r="EM288" s="4">
        <v>248119.38</v>
      </c>
      <c r="EN288" s="4">
        <v>-248119.38</v>
      </c>
      <c r="EO288" s="4">
        <v>0</v>
      </c>
      <c r="EP288" s="4">
        <v>0</v>
      </c>
      <c r="EQ288" s="4">
        <v>234294.46564668592</v>
      </c>
      <c r="ER288" s="4">
        <v>-234294.46564668592</v>
      </c>
      <c r="ES288" s="4">
        <v>0</v>
      </c>
      <c r="ET288" s="4">
        <v>0</v>
      </c>
      <c r="EU288" s="5">
        <v>0.94428119902075325</v>
      </c>
      <c r="EV288" s="4">
        <v>246691.65</v>
      </c>
      <c r="EW288" s="4">
        <v>246691.65</v>
      </c>
      <c r="EX288" s="4">
        <v>-246691.65</v>
      </c>
      <c r="EY288" s="4">
        <v>0</v>
      </c>
      <c r="EZ288" s="4">
        <v>0</v>
      </c>
      <c r="FA288" s="4">
        <v>232901.93954722257</v>
      </c>
      <c r="FB288" s="4">
        <v>-232901.93954722257</v>
      </c>
      <c r="FC288" s="4">
        <v>0</v>
      </c>
      <c r="FD288" s="4">
        <v>0</v>
      </c>
      <c r="FE288" s="5">
        <v>0.94410143005335845</v>
      </c>
      <c r="FF288" s="4">
        <v>245506.57999999996</v>
      </c>
      <c r="FG288" s="4">
        <v>245506.57999999996</v>
      </c>
      <c r="FH288" s="4">
        <v>-245506.57999999996</v>
      </c>
      <c r="FI288" s="4">
        <v>0</v>
      </c>
      <c r="FJ288" s="4">
        <v>0</v>
      </c>
      <c r="FK288" s="4">
        <v>231657.66257123119</v>
      </c>
      <c r="FL288" s="4">
        <v>-231657.66257123119</v>
      </c>
      <c r="FM288" s="4">
        <v>0</v>
      </c>
      <c r="FN288" s="4">
        <v>0</v>
      </c>
      <c r="FO288" s="5">
        <v>0.943590442957705</v>
      </c>
      <c r="FP288" s="4">
        <v>245695.20999999996</v>
      </c>
      <c r="FQ288" s="4">
        <v>245695.20999999996</v>
      </c>
      <c r="FR288" s="4">
        <v>-245695.20999999996</v>
      </c>
      <c r="FS288" s="4">
        <v>0</v>
      </c>
      <c r="FT288" s="4">
        <v>0</v>
      </c>
      <c r="FU288" s="4">
        <v>231783.50032583255</v>
      </c>
      <c r="FV288" s="4">
        <v>-231783.50032583255</v>
      </c>
      <c r="FW288" s="4">
        <v>0</v>
      </c>
      <c r="FX288" s="4">
        <v>0</v>
      </c>
      <c r="FY288" s="5">
        <v>0.94337818114497463</v>
      </c>
      <c r="FZ288" s="4">
        <v>242247.80999999997</v>
      </c>
      <c r="GA288" s="4">
        <v>242247.80999999997</v>
      </c>
      <c r="GB288" s="4">
        <v>-242247.80999999997</v>
      </c>
      <c r="GC288" s="4">
        <v>0</v>
      </c>
      <c r="GD288" s="4">
        <v>0</v>
      </c>
      <c r="GE288" s="4">
        <v>228488.3088430099</v>
      </c>
      <c r="GF288" s="4">
        <v>-228488.3088430099</v>
      </c>
      <c r="GG288" s="4">
        <v>0</v>
      </c>
      <c r="GH288" s="4">
        <v>0</v>
      </c>
      <c r="GI288" s="5">
        <v>0.94320072013451817</v>
      </c>
      <c r="GJ288" s="4">
        <v>249155.11999999997</v>
      </c>
      <c r="GK288" s="4">
        <v>249155.11999999997</v>
      </c>
      <c r="GL288" s="4">
        <v>-249155.11999999997</v>
      </c>
      <c r="GM288" s="4">
        <v>0</v>
      </c>
      <c r="GN288" s="4">
        <v>0</v>
      </c>
      <c r="GO288" s="4">
        <v>234944.17356314225</v>
      </c>
      <c r="GP288" s="4">
        <v>-234944.17356314225</v>
      </c>
      <c r="GQ288" s="4">
        <v>0</v>
      </c>
      <c r="GR288" s="4">
        <v>0</v>
      </c>
      <c r="GS288" s="5">
        <v>0.94296345811854987</v>
      </c>
      <c r="GT288" s="4">
        <v>248891.46000000002</v>
      </c>
      <c r="GU288" s="4">
        <v>248891.46000000002</v>
      </c>
      <c r="GV288" s="4">
        <v>-248891.46000000002</v>
      </c>
      <c r="GW288" s="4">
        <v>0</v>
      </c>
      <c r="GX288" s="4">
        <v>0</v>
      </c>
      <c r="GY288" s="4">
        <v>234474.81014993697</v>
      </c>
      <c r="GZ288" s="4">
        <v>-234474.81014993697</v>
      </c>
      <c r="HA288" s="4">
        <v>0</v>
      </c>
      <c r="HB288" s="4">
        <v>0</v>
      </c>
      <c r="HC288" s="5">
        <v>0.94207655879368846</v>
      </c>
      <c r="HD288" s="4">
        <v>246076.17000000004</v>
      </c>
      <c r="HE288" s="4">
        <v>246076.17000000004</v>
      </c>
      <c r="HF288" s="4">
        <v>-246076.17000000004</v>
      </c>
      <c r="HG288" s="4">
        <v>0</v>
      </c>
      <c r="HH288" s="4">
        <v>0</v>
      </c>
      <c r="HI288" s="4">
        <v>232136.01155743498</v>
      </c>
      <c r="HJ288" s="4">
        <v>-232136.01155743498</v>
      </c>
      <c r="HK288" s="4">
        <v>0</v>
      </c>
      <c r="HL288" s="4">
        <v>0</v>
      </c>
      <c r="HM288" s="5">
        <v>0.943350229961052</v>
      </c>
      <c r="HN288" s="4">
        <v>241804.41000000003</v>
      </c>
      <c r="HO288" s="4">
        <v>241804.41000000003</v>
      </c>
      <c r="HP288" s="4">
        <v>-241804.41000000003</v>
      </c>
      <c r="HQ288" s="4">
        <v>0</v>
      </c>
      <c r="HR288" s="4">
        <v>0</v>
      </c>
      <c r="HS288" s="4">
        <v>228073.15840964689</v>
      </c>
      <c r="HT288" s="4">
        <v>-228073.15840964689</v>
      </c>
      <c r="HU288" s="4">
        <v>0</v>
      </c>
      <c r="HV288" s="4">
        <v>0</v>
      </c>
      <c r="HW288" s="5">
        <v>0.94321339470048071</v>
      </c>
      <c r="HX288" s="4">
        <v>239327.71000000002</v>
      </c>
      <c r="HY288" s="4">
        <v>239327.71000000002</v>
      </c>
      <c r="HZ288" s="4">
        <v>-239327.71000000002</v>
      </c>
      <c r="IA288" s="4">
        <v>0</v>
      </c>
      <c r="IB288" s="4">
        <v>0</v>
      </c>
      <c r="IC288" s="4">
        <v>225697.54575896278</v>
      </c>
      <c r="ID288" s="4">
        <v>-225697.54575896278</v>
      </c>
      <c r="IE288" s="4">
        <v>0</v>
      </c>
      <c r="IF288" s="4">
        <v>0</v>
      </c>
      <c r="IG288" s="5">
        <v>0.94304811490053853</v>
      </c>
      <c r="IH288" s="4">
        <v>235143.83000000005</v>
      </c>
      <c r="II288" s="4">
        <v>235143.83000000005</v>
      </c>
      <c r="IJ288" s="4">
        <v>-235143.83000000005</v>
      </c>
      <c r="IK288" s="4">
        <v>0</v>
      </c>
      <c r="IL288" s="4">
        <v>0</v>
      </c>
      <c r="IM288" s="4">
        <v>221688.0047160945</v>
      </c>
      <c r="IN288" s="4">
        <v>-221688.0047160945</v>
      </c>
      <c r="IO288" s="4">
        <v>0</v>
      </c>
      <c r="IP288" s="4">
        <v>0</v>
      </c>
      <c r="IQ288" s="5">
        <v>0.94277619240995802</v>
      </c>
      <c r="IR288" s="4">
        <v>2938417.7600000002</v>
      </c>
      <c r="IS288" s="4">
        <v>2938417.7600000002</v>
      </c>
      <c r="IT288" s="4">
        <v>-2938417.7600000002</v>
      </c>
      <c r="IU288" s="4">
        <v>0</v>
      </c>
      <c r="IV288" s="4">
        <v>0</v>
      </c>
      <c r="IW288" s="4">
        <v>2771924.2598593244</v>
      </c>
      <c r="IX288" s="4">
        <v>-2771924.2598593244</v>
      </c>
      <c r="IY288" s="4">
        <v>0</v>
      </c>
      <c r="IZ288" s="4">
        <v>0</v>
      </c>
      <c r="JA288" s="5">
        <v>11.320030854811243</v>
      </c>
      <c r="JB288" s="4">
        <v>236308.21000000005</v>
      </c>
      <c r="JC288" s="4">
        <v>236308.21000000005</v>
      </c>
      <c r="JD288" s="4">
        <v>-236308.21000000005</v>
      </c>
      <c r="JE288" s="4">
        <v>0</v>
      </c>
      <c r="JF288" s="4">
        <v>0</v>
      </c>
      <c r="JG288" s="4">
        <v>222769.05413512714</v>
      </c>
      <c r="JH288" s="4">
        <v>-222769.05413512714</v>
      </c>
      <c r="JI288" s="4">
        <v>0</v>
      </c>
      <c r="JJ288" s="4">
        <v>0</v>
      </c>
      <c r="JK288" s="5">
        <v>0.94270552062125601</v>
      </c>
      <c r="JL288" s="4">
        <v>235647.99000000002</v>
      </c>
      <c r="JM288" s="4">
        <v>235647.99000000002</v>
      </c>
      <c r="JN288" s="4">
        <v>-235647.99000000002</v>
      </c>
      <c r="JO288" s="4">
        <v>0</v>
      </c>
      <c r="JP288" s="4">
        <v>0</v>
      </c>
      <c r="JQ288" s="4">
        <v>222258.73779843404</v>
      </c>
      <c r="JR288" s="4">
        <v>-222258.73779843404</v>
      </c>
      <c r="JS288" s="4">
        <v>0</v>
      </c>
      <c r="JT288" s="4">
        <v>0</v>
      </c>
      <c r="JU288" s="5">
        <v>0.94318113130705683</v>
      </c>
      <c r="JV288" s="4">
        <v>235906.50000000003</v>
      </c>
      <c r="JW288" s="4">
        <v>235906.50000000003</v>
      </c>
      <c r="JX288" s="4">
        <v>-235906.50000000003</v>
      </c>
      <c r="JY288" s="4">
        <v>0</v>
      </c>
      <c r="JZ288" s="4">
        <v>0</v>
      </c>
      <c r="KA288" s="4">
        <v>222604.79016073031</v>
      </c>
      <c r="KB288" s="4">
        <v>-222604.79016073031</v>
      </c>
      <c r="KC288" s="4">
        <v>0</v>
      </c>
      <c r="KD288" s="4">
        <v>0</v>
      </c>
      <c r="KE288" s="5">
        <v>0.94361448353788591</v>
      </c>
      <c r="KF288" s="4">
        <v>235230.21000000002</v>
      </c>
      <c r="KG288" s="4">
        <v>235230.21000000002</v>
      </c>
      <c r="KH288" s="4">
        <v>-235230.21000000002</v>
      </c>
      <c r="KI288" s="4">
        <v>0</v>
      </c>
      <c r="KJ288" s="4">
        <v>0</v>
      </c>
      <c r="KK288" s="4">
        <v>222055.12613930932</v>
      </c>
      <c r="KL288" s="4">
        <v>-222055.12613930932</v>
      </c>
      <c r="KM288" s="4">
        <v>0</v>
      </c>
      <c r="KN288" s="4">
        <v>0</v>
      </c>
      <c r="KO288" s="5">
        <v>0.94399068104096528</v>
      </c>
      <c r="KP288" s="4">
        <v>236389.77000000002</v>
      </c>
      <c r="KQ288" s="4">
        <v>236389.77000000002</v>
      </c>
      <c r="KR288" s="4">
        <v>-236389.77000000002</v>
      </c>
      <c r="KS288" s="4">
        <v>0</v>
      </c>
      <c r="KT288" s="4">
        <v>0</v>
      </c>
      <c r="KU288" s="4">
        <v>223215.80724537815</v>
      </c>
      <c r="KV288" s="4">
        <v>-223215.80724537815</v>
      </c>
      <c r="KW288" s="4">
        <v>0</v>
      </c>
      <c r="KX288" s="4">
        <v>0</v>
      </c>
      <c r="KY288" s="5">
        <v>0.9442701655210296</v>
      </c>
      <c r="KZ288" s="4">
        <v>236637.03000000003</v>
      </c>
      <c r="LA288" s="4">
        <v>236637.03000000003</v>
      </c>
      <c r="LB288" s="4">
        <v>-236637.03000000003</v>
      </c>
      <c r="LC288" s="4">
        <v>0</v>
      </c>
      <c r="LD288" s="4">
        <v>0</v>
      </c>
      <c r="LE288" s="4">
        <v>223536.59676794527</v>
      </c>
      <c r="LF288" s="4">
        <v>-223536.59676794527</v>
      </c>
      <c r="LG288" s="4">
        <v>0</v>
      </c>
      <c r="LH288" s="4">
        <v>0</v>
      </c>
      <c r="LI288" s="5">
        <v>0.9446391241807981</v>
      </c>
      <c r="LJ288" s="4">
        <v>236873.05000000002</v>
      </c>
      <c r="LK288" s="4">
        <v>236873.05000000002</v>
      </c>
      <c r="LL288" s="4">
        <v>-236873.05000000002</v>
      </c>
      <c r="LM288" s="4">
        <v>0</v>
      </c>
      <c r="LN288" s="4">
        <v>0</v>
      </c>
      <c r="LO288" s="4">
        <v>223859.91399291003</v>
      </c>
      <c r="LP288" s="4">
        <v>-223859.91399291003</v>
      </c>
      <c r="LQ288" s="4">
        <v>0</v>
      </c>
      <c r="LR288" s="4">
        <v>0</v>
      </c>
      <c r="LS288" s="5">
        <v>0.94506282581707801</v>
      </c>
      <c r="LT288" s="4">
        <v>237131.56000000003</v>
      </c>
      <c r="LU288" s="4">
        <v>237131.56000000003</v>
      </c>
      <c r="LV288" s="4">
        <v>-237131.56000000003</v>
      </c>
      <c r="LW288" s="4">
        <v>0</v>
      </c>
      <c r="LX288" s="4">
        <v>0</v>
      </c>
      <c r="LY288" s="4">
        <v>224213.06383927047</v>
      </c>
      <c r="LZ288" s="4">
        <v>-224213.06383927047</v>
      </c>
      <c r="MA288" s="4">
        <v>0</v>
      </c>
      <c r="MB288" s="4">
        <v>0</v>
      </c>
      <c r="MC288" s="5">
        <v>0.9455218185182539</v>
      </c>
      <c r="MD288" s="4">
        <v>236466.53000000006</v>
      </c>
      <c r="ME288" s="4">
        <v>236466.53000000006</v>
      </c>
      <c r="MF288" s="4">
        <v>-236466.53000000006</v>
      </c>
      <c r="MG288" s="4">
        <v>0</v>
      </c>
      <c r="MH288" s="4">
        <v>0</v>
      </c>
      <c r="MI288" s="4">
        <v>223694.93656547836</v>
      </c>
      <c r="MJ288" s="4">
        <v>-223694.93656547836</v>
      </c>
      <c r="MK288" s="4">
        <v>0</v>
      </c>
      <c r="ML288" s="4">
        <v>0</v>
      </c>
      <c r="MM288" s="5">
        <v>0.94598984712753342</v>
      </c>
      <c r="MN288" s="4">
        <v>237614.84000000003</v>
      </c>
      <c r="MO288" s="4">
        <v>237614.84000000003</v>
      </c>
      <c r="MP288" s="4">
        <v>-237614.84000000003</v>
      </c>
      <c r="MQ288" s="4">
        <v>0</v>
      </c>
      <c r="MR288" s="4">
        <v>0</v>
      </c>
      <c r="MS288" s="4">
        <v>224886.24845267084</v>
      </c>
      <c r="MT288" s="4">
        <v>-224886.24845267084</v>
      </c>
      <c r="MU288" s="4">
        <v>0</v>
      </c>
      <c r="MV288" s="4">
        <v>0</v>
      </c>
      <c r="MW288" s="5">
        <v>0.94643183250958074</v>
      </c>
      <c r="MX288" s="4">
        <v>237862.10000000003</v>
      </c>
      <c r="MY288" s="4">
        <v>237862.10000000003</v>
      </c>
      <c r="MZ288" s="4">
        <v>-237862.10000000003</v>
      </c>
      <c r="NA288" s="4">
        <v>0</v>
      </c>
      <c r="NB288" s="4">
        <v>0</v>
      </c>
      <c r="NC288" s="4">
        <v>225213.76366992196</v>
      </c>
      <c r="ND288" s="4">
        <v>-225213.76366992196</v>
      </c>
      <c r="NE288" s="4">
        <v>0</v>
      </c>
      <c r="NF288" s="4">
        <v>0</v>
      </c>
      <c r="NG288" s="5">
        <v>0.94682491943828762</v>
      </c>
      <c r="NH288" s="4">
        <v>237197.07000000007</v>
      </c>
      <c r="NI288" s="4">
        <v>237197.07000000007</v>
      </c>
      <c r="NJ288" s="4">
        <v>-237197.07000000007</v>
      </c>
      <c r="NK288" s="4">
        <v>0</v>
      </c>
      <c r="NL288" s="4">
        <v>0</v>
      </c>
      <c r="NM288" s="4">
        <v>224654.4625647832</v>
      </c>
      <c r="NN288" s="4">
        <v>-224654.4625647832</v>
      </c>
      <c r="NO288" s="4">
        <v>0</v>
      </c>
      <c r="NP288" s="4">
        <v>0</v>
      </c>
      <c r="NQ288" s="5">
        <v>0.94712157517284312</v>
      </c>
      <c r="NR288" s="4">
        <v>2839264.8600000003</v>
      </c>
      <c r="NS288" s="4">
        <v>2839264.8600000003</v>
      </c>
      <c r="NT288" s="4">
        <v>-2839264.8600000003</v>
      </c>
      <c r="NU288" s="4">
        <v>0</v>
      </c>
      <c r="NV288" s="4">
        <v>0</v>
      </c>
      <c r="NW288" s="4">
        <v>2682962.5013319589</v>
      </c>
      <c r="NX288" s="4">
        <v>-2682962.5013319589</v>
      </c>
      <c r="NY288" s="4">
        <v>0</v>
      </c>
      <c r="NZ288" s="4">
        <v>0</v>
      </c>
      <c r="OA288" s="5">
        <v>11.339353924792569</v>
      </c>
      <c r="OB288" s="4">
        <v>237447.85000000003</v>
      </c>
      <c r="OC288" s="4">
        <v>237447.85000000003</v>
      </c>
      <c r="OD288" s="4">
        <v>-237447.85000000003</v>
      </c>
      <c r="OE288" s="4">
        <v>0</v>
      </c>
      <c r="OF288" s="4">
        <v>0</v>
      </c>
      <c r="OG288" s="4">
        <v>224978.0306426821</v>
      </c>
      <c r="OH288" s="4">
        <v>-224978.0306426821</v>
      </c>
      <c r="OI288" s="4">
        <v>0</v>
      </c>
      <c r="OJ288" s="4">
        <v>0</v>
      </c>
      <c r="OK288" s="5">
        <v>0.94748396602741225</v>
      </c>
      <c r="OL288" s="4">
        <v>237114.75000000006</v>
      </c>
      <c r="OM288" s="4">
        <v>237114.75000000006</v>
      </c>
      <c r="ON288" s="4">
        <v>-237114.75000000006</v>
      </c>
      <c r="OO288" s="4">
        <v>0</v>
      </c>
      <c r="OP288" s="4">
        <v>0</v>
      </c>
      <c r="OQ288" s="4">
        <v>224654.07652799899</v>
      </c>
      <c r="OR288" s="4">
        <v>-224654.07652799899</v>
      </c>
      <c r="OS288" s="4">
        <v>0</v>
      </c>
      <c r="OT288" s="4">
        <v>0</v>
      </c>
      <c r="OU288" s="5">
        <v>0.94744876279522439</v>
      </c>
      <c r="OV288" s="4">
        <v>236114.39000000007</v>
      </c>
      <c r="OW288" s="4">
        <v>236114.39000000007</v>
      </c>
      <c r="OX288" s="4">
        <v>-236114.39000000007</v>
      </c>
      <c r="OY288" s="4">
        <v>0</v>
      </c>
      <c r="OZ288" s="4">
        <v>0</v>
      </c>
      <c r="PA288" s="4">
        <v>223700.17305225853</v>
      </c>
      <c r="PB288" s="4">
        <v>-223700.17305225853</v>
      </c>
      <c r="PC288" s="4">
        <v>0</v>
      </c>
      <c r="PD288" s="4">
        <v>0</v>
      </c>
      <c r="PE288" s="5">
        <v>0.94742287012773108</v>
      </c>
      <c r="PF288" s="4">
        <v>236398.53000000009</v>
      </c>
      <c r="PG288" s="4">
        <v>236398.53000000009</v>
      </c>
      <c r="PH288" s="4">
        <v>-236398.53000000009</v>
      </c>
      <c r="PI288" s="4">
        <v>0</v>
      </c>
      <c r="PJ288" s="4">
        <v>0</v>
      </c>
      <c r="PK288" s="4">
        <v>223964.75453248128</v>
      </c>
      <c r="PL288" s="4">
        <v>-223964.75453248128</v>
      </c>
      <c r="PM288" s="4">
        <v>0</v>
      </c>
      <c r="PN288" s="4">
        <v>0</v>
      </c>
      <c r="PO288" s="5">
        <v>0.94740333001428223</v>
      </c>
      <c r="PP288" s="4">
        <v>236015.40000000008</v>
      </c>
      <c r="PQ288" s="4">
        <v>236015.40000000008</v>
      </c>
      <c r="PR288" s="4">
        <v>-236015.40000000008</v>
      </c>
      <c r="PS288" s="4">
        <v>0</v>
      </c>
      <c r="PT288" s="4">
        <v>0</v>
      </c>
      <c r="PU288" s="4">
        <v>223597.52888951002</v>
      </c>
      <c r="PV288" s="4">
        <v>-223597.52888951002</v>
      </c>
      <c r="PW288" s="4">
        <v>0</v>
      </c>
      <c r="PX288" s="4">
        <v>0</v>
      </c>
      <c r="PY288" s="5">
        <v>0.94738533540400305</v>
      </c>
      <c r="PZ288" s="4">
        <v>235031.69000000006</v>
      </c>
      <c r="QA288" s="4">
        <v>235031.69000000006</v>
      </c>
      <c r="QB288" s="4">
        <v>-235031.69000000006</v>
      </c>
      <c r="QC288" s="4">
        <v>0</v>
      </c>
      <c r="QD288" s="4">
        <v>0</v>
      </c>
      <c r="QE288" s="4">
        <v>222660.57949643218</v>
      </c>
      <c r="QF288" s="4">
        <v>-222660.57949643218</v>
      </c>
      <c r="QG288" s="4">
        <v>0</v>
      </c>
      <c r="QH288" s="4">
        <v>0</v>
      </c>
      <c r="QI288" s="5">
        <v>0.94736407459109928</v>
      </c>
      <c r="QJ288" s="4">
        <v>235299.16000000006</v>
      </c>
      <c r="QK288" s="4">
        <v>235299.16000000006</v>
      </c>
      <c r="QL288" s="4">
        <v>-235299.16000000006</v>
      </c>
      <c r="QM288" s="4">
        <v>0</v>
      </c>
      <c r="QN288" s="4">
        <v>0</v>
      </c>
      <c r="QO288" s="4">
        <v>222908.39995253118</v>
      </c>
      <c r="QP288" s="4">
        <v>-222908.39995253118</v>
      </c>
      <c r="QQ288" s="4">
        <v>0</v>
      </c>
      <c r="QR288" s="4">
        <v>0</v>
      </c>
      <c r="QS288" s="5">
        <v>0.9473403982935219</v>
      </c>
      <c r="QT288" s="4">
        <v>234916.03000000003</v>
      </c>
      <c r="QU288" s="4">
        <v>234916.03000000003</v>
      </c>
      <c r="QV288" s="4">
        <v>-234916.03000000003</v>
      </c>
      <c r="QW288" s="4">
        <v>0</v>
      </c>
      <c r="QX288" s="4">
        <v>0</v>
      </c>
      <c r="QY288" s="4">
        <v>222540.22229260049</v>
      </c>
      <c r="QZ288" s="4">
        <v>-222540.22229260049</v>
      </c>
      <c r="RA288" s="4">
        <v>0</v>
      </c>
      <c r="RB288" s="4">
        <v>0</v>
      </c>
      <c r="RC288" s="5">
        <v>0.94731816425043647</v>
      </c>
      <c r="RD288" s="4">
        <v>233949.00000000003</v>
      </c>
      <c r="RE288" s="4">
        <v>233949.00000000003</v>
      </c>
      <c r="RF288" s="4">
        <v>-233949.00000000003</v>
      </c>
      <c r="RG288" s="4">
        <v>0</v>
      </c>
      <c r="RH288" s="4">
        <v>0</v>
      </c>
      <c r="RI288" s="4">
        <v>221618.14065687475</v>
      </c>
      <c r="RJ288" s="4">
        <v>-221618.14065687475</v>
      </c>
      <c r="RK288" s="4">
        <v>0</v>
      </c>
      <c r="RL288" s="4">
        <v>0</v>
      </c>
      <c r="RM288" s="5">
        <v>0.94729253237617905</v>
      </c>
      <c r="RN288" s="4">
        <v>234199.78</v>
      </c>
      <c r="RO288" s="4">
        <v>234199.78</v>
      </c>
      <c r="RP288" s="4">
        <v>-234199.78</v>
      </c>
      <c r="RQ288" s="4">
        <v>0</v>
      </c>
      <c r="RR288" s="4">
        <v>0</v>
      </c>
      <c r="RS288" s="4">
        <v>221849.33524626086</v>
      </c>
      <c r="RT288" s="4">
        <v>-221849.33524626086</v>
      </c>
      <c r="RU288" s="4">
        <v>0</v>
      </c>
      <c r="RV288" s="4">
        <v>0</v>
      </c>
      <c r="RW288" s="5">
        <v>0.94726534434089071</v>
      </c>
      <c r="RX288" s="4">
        <v>233833.33000000005</v>
      </c>
      <c r="RY288" s="4">
        <v>233833.33000000005</v>
      </c>
      <c r="RZ288" s="4">
        <v>-233833.33000000005</v>
      </c>
      <c r="SA288" s="4">
        <v>0</v>
      </c>
      <c r="SB288" s="4">
        <v>0</v>
      </c>
      <c r="SC288" s="4">
        <v>221496.42974926843</v>
      </c>
      <c r="SD288" s="4">
        <v>-221496.42974926843</v>
      </c>
      <c r="SE288" s="4">
        <v>0</v>
      </c>
      <c r="SF288" s="4">
        <v>0</v>
      </c>
      <c r="SG288" s="5">
        <v>0.94724062540300979</v>
      </c>
      <c r="SH288" s="4">
        <v>233483.54000000004</v>
      </c>
      <c r="SI288" s="4">
        <v>233483.54000000004</v>
      </c>
      <c r="SJ288" s="4">
        <v>-233483.54000000004</v>
      </c>
      <c r="SK288" s="4">
        <v>0</v>
      </c>
      <c r="SL288" s="4">
        <v>0</v>
      </c>
      <c r="SM288" s="4">
        <v>221160.18311054731</v>
      </c>
      <c r="SN288" s="4">
        <v>-221160.18311054731</v>
      </c>
      <c r="SO288" s="4">
        <v>0</v>
      </c>
      <c r="SP288" s="4">
        <v>0</v>
      </c>
      <c r="SQ288" s="5">
        <v>0.94721959034263092</v>
      </c>
      <c r="SR288" s="4">
        <v>2823803.4500000007</v>
      </c>
      <c r="SS288" s="4">
        <v>2823803.4500000007</v>
      </c>
      <c r="ST288" s="4">
        <v>-2823803.4500000007</v>
      </c>
      <c r="SU288" s="4">
        <v>0</v>
      </c>
      <c r="SV288" s="4">
        <v>0</v>
      </c>
      <c r="SW288" s="4">
        <v>2675127.8541494459</v>
      </c>
      <c r="SX288" s="4">
        <v>-2675127.8541494459</v>
      </c>
      <c r="SY288" s="4">
        <v>0</v>
      </c>
      <c r="SZ288" s="4">
        <v>0</v>
      </c>
      <c r="TA288" s="5">
        <v>11.368184993966421</v>
      </c>
      <c r="TB288" s="4">
        <v>233889.96600000001</v>
      </c>
      <c r="TC288" s="4">
        <v>233889.96600000001</v>
      </c>
    </row>
    <row r="289" spans="1:523" x14ac:dyDescent="0.3">
      <c r="A289" s="3" t="s">
        <v>326</v>
      </c>
      <c r="B289" s="4">
        <v>237968.9</v>
      </c>
      <c r="C289" s="4">
        <v>237968.9</v>
      </c>
      <c r="D289" s="4">
        <v>-237968.9</v>
      </c>
      <c r="E289" s="4">
        <v>0</v>
      </c>
      <c r="F289" s="4">
        <v>0</v>
      </c>
      <c r="G289" s="4">
        <v>226454.2581035895</v>
      </c>
      <c r="H289" s="4">
        <v>-226454.2581035895</v>
      </c>
      <c r="I289" s="4">
        <v>0</v>
      </c>
      <c r="J289" s="4">
        <v>0</v>
      </c>
      <c r="K289" s="5">
        <v>0.95161282883431197</v>
      </c>
      <c r="L289" s="4">
        <v>240707.85</v>
      </c>
      <c r="M289" s="4">
        <v>240707.85</v>
      </c>
      <c r="N289" s="4">
        <v>-240707.85</v>
      </c>
      <c r="O289" s="4">
        <v>0</v>
      </c>
      <c r="P289" s="4">
        <v>0</v>
      </c>
      <c r="Q289" s="4">
        <v>228955.21670724955</v>
      </c>
      <c r="R289" s="4">
        <v>-228955.21670724955</v>
      </c>
      <c r="S289" s="4">
        <v>0</v>
      </c>
      <c r="T289" s="4">
        <v>0</v>
      </c>
      <c r="U289" s="5">
        <v>0.95117469873645399</v>
      </c>
      <c r="V289" s="4">
        <v>247331.62</v>
      </c>
      <c r="W289" s="4">
        <v>247331.62</v>
      </c>
      <c r="X289" s="4">
        <v>-247331.62</v>
      </c>
      <c r="Y289" s="4">
        <v>0</v>
      </c>
      <c r="Z289" s="4">
        <v>0</v>
      </c>
      <c r="AA289" s="4">
        <v>235140.0780607902</v>
      </c>
      <c r="AB289" s="4">
        <v>-235140.0780607902</v>
      </c>
      <c r="AC289" s="4">
        <v>0</v>
      </c>
      <c r="AD289" s="4">
        <v>0</v>
      </c>
      <c r="AE289" s="5">
        <v>0.95070770999999998</v>
      </c>
      <c r="AF289" s="4">
        <v>251998.48000000004</v>
      </c>
      <c r="AG289" s="4">
        <v>251998.48000000004</v>
      </c>
      <c r="AH289" s="4">
        <v>-251998.48000000004</v>
      </c>
      <c r="AI289" s="4">
        <v>0</v>
      </c>
      <c r="AJ289" s="4">
        <v>0</v>
      </c>
      <c r="AK289" s="4">
        <v>239459.09107486563</v>
      </c>
      <c r="AL289" s="4">
        <v>-239459.09107486563</v>
      </c>
      <c r="AM289" s="4">
        <v>0</v>
      </c>
      <c r="AN289" s="4">
        <v>0</v>
      </c>
      <c r="AO289" s="5">
        <v>0.95024021999999997</v>
      </c>
      <c r="AP289" s="4">
        <v>257393.42</v>
      </c>
      <c r="AQ289" s="4">
        <v>257393.42</v>
      </c>
      <c r="AR289" s="4">
        <v>-257393.42</v>
      </c>
      <c r="AS289" s="4">
        <v>0</v>
      </c>
      <c r="AT289" s="4">
        <v>0</v>
      </c>
      <c r="AU289" s="4">
        <v>244465.61412215882</v>
      </c>
      <c r="AV289" s="4">
        <v>-244465.61412215882</v>
      </c>
      <c r="AW289" s="4">
        <v>0</v>
      </c>
      <c r="AX289" s="4">
        <v>0</v>
      </c>
      <c r="AY289" s="5">
        <v>0.94977414000000004</v>
      </c>
      <c r="AZ289" s="4">
        <v>264941.60000000003</v>
      </c>
      <c r="BA289" s="4">
        <v>264941.60000000003</v>
      </c>
      <c r="BB289" s="4">
        <v>-264941.60000000003</v>
      </c>
      <c r="BC289" s="4">
        <v>0</v>
      </c>
      <c r="BD289" s="4">
        <v>0</v>
      </c>
      <c r="BE289" s="4">
        <v>251514.55576878402</v>
      </c>
      <c r="BF289" s="4">
        <v>-251514.55576878402</v>
      </c>
      <c r="BG289" s="4">
        <v>0</v>
      </c>
      <c r="BH289" s="4">
        <v>0</v>
      </c>
      <c r="BI289" s="5">
        <v>0.94932074</v>
      </c>
      <c r="BJ289" s="4">
        <v>268359.64999999997</v>
      </c>
      <c r="BK289" s="4">
        <v>268359.64999999997</v>
      </c>
      <c r="BL289" s="4">
        <v>-268359.64999999997</v>
      </c>
      <c r="BM289" s="4">
        <v>0</v>
      </c>
      <c r="BN289" s="4">
        <v>0</v>
      </c>
      <c r="BO289" s="4">
        <v>254635.56574882398</v>
      </c>
      <c r="BP289" s="4">
        <v>-254635.56574882398</v>
      </c>
      <c r="BQ289" s="4">
        <v>0</v>
      </c>
      <c r="BR289" s="4">
        <v>0</v>
      </c>
      <c r="BS289" s="5">
        <v>0.94885936000000004</v>
      </c>
      <c r="BT289" s="4">
        <v>274337.94</v>
      </c>
      <c r="BU289" s="4">
        <v>274337.94</v>
      </c>
      <c r="BV289" s="4">
        <v>-274337.94</v>
      </c>
      <c r="BW289" s="4">
        <v>0</v>
      </c>
      <c r="BX289" s="4">
        <v>0</v>
      </c>
      <c r="BY289" s="4">
        <v>260179.43847460259</v>
      </c>
      <c r="BZ289" s="4">
        <v>-260179.43847460259</v>
      </c>
      <c r="CA289" s="4">
        <v>0</v>
      </c>
      <c r="CB289" s="4">
        <v>0</v>
      </c>
      <c r="CC289" s="5">
        <v>0.94839028999999997</v>
      </c>
      <c r="CD289" s="4">
        <v>278541.8</v>
      </c>
      <c r="CE289" s="4">
        <v>278541.8</v>
      </c>
      <c r="CF289" s="4">
        <v>-278541.8</v>
      </c>
      <c r="CG289" s="4">
        <v>0</v>
      </c>
      <c r="CH289" s="4">
        <v>0</v>
      </c>
      <c r="CI289" s="4">
        <v>264019.20155868994</v>
      </c>
      <c r="CJ289" s="4">
        <v>-264019.20155868994</v>
      </c>
      <c r="CK289" s="4">
        <v>0</v>
      </c>
      <c r="CL289" s="4">
        <v>0</v>
      </c>
      <c r="CM289" s="5">
        <v>0.94786204999999979</v>
      </c>
      <c r="CN289" s="4">
        <v>279265.42999999993</v>
      </c>
      <c r="CO289" s="4">
        <v>279265.42999999993</v>
      </c>
      <c r="CP289" s="4">
        <v>-279265.42999999993</v>
      </c>
      <c r="CQ289" s="4">
        <v>0</v>
      </c>
      <c r="CR289" s="4">
        <v>0</v>
      </c>
      <c r="CS289" s="4">
        <v>264574.56965752551</v>
      </c>
      <c r="CT289" s="4">
        <v>-264574.56965752551</v>
      </c>
      <c r="CU289" s="4">
        <v>0</v>
      </c>
      <c r="CV289" s="4">
        <v>0</v>
      </c>
      <c r="CW289" s="5">
        <v>0.94739463333333307</v>
      </c>
      <c r="CX289" s="4">
        <v>281744.13</v>
      </c>
      <c r="CY289" s="4">
        <v>281744.13</v>
      </c>
      <c r="CZ289" s="4">
        <v>-281744.13</v>
      </c>
      <c r="DA289" s="4">
        <v>0</v>
      </c>
      <c r="DB289" s="4">
        <v>0</v>
      </c>
      <c r="DC289" s="4">
        <v>266791.18483307143</v>
      </c>
      <c r="DD289" s="4">
        <v>-266791.18483307143</v>
      </c>
      <c r="DE289" s="4">
        <v>0</v>
      </c>
      <c r="DF289" s="4">
        <v>0</v>
      </c>
      <c r="DG289" s="5">
        <v>0.94692721666666646</v>
      </c>
      <c r="DH289" s="4">
        <v>266037.56</v>
      </c>
      <c r="DI289" s="4">
        <v>266037.56</v>
      </c>
      <c r="DJ289" s="4">
        <v>-266037.56</v>
      </c>
      <c r="DK289" s="4">
        <v>0</v>
      </c>
      <c r="DL289" s="4">
        <v>0</v>
      </c>
      <c r="DM289" s="4">
        <v>251793.85583008791</v>
      </c>
      <c r="DN289" s="4">
        <v>-251793.85583008791</v>
      </c>
      <c r="DO289" s="4">
        <v>0</v>
      </c>
      <c r="DP289" s="4">
        <v>0</v>
      </c>
      <c r="DQ289" s="5">
        <v>0.94645979999999963</v>
      </c>
      <c r="DR289" s="4">
        <v>3148628.3799999994</v>
      </c>
      <c r="DS289" s="4">
        <v>3148628.3799999994</v>
      </c>
      <c r="DT289" s="4">
        <v>-3148628.3799999994</v>
      </c>
      <c r="DU289" s="4">
        <v>0</v>
      </c>
      <c r="DV289" s="4">
        <v>0</v>
      </c>
      <c r="DW289" s="4">
        <v>2987982.6299402392</v>
      </c>
      <c r="DX289" s="4">
        <v>-2987982.6299402392</v>
      </c>
      <c r="DY289" s="4">
        <v>0</v>
      </c>
      <c r="DZ289" s="4">
        <v>0</v>
      </c>
      <c r="EA289" s="5">
        <v>11.388723687570764</v>
      </c>
      <c r="EB289" s="4">
        <v>262018.27999999997</v>
      </c>
      <c r="EC289" s="4">
        <v>262018.27999999997</v>
      </c>
      <c r="ED289" s="4">
        <v>-262018.27999999997</v>
      </c>
      <c r="EE289" s="4">
        <v>0</v>
      </c>
      <c r="EF289" s="4">
        <v>0</v>
      </c>
      <c r="EG289" s="4">
        <v>248203.31282687234</v>
      </c>
      <c r="EH289" s="4">
        <v>-248203.31282687234</v>
      </c>
      <c r="EI289" s="4">
        <v>0</v>
      </c>
      <c r="EJ289" s="4">
        <v>0</v>
      </c>
      <c r="EK289" s="5">
        <v>0.94727479634959966</v>
      </c>
      <c r="EL289" s="4">
        <v>262049.99999999997</v>
      </c>
      <c r="EM289" s="4">
        <v>262049.99999999997</v>
      </c>
      <c r="EN289" s="4">
        <v>-262049.99999999997</v>
      </c>
      <c r="EO289" s="4">
        <v>0</v>
      </c>
      <c r="EP289" s="4">
        <v>0</v>
      </c>
      <c r="EQ289" s="4">
        <v>248155.2951952359</v>
      </c>
      <c r="ER289" s="4">
        <v>-248155.2951952359</v>
      </c>
      <c r="ES289" s="4">
        <v>0</v>
      </c>
      <c r="ET289" s="4">
        <v>0</v>
      </c>
      <c r="EU289" s="5">
        <v>0.94697689446760513</v>
      </c>
      <c r="EV289" s="4">
        <v>259262.48999999996</v>
      </c>
      <c r="EW289" s="4">
        <v>259262.48999999996</v>
      </c>
      <c r="EX289" s="4">
        <v>-259262.48999999996</v>
      </c>
      <c r="EY289" s="4">
        <v>0</v>
      </c>
      <c r="EZ289" s="4">
        <v>0</v>
      </c>
      <c r="FA289" s="4">
        <v>245449.40952888361</v>
      </c>
      <c r="FB289" s="4">
        <v>-245449.40952888361</v>
      </c>
      <c r="FC289" s="4">
        <v>0</v>
      </c>
      <c r="FD289" s="4">
        <v>0</v>
      </c>
      <c r="FE289" s="5">
        <v>0.94672163925018094</v>
      </c>
      <c r="FF289" s="4">
        <v>255205.81999999995</v>
      </c>
      <c r="FG289" s="4">
        <v>255205.81999999995</v>
      </c>
      <c r="FH289" s="4">
        <v>-255205.81999999995</v>
      </c>
      <c r="FI289" s="4">
        <v>0</v>
      </c>
      <c r="FJ289" s="4">
        <v>0</v>
      </c>
      <c r="FK289" s="4">
        <v>241377.54791391999</v>
      </c>
      <c r="FL289" s="4">
        <v>-241377.54791391999</v>
      </c>
      <c r="FM289" s="4">
        <v>0</v>
      </c>
      <c r="FN289" s="4">
        <v>0</v>
      </c>
      <c r="FO289" s="5">
        <v>0.9458152165727256</v>
      </c>
      <c r="FP289" s="4">
        <v>251489.22999999998</v>
      </c>
      <c r="FQ289" s="4">
        <v>251489.22999999998</v>
      </c>
      <c r="FR289" s="4">
        <v>-251489.22999999998</v>
      </c>
      <c r="FS289" s="4">
        <v>0</v>
      </c>
      <c r="FT289" s="4">
        <v>0</v>
      </c>
      <c r="FU289" s="4">
        <v>237693.73878648184</v>
      </c>
      <c r="FV289" s="4">
        <v>-237693.73878648184</v>
      </c>
      <c r="FW289" s="4">
        <v>0</v>
      </c>
      <c r="FX289" s="4">
        <v>0</v>
      </c>
      <c r="FY289" s="5">
        <v>0.94514480316505745</v>
      </c>
      <c r="FZ289" s="4">
        <v>246207.98999999996</v>
      </c>
      <c r="GA289" s="4">
        <v>246207.98999999996</v>
      </c>
      <c r="GB289" s="4">
        <v>-246207.98999999996</v>
      </c>
      <c r="GC289" s="4">
        <v>0</v>
      </c>
      <c r="GD289" s="4">
        <v>0</v>
      </c>
      <c r="GE289" s="4">
        <v>232612.8656519214</v>
      </c>
      <c r="GF289" s="4">
        <v>-232612.8656519214</v>
      </c>
      <c r="GG289" s="4">
        <v>0</v>
      </c>
      <c r="GH289" s="4">
        <v>0</v>
      </c>
      <c r="GI289" s="5">
        <v>0.94478195306302382</v>
      </c>
      <c r="GJ289" s="4">
        <v>239960.83999999997</v>
      </c>
      <c r="GK289" s="4">
        <v>239960.83999999997</v>
      </c>
      <c r="GL289" s="4">
        <v>-239960.83999999997</v>
      </c>
      <c r="GM289" s="4">
        <v>0</v>
      </c>
      <c r="GN289" s="4">
        <v>0</v>
      </c>
      <c r="GO289" s="4">
        <v>226635.12295894031</v>
      </c>
      <c r="GP289" s="4">
        <v>-226635.12295894031</v>
      </c>
      <c r="GQ289" s="4">
        <v>0</v>
      </c>
      <c r="GR289" s="4">
        <v>0</v>
      </c>
      <c r="GS289" s="5">
        <v>0.9444671178803189</v>
      </c>
      <c r="GT289" s="4">
        <v>235715.05</v>
      </c>
      <c r="GU289" s="4">
        <v>235715.05</v>
      </c>
      <c r="GV289" s="4">
        <v>-235715.05</v>
      </c>
      <c r="GW289" s="4">
        <v>0</v>
      </c>
      <c r="GX289" s="4">
        <v>0</v>
      </c>
      <c r="GY289" s="4">
        <v>222532.68162421102</v>
      </c>
      <c r="GZ289" s="4">
        <v>-222532.68162421102</v>
      </c>
      <c r="HA289" s="4">
        <v>0</v>
      </c>
      <c r="HB289" s="4">
        <v>0</v>
      </c>
      <c r="HC289" s="5">
        <v>0.94407498216261976</v>
      </c>
      <c r="HD289" s="4">
        <v>229860.6</v>
      </c>
      <c r="HE289" s="4">
        <v>229860.6</v>
      </c>
      <c r="HF289" s="4">
        <v>-229860.6</v>
      </c>
      <c r="HG289" s="4">
        <v>0</v>
      </c>
      <c r="HH289" s="4">
        <v>0</v>
      </c>
      <c r="HI289" s="4">
        <v>216929.8685633539</v>
      </c>
      <c r="HJ289" s="4">
        <v>-216929.8685633539</v>
      </c>
      <c r="HK289" s="4">
        <v>0</v>
      </c>
      <c r="HL289" s="4">
        <v>0</v>
      </c>
      <c r="HM289" s="5">
        <v>0.94374533331660093</v>
      </c>
      <c r="HN289" s="4">
        <v>226825.06999999998</v>
      </c>
      <c r="HO289" s="4">
        <v>226825.06999999998</v>
      </c>
      <c r="HP289" s="4">
        <v>-226825.06999999998</v>
      </c>
      <c r="HQ289" s="4">
        <v>0</v>
      </c>
      <c r="HR289" s="4">
        <v>0</v>
      </c>
      <c r="HS289" s="4">
        <v>213959.6903021191</v>
      </c>
      <c r="HT289" s="4">
        <v>-213959.6903021191</v>
      </c>
      <c r="HU289" s="4">
        <v>0</v>
      </c>
      <c r="HV289" s="4">
        <v>0</v>
      </c>
      <c r="HW289" s="5">
        <v>0.94328060959980797</v>
      </c>
      <c r="HX289" s="4">
        <v>224440.08</v>
      </c>
      <c r="HY289" s="4">
        <v>224440.08</v>
      </c>
      <c r="HZ289" s="4">
        <v>-224440.08</v>
      </c>
      <c r="IA289" s="4">
        <v>0</v>
      </c>
      <c r="IB289" s="4">
        <v>0</v>
      </c>
      <c r="IC289" s="4">
        <v>211560.63290904363</v>
      </c>
      <c r="ID289" s="4">
        <v>-211560.63290904363</v>
      </c>
      <c r="IE289" s="4">
        <v>0</v>
      </c>
      <c r="IF289" s="4">
        <v>0</v>
      </c>
      <c r="IG289" s="5">
        <v>0.94261520896376283</v>
      </c>
      <c r="IH289" s="4">
        <v>220469.86999999997</v>
      </c>
      <c r="II289" s="4">
        <v>220469.86999999997</v>
      </c>
      <c r="IJ289" s="4">
        <v>-220469.86999999997</v>
      </c>
      <c r="IK289" s="4">
        <v>0</v>
      </c>
      <c r="IL289" s="4">
        <v>0</v>
      </c>
      <c r="IM289" s="4">
        <v>207853.74457971839</v>
      </c>
      <c r="IN289" s="4">
        <v>-207853.74457971839</v>
      </c>
      <c r="IO289" s="4">
        <v>0</v>
      </c>
      <c r="IP289" s="4">
        <v>0</v>
      </c>
      <c r="IQ289" s="5">
        <v>0.94277619240995802</v>
      </c>
      <c r="IR289" s="4">
        <v>2913505.32</v>
      </c>
      <c r="IS289" s="4">
        <v>2913505.32</v>
      </c>
      <c r="IT289" s="4">
        <v>-2913505.32</v>
      </c>
      <c r="IU289" s="4">
        <v>0</v>
      </c>
      <c r="IV289" s="4">
        <v>0</v>
      </c>
      <c r="IW289" s="4">
        <v>2752963.9108407018</v>
      </c>
      <c r="IX289" s="4">
        <v>-2752963.9108407018</v>
      </c>
      <c r="IY289" s="4">
        <v>0</v>
      </c>
      <c r="IZ289" s="4">
        <v>0</v>
      </c>
      <c r="JA289" s="5">
        <v>11.337674747201262</v>
      </c>
      <c r="JB289" s="4">
        <v>220515.21</v>
      </c>
      <c r="JC289" s="4">
        <v>220515.21</v>
      </c>
      <c r="JD289" s="4">
        <v>-220515.21</v>
      </c>
      <c r="JE289" s="4">
        <v>0</v>
      </c>
      <c r="JF289" s="4">
        <v>0</v>
      </c>
      <c r="JG289" s="4">
        <v>207880.90584795558</v>
      </c>
      <c r="JH289" s="4">
        <v>-207880.90584795558</v>
      </c>
      <c r="JI289" s="4">
        <v>0</v>
      </c>
      <c r="JJ289" s="4">
        <v>0</v>
      </c>
      <c r="JK289" s="5">
        <v>0.94270552062125601</v>
      </c>
      <c r="JL289" s="4">
        <v>219143.47000000003</v>
      </c>
      <c r="JM289" s="4">
        <v>219143.47000000003</v>
      </c>
      <c r="JN289" s="4">
        <v>-219143.47000000003</v>
      </c>
      <c r="JO289" s="4">
        <v>0</v>
      </c>
      <c r="JP289" s="4">
        <v>0</v>
      </c>
      <c r="JQ289" s="4">
        <v>206691.9859531541</v>
      </c>
      <c r="JR289" s="4">
        <v>-206691.9859531541</v>
      </c>
      <c r="JS289" s="4">
        <v>0</v>
      </c>
      <c r="JT289" s="4">
        <v>0</v>
      </c>
      <c r="JU289" s="5">
        <v>0.94318113130705683</v>
      </c>
      <c r="JV289" s="4">
        <v>218487.1</v>
      </c>
      <c r="JW289" s="4">
        <v>218487.1</v>
      </c>
      <c r="JX289" s="4">
        <v>-218487.1</v>
      </c>
      <c r="JY289" s="4">
        <v>0</v>
      </c>
      <c r="JZ289" s="4">
        <v>0</v>
      </c>
      <c r="KA289" s="4">
        <v>206167.59202619042</v>
      </c>
      <c r="KB289" s="4">
        <v>-206167.59202619042</v>
      </c>
      <c r="KC289" s="4">
        <v>0</v>
      </c>
      <c r="KD289" s="4">
        <v>0</v>
      </c>
      <c r="KE289" s="5">
        <v>0.94361448353788591</v>
      </c>
      <c r="KF289" s="4">
        <v>218100.63000000003</v>
      </c>
      <c r="KG289" s="4">
        <v>218100.63000000003</v>
      </c>
      <c r="KH289" s="4">
        <v>-218100.63000000003</v>
      </c>
      <c r="KI289" s="4">
        <v>0</v>
      </c>
      <c r="KJ289" s="4">
        <v>0</v>
      </c>
      <c r="KK289" s="4">
        <v>205884.96224916363</v>
      </c>
      <c r="KL289" s="4">
        <v>-205884.96224916363</v>
      </c>
      <c r="KM289" s="4">
        <v>0</v>
      </c>
      <c r="KN289" s="4">
        <v>0</v>
      </c>
      <c r="KO289" s="5">
        <v>0.94399068104096528</v>
      </c>
      <c r="KP289" s="4">
        <v>219294.86000000004</v>
      </c>
      <c r="KQ289" s="4">
        <v>219294.86000000004</v>
      </c>
      <c r="KR289" s="4">
        <v>-219294.86000000004</v>
      </c>
      <c r="KS289" s="4">
        <v>0</v>
      </c>
      <c r="KT289" s="4">
        <v>0</v>
      </c>
      <c r="KU289" s="4">
        <v>207073.59375011106</v>
      </c>
      <c r="KV289" s="4">
        <v>-207073.59375011106</v>
      </c>
      <c r="KW289" s="4">
        <v>0</v>
      </c>
      <c r="KX289" s="4">
        <v>0</v>
      </c>
      <c r="KY289" s="5">
        <v>0.9442701655210296</v>
      </c>
      <c r="KZ289" s="4">
        <v>219742.29000000004</v>
      </c>
      <c r="LA289" s="4">
        <v>219742.29000000004</v>
      </c>
      <c r="LB289" s="4">
        <v>-219742.29000000004</v>
      </c>
      <c r="LC289" s="4">
        <v>0</v>
      </c>
      <c r="LD289" s="4">
        <v>0</v>
      </c>
      <c r="LE289" s="4">
        <v>207577.164371083</v>
      </c>
      <c r="LF289" s="4">
        <v>-207577.164371083</v>
      </c>
      <c r="LG289" s="4">
        <v>0</v>
      </c>
      <c r="LH289" s="4">
        <v>0</v>
      </c>
      <c r="LI289" s="5">
        <v>0.9446391241807981</v>
      </c>
      <c r="LJ289" s="4">
        <v>220103.88000000003</v>
      </c>
      <c r="LK289" s="4">
        <v>220103.88000000003</v>
      </c>
      <c r="LL289" s="4">
        <v>-220103.88000000003</v>
      </c>
      <c r="LM289" s="4">
        <v>0</v>
      </c>
      <c r="LN289" s="4">
        <v>0</v>
      </c>
      <c r="LO289" s="4">
        <v>208011.99480610306</v>
      </c>
      <c r="LP289" s="4">
        <v>-208011.99480610306</v>
      </c>
      <c r="LQ289" s="4">
        <v>0</v>
      </c>
      <c r="LR289" s="4">
        <v>0</v>
      </c>
      <c r="LS289" s="5">
        <v>0.94506282581707801</v>
      </c>
      <c r="LT289" s="4">
        <v>220645.32000000004</v>
      </c>
      <c r="LU289" s="4">
        <v>220645.32000000004</v>
      </c>
      <c r="LV289" s="4">
        <v>-220645.32000000004</v>
      </c>
      <c r="LW289" s="4">
        <v>0</v>
      </c>
      <c r="LX289" s="4">
        <v>0</v>
      </c>
      <c r="LY289" s="4">
        <v>208624.96421394209</v>
      </c>
      <c r="LZ289" s="4">
        <v>-208624.96421394209</v>
      </c>
      <c r="MA289" s="4">
        <v>0</v>
      </c>
      <c r="MB289" s="4">
        <v>0</v>
      </c>
      <c r="MC289" s="5">
        <v>0.9455218185182539</v>
      </c>
      <c r="MD289" s="4">
        <v>220277.97000000006</v>
      </c>
      <c r="ME289" s="4">
        <v>220277.97000000006</v>
      </c>
      <c r="MF289" s="4">
        <v>-220277.97000000006</v>
      </c>
      <c r="MG289" s="4">
        <v>0</v>
      </c>
      <c r="MH289" s="4">
        <v>0</v>
      </c>
      <c r="MI289" s="4">
        <v>208380.72316586346</v>
      </c>
      <c r="MJ289" s="4">
        <v>-208380.72316586346</v>
      </c>
      <c r="MK289" s="4">
        <v>0</v>
      </c>
      <c r="ML289" s="4">
        <v>0</v>
      </c>
      <c r="MM289" s="5">
        <v>0.94598984712753342</v>
      </c>
      <c r="MN289" s="4">
        <v>221420.1</v>
      </c>
      <c r="MO289" s="4">
        <v>221420.1</v>
      </c>
      <c r="MP289" s="4">
        <v>-221420.1</v>
      </c>
      <c r="MQ289" s="4">
        <v>0</v>
      </c>
      <c r="MR289" s="4">
        <v>0</v>
      </c>
      <c r="MS289" s="4">
        <v>209559.03099745463</v>
      </c>
      <c r="MT289" s="4">
        <v>-209559.03099745463</v>
      </c>
      <c r="MU289" s="4">
        <v>0</v>
      </c>
      <c r="MV289" s="4">
        <v>0</v>
      </c>
      <c r="MW289" s="5">
        <v>0.94643183250958074</v>
      </c>
      <c r="MX289" s="4">
        <v>221901.73999999996</v>
      </c>
      <c r="MY289" s="4">
        <v>221901.73999999996</v>
      </c>
      <c r="MZ289" s="4">
        <v>-221901.73999999996</v>
      </c>
      <c r="NA289" s="4">
        <v>0</v>
      </c>
      <c r="NB289" s="4">
        <v>0</v>
      </c>
      <c r="NC289" s="4">
        <v>210102.09709871581</v>
      </c>
      <c r="ND289" s="4">
        <v>-210102.09709871581</v>
      </c>
      <c r="NE289" s="4">
        <v>0</v>
      </c>
      <c r="NF289" s="4">
        <v>0</v>
      </c>
      <c r="NG289" s="5">
        <v>0.94682491943828762</v>
      </c>
      <c r="NH289" s="4">
        <v>221500.18</v>
      </c>
      <c r="NI289" s="4">
        <v>221500.18</v>
      </c>
      <c r="NJ289" s="4">
        <v>-221500.18</v>
      </c>
      <c r="NK289" s="4">
        <v>0</v>
      </c>
      <c r="NL289" s="4">
        <v>0</v>
      </c>
      <c r="NM289" s="4">
        <v>209787.59938266827</v>
      </c>
      <c r="NN289" s="4">
        <v>-209787.59938266827</v>
      </c>
      <c r="NO289" s="4">
        <v>0</v>
      </c>
      <c r="NP289" s="4">
        <v>0</v>
      </c>
      <c r="NQ289" s="5">
        <v>0.94712157517284312</v>
      </c>
      <c r="NR289" s="4">
        <v>2641132.75</v>
      </c>
      <c r="NS289" s="4">
        <v>2641132.75</v>
      </c>
      <c r="NT289" s="4">
        <v>-2641132.75</v>
      </c>
      <c r="NU289" s="4">
        <v>0</v>
      </c>
      <c r="NV289" s="4">
        <v>0</v>
      </c>
      <c r="NW289" s="4">
        <v>2495742.6138624051</v>
      </c>
      <c r="NX289" s="4">
        <v>-2495742.6138624051</v>
      </c>
      <c r="NY289" s="4">
        <v>0</v>
      </c>
      <c r="NZ289" s="4">
        <v>0</v>
      </c>
      <c r="OA289" s="5">
        <v>11.339353924792569</v>
      </c>
      <c r="OB289" s="4">
        <v>222896.84999999995</v>
      </c>
      <c r="OC289" s="4">
        <v>222896.84999999995</v>
      </c>
      <c r="OD289" s="4">
        <v>-222896.84999999995</v>
      </c>
      <c r="OE289" s="4">
        <v>0</v>
      </c>
      <c r="OF289" s="4">
        <v>0</v>
      </c>
      <c r="OG289" s="4">
        <v>211191.19145301715</v>
      </c>
      <c r="OH289" s="4">
        <v>-211191.19145301715</v>
      </c>
      <c r="OI289" s="4">
        <v>0</v>
      </c>
      <c r="OJ289" s="4">
        <v>0</v>
      </c>
      <c r="OK289" s="5">
        <v>0.94748396602741225</v>
      </c>
      <c r="OL289" s="4">
        <v>223454.05999999997</v>
      </c>
      <c r="OM289" s="4">
        <v>223454.05999999997</v>
      </c>
      <c r="ON289" s="4">
        <v>-223454.05999999997</v>
      </c>
      <c r="OO289" s="4">
        <v>0</v>
      </c>
      <c r="OP289" s="4">
        <v>0</v>
      </c>
      <c r="OQ289" s="4">
        <v>211711.27268856982</v>
      </c>
      <c r="OR289" s="4">
        <v>-211711.27268856982</v>
      </c>
      <c r="OS289" s="4">
        <v>0</v>
      </c>
      <c r="OT289" s="4">
        <v>0</v>
      </c>
      <c r="OU289" s="5">
        <v>0.94744876279522439</v>
      </c>
      <c r="OV289" s="4">
        <v>223305.16999999995</v>
      </c>
      <c r="OW289" s="4">
        <v>223305.16999999995</v>
      </c>
      <c r="OX289" s="4">
        <v>-223305.16999999995</v>
      </c>
      <c r="OY289" s="4">
        <v>0</v>
      </c>
      <c r="OZ289" s="4">
        <v>0</v>
      </c>
      <c r="PA289" s="4">
        <v>211564.42507576087</v>
      </c>
      <c r="PB289" s="4">
        <v>-211564.42507576087</v>
      </c>
      <c r="PC289" s="4">
        <v>0</v>
      </c>
      <c r="PD289" s="4">
        <v>0</v>
      </c>
      <c r="PE289" s="5">
        <v>0.94742287012773108</v>
      </c>
      <c r="PF289" s="4">
        <v>224683.6</v>
      </c>
      <c r="PG289" s="4">
        <v>224683.6</v>
      </c>
      <c r="PH289" s="4">
        <v>-224683.6</v>
      </c>
      <c r="PI289" s="4">
        <v>0</v>
      </c>
      <c r="PJ289" s="4">
        <v>0</v>
      </c>
      <c r="PK289" s="4">
        <v>212865.99083959698</v>
      </c>
      <c r="PL289" s="4">
        <v>-212865.99083959698</v>
      </c>
      <c r="PM289" s="4">
        <v>0</v>
      </c>
      <c r="PN289" s="4">
        <v>0</v>
      </c>
      <c r="PO289" s="5">
        <v>0.94740333001428223</v>
      </c>
      <c r="PP289" s="4">
        <v>225336.77</v>
      </c>
      <c r="PQ289" s="4">
        <v>225336.77</v>
      </c>
      <c r="PR289" s="4">
        <v>-225336.77</v>
      </c>
      <c r="PS289" s="4">
        <v>0</v>
      </c>
      <c r="PT289" s="4">
        <v>0</v>
      </c>
      <c r="PU289" s="4">
        <v>213480.75142530468</v>
      </c>
      <c r="PV289" s="4">
        <v>-213480.75142530468</v>
      </c>
      <c r="PW289" s="4">
        <v>0</v>
      </c>
      <c r="PX289" s="4">
        <v>0</v>
      </c>
      <c r="PY289" s="5">
        <v>0.94738533540400305</v>
      </c>
      <c r="PZ289" s="4">
        <v>225154.93</v>
      </c>
      <c r="QA289" s="4">
        <v>225154.93</v>
      </c>
      <c r="QB289" s="4">
        <v>-225154.93</v>
      </c>
      <c r="QC289" s="4">
        <v>0</v>
      </c>
      <c r="QD289" s="4">
        <v>0</v>
      </c>
      <c r="QE289" s="4">
        <v>213303.69189907372</v>
      </c>
      <c r="QF289" s="4">
        <v>-213303.69189907372</v>
      </c>
      <c r="QG289" s="4">
        <v>0</v>
      </c>
      <c r="QH289" s="4">
        <v>0</v>
      </c>
      <c r="QI289" s="5">
        <v>0.94736407459109928</v>
      </c>
      <c r="QJ289" s="4">
        <v>226563.39999999997</v>
      </c>
      <c r="QK289" s="4">
        <v>226563.39999999997</v>
      </c>
      <c r="QL289" s="4">
        <v>-226563.39999999997</v>
      </c>
      <c r="QM289" s="4">
        <v>0</v>
      </c>
      <c r="QN289" s="4">
        <v>0</v>
      </c>
      <c r="QO289" s="4">
        <v>214632.6615947345</v>
      </c>
      <c r="QP289" s="4">
        <v>-214632.6615947345</v>
      </c>
      <c r="QQ289" s="4">
        <v>0</v>
      </c>
      <c r="QR289" s="4">
        <v>0</v>
      </c>
      <c r="QS289" s="5">
        <v>0.9473403982935219</v>
      </c>
      <c r="QT289" s="4">
        <v>227137.8</v>
      </c>
      <c r="QU289" s="4">
        <v>227137.8</v>
      </c>
      <c r="QV289" s="4">
        <v>-227137.8</v>
      </c>
      <c r="QW289" s="4">
        <v>0</v>
      </c>
      <c r="QX289" s="4">
        <v>0</v>
      </c>
      <c r="QY289" s="4">
        <v>215171.76372788279</v>
      </c>
      <c r="QZ289" s="4">
        <v>-215171.76372788279</v>
      </c>
      <c r="RA289" s="4">
        <v>0</v>
      </c>
      <c r="RB289" s="4">
        <v>0</v>
      </c>
      <c r="RC289" s="5">
        <v>0.94731816425043647</v>
      </c>
      <c r="RD289" s="4">
        <v>226931.46999999997</v>
      </c>
      <c r="RE289" s="4">
        <v>226931.46999999997</v>
      </c>
      <c r="RF289" s="4">
        <v>-226931.46999999997</v>
      </c>
      <c r="RG289" s="4">
        <v>0</v>
      </c>
      <c r="RH289" s="4">
        <v>0</v>
      </c>
      <c r="RI289" s="4">
        <v>214970.48689214888</v>
      </c>
      <c r="RJ289" s="4">
        <v>-214970.48689214888</v>
      </c>
      <c r="RK289" s="4">
        <v>0</v>
      </c>
      <c r="RL289" s="4">
        <v>0</v>
      </c>
      <c r="RM289" s="5">
        <v>0.94729253237617905</v>
      </c>
      <c r="RN289" s="4">
        <v>228365.89</v>
      </c>
      <c r="RO289" s="4">
        <v>228365.89</v>
      </c>
      <c r="RP289" s="4">
        <v>-228365.89</v>
      </c>
      <c r="RQ289" s="4">
        <v>0</v>
      </c>
      <c r="RR289" s="4">
        <v>0</v>
      </c>
      <c r="RS289" s="4">
        <v>216323.09342656398</v>
      </c>
      <c r="RT289" s="4">
        <v>-216323.09342656398</v>
      </c>
      <c r="RU289" s="4">
        <v>0</v>
      </c>
      <c r="RV289" s="4">
        <v>0</v>
      </c>
      <c r="RW289" s="5">
        <v>0.94726534434089071</v>
      </c>
      <c r="RX289" s="4">
        <v>228989.16</v>
      </c>
      <c r="RY289" s="4">
        <v>228989.16</v>
      </c>
      <c r="RZ289" s="4">
        <v>-228989.16</v>
      </c>
      <c r="SA289" s="4">
        <v>0</v>
      </c>
      <c r="SB289" s="4">
        <v>0</v>
      </c>
      <c r="SC289" s="4">
        <v>216907.83512890988</v>
      </c>
      <c r="SD289" s="4">
        <v>-216907.83512890988</v>
      </c>
      <c r="SE289" s="4">
        <v>0</v>
      </c>
      <c r="SF289" s="4">
        <v>0</v>
      </c>
      <c r="SG289" s="5">
        <v>0.94724062540300979</v>
      </c>
      <c r="SH289" s="4">
        <v>229590.92000000004</v>
      </c>
      <c r="SI289" s="4">
        <v>229590.92000000004</v>
      </c>
      <c r="SJ289" s="4">
        <v>-229590.92000000004</v>
      </c>
      <c r="SK289" s="4">
        <v>0</v>
      </c>
      <c r="SL289" s="4">
        <v>0</v>
      </c>
      <c r="SM289" s="4">
        <v>217473.01718878778</v>
      </c>
      <c r="SN289" s="4">
        <v>-217473.01718878778</v>
      </c>
      <c r="SO289" s="4">
        <v>0</v>
      </c>
      <c r="SP289" s="4">
        <v>0</v>
      </c>
      <c r="SQ289" s="5">
        <v>0.94721959034263092</v>
      </c>
      <c r="SR289" s="4">
        <v>2712410.0199999996</v>
      </c>
      <c r="SS289" s="4">
        <v>2712410.0199999996</v>
      </c>
      <c r="ST289" s="4">
        <v>-2712410.0199999996</v>
      </c>
      <c r="SU289" s="4">
        <v>0</v>
      </c>
      <c r="SV289" s="4">
        <v>0</v>
      </c>
      <c r="SW289" s="4">
        <v>2569596.1813403512</v>
      </c>
      <c r="SX289" s="4">
        <v>-2569596.1813403512</v>
      </c>
      <c r="SY289" s="4">
        <v>0</v>
      </c>
      <c r="SZ289" s="4">
        <v>0</v>
      </c>
      <c r="TA289" s="5">
        <v>11.368184993966421</v>
      </c>
      <c r="TB289" s="4">
        <v>229986.39499999999</v>
      </c>
      <c r="TC289" s="4">
        <v>229986.39499999999</v>
      </c>
    </row>
    <row r="290" spans="1:523" x14ac:dyDescent="0.3">
      <c r="A290" s="3" t="s">
        <v>327</v>
      </c>
      <c r="B290" s="4">
        <v>-25.95</v>
      </c>
      <c r="C290" s="4">
        <v>-25.95</v>
      </c>
      <c r="D290" s="4">
        <v>25.95</v>
      </c>
      <c r="E290" s="4">
        <v>0</v>
      </c>
      <c r="F290" s="4">
        <v>0</v>
      </c>
      <c r="G290" s="4">
        <v>-24.694352908250394</v>
      </c>
      <c r="H290" s="4">
        <v>24.694352908250394</v>
      </c>
      <c r="I290" s="4">
        <v>0</v>
      </c>
      <c r="J290" s="4">
        <v>0</v>
      </c>
      <c r="K290" s="5">
        <v>0.95161282883431197</v>
      </c>
      <c r="L290" s="4">
        <v>5.1100000000000003</v>
      </c>
      <c r="M290" s="4">
        <v>5.1100000000000003</v>
      </c>
      <c r="N290" s="4">
        <v>-5.1100000000000003</v>
      </c>
      <c r="O290" s="4">
        <v>0</v>
      </c>
      <c r="P290" s="4">
        <v>0</v>
      </c>
      <c r="Q290" s="4">
        <v>4.8605027105432805</v>
      </c>
      <c r="R290" s="4">
        <v>-4.8605027105432805</v>
      </c>
      <c r="S290" s="4">
        <v>0</v>
      </c>
      <c r="T290" s="4">
        <v>0</v>
      </c>
      <c r="U290" s="5">
        <v>0.95117469873645399</v>
      </c>
      <c r="V290" s="4">
        <v>0</v>
      </c>
      <c r="W290" s="4">
        <v>0</v>
      </c>
      <c r="X290" s="4">
        <v>0</v>
      </c>
      <c r="Y290" s="4">
        <v>0</v>
      </c>
      <c r="Z290" s="4">
        <v>0</v>
      </c>
      <c r="AA290" s="4">
        <v>0</v>
      </c>
      <c r="AB290" s="4">
        <v>0</v>
      </c>
      <c r="AC290" s="4">
        <v>0</v>
      </c>
      <c r="AD290" s="4">
        <v>0</v>
      </c>
      <c r="AE290" s="5">
        <v>0.95070770999999998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5">
        <v>0.95024021999999997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0</v>
      </c>
      <c r="AX290" s="4">
        <v>0</v>
      </c>
      <c r="AY290" s="5">
        <v>0.94977414000000004</v>
      </c>
      <c r="AZ290" s="4">
        <v>0</v>
      </c>
      <c r="BA290" s="4">
        <v>0</v>
      </c>
      <c r="BB290" s="4">
        <v>0</v>
      </c>
      <c r="BC290" s="4">
        <v>0</v>
      </c>
      <c r="BD290" s="4">
        <v>0</v>
      </c>
      <c r="BE290" s="4">
        <v>0</v>
      </c>
      <c r="BF290" s="4">
        <v>0</v>
      </c>
      <c r="BG290" s="4">
        <v>0</v>
      </c>
      <c r="BH290" s="4">
        <v>0</v>
      </c>
      <c r="BI290" s="5">
        <v>0.94932074</v>
      </c>
      <c r="BJ290" s="4">
        <v>0</v>
      </c>
      <c r="BK290" s="4">
        <v>0</v>
      </c>
      <c r="BL290" s="4">
        <v>0</v>
      </c>
      <c r="BM290" s="4">
        <v>0</v>
      </c>
      <c r="BN290" s="4">
        <v>0</v>
      </c>
      <c r="BO290" s="4">
        <v>0</v>
      </c>
      <c r="BP290" s="4">
        <v>0</v>
      </c>
      <c r="BQ290" s="4">
        <v>0</v>
      </c>
      <c r="BR290" s="4">
        <v>0</v>
      </c>
      <c r="BS290" s="5">
        <v>0.94885936000000004</v>
      </c>
      <c r="BT290" s="4">
        <v>0</v>
      </c>
      <c r="BU290" s="4">
        <v>0</v>
      </c>
      <c r="BV290" s="4">
        <v>0</v>
      </c>
      <c r="BW290" s="4">
        <v>0</v>
      </c>
      <c r="BX290" s="4">
        <v>0</v>
      </c>
      <c r="BY290" s="4">
        <v>0</v>
      </c>
      <c r="BZ290" s="4">
        <v>0</v>
      </c>
      <c r="CA290" s="4">
        <v>0</v>
      </c>
      <c r="CB290" s="4">
        <v>0</v>
      </c>
      <c r="CC290" s="5">
        <v>0.94839028999999997</v>
      </c>
      <c r="CD290" s="4">
        <v>0</v>
      </c>
      <c r="CE290" s="4">
        <v>0</v>
      </c>
      <c r="CF290" s="4">
        <v>0</v>
      </c>
      <c r="CG290" s="4">
        <v>0</v>
      </c>
      <c r="CH290" s="4">
        <v>0</v>
      </c>
      <c r="CI290" s="4">
        <v>0</v>
      </c>
      <c r="CJ290" s="4">
        <v>0</v>
      </c>
      <c r="CK290" s="4">
        <v>0</v>
      </c>
      <c r="CL290" s="4">
        <v>0</v>
      </c>
      <c r="CM290" s="5">
        <v>0.94786204999999979</v>
      </c>
      <c r="CN290" s="4">
        <v>0</v>
      </c>
      <c r="CO290" s="4">
        <v>0</v>
      </c>
      <c r="CP290" s="4">
        <v>0</v>
      </c>
      <c r="CQ290" s="4">
        <v>0</v>
      </c>
      <c r="CR290" s="4">
        <v>0</v>
      </c>
      <c r="CS290" s="4">
        <v>0</v>
      </c>
      <c r="CT290" s="4">
        <v>0</v>
      </c>
      <c r="CU290" s="4">
        <v>0</v>
      </c>
      <c r="CV290" s="4">
        <v>0</v>
      </c>
      <c r="CW290" s="5">
        <v>0.94739463333333307</v>
      </c>
      <c r="CX290" s="4">
        <v>0</v>
      </c>
      <c r="CY290" s="4">
        <v>0</v>
      </c>
      <c r="CZ290" s="4">
        <v>0</v>
      </c>
      <c r="DA290" s="4">
        <v>0</v>
      </c>
      <c r="DB290" s="4">
        <v>0</v>
      </c>
      <c r="DC290" s="4">
        <v>0</v>
      </c>
      <c r="DD290" s="4">
        <v>0</v>
      </c>
      <c r="DE290" s="4">
        <v>0</v>
      </c>
      <c r="DF290" s="4">
        <v>0</v>
      </c>
      <c r="DG290" s="5">
        <v>0.94692721666666646</v>
      </c>
      <c r="DH290" s="4">
        <v>0</v>
      </c>
      <c r="DI290" s="4">
        <v>0</v>
      </c>
      <c r="DJ290" s="4">
        <v>0</v>
      </c>
      <c r="DK290" s="4">
        <v>0</v>
      </c>
      <c r="DL290" s="4">
        <v>0</v>
      </c>
      <c r="DM290" s="4">
        <v>0</v>
      </c>
      <c r="DN290" s="4">
        <v>0</v>
      </c>
      <c r="DO290" s="4">
        <v>0</v>
      </c>
      <c r="DP290" s="4">
        <v>0</v>
      </c>
      <c r="DQ290" s="5">
        <v>0.94645979999999963</v>
      </c>
      <c r="DR290" s="4">
        <v>-20.84</v>
      </c>
      <c r="DS290" s="4">
        <v>-20.84</v>
      </c>
      <c r="DT290" s="4">
        <v>20.84</v>
      </c>
      <c r="DU290" s="4">
        <v>0</v>
      </c>
      <c r="DV290" s="4">
        <v>0</v>
      </c>
      <c r="DW290" s="4">
        <v>-19.833850197707115</v>
      </c>
      <c r="DX290" s="4">
        <v>19.833850197707115</v>
      </c>
      <c r="DY290" s="4">
        <v>0</v>
      </c>
      <c r="DZ290" s="4">
        <v>0</v>
      </c>
      <c r="EA290" s="5">
        <v>11.388723687570764</v>
      </c>
      <c r="EB290" s="4">
        <v>0</v>
      </c>
      <c r="EC290" s="4">
        <v>0</v>
      </c>
      <c r="ED290" s="4">
        <v>0</v>
      </c>
      <c r="EE290" s="4">
        <v>0</v>
      </c>
      <c r="EF290" s="4">
        <v>0</v>
      </c>
      <c r="EG290" s="4">
        <v>0</v>
      </c>
      <c r="EH290" s="4">
        <v>0</v>
      </c>
      <c r="EI290" s="4">
        <v>0</v>
      </c>
      <c r="EJ290" s="4">
        <v>0</v>
      </c>
      <c r="EK290" s="5">
        <v>0.94727479634959966</v>
      </c>
      <c r="EL290" s="4">
        <v>0</v>
      </c>
      <c r="EM290" s="4">
        <v>0</v>
      </c>
      <c r="EN290" s="4">
        <v>0</v>
      </c>
      <c r="EO290" s="4">
        <v>0</v>
      </c>
      <c r="EP290" s="4">
        <v>0</v>
      </c>
      <c r="EQ290" s="4">
        <v>0</v>
      </c>
      <c r="ER290" s="4">
        <v>0</v>
      </c>
      <c r="ES290" s="4">
        <v>0</v>
      </c>
      <c r="ET290" s="4">
        <v>0</v>
      </c>
      <c r="EU290" s="5">
        <v>0.94697689446760513</v>
      </c>
      <c r="EV290" s="4">
        <v>0</v>
      </c>
      <c r="EW290" s="4">
        <v>0</v>
      </c>
      <c r="EX290" s="4">
        <v>0</v>
      </c>
      <c r="EY290" s="4">
        <v>0</v>
      </c>
      <c r="EZ290" s="4">
        <v>0</v>
      </c>
      <c r="FA290" s="4">
        <v>0</v>
      </c>
      <c r="FB290" s="4">
        <v>0</v>
      </c>
      <c r="FC290" s="4">
        <v>0</v>
      </c>
      <c r="FD290" s="4">
        <v>0</v>
      </c>
      <c r="FE290" s="5">
        <v>0.94672163925018094</v>
      </c>
      <c r="FF290" s="4">
        <v>0</v>
      </c>
      <c r="FG290" s="4">
        <v>0</v>
      </c>
      <c r="FH290" s="4">
        <v>0</v>
      </c>
      <c r="FI290" s="4">
        <v>0</v>
      </c>
      <c r="FJ290" s="4">
        <v>0</v>
      </c>
      <c r="FK290" s="4">
        <v>0</v>
      </c>
      <c r="FL290" s="4">
        <v>0</v>
      </c>
      <c r="FM290" s="4">
        <v>0</v>
      </c>
      <c r="FN290" s="4">
        <v>0</v>
      </c>
      <c r="FO290" s="5">
        <v>0.9458152165727256</v>
      </c>
      <c r="FP290" s="4">
        <v>0</v>
      </c>
      <c r="FQ290" s="4">
        <v>0</v>
      </c>
      <c r="FR290" s="4">
        <v>0</v>
      </c>
      <c r="FS290" s="4">
        <v>0</v>
      </c>
      <c r="FT290" s="4">
        <v>0</v>
      </c>
      <c r="FU290" s="4">
        <v>0</v>
      </c>
      <c r="FV290" s="4">
        <v>0</v>
      </c>
      <c r="FW290" s="4">
        <v>0</v>
      </c>
      <c r="FX290" s="4">
        <v>0</v>
      </c>
      <c r="FY290" s="5">
        <v>0.94514480316505745</v>
      </c>
      <c r="FZ290" s="4">
        <v>0</v>
      </c>
      <c r="GA290" s="4">
        <v>0</v>
      </c>
      <c r="GB290" s="4">
        <v>0</v>
      </c>
      <c r="GC290" s="4">
        <v>0</v>
      </c>
      <c r="GD290" s="4">
        <v>0</v>
      </c>
      <c r="GE290" s="4">
        <v>0</v>
      </c>
      <c r="GF290" s="4">
        <v>0</v>
      </c>
      <c r="GG290" s="4">
        <v>0</v>
      </c>
      <c r="GH290" s="4">
        <v>0</v>
      </c>
      <c r="GI290" s="5">
        <v>0.94478195306302382</v>
      </c>
      <c r="GJ290" s="4">
        <v>0</v>
      </c>
      <c r="GK290" s="4">
        <v>0</v>
      </c>
      <c r="GL290" s="4">
        <v>0</v>
      </c>
      <c r="GM290" s="4">
        <v>0</v>
      </c>
      <c r="GN290" s="4">
        <v>0</v>
      </c>
      <c r="GO290" s="4">
        <v>0</v>
      </c>
      <c r="GP290" s="4">
        <v>0</v>
      </c>
      <c r="GQ290" s="4">
        <v>0</v>
      </c>
      <c r="GR290" s="4">
        <v>0</v>
      </c>
      <c r="GS290" s="5">
        <v>0.9444671178803189</v>
      </c>
      <c r="GT290" s="4">
        <v>0</v>
      </c>
      <c r="GU290" s="4">
        <v>0</v>
      </c>
      <c r="GV290" s="4">
        <v>0</v>
      </c>
      <c r="GW290" s="4">
        <v>0</v>
      </c>
      <c r="GX290" s="4">
        <v>0</v>
      </c>
      <c r="GY290" s="4">
        <v>0</v>
      </c>
      <c r="GZ290" s="4">
        <v>0</v>
      </c>
      <c r="HA290" s="4">
        <v>0</v>
      </c>
      <c r="HB290" s="4">
        <v>0</v>
      </c>
      <c r="HC290" s="5">
        <v>0.94407498216261976</v>
      </c>
      <c r="HD290" s="4">
        <v>0</v>
      </c>
      <c r="HE290" s="4">
        <v>0</v>
      </c>
      <c r="HF290" s="4">
        <v>0</v>
      </c>
      <c r="HG290" s="4">
        <v>0</v>
      </c>
      <c r="HH290" s="4">
        <v>0</v>
      </c>
      <c r="HI290" s="4">
        <v>0</v>
      </c>
      <c r="HJ290" s="4">
        <v>0</v>
      </c>
      <c r="HK290" s="4">
        <v>0</v>
      </c>
      <c r="HL290" s="4">
        <v>0</v>
      </c>
      <c r="HM290" s="5">
        <v>0.94374533331660093</v>
      </c>
      <c r="HN290" s="4">
        <v>0</v>
      </c>
      <c r="HO290" s="4">
        <v>0</v>
      </c>
      <c r="HP290" s="4">
        <v>0</v>
      </c>
      <c r="HQ290" s="4">
        <v>0</v>
      </c>
      <c r="HR290" s="4">
        <v>0</v>
      </c>
      <c r="HS290" s="4">
        <v>0</v>
      </c>
      <c r="HT290" s="4">
        <v>0</v>
      </c>
      <c r="HU290" s="4">
        <v>0</v>
      </c>
      <c r="HV290" s="4">
        <v>0</v>
      </c>
      <c r="HW290" s="5">
        <v>0.94328060959980797</v>
      </c>
      <c r="HX290" s="4">
        <v>0</v>
      </c>
      <c r="HY290" s="4">
        <v>0</v>
      </c>
      <c r="HZ290" s="4">
        <v>0</v>
      </c>
      <c r="IA290" s="4">
        <v>0</v>
      </c>
      <c r="IB290" s="4">
        <v>0</v>
      </c>
      <c r="IC290" s="4">
        <v>0</v>
      </c>
      <c r="ID290" s="4">
        <v>0</v>
      </c>
      <c r="IE290" s="4">
        <v>0</v>
      </c>
      <c r="IF290" s="4">
        <v>0</v>
      </c>
      <c r="IG290" s="5">
        <v>0.94261520896376283</v>
      </c>
      <c r="IH290" s="4">
        <v>0</v>
      </c>
      <c r="II290" s="4">
        <v>0</v>
      </c>
      <c r="IJ290" s="4">
        <v>0</v>
      </c>
      <c r="IK290" s="4">
        <v>0</v>
      </c>
      <c r="IL290" s="4">
        <v>0</v>
      </c>
      <c r="IM290" s="4">
        <v>0</v>
      </c>
      <c r="IN290" s="4">
        <v>0</v>
      </c>
      <c r="IO290" s="4">
        <v>0</v>
      </c>
      <c r="IP290" s="4">
        <v>0</v>
      </c>
      <c r="IQ290" s="5">
        <v>0.94277619240995802</v>
      </c>
      <c r="IR290" s="4">
        <v>0</v>
      </c>
      <c r="IS290" s="4">
        <v>0</v>
      </c>
      <c r="IT290" s="4">
        <v>0</v>
      </c>
      <c r="IU290" s="4">
        <v>0</v>
      </c>
      <c r="IV290" s="4">
        <v>0</v>
      </c>
      <c r="IW290" s="4">
        <v>0</v>
      </c>
      <c r="IX290" s="4">
        <v>0</v>
      </c>
      <c r="IY290" s="4">
        <v>0</v>
      </c>
      <c r="IZ290" s="4">
        <v>0</v>
      </c>
      <c r="JA290" s="5">
        <v>11.337674747201262</v>
      </c>
      <c r="JB290" s="4">
        <v>0</v>
      </c>
      <c r="JC290" s="4">
        <v>0</v>
      </c>
      <c r="JD290" s="4">
        <v>0</v>
      </c>
      <c r="JE290" s="4">
        <v>0</v>
      </c>
      <c r="JF290" s="4">
        <v>0</v>
      </c>
      <c r="JG290" s="4">
        <v>0</v>
      </c>
      <c r="JH290" s="4">
        <v>0</v>
      </c>
      <c r="JI290" s="4">
        <v>0</v>
      </c>
      <c r="JJ290" s="4">
        <v>0</v>
      </c>
      <c r="JK290" s="5">
        <v>0.94270552062125601</v>
      </c>
      <c r="JL290" s="4">
        <v>0</v>
      </c>
      <c r="JM290" s="4">
        <v>0</v>
      </c>
      <c r="JN290" s="4">
        <v>0</v>
      </c>
      <c r="JO290" s="4">
        <v>0</v>
      </c>
      <c r="JP290" s="4">
        <v>0</v>
      </c>
      <c r="JQ290" s="4">
        <v>0</v>
      </c>
      <c r="JR290" s="4">
        <v>0</v>
      </c>
      <c r="JS290" s="4">
        <v>0</v>
      </c>
      <c r="JT290" s="4">
        <v>0</v>
      </c>
      <c r="JU290" s="5">
        <v>0.94318113130705683</v>
      </c>
      <c r="JV290" s="4">
        <v>0</v>
      </c>
      <c r="JW290" s="4">
        <v>0</v>
      </c>
      <c r="JX290" s="4">
        <v>0</v>
      </c>
      <c r="JY290" s="4">
        <v>0</v>
      </c>
      <c r="JZ290" s="4">
        <v>0</v>
      </c>
      <c r="KA290" s="4">
        <v>0</v>
      </c>
      <c r="KB290" s="4">
        <v>0</v>
      </c>
      <c r="KC290" s="4">
        <v>0</v>
      </c>
      <c r="KD290" s="4">
        <v>0</v>
      </c>
      <c r="KE290" s="5">
        <v>0.94361448353788591</v>
      </c>
      <c r="KF290" s="4">
        <v>0</v>
      </c>
      <c r="KG290" s="4">
        <v>0</v>
      </c>
      <c r="KH290" s="4">
        <v>0</v>
      </c>
      <c r="KI290" s="4">
        <v>0</v>
      </c>
      <c r="KJ290" s="4">
        <v>0</v>
      </c>
      <c r="KK290" s="4">
        <v>0</v>
      </c>
      <c r="KL290" s="4">
        <v>0</v>
      </c>
      <c r="KM290" s="4">
        <v>0</v>
      </c>
      <c r="KN290" s="4">
        <v>0</v>
      </c>
      <c r="KO290" s="5">
        <v>0.94399068104096528</v>
      </c>
      <c r="KP290" s="4">
        <v>0</v>
      </c>
      <c r="KQ290" s="4">
        <v>0</v>
      </c>
      <c r="KR290" s="4">
        <v>0</v>
      </c>
      <c r="KS290" s="4">
        <v>0</v>
      </c>
      <c r="KT290" s="4">
        <v>0</v>
      </c>
      <c r="KU290" s="4">
        <v>0</v>
      </c>
      <c r="KV290" s="4">
        <v>0</v>
      </c>
      <c r="KW290" s="4">
        <v>0</v>
      </c>
      <c r="KX290" s="4">
        <v>0</v>
      </c>
      <c r="KY290" s="5">
        <v>0.9442701655210296</v>
      </c>
      <c r="KZ290" s="4">
        <v>0</v>
      </c>
      <c r="LA290" s="4">
        <v>0</v>
      </c>
      <c r="LB290" s="4">
        <v>0</v>
      </c>
      <c r="LC290" s="4">
        <v>0</v>
      </c>
      <c r="LD290" s="4">
        <v>0</v>
      </c>
      <c r="LE290" s="4">
        <v>0</v>
      </c>
      <c r="LF290" s="4">
        <v>0</v>
      </c>
      <c r="LG290" s="4">
        <v>0</v>
      </c>
      <c r="LH290" s="4">
        <v>0</v>
      </c>
      <c r="LI290" s="5">
        <v>0.9446391241807981</v>
      </c>
      <c r="LJ290" s="4">
        <v>0</v>
      </c>
      <c r="LK290" s="4">
        <v>0</v>
      </c>
      <c r="LL290" s="4">
        <v>0</v>
      </c>
      <c r="LM290" s="4">
        <v>0</v>
      </c>
      <c r="LN290" s="4">
        <v>0</v>
      </c>
      <c r="LO290" s="4">
        <v>0</v>
      </c>
      <c r="LP290" s="4">
        <v>0</v>
      </c>
      <c r="LQ290" s="4">
        <v>0</v>
      </c>
      <c r="LR290" s="4">
        <v>0</v>
      </c>
      <c r="LS290" s="5">
        <v>0.94506282581707801</v>
      </c>
      <c r="LT290" s="4">
        <v>0</v>
      </c>
      <c r="LU290" s="4">
        <v>0</v>
      </c>
      <c r="LV290" s="4">
        <v>0</v>
      </c>
      <c r="LW290" s="4">
        <v>0</v>
      </c>
      <c r="LX290" s="4">
        <v>0</v>
      </c>
      <c r="LY290" s="4">
        <v>0</v>
      </c>
      <c r="LZ290" s="4">
        <v>0</v>
      </c>
      <c r="MA290" s="4">
        <v>0</v>
      </c>
      <c r="MB290" s="4">
        <v>0</v>
      </c>
      <c r="MC290" s="5">
        <v>0.9455218185182539</v>
      </c>
      <c r="MD290" s="4">
        <v>0</v>
      </c>
      <c r="ME290" s="4">
        <v>0</v>
      </c>
      <c r="MF290" s="4">
        <v>0</v>
      </c>
      <c r="MG290" s="4">
        <v>0</v>
      </c>
      <c r="MH290" s="4">
        <v>0</v>
      </c>
      <c r="MI290" s="4">
        <v>0</v>
      </c>
      <c r="MJ290" s="4">
        <v>0</v>
      </c>
      <c r="MK290" s="4">
        <v>0</v>
      </c>
      <c r="ML290" s="4">
        <v>0</v>
      </c>
      <c r="MM290" s="5">
        <v>0.94598984712753342</v>
      </c>
      <c r="MN290" s="4">
        <v>0</v>
      </c>
      <c r="MO290" s="4">
        <v>0</v>
      </c>
      <c r="MP290" s="4">
        <v>0</v>
      </c>
      <c r="MQ290" s="4">
        <v>0</v>
      </c>
      <c r="MR290" s="4">
        <v>0</v>
      </c>
      <c r="MS290" s="4">
        <v>0</v>
      </c>
      <c r="MT290" s="4">
        <v>0</v>
      </c>
      <c r="MU290" s="4">
        <v>0</v>
      </c>
      <c r="MV290" s="4">
        <v>0</v>
      </c>
      <c r="MW290" s="5">
        <v>0.94643183250958074</v>
      </c>
      <c r="MX290" s="4">
        <v>0</v>
      </c>
      <c r="MY290" s="4">
        <v>0</v>
      </c>
      <c r="MZ290" s="4">
        <v>0</v>
      </c>
      <c r="NA290" s="4">
        <v>0</v>
      </c>
      <c r="NB290" s="4">
        <v>0</v>
      </c>
      <c r="NC290" s="4">
        <v>0</v>
      </c>
      <c r="ND290" s="4">
        <v>0</v>
      </c>
      <c r="NE290" s="4">
        <v>0</v>
      </c>
      <c r="NF290" s="4">
        <v>0</v>
      </c>
      <c r="NG290" s="5">
        <v>0.94682491943828762</v>
      </c>
      <c r="NH290" s="4">
        <v>0</v>
      </c>
      <c r="NI290" s="4">
        <v>0</v>
      </c>
      <c r="NJ290" s="4">
        <v>0</v>
      </c>
      <c r="NK290" s="4">
        <v>0</v>
      </c>
      <c r="NL290" s="4">
        <v>0</v>
      </c>
      <c r="NM290" s="4">
        <v>0</v>
      </c>
      <c r="NN290" s="4">
        <v>0</v>
      </c>
      <c r="NO290" s="4">
        <v>0</v>
      </c>
      <c r="NP290" s="4">
        <v>0</v>
      </c>
      <c r="NQ290" s="5">
        <v>0.94712157517284312</v>
      </c>
      <c r="NR290" s="4">
        <v>0</v>
      </c>
      <c r="NS290" s="4">
        <v>0</v>
      </c>
      <c r="NT290" s="4">
        <v>0</v>
      </c>
      <c r="NU290" s="4">
        <v>0</v>
      </c>
      <c r="NV290" s="4">
        <v>0</v>
      </c>
      <c r="NW290" s="4">
        <v>0</v>
      </c>
      <c r="NX290" s="4">
        <v>0</v>
      </c>
      <c r="NY290" s="4">
        <v>0</v>
      </c>
      <c r="NZ290" s="4">
        <v>0</v>
      </c>
      <c r="OA290" s="5">
        <v>11.339353924792569</v>
      </c>
      <c r="OB290" s="4">
        <v>0</v>
      </c>
      <c r="OC290" s="4">
        <v>0</v>
      </c>
      <c r="OD290" s="4">
        <v>0</v>
      </c>
      <c r="OE290" s="4">
        <v>0</v>
      </c>
      <c r="OF290" s="4">
        <v>0</v>
      </c>
      <c r="OG290" s="4">
        <v>0</v>
      </c>
      <c r="OH290" s="4">
        <v>0</v>
      </c>
      <c r="OI290" s="4">
        <v>0</v>
      </c>
      <c r="OJ290" s="4">
        <v>0</v>
      </c>
      <c r="OK290" s="5">
        <v>0.94748396602741225</v>
      </c>
      <c r="OL290" s="4">
        <v>0</v>
      </c>
      <c r="OM290" s="4">
        <v>0</v>
      </c>
      <c r="ON290" s="4">
        <v>0</v>
      </c>
      <c r="OO290" s="4">
        <v>0</v>
      </c>
      <c r="OP290" s="4">
        <v>0</v>
      </c>
      <c r="OQ290" s="4">
        <v>0</v>
      </c>
      <c r="OR290" s="4">
        <v>0</v>
      </c>
      <c r="OS290" s="4">
        <v>0</v>
      </c>
      <c r="OT290" s="4">
        <v>0</v>
      </c>
      <c r="OU290" s="5">
        <v>0.94744876279522439</v>
      </c>
      <c r="OV290" s="4">
        <v>0</v>
      </c>
      <c r="OW290" s="4">
        <v>0</v>
      </c>
      <c r="OX290" s="4">
        <v>0</v>
      </c>
      <c r="OY290" s="4">
        <v>0</v>
      </c>
      <c r="OZ290" s="4">
        <v>0</v>
      </c>
      <c r="PA290" s="4">
        <v>0</v>
      </c>
      <c r="PB290" s="4">
        <v>0</v>
      </c>
      <c r="PC290" s="4">
        <v>0</v>
      </c>
      <c r="PD290" s="4">
        <v>0</v>
      </c>
      <c r="PE290" s="5">
        <v>0.94742287012773108</v>
      </c>
      <c r="PF290" s="4">
        <v>0</v>
      </c>
      <c r="PG290" s="4">
        <v>0</v>
      </c>
      <c r="PH290" s="4">
        <v>0</v>
      </c>
      <c r="PI290" s="4">
        <v>0</v>
      </c>
      <c r="PJ290" s="4">
        <v>0</v>
      </c>
      <c r="PK290" s="4">
        <v>0</v>
      </c>
      <c r="PL290" s="4">
        <v>0</v>
      </c>
      <c r="PM290" s="4">
        <v>0</v>
      </c>
      <c r="PN290" s="4">
        <v>0</v>
      </c>
      <c r="PO290" s="5">
        <v>0.94740333001428223</v>
      </c>
      <c r="PP290" s="4">
        <v>0</v>
      </c>
      <c r="PQ290" s="4">
        <v>0</v>
      </c>
      <c r="PR290" s="4">
        <v>0</v>
      </c>
      <c r="PS290" s="4">
        <v>0</v>
      </c>
      <c r="PT290" s="4">
        <v>0</v>
      </c>
      <c r="PU290" s="4">
        <v>0</v>
      </c>
      <c r="PV290" s="4">
        <v>0</v>
      </c>
      <c r="PW290" s="4">
        <v>0</v>
      </c>
      <c r="PX290" s="4">
        <v>0</v>
      </c>
      <c r="PY290" s="5">
        <v>0.94738533540400305</v>
      </c>
      <c r="PZ290" s="4">
        <v>0</v>
      </c>
      <c r="QA290" s="4">
        <v>0</v>
      </c>
      <c r="QB290" s="4">
        <v>0</v>
      </c>
      <c r="QC290" s="4">
        <v>0</v>
      </c>
      <c r="QD290" s="4">
        <v>0</v>
      </c>
      <c r="QE290" s="4">
        <v>0</v>
      </c>
      <c r="QF290" s="4">
        <v>0</v>
      </c>
      <c r="QG290" s="4">
        <v>0</v>
      </c>
      <c r="QH290" s="4">
        <v>0</v>
      </c>
      <c r="QI290" s="5">
        <v>0.94736407459109928</v>
      </c>
      <c r="QJ290" s="4">
        <v>0</v>
      </c>
      <c r="QK290" s="4">
        <v>0</v>
      </c>
      <c r="QL290" s="4">
        <v>0</v>
      </c>
      <c r="QM290" s="4">
        <v>0</v>
      </c>
      <c r="QN290" s="4">
        <v>0</v>
      </c>
      <c r="QO290" s="4">
        <v>0</v>
      </c>
      <c r="QP290" s="4">
        <v>0</v>
      </c>
      <c r="QQ290" s="4">
        <v>0</v>
      </c>
      <c r="QR290" s="4">
        <v>0</v>
      </c>
      <c r="QS290" s="5">
        <v>0.9473403982935219</v>
      </c>
      <c r="QT290" s="4">
        <v>0</v>
      </c>
      <c r="QU290" s="4">
        <v>0</v>
      </c>
      <c r="QV290" s="4">
        <v>0</v>
      </c>
      <c r="QW290" s="4">
        <v>0</v>
      </c>
      <c r="QX290" s="4">
        <v>0</v>
      </c>
      <c r="QY290" s="4">
        <v>0</v>
      </c>
      <c r="QZ290" s="4">
        <v>0</v>
      </c>
      <c r="RA290" s="4">
        <v>0</v>
      </c>
      <c r="RB290" s="4">
        <v>0</v>
      </c>
      <c r="RC290" s="5">
        <v>0.94731816425043647</v>
      </c>
      <c r="RD290" s="4">
        <v>0</v>
      </c>
      <c r="RE290" s="4">
        <v>0</v>
      </c>
      <c r="RF290" s="4">
        <v>0</v>
      </c>
      <c r="RG290" s="4">
        <v>0</v>
      </c>
      <c r="RH290" s="4">
        <v>0</v>
      </c>
      <c r="RI290" s="4">
        <v>0</v>
      </c>
      <c r="RJ290" s="4">
        <v>0</v>
      </c>
      <c r="RK290" s="4">
        <v>0</v>
      </c>
      <c r="RL290" s="4">
        <v>0</v>
      </c>
      <c r="RM290" s="5">
        <v>0.94729253237617905</v>
      </c>
      <c r="RN290" s="4">
        <v>0</v>
      </c>
      <c r="RO290" s="4">
        <v>0</v>
      </c>
      <c r="RP290" s="4">
        <v>0</v>
      </c>
      <c r="RQ290" s="4">
        <v>0</v>
      </c>
      <c r="RR290" s="4">
        <v>0</v>
      </c>
      <c r="RS290" s="4">
        <v>0</v>
      </c>
      <c r="RT290" s="4">
        <v>0</v>
      </c>
      <c r="RU290" s="4">
        <v>0</v>
      </c>
      <c r="RV290" s="4">
        <v>0</v>
      </c>
      <c r="RW290" s="5">
        <v>0.94726534434089071</v>
      </c>
      <c r="RX290" s="4">
        <v>0</v>
      </c>
      <c r="RY290" s="4">
        <v>0</v>
      </c>
      <c r="RZ290" s="4">
        <v>0</v>
      </c>
      <c r="SA290" s="4">
        <v>0</v>
      </c>
      <c r="SB290" s="4">
        <v>0</v>
      </c>
      <c r="SC290" s="4">
        <v>0</v>
      </c>
      <c r="SD290" s="4">
        <v>0</v>
      </c>
      <c r="SE290" s="4">
        <v>0</v>
      </c>
      <c r="SF290" s="4">
        <v>0</v>
      </c>
      <c r="SG290" s="5">
        <v>0.94724062540300979</v>
      </c>
      <c r="SH290" s="4">
        <v>0</v>
      </c>
      <c r="SI290" s="4">
        <v>0</v>
      </c>
      <c r="SJ290" s="4">
        <v>0</v>
      </c>
      <c r="SK290" s="4">
        <v>0</v>
      </c>
      <c r="SL290" s="4">
        <v>0</v>
      </c>
      <c r="SM290" s="4">
        <v>0</v>
      </c>
      <c r="SN290" s="4">
        <v>0</v>
      </c>
      <c r="SO290" s="4">
        <v>0</v>
      </c>
      <c r="SP290" s="4">
        <v>0</v>
      </c>
      <c r="SQ290" s="5">
        <v>0.94721959034263092</v>
      </c>
      <c r="SR290" s="4">
        <v>0</v>
      </c>
      <c r="SS290" s="4">
        <v>0</v>
      </c>
      <c r="ST290" s="4">
        <v>0</v>
      </c>
      <c r="SU290" s="4">
        <v>0</v>
      </c>
      <c r="SV290" s="4">
        <v>0</v>
      </c>
      <c r="SW290" s="4">
        <v>0</v>
      </c>
      <c r="SX290" s="4">
        <v>0</v>
      </c>
      <c r="SY290" s="4">
        <v>0</v>
      </c>
      <c r="SZ290" s="4">
        <v>0</v>
      </c>
      <c r="TA290" s="5">
        <v>11.368184993966421</v>
      </c>
      <c r="TB290" s="4">
        <v>0</v>
      </c>
      <c r="TC290" s="4">
        <v>0</v>
      </c>
    </row>
    <row r="291" spans="1:523" x14ac:dyDescent="0.3">
      <c r="A291" s="3" t="s">
        <v>328</v>
      </c>
      <c r="B291" s="4">
        <v>2570001.8099999996</v>
      </c>
      <c r="C291" s="4">
        <v>2570001.8099999996</v>
      </c>
      <c r="D291" s="4">
        <v>-2570001.8099999996</v>
      </c>
      <c r="E291" s="4">
        <v>0</v>
      </c>
      <c r="F291" s="4">
        <v>0</v>
      </c>
      <c r="G291" s="4">
        <v>2570001.8099999996</v>
      </c>
      <c r="H291" s="4">
        <v>-2570001.8099999996</v>
      </c>
      <c r="I291" s="4">
        <v>0</v>
      </c>
      <c r="J291" s="4">
        <v>0</v>
      </c>
      <c r="K291" s="5">
        <v>1</v>
      </c>
      <c r="L291" s="4">
        <v>2557413.2999999998</v>
      </c>
      <c r="M291" s="4">
        <v>2557413.2999999998</v>
      </c>
      <c r="N291" s="4">
        <v>-2557413.2999999998</v>
      </c>
      <c r="O291" s="4">
        <v>0</v>
      </c>
      <c r="P291" s="4">
        <v>0</v>
      </c>
      <c r="Q291" s="4">
        <v>2557413.2999999998</v>
      </c>
      <c r="R291" s="4">
        <v>-2557413.2999999998</v>
      </c>
      <c r="S291" s="4">
        <v>0</v>
      </c>
      <c r="T291" s="4">
        <v>0</v>
      </c>
      <c r="U291" s="5">
        <v>1</v>
      </c>
      <c r="V291" s="4">
        <v>2543349.6799999997</v>
      </c>
      <c r="W291" s="4">
        <v>2543349.6799999997</v>
      </c>
      <c r="X291" s="4">
        <v>-2543349.6799999997</v>
      </c>
      <c r="Y291" s="4">
        <v>0</v>
      </c>
      <c r="Z291" s="4">
        <v>0</v>
      </c>
      <c r="AA291" s="4">
        <v>2543349.6799999997</v>
      </c>
      <c r="AB291" s="4">
        <v>-2543349.6799999997</v>
      </c>
      <c r="AC291" s="4">
        <v>0</v>
      </c>
      <c r="AD291" s="4">
        <v>0</v>
      </c>
      <c r="AE291" s="5">
        <v>1</v>
      </c>
      <c r="AF291" s="4">
        <v>2527037.62</v>
      </c>
      <c r="AG291" s="4">
        <v>2527037.62</v>
      </c>
      <c r="AH291" s="4">
        <v>-2527037.62</v>
      </c>
      <c r="AI291" s="4">
        <v>0</v>
      </c>
      <c r="AJ291" s="4">
        <v>0</v>
      </c>
      <c r="AK291" s="4">
        <v>2527037.62</v>
      </c>
      <c r="AL291" s="4">
        <v>-2527037.62</v>
      </c>
      <c r="AM291" s="4">
        <v>0</v>
      </c>
      <c r="AN291" s="4">
        <v>0</v>
      </c>
      <c r="AO291" s="5">
        <v>1</v>
      </c>
      <c r="AP291" s="4">
        <v>2506052.91</v>
      </c>
      <c r="AQ291" s="4">
        <v>2506052.91</v>
      </c>
      <c r="AR291" s="4">
        <v>-2506052.91</v>
      </c>
      <c r="AS291" s="4">
        <v>0</v>
      </c>
      <c r="AT291" s="4">
        <v>0</v>
      </c>
      <c r="AU291" s="4">
        <v>2506052.91</v>
      </c>
      <c r="AV291" s="4">
        <v>-2506052.91</v>
      </c>
      <c r="AW291" s="4">
        <v>0</v>
      </c>
      <c r="AX291" s="4">
        <v>0</v>
      </c>
      <c r="AY291" s="5">
        <v>1</v>
      </c>
      <c r="AZ291" s="4">
        <v>2499374.4500000002</v>
      </c>
      <c r="BA291" s="4">
        <v>2499374.4500000002</v>
      </c>
      <c r="BB291" s="4">
        <v>-2499374.4500000002</v>
      </c>
      <c r="BC291" s="4">
        <v>0</v>
      </c>
      <c r="BD291" s="4">
        <v>0</v>
      </c>
      <c r="BE291" s="4">
        <v>2499374.4500000002</v>
      </c>
      <c r="BF291" s="4">
        <v>-2499374.4500000002</v>
      </c>
      <c r="BG291" s="4">
        <v>0</v>
      </c>
      <c r="BH291" s="4">
        <v>0</v>
      </c>
      <c r="BI291" s="5">
        <v>1</v>
      </c>
      <c r="BJ291" s="4">
        <v>2482541</v>
      </c>
      <c r="BK291" s="4">
        <v>2482541</v>
      </c>
      <c r="BL291" s="4">
        <v>-2482541</v>
      </c>
      <c r="BM291" s="4">
        <v>0</v>
      </c>
      <c r="BN291" s="4">
        <v>0</v>
      </c>
      <c r="BO291" s="4">
        <v>2482541</v>
      </c>
      <c r="BP291" s="4">
        <v>-2482541</v>
      </c>
      <c r="BQ291" s="4">
        <v>0</v>
      </c>
      <c r="BR291" s="4">
        <v>0</v>
      </c>
      <c r="BS291" s="5">
        <v>1</v>
      </c>
      <c r="BT291" s="4">
        <v>2473095.5299999998</v>
      </c>
      <c r="BU291" s="4">
        <v>2473095.5299999998</v>
      </c>
      <c r="BV291" s="4">
        <v>-2473095.5299999998</v>
      </c>
      <c r="BW291" s="4">
        <v>0</v>
      </c>
      <c r="BX291" s="4">
        <v>0</v>
      </c>
      <c r="BY291" s="4">
        <v>2473095.5299999998</v>
      </c>
      <c r="BZ291" s="4">
        <v>-2473095.5299999998</v>
      </c>
      <c r="CA291" s="4">
        <v>0</v>
      </c>
      <c r="CB291" s="4">
        <v>0</v>
      </c>
      <c r="CC291" s="5">
        <v>1</v>
      </c>
      <c r="CD291" s="4">
        <v>2440431.17</v>
      </c>
      <c r="CE291" s="4">
        <v>2440431.17</v>
      </c>
      <c r="CF291" s="4">
        <v>-2440431.17</v>
      </c>
      <c r="CG291" s="4">
        <v>0</v>
      </c>
      <c r="CH291" s="4">
        <v>0</v>
      </c>
      <c r="CI291" s="4">
        <v>2440431.17</v>
      </c>
      <c r="CJ291" s="4">
        <v>-2440431.17</v>
      </c>
      <c r="CK291" s="4">
        <v>0</v>
      </c>
      <c r="CL291" s="4">
        <v>0</v>
      </c>
      <c r="CM291" s="5">
        <v>1</v>
      </c>
      <c r="CN291" s="4">
        <v>2390399.84</v>
      </c>
      <c r="CO291" s="4">
        <v>2390399.84</v>
      </c>
      <c r="CP291" s="4">
        <v>-2390399.84</v>
      </c>
      <c r="CQ291" s="4">
        <v>0</v>
      </c>
      <c r="CR291" s="4">
        <v>0</v>
      </c>
      <c r="CS291" s="4">
        <v>2390399.84</v>
      </c>
      <c r="CT291" s="4">
        <v>-2390399.84</v>
      </c>
      <c r="CU291" s="4">
        <v>0</v>
      </c>
      <c r="CV291" s="4">
        <v>0</v>
      </c>
      <c r="CW291" s="5">
        <v>1</v>
      </c>
      <c r="CX291" s="4">
        <v>2361264.31</v>
      </c>
      <c r="CY291" s="4">
        <v>2361264.31</v>
      </c>
      <c r="CZ291" s="4">
        <v>-2361264.31</v>
      </c>
      <c r="DA291" s="4">
        <v>0</v>
      </c>
      <c r="DB291" s="4">
        <v>0</v>
      </c>
      <c r="DC291" s="4">
        <v>2361264.31</v>
      </c>
      <c r="DD291" s="4">
        <v>-2361264.31</v>
      </c>
      <c r="DE291" s="4">
        <v>0</v>
      </c>
      <c r="DF291" s="4">
        <v>0</v>
      </c>
      <c r="DG291" s="5">
        <v>1</v>
      </c>
      <c r="DH291" s="4">
        <v>2185262.91</v>
      </c>
      <c r="DI291" s="4">
        <v>2185262.91</v>
      </c>
      <c r="DJ291" s="4">
        <v>-2185262.91</v>
      </c>
      <c r="DK291" s="4">
        <v>0</v>
      </c>
      <c r="DL291" s="4">
        <v>0</v>
      </c>
      <c r="DM291" s="4">
        <v>2185262.91</v>
      </c>
      <c r="DN291" s="4">
        <v>-2185262.91</v>
      </c>
      <c r="DO291" s="4">
        <v>0</v>
      </c>
      <c r="DP291" s="4">
        <v>0</v>
      </c>
      <c r="DQ291" s="5">
        <v>1</v>
      </c>
      <c r="DR291" s="4">
        <v>29536224.529999997</v>
      </c>
      <c r="DS291" s="4">
        <v>29536224.529999997</v>
      </c>
      <c r="DT291" s="4">
        <v>-29536224.529999997</v>
      </c>
      <c r="DU291" s="4">
        <v>0</v>
      </c>
      <c r="DV291" s="4">
        <v>0</v>
      </c>
      <c r="DW291" s="4">
        <v>29536224.529999997</v>
      </c>
      <c r="DX291" s="4">
        <v>-29536224.529999997</v>
      </c>
      <c r="DY291" s="4">
        <v>0</v>
      </c>
      <c r="DZ291" s="4">
        <v>0</v>
      </c>
      <c r="EA291" s="5">
        <v>12</v>
      </c>
      <c r="EB291" s="4">
        <v>2108396.08</v>
      </c>
      <c r="EC291" s="4">
        <v>2108396.08</v>
      </c>
      <c r="ED291" s="4">
        <v>-2108396.08</v>
      </c>
      <c r="EE291" s="4">
        <v>0</v>
      </c>
      <c r="EF291" s="4">
        <v>0</v>
      </c>
      <c r="EG291" s="4">
        <v>2108396.08</v>
      </c>
      <c r="EH291" s="4">
        <v>-2108396.08</v>
      </c>
      <c r="EI291" s="4">
        <v>0</v>
      </c>
      <c r="EJ291" s="4">
        <v>0</v>
      </c>
      <c r="EK291" s="5">
        <v>1</v>
      </c>
      <c r="EL291" s="4">
        <v>2060012.31</v>
      </c>
      <c r="EM291" s="4">
        <v>2060012.31</v>
      </c>
      <c r="EN291" s="4">
        <v>-2060012.31</v>
      </c>
      <c r="EO291" s="4">
        <v>0</v>
      </c>
      <c r="EP291" s="4">
        <v>0</v>
      </c>
      <c r="EQ291" s="4">
        <v>2060012.31</v>
      </c>
      <c r="ER291" s="4">
        <v>-2060012.31</v>
      </c>
      <c r="ES291" s="4">
        <v>0</v>
      </c>
      <c r="ET291" s="4">
        <v>0</v>
      </c>
      <c r="EU291" s="5">
        <v>1</v>
      </c>
      <c r="EV291" s="4">
        <v>2008079.9</v>
      </c>
      <c r="EW291" s="4">
        <v>2008079.9</v>
      </c>
      <c r="EX291" s="4">
        <v>-2008079.9</v>
      </c>
      <c r="EY291" s="4">
        <v>0</v>
      </c>
      <c r="EZ291" s="4">
        <v>0</v>
      </c>
      <c r="FA291" s="4">
        <v>2008079.9</v>
      </c>
      <c r="FB291" s="4">
        <v>-2008079.9</v>
      </c>
      <c r="FC291" s="4">
        <v>0</v>
      </c>
      <c r="FD291" s="4">
        <v>0</v>
      </c>
      <c r="FE291" s="5">
        <v>1</v>
      </c>
      <c r="FF291" s="4">
        <v>1947680.3800000001</v>
      </c>
      <c r="FG291" s="4">
        <v>1947680.3800000001</v>
      </c>
      <c r="FH291" s="4">
        <v>-1947680.3800000001</v>
      </c>
      <c r="FI291" s="4">
        <v>0</v>
      </c>
      <c r="FJ291" s="4">
        <v>0</v>
      </c>
      <c r="FK291" s="4">
        <v>1947680.3800000001</v>
      </c>
      <c r="FL291" s="4">
        <v>-1947680.3800000001</v>
      </c>
      <c r="FM291" s="4">
        <v>0</v>
      </c>
      <c r="FN291" s="4">
        <v>0</v>
      </c>
      <c r="FO291" s="5">
        <v>1</v>
      </c>
      <c r="FP291" s="4">
        <v>1894968.9500000002</v>
      </c>
      <c r="FQ291" s="4">
        <v>1894968.9500000002</v>
      </c>
      <c r="FR291" s="4">
        <v>-1894968.9500000002</v>
      </c>
      <c r="FS291" s="4">
        <v>0</v>
      </c>
      <c r="FT291" s="4">
        <v>0</v>
      </c>
      <c r="FU291" s="4">
        <v>1894968.9500000002</v>
      </c>
      <c r="FV291" s="4">
        <v>-1894968.9500000002</v>
      </c>
      <c r="FW291" s="4">
        <v>0</v>
      </c>
      <c r="FX291" s="4">
        <v>0</v>
      </c>
      <c r="FY291" s="5">
        <v>1</v>
      </c>
      <c r="FZ291" s="4">
        <v>1840149.8200000005</v>
      </c>
      <c r="GA291" s="4">
        <v>1840149.8200000005</v>
      </c>
      <c r="GB291" s="4">
        <v>-1840149.8200000005</v>
      </c>
      <c r="GC291" s="4">
        <v>0</v>
      </c>
      <c r="GD291" s="4">
        <v>0</v>
      </c>
      <c r="GE291" s="4">
        <v>1840149.8200000005</v>
      </c>
      <c r="GF291" s="4">
        <v>-1840149.8200000005</v>
      </c>
      <c r="GG291" s="4">
        <v>0</v>
      </c>
      <c r="GH291" s="4">
        <v>0</v>
      </c>
      <c r="GI291" s="5">
        <v>1</v>
      </c>
      <c r="GJ291" s="4">
        <v>1776182.9800000002</v>
      </c>
      <c r="GK291" s="4">
        <v>1776182.9800000002</v>
      </c>
      <c r="GL291" s="4">
        <v>-1776182.9800000002</v>
      </c>
      <c r="GM291" s="4">
        <v>0</v>
      </c>
      <c r="GN291" s="4">
        <v>0</v>
      </c>
      <c r="GO291" s="4">
        <v>1776182.9800000002</v>
      </c>
      <c r="GP291" s="4">
        <v>-1776182.9800000002</v>
      </c>
      <c r="GQ291" s="4">
        <v>0</v>
      </c>
      <c r="GR291" s="4">
        <v>0</v>
      </c>
      <c r="GS291" s="5">
        <v>1</v>
      </c>
      <c r="GT291" s="4">
        <v>1735919.9300000006</v>
      </c>
      <c r="GU291" s="4">
        <v>1735919.9300000006</v>
      </c>
      <c r="GV291" s="4">
        <v>-1735919.9300000006</v>
      </c>
      <c r="GW291" s="4">
        <v>0</v>
      </c>
      <c r="GX291" s="4">
        <v>0</v>
      </c>
      <c r="GY291" s="4">
        <v>1735919.9300000006</v>
      </c>
      <c r="GZ291" s="4">
        <v>-1735919.9300000006</v>
      </c>
      <c r="HA291" s="4">
        <v>0</v>
      </c>
      <c r="HB291" s="4">
        <v>0</v>
      </c>
      <c r="HC291" s="5">
        <v>1</v>
      </c>
      <c r="HD291" s="4">
        <v>1707411.350000001</v>
      </c>
      <c r="HE291" s="4">
        <v>1707411.350000001</v>
      </c>
      <c r="HF291" s="4">
        <v>-1707411.350000001</v>
      </c>
      <c r="HG291" s="4">
        <v>0</v>
      </c>
      <c r="HH291" s="4">
        <v>0</v>
      </c>
      <c r="HI291" s="4">
        <v>1707411.350000001</v>
      </c>
      <c r="HJ291" s="4">
        <v>-1707411.350000001</v>
      </c>
      <c r="HK291" s="4">
        <v>0</v>
      </c>
      <c r="HL291" s="4">
        <v>0</v>
      </c>
      <c r="HM291" s="5">
        <v>1</v>
      </c>
      <c r="HN291" s="4">
        <v>1673076.7400000002</v>
      </c>
      <c r="HO291" s="4">
        <v>1673076.7400000002</v>
      </c>
      <c r="HP291" s="4">
        <v>-1673076.7400000002</v>
      </c>
      <c r="HQ291" s="4">
        <v>0</v>
      </c>
      <c r="HR291" s="4">
        <v>0</v>
      </c>
      <c r="HS291" s="4">
        <v>1673076.7400000002</v>
      </c>
      <c r="HT291" s="4">
        <v>-1673076.7400000002</v>
      </c>
      <c r="HU291" s="4">
        <v>0</v>
      </c>
      <c r="HV291" s="4">
        <v>0</v>
      </c>
      <c r="HW291" s="5">
        <v>1</v>
      </c>
      <c r="HX291" s="4">
        <v>1648506.8200000003</v>
      </c>
      <c r="HY291" s="4">
        <v>1648506.8200000003</v>
      </c>
      <c r="HZ291" s="4">
        <v>-1648506.8200000003</v>
      </c>
      <c r="IA291" s="4">
        <v>0</v>
      </c>
      <c r="IB291" s="4">
        <v>0</v>
      </c>
      <c r="IC291" s="4">
        <v>1648506.8200000003</v>
      </c>
      <c r="ID291" s="4">
        <v>-1648506.8200000003</v>
      </c>
      <c r="IE291" s="4">
        <v>0</v>
      </c>
      <c r="IF291" s="4">
        <v>0</v>
      </c>
      <c r="IG291" s="5">
        <v>1</v>
      </c>
      <c r="IH291" s="4">
        <v>1607543.3600000003</v>
      </c>
      <c r="II291" s="4">
        <v>1607543.3600000003</v>
      </c>
      <c r="IJ291" s="4">
        <v>-1607543.3600000003</v>
      </c>
      <c r="IK291" s="4">
        <v>0</v>
      </c>
      <c r="IL291" s="4">
        <v>0</v>
      </c>
      <c r="IM291" s="4">
        <v>1607543.3600000003</v>
      </c>
      <c r="IN291" s="4">
        <v>-1607543.3600000003</v>
      </c>
      <c r="IO291" s="4">
        <v>0</v>
      </c>
      <c r="IP291" s="4">
        <v>0</v>
      </c>
      <c r="IQ291" s="5">
        <v>1</v>
      </c>
      <c r="IR291" s="4">
        <v>22007928.620000005</v>
      </c>
      <c r="IS291" s="4">
        <v>22007928.620000005</v>
      </c>
      <c r="IT291" s="4">
        <v>-22007928.620000005</v>
      </c>
      <c r="IU291" s="4">
        <v>0</v>
      </c>
      <c r="IV291" s="4">
        <v>0</v>
      </c>
      <c r="IW291" s="4">
        <v>22007928.620000005</v>
      </c>
      <c r="IX291" s="4">
        <v>-22007928.620000005</v>
      </c>
      <c r="IY291" s="4">
        <v>0</v>
      </c>
      <c r="IZ291" s="4">
        <v>0</v>
      </c>
      <c r="JA291" s="5">
        <v>12</v>
      </c>
      <c r="JB291" s="4">
        <v>1616279.7500000005</v>
      </c>
      <c r="JC291" s="4">
        <v>1616279.7500000005</v>
      </c>
      <c r="JD291" s="4">
        <v>-1616279.7500000005</v>
      </c>
      <c r="JE291" s="4">
        <v>0</v>
      </c>
      <c r="JF291" s="4">
        <v>0</v>
      </c>
      <c r="JG291" s="4">
        <v>1616279.7500000005</v>
      </c>
      <c r="JH291" s="4">
        <v>-1616279.7500000005</v>
      </c>
      <c r="JI291" s="4">
        <v>0</v>
      </c>
      <c r="JJ291" s="4">
        <v>0</v>
      </c>
      <c r="JK291" s="5">
        <v>1</v>
      </c>
      <c r="JL291" s="4">
        <v>1615406.5100000005</v>
      </c>
      <c r="JM291" s="4">
        <v>1615406.5100000005</v>
      </c>
      <c r="JN291" s="4">
        <v>-1615406.5100000005</v>
      </c>
      <c r="JO291" s="4">
        <v>0</v>
      </c>
      <c r="JP291" s="4">
        <v>0</v>
      </c>
      <c r="JQ291" s="4">
        <v>1615406.5100000005</v>
      </c>
      <c r="JR291" s="4">
        <v>-1615406.5100000005</v>
      </c>
      <c r="JS291" s="4">
        <v>0</v>
      </c>
      <c r="JT291" s="4">
        <v>0</v>
      </c>
      <c r="JU291" s="5">
        <v>1</v>
      </c>
      <c r="JV291" s="4">
        <v>1620272.0700000003</v>
      </c>
      <c r="JW291" s="4">
        <v>1620272.0700000003</v>
      </c>
      <c r="JX291" s="4">
        <v>-1620272.0700000003</v>
      </c>
      <c r="JY291" s="4">
        <v>0</v>
      </c>
      <c r="JZ291" s="4">
        <v>0</v>
      </c>
      <c r="KA291" s="4">
        <v>1620272.0700000003</v>
      </c>
      <c r="KB291" s="4">
        <v>-1620272.0700000003</v>
      </c>
      <c r="KC291" s="4">
        <v>0</v>
      </c>
      <c r="KD291" s="4">
        <v>0</v>
      </c>
      <c r="KE291" s="5">
        <v>1</v>
      </c>
      <c r="KF291" s="4">
        <v>1619902.2000000004</v>
      </c>
      <c r="KG291" s="4">
        <v>1619902.2000000004</v>
      </c>
      <c r="KH291" s="4">
        <v>-1619902.2000000004</v>
      </c>
      <c r="KI291" s="4">
        <v>0</v>
      </c>
      <c r="KJ291" s="4">
        <v>0</v>
      </c>
      <c r="KK291" s="4">
        <v>1619902.2000000004</v>
      </c>
      <c r="KL291" s="4">
        <v>-1619902.2000000004</v>
      </c>
      <c r="KM291" s="4">
        <v>0</v>
      </c>
      <c r="KN291" s="4">
        <v>0</v>
      </c>
      <c r="KO291" s="5">
        <v>1</v>
      </c>
      <c r="KP291" s="4">
        <v>1629512.52</v>
      </c>
      <c r="KQ291" s="4">
        <v>1629512.52</v>
      </c>
      <c r="KR291" s="4">
        <v>-1629512.52</v>
      </c>
      <c r="KS291" s="4">
        <v>0</v>
      </c>
      <c r="KT291" s="4">
        <v>0</v>
      </c>
      <c r="KU291" s="4">
        <v>1629512.52</v>
      </c>
      <c r="KV291" s="4">
        <v>-1629512.52</v>
      </c>
      <c r="KW291" s="4">
        <v>0</v>
      </c>
      <c r="KX291" s="4">
        <v>0</v>
      </c>
      <c r="KY291" s="5">
        <v>1</v>
      </c>
      <c r="KZ291" s="4">
        <v>1634271.7899999996</v>
      </c>
      <c r="LA291" s="4">
        <v>1634271.7899999996</v>
      </c>
      <c r="LB291" s="4">
        <v>-1634271.7899999996</v>
      </c>
      <c r="LC291" s="4">
        <v>0</v>
      </c>
      <c r="LD291" s="4">
        <v>0</v>
      </c>
      <c r="LE291" s="4">
        <v>1634271.7899999996</v>
      </c>
      <c r="LF291" s="4">
        <v>-1634271.7899999996</v>
      </c>
      <c r="LG291" s="4">
        <v>0</v>
      </c>
      <c r="LH291" s="4">
        <v>0</v>
      </c>
      <c r="LI291" s="5">
        <v>1</v>
      </c>
      <c r="LJ291" s="4">
        <v>1638162.36</v>
      </c>
      <c r="LK291" s="4">
        <v>1638162.36</v>
      </c>
      <c r="LL291" s="4">
        <v>-1638162.36</v>
      </c>
      <c r="LM291" s="4">
        <v>0</v>
      </c>
      <c r="LN291" s="4">
        <v>0</v>
      </c>
      <c r="LO291" s="4">
        <v>1638162.36</v>
      </c>
      <c r="LP291" s="4">
        <v>-1638162.36</v>
      </c>
      <c r="LQ291" s="4">
        <v>0</v>
      </c>
      <c r="LR291" s="4">
        <v>0</v>
      </c>
      <c r="LS291" s="5">
        <v>1</v>
      </c>
      <c r="LT291" s="4">
        <v>1642381.27</v>
      </c>
      <c r="LU291" s="4">
        <v>1642381.27</v>
      </c>
      <c r="LV291" s="4">
        <v>-1642381.27</v>
      </c>
      <c r="LW291" s="4">
        <v>0</v>
      </c>
      <c r="LX291" s="4">
        <v>0</v>
      </c>
      <c r="LY291" s="4">
        <v>1642381.27</v>
      </c>
      <c r="LZ291" s="4">
        <v>-1642381.27</v>
      </c>
      <c r="MA291" s="4">
        <v>0</v>
      </c>
      <c r="MB291" s="4">
        <v>0</v>
      </c>
      <c r="MC291" s="5">
        <v>1</v>
      </c>
      <c r="MD291" s="4">
        <v>1641416.2599999998</v>
      </c>
      <c r="ME291" s="4">
        <v>1641416.2599999998</v>
      </c>
      <c r="MF291" s="4">
        <v>-1641416.2599999998</v>
      </c>
      <c r="MG291" s="4">
        <v>0</v>
      </c>
      <c r="MH291" s="4">
        <v>0</v>
      </c>
      <c r="MI291" s="4">
        <v>1641416.2599999998</v>
      </c>
      <c r="MJ291" s="4">
        <v>-1641416.2599999998</v>
      </c>
      <c r="MK291" s="4">
        <v>0</v>
      </c>
      <c r="ML291" s="4">
        <v>0</v>
      </c>
      <c r="MM291" s="5">
        <v>1</v>
      </c>
      <c r="MN291" s="4">
        <v>1650069.7999999998</v>
      </c>
      <c r="MO291" s="4">
        <v>1650069.7999999998</v>
      </c>
      <c r="MP291" s="4">
        <v>-1650069.7999999998</v>
      </c>
      <c r="MQ291" s="4">
        <v>0</v>
      </c>
      <c r="MR291" s="4">
        <v>0</v>
      </c>
      <c r="MS291" s="4">
        <v>1650069.7999999998</v>
      </c>
      <c r="MT291" s="4">
        <v>-1650069.7999999998</v>
      </c>
      <c r="MU291" s="4">
        <v>0</v>
      </c>
      <c r="MV291" s="4">
        <v>0</v>
      </c>
      <c r="MW291" s="5">
        <v>1</v>
      </c>
      <c r="MX291" s="4">
        <v>1653950.6199999994</v>
      </c>
      <c r="MY291" s="4">
        <v>1653950.6199999994</v>
      </c>
      <c r="MZ291" s="4">
        <v>-1653950.6199999994</v>
      </c>
      <c r="NA291" s="4">
        <v>0</v>
      </c>
      <c r="NB291" s="4">
        <v>0</v>
      </c>
      <c r="NC291" s="4">
        <v>1653950.6199999994</v>
      </c>
      <c r="ND291" s="4">
        <v>-1653950.6199999994</v>
      </c>
      <c r="NE291" s="4">
        <v>0</v>
      </c>
      <c r="NF291" s="4">
        <v>0</v>
      </c>
      <c r="NG291" s="5">
        <v>1</v>
      </c>
      <c r="NH291" s="4">
        <v>1652953.0199999996</v>
      </c>
      <c r="NI291" s="4">
        <v>1652953.0199999996</v>
      </c>
      <c r="NJ291" s="4">
        <v>-1652953.0199999996</v>
      </c>
      <c r="NK291" s="4">
        <v>0</v>
      </c>
      <c r="NL291" s="4">
        <v>0</v>
      </c>
      <c r="NM291" s="4">
        <v>1652953.0199999996</v>
      </c>
      <c r="NN291" s="4">
        <v>-1652953.0199999996</v>
      </c>
      <c r="NO291" s="4">
        <v>0</v>
      </c>
      <c r="NP291" s="4">
        <v>0</v>
      </c>
      <c r="NQ291" s="5">
        <v>1</v>
      </c>
      <c r="NR291" s="4">
        <v>19614578.169999998</v>
      </c>
      <c r="NS291" s="4">
        <v>19614578.169999998</v>
      </c>
      <c r="NT291" s="4">
        <v>-19614578.169999998</v>
      </c>
      <c r="NU291" s="4">
        <v>0</v>
      </c>
      <c r="NV291" s="4">
        <v>0</v>
      </c>
      <c r="NW291" s="4">
        <v>19614578.169999998</v>
      </c>
      <c r="NX291" s="4">
        <v>-19614578.169999998</v>
      </c>
      <c r="NY291" s="4">
        <v>0</v>
      </c>
      <c r="NZ291" s="4">
        <v>0</v>
      </c>
      <c r="OA291" s="5">
        <v>12</v>
      </c>
      <c r="OB291" s="4">
        <v>1656444.51</v>
      </c>
      <c r="OC291" s="4">
        <v>1656444.51</v>
      </c>
      <c r="OD291" s="4">
        <v>-1656444.51</v>
      </c>
      <c r="OE291" s="4">
        <v>0</v>
      </c>
      <c r="OF291" s="4">
        <v>0</v>
      </c>
      <c r="OG291" s="4">
        <v>1656444.51</v>
      </c>
      <c r="OH291" s="4">
        <v>-1656444.51</v>
      </c>
      <c r="OI291" s="4">
        <v>0</v>
      </c>
      <c r="OJ291" s="4">
        <v>0</v>
      </c>
      <c r="OK291" s="5">
        <v>1</v>
      </c>
      <c r="OL291" s="4">
        <v>1655034.9700000004</v>
      </c>
      <c r="OM291" s="4">
        <v>1655034.9700000004</v>
      </c>
      <c r="ON291" s="4">
        <v>-1655034.9700000004</v>
      </c>
      <c r="OO291" s="4">
        <v>0</v>
      </c>
      <c r="OP291" s="4">
        <v>0</v>
      </c>
      <c r="OQ291" s="4">
        <v>1655034.9700000004</v>
      </c>
      <c r="OR291" s="4">
        <v>-1655034.9700000004</v>
      </c>
      <c r="OS291" s="4">
        <v>0</v>
      </c>
      <c r="OT291" s="4">
        <v>0</v>
      </c>
      <c r="OU291" s="5">
        <v>1</v>
      </c>
      <c r="OV291" s="4">
        <v>1648870.8700000006</v>
      </c>
      <c r="OW291" s="4">
        <v>1648870.8700000006</v>
      </c>
      <c r="OX291" s="4">
        <v>-1648870.8700000006</v>
      </c>
      <c r="OY291" s="4">
        <v>0</v>
      </c>
      <c r="OZ291" s="4">
        <v>0</v>
      </c>
      <c r="PA291" s="4">
        <v>1648870.8700000006</v>
      </c>
      <c r="PB291" s="4">
        <v>-1648870.8700000006</v>
      </c>
      <c r="PC291" s="4">
        <v>0</v>
      </c>
      <c r="PD291" s="4">
        <v>0</v>
      </c>
      <c r="PE291" s="5">
        <v>1</v>
      </c>
      <c r="PF291" s="4">
        <v>1652405.9500000004</v>
      </c>
      <c r="PG291" s="4">
        <v>1652405.9500000004</v>
      </c>
      <c r="PH291" s="4">
        <v>-1652405.9500000004</v>
      </c>
      <c r="PI291" s="4">
        <v>0</v>
      </c>
      <c r="PJ291" s="4">
        <v>0</v>
      </c>
      <c r="PK291" s="4">
        <v>1652405.9500000004</v>
      </c>
      <c r="PL291" s="4">
        <v>-1652405.9500000004</v>
      </c>
      <c r="PM291" s="4">
        <v>0</v>
      </c>
      <c r="PN291" s="4">
        <v>0</v>
      </c>
      <c r="PO291" s="5">
        <v>1</v>
      </c>
      <c r="PP291" s="4">
        <v>1651479.4900000005</v>
      </c>
      <c r="PQ291" s="4">
        <v>1651479.4900000005</v>
      </c>
      <c r="PR291" s="4">
        <v>-1651479.4900000005</v>
      </c>
      <c r="PS291" s="4">
        <v>0</v>
      </c>
      <c r="PT291" s="4">
        <v>0</v>
      </c>
      <c r="PU291" s="4">
        <v>1651479.4900000005</v>
      </c>
      <c r="PV291" s="4">
        <v>-1651479.4900000005</v>
      </c>
      <c r="PW291" s="4">
        <v>0</v>
      </c>
      <c r="PX291" s="4">
        <v>0</v>
      </c>
      <c r="PY291" s="5">
        <v>1</v>
      </c>
      <c r="PZ291" s="4">
        <v>1645313.6300000006</v>
      </c>
      <c r="QA291" s="4">
        <v>1645313.6300000006</v>
      </c>
      <c r="QB291" s="4">
        <v>-1645313.6300000006</v>
      </c>
      <c r="QC291" s="4">
        <v>0</v>
      </c>
      <c r="QD291" s="4">
        <v>0</v>
      </c>
      <c r="QE291" s="4">
        <v>1645313.6300000006</v>
      </c>
      <c r="QF291" s="4">
        <v>-1645313.6300000006</v>
      </c>
      <c r="QG291" s="4">
        <v>0</v>
      </c>
      <c r="QH291" s="4">
        <v>0</v>
      </c>
      <c r="QI291" s="5">
        <v>1</v>
      </c>
      <c r="QJ291" s="4">
        <v>1649800.9700000002</v>
      </c>
      <c r="QK291" s="4">
        <v>1649800.9700000002</v>
      </c>
      <c r="QL291" s="4">
        <v>-1649800.9700000002</v>
      </c>
      <c r="QM291" s="4">
        <v>0</v>
      </c>
      <c r="QN291" s="4">
        <v>0</v>
      </c>
      <c r="QO291" s="4">
        <v>1649800.9700000002</v>
      </c>
      <c r="QP291" s="4">
        <v>-1649800.9700000002</v>
      </c>
      <c r="QQ291" s="4">
        <v>0</v>
      </c>
      <c r="QR291" s="4">
        <v>0</v>
      </c>
      <c r="QS291" s="5">
        <v>1</v>
      </c>
      <c r="QT291" s="4">
        <v>1649733.7700000005</v>
      </c>
      <c r="QU291" s="4">
        <v>1649733.7700000005</v>
      </c>
      <c r="QV291" s="4">
        <v>-1649733.7700000005</v>
      </c>
      <c r="QW291" s="4">
        <v>0</v>
      </c>
      <c r="QX291" s="4">
        <v>0</v>
      </c>
      <c r="QY291" s="4">
        <v>1649733.7700000005</v>
      </c>
      <c r="QZ291" s="4">
        <v>-1649733.7700000005</v>
      </c>
      <c r="RA291" s="4">
        <v>0</v>
      </c>
      <c r="RB291" s="4">
        <v>0</v>
      </c>
      <c r="RC291" s="5">
        <v>1</v>
      </c>
      <c r="RD291" s="4">
        <v>1644019.4900000007</v>
      </c>
      <c r="RE291" s="4">
        <v>1644019.4900000007</v>
      </c>
      <c r="RF291" s="4">
        <v>-1644019.4900000007</v>
      </c>
      <c r="RG291" s="4">
        <v>0</v>
      </c>
      <c r="RH291" s="4">
        <v>0</v>
      </c>
      <c r="RI291" s="4">
        <v>1644019.4900000007</v>
      </c>
      <c r="RJ291" s="4">
        <v>-1644019.4900000007</v>
      </c>
      <c r="RK291" s="4">
        <v>0</v>
      </c>
      <c r="RL291" s="4">
        <v>0</v>
      </c>
      <c r="RM291" s="5">
        <v>1</v>
      </c>
      <c r="RN291" s="4">
        <v>1648530.7000000004</v>
      </c>
      <c r="RO291" s="4">
        <v>1648530.7000000004</v>
      </c>
      <c r="RP291" s="4">
        <v>-1648530.7000000004</v>
      </c>
      <c r="RQ291" s="4">
        <v>0</v>
      </c>
      <c r="RR291" s="4">
        <v>0</v>
      </c>
      <c r="RS291" s="4">
        <v>1648530.7000000004</v>
      </c>
      <c r="RT291" s="4">
        <v>-1648530.7000000004</v>
      </c>
      <c r="RU291" s="4">
        <v>0</v>
      </c>
      <c r="RV291" s="4">
        <v>0</v>
      </c>
      <c r="RW291" s="5">
        <v>1</v>
      </c>
      <c r="RX291" s="4">
        <v>1648061.3000000007</v>
      </c>
      <c r="RY291" s="4">
        <v>1648061.3000000007</v>
      </c>
      <c r="RZ291" s="4">
        <v>-1648061.3000000007</v>
      </c>
      <c r="SA291" s="4">
        <v>0</v>
      </c>
      <c r="SB291" s="4">
        <v>0</v>
      </c>
      <c r="SC291" s="4">
        <v>1648061.3000000007</v>
      </c>
      <c r="SD291" s="4">
        <v>-1648061.3000000007</v>
      </c>
      <c r="SE291" s="4">
        <v>0</v>
      </c>
      <c r="SF291" s="4">
        <v>0</v>
      </c>
      <c r="SG291" s="5">
        <v>1</v>
      </c>
      <c r="SH291" s="4">
        <v>1647112.6900000004</v>
      </c>
      <c r="SI291" s="4">
        <v>1647112.6900000004</v>
      </c>
      <c r="SJ291" s="4">
        <v>-1647112.6900000004</v>
      </c>
      <c r="SK291" s="4">
        <v>0</v>
      </c>
      <c r="SL291" s="4">
        <v>0</v>
      </c>
      <c r="SM291" s="4">
        <v>1647112.6900000004</v>
      </c>
      <c r="SN291" s="4">
        <v>-1647112.6900000004</v>
      </c>
      <c r="SO291" s="4">
        <v>0</v>
      </c>
      <c r="SP291" s="4">
        <v>0</v>
      </c>
      <c r="SQ291" s="5">
        <v>1</v>
      </c>
      <c r="SR291" s="4">
        <v>19796808.340000007</v>
      </c>
      <c r="SS291" s="4">
        <v>19796808.340000007</v>
      </c>
      <c r="ST291" s="4">
        <v>-19796808.340000007</v>
      </c>
      <c r="SU291" s="4">
        <v>0</v>
      </c>
      <c r="SV291" s="4">
        <v>0</v>
      </c>
      <c r="SW291" s="4">
        <v>19796808.340000007</v>
      </c>
      <c r="SX291" s="4">
        <v>-19796808.340000007</v>
      </c>
      <c r="SY291" s="4">
        <v>0</v>
      </c>
      <c r="SZ291" s="4">
        <v>0</v>
      </c>
      <c r="TA291" s="5">
        <v>12</v>
      </c>
      <c r="TB291" s="4">
        <v>1649830.5552000005</v>
      </c>
      <c r="TC291" s="4">
        <v>1649830.5552000005</v>
      </c>
    </row>
    <row r="292" spans="1:523" x14ac:dyDescent="0.3">
      <c r="A292" s="3" t="s">
        <v>329</v>
      </c>
      <c r="B292" s="4">
        <v>0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0</v>
      </c>
      <c r="J292" s="4">
        <v>0</v>
      </c>
      <c r="K292" s="5">
        <v>0.9662373491814843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5">
        <v>0.9662373491814843</v>
      </c>
      <c r="V292" s="4">
        <v>0</v>
      </c>
      <c r="W292" s="4">
        <v>0</v>
      </c>
      <c r="X292" s="4">
        <v>0</v>
      </c>
      <c r="Y292" s="4">
        <v>0</v>
      </c>
      <c r="Z292" s="4">
        <v>0</v>
      </c>
      <c r="AA292" s="4">
        <v>0</v>
      </c>
      <c r="AB292" s="4">
        <v>0</v>
      </c>
      <c r="AC292" s="4">
        <v>0</v>
      </c>
      <c r="AD292" s="4">
        <v>0</v>
      </c>
      <c r="AE292" s="5">
        <v>0.9662373491814843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0</v>
      </c>
      <c r="AL292" s="4">
        <v>0</v>
      </c>
      <c r="AM292" s="4">
        <v>0</v>
      </c>
      <c r="AN292" s="4">
        <v>0</v>
      </c>
      <c r="AO292" s="5">
        <v>0.9662373491814843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>
        <v>0</v>
      </c>
      <c r="AX292" s="4">
        <v>0</v>
      </c>
      <c r="AY292" s="5">
        <v>0.9662373491814843</v>
      </c>
      <c r="AZ292" s="4">
        <v>0</v>
      </c>
      <c r="BA292" s="4">
        <v>0</v>
      </c>
      <c r="BB292" s="4">
        <v>0</v>
      </c>
      <c r="BC292" s="4">
        <v>0</v>
      </c>
      <c r="BD292" s="4">
        <v>0</v>
      </c>
      <c r="BE292" s="4">
        <v>0</v>
      </c>
      <c r="BF292" s="4">
        <v>0</v>
      </c>
      <c r="BG292" s="4">
        <v>0</v>
      </c>
      <c r="BH292" s="4">
        <v>0</v>
      </c>
      <c r="BI292" s="5">
        <v>0.9662373491814843</v>
      </c>
      <c r="BJ292" s="4">
        <v>0</v>
      </c>
      <c r="BK292" s="4">
        <v>0</v>
      </c>
      <c r="BL292" s="4">
        <v>0</v>
      </c>
      <c r="BM292" s="4">
        <v>0</v>
      </c>
      <c r="BN292" s="4">
        <v>0</v>
      </c>
      <c r="BO292" s="4">
        <v>0</v>
      </c>
      <c r="BP292" s="4">
        <v>0</v>
      </c>
      <c r="BQ292" s="4">
        <v>0</v>
      </c>
      <c r="BR292" s="4">
        <v>0</v>
      </c>
      <c r="BS292" s="5">
        <v>0.9662373491814843</v>
      </c>
      <c r="BT292" s="4">
        <v>0</v>
      </c>
      <c r="BU292" s="4">
        <v>0</v>
      </c>
      <c r="BV292" s="4">
        <v>0</v>
      </c>
      <c r="BW292" s="4">
        <v>0</v>
      </c>
      <c r="BX292" s="4">
        <v>0</v>
      </c>
      <c r="BY292" s="4">
        <v>0</v>
      </c>
      <c r="BZ292" s="4">
        <v>0</v>
      </c>
      <c r="CA292" s="4">
        <v>0</v>
      </c>
      <c r="CB292" s="4">
        <v>0</v>
      </c>
      <c r="CC292" s="5">
        <v>0.9662373491814843</v>
      </c>
      <c r="CD292" s="4">
        <v>0</v>
      </c>
      <c r="CE292" s="4">
        <v>0</v>
      </c>
      <c r="CF292" s="4">
        <v>0</v>
      </c>
      <c r="CG292" s="4">
        <v>0</v>
      </c>
      <c r="CH292" s="4">
        <v>0</v>
      </c>
      <c r="CI292" s="4">
        <v>0</v>
      </c>
      <c r="CJ292" s="4">
        <v>0</v>
      </c>
      <c r="CK292" s="4">
        <v>0</v>
      </c>
      <c r="CL292" s="4">
        <v>0</v>
      </c>
      <c r="CM292" s="5">
        <v>0.9662373491814843</v>
      </c>
      <c r="CN292" s="4">
        <v>0</v>
      </c>
      <c r="CO292" s="4">
        <v>0</v>
      </c>
      <c r="CP292" s="4">
        <v>0</v>
      </c>
      <c r="CQ292" s="4">
        <v>0</v>
      </c>
      <c r="CR292" s="4">
        <v>0</v>
      </c>
      <c r="CS292" s="4">
        <v>0</v>
      </c>
      <c r="CT292" s="4">
        <v>0</v>
      </c>
      <c r="CU292" s="4">
        <v>0</v>
      </c>
      <c r="CV292" s="4">
        <v>0</v>
      </c>
      <c r="CW292" s="5">
        <v>0.9662373491814843</v>
      </c>
      <c r="CX292" s="4">
        <v>0</v>
      </c>
      <c r="CY292" s="4">
        <v>0</v>
      </c>
      <c r="CZ292" s="4">
        <v>0</v>
      </c>
      <c r="DA292" s="4">
        <v>0</v>
      </c>
      <c r="DB292" s="4">
        <v>0</v>
      </c>
      <c r="DC292" s="4">
        <v>0</v>
      </c>
      <c r="DD292" s="4">
        <v>0</v>
      </c>
      <c r="DE292" s="4">
        <v>0</v>
      </c>
      <c r="DF292" s="4">
        <v>0</v>
      </c>
      <c r="DG292" s="5">
        <v>0.9662373491814843</v>
      </c>
      <c r="DH292" s="4">
        <v>0</v>
      </c>
      <c r="DI292" s="4">
        <v>0</v>
      </c>
      <c r="DJ292" s="4">
        <v>0</v>
      </c>
      <c r="DK292" s="4">
        <v>0</v>
      </c>
      <c r="DL292" s="4">
        <v>0</v>
      </c>
      <c r="DM292" s="4">
        <v>0</v>
      </c>
      <c r="DN292" s="4">
        <v>0</v>
      </c>
      <c r="DO292" s="4">
        <v>0</v>
      </c>
      <c r="DP292" s="4">
        <v>0</v>
      </c>
      <c r="DQ292" s="5">
        <v>0.9662373491814843</v>
      </c>
      <c r="DR292" s="4">
        <v>0</v>
      </c>
      <c r="DS292" s="4">
        <v>0</v>
      </c>
      <c r="DT292" s="4">
        <v>0</v>
      </c>
      <c r="DU292" s="4">
        <v>0</v>
      </c>
      <c r="DV292" s="4">
        <v>0</v>
      </c>
      <c r="DW292" s="4">
        <v>0</v>
      </c>
      <c r="DX292" s="4">
        <v>0</v>
      </c>
      <c r="DY292" s="4">
        <v>0</v>
      </c>
      <c r="DZ292" s="4">
        <v>0</v>
      </c>
      <c r="EA292" s="5">
        <v>11.594848190177814</v>
      </c>
      <c r="EB292" s="4">
        <v>0</v>
      </c>
      <c r="EC292" s="4">
        <v>0</v>
      </c>
      <c r="ED292" s="4">
        <v>0</v>
      </c>
      <c r="EE292" s="4">
        <v>0</v>
      </c>
      <c r="EF292" s="4">
        <v>0</v>
      </c>
      <c r="EG292" s="4">
        <v>0</v>
      </c>
      <c r="EH292" s="4">
        <v>0</v>
      </c>
      <c r="EI292" s="4">
        <v>0</v>
      </c>
      <c r="EJ292" s="4">
        <v>0</v>
      </c>
      <c r="EK292" s="5">
        <v>0.96528100936137662</v>
      </c>
      <c r="EL292" s="4">
        <v>0</v>
      </c>
      <c r="EM292" s="4">
        <v>0</v>
      </c>
      <c r="EN292" s="4">
        <v>0</v>
      </c>
      <c r="EO292" s="4">
        <v>0</v>
      </c>
      <c r="EP292" s="4">
        <v>0</v>
      </c>
      <c r="EQ292" s="4">
        <v>0</v>
      </c>
      <c r="ER292" s="4">
        <v>0</v>
      </c>
      <c r="ES292" s="4">
        <v>0</v>
      </c>
      <c r="ET292" s="4">
        <v>0</v>
      </c>
      <c r="EU292" s="5">
        <v>0.96528100936137662</v>
      </c>
      <c r="EV292" s="4">
        <v>0</v>
      </c>
      <c r="EW292" s="4">
        <v>0</v>
      </c>
      <c r="EX292" s="4">
        <v>0</v>
      </c>
      <c r="EY292" s="4">
        <v>0</v>
      </c>
      <c r="EZ292" s="4">
        <v>0</v>
      </c>
      <c r="FA292" s="4">
        <v>0</v>
      </c>
      <c r="FB292" s="4">
        <v>0</v>
      </c>
      <c r="FC292" s="4">
        <v>0</v>
      </c>
      <c r="FD292" s="4">
        <v>0</v>
      </c>
      <c r="FE292" s="5">
        <v>0.96528100936137662</v>
      </c>
      <c r="FF292" s="4">
        <v>0</v>
      </c>
      <c r="FG292" s="4">
        <v>0</v>
      </c>
      <c r="FH292" s="4">
        <v>0</v>
      </c>
      <c r="FI292" s="4">
        <v>0</v>
      </c>
      <c r="FJ292" s="4">
        <v>0</v>
      </c>
      <c r="FK292" s="4">
        <v>0</v>
      </c>
      <c r="FL292" s="4">
        <v>0</v>
      </c>
      <c r="FM292" s="4">
        <v>0</v>
      </c>
      <c r="FN292" s="4">
        <v>0</v>
      </c>
      <c r="FO292" s="5">
        <v>0.96528100936137662</v>
      </c>
      <c r="FP292" s="4">
        <v>0</v>
      </c>
      <c r="FQ292" s="4">
        <v>0</v>
      </c>
      <c r="FR292" s="4">
        <v>0</v>
      </c>
      <c r="FS292" s="4">
        <v>0</v>
      </c>
      <c r="FT292" s="4">
        <v>0</v>
      </c>
      <c r="FU292" s="4">
        <v>0</v>
      </c>
      <c r="FV292" s="4">
        <v>0</v>
      </c>
      <c r="FW292" s="4">
        <v>0</v>
      </c>
      <c r="FX292" s="4">
        <v>0</v>
      </c>
      <c r="FY292" s="5">
        <v>0.96528100936137662</v>
      </c>
      <c r="FZ292" s="4">
        <v>0</v>
      </c>
      <c r="GA292" s="4">
        <v>0</v>
      </c>
      <c r="GB292" s="4">
        <v>0</v>
      </c>
      <c r="GC292" s="4">
        <v>0</v>
      </c>
      <c r="GD292" s="4">
        <v>0</v>
      </c>
      <c r="GE292" s="4">
        <v>0</v>
      </c>
      <c r="GF292" s="4">
        <v>0</v>
      </c>
      <c r="GG292" s="4">
        <v>0</v>
      </c>
      <c r="GH292" s="4">
        <v>0</v>
      </c>
      <c r="GI292" s="5">
        <v>0.96528100936137662</v>
      </c>
      <c r="GJ292" s="4">
        <v>0</v>
      </c>
      <c r="GK292" s="4">
        <v>0</v>
      </c>
      <c r="GL292" s="4">
        <v>0</v>
      </c>
      <c r="GM292" s="4">
        <v>0</v>
      </c>
      <c r="GN292" s="4">
        <v>0</v>
      </c>
      <c r="GO292" s="4">
        <v>0</v>
      </c>
      <c r="GP292" s="4">
        <v>0</v>
      </c>
      <c r="GQ292" s="4">
        <v>0</v>
      </c>
      <c r="GR292" s="4">
        <v>0</v>
      </c>
      <c r="GS292" s="5">
        <v>0.96528100936137662</v>
      </c>
      <c r="GT292" s="4">
        <v>0</v>
      </c>
      <c r="GU292" s="4">
        <v>0</v>
      </c>
      <c r="GV292" s="4">
        <v>0</v>
      </c>
      <c r="GW292" s="4">
        <v>0</v>
      </c>
      <c r="GX292" s="4">
        <v>0</v>
      </c>
      <c r="GY292" s="4">
        <v>0</v>
      </c>
      <c r="GZ292" s="4">
        <v>0</v>
      </c>
      <c r="HA292" s="4">
        <v>0</v>
      </c>
      <c r="HB292" s="4">
        <v>0</v>
      </c>
      <c r="HC292" s="5">
        <v>0.96528100936137662</v>
      </c>
      <c r="HD292" s="4">
        <v>0</v>
      </c>
      <c r="HE292" s="4">
        <v>0</v>
      </c>
      <c r="HF292" s="4">
        <v>0</v>
      </c>
      <c r="HG292" s="4">
        <v>0</v>
      </c>
      <c r="HH292" s="4">
        <v>0</v>
      </c>
      <c r="HI292" s="4">
        <v>0</v>
      </c>
      <c r="HJ292" s="4">
        <v>0</v>
      </c>
      <c r="HK292" s="4">
        <v>0</v>
      </c>
      <c r="HL292" s="4">
        <v>0</v>
      </c>
      <c r="HM292" s="5">
        <v>0.96528100936137662</v>
      </c>
      <c r="HN292" s="4">
        <v>0</v>
      </c>
      <c r="HO292" s="4">
        <v>0</v>
      </c>
      <c r="HP292" s="4">
        <v>0</v>
      </c>
      <c r="HQ292" s="4">
        <v>0</v>
      </c>
      <c r="HR292" s="4">
        <v>0</v>
      </c>
      <c r="HS292" s="4">
        <v>0</v>
      </c>
      <c r="HT292" s="4">
        <v>0</v>
      </c>
      <c r="HU292" s="4">
        <v>0</v>
      </c>
      <c r="HV292" s="4">
        <v>0</v>
      </c>
      <c r="HW292" s="5">
        <v>0.96528100936137662</v>
      </c>
      <c r="HX292" s="4">
        <v>0</v>
      </c>
      <c r="HY292" s="4">
        <v>0</v>
      </c>
      <c r="HZ292" s="4">
        <v>0</v>
      </c>
      <c r="IA292" s="4">
        <v>0</v>
      </c>
      <c r="IB292" s="4">
        <v>0</v>
      </c>
      <c r="IC292" s="4">
        <v>0</v>
      </c>
      <c r="ID292" s="4">
        <v>0</v>
      </c>
      <c r="IE292" s="4">
        <v>0</v>
      </c>
      <c r="IF292" s="4">
        <v>0</v>
      </c>
      <c r="IG292" s="5">
        <v>0.96528100936137662</v>
      </c>
      <c r="IH292" s="4">
        <v>0</v>
      </c>
      <c r="II292" s="4">
        <v>0</v>
      </c>
      <c r="IJ292" s="4">
        <v>0</v>
      </c>
      <c r="IK292" s="4">
        <v>0</v>
      </c>
      <c r="IL292" s="4">
        <v>0</v>
      </c>
      <c r="IM292" s="4">
        <v>0</v>
      </c>
      <c r="IN292" s="4">
        <v>0</v>
      </c>
      <c r="IO292" s="4">
        <v>0</v>
      </c>
      <c r="IP292" s="4">
        <v>0</v>
      </c>
      <c r="IQ292" s="5">
        <v>0.96528100936137662</v>
      </c>
      <c r="IR292" s="4">
        <v>0</v>
      </c>
      <c r="IS292" s="4">
        <v>0</v>
      </c>
      <c r="IT292" s="4">
        <v>0</v>
      </c>
      <c r="IU292" s="4">
        <v>0</v>
      </c>
      <c r="IV292" s="4">
        <v>0</v>
      </c>
      <c r="IW292" s="4">
        <v>0</v>
      </c>
      <c r="IX292" s="4">
        <v>0</v>
      </c>
      <c r="IY292" s="4">
        <v>0</v>
      </c>
      <c r="IZ292" s="4">
        <v>0</v>
      </c>
      <c r="JA292" s="5">
        <v>11.583372112336519</v>
      </c>
      <c r="JB292" s="4">
        <v>0</v>
      </c>
      <c r="JC292" s="4">
        <v>0</v>
      </c>
      <c r="JD292" s="4">
        <v>0</v>
      </c>
      <c r="JE292" s="4">
        <v>0</v>
      </c>
      <c r="JF292" s="4">
        <v>0</v>
      </c>
      <c r="JG292" s="4">
        <v>0</v>
      </c>
      <c r="JH292" s="4">
        <v>0</v>
      </c>
      <c r="JI292" s="4">
        <v>0</v>
      </c>
      <c r="JJ292" s="4">
        <v>0</v>
      </c>
      <c r="JK292" s="5">
        <v>0.96745351419595016</v>
      </c>
      <c r="JL292" s="4">
        <v>0</v>
      </c>
      <c r="JM292" s="4">
        <v>0</v>
      </c>
      <c r="JN292" s="4">
        <v>0</v>
      </c>
      <c r="JO292" s="4">
        <v>0</v>
      </c>
      <c r="JP292" s="4">
        <v>0</v>
      </c>
      <c r="JQ292" s="4">
        <v>0</v>
      </c>
      <c r="JR292" s="4">
        <v>0</v>
      </c>
      <c r="JS292" s="4">
        <v>0</v>
      </c>
      <c r="JT292" s="4">
        <v>0</v>
      </c>
      <c r="JU292" s="5">
        <v>0.96745351419595016</v>
      </c>
      <c r="JV292" s="4">
        <v>0</v>
      </c>
      <c r="JW292" s="4">
        <v>0</v>
      </c>
      <c r="JX292" s="4">
        <v>0</v>
      </c>
      <c r="JY292" s="4">
        <v>0</v>
      </c>
      <c r="JZ292" s="4">
        <v>0</v>
      </c>
      <c r="KA292" s="4">
        <v>0</v>
      </c>
      <c r="KB292" s="4">
        <v>0</v>
      </c>
      <c r="KC292" s="4">
        <v>0</v>
      </c>
      <c r="KD292" s="4">
        <v>0</v>
      </c>
      <c r="KE292" s="5">
        <v>0.96745351419595016</v>
      </c>
      <c r="KF292" s="4">
        <v>0</v>
      </c>
      <c r="KG292" s="4">
        <v>0</v>
      </c>
      <c r="KH292" s="4">
        <v>0</v>
      </c>
      <c r="KI292" s="4">
        <v>0</v>
      </c>
      <c r="KJ292" s="4">
        <v>0</v>
      </c>
      <c r="KK292" s="4">
        <v>0</v>
      </c>
      <c r="KL292" s="4">
        <v>0</v>
      </c>
      <c r="KM292" s="4">
        <v>0</v>
      </c>
      <c r="KN292" s="4">
        <v>0</v>
      </c>
      <c r="KO292" s="5">
        <v>0.96745351419595016</v>
      </c>
      <c r="KP292" s="4">
        <v>0</v>
      </c>
      <c r="KQ292" s="4">
        <v>0</v>
      </c>
      <c r="KR292" s="4">
        <v>0</v>
      </c>
      <c r="KS292" s="4">
        <v>0</v>
      </c>
      <c r="KT292" s="4">
        <v>0</v>
      </c>
      <c r="KU292" s="4">
        <v>0</v>
      </c>
      <c r="KV292" s="4">
        <v>0</v>
      </c>
      <c r="KW292" s="4">
        <v>0</v>
      </c>
      <c r="KX292" s="4">
        <v>0</v>
      </c>
      <c r="KY292" s="5">
        <v>0.96745351419595016</v>
      </c>
      <c r="KZ292" s="4">
        <v>0</v>
      </c>
      <c r="LA292" s="4">
        <v>0</v>
      </c>
      <c r="LB292" s="4">
        <v>0</v>
      </c>
      <c r="LC292" s="4">
        <v>0</v>
      </c>
      <c r="LD292" s="4">
        <v>0</v>
      </c>
      <c r="LE292" s="4">
        <v>0</v>
      </c>
      <c r="LF292" s="4">
        <v>0</v>
      </c>
      <c r="LG292" s="4">
        <v>0</v>
      </c>
      <c r="LH292" s="4">
        <v>0</v>
      </c>
      <c r="LI292" s="5">
        <v>0.96745351419595016</v>
      </c>
      <c r="LJ292" s="4">
        <v>0</v>
      </c>
      <c r="LK292" s="4">
        <v>0</v>
      </c>
      <c r="LL292" s="4">
        <v>0</v>
      </c>
      <c r="LM292" s="4">
        <v>0</v>
      </c>
      <c r="LN292" s="4">
        <v>0</v>
      </c>
      <c r="LO292" s="4">
        <v>0</v>
      </c>
      <c r="LP292" s="4">
        <v>0</v>
      </c>
      <c r="LQ292" s="4">
        <v>0</v>
      </c>
      <c r="LR292" s="4">
        <v>0</v>
      </c>
      <c r="LS292" s="5">
        <v>0.96745351419595016</v>
      </c>
      <c r="LT292" s="4">
        <v>0</v>
      </c>
      <c r="LU292" s="4">
        <v>0</v>
      </c>
      <c r="LV292" s="4">
        <v>0</v>
      </c>
      <c r="LW292" s="4">
        <v>0</v>
      </c>
      <c r="LX292" s="4">
        <v>0</v>
      </c>
      <c r="LY292" s="4">
        <v>0</v>
      </c>
      <c r="LZ292" s="4">
        <v>0</v>
      </c>
      <c r="MA292" s="4">
        <v>0</v>
      </c>
      <c r="MB292" s="4">
        <v>0</v>
      </c>
      <c r="MC292" s="5">
        <v>0.96745351419595016</v>
      </c>
      <c r="MD292" s="4">
        <v>0</v>
      </c>
      <c r="ME292" s="4">
        <v>0</v>
      </c>
      <c r="MF292" s="4">
        <v>0</v>
      </c>
      <c r="MG292" s="4">
        <v>0</v>
      </c>
      <c r="MH292" s="4">
        <v>0</v>
      </c>
      <c r="MI292" s="4">
        <v>0</v>
      </c>
      <c r="MJ292" s="4">
        <v>0</v>
      </c>
      <c r="MK292" s="4">
        <v>0</v>
      </c>
      <c r="ML292" s="4">
        <v>0</v>
      </c>
      <c r="MM292" s="5">
        <v>0.96745351419595016</v>
      </c>
      <c r="MN292" s="4">
        <v>0</v>
      </c>
      <c r="MO292" s="4">
        <v>0</v>
      </c>
      <c r="MP292" s="4">
        <v>0</v>
      </c>
      <c r="MQ292" s="4">
        <v>0</v>
      </c>
      <c r="MR292" s="4">
        <v>0</v>
      </c>
      <c r="MS292" s="4">
        <v>0</v>
      </c>
      <c r="MT292" s="4">
        <v>0</v>
      </c>
      <c r="MU292" s="4">
        <v>0</v>
      </c>
      <c r="MV292" s="4">
        <v>0</v>
      </c>
      <c r="MW292" s="5">
        <v>0.96745351419595016</v>
      </c>
      <c r="MX292" s="4">
        <v>0</v>
      </c>
      <c r="MY292" s="4">
        <v>0</v>
      </c>
      <c r="MZ292" s="4">
        <v>0</v>
      </c>
      <c r="NA292" s="4">
        <v>0</v>
      </c>
      <c r="NB292" s="4">
        <v>0</v>
      </c>
      <c r="NC292" s="4">
        <v>0</v>
      </c>
      <c r="ND292" s="4">
        <v>0</v>
      </c>
      <c r="NE292" s="4">
        <v>0</v>
      </c>
      <c r="NF292" s="4">
        <v>0</v>
      </c>
      <c r="NG292" s="5">
        <v>0.96745351419595016</v>
      </c>
      <c r="NH292" s="4">
        <v>0</v>
      </c>
      <c r="NI292" s="4">
        <v>0</v>
      </c>
      <c r="NJ292" s="4">
        <v>0</v>
      </c>
      <c r="NK292" s="4">
        <v>0</v>
      </c>
      <c r="NL292" s="4">
        <v>0</v>
      </c>
      <c r="NM292" s="4">
        <v>0</v>
      </c>
      <c r="NN292" s="4">
        <v>0</v>
      </c>
      <c r="NO292" s="4">
        <v>0</v>
      </c>
      <c r="NP292" s="4">
        <v>0</v>
      </c>
      <c r="NQ292" s="5">
        <v>0.96745351419595016</v>
      </c>
      <c r="NR292" s="4">
        <v>0</v>
      </c>
      <c r="NS292" s="4">
        <v>0</v>
      </c>
      <c r="NT292" s="4">
        <v>0</v>
      </c>
      <c r="NU292" s="4">
        <v>0</v>
      </c>
      <c r="NV292" s="4">
        <v>0</v>
      </c>
      <c r="NW292" s="4">
        <v>0</v>
      </c>
      <c r="NX292" s="4">
        <v>0</v>
      </c>
      <c r="NY292" s="4">
        <v>0</v>
      </c>
      <c r="NZ292" s="4">
        <v>0</v>
      </c>
      <c r="OA292" s="5">
        <v>11.609442170351405</v>
      </c>
      <c r="OB292" s="4">
        <v>0</v>
      </c>
      <c r="OC292" s="4">
        <v>0</v>
      </c>
      <c r="OD292" s="4">
        <v>0</v>
      </c>
      <c r="OE292" s="4">
        <v>0</v>
      </c>
      <c r="OF292" s="4">
        <v>0</v>
      </c>
      <c r="OG292" s="4">
        <v>0</v>
      </c>
      <c r="OH292" s="4">
        <v>0</v>
      </c>
      <c r="OI292" s="4">
        <v>0</v>
      </c>
      <c r="OJ292" s="4">
        <v>0</v>
      </c>
      <c r="OK292" s="5">
        <v>0.96820423313819459</v>
      </c>
      <c r="OL292" s="4">
        <v>0</v>
      </c>
      <c r="OM292" s="4">
        <v>0</v>
      </c>
      <c r="ON292" s="4">
        <v>0</v>
      </c>
      <c r="OO292" s="4">
        <v>0</v>
      </c>
      <c r="OP292" s="4">
        <v>0</v>
      </c>
      <c r="OQ292" s="4">
        <v>0</v>
      </c>
      <c r="OR292" s="4">
        <v>0</v>
      </c>
      <c r="OS292" s="4">
        <v>0</v>
      </c>
      <c r="OT292" s="4">
        <v>0</v>
      </c>
      <c r="OU292" s="5">
        <v>0.96820423313819459</v>
      </c>
      <c r="OV292" s="4">
        <v>0</v>
      </c>
      <c r="OW292" s="4">
        <v>0</v>
      </c>
      <c r="OX292" s="4">
        <v>0</v>
      </c>
      <c r="OY292" s="4">
        <v>0</v>
      </c>
      <c r="OZ292" s="4">
        <v>0</v>
      </c>
      <c r="PA292" s="4">
        <v>0</v>
      </c>
      <c r="PB292" s="4">
        <v>0</v>
      </c>
      <c r="PC292" s="4">
        <v>0</v>
      </c>
      <c r="PD292" s="4">
        <v>0</v>
      </c>
      <c r="PE292" s="5">
        <v>0.96820423313819459</v>
      </c>
      <c r="PF292" s="4">
        <v>0</v>
      </c>
      <c r="PG292" s="4">
        <v>0</v>
      </c>
      <c r="PH292" s="4">
        <v>0</v>
      </c>
      <c r="PI292" s="4">
        <v>0</v>
      </c>
      <c r="PJ292" s="4">
        <v>0</v>
      </c>
      <c r="PK292" s="4">
        <v>0</v>
      </c>
      <c r="PL292" s="4">
        <v>0</v>
      </c>
      <c r="PM292" s="4">
        <v>0</v>
      </c>
      <c r="PN292" s="4">
        <v>0</v>
      </c>
      <c r="PO292" s="5">
        <v>0.96820423313819459</v>
      </c>
      <c r="PP292" s="4">
        <v>0</v>
      </c>
      <c r="PQ292" s="4">
        <v>0</v>
      </c>
      <c r="PR292" s="4">
        <v>0</v>
      </c>
      <c r="PS292" s="4">
        <v>0</v>
      </c>
      <c r="PT292" s="4">
        <v>0</v>
      </c>
      <c r="PU292" s="4">
        <v>0</v>
      </c>
      <c r="PV292" s="4">
        <v>0</v>
      </c>
      <c r="PW292" s="4">
        <v>0</v>
      </c>
      <c r="PX292" s="4">
        <v>0</v>
      </c>
      <c r="PY292" s="5">
        <v>0.96820423313819459</v>
      </c>
      <c r="PZ292" s="4">
        <v>0</v>
      </c>
      <c r="QA292" s="4">
        <v>0</v>
      </c>
      <c r="QB292" s="4">
        <v>0</v>
      </c>
      <c r="QC292" s="4">
        <v>0</v>
      </c>
      <c r="QD292" s="4">
        <v>0</v>
      </c>
      <c r="QE292" s="4">
        <v>0</v>
      </c>
      <c r="QF292" s="4">
        <v>0</v>
      </c>
      <c r="QG292" s="4">
        <v>0</v>
      </c>
      <c r="QH292" s="4">
        <v>0</v>
      </c>
      <c r="QI292" s="5">
        <v>0.96820423313819459</v>
      </c>
      <c r="QJ292" s="4">
        <v>0</v>
      </c>
      <c r="QK292" s="4">
        <v>0</v>
      </c>
      <c r="QL292" s="4">
        <v>0</v>
      </c>
      <c r="QM292" s="4">
        <v>0</v>
      </c>
      <c r="QN292" s="4">
        <v>0</v>
      </c>
      <c r="QO292" s="4">
        <v>0</v>
      </c>
      <c r="QP292" s="4">
        <v>0</v>
      </c>
      <c r="QQ292" s="4">
        <v>0</v>
      </c>
      <c r="QR292" s="4">
        <v>0</v>
      </c>
      <c r="QS292" s="5">
        <v>0.96820423313819459</v>
      </c>
      <c r="QT292" s="4">
        <v>0</v>
      </c>
      <c r="QU292" s="4">
        <v>0</v>
      </c>
      <c r="QV292" s="4">
        <v>0</v>
      </c>
      <c r="QW292" s="4">
        <v>0</v>
      </c>
      <c r="QX292" s="4">
        <v>0</v>
      </c>
      <c r="QY292" s="4">
        <v>0</v>
      </c>
      <c r="QZ292" s="4">
        <v>0</v>
      </c>
      <c r="RA292" s="4">
        <v>0</v>
      </c>
      <c r="RB292" s="4">
        <v>0</v>
      </c>
      <c r="RC292" s="5">
        <v>0.96820423313819459</v>
      </c>
      <c r="RD292" s="4">
        <v>0</v>
      </c>
      <c r="RE292" s="4">
        <v>0</v>
      </c>
      <c r="RF292" s="4">
        <v>0</v>
      </c>
      <c r="RG292" s="4">
        <v>0</v>
      </c>
      <c r="RH292" s="4">
        <v>0</v>
      </c>
      <c r="RI292" s="4">
        <v>0</v>
      </c>
      <c r="RJ292" s="4">
        <v>0</v>
      </c>
      <c r="RK292" s="4">
        <v>0</v>
      </c>
      <c r="RL292" s="4">
        <v>0</v>
      </c>
      <c r="RM292" s="5">
        <v>0.96820423313819459</v>
      </c>
      <c r="RN292" s="4">
        <v>0</v>
      </c>
      <c r="RO292" s="4">
        <v>0</v>
      </c>
      <c r="RP292" s="4">
        <v>0</v>
      </c>
      <c r="RQ292" s="4">
        <v>0</v>
      </c>
      <c r="RR292" s="4">
        <v>0</v>
      </c>
      <c r="RS292" s="4">
        <v>0</v>
      </c>
      <c r="RT292" s="4">
        <v>0</v>
      </c>
      <c r="RU292" s="4">
        <v>0</v>
      </c>
      <c r="RV292" s="4">
        <v>0</v>
      </c>
      <c r="RW292" s="5">
        <v>0.96820423313819459</v>
      </c>
      <c r="RX292" s="4">
        <v>0</v>
      </c>
      <c r="RY292" s="4">
        <v>0</v>
      </c>
      <c r="RZ292" s="4">
        <v>0</v>
      </c>
      <c r="SA292" s="4">
        <v>0</v>
      </c>
      <c r="SB292" s="4">
        <v>0</v>
      </c>
      <c r="SC292" s="4">
        <v>0</v>
      </c>
      <c r="SD292" s="4">
        <v>0</v>
      </c>
      <c r="SE292" s="4">
        <v>0</v>
      </c>
      <c r="SF292" s="4">
        <v>0</v>
      </c>
      <c r="SG292" s="5">
        <v>0.96820423313819459</v>
      </c>
      <c r="SH292" s="4">
        <v>0</v>
      </c>
      <c r="SI292" s="4">
        <v>0</v>
      </c>
      <c r="SJ292" s="4">
        <v>0</v>
      </c>
      <c r="SK292" s="4">
        <v>0</v>
      </c>
      <c r="SL292" s="4">
        <v>0</v>
      </c>
      <c r="SM292" s="4">
        <v>0</v>
      </c>
      <c r="SN292" s="4">
        <v>0</v>
      </c>
      <c r="SO292" s="4">
        <v>0</v>
      </c>
      <c r="SP292" s="4">
        <v>0</v>
      </c>
      <c r="SQ292" s="5">
        <v>0.96820423313819459</v>
      </c>
      <c r="SR292" s="4">
        <v>0</v>
      </c>
      <c r="SS292" s="4">
        <v>0</v>
      </c>
      <c r="ST292" s="4">
        <v>0</v>
      </c>
      <c r="SU292" s="4">
        <v>0</v>
      </c>
      <c r="SV292" s="4">
        <v>0</v>
      </c>
      <c r="SW292" s="4">
        <v>0</v>
      </c>
      <c r="SX292" s="4">
        <v>0</v>
      </c>
      <c r="SY292" s="4">
        <v>0</v>
      </c>
      <c r="SZ292" s="4">
        <v>0</v>
      </c>
      <c r="TA292" s="5">
        <v>11.618450797658339</v>
      </c>
      <c r="TB292" s="4">
        <v>0</v>
      </c>
      <c r="TC292" s="4">
        <v>0</v>
      </c>
    </row>
    <row r="293" spans="1:523" x14ac:dyDescent="0.3">
      <c r="A293" s="3" t="s">
        <v>330</v>
      </c>
      <c r="B293" s="4">
        <v>2622216.0000000005</v>
      </c>
      <c r="C293" s="4">
        <v>2622216.0000000005</v>
      </c>
      <c r="D293" s="4">
        <v>0</v>
      </c>
      <c r="E293" s="4">
        <v>0</v>
      </c>
      <c r="F293" s="4">
        <v>2622216.0000000005</v>
      </c>
      <c r="G293" s="4">
        <v>2622216.0000000005</v>
      </c>
      <c r="H293" s="4">
        <v>0</v>
      </c>
      <c r="I293" s="4">
        <v>0</v>
      </c>
      <c r="J293" s="4">
        <v>2622216.0000000005</v>
      </c>
      <c r="K293" s="5">
        <v>1</v>
      </c>
      <c r="L293" s="4">
        <v>2366885.16</v>
      </c>
      <c r="M293" s="4">
        <v>2366885.16</v>
      </c>
      <c r="N293" s="4">
        <v>0</v>
      </c>
      <c r="O293" s="4">
        <v>0</v>
      </c>
      <c r="P293" s="4">
        <v>2366885.16</v>
      </c>
      <c r="Q293" s="4">
        <v>2366885.16</v>
      </c>
      <c r="R293" s="4">
        <v>0</v>
      </c>
      <c r="S293" s="4">
        <v>0</v>
      </c>
      <c r="T293" s="4">
        <v>2366885.16</v>
      </c>
      <c r="U293" s="5">
        <v>1</v>
      </c>
      <c r="V293" s="4">
        <v>2233571.75</v>
      </c>
      <c r="W293" s="4">
        <v>2233571.75</v>
      </c>
      <c r="X293" s="4">
        <v>0</v>
      </c>
      <c r="Y293" s="4">
        <v>0</v>
      </c>
      <c r="Z293" s="4">
        <v>2233571.75</v>
      </c>
      <c r="AA293" s="4">
        <v>2233571.75</v>
      </c>
      <c r="AB293" s="4">
        <v>0</v>
      </c>
      <c r="AC293" s="4">
        <v>0</v>
      </c>
      <c r="AD293" s="4">
        <v>2233571.75</v>
      </c>
      <c r="AE293" s="5">
        <v>1</v>
      </c>
      <c r="AF293" s="4">
        <v>2360813.0100000002</v>
      </c>
      <c r="AG293" s="4">
        <v>2360813.0100000002</v>
      </c>
      <c r="AH293" s="4">
        <v>0</v>
      </c>
      <c r="AI293" s="4">
        <v>0</v>
      </c>
      <c r="AJ293" s="4">
        <v>2360813.0100000002</v>
      </c>
      <c r="AK293" s="4">
        <v>2360813.0100000002</v>
      </c>
      <c r="AL293" s="4">
        <v>0</v>
      </c>
      <c r="AM293" s="4">
        <v>0</v>
      </c>
      <c r="AN293" s="4">
        <v>2360813.0100000002</v>
      </c>
      <c r="AO293" s="5">
        <v>1</v>
      </c>
      <c r="AP293" s="4">
        <v>2387943.1900000004</v>
      </c>
      <c r="AQ293" s="4">
        <v>2387943.1900000004</v>
      </c>
      <c r="AR293" s="4">
        <v>0</v>
      </c>
      <c r="AS293" s="4">
        <v>0</v>
      </c>
      <c r="AT293" s="4">
        <v>2387943.1900000004</v>
      </c>
      <c r="AU293" s="4">
        <v>2387943.1900000004</v>
      </c>
      <c r="AV293" s="4">
        <v>0</v>
      </c>
      <c r="AW293" s="4">
        <v>0</v>
      </c>
      <c r="AX293" s="4">
        <v>2387943.1900000004</v>
      </c>
      <c r="AY293" s="5">
        <v>1</v>
      </c>
      <c r="AZ293" s="4">
        <v>2545242.6900000004</v>
      </c>
      <c r="BA293" s="4">
        <v>2545242.6900000004</v>
      </c>
      <c r="BB293" s="4">
        <v>0</v>
      </c>
      <c r="BC293" s="4">
        <v>0</v>
      </c>
      <c r="BD293" s="4">
        <v>2545242.6900000004</v>
      </c>
      <c r="BE293" s="4">
        <v>2545242.6900000004</v>
      </c>
      <c r="BF293" s="4">
        <v>0</v>
      </c>
      <c r="BG293" s="4">
        <v>0</v>
      </c>
      <c r="BH293" s="4">
        <v>2545242.6900000004</v>
      </c>
      <c r="BI293" s="5">
        <v>1</v>
      </c>
      <c r="BJ293" s="4">
        <v>2534624.6799999997</v>
      </c>
      <c r="BK293" s="4">
        <v>2534624.6799999997</v>
      </c>
      <c r="BL293" s="4">
        <v>0</v>
      </c>
      <c r="BM293" s="4">
        <v>0</v>
      </c>
      <c r="BN293" s="4">
        <v>2534624.6799999997</v>
      </c>
      <c r="BO293" s="4">
        <v>2534624.6799999997</v>
      </c>
      <c r="BP293" s="4">
        <v>0</v>
      </c>
      <c r="BQ293" s="4">
        <v>0</v>
      </c>
      <c r="BR293" s="4">
        <v>2534624.6799999997</v>
      </c>
      <c r="BS293" s="5">
        <v>1</v>
      </c>
      <c r="BT293" s="4">
        <v>2420219.7600000002</v>
      </c>
      <c r="BU293" s="4">
        <v>2420219.7600000002</v>
      </c>
      <c r="BV293" s="4">
        <v>0</v>
      </c>
      <c r="BW293" s="4">
        <v>0</v>
      </c>
      <c r="BX293" s="4">
        <v>2420219.7600000002</v>
      </c>
      <c r="BY293" s="4">
        <v>2420219.7600000002</v>
      </c>
      <c r="BZ293" s="4">
        <v>0</v>
      </c>
      <c r="CA293" s="4">
        <v>0</v>
      </c>
      <c r="CB293" s="4">
        <v>2420219.7600000002</v>
      </c>
      <c r="CC293" s="5">
        <v>1</v>
      </c>
      <c r="CD293" s="4">
        <v>2589686.4400000004</v>
      </c>
      <c r="CE293" s="4">
        <v>2589686.4400000004</v>
      </c>
      <c r="CF293" s="4">
        <v>0</v>
      </c>
      <c r="CG293" s="4">
        <v>0</v>
      </c>
      <c r="CH293" s="4">
        <v>2589686.4400000004</v>
      </c>
      <c r="CI293" s="4">
        <v>2589686.4400000004</v>
      </c>
      <c r="CJ293" s="4">
        <v>0</v>
      </c>
      <c r="CK293" s="4">
        <v>0</v>
      </c>
      <c r="CL293" s="4">
        <v>2589686.4400000004</v>
      </c>
      <c r="CM293" s="5">
        <v>1</v>
      </c>
      <c r="CN293" s="4">
        <v>2717158.89</v>
      </c>
      <c r="CO293" s="4">
        <v>2717158.89</v>
      </c>
      <c r="CP293" s="4">
        <v>0</v>
      </c>
      <c r="CQ293" s="4">
        <v>0</v>
      </c>
      <c r="CR293" s="4">
        <v>2717158.89</v>
      </c>
      <c r="CS293" s="4">
        <v>2717158.89</v>
      </c>
      <c r="CT293" s="4">
        <v>0</v>
      </c>
      <c r="CU293" s="4">
        <v>0</v>
      </c>
      <c r="CV293" s="4">
        <v>2717158.89</v>
      </c>
      <c r="CW293" s="5">
        <v>1</v>
      </c>
      <c r="CX293" s="4">
        <v>2812919.0999999996</v>
      </c>
      <c r="CY293" s="4">
        <v>2812919.0999999996</v>
      </c>
      <c r="CZ293" s="4">
        <v>0</v>
      </c>
      <c r="DA293" s="4">
        <v>0</v>
      </c>
      <c r="DB293" s="4">
        <v>2812919.0999999996</v>
      </c>
      <c r="DC293" s="4">
        <v>2812919.0999999996</v>
      </c>
      <c r="DD293" s="4">
        <v>0</v>
      </c>
      <c r="DE293" s="4">
        <v>0</v>
      </c>
      <c r="DF293" s="4">
        <v>2812919.0999999996</v>
      </c>
      <c r="DG293" s="5">
        <v>1</v>
      </c>
      <c r="DH293" s="4">
        <v>2370836.1199999996</v>
      </c>
      <c r="DI293" s="4">
        <v>2370836.1199999996</v>
      </c>
      <c r="DJ293" s="4">
        <v>0</v>
      </c>
      <c r="DK293" s="4">
        <v>0</v>
      </c>
      <c r="DL293" s="4">
        <v>2370836.1199999996</v>
      </c>
      <c r="DM293" s="4">
        <v>2370836.1199999996</v>
      </c>
      <c r="DN293" s="4">
        <v>0</v>
      </c>
      <c r="DO293" s="4">
        <v>0</v>
      </c>
      <c r="DP293" s="4">
        <v>2370836.1199999996</v>
      </c>
      <c r="DQ293" s="5">
        <v>1</v>
      </c>
      <c r="DR293" s="4">
        <v>29962116.790000003</v>
      </c>
      <c r="DS293" s="4">
        <v>29962116.790000003</v>
      </c>
      <c r="DT293" s="4">
        <v>0</v>
      </c>
      <c r="DU293" s="4">
        <v>0</v>
      </c>
      <c r="DV293" s="4">
        <v>29962116.790000003</v>
      </c>
      <c r="DW293" s="4">
        <v>29962116.790000003</v>
      </c>
      <c r="DX293" s="4">
        <v>0</v>
      </c>
      <c r="DY293" s="4">
        <v>0</v>
      </c>
      <c r="DZ293" s="4">
        <v>29962116.790000003</v>
      </c>
      <c r="EA293" s="5">
        <v>12</v>
      </c>
      <c r="EB293" s="4">
        <v>2276201.27</v>
      </c>
      <c r="EC293" s="4">
        <v>2276201.27</v>
      </c>
      <c r="ED293" s="4">
        <v>0</v>
      </c>
      <c r="EE293" s="4">
        <v>0</v>
      </c>
      <c r="EF293" s="4">
        <v>2276201.27</v>
      </c>
      <c r="EG293" s="4">
        <v>2276201.27</v>
      </c>
      <c r="EH293" s="4">
        <v>0</v>
      </c>
      <c r="EI293" s="4">
        <v>0</v>
      </c>
      <c r="EJ293" s="4">
        <v>2276201.27</v>
      </c>
      <c r="EK293" s="5">
        <v>1</v>
      </c>
      <c r="EL293" s="4">
        <v>2480519.46</v>
      </c>
      <c r="EM293" s="4">
        <v>2480519.46</v>
      </c>
      <c r="EN293" s="4">
        <v>0</v>
      </c>
      <c r="EO293" s="4">
        <v>0</v>
      </c>
      <c r="EP293" s="4">
        <v>2480519.46</v>
      </c>
      <c r="EQ293" s="4">
        <v>2480519.46</v>
      </c>
      <c r="ER293" s="4">
        <v>0</v>
      </c>
      <c r="ES293" s="4">
        <v>0</v>
      </c>
      <c r="ET293" s="4">
        <v>2480519.46</v>
      </c>
      <c r="EU293" s="5">
        <v>1</v>
      </c>
      <c r="EV293" s="4">
        <v>2486183.44</v>
      </c>
      <c r="EW293" s="4">
        <v>2486183.44</v>
      </c>
      <c r="EX293" s="4">
        <v>0</v>
      </c>
      <c r="EY293" s="4">
        <v>0</v>
      </c>
      <c r="EZ293" s="4">
        <v>2486183.44</v>
      </c>
      <c r="FA293" s="4">
        <v>2486183.44</v>
      </c>
      <c r="FB293" s="4">
        <v>0</v>
      </c>
      <c r="FC293" s="4">
        <v>0</v>
      </c>
      <c r="FD293" s="4">
        <v>2486183.44</v>
      </c>
      <c r="FE293" s="5">
        <v>1</v>
      </c>
      <c r="FF293" s="4">
        <v>2381757.0300000003</v>
      </c>
      <c r="FG293" s="4">
        <v>2381757.0300000003</v>
      </c>
      <c r="FH293" s="4">
        <v>0</v>
      </c>
      <c r="FI293" s="4">
        <v>0</v>
      </c>
      <c r="FJ293" s="4">
        <v>2381757.0300000003</v>
      </c>
      <c r="FK293" s="4">
        <v>2381757.0300000003</v>
      </c>
      <c r="FL293" s="4">
        <v>0</v>
      </c>
      <c r="FM293" s="4">
        <v>0</v>
      </c>
      <c r="FN293" s="4">
        <v>2381757.0300000003</v>
      </c>
      <c r="FO293" s="5">
        <v>1</v>
      </c>
      <c r="FP293" s="4">
        <v>2377870.5</v>
      </c>
      <c r="FQ293" s="4">
        <v>2377870.5</v>
      </c>
      <c r="FR293" s="4">
        <v>0</v>
      </c>
      <c r="FS293" s="4">
        <v>0</v>
      </c>
      <c r="FT293" s="4">
        <v>2377870.5</v>
      </c>
      <c r="FU293" s="4">
        <v>2377870.5</v>
      </c>
      <c r="FV293" s="4">
        <v>0</v>
      </c>
      <c r="FW293" s="4">
        <v>0</v>
      </c>
      <c r="FX293" s="4">
        <v>2377870.5</v>
      </c>
      <c r="FY293" s="5">
        <v>1</v>
      </c>
      <c r="FZ293" s="4">
        <v>2066242.0000000002</v>
      </c>
      <c r="GA293" s="4">
        <v>2066242.0000000002</v>
      </c>
      <c r="GB293" s="4">
        <v>0</v>
      </c>
      <c r="GC293" s="4">
        <v>0</v>
      </c>
      <c r="GD293" s="4">
        <v>2066242.0000000002</v>
      </c>
      <c r="GE293" s="4">
        <v>2066242.0000000002</v>
      </c>
      <c r="GF293" s="4">
        <v>0</v>
      </c>
      <c r="GG293" s="4">
        <v>0</v>
      </c>
      <c r="GH293" s="4">
        <v>2066242.0000000002</v>
      </c>
      <c r="GI293" s="5">
        <v>1</v>
      </c>
      <c r="GJ293" s="4">
        <v>2108079.96</v>
      </c>
      <c r="GK293" s="4">
        <v>2108079.96</v>
      </c>
      <c r="GL293" s="4">
        <v>0</v>
      </c>
      <c r="GM293" s="4">
        <v>0</v>
      </c>
      <c r="GN293" s="4">
        <v>2108079.96</v>
      </c>
      <c r="GO293" s="4">
        <v>2108079.96</v>
      </c>
      <c r="GP293" s="4">
        <v>0</v>
      </c>
      <c r="GQ293" s="4">
        <v>0</v>
      </c>
      <c r="GR293" s="4">
        <v>2108079.96</v>
      </c>
      <c r="GS293" s="5">
        <v>1</v>
      </c>
      <c r="GT293" s="4">
        <v>2272430.9</v>
      </c>
      <c r="GU293" s="4">
        <v>2272430.9</v>
      </c>
      <c r="GV293" s="4">
        <v>0</v>
      </c>
      <c r="GW293" s="4">
        <v>0</v>
      </c>
      <c r="GX293" s="4">
        <v>2272430.9</v>
      </c>
      <c r="GY293" s="4">
        <v>2272430.9</v>
      </c>
      <c r="GZ293" s="4">
        <v>0</v>
      </c>
      <c r="HA293" s="4">
        <v>0</v>
      </c>
      <c r="HB293" s="4">
        <v>2272430.9</v>
      </c>
      <c r="HC293" s="5">
        <v>1</v>
      </c>
      <c r="HD293" s="4">
        <v>2122982.7000000002</v>
      </c>
      <c r="HE293" s="4">
        <v>2122982.7000000002</v>
      </c>
      <c r="HF293" s="4">
        <v>0</v>
      </c>
      <c r="HG293" s="4">
        <v>0</v>
      </c>
      <c r="HH293" s="4">
        <v>2122982.7000000002</v>
      </c>
      <c r="HI293" s="4">
        <v>2122982.7000000002</v>
      </c>
      <c r="HJ293" s="4">
        <v>0</v>
      </c>
      <c r="HK293" s="4">
        <v>0</v>
      </c>
      <c r="HL293" s="4">
        <v>2122982.7000000002</v>
      </c>
      <c r="HM293" s="5">
        <v>1</v>
      </c>
      <c r="HN293" s="4">
        <v>1979442.5100000002</v>
      </c>
      <c r="HO293" s="4">
        <v>1979442.5100000002</v>
      </c>
      <c r="HP293" s="4">
        <v>0</v>
      </c>
      <c r="HQ293" s="4">
        <v>0</v>
      </c>
      <c r="HR293" s="4">
        <v>1979442.5100000002</v>
      </c>
      <c r="HS293" s="4">
        <v>1979442.5100000002</v>
      </c>
      <c r="HT293" s="4">
        <v>0</v>
      </c>
      <c r="HU293" s="4">
        <v>0</v>
      </c>
      <c r="HV293" s="4">
        <v>1979442.5100000002</v>
      </c>
      <c r="HW293" s="5">
        <v>1</v>
      </c>
      <c r="HX293" s="4">
        <v>1849259.06</v>
      </c>
      <c r="HY293" s="4">
        <v>1849259.06</v>
      </c>
      <c r="HZ293" s="4">
        <v>0</v>
      </c>
      <c r="IA293" s="4">
        <v>0</v>
      </c>
      <c r="IB293" s="4">
        <v>1849259.06</v>
      </c>
      <c r="IC293" s="4">
        <v>1849259.06</v>
      </c>
      <c r="ID293" s="4">
        <v>0</v>
      </c>
      <c r="IE293" s="4">
        <v>0</v>
      </c>
      <c r="IF293" s="4">
        <v>1849259.06</v>
      </c>
      <c r="IG293" s="5">
        <v>1</v>
      </c>
      <c r="IH293" s="4">
        <v>2181041.2200000002</v>
      </c>
      <c r="II293" s="4">
        <v>2181041.2200000002</v>
      </c>
      <c r="IJ293" s="4">
        <v>0</v>
      </c>
      <c r="IK293" s="4">
        <v>0</v>
      </c>
      <c r="IL293" s="4">
        <v>2181041.2200000002</v>
      </c>
      <c r="IM293" s="4">
        <v>2181041.2200000002</v>
      </c>
      <c r="IN293" s="4">
        <v>0</v>
      </c>
      <c r="IO293" s="4">
        <v>0</v>
      </c>
      <c r="IP293" s="4">
        <v>2181041.2200000002</v>
      </c>
      <c r="IQ293" s="5">
        <v>1</v>
      </c>
      <c r="IR293" s="4">
        <v>26582010.049999997</v>
      </c>
      <c r="IS293" s="4">
        <v>26582010.049999997</v>
      </c>
      <c r="IT293" s="4">
        <v>0</v>
      </c>
      <c r="IU293" s="4">
        <v>0</v>
      </c>
      <c r="IV293" s="4">
        <v>26582010.049999997</v>
      </c>
      <c r="IW293" s="4">
        <v>26582010.049999997</v>
      </c>
      <c r="IX293" s="4">
        <v>0</v>
      </c>
      <c r="IY293" s="4">
        <v>0</v>
      </c>
      <c r="IZ293" s="4">
        <v>26582010.049999997</v>
      </c>
      <c r="JA293" s="5">
        <v>12</v>
      </c>
      <c r="JB293" s="4">
        <v>2135084.8200000003</v>
      </c>
      <c r="JC293" s="4">
        <v>2135084.8200000003</v>
      </c>
      <c r="JD293" s="4">
        <v>0</v>
      </c>
      <c r="JE293" s="4">
        <v>102604.16666666701</v>
      </c>
      <c r="JF293" s="4">
        <v>2237688.9866666673</v>
      </c>
      <c r="JG293" s="4">
        <v>2135084.8200000003</v>
      </c>
      <c r="JH293" s="4">
        <v>0</v>
      </c>
      <c r="JI293" s="4">
        <v>102604.16666666701</v>
      </c>
      <c r="JJ293" s="4">
        <v>2237688.9866666673</v>
      </c>
      <c r="JK293" s="5">
        <v>1</v>
      </c>
      <c r="JL293" s="4">
        <v>2093080.52</v>
      </c>
      <c r="JM293" s="4">
        <v>2093080.52</v>
      </c>
      <c r="JN293" s="4">
        <v>0</v>
      </c>
      <c r="JO293" s="4">
        <v>205208.33333333401</v>
      </c>
      <c r="JP293" s="4">
        <v>2298288.853333334</v>
      </c>
      <c r="JQ293" s="4">
        <v>2093080.52</v>
      </c>
      <c r="JR293" s="4">
        <v>0</v>
      </c>
      <c r="JS293" s="4">
        <v>205208.33333333401</v>
      </c>
      <c r="JT293" s="4">
        <v>2298288.853333334</v>
      </c>
      <c r="JU293" s="5">
        <v>1</v>
      </c>
      <c r="JV293" s="4">
        <v>2092411.42</v>
      </c>
      <c r="JW293" s="4">
        <v>2092411.42</v>
      </c>
      <c r="JX293" s="4">
        <v>0</v>
      </c>
      <c r="JY293" s="4">
        <v>307812.50000000105</v>
      </c>
      <c r="JZ293" s="4">
        <v>2400223.9200000009</v>
      </c>
      <c r="KA293" s="4">
        <v>2092411.42</v>
      </c>
      <c r="KB293" s="4">
        <v>0</v>
      </c>
      <c r="KC293" s="4">
        <v>307812.50000000105</v>
      </c>
      <c r="KD293" s="4">
        <v>2400223.9200000009</v>
      </c>
      <c r="KE293" s="5">
        <v>1</v>
      </c>
      <c r="KF293" s="4">
        <v>2092867.88</v>
      </c>
      <c r="KG293" s="4">
        <v>2092867.88</v>
      </c>
      <c r="KH293" s="4">
        <v>0</v>
      </c>
      <c r="KI293" s="4">
        <v>410416.66666666802</v>
      </c>
      <c r="KJ293" s="4">
        <v>2503284.5466666678</v>
      </c>
      <c r="KK293" s="4">
        <v>2092867.88</v>
      </c>
      <c r="KL293" s="4">
        <v>0</v>
      </c>
      <c r="KM293" s="4">
        <v>410416.66666666802</v>
      </c>
      <c r="KN293" s="4">
        <v>2503284.5466666678</v>
      </c>
      <c r="KO293" s="5">
        <v>1</v>
      </c>
      <c r="KP293" s="4">
        <v>2080175.22</v>
      </c>
      <c r="KQ293" s="4">
        <v>2080175.22</v>
      </c>
      <c r="KR293" s="4">
        <v>0</v>
      </c>
      <c r="KS293" s="4">
        <v>513020.833333335</v>
      </c>
      <c r="KT293" s="4">
        <v>2593196.0533333351</v>
      </c>
      <c r="KU293" s="4">
        <v>2080175.22</v>
      </c>
      <c r="KV293" s="4">
        <v>0</v>
      </c>
      <c r="KW293" s="4">
        <v>513020.833333335</v>
      </c>
      <c r="KX293" s="4">
        <v>2593196.0533333351</v>
      </c>
      <c r="KY293" s="5">
        <v>1</v>
      </c>
      <c r="KZ293" s="4">
        <v>2050029.4899999998</v>
      </c>
      <c r="LA293" s="4">
        <v>2050029.4899999998</v>
      </c>
      <c r="LB293" s="4">
        <v>0</v>
      </c>
      <c r="LC293" s="4">
        <v>615625.00000000198</v>
      </c>
      <c r="LD293" s="4">
        <v>2665654.4900000016</v>
      </c>
      <c r="LE293" s="4">
        <v>2050029.4899999998</v>
      </c>
      <c r="LF293" s="4">
        <v>0</v>
      </c>
      <c r="LG293" s="4">
        <v>615625.00000000198</v>
      </c>
      <c r="LH293" s="4">
        <v>2665654.4900000016</v>
      </c>
      <c r="LI293" s="5">
        <v>1</v>
      </c>
      <c r="LJ293" s="4">
        <v>2012534.8699999996</v>
      </c>
      <c r="LK293" s="4">
        <v>2012534.8699999996</v>
      </c>
      <c r="LL293" s="4">
        <v>0</v>
      </c>
      <c r="LM293" s="4">
        <v>718229.16666666896</v>
      </c>
      <c r="LN293" s="4">
        <v>2730764.0366666685</v>
      </c>
      <c r="LO293" s="4">
        <v>2012534.8699999996</v>
      </c>
      <c r="LP293" s="4">
        <v>0</v>
      </c>
      <c r="LQ293" s="4">
        <v>718229.16666666896</v>
      </c>
      <c r="LR293" s="4">
        <v>2730764.0366666685</v>
      </c>
      <c r="LS293" s="5">
        <v>1</v>
      </c>
      <c r="LT293" s="4">
        <v>1971134.9299999997</v>
      </c>
      <c r="LU293" s="4">
        <v>1971134.9299999997</v>
      </c>
      <c r="LV293" s="4">
        <v>0</v>
      </c>
      <c r="LW293" s="4">
        <v>820833.33333333593</v>
      </c>
      <c r="LX293" s="4">
        <v>2791968.2633333355</v>
      </c>
      <c r="LY293" s="4">
        <v>1971134.9299999997</v>
      </c>
      <c r="LZ293" s="4">
        <v>0</v>
      </c>
      <c r="MA293" s="4">
        <v>820833.33333333593</v>
      </c>
      <c r="MB293" s="4">
        <v>2791968.2633333355</v>
      </c>
      <c r="MC293" s="5">
        <v>1</v>
      </c>
      <c r="MD293" s="4">
        <v>1888004.4899999993</v>
      </c>
      <c r="ME293" s="4">
        <v>1888004.4899999993</v>
      </c>
      <c r="MF293" s="4">
        <v>0</v>
      </c>
      <c r="MG293" s="4">
        <v>923437.50000000291</v>
      </c>
      <c r="MH293" s="4">
        <v>2811441.9900000021</v>
      </c>
      <c r="MI293" s="4">
        <v>1888004.4899999993</v>
      </c>
      <c r="MJ293" s="4">
        <v>0</v>
      </c>
      <c r="MK293" s="4">
        <v>923437.50000000291</v>
      </c>
      <c r="ML293" s="4">
        <v>2811441.9900000021</v>
      </c>
      <c r="MM293" s="5">
        <v>1</v>
      </c>
      <c r="MN293" s="4">
        <v>1873106.4899999993</v>
      </c>
      <c r="MO293" s="4">
        <v>1873106.4899999993</v>
      </c>
      <c r="MP293" s="4">
        <v>0</v>
      </c>
      <c r="MQ293" s="4">
        <v>1026041.6666666699</v>
      </c>
      <c r="MR293" s="4">
        <v>2899148.1566666691</v>
      </c>
      <c r="MS293" s="4">
        <v>1873106.4899999993</v>
      </c>
      <c r="MT293" s="4">
        <v>0</v>
      </c>
      <c r="MU293" s="4">
        <v>1026041.6666666699</v>
      </c>
      <c r="MV293" s="4">
        <v>2899148.1566666691</v>
      </c>
      <c r="MW293" s="5">
        <v>1</v>
      </c>
      <c r="MX293" s="4">
        <v>1864247.2099999993</v>
      </c>
      <c r="MY293" s="4">
        <v>1864247.2099999993</v>
      </c>
      <c r="MZ293" s="4">
        <v>0</v>
      </c>
      <c r="NA293" s="4">
        <v>1128645.833333337</v>
      </c>
      <c r="NB293" s="4">
        <v>2992893.0433333362</v>
      </c>
      <c r="NC293" s="4">
        <v>1864247.2099999993</v>
      </c>
      <c r="ND293" s="4">
        <v>0</v>
      </c>
      <c r="NE293" s="4">
        <v>1128645.833333337</v>
      </c>
      <c r="NF293" s="4">
        <v>2992893.0433333362</v>
      </c>
      <c r="NG293" s="5">
        <v>1</v>
      </c>
      <c r="NH293" s="4">
        <v>1857863.0999999994</v>
      </c>
      <c r="NI293" s="4">
        <v>1857863.0999999994</v>
      </c>
      <c r="NJ293" s="4">
        <v>0</v>
      </c>
      <c r="NK293" s="4">
        <v>1231250.000000004</v>
      </c>
      <c r="NL293" s="4">
        <v>3089113.1000000034</v>
      </c>
      <c r="NM293" s="4">
        <v>1857863.0999999994</v>
      </c>
      <c r="NN293" s="4">
        <v>0</v>
      </c>
      <c r="NO293" s="4">
        <v>1231250.000000004</v>
      </c>
      <c r="NP293" s="4">
        <v>3089113.1000000034</v>
      </c>
      <c r="NQ293" s="5">
        <v>1</v>
      </c>
      <c r="NR293" s="4">
        <v>24010540.439999998</v>
      </c>
      <c r="NS293" s="4">
        <v>24010540.439999998</v>
      </c>
      <c r="NT293" s="4">
        <v>0</v>
      </c>
      <c r="NU293" s="4">
        <v>8003125.0000000251</v>
      </c>
      <c r="NV293" s="4">
        <v>32013665.44000002</v>
      </c>
      <c r="NW293" s="4">
        <v>24010540.439999998</v>
      </c>
      <c r="NX293" s="4">
        <v>0</v>
      </c>
      <c r="NY293" s="4">
        <v>8003125.0000000251</v>
      </c>
      <c r="NZ293" s="4">
        <v>32013665.44000002</v>
      </c>
      <c r="OA293" s="5">
        <v>12</v>
      </c>
      <c r="OB293" s="4">
        <v>1853025.8999999992</v>
      </c>
      <c r="OC293" s="4">
        <v>1853025.8999999992</v>
      </c>
      <c r="OD293" s="4">
        <v>0</v>
      </c>
      <c r="OE293" s="4">
        <v>1231250.000000004</v>
      </c>
      <c r="OF293" s="4">
        <v>3084275.9000000032</v>
      </c>
      <c r="OG293" s="4">
        <v>1853025.8999999992</v>
      </c>
      <c r="OH293" s="4">
        <v>0</v>
      </c>
      <c r="OI293" s="4">
        <v>1231250.000000004</v>
      </c>
      <c r="OJ293" s="4">
        <v>3084275.9000000032</v>
      </c>
      <c r="OK293" s="5">
        <v>1</v>
      </c>
      <c r="OL293" s="4">
        <v>1846614.3399999992</v>
      </c>
      <c r="OM293" s="4">
        <v>1846614.3399999992</v>
      </c>
      <c r="ON293" s="4">
        <v>0</v>
      </c>
      <c r="OO293" s="4">
        <v>1231250.000000004</v>
      </c>
      <c r="OP293" s="4">
        <v>3077864.3400000031</v>
      </c>
      <c r="OQ293" s="4">
        <v>1846614.3399999992</v>
      </c>
      <c r="OR293" s="4">
        <v>0</v>
      </c>
      <c r="OS293" s="4">
        <v>1231250.000000004</v>
      </c>
      <c r="OT293" s="4">
        <v>3077864.3400000031</v>
      </c>
      <c r="OU293" s="5">
        <v>1</v>
      </c>
      <c r="OV293" s="4">
        <v>1839641.0399999993</v>
      </c>
      <c r="OW293" s="4">
        <v>1839641.0399999993</v>
      </c>
      <c r="OX293" s="4">
        <v>0</v>
      </c>
      <c r="OY293" s="4">
        <v>1231250.000000004</v>
      </c>
      <c r="OZ293" s="4">
        <v>3070891.0400000033</v>
      </c>
      <c r="PA293" s="4">
        <v>1839641.0399999993</v>
      </c>
      <c r="PB293" s="4">
        <v>0</v>
      </c>
      <c r="PC293" s="4">
        <v>1231250.000000004</v>
      </c>
      <c r="PD293" s="4">
        <v>3070891.0400000033</v>
      </c>
      <c r="PE293" s="5">
        <v>1</v>
      </c>
      <c r="PF293" s="4">
        <v>1831746.7299999995</v>
      </c>
      <c r="PG293" s="4">
        <v>1831746.7299999995</v>
      </c>
      <c r="PH293" s="4">
        <v>0</v>
      </c>
      <c r="PI293" s="4">
        <v>1231250.000000004</v>
      </c>
      <c r="PJ293" s="4">
        <v>3062996.7300000032</v>
      </c>
      <c r="PK293" s="4">
        <v>1831746.7299999995</v>
      </c>
      <c r="PL293" s="4">
        <v>0</v>
      </c>
      <c r="PM293" s="4">
        <v>1231250.000000004</v>
      </c>
      <c r="PN293" s="4">
        <v>3062996.7300000032</v>
      </c>
      <c r="PO293" s="5">
        <v>1</v>
      </c>
      <c r="PP293" s="4">
        <v>1821191.2299999993</v>
      </c>
      <c r="PQ293" s="4">
        <v>1821191.2299999993</v>
      </c>
      <c r="PR293" s="4">
        <v>0</v>
      </c>
      <c r="PS293" s="4">
        <v>1231250.000000004</v>
      </c>
      <c r="PT293" s="4">
        <v>3052441.2300000032</v>
      </c>
      <c r="PU293" s="4">
        <v>1821191.2299999993</v>
      </c>
      <c r="PV293" s="4">
        <v>0</v>
      </c>
      <c r="PW293" s="4">
        <v>1231250.000000004</v>
      </c>
      <c r="PX293" s="4">
        <v>3052441.2300000032</v>
      </c>
      <c r="PY293" s="5">
        <v>1</v>
      </c>
      <c r="PZ293" s="4">
        <v>1809593.3899999992</v>
      </c>
      <c r="QA293" s="4">
        <v>1809593.3899999992</v>
      </c>
      <c r="QB293" s="4">
        <v>0</v>
      </c>
      <c r="QC293" s="4">
        <v>1231250.000000004</v>
      </c>
      <c r="QD293" s="4">
        <v>3040843.3900000034</v>
      </c>
      <c r="QE293" s="4">
        <v>1809593.3899999992</v>
      </c>
      <c r="QF293" s="4">
        <v>0</v>
      </c>
      <c r="QG293" s="4">
        <v>1231250.000000004</v>
      </c>
      <c r="QH293" s="4">
        <v>3040843.3900000034</v>
      </c>
      <c r="QI293" s="5">
        <v>1</v>
      </c>
      <c r="QJ293" s="4">
        <v>1798428.9899999993</v>
      </c>
      <c r="QK293" s="4">
        <v>1798428.9899999993</v>
      </c>
      <c r="QL293" s="4">
        <v>0</v>
      </c>
      <c r="QM293" s="4">
        <v>1231250.000000004</v>
      </c>
      <c r="QN293" s="4">
        <v>3029678.990000003</v>
      </c>
      <c r="QO293" s="4">
        <v>1798428.9899999993</v>
      </c>
      <c r="QP293" s="4">
        <v>0</v>
      </c>
      <c r="QQ293" s="4">
        <v>1231250.000000004</v>
      </c>
      <c r="QR293" s="4">
        <v>3029678.990000003</v>
      </c>
      <c r="QS293" s="5">
        <v>1</v>
      </c>
      <c r="QT293" s="4">
        <v>1788630.7099999995</v>
      </c>
      <c r="QU293" s="4">
        <v>1788630.7099999995</v>
      </c>
      <c r="QV293" s="4">
        <v>0</v>
      </c>
      <c r="QW293" s="4">
        <v>1231250.000000004</v>
      </c>
      <c r="QX293" s="4">
        <v>3019880.7100000037</v>
      </c>
      <c r="QY293" s="4">
        <v>1788630.7099999995</v>
      </c>
      <c r="QZ293" s="4">
        <v>0</v>
      </c>
      <c r="RA293" s="4">
        <v>1231250.000000004</v>
      </c>
      <c r="RB293" s="4">
        <v>3019880.7100000037</v>
      </c>
      <c r="RC293" s="5">
        <v>1</v>
      </c>
      <c r="RD293" s="4">
        <v>1780168.6299999997</v>
      </c>
      <c r="RE293" s="4">
        <v>1780168.6299999997</v>
      </c>
      <c r="RF293" s="4">
        <v>0</v>
      </c>
      <c r="RG293" s="4">
        <v>1231250.000000004</v>
      </c>
      <c r="RH293" s="4">
        <v>3011418.6300000036</v>
      </c>
      <c r="RI293" s="4">
        <v>1780168.6299999997</v>
      </c>
      <c r="RJ293" s="4">
        <v>0</v>
      </c>
      <c r="RK293" s="4">
        <v>1231250.000000004</v>
      </c>
      <c r="RL293" s="4">
        <v>3011418.6300000036</v>
      </c>
      <c r="RM293" s="5">
        <v>1</v>
      </c>
      <c r="RN293" s="4">
        <v>1779966.8599999996</v>
      </c>
      <c r="RO293" s="4">
        <v>1779966.8599999996</v>
      </c>
      <c r="RP293" s="4">
        <v>0</v>
      </c>
      <c r="RQ293" s="4">
        <v>1231250.000000004</v>
      </c>
      <c r="RR293" s="4">
        <v>3011216.8600000036</v>
      </c>
      <c r="RS293" s="4">
        <v>1779966.8599999996</v>
      </c>
      <c r="RT293" s="4">
        <v>0</v>
      </c>
      <c r="RU293" s="4">
        <v>1231250.000000004</v>
      </c>
      <c r="RV293" s="4">
        <v>3011216.8600000036</v>
      </c>
      <c r="RW293" s="5">
        <v>1</v>
      </c>
      <c r="RX293" s="4">
        <v>1785434.1</v>
      </c>
      <c r="RY293" s="4">
        <v>1785434.1</v>
      </c>
      <c r="RZ293" s="4">
        <v>0</v>
      </c>
      <c r="SA293" s="4">
        <v>1231250.000000004</v>
      </c>
      <c r="SB293" s="4">
        <v>3016684.1000000043</v>
      </c>
      <c r="SC293" s="4">
        <v>1785434.1</v>
      </c>
      <c r="SD293" s="4">
        <v>0</v>
      </c>
      <c r="SE293" s="4">
        <v>1231250.000000004</v>
      </c>
      <c r="SF293" s="4">
        <v>3016684.1000000043</v>
      </c>
      <c r="SG293" s="5">
        <v>1</v>
      </c>
      <c r="SH293" s="4">
        <v>1786035.1400000001</v>
      </c>
      <c r="SI293" s="4">
        <v>1786035.1400000001</v>
      </c>
      <c r="SJ293" s="4">
        <v>0</v>
      </c>
      <c r="SK293" s="4">
        <v>1231250.000000004</v>
      </c>
      <c r="SL293" s="4">
        <v>3017285.1400000043</v>
      </c>
      <c r="SM293" s="4">
        <v>1786035.1400000001</v>
      </c>
      <c r="SN293" s="4">
        <v>0</v>
      </c>
      <c r="SO293" s="4">
        <v>1231250.000000004</v>
      </c>
      <c r="SP293" s="4">
        <v>3017285.1400000043</v>
      </c>
      <c r="SQ293" s="5">
        <v>1</v>
      </c>
      <c r="SR293" s="4">
        <v>21720477.059999995</v>
      </c>
      <c r="SS293" s="4">
        <v>21720477.059999995</v>
      </c>
      <c r="ST293" s="4">
        <v>0</v>
      </c>
      <c r="SU293" s="4">
        <v>14775000.000000047</v>
      </c>
      <c r="SV293" s="4">
        <v>36495477.060000047</v>
      </c>
      <c r="SW293" s="4">
        <v>21720477.059999995</v>
      </c>
      <c r="SX293" s="4">
        <v>0</v>
      </c>
      <c r="SY293" s="4">
        <v>14775000.000000047</v>
      </c>
      <c r="SZ293" s="4">
        <v>36495477.060000047</v>
      </c>
      <c r="TA293" s="5">
        <v>12</v>
      </c>
      <c r="TB293" s="4">
        <v>1788561.7864000001</v>
      </c>
      <c r="TC293" s="4">
        <v>1788561.7864000001</v>
      </c>
    </row>
    <row r="294" spans="1:523" x14ac:dyDescent="0.3">
      <c r="A294" s="3" t="s">
        <v>331</v>
      </c>
      <c r="B294" s="4">
        <v>45223.14</v>
      </c>
      <c r="C294" s="4">
        <v>45223.14</v>
      </c>
      <c r="D294" s="4">
        <v>0</v>
      </c>
      <c r="E294" s="4">
        <v>0</v>
      </c>
      <c r="F294" s="4">
        <v>45223.14</v>
      </c>
      <c r="G294" s="4">
        <v>0</v>
      </c>
      <c r="H294" s="4">
        <v>0</v>
      </c>
      <c r="I294" s="4">
        <v>0</v>
      </c>
      <c r="J294" s="4">
        <v>0</v>
      </c>
      <c r="K294" s="5">
        <v>0</v>
      </c>
      <c r="L294" s="4">
        <v>72143.51999999999</v>
      </c>
      <c r="M294" s="4">
        <v>72143.51999999999</v>
      </c>
      <c r="N294" s="4">
        <v>0</v>
      </c>
      <c r="O294" s="4">
        <v>0</v>
      </c>
      <c r="P294" s="4">
        <v>72143.51999999999</v>
      </c>
      <c r="Q294" s="4">
        <v>0</v>
      </c>
      <c r="R294" s="4">
        <v>0</v>
      </c>
      <c r="S294" s="4">
        <v>0</v>
      </c>
      <c r="T294" s="4">
        <v>0</v>
      </c>
      <c r="U294" s="5">
        <v>0</v>
      </c>
      <c r="V294" s="4">
        <v>172833.75</v>
      </c>
      <c r="W294" s="4">
        <v>172833.75</v>
      </c>
      <c r="X294" s="4">
        <v>0</v>
      </c>
      <c r="Y294" s="4">
        <v>0</v>
      </c>
      <c r="Z294" s="4">
        <v>172833.75</v>
      </c>
      <c r="AA294" s="4">
        <v>0</v>
      </c>
      <c r="AB294" s="4">
        <v>0</v>
      </c>
      <c r="AC294" s="4">
        <v>0</v>
      </c>
      <c r="AD294" s="4">
        <v>0</v>
      </c>
      <c r="AE294" s="5">
        <v>0</v>
      </c>
      <c r="AF294" s="4">
        <v>229794.26</v>
      </c>
      <c r="AG294" s="4">
        <v>229794.26</v>
      </c>
      <c r="AH294" s="4">
        <v>0</v>
      </c>
      <c r="AI294" s="4">
        <v>0</v>
      </c>
      <c r="AJ294" s="4">
        <v>229794.26</v>
      </c>
      <c r="AK294" s="4">
        <v>0</v>
      </c>
      <c r="AL294" s="4">
        <v>0</v>
      </c>
      <c r="AM294" s="4">
        <v>0</v>
      </c>
      <c r="AN294" s="4">
        <v>0</v>
      </c>
      <c r="AO294" s="5">
        <v>0</v>
      </c>
      <c r="AP294" s="4">
        <v>307197.69</v>
      </c>
      <c r="AQ294" s="4">
        <v>307197.69</v>
      </c>
      <c r="AR294" s="4">
        <v>0</v>
      </c>
      <c r="AS294" s="4">
        <v>0</v>
      </c>
      <c r="AT294" s="4">
        <v>307197.69</v>
      </c>
      <c r="AU294" s="4">
        <v>0</v>
      </c>
      <c r="AV294" s="4">
        <v>0</v>
      </c>
      <c r="AW294" s="4">
        <v>0</v>
      </c>
      <c r="AX294" s="4">
        <v>0</v>
      </c>
      <c r="AY294" s="5">
        <v>0</v>
      </c>
      <c r="AZ294" s="4">
        <v>323299.15999999997</v>
      </c>
      <c r="BA294" s="4">
        <v>323299.15999999997</v>
      </c>
      <c r="BB294" s="4">
        <v>0</v>
      </c>
      <c r="BC294" s="4">
        <v>0</v>
      </c>
      <c r="BD294" s="4">
        <v>323299.15999999997</v>
      </c>
      <c r="BE294" s="4">
        <v>0</v>
      </c>
      <c r="BF294" s="4">
        <v>0</v>
      </c>
      <c r="BG294" s="4">
        <v>0</v>
      </c>
      <c r="BH294" s="4">
        <v>0</v>
      </c>
      <c r="BI294" s="5">
        <v>0</v>
      </c>
      <c r="BJ294" s="4">
        <v>437702.06</v>
      </c>
      <c r="BK294" s="4">
        <v>437702.06</v>
      </c>
      <c r="BL294" s="4">
        <v>0</v>
      </c>
      <c r="BM294" s="4">
        <v>0</v>
      </c>
      <c r="BN294" s="4">
        <v>437702.06</v>
      </c>
      <c r="BO294" s="4">
        <v>0</v>
      </c>
      <c r="BP294" s="4">
        <v>0</v>
      </c>
      <c r="BQ294" s="4">
        <v>0</v>
      </c>
      <c r="BR294" s="4">
        <v>0</v>
      </c>
      <c r="BS294" s="5">
        <v>0</v>
      </c>
      <c r="BT294" s="4">
        <v>785771.71999999986</v>
      </c>
      <c r="BU294" s="4">
        <v>785771.71999999986</v>
      </c>
      <c r="BV294" s="4">
        <v>0</v>
      </c>
      <c r="BW294" s="4">
        <v>0</v>
      </c>
      <c r="BX294" s="4">
        <v>785771.71999999986</v>
      </c>
      <c r="BY294" s="4">
        <v>0</v>
      </c>
      <c r="BZ294" s="4">
        <v>0</v>
      </c>
      <c r="CA294" s="4">
        <v>0</v>
      </c>
      <c r="CB294" s="4">
        <v>0</v>
      </c>
      <c r="CC294" s="5">
        <v>0</v>
      </c>
      <c r="CD294" s="4">
        <v>839796.37999999977</v>
      </c>
      <c r="CE294" s="4">
        <v>839796.37999999977</v>
      </c>
      <c r="CF294" s="4">
        <v>0</v>
      </c>
      <c r="CG294" s="4">
        <v>0</v>
      </c>
      <c r="CH294" s="4">
        <v>839796.37999999977</v>
      </c>
      <c r="CI294" s="4">
        <v>0</v>
      </c>
      <c r="CJ294" s="4">
        <v>0</v>
      </c>
      <c r="CK294" s="4">
        <v>0</v>
      </c>
      <c r="CL294" s="4">
        <v>0</v>
      </c>
      <c r="CM294" s="5">
        <v>0</v>
      </c>
      <c r="CN294" s="4">
        <v>840219.38999999978</v>
      </c>
      <c r="CO294" s="4">
        <v>840219.38999999978</v>
      </c>
      <c r="CP294" s="4">
        <v>0</v>
      </c>
      <c r="CQ294" s="4">
        <v>0</v>
      </c>
      <c r="CR294" s="4">
        <v>840219.38999999978</v>
      </c>
      <c r="CS294" s="4">
        <v>0</v>
      </c>
      <c r="CT294" s="4">
        <v>0</v>
      </c>
      <c r="CU294" s="4">
        <v>0</v>
      </c>
      <c r="CV294" s="4">
        <v>0</v>
      </c>
      <c r="CW294" s="5">
        <v>0</v>
      </c>
      <c r="CX294" s="4">
        <v>834286.71</v>
      </c>
      <c r="CY294" s="4">
        <v>834286.71</v>
      </c>
      <c r="CZ294" s="4">
        <v>0</v>
      </c>
      <c r="DA294" s="4">
        <v>0</v>
      </c>
      <c r="DB294" s="4">
        <v>834286.71</v>
      </c>
      <c r="DC294" s="4">
        <v>0</v>
      </c>
      <c r="DD294" s="4">
        <v>0</v>
      </c>
      <c r="DE294" s="4">
        <v>0</v>
      </c>
      <c r="DF294" s="4">
        <v>0</v>
      </c>
      <c r="DG294" s="5">
        <v>0</v>
      </c>
      <c r="DH294" s="4">
        <v>830557.20999999985</v>
      </c>
      <c r="DI294" s="4">
        <v>830557.20999999985</v>
      </c>
      <c r="DJ294" s="4">
        <v>0</v>
      </c>
      <c r="DK294" s="4">
        <v>0</v>
      </c>
      <c r="DL294" s="4">
        <v>830557.20999999985</v>
      </c>
      <c r="DM294" s="4">
        <v>0</v>
      </c>
      <c r="DN294" s="4">
        <v>0</v>
      </c>
      <c r="DO294" s="4">
        <v>0</v>
      </c>
      <c r="DP294" s="4">
        <v>0</v>
      </c>
      <c r="DQ294" s="5">
        <v>0</v>
      </c>
      <c r="DR294" s="4">
        <v>5718824.9899999993</v>
      </c>
      <c r="DS294" s="4">
        <v>5718824.9899999993</v>
      </c>
      <c r="DT294" s="4">
        <v>0</v>
      </c>
      <c r="DU294" s="4">
        <v>0</v>
      </c>
      <c r="DV294" s="4">
        <v>5718824.9899999993</v>
      </c>
      <c r="DW294" s="4">
        <v>0</v>
      </c>
      <c r="DX294" s="4">
        <v>0</v>
      </c>
      <c r="DY294" s="4">
        <v>0</v>
      </c>
      <c r="DZ294" s="4">
        <v>0</v>
      </c>
      <c r="EA294" s="5">
        <v>0</v>
      </c>
      <c r="EB294" s="4">
        <v>803260.59</v>
      </c>
      <c r="EC294" s="4">
        <v>803260.59</v>
      </c>
      <c r="ED294" s="4">
        <v>0</v>
      </c>
      <c r="EE294" s="4">
        <v>0</v>
      </c>
      <c r="EF294" s="4">
        <v>803260.59</v>
      </c>
      <c r="EG294" s="4">
        <v>0</v>
      </c>
      <c r="EH294" s="4">
        <v>0</v>
      </c>
      <c r="EI294" s="4">
        <v>0</v>
      </c>
      <c r="EJ294" s="4">
        <v>0</v>
      </c>
      <c r="EK294" s="5">
        <v>0</v>
      </c>
      <c r="EL294" s="4">
        <v>782778.44</v>
      </c>
      <c r="EM294" s="4">
        <v>782778.44</v>
      </c>
      <c r="EN294" s="4">
        <v>0</v>
      </c>
      <c r="EO294" s="4">
        <v>0</v>
      </c>
      <c r="EP294" s="4">
        <v>782778.44</v>
      </c>
      <c r="EQ294" s="4">
        <v>0</v>
      </c>
      <c r="ER294" s="4">
        <v>0</v>
      </c>
      <c r="ES294" s="4">
        <v>0</v>
      </c>
      <c r="ET294" s="4">
        <v>0</v>
      </c>
      <c r="EU294" s="5">
        <v>0</v>
      </c>
      <c r="EV294" s="4">
        <v>687085.79</v>
      </c>
      <c r="EW294" s="4">
        <v>687085.79</v>
      </c>
      <c r="EX294" s="4">
        <v>0</v>
      </c>
      <c r="EY294" s="4">
        <v>0</v>
      </c>
      <c r="EZ294" s="4">
        <v>687085.79</v>
      </c>
      <c r="FA294" s="4">
        <v>0</v>
      </c>
      <c r="FB294" s="4">
        <v>0</v>
      </c>
      <c r="FC294" s="4">
        <v>0</v>
      </c>
      <c r="FD294" s="4">
        <v>0</v>
      </c>
      <c r="FE294" s="5">
        <v>0</v>
      </c>
      <c r="FF294" s="4">
        <v>635476.77</v>
      </c>
      <c r="FG294" s="4">
        <v>635476.77</v>
      </c>
      <c r="FH294" s="4">
        <v>0</v>
      </c>
      <c r="FI294" s="4">
        <v>0</v>
      </c>
      <c r="FJ294" s="4">
        <v>635476.77</v>
      </c>
      <c r="FK294" s="4">
        <v>0</v>
      </c>
      <c r="FL294" s="4">
        <v>0</v>
      </c>
      <c r="FM294" s="4">
        <v>0</v>
      </c>
      <c r="FN294" s="4">
        <v>0</v>
      </c>
      <c r="FO294" s="5">
        <v>0</v>
      </c>
      <c r="FP294" s="4">
        <v>564179.07999999996</v>
      </c>
      <c r="FQ294" s="4">
        <v>564179.07999999996</v>
      </c>
      <c r="FR294" s="4">
        <v>0</v>
      </c>
      <c r="FS294" s="4">
        <v>0</v>
      </c>
      <c r="FT294" s="4">
        <v>564179.07999999996</v>
      </c>
      <c r="FU294" s="4">
        <v>0</v>
      </c>
      <c r="FV294" s="4">
        <v>0</v>
      </c>
      <c r="FW294" s="4">
        <v>0</v>
      </c>
      <c r="FX294" s="4">
        <v>0</v>
      </c>
      <c r="FY294" s="5">
        <v>0</v>
      </c>
      <c r="FZ294" s="4">
        <v>555109.07999999996</v>
      </c>
      <c r="GA294" s="4">
        <v>555109.07999999996</v>
      </c>
      <c r="GB294" s="4">
        <v>0</v>
      </c>
      <c r="GC294" s="4">
        <v>0</v>
      </c>
      <c r="GD294" s="4">
        <v>555109.07999999996</v>
      </c>
      <c r="GE294" s="4">
        <v>0</v>
      </c>
      <c r="GF294" s="4">
        <v>0</v>
      </c>
      <c r="GG294" s="4">
        <v>0</v>
      </c>
      <c r="GH294" s="4">
        <v>0</v>
      </c>
      <c r="GI294" s="5">
        <v>0</v>
      </c>
      <c r="GJ294" s="4">
        <v>446703.18999999994</v>
      </c>
      <c r="GK294" s="4">
        <v>446703.18999999994</v>
      </c>
      <c r="GL294" s="4">
        <v>0</v>
      </c>
      <c r="GM294" s="4">
        <v>0</v>
      </c>
      <c r="GN294" s="4">
        <v>446703.18999999994</v>
      </c>
      <c r="GO294" s="4">
        <v>0</v>
      </c>
      <c r="GP294" s="4">
        <v>0</v>
      </c>
      <c r="GQ294" s="4">
        <v>0</v>
      </c>
      <c r="GR294" s="4">
        <v>0</v>
      </c>
      <c r="GS294" s="5">
        <v>0</v>
      </c>
      <c r="GT294" s="4">
        <v>107010.75</v>
      </c>
      <c r="GU294" s="4">
        <v>107010.75</v>
      </c>
      <c r="GV294" s="4">
        <v>0</v>
      </c>
      <c r="GW294" s="4">
        <v>0</v>
      </c>
      <c r="GX294" s="4">
        <v>107010.75</v>
      </c>
      <c r="GY294" s="4">
        <v>0</v>
      </c>
      <c r="GZ294" s="4">
        <v>0</v>
      </c>
      <c r="HA294" s="4">
        <v>0</v>
      </c>
      <c r="HB294" s="4">
        <v>0</v>
      </c>
      <c r="HC294" s="5">
        <v>0</v>
      </c>
      <c r="HD294" s="4">
        <v>62590.049999999996</v>
      </c>
      <c r="HE294" s="4">
        <v>62590.049999999996</v>
      </c>
      <c r="HF294" s="4">
        <v>0</v>
      </c>
      <c r="HG294" s="4">
        <v>0</v>
      </c>
      <c r="HH294" s="4">
        <v>62590.049999999996</v>
      </c>
      <c r="HI294" s="4">
        <v>0</v>
      </c>
      <c r="HJ294" s="4">
        <v>0</v>
      </c>
      <c r="HK294" s="4">
        <v>0</v>
      </c>
      <c r="HL294" s="4">
        <v>0</v>
      </c>
      <c r="HM294" s="5">
        <v>0</v>
      </c>
      <c r="HN294" s="4">
        <v>68684.87</v>
      </c>
      <c r="HO294" s="4">
        <v>68684.87</v>
      </c>
      <c r="HP294" s="4">
        <v>0</v>
      </c>
      <c r="HQ294" s="4">
        <v>0</v>
      </c>
      <c r="HR294" s="4">
        <v>68684.87</v>
      </c>
      <c r="HS294" s="4">
        <v>0</v>
      </c>
      <c r="HT294" s="4">
        <v>0</v>
      </c>
      <c r="HU294" s="4">
        <v>0</v>
      </c>
      <c r="HV294" s="4">
        <v>0</v>
      </c>
      <c r="HW294" s="5">
        <v>0</v>
      </c>
      <c r="HX294" s="4">
        <v>74036.69</v>
      </c>
      <c r="HY294" s="4">
        <v>74036.69</v>
      </c>
      <c r="HZ294" s="4">
        <v>0</v>
      </c>
      <c r="IA294" s="4">
        <v>0</v>
      </c>
      <c r="IB294" s="4">
        <v>74036.69</v>
      </c>
      <c r="IC294" s="4">
        <v>0</v>
      </c>
      <c r="ID294" s="4">
        <v>0</v>
      </c>
      <c r="IE294" s="4">
        <v>0</v>
      </c>
      <c r="IF294" s="4">
        <v>0</v>
      </c>
      <c r="IG294" s="5">
        <v>0</v>
      </c>
      <c r="IH294" s="4">
        <v>79668.419999999984</v>
      </c>
      <c r="II294" s="4">
        <v>79668.419999999984</v>
      </c>
      <c r="IJ294" s="4">
        <v>0</v>
      </c>
      <c r="IK294" s="4">
        <v>0</v>
      </c>
      <c r="IL294" s="4">
        <v>79668.419999999984</v>
      </c>
      <c r="IM294" s="4">
        <v>0</v>
      </c>
      <c r="IN294" s="4">
        <v>0</v>
      </c>
      <c r="IO294" s="4">
        <v>0</v>
      </c>
      <c r="IP294" s="4">
        <v>0</v>
      </c>
      <c r="IQ294" s="5">
        <v>0</v>
      </c>
      <c r="IR294" s="4">
        <v>4866583.72</v>
      </c>
      <c r="IS294" s="4">
        <v>4866583.72</v>
      </c>
      <c r="IT294" s="4">
        <v>0</v>
      </c>
      <c r="IU294" s="4">
        <v>0</v>
      </c>
      <c r="IV294" s="4">
        <v>4866583.72</v>
      </c>
      <c r="IW294" s="4">
        <v>0</v>
      </c>
      <c r="IX294" s="4">
        <v>0</v>
      </c>
      <c r="IY294" s="4">
        <v>0</v>
      </c>
      <c r="IZ294" s="4">
        <v>0</v>
      </c>
      <c r="JA294" s="5">
        <v>0</v>
      </c>
      <c r="JB294" s="4">
        <v>80943.16</v>
      </c>
      <c r="JC294" s="4">
        <v>80943.16</v>
      </c>
      <c r="JD294" s="4">
        <v>0</v>
      </c>
      <c r="JE294" s="4">
        <v>0</v>
      </c>
      <c r="JF294" s="4">
        <v>80943.16</v>
      </c>
      <c r="JG294" s="4">
        <v>0</v>
      </c>
      <c r="JH294" s="4">
        <v>0</v>
      </c>
      <c r="JI294" s="4">
        <v>0</v>
      </c>
      <c r="JJ294" s="4">
        <v>0</v>
      </c>
      <c r="JK294" s="5">
        <v>0</v>
      </c>
      <c r="JL294" s="4">
        <v>82420.030000000013</v>
      </c>
      <c r="JM294" s="4">
        <v>82420.030000000013</v>
      </c>
      <c r="JN294" s="4">
        <v>0</v>
      </c>
      <c r="JO294" s="4">
        <v>0</v>
      </c>
      <c r="JP294" s="4">
        <v>82420.030000000013</v>
      </c>
      <c r="JQ294" s="4">
        <v>0</v>
      </c>
      <c r="JR294" s="4">
        <v>0</v>
      </c>
      <c r="JS294" s="4">
        <v>0</v>
      </c>
      <c r="JT294" s="4">
        <v>0</v>
      </c>
      <c r="JU294" s="5">
        <v>0</v>
      </c>
      <c r="JV294" s="4">
        <v>85584.07</v>
      </c>
      <c r="JW294" s="4">
        <v>85584.07</v>
      </c>
      <c r="JX294" s="4">
        <v>0</v>
      </c>
      <c r="JY294" s="4">
        <v>0</v>
      </c>
      <c r="JZ294" s="4">
        <v>85584.07</v>
      </c>
      <c r="KA294" s="4">
        <v>0</v>
      </c>
      <c r="KB294" s="4">
        <v>0</v>
      </c>
      <c r="KC294" s="4">
        <v>0</v>
      </c>
      <c r="KD294" s="4">
        <v>0</v>
      </c>
      <c r="KE294" s="5">
        <v>0</v>
      </c>
      <c r="KF294" s="4">
        <v>88983.48</v>
      </c>
      <c r="KG294" s="4">
        <v>88983.48</v>
      </c>
      <c r="KH294" s="4">
        <v>0</v>
      </c>
      <c r="KI294" s="4">
        <v>0</v>
      </c>
      <c r="KJ294" s="4">
        <v>88983.48</v>
      </c>
      <c r="KK294" s="4">
        <v>0</v>
      </c>
      <c r="KL294" s="4">
        <v>0</v>
      </c>
      <c r="KM294" s="4">
        <v>0</v>
      </c>
      <c r="KN294" s="4">
        <v>0</v>
      </c>
      <c r="KO294" s="5">
        <v>0</v>
      </c>
      <c r="KP294" s="4">
        <v>92082.24000000002</v>
      </c>
      <c r="KQ294" s="4">
        <v>92082.24000000002</v>
      </c>
      <c r="KR294" s="4">
        <v>0</v>
      </c>
      <c r="KS294" s="4">
        <v>0</v>
      </c>
      <c r="KT294" s="4">
        <v>92082.24000000002</v>
      </c>
      <c r="KU294" s="4">
        <v>0</v>
      </c>
      <c r="KV294" s="4">
        <v>0</v>
      </c>
      <c r="KW294" s="4">
        <v>0</v>
      </c>
      <c r="KX294" s="4">
        <v>0</v>
      </c>
      <c r="KY294" s="5">
        <v>0</v>
      </c>
      <c r="KZ294" s="4">
        <v>94734.07</v>
      </c>
      <c r="LA294" s="4">
        <v>94734.07</v>
      </c>
      <c r="LB294" s="4">
        <v>0</v>
      </c>
      <c r="LC294" s="4">
        <v>0</v>
      </c>
      <c r="LD294" s="4">
        <v>94734.07</v>
      </c>
      <c r="LE294" s="4">
        <v>0</v>
      </c>
      <c r="LF294" s="4">
        <v>0</v>
      </c>
      <c r="LG294" s="4">
        <v>0</v>
      </c>
      <c r="LH294" s="4">
        <v>0</v>
      </c>
      <c r="LI294" s="5">
        <v>0</v>
      </c>
      <c r="LJ294" s="4">
        <v>97301.560000000012</v>
      </c>
      <c r="LK294" s="4">
        <v>97301.560000000012</v>
      </c>
      <c r="LL294" s="4">
        <v>0</v>
      </c>
      <c r="LM294" s="4">
        <v>0</v>
      </c>
      <c r="LN294" s="4">
        <v>97301.560000000012</v>
      </c>
      <c r="LO294" s="4">
        <v>0</v>
      </c>
      <c r="LP294" s="4">
        <v>0</v>
      </c>
      <c r="LQ294" s="4">
        <v>0</v>
      </c>
      <c r="LR294" s="4">
        <v>0</v>
      </c>
      <c r="LS294" s="5">
        <v>0</v>
      </c>
      <c r="LT294" s="4">
        <v>100144.84000000003</v>
      </c>
      <c r="LU294" s="4">
        <v>100144.84000000003</v>
      </c>
      <c r="LV294" s="4">
        <v>0</v>
      </c>
      <c r="LW294" s="4">
        <v>0</v>
      </c>
      <c r="LX294" s="4">
        <v>100144.84000000003</v>
      </c>
      <c r="LY294" s="4">
        <v>0</v>
      </c>
      <c r="LZ294" s="4">
        <v>0</v>
      </c>
      <c r="MA294" s="4">
        <v>0</v>
      </c>
      <c r="MB294" s="4">
        <v>0</v>
      </c>
      <c r="MC294" s="5">
        <v>0</v>
      </c>
      <c r="MD294" s="4">
        <v>101303.58000000002</v>
      </c>
      <c r="ME294" s="4">
        <v>101303.58000000002</v>
      </c>
      <c r="MF294" s="4">
        <v>0</v>
      </c>
      <c r="MG294" s="4">
        <v>0</v>
      </c>
      <c r="MH294" s="4">
        <v>101303.58000000002</v>
      </c>
      <c r="MI294" s="4">
        <v>0</v>
      </c>
      <c r="MJ294" s="4">
        <v>0</v>
      </c>
      <c r="MK294" s="4">
        <v>0</v>
      </c>
      <c r="ML294" s="4">
        <v>0</v>
      </c>
      <c r="MM294" s="5">
        <v>0</v>
      </c>
      <c r="MN294" s="4">
        <v>104564.25000000001</v>
      </c>
      <c r="MO294" s="4">
        <v>104564.25000000001</v>
      </c>
      <c r="MP294" s="4">
        <v>0</v>
      </c>
      <c r="MQ294" s="4">
        <v>0</v>
      </c>
      <c r="MR294" s="4">
        <v>104564.25000000001</v>
      </c>
      <c r="MS294" s="4">
        <v>0</v>
      </c>
      <c r="MT294" s="4">
        <v>0</v>
      </c>
      <c r="MU294" s="4">
        <v>0</v>
      </c>
      <c r="MV294" s="4">
        <v>0</v>
      </c>
      <c r="MW294" s="5">
        <v>0</v>
      </c>
      <c r="MX294" s="4">
        <v>107663.73000000003</v>
      </c>
      <c r="MY294" s="4">
        <v>107663.73000000003</v>
      </c>
      <c r="MZ294" s="4">
        <v>0</v>
      </c>
      <c r="NA294" s="4">
        <v>0</v>
      </c>
      <c r="NB294" s="4">
        <v>107663.73000000003</v>
      </c>
      <c r="NC294" s="4">
        <v>0</v>
      </c>
      <c r="ND294" s="4">
        <v>0</v>
      </c>
      <c r="NE294" s="4">
        <v>0</v>
      </c>
      <c r="NF294" s="4">
        <v>0</v>
      </c>
      <c r="NG294" s="5">
        <v>0</v>
      </c>
      <c r="NH294" s="4">
        <v>110600.04000000001</v>
      </c>
      <c r="NI294" s="4">
        <v>110600.04000000001</v>
      </c>
      <c r="NJ294" s="4">
        <v>0</v>
      </c>
      <c r="NK294" s="4">
        <v>0</v>
      </c>
      <c r="NL294" s="4">
        <v>110600.04000000001</v>
      </c>
      <c r="NM294" s="4">
        <v>0</v>
      </c>
      <c r="NN294" s="4">
        <v>0</v>
      </c>
      <c r="NO294" s="4">
        <v>0</v>
      </c>
      <c r="NP294" s="4">
        <v>0</v>
      </c>
      <c r="NQ294" s="5">
        <v>0</v>
      </c>
      <c r="NR294" s="4">
        <v>1146325.0500000003</v>
      </c>
      <c r="NS294" s="4">
        <v>1146325.0500000003</v>
      </c>
      <c r="NT294" s="4">
        <v>0</v>
      </c>
      <c r="NU294" s="4">
        <v>0</v>
      </c>
      <c r="NV294" s="4">
        <v>1146325.0500000003</v>
      </c>
      <c r="NW294" s="4">
        <v>0</v>
      </c>
      <c r="NX294" s="4">
        <v>0</v>
      </c>
      <c r="NY294" s="4">
        <v>0</v>
      </c>
      <c r="NZ294" s="4">
        <v>0</v>
      </c>
      <c r="OA294" s="5">
        <v>0</v>
      </c>
      <c r="OB294" s="4">
        <v>103204.56000000003</v>
      </c>
      <c r="OC294" s="4">
        <v>103204.56000000003</v>
      </c>
      <c r="OD294" s="4">
        <v>0</v>
      </c>
      <c r="OE294" s="4">
        <v>0</v>
      </c>
      <c r="OF294" s="4">
        <v>103204.56000000003</v>
      </c>
      <c r="OG294" s="4">
        <v>0</v>
      </c>
      <c r="OH294" s="4">
        <v>0</v>
      </c>
      <c r="OI294" s="4">
        <v>0</v>
      </c>
      <c r="OJ294" s="4">
        <v>0</v>
      </c>
      <c r="OK294" s="5">
        <v>0</v>
      </c>
      <c r="OL294" s="4">
        <v>95671.78</v>
      </c>
      <c r="OM294" s="4">
        <v>95671.78</v>
      </c>
      <c r="ON294" s="4">
        <v>0</v>
      </c>
      <c r="OO294" s="4">
        <v>0</v>
      </c>
      <c r="OP294" s="4">
        <v>95671.78</v>
      </c>
      <c r="OQ294" s="4">
        <v>0</v>
      </c>
      <c r="OR294" s="4">
        <v>0</v>
      </c>
      <c r="OS294" s="4">
        <v>0</v>
      </c>
      <c r="OT294" s="4">
        <v>0</v>
      </c>
      <c r="OU294" s="5">
        <v>0</v>
      </c>
      <c r="OV294" s="4">
        <v>87676.150000000009</v>
      </c>
      <c r="OW294" s="4">
        <v>87676.150000000009</v>
      </c>
      <c r="OX294" s="4">
        <v>0</v>
      </c>
      <c r="OY294" s="4">
        <v>0</v>
      </c>
      <c r="OZ294" s="4">
        <v>87676.150000000009</v>
      </c>
      <c r="PA294" s="4">
        <v>0</v>
      </c>
      <c r="PB294" s="4">
        <v>0</v>
      </c>
      <c r="PC294" s="4">
        <v>0</v>
      </c>
      <c r="PD294" s="4">
        <v>0</v>
      </c>
      <c r="PE294" s="5">
        <v>0</v>
      </c>
      <c r="PF294" s="4">
        <v>79345.52</v>
      </c>
      <c r="PG294" s="4">
        <v>79345.52</v>
      </c>
      <c r="PH294" s="4">
        <v>0</v>
      </c>
      <c r="PI294" s="4">
        <v>0</v>
      </c>
      <c r="PJ294" s="4">
        <v>79345.52</v>
      </c>
      <c r="PK294" s="4">
        <v>0</v>
      </c>
      <c r="PL294" s="4">
        <v>0</v>
      </c>
      <c r="PM294" s="4">
        <v>0</v>
      </c>
      <c r="PN294" s="4">
        <v>0</v>
      </c>
      <c r="PO294" s="5">
        <v>0</v>
      </c>
      <c r="PP294" s="4">
        <v>70576.289999999994</v>
      </c>
      <c r="PQ294" s="4">
        <v>70576.289999999994</v>
      </c>
      <c r="PR294" s="4">
        <v>0</v>
      </c>
      <c r="PS294" s="4">
        <v>0</v>
      </c>
      <c r="PT294" s="4">
        <v>70576.289999999994</v>
      </c>
      <c r="PU294" s="4">
        <v>0</v>
      </c>
      <c r="PV294" s="4">
        <v>0</v>
      </c>
      <c r="PW294" s="4">
        <v>0</v>
      </c>
      <c r="PX294" s="4">
        <v>0</v>
      </c>
      <c r="PY294" s="5">
        <v>0</v>
      </c>
      <c r="PZ294" s="4">
        <v>61349.4</v>
      </c>
      <c r="QA294" s="4">
        <v>61349.4</v>
      </c>
      <c r="QB294" s="4">
        <v>0</v>
      </c>
      <c r="QC294" s="4">
        <v>0</v>
      </c>
      <c r="QD294" s="4">
        <v>61349.4</v>
      </c>
      <c r="QE294" s="4">
        <v>0</v>
      </c>
      <c r="QF294" s="4">
        <v>0</v>
      </c>
      <c r="QG294" s="4">
        <v>0</v>
      </c>
      <c r="QH294" s="4">
        <v>0</v>
      </c>
      <c r="QI294" s="5">
        <v>0</v>
      </c>
      <c r="QJ294" s="4">
        <v>51690.859999999993</v>
      </c>
      <c r="QK294" s="4">
        <v>51690.859999999993</v>
      </c>
      <c r="QL294" s="4">
        <v>0</v>
      </c>
      <c r="QM294" s="4">
        <v>0</v>
      </c>
      <c r="QN294" s="4">
        <v>51690.859999999993</v>
      </c>
      <c r="QO294" s="4">
        <v>0</v>
      </c>
      <c r="QP294" s="4">
        <v>0</v>
      </c>
      <c r="QQ294" s="4">
        <v>0</v>
      </c>
      <c r="QR294" s="4">
        <v>0</v>
      </c>
      <c r="QS294" s="5">
        <v>0</v>
      </c>
      <c r="QT294" s="4">
        <v>41010.609999999993</v>
      </c>
      <c r="QU294" s="4">
        <v>41010.609999999993</v>
      </c>
      <c r="QV294" s="4">
        <v>0</v>
      </c>
      <c r="QW294" s="4">
        <v>0</v>
      </c>
      <c r="QX294" s="4">
        <v>41010.609999999993</v>
      </c>
      <c r="QY294" s="4">
        <v>0</v>
      </c>
      <c r="QZ294" s="4">
        <v>0</v>
      </c>
      <c r="RA294" s="4">
        <v>0</v>
      </c>
      <c r="RB294" s="4">
        <v>0</v>
      </c>
      <c r="RC294" s="5">
        <v>0</v>
      </c>
      <c r="RD294" s="4">
        <v>30768.959999999999</v>
      </c>
      <c r="RE294" s="4">
        <v>30768.959999999999</v>
      </c>
      <c r="RF294" s="4">
        <v>0</v>
      </c>
      <c r="RG294" s="4">
        <v>0</v>
      </c>
      <c r="RH294" s="4">
        <v>30768.959999999999</v>
      </c>
      <c r="RI294" s="4">
        <v>0</v>
      </c>
      <c r="RJ294" s="4">
        <v>0</v>
      </c>
      <c r="RK294" s="4">
        <v>0</v>
      </c>
      <c r="RL294" s="4">
        <v>0</v>
      </c>
      <c r="RM294" s="5">
        <v>0</v>
      </c>
      <c r="RN294" s="4">
        <v>21486.39</v>
      </c>
      <c r="RO294" s="4">
        <v>21486.39</v>
      </c>
      <c r="RP294" s="4">
        <v>0</v>
      </c>
      <c r="RQ294" s="4">
        <v>0</v>
      </c>
      <c r="RR294" s="4">
        <v>21486.39</v>
      </c>
      <c r="RS294" s="4">
        <v>0</v>
      </c>
      <c r="RT294" s="4">
        <v>0</v>
      </c>
      <c r="RU294" s="4">
        <v>0</v>
      </c>
      <c r="RV294" s="4">
        <v>0</v>
      </c>
      <c r="RW294" s="5">
        <v>0</v>
      </c>
      <c r="RX294" s="4">
        <v>13133.519999999999</v>
      </c>
      <c r="RY294" s="4">
        <v>13133.519999999999</v>
      </c>
      <c r="RZ294" s="4">
        <v>0</v>
      </c>
      <c r="SA294" s="4">
        <v>0</v>
      </c>
      <c r="SB294" s="4">
        <v>13133.519999999999</v>
      </c>
      <c r="SC294" s="4">
        <v>0</v>
      </c>
      <c r="SD294" s="4">
        <v>0</v>
      </c>
      <c r="SE294" s="4">
        <v>0</v>
      </c>
      <c r="SF294" s="4">
        <v>0</v>
      </c>
      <c r="SG294" s="5">
        <v>0</v>
      </c>
      <c r="SH294" s="4">
        <v>5396.8499999999995</v>
      </c>
      <c r="SI294" s="4">
        <v>5396.8499999999995</v>
      </c>
      <c r="SJ294" s="4">
        <v>0</v>
      </c>
      <c r="SK294" s="4">
        <v>0</v>
      </c>
      <c r="SL294" s="4">
        <v>5396.8499999999995</v>
      </c>
      <c r="SM294" s="4">
        <v>0</v>
      </c>
      <c r="SN294" s="4">
        <v>0</v>
      </c>
      <c r="SO294" s="4">
        <v>0</v>
      </c>
      <c r="SP294" s="4">
        <v>0</v>
      </c>
      <c r="SQ294" s="5">
        <v>0</v>
      </c>
      <c r="SR294" s="4">
        <v>661310.89</v>
      </c>
      <c r="SS294" s="4">
        <v>661310.89</v>
      </c>
      <c r="ST294" s="4">
        <v>0</v>
      </c>
      <c r="SU294" s="4">
        <v>0</v>
      </c>
      <c r="SV294" s="4">
        <v>661310.89</v>
      </c>
      <c r="SW294" s="4">
        <v>0</v>
      </c>
      <c r="SX294" s="4">
        <v>0</v>
      </c>
      <c r="SY294" s="4">
        <v>0</v>
      </c>
      <c r="SZ294" s="4">
        <v>0</v>
      </c>
      <c r="TA294" s="5">
        <v>0</v>
      </c>
      <c r="TB294" s="4">
        <v>5404.4423999999999</v>
      </c>
      <c r="TC294" s="4">
        <v>5404.4423999999999</v>
      </c>
    </row>
    <row r="295" spans="1:523" x14ac:dyDescent="0.3">
      <c r="A295" s="3" t="s">
        <v>332</v>
      </c>
      <c r="B295" s="4">
        <v>774454.4099999998</v>
      </c>
      <c r="C295" s="4">
        <v>774454.4099999998</v>
      </c>
      <c r="D295" s="4">
        <v>0</v>
      </c>
      <c r="E295" s="4">
        <v>0</v>
      </c>
      <c r="F295" s="4">
        <v>774454.4099999998</v>
      </c>
      <c r="G295" s="4">
        <v>0</v>
      </c>
      <c r="H295" s="4">
        <v>0</v>
      </c>
      <c r="I295" s="4">
        <v>0</v>
      </c>
      <c r="J295" s="4">
        <v>0</v>
      </c>
      <c r="K295" s="5">
        <v>0</v>
      </c>
      <c r="L295" s="4">
        <v>772835.25999999978</v>
      </c>
      <c r="M295" s="4">
        <v>772835.25999999978</v>
      </c>
      <c r="N295" s="4">
        <v>0</v>
      </c>
      <c r="O295" s="4">
        <v>0</v>
      </c>
      <c r="P295" s="4">
        <v>772835.25999999978</v>
      </c>
      <c r="Q295" s="4">
        <v>0</v>
      </c>
      <c r="R295" s="4">
        <v>0</v>
      </c>
      <c r="S295" s="4">
        <v>0</v>
      </c>
      <c r="T295" s="4">
        <v>0</v>
      </c>
      <c r="U295" s="5">
        <v>0</v>
      </c>
      <c r="V295" s="4">
        <v>771216.10999999975</v>
      </c>
      <c r="W295" s="4">
        <v>771216.10999999975</v>
      </c>
      <c r="X295" s="4">
        <v>0</v>
      </c>
      <c r="Y295" s="4">
        <v>0</v>
      </c>
      <c r="Z295" s="4">
        <v>771216.10999999975</v>
      </c>
      <c r="AA295" s="4">
        <v>0</v>
      </c>
      <c r="AB295" s="4">
        <v>0</v>
      </c>
      <c r="AC295" s="4">
        <v>0</v>
      </c>
      <c r="AD295" s="4">
        <v>0</v>
      </c>
      <c r="AE295" s="5">
        <v>0</v>
      </c>
      <c r="AF295" s="4">
        <v>769596.95999999985</v>
      </c>
      <c r="AG295" s="4">
        <v>769596.95999999985</v>
      </c>
      <c r="AH295" s="4">
        <v>0</v>
      </c>
      <c r="AI295" s="4">
        <v>0</v>
      </c>
      <c r="AJ295" s="4">
        <v>769596.95999999985</v>
      </c>
      <c r="AK295" s="4">
        <v>0</v>
      </c>
      <c r="AL295" s="4">
        <v>0</v>
      </c>
      <c r="AM295" s="4">
        <v>0</v>
      </c>
      <c r="AN295" s="4">
        <v>0</v>
      </c>
      <c r="AO295" s="5">
        <v>0</v>
      </c>
      <c r="AP295" s="4">
        <v>767977.80999999994</v>
      </c>
      <c r="AQ295" s="4">
        <v>767977.80999999994</v>
      </c>
      <c r="AR295" s="4">
        <v>0</v>
      </c>
      <c r="AS295" s="4">
        <v>0</v>
      </c>
      <c r="AT295" s="4">
        <v>767977.80999999994</v>
      </c>
      <c r="AU295" s="4">
        <v>0</v>
      </c>
      <c r="AV295" s="4">
        <v>0</v>
      </c>
      <c r="AW295" s="4">
        <v>0</v>
      </c>
      <c r="AX295" s="4">
        <v>0</v>
      </c>
      <c r="AY295" s="5">
        <v>0</v>
      </c>
      <c r="AZ295" s="4">
        <v>766358.66</v>
      </c>
      <c r="BA295" s="4">
        <v>766358.66</v>
      </c>
      <c r="BB295" s="4">
        <v>0</v>
      </c>
      <c r="BC295" s="4">
        <v>0</v>
      </c>
      <c r="BD295" s="4">
        <v>766358.66</v>
      </c>
      <c r="BE295" s="4">
        <v>0</v>
      </c>
      <c r="BF295" s="4">
        <v>0</v>
      </c>
      <c r="BG295" s="4">
        <v>0</v>
      </c>
      <c r="BH295" s="4">
        <v>0</v>
      </c>
      <c r="BI295" s="5">
        <v>0</v>
      </c>
      <c r="BJ295" s="4">
        <v>764739.51</v>
      </c>
      <c r="BK295" s="4">
        <v>764739.51</v>
      </c>
      <c r="BL295" s="4">
        <v>0</v>
      </c>
      <c r="BM295" s="4">
        <v>0</v>
      </c>
      <c r="BN295" s="4">
        <v>764739.51</v>
      </c>
      <c r="BO295" s="4">
        <v>0</v>
      </c>
      <c r="BP295" s="4">
        <v>0</v>
      </c>
      <c r="BQ295" s="4">
        <v>0</v>
      </c>
      <c r="BR295" s="4">
        <v>0</v>
      </c>
      <c r="BS295" s="5">
        <v>0</v>
      </c>
      <c r="BT295" s="4">
        <v>806638.91999999993</v>
      </c>
      <c r="BU295" s="4">
        <v>806638.91999999993</v>
      </c>
      <c r="BV295" s="4">
        <v>0</v>
      </c>
      <c r="BW295" s="4">
        <v>0</v>
      </c>
      <c r="BX295" s="4">
        <v>806638.91999999993</v>
      </c>
      <c r="BY295" s="4">
        <v>0</v>
      </c>
      <c r="BZ295" s="4">
        <v>0</v>
      </c>
      <c r="CA295" s="4">
        <v>0</v>
      </c>
      <c r="CB295" s="4">
        <v>0</v>
      </c>
      <c r="CC295" s="5">
        <v>0</v>
      </c>
      <c r="CD295" s="4">
        <v>808975.99999999988</v>
      </c>
      <c r="CE295" s="4">
        <v>808975.99999999988</v>
      </c>
      <c r="CF295" s="4">
        <v>0</v>
      </c>
      <c r="CG295" s="4">
        <v>0</v>
      </c>
      <c r="CH295" s="4">
        <v>808975.99999999988</v>
      </c>
      <c r="CI295" s="4">
        <v>0</v>
      </c>
      <c r="CJ295" s="4">
        <v>0</v>
      </c>
      <c r="CK295" s="4">
        <v>0</v>
      </c>
      <c r="CL295" s="4">
        <v>0</v>
      </c>
      <c r="CM295" s="5">
        <v>0</v>
      </c>
      <c r="CN295" s="4">
        <v>863695.69999999972</v>
      </c>
      <c r="CO295" s="4">
        <v>863695.69999999972</v>
      </c>
      <c r="CP295" s="4">
        <v>0</v>
      </c>
      <c r="CQ295" s="4">
        <v>0</v>
      </c>
      <c r="CR295" s="4">
        <v>863695.69999999972</v>
      </c>
      <c r="CS295" s="4">
        <v>0</v>
      </c>
      <c r="CT295" s="4">
        <v>0</v>
      </c>
      <c r="CU295" s="4">
        <v>0</v>
      </c>
      <c r="CV295" s="4">
        <v>0</v>
      </c>
      <c r="CW295" s="5">
        <v>0</v>
      </c>
      <c r="CX295" s="4">
        <v>787944.39999999967</v>
      </c>
      <c r="CY295" s="4">
        <v>787944.39999999967</v>
      </c>
      <c r="CZ295" s="4">
        <v>0</v>
      </c>
      <c r="DA295" s="4">
        <v>0</v>
      </c>
      <c r="DB295" s="4">
        <v>787944.39999999967</v>
      </c>
      <c r="DC295" s="4">
        <v>0</v>
      </c>
      <c r="DD295" s="4">
        <v>0</v>
      </c>
      <c r="DE295" s="4">
        <v>0</v>
      </c>
      <c r="DF295" s="4">
        <v>0</v>
      </c>
      <c r="DG295" s="5">
        <v>0</v>
      </c>
      <c r="DH295" s="4">
        <v>712193.09999999986</v>
      </c>
      <c r="DI295" s="4">
        <v>712193.09999999986</v>
      </c>
      <c r="DJ295" s="4">
        <v>0</v>
      </c>
      <c r="DK295" s="4">
        <v>0</v>
      </c>
      <c r="DL295" s="4">
        <v>712193.09999999986</v>
      </c>
      <c r="DM295" s="4">
        <v>0</v>
      </c>
      <c r="DN295" s="4">
        <v>0</v>
      </c>
      <c r="DO295" s="4">
        <v>0</v>
      </c>
      <c r="DP295" s="4">
        <v>0</v>
      </c>
      <c r="DQ295" s="5">
        <v>0</v>
      </c>
      <c r="DR295" s="4">
        <v>9366626.839999998</v>
      </c>
      <c r="DS295" s="4">
        <v>9366626.839999998</v>
      </c>
      <c r="DT295" s="4">
        <v>0</v>
      </c>
      <c r="DU295" s="4">
        <v>0</v>
      </c>
      <c r="DV295" s="4">
        <v>9366626.839999998</v>
      </c>
      <c r="DW295" s="4">
        <v>0</v>
      </c>
      <c r="DX295" s="4">
        <v>0</v>
      </c>
      <c r="DY295" s="4">
        <v>0</v>
      </c>
      <c r="DZ295" s="4">
        <v>0</v>
      </c>
      <c r="EA295" s="5">
        <v>0</v>
      </c>
      <c r="EB295" s="4">
        <v>659106.52</v>
      </c>
      <c r="EC295" s="4">
        <v>659106.52</v>
      </c>
      <c r="ED295" s="4">
        <v>0</v>
      </c>
      <c r="EE295" s="4">
        <v>0</v>
      </c>
      <c r="EF295" s="4">
        <v>659106.52</v>
      </c>
      <c r="EG295" s="4">
        <v>0</v>
      </c>
      <c r="EH295" s="4">
        <v>0</v>
      </c>
      <c r="EI295" s="4">
        <v>0</v>
      </c>
      <c r="EJ295" s="4">
        <v>0</v>
      </c>
      <c r="EK295" s="5">
        <v>0</v>
      </c>
      <c r="EL295" s="4">
        <v>606019.93999999994</v>
      </c>
      <c r="EM295" s="4">
        <v>606019.93999999994</v>
      </c>
      <c r="EN295" s="4">
        <v>0</v>
      </c>
      <c r="EO295" s="4">
        <v>0</v>
      </c>
      <c r="EP295" s="4">
        <v>606019.93999999994</v>
      </c>
      <c r="EQ295" s="4">
        <v>0</v>
      </c>
      <c r="ER295" s="4">
        <v>0</v>
      </c>
      <c r="ES295" s="4">
        <v>0</v>
      </c>
      <c r="ET295" s="4">
        <v>0</v>
      </c>
      <c r="EU295" s="5">
        <v>0</v>
      </c>
      <c r="EV295" s="4">
        <v>552933.36</v>
      </c>
      <c r="EW295" s="4">
        <v>552933.36</v>
      </c>
      <c r="EX295" s="4">
        <v>0</v>
      </c>
      <c r="EY295" s="4">
        <v>0</v>
      </c>
      <c r="EZ295" s="4">
        <v>552933.36</v>
      </c>
      <c r="FA295" s="4">
        <v>0</v>
      </c>
      <c r="FB295" s="4">
        <v>0</v>
      </c>
      <c r="FC295" s="4">
        <v>0</v>
      </c>
      <c r="FD295" s="4">
        <v>0</v>
      </c>
      <c r="FE295" s="5">
        <v>0</v>
      </c>
      <c r="FF295" s="4">
        <v>499846.77999999997</v>
      </c>
      <c r="FG295" s="4">
        <v>499846.77999999997</v>
      </c>
      <c r="FH295" s="4">
        <v>0</v>
      </c>
      <c r="FI295" s="4">
        <v>0</v>
      </c>
      <c r="FJ295" s="4">
        <v>499846.77999999997</v>
      </c>
      <c r="FK295" s="4">
        <v>0</v>
      </c>
      <c r="FL295" s="4">
        <v>0</v>
      </c>
      <c r="FM295" s="4">
        <v>0</v>
      </c>
      <c r="FN295" s="4">
        <v>0</v>
      </c>
      <c r="FO295" s="5">
        <v>0</v>
      </c>
      <c r="FP295" s="4">
        <v>446760.2</v>
      </c>
      <c r="FQ295" s="4">
        <v>446760.2</v>
      </c>
      <c r="FR295" s="4">
        <v>0</v>
      </c>
      <c r="FS295" s="4">
        <v>0</v>
      </c>
      <c r="FT295" s="4">
        <v>446760.2</v>
      </c>
      <c r="FU295" s="4">
        <v>0</v>
      </c>
      <c r="FV295" s="4">
        <v>0</v>
      </c>
      <c r="FW295" s="4">
        <v>0</v>
      </c>
      <c r="FX295" s="4">
        <v>0</v>
      </c>
      <c r="FY295" s="5">
        <v>0</v>
      </c>
      <c r="FZ295" s="4">
        <v>393673.62</v>
      </c>
      <c r="GA295" s="4">
        <v>393673.62</v>
      </c>
      <c r="GB295" s="4">
        <v>0</v>
      </c>
      <c r="GC295" s="4">
        <v>0</v>
      </c>
      <c r="GD295" s="4">
        <v>393673.62</v>
      </c>
      <c r="GE295" s="4">
        <v>0</v>
      </c>
      <c r="GF295" s="4">
        <v>0</v>
      </c>
      <c r="GG295" s="4">
        <v>0</v>
      </c>
      <c r="GH295" s="4">
        <v>0</v>
      </c>
      <c r="GI295" s="5">
        <v>0</v>
      </c>
      <c r="GJ295" s="4">
        <v>340587.04000000004</v>
      </c>
      <c r="GK295" s="4">
        <v>340587.04000000004</v>
      </c>
      <c r="GL295" s="4">
        <v>0</v>
      </c>
      <c r="GM295" s="4">
        <v>0</v>
      </c>
      <c r="GN295" s="4">
        <v>340587.04000000004</v>
      </c>
      <c r="GO295" s="4">
        <v>0</v>
      </c>
      <c r="GP295" s="4">
        <v>0</v>
      </c>
      <c r="GQ295" s="4">
        <v>0</v>
      </c>
      <c r="GR295" s="4">
        <v>0</v>
      </c>
      <c r="GS295" s="5">
        <v>0</v>
      </c>
      <c r="GT295" s="4">
        <v>261792.69000000003</v>
      </c>
      <c r="GU295" s="4">
        <v>261792.69000000003</v>
      </c>
      <c r="GV295" s="4">
        <v>0</v>
      </c>
      <c r="GW295" s="4">
        <v>0</v>
      </c>
      <c r="GX295" s="4">
        <v>261792.69000000003</v>
      </c>
      <c r="GY295" s="4">
        <v>0</v>
      </c>
      <c r="GZ295" s="4">
        <v>0</v>
      </c>
      <c r="HA295" s="4">
        <v>0</v>
      </c>
      <c r="HB295" s="4">
        <v>0</v>
      </c>
      <c r="HC295" s="5">
        <v>0</v>
      </c>
      <c r="HD295" s="4">
        <v>206369.04000000004</v>
      </c>
      <c r="HE295" s="4">
        <v>206369.04000000004</v>
      </c>
      <c r="HF295" s="4">
        <v>0</v>
      </c>
      <c r="HG295" s="4">
        <v>0</v>
      </c>
      <c r="HH295" s="4">
        <v>206369.04000000004</v>
      </c>
      <c r="HI295" s="4">
        <v>0</v>
      </c>
      <c r="HJ295" s="4">
        <v>0</v>
      </c>
      <c r="HK295" s="4">
        <v>0</v>
      </c>
      <c r="HL295" s="4">
        <v>0</v>
      </c>
      <c r="HM295" s="5">
        <v>0</v>
      </c>
      <c r="HN295" s="4">
        <v>229033.76000000004</v>
      </c>
      <c r="HO295" s="4">
        <v>229033.76000000004</v>
      </c>
      <c r="HP295" s="4">
        <v>0</v>
      </c>
      <c r="HQ295" s="4">
        <v>0</v>
      </c>
      <c r="HR295" s="4">
        <v>229033.76000000004</v>
      </c>
      <c r="HS295" s="4">
        <v>0</v>
      </c>
      <c r="HT295" s="4">
        <v>0</v>
      </c>
      <c r="HU295" s="4">
        <v>0</v>
      </c>
      <c r="HV295" s="4">
        <v>0</v>
      </c>
      <c r="HW295" s="5">
        <v>0</v>
      </c>
      <c r="HX295" s="4">
        <v>251698.48000000004</v>
      </c>
      <c r="HY295" s="4">
        <v>251698.48000000004</v>
      </c>
      <c r="HZ295" s="4">
        <v>0</v>
      </c>
      <c r="IA295" s="4">
        <v>0</v>
      </c>
      <c r="IB295" s="4">
        <v>251698.48000000004</v>
      </c>
      <c r="IC295" s="4">
        <v>0</v>
      </c>
      <c r="ID295" s="4">
        <v>0</v>
      </c>
      <c r="IE295" s="4">
        <v>0</v>
      </c>
      <c r="IF295" s="4">
        <v>0</v>
      </c>
      <c r="IG295" s="5">
        <v>0</v>
      </c>
      <c r="IH295" s="4">
        <v>274480.00000000006</v>
      </c>
      <c r="II295" s="4">
        <v>274480.00000000006</v>
      </c>
      <c r="IJ295" s="4">
        <v>0</v>
      </c>
      <c r="IK295" s="4">
        <v>0</v>
      </c>
      <c r="IL295" s="4">
        <v>274480.00000000006</v>
      </c>
      <c r="IM295" s="4">
        <v>0</v>
      </c>
      <c r="IN295" s="4">
        <v>0</v>
      </c>
      <c r="IO295" s="4">
        <v>0</v>
      </c>
      <c r="IP295" s="4">
        <v>0</v>
      </c>
      <c r="IQ295" s="5">
        <v>0</v>
      </c>
      <c r="IR295" s="4">
        <v>4722301.4300000006</v>
      </c>
      <c r="IS295" s="4">
        <v>4722301.4300000006</v>
      </c>
      <c r="IT295" s="4">
        <v>0</v>
      </c>
      <c r="IU295" s="4">
        <v>0</v>
      </c>
      <c r="IV295" s="4">
        <v>4722301.4300000006</v>
      </c>
      <c r="IW295" s="4">
        <v>0</v>
      </c>
      <c r="IX295" s="4">
        <v>0</v>
      </c>
      <c r="IY295" s="4">
        <v>0</v>
      </c>
      <c r="IZ295" s="4">
        <v>0</v>
      </c>
      <c r="JA295" s="5">
        <v>0</v>
      </c>
      <c r="JB295" s="4">
        <v>278346.40000000002</v>
      </c>
      <c r="JC295" s="4">
        <v>278346.40000000002</v>
      </c>
      <c r="JD295" s="4">
        <v>0</v>
      </c>
      <c r="JE295" s="4">
        <v>0</v>
      </c>
      <c r="JF295" s="4">
        <v>278346.40000000002</v>
      </c>
      <c r="JG295" s="4">
        <v>0</v>
      </c>
      <c r="JH295" s="4">
        <v>0</v>
      </c>
      <c r="JI295" s="4">
        <v>0</v>
      </c>
      <c r="JJ295" s="4">
        <v>0</v>
      </c>
      <c r="JK295" s="5">
        <v>0</v>
      </c>
      <c r="JL295" s="4">
        <v>282212.80000000005</v>
      </c>
      <c r="JM295" s="4">
        <v>282212.80000000005</v>
      </c>
      <c r="JN295" s="4">
        <v>0</v>
      </c>
      <c r="JO295" s="4">
        <v>0</v>
      </c>
      <c r="JP295" s="4">
        <v>282212.80000000005</v>
      </c>
      <c r="JQ295" s="4">
        <v>0</v>
      </c>
      <c r="JR295" s="4">
        <v>0</v>
      </c>
      <c r="JS295" s="4">
        <v>0</v>
      </c>
      <c r="JT295" s="4">
        <v>0</v>
      </c>
      <c r="JU295" s="5">
        <v>0</v>
      </c>
      <c r="JV295" s="4">
        <v>286079.2</v>
      </c>
      <c r="JW295" s="4">
        <v>286079.2</v>
      </c>
      <c r="JX295" s="4">
        <v>0</v>
      </c>
      <c r="JY295" s="4">
        <v>0</v>
      </c>
      <c r="JZ295" s="4">
        <v>286079.2</v>
      </c>
      <c r="KA295" s="4">
        <v>0</v>
      </c>
      <c r="KB295" s="4">
        <v>0</v>
      </c>
      <c r="KC295" s="4">
        <v>0</v>
      </c>
      <c r="KD295" s="4">
        <v>0</v>
      </c>
      <c r="KE295" s="5">
        <v>0</v>
      </c>
      <c r="KF295" s="4">
        <v>289945.59999999998</v>
      </c>
      <c r="KG295" s="4">
        <v>289945.59999999998</v>
      </c>
      <c r="KH295" s="4">
        <v>0</v>
      </c>
      <c r="KI295" s="4">
        <v>0</v>
      </c>
      <c r="KJ295" s="4">
        <v>289945.59999999998</v>
      </c>
      <c r="KK295" s="4">
        <v>0</v>
      </c>
      <c r="KL295" s="4">
        <v>0</v>
      </c>
      <c r="KM295" s="4">
        <v>0</v>
      </c>
      <c r="KN295" s="4">
        <v>0</v>
      </c>
      <c r="KO295" s="5">
        <v>0</v>
      </c>
      <c r="KP295" s="4">
        <v>293812</v>
      </c>
      <c r="KQ295" s="4">
        <v>293812</v>
      </c>
      <c r="KR295" s="4">
        <v>0</v>
      </c>
      <c r="KS295" s="4">
        <v>0</v>
      </c>
      <c r="KT295" s="4">
        <v>293812</v>
      </c>
      <c r="KU295" s="4">
        <v>0</v>
      </c>
      <c r="KV295" s="4">
        <v>0</v>
      </c>
      <c r="KW295" s="4">
        <v>0</v>
      </c>
      <c r="KX295" s="4">
        <v>0</v>
      </c>
      <c r="KY295" s="5">
        <v>0</v>
      </c>
      <c r="KZ295" s="4">
        <v>297678.39999999997</v>
      </c>
      <c r="LA295" s="4">
        <v>297678.39999999997</v>
      </c>
      <c r="LB295" s="4">
        <v>0</v>
      </c>
      <c r="LC295" s="4">
        <v>0</v>
      </c>
      <c r="LD295" s="4">
        <v>297678.39999999997</v>
      </c>
      <c r="LE295" s="4">
        <v>0</v>
      </c>
      <c r="LF295" s="4">
        <v>0</v>
      </c>
      <c r="LG295" s="4">
        <v>0</v>
      </c>
      <c r="LH295" s="4">
        <v>0</v>
      </c>
      <c r="LI295" s="5">
        <v>0</v>
      </c>
      <c r="LJ295" s="4">
        <v>301544.8</v>
      </c>
      <c r="LK295" s="4">
        <v>301544.8</v>
      </c>
      <c r="LL295" s="4">
        <v>0</v>
      </c>
      <c r="LM295" s="4">
        <v>0</v>
      </c>
      <c r="LN295" s="4">
        <v>301544.8</v>
      </c>
      <c r="LO295" s="4">
        <v>0</v>
      </c>
      <c r="LP295" s="4">
        <v>0</v>
      </c>
      <c r="LQ295" s="4">
        <v>0</v>
      </c>
      <c r="LR295" s="4">
        <v>0</v>
      </c>
      <c r="LS295" s="5">
        <v>0</v>
      </c>
      <c r="LT295" s="4">
        <v>305411.19999999995</v>
      </c>
      <c r="LU295" s="4">
        <v>305411.19999999995</v>
      </c>
      <c r="LV295" s="4">
        <v>0</v>
      </c>
      <c r="LW295" s="4">
        <v>0</v>
      </c>
      <c r="LX295" s="4">
        <v>305411.19999999995</v>
      </c>
      <c r="LY295" s="4">
        <v>0</v>
      </c>
      <c r="LZ295" s="4">
        <v>0</v>
      </c>
      <c r="MA295" s="4">
        <v>0</v>
      </c>
      <c r="MB295" s="4">
        <v>0</v>
      </c>
      <c r="MC295" s="5">
        <v>0</v>
      </c>
      <c r="MD295" s="4">
        <v>309277.59999999998</v>
      </c>
      <c r="ME295" s="4">
        <v>309277.59999999998</v>
      </c>
      <c r="MF295" s="4">
        <v>0</v>
      </c>
      <c r="MG295" s="4">
        <v>0</v>
      </c>
      <c r="MH295" s="4">
        <v>309277.59999999998</v>
      </c>
      <c r="MI295" s="4">
        <v>0</v>
      </c>
      <c r="MJ295" s="4">
        <v>0</v>
      </c>
      <c r="MK295" s="4">
        <v>0</v>
      </c>
      <c r="ML295" s="4">
        <v>0</v>
      </c>
      <c r="MM295" s="5">
        <v>0</v>
      </c>
      <c r="MN295" s="4">
        <v>313144</v>
      </c>
      <c r="MO295" s="4">
        <v>313144</v>
      </c>
      <c r="MP295" s="4">
        <v>0</v>
      </c>
      <c r="MQ295" s="4">
        <v>0</v>
      </c>
      <c r="MR295" s="4">
        <v>313144</v>
      </c>
      <c r="MS295" s="4">
        <v>0</v>
      </c>
      <c r="MT295" s="4">
        <v>0</v>
      </c>
      <c r="MU295" s="4">
        <v>0</v>
      </c>
      <c r="MV295" s="4">
        <v>0</v>
      </c>
      <c r="MW295" s="5">
        <v>0</v>
      </c>
      <c r="MX295" s="4">
        <v>317010.40000000002</v>
      </c>
      <c r="MY295" s="4">
        <v>317010.40000000002</v>
      </c>
      <c r="MZ295" s="4">
        <v>0</v>
      </c>
      <c r="NA295" s="4">
        <v>0</v>
      </c>
      <c r="NB295" s="4">
        <v>317010.40000000002</v>
      </c>
      <c r="NC295" s="4">
        <v>0</v>
      </c>
      <c r="ND295" s="4">
        <v>0</v>
      </c>
      <c r="NE295" s="4">
        <v>0</v>
      </c>
      <c r="NF295" s="4">
        <v>0</v>
      </c>
      <c r="NG295" s="5">
        <v>0</v>
      </c>
      <c r="NH295" s="4">
        <v>320760</v>
      </c>
      <c r="NI295" s="4">
        <v>320760</v>
      </c>
      <c r="NJ295" s="4">
        <v>0</v>
      </c>
      <c r="NK295" s="4">
        <v>0</v>
      </c>
      <c r="NL295" s="4">
        <v>320760</v>
      </c>
      <c r="NM295" s="4">
        <v>0</v>
      </c>
      <c r="NN295" s="4">
        <v>0</v>
      </c>
      <c r="NO295" s="4">
        <v>0</v>
      </c>
      <c r="NP295" s="4">
        <v>0</v>
      </c>
      <c r="NQ295" s="5">
        <v>0</v>
      </c>
      <c r="NR295" s="4">
        <v>3595222.4</v>
      </c>
      <c r="NS295" s="4">
        <v>3595222.4</v>
      </c>
      <c r="NT295" s="4">
        <v>0</v>
      </c>
      <c r="NU295" s="4">
        <v>0</v>
      </c>
      <c r="NV295" s="4">
        <v>3595222.4</v>
      </c>
      <c r="NW295" s="4">
        <v>0</v>
      </c>
      <c r="NX295" s="4">
        <v>0</v>
      </c>
      <c r="NY295" s="4">
        <v>0</v>
      </c>
      <c r="NZ295" s="4">
        <v>0</v>
      </c>
      <c r="OA295" s="5">
        <v>0</v>
      </c>
      <c r="OB295" s="4">
        <v>324012.5</v>
      </c>
      <c r="OC295" s="4">
        <v>324012.5</v>
      </c>
      <c r="OD295" s="4">
        <v>0</v>
      </c>
      <c r="OE295" s="4">
        <v>0</v>
      </c>
      <c r="OF295" s="4">
        <v>324012.5</v>
      </c>
      <c r="OG295" s="4">
        <v>0</v>
      </c>
      <c r="OH295" s="4">
        <v>0</v>
      </c>
      <c r="OI295" s="4">
        <v>0</v>
      </c>
      <c r="OJ295" s="4">
        <v>0</v>
      </c>
      <c r="OK295" s="5">
        <v>0</v>
      </c>
      <c r="OL295" s="4">
        <v>327265</v>
      </c>
      <c r="OM295" s="4">
        <v>327265</v>
      </c>
      <c r="ON295" s="4">
        <v>0</v>
      </c>
      <c r="OO295" s="4">
        <v>0</v>
      </c>
      <c r="OP295" s="4">
        <v>327265</v>
      </c>
      <c r="OQ295" s="4">
        <v>0</v>
      </c>
      <c r="OR295" s="4">
        <v>0</v>
      </c>
      <c r="OS295" s="4">
        <v>0</v>
      </c>
      <c r="OT295" s="4">
        <v>0</v>
      </c>
      <c r="OU295" s="5">
        <v>0</v>
      </c>
      <c r="OV295" s="4">
        <v>330517.5</v>
      </c>
      <c r="OW295" s="4">
        <v>330517.5</v>
      </c>
      <c r="OX295" s="4">
        <v>0</v>
      </c>
      <c r="OY295" s="4">
        <v>0</v>
      </c>
      <c r="OZ295" s="4">
        <v>330517.5</v>
      </c>
      <c r="PA295" s="4">
        <v>0</v>
      </c>
      <c r="PB295" s="4">
        <v>0</v>
      </c>
      <c r="PC295" s="4">
        <v>0</v>
      </c>
      <c r="PD295" s="4">
        <v>0</v>
      </c>
      <c r="PE295" s="5">
        <v>0</v>
      </c>
      <c r="PF295" s="4">
        <v>333770</v>
      </c>
      <c r="PG295" s="4">
        <v>333770</v>
      </c>
      <c r="PH295" s="4">
        <v>0</v>
      </c>
      <c r="PI295" s="4">
        <v>0</v>
      </c>
      <c r="PJ295" s="4">
        <v>333770</v>
      </c>
      <c r="PK295" s="4">
        <v>0</v>
      </c>
      <c r="PL295" s="4">
        <v>0</v>
      </c>
      <c r="PM295" s="4">
        <v>0</v>
      </c>
      <c r="PN295" s="4">
        <v>0</v>
      </c>
      <c r="PO295" s="5">
        <v>0</v>
      </c>
      <c r="PP295" s="4">
        <v>337022.5</v>
      </c>
      <c r="PQ295" s="4">
        <v>337022.5</v>
      </c>
      <c r="PR295" s="4">
        <v>0</v>
      </c>
      <c r="PS295" s="4">
        <v>0</v>
      </c>
      <c r="PT295" s="4">
        <v>337022.5</v>
      </c>
      <c r="PU295" s="4">
        <v>0</v>
      </c>
      <c r="PV295" s="4">
        <v>0</v>
      </c>
      <c r="PW295" s="4">
        <v>0</v>
      </c>
      <c r="PX295" s="4">
        <v>0</v>
      </c>
      <c r="PY295" s="5">
        <v>0</v>
      </c>
      <c r="PZ295" s="4">
        <v>340275</v>
      </c>
      <c r="QA295" s="4">
        <v>340275</v>
      </c>
      <c r="QB295" s="4">
        <v>0</v>
      </c>
      <c r="QC295" s="4">
        <v>0</v>
      </c>
      <c r="QD295" s="4">
        <v>340275</v>
      </c>
      <c r="QE295" s="4">
        <v>0</v>
      </c>
      <c r="QF295" s="4">
        <v>0</v>
      </c>
      <c r="QG295" s="4">
        <v>0</v>
      </c>
      <c r="QH295" s="4">
        <v>0</v>
      </c>
      <c r="QI295" s="5">
        <v>0</v>
      </c>
      <c r="QJ295" s="4">
        <v>343527.5</v>
      </c>
      <c r="QK295" s="4">
        <v>343527.5</v>
      </c>
      <c r="QL295" s="4">
        <v>0</v>
      </c>
      <c r="QM295" s="4">
        <v>0</v>
      </c>
      <c r="QN295" s="4">
        <v>343527.5</v>
      </c>
      <c r="QO295" s="4">
        <v>0</v>
      </c>
      <c r="QP295" s="4">
        <v>0</v>
      </c>
      <c r="QQ295" s="4">
        <v>0</v>
      </c>
      <c r="QR295" s="4">
        <v>0</v>
      </c>
      <c r="QS295" s="5">
        <v>0</v>
      </c>
      <c r="QT295" s="4">
        <v>346780</v>
      </c>
      <c r="QU295" s="4">
        <v>346780</v>
      </c>
      <c r="QV295" s="4">
        <v>0</v>
      </c>
      <c r="QW295" s="4">
        <v>0</v>
      </c>
      <c r="QX295" s="4">
        <v>346780</v>
      </c>
      <c r="QY295" s="4">
        <v>0</v>
      </c>
      <c r="QZ295" s="4">
        <v>0</v>
      </c>
      <c r="RA295" s="4">
        <v>0</v>
      </c>
      <c r="RB295" s="4">
        <v>0</v>
      </c>
      <c r="RC295" s="5">
        <v>0</v>
      </c>
      <c r="RD295" s="4">
        <v>350032.5</v>
      </c>
      <c r="RE295" s="4">
        <v>350032.5</v>
      </c>
      <c r="RF295" s="4">
        <v>0</v>
      </c>
      <c r="RG295" s="4">
        <v>0</v>
      </c>
      <c r="RH295" s="4">
        <v>350032.5</v>
      </c>
      <c r="RI295" s="4">
        <v>0</v>
      </c>
      <c r="RJ295" s="4">
        <v>0</v>
      </c>
      <c r="RK295" s="4">
        <v>0</v>
      </c>
      <c r="RL295" s="4">
        <v>0</v>
      </c>
      <c r="RM295" s="5">
        <v>0</v>
      </c>
      <c r="RN295" s="4">
        <v>353285</v>
      </c>
      <c r="RO295" s="4">
        <v>353285</v>
      </c>
      <c r="RP295" s="4">
        <v>0</v>
      </c>
      <c r="RQ295" s="4">
        <v>0</v>
      </c>
      <c r="RR295" s="4">
        <v>353285</v>
      </c>
      <c r="RS295" s="4">
        <v>0</v>
      </c>
      <c r="RT295" s="4">
        <v>0</v>
      </c>
      <c r="RU295" s="4">
        <v>0</v>
      </c>
      <c r="RV295" s="4">
        <v>0</v>
      </c>
      <c r="RW295" s="5">
        <v>0</v>
      </c>
      <c r="RX295" s="4">
        <v>356537.5</v>
      </c>
      <c r="RY295" s="4">
        <v>356537.5</v>
      </c>
      <c r="RZ295" s="4">
        <v>0</v>
      </c>
      <c r="SA295" s="4">
        <v>0</v>
      </c>
      <c r="SB295" s="4">
        <v>356537.5</v>
      </c>
      <c r="SC295" s="4">
        <v>0</v>
      </c>
      <c r="SD295" s="4">
        <v>0</v>
      </c>
      <c r="SE295" s="4">
        <v>0</v>
      </c>
      <c r="SF295" s="4">
        <v>0</v>
      </c>
      <c r="SG295" s="5">
        <v>0</v>
      </c>
      <c r="SH295" s="4">
        <v>359790</v>
      </c>
      <c r="SI295" s="4">
        <v>359790</v>
      </c>
      <c r="SJ295" s="4">
        <v>0</v>
      </c>
      <c r="SK295" s="4">
        <v>0</v>
      </c>
      <c r="SL295" s="4">
        <v>359790</v>
      </c>
      <c r="SM295" s="4">
        <v>0</v>
      </c>
      <c r="SN295" s="4">
        <v>0</v>
      </c>
      <c r="SO295" s="4">
        <v>0</v>
      </c>
      <c r="SP295" s="4">
        <v>0</v>
      </c>
      <c r="SQ295" s="5">
        <v>0</v>
      </c>
      <c r="SR295" s="4">
        <v>4102815</v>
      </c>
      <c r="SS295" s="4">
        <v>4102815</v>
      </c>
      <c r="ST295" s="4">
        <v>0</v>
      </c>
      <c r="SU295" s="4">
        <v>0</v>
      </c>
      <c r="SV295" s="4">
        <v>4102815</v>
      </c>
      <c r="SW295" s="4">
        <v>0</v>
      </c>
      <c r="SX295" s="4">
        <v>0</v>
      </c>
      <c r="SY295" s="4">
        <v>0</v>
      </c>
      <c r="SZ295" s="4">
        <v>0</v>
      </c>
      <c r="TA295" s="5">
        <v>0</v>
      </c>
      <c r="TB295" s="4">
        <v>360389.65</v>
      </c>
      <c r="TC295" s="4">
        <v>360389.65</v>
      </c>
    </row>
    <row r="296" spans="1:523" x14ac:dyDescent="0.3">
      <c r="A296" s="3" t="s">
        <v>333</v>
      </c>
      <c r="B296" s="4">
        <v>3706935.51</v>
      </c>
      <c r="C296" s="4">
        <v>3706935.51</v>
      </c>
      <c r="D296" s="4">
        <v>-3706935.51</v>
      </c>
      <c r="E296" s="4">
        <v>0</v>
      </c>
      <c r="F296" s="4">
        <v>0</v>
      </c>
      <c r="G296" s="4">
        <v>3706935.51</v>
      </c>
      <c r="H296" s="4">
        <v>-3706935.51</v>
      </c>
      <c r="I296" s="4">
        <v>0</v>
      </c>
      <c r="J296" s="4">
        <v>0</v>
      </c>
      <c r="K296" s="5">
        <v>1</v>
      </c>
      <c r="L296" s="4">
        <v>-58039.360000000626</v>
      </c>
      <c r="M296" s="4">
        <v>-58039.360000000626</v>
      </c>
      <c r="N296" s="4">
        <v>58039.360000000626</v>
      </c>
      <c r="O296" s="4">
        <v>0</v>
      </c>
      <c r="P296" s="4">
        <v>0</v>
      </c>
      <c r="Q296" s="4">
        <v>-58039.360000000626</v>
      </c>
      <c r="R296" s="4">
        <v>58039.360000000626</v>
      </c>
      <c r="S296" s="4">
        <v>0</v>
      </c>
      <c r="T296" s="4">
        <v>0</v>
      </c>
      <c r="U296" s="5">
        <v>1</v>
      </c>
      <c r="V296" s="4">
        <v>111278.18000000034</v>
      </c>
      <c r="W296" s="4">
        <v>111278.18000000034</v>
      </c>
      <c r="X296" s="4">
        <v>-111278.18000000034</v>
      </c>
      <c r="Y296" s="4">
        <v>0</v>
      </c>
      <c r="Z296" s="4">
        <v>0</v>
      </c>
      <c r="AA296" s="4">
        <v>111278.18000000034</v>
      </c>
      <c r="AB296" s="4">
        <v>-111278.18000000034</v>
      </c>
      <c r="AC296" s="4">
        <v>0</v>
      </c>
      <c r="AD296" s="4">
        <v>0</v>
      </c>
      <c r="AE296" s="5">
        <v>1</v>
      </c>
      <c r="AF296" s="4">
        <v>-691650.92000000062</v>
      </c>
      <c r="AG296" s="4">
        <v>-691650.92000000062</v>
      </c>
      <c r="AH296" s="4">
        <v>691650.92000000062</v>
      </c>
      <c r="AI296" s="4">
        <v>0</v>
      </c>
      <c r="AJ296" s="4">
        <v>0</v>
      </c>
      <c r="AK296" s="4">
        <v>-691650.92000000062</v>
      </c>
      <c r="AL296" s="4">
        <v>691650.92000000062</v>
      </c>
      <c r="AM296" s="4">
        <v>0</v>
      </c>
      <c r="AN296" s="4">
        <v>0</v>
      </c>
      <c r="AO296" s="5">
        <v>1</v>
      </c>
      <c r="AP296" s="4">
        <v>-4117859.53</v>
      </c>
      <c r="AQ296" s="4">
        <v>-4117859.53</v>
      </c>
      <c r="AR296" s="4">
        <v>4117859.53</v>
      </c>
      <c r="AS296" s="4">
        <v>0</v>
      </c>
      <c r="AT296" s="4">
        <v>0</v>
      </c>
      <c r="AU296" s="4">
        <v>-4117859.53</v>
      </c>
      <c r="AV296" s="4">
        <v>4117859.53</v>
      </c>
      <c r="AW296" s="4">
        <v>0</v>
      </c>
      <c r="AX296" s="4">
        <v>0</v>
      </c>
      <c r="AY296" s="5">
        <v>1</v>
      </c>
      <c r="AZ296" s="4">
        <v>-4402917.4800000004</v>
      </c>
      <c r="BA296" s="4">
        <v>-4402917.4800000004</v>
      </c>
      <c r="BB296" s="4">
        <v>4402917.4800000004</v>
      </c>
      <c r="BC296" s="4">
        <v>0</v>
      </c>
      <c r="BD296" s="4">
        <v>0</v>
      </c>
      <c r="BE296" s="4">
        <v>-4402917.4800000004</v>
      </c>
      <c r="BF296" s="4">
        <v>4402917.4800000004</v>
      </c>
      <c r="BG296" s="4">
        <v>0</v>
      </c>
      <c r="BH296" s="4">
        <v>0</v>
      </c>
      <c r="BI296" s="5">
        <v>1</v>
      </c>
      <c r="BJ296" s="4">
        <v>-7465276.5800000001</v>
      </c>
      <c r="BK296" s="4">
        <v>-7465276.5800000001</v>
      </c>
      <c r="BL296" s="4">
        <v>7465276.5800000001</v>
      </c>
      <c r="BM296" s="4">
        <v>0</v>
      </c>
      <c r="BN296" s="4">
        <v>0</v>
      </c>
      <c r="BO296" s="4">
        <v>-7465276.5800000001</v>
      </c>
      <c r="BP296" s="4">
        <v>7465276.5800000001</v>
      </c>
      <c r="BQ296" s="4">
        <v>0</v>
      </c>
      <c r="BR296" s="4">
        <v>0</v>
      </c>
      <c r="BS296" s="5">
        <v>1</v>
      </c>
      <c r="BT296" s="4">
        <v>-9768267.7599999998</v>
      </c>
      <c r="BU296" s="4">
        <v>-9768267.7599999998</v>
      </c>
      <c r="BV296" s="4">
        <v>9768267.7599999998</v>
      </c>
      <c r="BW296" s="4">
        <v>0</v>
      </c>
      <c r="BX296" s="4">
        <v>0</v>
      </c>
      <c r="BY296" s="4">
        <v>-9768267.7599999998</v>
      </c>
      <c r="BZ296" s="4">
        <v>9768267.7599999998</v>
      </c>
      <c r="CA296" s="4">
        <v>0</v>
      </c>
      <c r="CB296" s="4">
        <v>0</v>
      </c>
      <c r="CC296" s="5">
        <v>1</v>
      </c>
      <c r="CD296" s="4">
        <v>-10034135.84</v>
      </c>
      <c r="CE296" s="4">
        <v>-10034135.84</v>
      </c>
      <c r="CF296" s="4">
        <v>10034135.84</v>
      </c>
      <c r="CG296" s="4">
        <v>0</v>
      </c>
      <c r="CH296" s="4">
        <v>0</v>
      </c>
      <c r="CI296" s="4">
        <v>-10034135.84</v>
      </c>
      <c r="CJ296" s="4">
        <v>10034135.84</v>
      </c>
      <c r="CK296" s="4">
        <v>0</v>
      </c>
      <c r="CL296" s="4">
        <v>0</v>
      </c>
      <c r="CM296" s="5">
        <v>1</v>
      </c>
      <c r="CN296" s="4">
        <v>-11765748.756127773</v>
      </c>
      <c r="CO296" s="4">
        <v>-11765748.756127773</v>
      </c>
      <c r="CP296" s="4">
        <v>11765748.756127773</v>
      </c>
      <c r="CQ296" s="4">
        <v>0</v>
      </c>
      <c r="CR296" s="4">
        <v>0</v>
      </c>
      <c r="CS296" s="4">
        <v>-11765748.756127773</v>
      </c>
      <c r="CT296" s="4">
        <v>11765748.756127773</v>
      </c>
      <c r="CU296" s="4">
        <v>0</v>
      </c>
      <c r="CV296" s="4">
        <v>0</v>
      </c>
      <c r="CW296" s="5">
        <v>1</v>
      </c>
      <c r="CX296" s="4">
        <v>-12013766.988102801</v>
      </c>
      <c r="CY296" s="4">
        <v>-12013766.988102801</v>
      </c>
      <c r="CZ296" s="4">
        <v>12013766.988102801</v>
      </c>
      <c r="DA296" s="4">
        <v>0</v>
      </c>
      <c r="DB296" s="4">
        <v>0</v>
      </c>
      <c r="DC296" s="4">
        <v>-12013766.988102801</v>
      </c>
      <c r="DD296" s="4">
        <v>12013766.988102801</v>
      </c>
      <c r="DE296" s="4">
        <v>0</v>
      </c>
      <c r="DF296" s="4">
        <v>0</v>
      </c>
      <c r="DG296" s="5">
        <v>1</v>
      </c>
      <c r="DH296" s="4">
        <v>-11999317.799741261</v>
      </c>
      <c r="DI296" s="4">
        <v>-11999317.799741261</v>
      </c>
      <c r="DJ296" s="4">
        <v>11999317.799741261</v>
      </c>
      <c r="DK296" s="4">
        <v>0</v>
      </c>
      <c r="DL296" s="4">
        <v>0</v>
      </c>
      <c r="DM296" s="4">
        <v>-11999317.799741261</v>
      </c>
      <c r="DN296" s="4">
        <v>11999317.799741261</v>
      </c>
      <c r="DO296" s="4">
        <v>0</v>
      </c>
      <c r="DP296" s="4">
        <v>0</v>
      </c>
      <c r="DQ296" s="5">
        <v>1</v>
      </c>
      <c r="DR296" s="4">
        <v>-68498767.323971838</v>
      </c>
      <c r="DS296" s="4">
        <v>-68498767.323971838</v>
      </c>
      <c r="DT296" s="4">
        <v>68498767.323971838</v>
      </c>
      <c r="DU296" s="4">
        <v>0</v>
      </c>
      <c r="DV296" s="4">
        <v>0</v>
      </c>
      <c r="DW296" s="4">
        <v>-68498767.323971838</v>
      </c>
      <c r="DX296" s="4">
        <v>68498767.323971838</v>
      </c>
      <c r="DY296" s="4">
        <v>0</v>
      </c>
      <c r="DZ296" s="4">
        <v>0</v>
      </c>
      <c r="EA296" s="5">
        <v>12</v>
      </c>
      <c r="EB296" s="4">
        <v>-5907446.2265204759</v>
      </c>
      <c r="EC296" s="4">
        <v>-5907446.2265204759</v>
      </c>
      <c r="ED296" s="4">
        <v>5907446.2265204759</v>
      </c>
      <c r="EE296" s="4">
        <v>0</v>
      </c>
      <c r="EF296" s="4">
        <v>0</v>
      </c>
      <c r="EG296" s="4">
        <v>-5907446.2265204759</v>
      </c>
      <c r="EH296" s="4">
        <v>5907446.2265204759</v>
      </c>
      <c r="EI296" s="4">
        <v>0</v>
      </c>
      <c r="EJ296" s="4">
        <v>0</v>
      </c>
      <c r="EK296" s="5">
        <v>1</v>
      </c>
      <c r="EL296" s="4">
        <v>-1662395.9518052991</v>
      </c>
      <c r="EM296" s="4">
        <v>-1662395.9518052991</v>
      </c>
      <c r="EN296" s="4">
        <v>1662395.9518052991</v>
      </c>
      <c r="EO296" s="4">
        <v>0</v>
      </c>
      <c r="EP296" s="4">
        <v>0</v>
      </c>
      <c r="EQ296" s="4">
        <v>-1662395.9518052991</v>
      </c>
      <c r="ER296" s="4">
        <v>1662395.9518052991</v>
      </c>
      <c r="ES296" s="4">
        <v>0</v>
      </c>
      <c r="ET296" s="4">
        <v>0</v>
      </c>
      <c r="EU296" s="5">
        <v>1</v>
      </c>
      <c r="EV296" s="4">
        <v>-863082.21475365269</v>
      </c>
      <c r="EW296" s="4">
        <v>-863082.21475365269</v>
      </c>
      <c r="EX296" s="4">
        <v>863082.21475365269</v>
      </c>
      <c r="EY296" s="4">
        <v>0</v>
      </c>
      <c r="EZ296" s="4">
        <v>0</v>
      </c>
      <c r="FA296" s="4">
        <v>-863082.21475365269</v>
      </c>
      <c r="FB296" s="4">
        <v>863082.21475365269</v>
      </c>
      <c r="FC296" s="4">
        <v>0</v>
      </c>
      <c r="FD296" s="4">
        <v>0</v>
      </c>
      <c r="FE296" s="5">
        <v>1</v>
      </c>
      <c r="FF296" s="4">
        <v>85138.160088420147</v>
      </c>
      <c r="FG296" s="4">
        <v>85138.160088420147</v>
      </c>
      <c r="FH296" s="4">
        <v>-85138.160088420147</v>
      </c>
      <c r="FI296" s="4">
        <v>0</v>
      </c>
      <c r="FJ296" s="4">
        <v>0</v>
      </c>
      <c r="FK296" s="4">
        <v>85138.160088420147</v>
      </c>
      <c r="FL296" s="4">
        <v>-85138.160088420147</v>
      </c>
      <c r="FM296" s="4">
        <v>0</v>
      </c>
      <c r="FN296" s="4">
        <v>0</v>
      </c>
      <c r="FO296" s="5">
        <v>1</v>
      </c>
      <c r="FP296" s="4">
        <v>2693621.7982243495</v>
      </c>
      <c r="FQ296" s="4">
        <v>2693621.7982243495</v>
      </c>
      <c r="FR296" s="4">
        <v>-2693621.7982243495</v>
      </c>
      <c r="FS296" s="4">
        <v>0</v>
      </c>
      <c r="FT296" s="4">
        <v>0</v>
      </c>
      <c r="FU296" s="4">
        <v>2693621.7982243495</v>
      </c>
      <c r="FV296" s="4">
        <v>-2693621.7982243495</v>
      </c>
      <c r="FW296" s="4">
        <v>0</v>
      </c>
      <c r="FX296" s="4">
        <v>0</v>
      </c>
      <c r="FY296" s="5">
        <v>1</v>
      </c>
      <c r="FZ296" s="4">
        <v>3913306.7129438277</v>
      </c>
      <c r="GA296" s="4">
        <v>3913306.7129438277</v>
      </c>
      <c r="GB296" s="4">
        <v>-3913306.7129438277</v>
      </c>
      <c r="GC296" s="4">
        <v>0</v>
      </c>
      <c r="GD296" s="4">
        <v>0</v>
      </c>
      <c r="GE296" s="4">
        <v>3913306.7129438277</v>
      </c>
      <c r="GF296" s="4">
        <v>-3913306.7129438277</v>
      </c>
      <c r="GG296" s="4">
        <v>0</v>
      </c>
      <c r="GH296" s="4">
        <v>0</v>
      </c>
      <c r="GI296" s="5">
        <v>1</v>
      </c>
      <c r="GJ296" s="4">
        <v>7218001.1827678103</v>
      </c>
      <c r="GK296" s="4">
        <v>7218001.1827678103</v>
      </c>
      <c r="GL296" s="4">
        <v>-7218001.1827678103</v>
      </c>
      <c r="GM296" s="4">
        <v>0</v>
      </c>
      <c r="GN296" s="4">
        <v>0</v>
      </c>
      <c r="GO296" s="4">
        <v>7218001.1827678103</v>
      </c>
      <c r="GP296" s="4">
        <v>-7218001.1827678103</v>
      </c>
      <c r="GQ296" s="4">
        <v>0</v>
      </c>
      <c r="GR296" s="4">
        <v>0</v>
      </c>
      <c r="GS296" s="5">
        <v>1</v>
      </c>
      <c r="GT296" s="4">
        <v>9160284.9662659653</v>
      </c>
      <c r="GU296" s="4">
        <v>9160284.9662659653</v>
      </c>
      <c r="GV296" s="4">
        <v>-9160284.9662659653</v>
      </c>
      <c r="GW296" s="4">
        <v>0</v>
      </c>
      <c r="GX296" s="4">
        <v>0</v>
      </c>
      <c r="GY296" s="4">
        <v>9160284.9662659653</v>
      </c>
      <c r="GZ296" s="4">
        <v>-9160284.9662659653</v>
      </c>
      <c r="HA296" s="4">
        <v>0</v>
      </c>
      <c r="HB296" s="4">
        <v>0</v>
      </c>
      <c r="HC296" s="5">
        <v>1</v>
      </c>
      <c r="HD296" s="4">
        <v>8545278.7080513015</v>
      </c>
      <c r="HE296" s="4">
        <v>8545278.7080513015</v>
      </c>
      <c r="HF296" s="4">
        <v>-8545278.7080513015</v>
      </c>
      <c r="HG296" s="4">
        <v>0</v>
      </c>
      <c r="HH296" s="4">
        <v>0</v>
      </c>
      <c r="HI296" s="4">
        <v>8545278.7080513015</v>
      </c>
      <c r="HJ296" s="4">
        <v>-8545278.7080513015</v>
      </c>
      <c r="HK296" s="4">
        <v>0</v>
      </c>
      <c r="HL296" s="4">
        <v>0</v>
      </c>
      <c r="HM296" s="5">
        <v>1</v>
      </c>
      <c r="HN296" s="4">
        <v>9451765.902360443</v>
      </c>
      <c r="HO296" s="4">
        <v>9451765.902360443</v>
      </c>
      <c r="HP296" s="4">
        <v>-9451765.902360443</v>
      </c>
      <c r="HQ296" s="4">
        <v>0</v>
      </c>
      <c r="HR296" s="4">
        <v>0</v>
      </c>
      <c r="HS296" s="4">
        <v>9451765.902360443</v>
      </c>
      <c r="HT296" s="4">
        <v>-9451765.902360443</v>
      </c>
      <c r="HU296" s="4">
        <v>0</v>
      </c>
      <c r="HV296" s="4">
        <v>0</v>
      </c>
      <c r="HW296" s="5">
        <v>1</v>
      </c>
      <c r="HX296" s="4">
        <v>10898597.170837445</v>
      </c>
      <c r="HY296" s="4">
        <v>10898597.170837445</v>
      </c>
      <c r="HZ296" s="4">
        <v>-10898597.170837445</v>
      </c>
      <c r="IA296" s="4">
        <v>0</v>
      </c>
      <c r="IB296" s="4">
        <v>0</v>
      </c>
      <c r="IC296" s="4">
        <v>10898597.170837445</v>
      </c>
      <c r="ID296" s="4">
        <v>-10898597.170837445</v>
      </c>
      <c r="IE296" s="4">
        <v>0</v>
      </c>
      <c r="IF296" s="4">
        <v>0</v>
      </c>
      <c r="IG296" s="5">
        <v>1</v>
      </c>
      <c r="IH296" s="4">
        <v>12951315.96023808</v>
      </c>
      <c r="II296" s="4">
        <v>12951315.96023808</v>
      </c>
      <c r="IJ296" s="4">
        <v>-12951315.96023808</v>
      </c>
      <c r="IK296" s="4">
        <v>0</v>
      </c>
      <c r="IL296" s="4">
        <v>0</v>
      </c>
      <c r="IM296" s="4">
        <v>12951315.96023808</v>
      </c>
      <c r="IN296" s="4">
        <v>-12951315.96023808</v>
      </c>
      <c r="IO296" s="4">
        <v>0</v>
      </c>
      <c r="IP296" s="4">
        <v>0</v>
      </c>
      <c r="IQ296" s="5">
        <v>1</v>
      </c>
      <c r="IR296" s="4">
        <v>56484386.168698221</v>
      </c>
      <c r="IS296" s="4">
        <v>56484386.168698221</v>
      </c>
      <c r="IT296" s="4">
        <v>-56484386.168698221</v>
      </c>
      <c r="IU296" s="4">
        <v>0</v>
      </c>
      <c r="IV296" s="4">
        <v>0</v>
      </c>
      <c r="IW296" s="4">
        <v>56484386.168698221</v>
      </c>
      <c r="IX296" s="4">
        <v>-56484386.168698221</v>
      </c>
      <c r="IY296" s="4">
        <v>0</v>
      </c>
      <c r="IZ296" s="4">
        <v>0</v>
      </c>
      <c r="JA296" s="5">
        <v>12</v>
      </c>
      <c r="JB296" s="4">
        <v>11967230.666520476</v>
      </c>
      <c r="JC296" s="4">
        <v>11967230.666520476</v>
      </c>
      <c r="JD296" s="4">
        <v>-11967230.666520476</v>
      </c>
      <c r="JE296" s="4">
        <v>0</v>
      </c>
      <c r="JF296" s="4">
        <v>0</v>
      </c>
      <c r="JG296" s="4">
        <v>11967230.666520476</v>
      </c>
      <c r="JH296" s="4">
        <v>-11967230.666520476</v>
      </c>
      <c r="JI296" s="4">
        <v>0</v>
      </c>
      <c r="JJ296" s="4">
        <v>0</v>
      </c>
      <c r="JK296" s="5">
        <v>1</v>
      </c>
      <c r="JL296" s="4">
        <v>9887608.3818053007</v>
      </c>
      <c r="JM296" s="4">
        <v>9887608.3818053007</v>
      </c>
      <c r="JN296" s="4">
        <v>-9887608.3818053007</v>
      </c>
      <c r="JO296" s="4">
        <v>0</v>
      </c>
      <c r="JP296" s="4">
        <v>0</v>
      </c>
      <c r="JQ296" s="4">
        <v>9887608.3818053007</v>
      </c>
      <c r="JR296" s="4">
        <v>-9887608.3818053007</v>
      </c>
      <c r="JS296" s="4">
        <v>0</v>
      </c>
      <c r="JT296" s="4">
        <v>0</v>
      </c>
      <c r="JU296" s="5">
        <v>1</v>
      </c>
      <c r="JV296" s="4">
        <v>8550545.6047536545</v>
      </c>
      <c r="JW296" s="4">
        <v>8550545.6047536545</v>
      </c>
      <c r="JX296" s="4">
        <v>-8550545.6047536545</v>
      </c>
      <c r="JY296" s="4">
        <v>0</v>
      </c>
      <c r="JZ296" s="4">
        <v>0</v>
      </c>
      <c r="KA296" s="4">
        <v>8550545.6047536545</v>
      </c>
      <c r="KB296" s="4">
        <v>-8550545.6047536545</v>
      </c>
      <c r="KC296" s="4">
        <v>0</v>
      </c>
      <c r="KD296" s="4">
        <v>0</v>
      </c>
      <c r="KE296" s="5">
        <v>1</v>
      </c>
      <c r="KF296" s="4">
        <v>8560666.0199115817</v>
      </c>
      <c r="KG296" s="4">
        <v>8560666.0199115817</v>
      </c>
      <c r="KH296" s="4">
        <v>-8560666.0199115817</v>
      </c>
      <c r="KI296" s="4">
        <v>0</v>
      </c>
      <c r="KJ296" s="4">
        <v>0</v>
      </c>
      <c r="KK296" s="4">
        <v>8560666.0199115817</v>
      </c>
      <c r="KL296" s="4">
        <v>-8560666.0199115817</v>
      </c>
      <c r="KM296" s="4">
        <v>0</v>
      </c>
      <c r="KN296" s="4">
        <v>0</v>
      </c>
      <c r="KO296" s="5">
        <v>1</v>
      </c>
      <c r="KP296" s="4">
        <v>7397951.9017756516</v>
      </c>
      <c r="KQ296" s="4">
        <v>7397951.9017756516</v>
      </c>
      <c r="KR296" s="4">
        <v>-7397951.9017756516</v>
      </c>
      <c r="KS296" s="4">
        <v>0</v>
      </c>
      <c r="KT296" s="4">
        <v>0</v>
      </c>
      <c r="KU296" s="4">
        <v>7397951.9017756516</v>
      </c>
      <c r="KV296" s="4">
        <v>-7397951.9017756516</v>
      </c>
      <c r="KW296" s="4">
        <v>0</v>
      </c>
      <c r="KX296" s="4">
        <v>0</v>
      </c>
      <c r="KY296" s="5">
        <v>1</v>
      </c>
      <c r="KZ296" s="4">
        <v>8187162.377056174</v>
      </c>
      <c r="LA296" s="4">
        <v>8187162.377056174</v>
      </c>
      <c r="LB296" s="4">
        <v>-8187162.377056174</v>
      </c>
      <c r="LC296" s="4">
        <v>0</v>
      </c>
      <c r="LD296" s="4">
        <v>0</v>
      </c>
      <c r="LE296" s="4">
        <v>8187162.377056174</v>
      </c>
      <c r="LF296" s="4">
        <v>-8187162.377056174</v>
      </c>
      <c r="LG296" s="4">
        <v>0</v>
      </c>
      <c r="LH296" s="4">
        <v>0</v>
      </c>
      <c r="LI296" s="5">
        <v>1</v>
      </c>
      <c r="LJ296" s="4">
        <v>6516857.8272321913</v>
      </c>
      <c r="LK296" s="4">
        <v>6516857.8272321913</v>
      </c>
      <c r="LL296" s="4">
        <v>-6516857.8272321913</v>
      </c>
      <c r="LM296" s="4">
        <v>0</v>
      </c>
      <c r="LN296" s="4">
        <v>0</v>
      </c>
      <c r="LO296" s="4">
        <v>6516857.8272321913</v>
      </c>
      <c r="LP296" s="4">
        <v>-6516857.8272321913</v>
      </c>
      <c r="LQ296" s="4">
        <v>0</v>
      </c>
      <c r="LR296" s="4">
        <v>0</v>
      </c>
      <c r="LS296" s="5">
        <v>1</v>
      </c>
      <c r="LT296" s="4">
        <v>5420297.9837340359</v>
      </c>
      <c r="LU296" s="4">
        <v>5420297.9837340359</v>
      </c>
      <c r="LV296" s="4">
        <v>-5420297.9837340359</v>
      </c>
      <c r="LW296" s="4">
        <v>0</v>
      </c>
      <c r="LX296" s="4">
        <v>0</v>
      </c>
      <c r="LY296" s="4">
        <v>5420297.9837340359</v>
      </c>
      <c r="LZ296" s="4">
        <v>-5420297.9837340359</v>
      </c>
      <c r="MA296" s="4">
        <v>0</v>
      </c>
      <c r="MB296" s="4">
        <v>0</v>
      </c>
      <c r="MC296" s="5">
        <v>1</v>
      </c>
      <c r="MD296" s="4">
        <v>4850281.7101014117</v>
      </c>
      <c r="ME296" s="4">
        <v>4850281.7101014117</v>
      </c>
      <c r="MF296" s="4">
        <v>-4850281.7101014117</v>
      </c>
      <c r="MG296" s="4">
        <v>0</v>
      </c>
      <c r="MH296" s="4">
        <v>0</v>
      </c>
      <c r="MI296" s="4">
        <v>4850281.7101014117</v>
      </c>
      <c r="MJ296" s="4">
        <v>-4850281.7101014117</v>
      </c>
      <c r="MK296" s="4">
        <v>0</v>
      </c>
      <c r="ML296" s="4">
        <v>0</v>
      </c>
      <c r="MM296" s="5">
        <v>1</v>
      </c>
      <c r="MN296" s="4">
        <v>3908773.3546754955</v>
      </c>
      <c r="MO296" s="4">
        <v>3908773.3546754955</v>
      </c>
      <c r="MP296" s="4">
        <v>-3908773.3546754955</v>
      </c>
      <c r="MQ296" s="4">
        <v>0</v>
      </c>
      <c r="MR296" s="4">
        <v>0</v>
      </c>
      <c r="MS296" s="4">
        <v>3908773.3546754955</v>
      </c>
      <c r="MT296" s="4">
        <v>-3908773.3546754955</v>
      </c>
      <c r="MU296" s="4">
        <v>0</v>
      </c>
      <c r="MV296" s="4">
        <v>0</v>
      </c>
      <c r="MW296" s="5">
        <v>1</v>
      </c>
      <c r="MX296" s="4">
        <v>2428914.1172653562</v>
      </c>
      <c r="MY296" s="4">
        <v>2428914.1172653562</v>
      </c>
      <c r="MZ296" s="4">
        <v>-2428914.1172653562</v>
      </c>
      <c r="NA296" s="4">
        <v>0</v>
      </c>
      <c r="NB296" s="4">
        <v>0</v>
      </c>
      <c r="NC296" s="4">
        <v>2428914.1172653562</v>
      </c>
      <c r="ND296" s="4">
        <v>-2428914.1172653562</v>
      </c>
      <c r="NE296" s="4">
        <v>0</v>
      </c>
      <c r="NF296" s="4">
        <v>0</v>
      </c>
      <c r="NG296" s="5">
        <v>1</v>
      </c>
      <c r="NH296" s="4">
        <v>2253386.2895031814</v>
      </c>
      <c r="NI296" s="4">
        <v>2253386.2895031814</v>
      </c>
      <c r="NJ296" s="4">
        <v>-2253386.2895031814</v>
      </c>
      <c r="NK296" s="4">
        <v>0</v>
      </c>
      <c r="NL296" s="4">
        <v>0</v>
      </c>
      <c r="NM296" s="4">
        <v>2253386.2895031814</v>
      </c>
      <c r="NN296" s="4">
        <v>-2253386.2895031814</v>
      </c>
      <c r="NO296" s="4">
        <v>0</v>
      </c>
      <c r="NP296" s="4">
        <v>0</v>
      </c>
      <c r="NQ296" s="5">
        <v>1</v>
      </c>
      <c r="NR296" s="4">
        <v>79929676.234334528</v>
      </c>
      <c r="NS296" s="4">
        <v>79929676.234334528</v>
      </c>
      <c r="NT296" s="4">
        <v>-79929676.234334528</v>
      </c>
      <c r="NU296" s="4">
        <v>0</v>
      </c>
      <c r="NV296" s="4">
        <v>0</v>
      </c>
      <c r="NW296" s="4">
        <v>79929676.234334528</v>
      </c>
      <c r="NX296" s="4">
        <v>-79929676.234334528</v>
      </c>
      <c r="NY296" s="4">
        <v>0</v>
      </c>
      <c r="NZ296" s="4">
        <v>0</v>
      </c>
      <c r="OA296" s="5">
        <v>12</v>
      </c>
      <c r="OB296" s="4">
        <v>0</v>
      </c>
      <c r="OC296" s="4">
        <v>0</v>
      </c>
      <c r="OD296" s="4">
        <v>0</v>
      </c>
      <c r="OE296" s="4">
        <v>0</v>
      </c>
      <c r="OF296" s="4">
        <v>0</v>
      </c>
      <c r="OG296" s="4">
        <v>0</v>
      </c>
      <c r="OH296" s="4">
        <v>0</v>
      </c>
      <c r="OI296" s="4">
        <v>0</v>
      </c>
      <c r="OJ296" s="4">
        <v>0</v>
      </c>
      <c r="OK296" s="5">
        <v>1</v>
      </c>
      <c r="OL296" s="4">
        <v>0</v>
      </c>
      <c r="OM296" s="4">
        <v>0</v>
      </c>
      <c r="ON296" s="4">
        <v>0</v>
      </c>
      <c r="OO296" s="4">
        <v>0</v>
      </c>
      <c r="OP296" s="4">
        <v>0</v>
      </c>
      <c r="OQ296" s="4">
        <v>0</v>
      </c>
      <c r="OR296" s="4">
        <v>0</v>
      </c>
      <c r="OS296" s="4">
        <v>0</v>
      </c>
      <c r="OT296" s="4">
        <v>0</v>
      </c>
      <c r="OU296" s="5">
        <v>1</v>
      </c>
      <c r="OV296" s="4">
        <v>0</v>
      </c>
      <c r="OW296" s="4">
        <v>0</v>
      </c>
      <c r="OX296" s="4">
        <v>0</v>
      </c>
      <c r="OY296" s="4">
        <v>0</v>
      </c>
      <c r="OZ296" s="4">
        <v>0</v>
      </c>
      <c r="PA296" s="4">
        <v>0</v>
      </c>
      <c r="PB296" s="4">
        <v>0</v>
      </c>
      <c r="PC296" s="4">
        <v>0</v>
      </c>
      <c r="PD296" s="4">
        <v>0</v>
      </c>
      <c r="PE296" s="5">
        <v>1</v>
      </c>
      <c r="PF296" s="4">
        <v>0</v>
      </c>
      <c r="PG296" s="4">
        <v>0</v>
      </c>
      <c r="PH296" s="4">
        <v>0</v>
      </c>
      <c r="PI296" s="4">
        <v>0</v>
      </c>
      <c r="PJ296" s="4">
        <v>0</v>
      </c>
      <c r="PK296" s="4">
        <v>0</v>
      </c>
      <c r="PL296" s="4">
        <v>0</v>
      </c>
      <c r="PM296" s="4">
        <v>0</v>
      </c>
      <c r="PN296" s="4">
        <v>0</v>
      </c>
      <c r="PO296" s="5">
        <v>1</v>
      </c>
      <c r="PP296" s="4">
        <v>0</v>
      </c>
      <c r="PQ296" s="4">
        <v>0</v>
      </c>
      <c r="PR296" s="4">
        <v>0</v>
      </c>
      <c r="PS296" s="4">
        <v>0</v>
      </c>
      <c r="PT296" s="4">
        <v>0</v>
      </c>
      <c r="PU296" s="4">
        <v>0</v>
      </c>
      <c r="PV296" s="4">
        <v>0</v>
      </c>
      <c r="PW296" s="4">
        <v>0</v>
      </c>
      <c r="PX296" s="4">
        <v>0</v>
      </c>
      <c r="PY296" s="5">
        <v>1</v>
      </c>
      <c r="PZ296" s="4">
        <v>0</v>
      </c>
      <c r="QA296" s="4">
        <v>0</v>
      </c>
      <c r="QB296" s="4">
        <v>0</v>
      </c>
      <c r="QC296" s="4">
        <v>0</v>
      </c>
      <c r="QD296" s="4">
        <v>0</v>
      </c>
      <c r="QE296" s="4">
        <v>0</v>
      </c>
      <c r="QF296" s="4">
        <v>0</v>
      </c>
      <c r="QG296" s="4">
        <v>0</v>
      </c>
      <c r="QH296" s="4">
        <v>0</v>
      </c>
      <c r="QI296" s="5">
        <v>1</v>
      </c>
      <c r="QJ296" s="4">
        <v>0</v>
      </c>
      <c r="QK296" s="4">
        <v>0</v>
      </c>
      <c r="QL296" s="4">
        <v>0</v>
      </c>
      <c r="QM296" s="4">
        <v>0</v>
      </c>
      <c r="QN296" s="4">
        <v>0</v>
      </c>
      <c r="QO296" s="4">
        <v>0</v>
      </c>
      <c r="QP296" s="4">
        <v>0</v>
      </c>
      <c r="QQ296" s="4">
        <v>0</v>
      </c>
      <c r="QR296" s="4">
        <v>0</v>
      </c>
      <c r="QS296" s="5">
        <v>1</v>
      </c>
      <c r="QT296" s="4">
        <v>0</v>
      </c>
      <c r="QU296" s="4">
        <v>0</v>
      </c>
      <c r="QV296" s="4">
        <v>0</v>
      </c>
      <c r="QW296" s="4">
        <v>0</v>
      </c>
      <c r="QX296" s="4">
        <v>0</v>
      </c>
      <c r="QY296" s="4">
        <v>0</v>
      </c>
      <c r="QZ296" s="4">
        <v>0</v>
      </c>
      <c r="RA296" s="4">
        <v>0</v>
      </c>
      <c r="RB296" s="4">
        <v>0</v>
      </c>
      <c r="RC296" s="5">
        <v>1</v>
      </c>
      <c r="RD296" s="4">
        <v>295500.21184728667</v>
      </c>
      <c r="RE296" s="4">
        <v>295500.21184728667</v>
      </c>
      <c r="RF296" s="4">
        <v>-295500.21184728667</v>
      </c>
      <c r="RG296" s="4">
        <v>0</v>
      </c>
      <c r="RH296" s="4">
        <v>0</v>
      </c>
      <c r="RI296" s="4">
        <v>295500.21184728667</v>
      </c>
      <c r="RJ296" s="4">
        <v>-295500.21184728667</v>
      </c>
      <c r="RK296" s="4">
        <v>0</v>
      </c>
      <c r="RL296" s="4">
        <v>0</v>
      </c>
      <c r="RM296" s="5">
        <v>1</v>
      </c>
      <c r="RN296" s="4">
        <v>45528.529091836026</v>
      </c>
      <c r="RO296" s="4">
        <v>45528.529091836026</v>
      </c>
      <c r="RP296" s="4">
        <v>-45528.529091836026</v>
      </c>
      <c r="RQ296" s="4">
        <v>0</v>
      </c>
      <c r="RR296" s="4">
        <v>0</v>
      </c>
      <c r="RS296" s="4">
        <v>45528.529091836026</v>
      </c>
      <c r="RT296" s="4">
        <v>-45528.529091836026</v>
      </c>
      <c r="RU296" s="4">
        <v>0</v>
      </c>
      <c r="RV296" s="4">
        <v>0</v>
      </c>
      <c r="RW296" s="5">
        <v>1</v>
      </c>
      <c r="RX296" s="4">
        <v>0</v>
      </c>
      <c r="RY296" s="4">
        <v>0</v>
      </c>
      <c r="RZ296" s="4">
        <v>0</v>
      </c>
      <c r="SA296" s="4">
        <v>0</v>
      </c>
      <c r="SB296" s="4">
        <v>0</v>
      </c>
      <c r="SC296" s="4">
        <v>0</v>
      </c>
      <c r="SD296" s="4">
        <v>0</v>
      </c>
      <c r="SE296" s="4">
        <v>0</v>
      </c>
      <c r="SF296" s="4">
        <v>0</v>
      </c>
      <c r="SG296" s="5">
        <v>1</v>
      </c>
      <c r="SH296" s="4">
        <v>0</v>
      </c>
      <c r="SI296" s="4">
        <v>0</v>
      </c>
      <c r="SJ296" s="4">
        <v>0</v>
      </c>
      <c r="SK296" s="4">
        <v>0</v>
      </c>
      <c r="SL296" s="4">
        <v>0</v>
      </c>
      <c r="SM296" s="4">
        <v>0</v>
      </c>
      <c r="SN296" s="4">
        <v>0</v>
      </c>
      <c r="SO296" s="4">
        <v>0</v>
      </c>
      <c r="SP296" s="4">
        <v>0</v>
      </c>
      <c r="SQ296" s="5">
        <v>1</v>
      </c>
      <c r="SR296" s="4">
        <v>341028.74093912268</v>
      </c>
      <c r="SS296" s="4">
        <v>341028.74093912268</v>
      </c>
      <c r="ST296" s="4">
        <v>-341028.74093912268</v>
      </c>
      <c r="SU296" s="4">
        <v>0</v>
      </c>
      <c r="SV296" s="4">
        <v>0</v>
      </c>
      <c r="SW296" s="4">
        <v>341028.74093912268</v>
      </c>
      <c r="SX296" s="4">
        <v>-341028.74093912268</v>
      </c>
      <c r="SY296" s="4">
        <v>0</v>
      </c>
      <c r="SZ296" s="4">
        <v>0</v>
      </c>
      <c r="TA296" s="5">
        <v>12</v>
      </c>
      <c r="TB296" s="4">
        <v>0</v>
      </c>
      <c r="TC296" s="4">
        <v>0</v>
      </c>
    </row>
    <row r="297" spans="1:523" x14ac:dyDescent="0.3">
      <c r="A297" s="3" t="s">
        <v>334</v>
      </c>
      <c r="B297" s="4">
        <v>11223541.289999999</v>
      </c>
      <c r="C297" s="4">
        <v>11223541.289999999</v>
      </c>
      <c r="D297" s="4">
        <v>-763848.88049999927</v>
      </c>
      <c r="E297" s="4">
        <v>0</v>
      </c>
      <c r="F297" s="4">
        <v>10459692.409499999</v>
      </c>
      <c r="G297" s="4">
        <v>10844604.784478536</v>
      </c>
      <c r="H297" s="4">
        <v>-738059.31746956403</v>
      </c>
      <c r="I297" s="4">
        <v>0</v>
      </c>
      <c r="J297" s="4">
        <v>10106545.467008973</v>
      </c>
      <c r="K297" s="5">
        <v>0.9662373491814843</v>
      </c>
      <c r="L297" s="4">
        <v>10804680.150000002</v>
      </c>
      <c r="M297" s="4">
        <v>10804680.150000002</v>
      </c>
      <c r="N297" s="4">
        <v>-920791.77199999988</v>
      </c>
      <c r="O297" s="4">
        <v>0</v>
      </c>
      <c r="P297" s="4">
        <v>9883888.3780000024</v>
      </c>
      <c r="Q297" s="4">
        <v>10439885.506889805</v>
      </c>
      <c r="R297" s="4">
        <v>-889703.40092540206</v>
      </c>
      <c r="S297" s="4">
        <v>0</v>
      </c>
      <c r="T297" s="4">
        <v>9550182.1059644036</v>
      </c>
      <c r="U297" s="5">
        <v>0.9662373491814843</v>
      </c>
      <c r="V297" s="4">
        <v>9854503.0600000005</v>
      </c>
      <c r="W297" s="4">
        <v>9854503.0600000005</v>
      </c>
      <c r="X297" s="4">
        <v>-1079715.1434999993</v>
      </c>
      <c r="Y297" s="4">
        <v>0</v>
      </c>
      <c r="Z297" s="4">
        <v>8774787.9165000021</v>
      </c>
      <c r="AA297" s="4">
        <v>9521788.9141952265</v>
      </c>
      <c r="AB297" s="4">
        <v>-1043261.0981265448</v>
      </c>
      <c r="AC297" s="4">
        <v>0</v>
      </c>
      <c r="AD297" s="4">
        <v>8478527.816068681</v>
      </c>
      <c r="AE297" s="5">
        <v>0.9662373491814843</v>
      </c>
      <c r="AF297" s="4">
        <v>9390880.8300000001</v>
      </c>
      <c r="AG297" s="4">
        <v>9390880.8300000001</v>
      </c>
      <c r="AH297" s="4">
        <v>-1237067.1735000003</v>
      </c>
      <c r="AI297" s="4">
        <v>0</v>
      </c>
      <c r="AJ297" s="4">
        <v>8153813.6564999996</v>
      </c>
      <c r="AK297" s="4">
        <v>9073819.7996584177</v>
      </c>
      <c r="AL297" s="4">
        <v>-1195300.5064820717</v>
      </c>
      <c r="AM297" s="4">
        <v>0</v>
      </c>
      <c r="AN297" s="4">
        <v>7878519.2931763455</v>
      </c>
      <c r="AO297" s="5">
        <v>0.9662373491814843</v>
      </c>
      <c r="AP297" s="4">
        <v>8871361.6100000013</v>
      </c>
      <c r="AQ297" s="4">
        <v>8871361.6100000013</v>
      </c>
      <c r="AR297" s="4">
        <v>-1386618.1535</v>
      </c>
      <c r="AS297" s="4">
        <v>0</v>
      </c>
      <c r="AT297" s="4">
        <v>7484743.4565000013</v>
      </c>
      <c r="AU297" s="4">
        <v>8571840.9256767854</v>
      </c>
      <c r="AV297" s="4">
        <v>-1339802.2489647644</v>
      </c>
      <c r="AW297" s="4">
        <v>0</v>
      </c>
      <c r="AX297" s="4">
        <v>7232038.6767120212</v>
      </c>
      <c r="AY297" s="5">
        <v>0.9662373491814843</v>
      </c>
      <c r="AZ297" s="4">
        <v>8933073.5300000012</v>
      </c>
      <c r="BA297" s="4">
        <v>8933073.5300000012</v>
      </c>
      <c r="BB297" s="4">
        <v>-1420174.1635</v>
      </c>
      <c r="BC297" s="4">
        <v>0</v>
      </c>
      <c r="BD297" s="4">
        <v>7512899.3665000014</v>
      </c>
      <c r="BE297" s="4">
        <v>8631469.2876704857</v>
      </c>
      <c r="BF297" s="4">
        <v>-1372225.3191162718</v>
      </c>
      <c r="BG297" s="4">
        <v>0</v>
      </c>
      <c r="BH297" s="4">
        <v>7259243.9685542136</v>
      </c>
      <c r="BI297" s="5">
        <v>0.9662373491814843</v>
      </c>
      <c r="BJ297" s="4">
        <v>8449826.4000000004</v>
      </c>
      <c r="BK297" s="4">
        <v>8449826.4000000004</v>
      </c>
      <c r="BL297" s="4">
        <v>-1612388.9435000005</v>
      </c>
      <c r="BM297" s="4">
        <v>0</v>
      </c>
      <c r="BN297" s="4">
        <v>6837437.4564999994</v>
      </c>
      <c r="BO297" s="4">
        <v>8164537.8617797252</v>
      </c>
      <c r="BP297" s="4">
        <v>-1557950.4186169743</v>
      </c>
      <c r="BQ297" s="4">
        <v>0</v>
      </c>
      <c r="BR297" s="4">
        <v>6606587.4431627505</v>
      </c>
      <c r="BS297" s="5">
        <v>0.9662373491814843</v>
      </c>
      <c r="BT297" s="4">
        <v>7996796.4100000001</v>
      </c>
      <c r="BU297" s="4">
        <v>7996796.4100000001</v>
      </c>
      <c r="BV297" s="4">
        <v>-1775364.0835000002</v>
      </c>
      <c r="BW297" s="4">
        <v>0</v>
      </c>
      <c r="BX297" s="4">
        <v>6221432.3265000004</v>
      </c>
      <c r="BY297" s="4">
        <v>7726803.3651424106</v>
      </c>
      <c r="BZ297" s="4">
        <v>-1715423.0858730557</v>
      </c>
      <c r="CA297" s="4">
        <v>0</v>
      </c>
      <c r="CB297" s="4">
        <v>6011380.2792693544</v>
      </c>
      <c r="CC297" s="5">
        <v>0.9662373491814843</v>
      </c>
      <c r="CD297" s="4">
        <v>8377083.2400000002</v>
      </c>
      <c r="CE297" s="4">
        <v>8377083.2400000002</v>
      </c>
      <c r="CF297" s="4">
        <v>-2029143.7866249999</v>
      </c>
      <c r="CG297" s="4">
        <v>0</v>
      </c>
      <c r="CH297" s="4">
        <v>6347939.4533750005</v>
      </c>
      <c r="CI297" s="4">
        <v>8094250.7036902402</v>
      </c>
      <c r="CJ297" s="4">
        <v>-1960634.5134966194</v>
      </c>
      <c r="CK297" s="4">
        <v>0</v>
      </c>
      <c r="CL297" s="4">
        <v>6133616.1901936205</v>
      </c>
      <c r="CM297" s="5">
        <v>0.9662373491814843</v>
      </c>
      <c r="CN297" s="4">
        <v>7985732.8900000015</v>
      </c>
      <c r="CO297" s="4">
        <v>7985732.8900000015</v>
      </c>
      <c r="CP297" s="4">
        <v>-2152556.5902500004</v>
      </c>
      <c r="CQ297" s="4">
        <v>0</v>
      </c>
      <c r="CR297" s="4">
        <v>5833176.2997500012</v>
      </c>
      <c r="CS297" s="4">
        <v>7716113.3789049955</v>
      </c>
      <c r="CT297" s="4">
        <v>-2079880.5737262946</v>
      </c>
      <c r="CU297" s="4">
        <v>0</v>
      </c>
      <c r="CV297" s="4">
        <v>5636232.8051787009</v>
      </c>
      <c r="CW297" s="5">
        <v>0.9662373491814843</v>
      </c>
      <c r="CX297" s="4">
        <v>7072830.7300000004</v>
      </c>
      <c r="CY297" s="4">
        <v>7072830.7300000004</v>
      </c>
      <c r="CZ297" s="4">
        <v>-1989566.1138750003</v>
      </c>
      <c r="DA297" s="4">
        <v>0</v>
      </c>
      <c r="DB297" s="4">
        <v>5083264.6161250006</v>
      </c>
      <c r="DC297" s="4">
        <v>6834033.215764543</v>
      </c>
      <c r="DD297" s="4">
        <v>-1922393.0878918872</v>
      </c>
      <c r="DE297" s="4">
        <v>0</v>
      </c>
      <c r="DF297" s="4">
        <v>4911640.1278726561</v>
      </c>
      <c r="DG297" s="5">
        <v>0.9662373491814843</v>
      </c>
      <c r="DH297" s="4">
        <v>13700768.339999998</v>
      </c>
      <c r="DI297" s="4">
        <v>13700768.339999998</v>
      </c>
      <c r="DJ297" s="4">
        <v>-2087806.3475000006</v>
      </c>
      <c r="DK297" s="4">
        <v>0</v>
      </c>
      <c r="DL297" s="4">
        <v>11612961.992499998</v>
      </c>
      <c r="DM297" s="4">
        <v>13238194.082591202</v>
      </c>
      <c r="DN297" s="4">
        <v>-2017316.4708126774</v>
      </c>
      <c r="DO297" s="4">
        <v>0</v>
      </c>
      <c r="DP297" s="4">
        <v>11220877.611778524</v>
      </c>
      <c r="DQ297" s="5">
        <v>0.9662373491814843</v>
      </c>
      <c r="DR297" s="4">
        <v>112661078.48</v>
      </c>
      <c r="DS297" s="4">
        <v>112661078.48</v>
      </c>
      <c r="DT297" s="4">
        <v>-18455041.151749998</v>
      </c>
      <c r="DU297" s="4">
        <v>0</v>
      </c>
      <c r="DV297" s="4">
        <v>94206037.328250006</v>
      </c>
      <c r="DW297" s="4">
        <v>108857341.82644238</v>
      </c>
      <c r="DX297" s="4">
        <v>-17831950.041502129</v>
      </c>
      <c r="DY297" s="4">
        <v>0</v>
      </c>
      <c r="DZ297" s="4">
        <v>91025391.784940258</v>
      </c>
      <c r="EA297" s="5">
        <v>11.594848190177814</v>
      </c>
      <c r="EB297" s="4">
        <v>13907139.139999999</v>
      </c>
      <c r="EC297" s="4">
        <v>13907139.139999999</v>
      </c>
      <c r="ED297" s="4">
        <v>-2225073.1511250003</v>
      </c>
      <c r="EE297" s="4">
        <v>0</v>
      </c>
      <c r="EF297" s="4">
        <v>11682065.988874998</v>
      </c>
      <c r="EG297" s="4">
        <v>13424297.306388306</v>
      </c>
      <c r="EH297" s="4">
        <v>-2147820.8572208392</v>
      </c>
      <c r="EI297" s="4">
        <v>0</v>
      </c>
      <c r="EJ297" s="4">
        <v>11276476.449167466</v>
      </c>
      <c r="EK297" s="5">
        <v>0.96528100936137662</v>
      </c>
      <c r="EL297" s="4">
        <v>14117536.960000001</v>
      </c>
      <c r="EM297" s="4">
        <v>14117536.960000001</v>
      </c>
      <c r="EN297" s="4">
        <v>-2170822.6232500002</v>
      </c>
      <c r="EO297" s="4">
        <v>0</v>
      </c>
      <c r="EP297" s="4">
        <v>11946714.336750001</v>
      </c>
      <c r="EQ297" s="4">
        <v>13627390.326445341</v>
      </c>
      <c r="ER297" s="4">
        <v>-2095453.8529152717</v>
      </c>
      <c r="ES297" s="4">
        <v>0</v>
      </c>
      <c r="ET297" s="4">
        <v>11531936.473530069</v>
      </c>
      <c r="EU297" s="5">
        <v>0.96528100936137662</v>
      </c>
      <c r="EV297" s="4">
        <v>14123181.090000002</v>
      </c>
      <c r="EW297" s="4">
        <v>14123181.090000002</v>
      </c>
      <c r="EX297" s="4">
        <v>-2192064.9353750004</v>
      </c>
      <c r="EY297" s="4">
        <v>0</v>
      </c>
      <c r="EZ297" s="4">
        <v>11931116.154625002</v>
      </c>
      <c r="FA297" s="4">
        <v>13632838.497948708</v>
      </c>
      <c r="FB297" s="4">
        <v>-2115958.6534044612</v>
      </c>
      <c r="FC297" s="4">
        <v>0</v>
      </c>
      <c r="FD297" s="4">
        <v>11516879.844544247</v>
      </c>
      <c r="FE297" s="5">
        <v>0.96528100936137662</v>
      </c>
      <c r="FF297" s="4">
        <v>14296807.659999998</v>
      </c>
      <c r="FG297" s="4">
        <v>14296807.659999998</v>
      </c>
      <c r="FH297" s="4">
        <v>-2316834.4590000007</v>
      </c>
      <c r="FI297" s="4">
        <v>0</v>
      </c>
      <c r="FJ297" s="4">
        <v>11979973.200999998</v>
      </c>
      <c r="FK297" s="4">
        <v>13800436.928690258</v>
      </c>
      <c r="FL297" s="4">
        <v>-2236396.3051067395</v>
      </c>
      <c r="FM297" s="4">
        <v>0</v>
      </c>
      <c r="FN297" s="4">
        <v>11564040.623583518</v>
      </c>
      <c r="FO297" s="5">
        <v>0.96528100936137662</v>
      </c>
      <c r="FP297" s="4">
        <v>14417784.549999999</v>
      </c>
      <c r="FQ297" s="4">
        <v>14417784.549999999</v>
      </c>
      <c r="FR297" s="4">
        <v>-2420755.2226250004</v>
      </c>
      <c r="FS297" s="4">
        <v>0</v>
      </c>
      <c r="FT297" s="4">
        <v>11997029.327374998</v>
      </c>
      <c r="FU297" s="4">
        <v>13917213.62317886</v>
      </c>
      <c r="FV297" s="4">
        <v>-2336709.0447122841</v>
      </c>
      <c r="FW297" s="4">
        <v>0</v>
      </c>
      <c r="FX297" s="4">
        <v>11580504.578466576</v>
      </c>
      <c r="FY297" s="5">
        <v>0.96528100936137662</v>
      </c>
      <c r="FZ297" s="4">
        <v>13779293.549999999</v>
      </c>
      <c r="GA297" s="4">
        <v>13779293.549999999</v>
      </c>
      <c r="GB297" s="4">
        <v>-2184636.19625</v>
      </c>
      <c r="GC297" s="4">
        <v>0</v>
      </c>
      <c r="GD297" s="4">
        <v>11594657.353749998</v>
      </c>
      <c r="GE297" s="4">
        <v>13300890.386230705</v>
      </c>
      <c r="GF297" s="4">
        <v>-2108787.8326035989</v>
      </c>
      <c r="GG297" s="4">
        <v>0</v>
      </c>
      <c r="GH297" s="4">
        <v>11192102.553627107</v>
      </c>
      <c r="GI297" s="5">
        <v>0.96528100936137662</v>
      </c>
      <c r="GJ297" s="4">
        <v>13763013.49</v>
      </c>
      <c r="GK297" s="4">
        <v>13763013.49</v>
      </c>
      <c r="GL297" s="4">
        <v>-1820119.3498750005</v>
      </c>
      <c r="GM297" s="4">
        <v>0</v>
      </c>
      <c r="GN297" s="4">
        <v>11942894.140124999</v>
      </c>
      <c r="GO297" s="4">
        <v>13285175.553481443</v>
      </c>
      <c r="GP297" s="4">
        <v>-1756926.6432055128</v>
      </c>
      <c r="GQ297" s="4">
        <v>0</v>
      </c>
      <c r="GR297" s="4">
        <v>11528248.910275931</v>
      </c>
      <c r="GS297" s="5">
        <v>0.96528100936137662</v>
      </c>
      <c r="GT297" s="4">
        <v>13716275.289999999</v>
      </c>
      <c r="GU297" s="4">
        <v>13716275.289999999</v>
      </c>
      <c r="GV297" s="4">
        <v>-1548469.4835000008</v>
      </c>
      <c r="GW297" s="4">
        <v>0</v>
      </c>
      <c r="GX297" s="4">
        <v>12167805.806499999</v>
      </c>
      <c r="GY297" s="4">
        <v>13240060.056609709</v>
      </c>
      <c r="GZ297" s="4">
        <v>-1494708.1859981702</v>
      </c>
      <c r="HA297" s="4">
        <v>0</v>
      </c>
      <c r="HB297" s="4">
        <v>11745351.870611539</v>
      </c>
      <c r="HC297" s="5">
        <v>0.96528100936137662</v>
      </c>
      <c r="HD297" s="4">
        <v>13040536.550000001</v>
      </c>
      <c r="HE297" s="4">
        <v>13040536.550000001</v>
      </c>
      <c r="HF297" s="4">
        <v>-1534969.4835000008</v>
      </c>
      <c r="HG297" s="4">
        <v>0</v>
      </c>
      <c r="HH297" s="4">
        <v>11505567.066500001</v>
      </c>
      <c r="HI297" s="4">
        <v>12587782.283597924</v>
      </c>
      <c r="HJ297" s="4">
        <v>-1481676.8923717916</v>
      </c>
      <c r="HK297" s="4">
        <v>0</v>
      </c>
      <c r="HL297" s="4">
        <v>11106105.391226131</v>
      </c>
      <c r="HM297" s="5">
        <v>0.96528100936137662</v>
      </c>
      <c r="HN297" s="4">
        <v>12912618.720000003</v>
      </c>
      <c r="HO297" s="4">
        <v>12912618.720000003</v>
      </c>
      <c r="HP297" s="4">
        <v>-1521469.4835000008</v>
      </c>
      <c r="HQ297" s="4">
        <v>0</v>
      </c>
      <c r="HR297" s="4">
        <v>11391149.236500002</v>
      </c>
      <c r="HS297" s="4">
        <v>12464305.631540209</v>
      </c>
      <c r="HT297" s="4">
        <v>-1468645.5987454131</v>
      </c>
      <c r="HU297" s="4">
        <v>0</v>
      </c>
      <c r="HV297" s="4">
        <v>10995660.032794796</v>
      </c>
      <c r="HW297" s="5">
        <v>0.96528100936137662</v>
      </c>
      <c r="HX297" s="4">
        <v>13183963.329999998</v>
      </c>
      <c r="HY297" s="4">
        <v>13183963.329999998</v>
      </c>
      <c r="HZ297" s="4">
        <v>-1507969.4835000008</v>
      </c>
      <c r="IA297" s="4">
        <v>0</v>
      </c>
      <c r="IB297" s="4">
        <v>11675993.846499998</v>
      </c>
      <c r="IC297" s="4">
        <v>12726229.430565774</v>
      </c>
      <c r="ID297" s="4">
        <v>-1455614.3051190344</v>
      </c>
      <c r="IE297" s="4">
        <v>0</v>
      </c>
      <c r="IF297" s="4">
        <v>11270615.125446741</v>
      </c>
      <c r="IG297" s="5">
        <v>0.96528100936137662</v>
      </c>
      <c r="IH297" s="4">
        <v>13182806.59</v>
      </c>
      <c r="II297" s="4">
        <v>13182806.59</v>
      </c>
      <c r="IJ297" s="4">
        <v>-1494469.4835000006</v>
      </c>
      <c r="IK297" s="4">
        <v>0</v>
      </c>
      <c r="IL297" s="4">
        <v>11688337.1065</v>
      </c>
      <c r="IM297" s="4">
        <v>12725112.851411007</v>
      </c>
      <c r="IN297" s="4">
        <v>-1442583.0114926556</v>
      </c>
      <c r="IO297" s="4">
        <v>0</v>
      </c>
      <c r="IP297" s="4">
        <v>11282529.839918353</v>
      </c>
      <c r="IQ297" s="5">
        <v>0.96528100936137662</v>
      </c>
      <c r="IR297" s="4">
        <v>164440956.91999999</v>
      </c>
      <c r="IS297" s="4">
        <v>164440956.91999999</v>
      </c>
      <c r="IT297" s="4">
        <v>-22937653.355000008</v>
      </c>
      <c r="IU297" s="4">
        <v>0</v>
      </c>
      <c r="IV297" s="4">
        <v>141503303.565</v>
      </c>
      <c r="IW297" s="4">
        <v>158731732.87608823</v>
      </c>
      <c r="IX297" s="4">
        <v>-22141281.182895768</v>
      </c>
      <c r="IY297" s="4">
        <v>0</v>
      </c>
      <c r="IZ297" s="4">
        <v>136590451.69319245</v>
      </c>
      <c r="JA297" s="5">
        <v>11.583372112336519</v>
      </c>
      <c r="JB297" s="4">
        <v>13143139.430000002</v>
      </c>
      <c r="JC297" s="4">
        <v>13143139.430000002</v>
      </c>
      <c r="JD297" s="4">
        <v>-1480969.4835000006</v>
      </c>
      <c r="JE297" s="4">
        <v>0</v>
      </c>
      <c r="JF297" s="4">
        <v>11662169.946500001</v>
      </c>
      <c r="JG297" s="4">
        <v>12715376.429120859</v>
      </c>
      <c r="JH297" s="4">
        <v>-1432769.131229037</v>
      </c>
      <c r="JI297" s="4">
        <v>0</v>
      </c>
      <c r="JJ297" s="4">
        <v>11282607.297891822</v>
      </c>
      <c r="JK297" s="5">
        <v>0.96745351419595016</v>
      </c>
      <c r="JL297" s="4">
        <v>12978229.49</v>
      </c>
      <c r="JM297" s="4">
        <v>12978229.49</v>
      </c>
      <c r="JN297" s="4">
        <v>-1467469.4835000006</v>
      </c>
      <c r="JO297" s="4">
        <v>0</v>
      </c>
      <c r="JP297" s="4">
        <v>11510760.0065</v>
      </c>
      <c r="JQ297" s="4">
        <v>12555833.728142014</v>
      </c>
      <c r="JR297" s="4">
        <v>-1419708.5087873917</v>
      </c>
      <c r="JS297" s="4">
        <v>0</v>
      </c>
      <c r="JT297" s="4">
        <v>11136125.219354622</v>
      </c>
      <c r="JU297" s="5">
        <v>0.96745351419595016</v>
      </c>
      <c r="JV297" s="4">
        <v>13002358.359999999</v>
      </c>
      <c r="JW297" s="4">
        <v>13002358.359999999</v>
      </c>
      <c r="JX297" s="4">
        <v>-1453969.4835000006</v>
      </c>
      <c r="JY297" s="4">
        <v>0</v>
      </c>
      <c r="JZ297" s="4">
        <v>11548388.876499999</v>
      </c>
      <c r="KA297" s="4">
        <v>12579177.28821709</v>
      </c>
      <c r="KB297" s="4">
        <v>-1406647.8863457465</v>
      </c>
      <c r="KC297" s="4">
        <v>0</v>
      </c>
      <c r="KD297" s="4">
        <v>11172529.401871344</v>
      </c>
      <c r="KE297" s="5">
        <v>0.96745351419595016</v>
      </c>
      <c r="KF297" s="4">
        <v>13019119.930000002</v>
      </c>
      <c r="KG297" s="4">
        <v>13019119.930000002</v>
      </c>
      <c r="KH297" s="4">
        <v>-1440469.4835000003</v>
      </c>
      <c r="KI297" s="4">
        <v>0</v>
      </c>
      <c r="KJ297" s="4">
        <v>11578650.446500001</v>
      </c>
      <c r="KK297" s="4">
        <v>12595393.328017034</v>
      </c>
      <c r="KL297" s="4">
        <v>-1393587.2639041007</v>
      </c>
      <c r="KM297" s="4">
        <v>0</v>
      </c>
      <c r="KN297" s="4">
        <v>11201806.064112933</v>
      </c>
      <c r="KO297" s="5">
        <v>0.96745351419595016</v>
      </c>
      <c r="KP297" s="4">
        <v>13045361.060000001</v>
      </c>
      <c r="KQ297" s="4">
        <v>13045361.060000001</v>
      </c>
      <c r="KR297" s="4">
        <v>-1426974.4835000003</v>
      </c>
      <c r="KS297" s="4">
        <v>0</v>
      </c>
      <c r="KT297" s="4">
        <v>11618386.5765</v>
      </c>
      <c r="KU297" s="4">
        <v>12620780.401452007</v>
      </c>
      <c r="KV297" s="4">
        <v>-1380531.4787300266</v>
      </c>
      <c r="KW297" s="4">
        <v>0</v>
      </c>
      <c r="KX297" s="4">
        <v>11240248.92272198</v>
      </c>
      <c r="KY297" s="5">
        <v>0.96745351419595016</v>
      </c>
      <c r="KZ297" s="4">
        <v>13113445.800000003</v>
      </c>
      <c r="LA297" s="4">
        <v>13113445.800000003</v>
      </c>
      <c r="LB297" s="4">
        <v>-1743467.4835000003</v>
      </c>
      <c r="LC297" s="4">
        <v>0</v>
      </c>
      <c r="LD297" s="4">
        <v>11369978.316500003</v>
      </c>
      <c r="LE297" s="4">
        <v>12686649.222428126</v>
      </c>
      <c r="LF297" s="4">
        <v>-1686723.7437984454</v>
      </c>
      <c r="LG297" s="4">
        <v>0</v>
      </c>
      <c r="LH297" s="4">
        <v>10999925.47862968</v>
      </c>
      <c r="LI297" s="5">
        <v>0.96745351419595016</v>
      </c>
      <c r="LJ297" s="4">
        <v>13126777.760000002</v>
      </c>
      <c r="LK297" s="4">
        <v>13126777.760000002</v>
      </c>
      <c r="LL297" s="4">
        <v>-2059960.4835000003</v>
      </c>
      <c r="LM297" s="4">
        <v>0</v>
      </c>
      <c r="LN297" s="4">
        <v>11066817.276500002</v>
      </c>
      <c r="LO297" s="4">
        <v>12699547.273981245</v>
      </c>
      <c r="LP297" s="4">
        <v>-1992916.0088668643</v>
      </c>
      <c r="LQ297" s="4">
        <v>0</v>
      </c>
      <c r="LR297" s="4">
        <v>10706631.265114382</v>
      </c>
      <c r="LS297" s="5">
        <v>0.96745351419595016</v>
      </c>
      <c r="LT297" s="4">
        <v>13157868.270000005</v>
      </c>
      <c r="LU297" s="4">
        <v>13157868.270000005</v>
      </c>
      <c r="LV297" s="4">
        <v>-2369308.4835000006</v>
      </c>
      <c r="LW297" s="4">
        <v>0</v>
      </c>
      <c r="LX297" s="4">
        <v>10788559.786500005</v>
      </c>
      <c r="LY297" s="4">
        <v>12729625.897138892</v>
      </c>
      <c r="LZ297" s="4">
        <v>-2292195.8185763531</v>
      </c>
      <c r="MA297" s="4">
        <v>0</v>
      </c>
      <c r="MB297" s="4">
        <v>10437430.078562539</v>
      </c>
      <c r="MC297" s="5">
        <v>0.96745351419595016</v>
      </c>
      <c r="MD297" s="4">
        <v>13256216.800000004</v>
      </c>
      <c r="ME297" s="4">
        <v>13256216.800000004</v>
      </c>
      <c r="MF297" s="4">
        <v>-2369308.4835000006</v>
      </c>
      <c r="MG297" s="4">
        <v>0</v>
      </c>
      <c r="MH297" s="4">
        <v>10886908.316500004</v>
      </c>
      <c r="MI297" s="4">
        <v>12824773.528103398</v>
      </c>
      <c r="MJ297" s="4">
        <v>-2292195.8185763531</v>
      </c>
      <c r="MK297" s="4">
        <v>0</v>
      </c>
      <c r="ML297" s="4">
        <v>10532577.709527045</v>
      </c>
      <c r="MM297" s="5">
        <v>0.96745351419595016</v>
      </c>
      <c r="MN297" s="4">
        <v>13311067.670000006</v>
      </c>
      <c r="MO297" s="4">
        <v>13311067.670000006</v>
      </c>
      <c r="MP297" s="4">
        <v>-2369308.4835000006</v>
      </c>
      <c r="MQ297" s="4">
        <v>0</v>
      </c>
      <c r="MR297" s="4">
        <v>10941759.186500005</v>
      </c>
      <c r="MS297" s="4">
        <v>12877839.195041604</v>
      </c>
      <c r="MT297" s="4">
        <v>-2292195.8185763531</v>
      </c>
      <c r="MU297" s="4">
        <v>0</v>
      </c>
      <c r="MV297" s="4">
        <v>10585643.376465252</v>
      </c>
      <c r="MW297" s="5">
        <v>0.96745351419595016</v>
      </c>
      <c r="MX297" s="4">
        <v>13374326.330000006</v>
      </c>
      <c r="MY297" s="4">
        <v>13374326.330000006</v>
      </c>
      <c r="MZ297" s="4">
        <v>-2369308.4835000006</v>
      </c>
      <c r="NA297" s="4">
        <v>0</v>
      </c>
      <c r="NB297" s="4">
        <v>11005017.846500006</v>
      </c>
      <c r="NC297" s="4">
        <v>12939039.007961931</v>
      </c>
      <c r="ND297" s="4">
        <v>-2292195.8185763531</v>
      </c>
      <c r="NE297" s="4">
        <v>0</v>
      </c>
      <c r="NF297" s="4">
        <v>10646843.189385578</v>
      </c>
      <c r="NG297" s="5">
        <v>0.96745351419595016</v>
      </c>
      <c r="NH297" s="4">
        <v>13406844.320000004</v>
      </c>
      <c r="NI297" s="4">
        <v>13406844.320000004</v>
      </c>
      <c r="NJ297" s="4">
        <v>-2369308.4835000006</v>
      </c>
      <c r="NK297" s="4">
        <v>0</v>
      </c>
      <c r="NL297" s="4">
        <v>11037535.836500004</v>
      </c>
      <c r="NM297" s="4">
        <v>12970498.651662018</v>
      </c>
      <c r="NN297" s="4">
        <v>-2292195.8185763531</v>
      </c>
      <c r="NO297" s="4">
        <v>0</v>
      </c>
      <c r="NP297" s="4">
        <v>10678302.833085665</v>
      </c>
      <c r="NQ297" s="5">
        <v>0.96745351419595016</v>
      </c>
      <c r="NR297" s="4">
        <v>157934755.22000003</v>
      </c>
      <c r="NS297" s="4">
        <v>157934755.22000003</v>
      </c>
      <c r="NT297" s="4">
        <v>-22919822.802000005</v>
      </c>
      <c r="NU297" s="4">
        <v>0</v>
      </c>
      <c r="NV297" s="4">
        <v>135014932.41800004</v>
      </c>
      <c r="NW297" s="4">
        <v>152794533.9512662</v>
      </c>
      <c r="NX297" s="4">
        <v>-22173863.114543382</v>
      </c>
      <c r="NY297" s="4">
        <v>0</v>
      </c>
      <c r="NZ297" s="4">
        <v>130620670.83672285</v>
      </c>
      <c r="OA297" s="5">
        <v>11.609442170351405</v>
      </c>
      <c r="OB297" s="4">
        <v>13490447.310000002</v>
      </c>
      <c r="OC297" s="4">
        <v>13490447.310000002</v>
      </c>
      <c r="OD297" s="4">
        <v>-2369308.4835000006</v>
      </c>
      <c r="OE297" s="4">
        <v>0</v>
      </c>
      <c r="OF297" s="4">
        <v>11121138.826500002</v>
      </c>
      <c r="OG297" s="4">
        <v>13061508.192469772</v>
      </c>
      <c r="OH297" s="4">
        <v>-2293974.5033349367</v>
      </c>
      <c r="OI297" s="4">
        <v>0</v>
      </c>
      <c r="OJ297" s="4">
        <v>10767533.689134836</v>
      </c>
      <c r="OK297" s="5">
        <v>0.96820423313819459</v>
      </c>
      <c r="OL297" s="4">
        <v>13559959.610000003</v>
      </c>
      <c r="OM297" s="4">
        <v>13559959.610000003</v>
      </c>
      <c r="ON297" s="4">
        <v>-2369308.4835000006</v>
      </c>
      <c r="OO297" s="4">
        <v>0</v>
      </c>
      <c r="OP297" s="4">
        <v>11190651.126500003</v>
      </c>
      <c r="OQ297" s="4">
        <v>13128810.295584945</v>
      </c>
      <c r="OR297" s="4">
        <v>-2293974.5033349367</v>
      </c>
      <c r="OS297" s="4">
        <v>0</v>
      </c>
      <c r="OT297" s="4">
        <v>10834835.792250007</v>
      </c>
      <c r="OU297" s="5">
        <v>0.96820423313819459</v>
      </c>
      <c r="OV297" s="4">
        <v>13564289.730000002</v>
      </c>
      <c r="OW297" s="4">
        <v>13564289.730000002</v>
      </c>
      <c r="OX297" s="4">
        <v>-2369308.4835000006</v>
      </c>
      <c r="OY297" s="4">
        <v>0</v>
      </c>
      <c r="OZ297" s="4">
        <v>11194981.246500002</v>
      </c>
      <c r="PA297" s="4">
        <v>13133002.736098941</v>
      </c>
      <c r="PB297" s="4">
        <v>-2293974.5033349367</v>
      </c>
      <c r="PC297" s="4">
        <v>0</v>
      </c>
      <c r="PD297" s="4">
        <v>10839028.232764006</v>
      </c>
      <c r="PE297" s="5">
        <v>0.96820423313819459</v>
      </c>
      <c r="PF297" s="4">
        <v>13577850.720000003</v>
      </c>
      <c r="PG297" s="4">
        <v>13577850.720000003</v>
      </c>
      <c r="PH297" s="4">
        <v>-2369308.4835000006</v>
      </c>
      <c r="PI297" s="4">
        <v>0</v>
      </c>
      <c r="PJ297" s="4">
        <v>11208542.236500002</v>
      </c>
      <c r="PK297" s="4">
        <v>13146132.544022486</v>
      </c>
      <c r="PL297" s="4">
        <v>-2293974.5033349367</v>
      </c>
      <c r="PM297" s="4">
        <v>0</v>
      </c>
      <c r="PN297" s="4">
        <v>10852158.04068755</v>
      </c>
      <c r="PO297" s="5">
        <v>0.96820423313819459</v>
      </c>
      <c r="PP297" s="4">
        <v>13596405.920000004</v>
      </c>
      <c r="PQ297" s="4">
        <v>13596405.920000004</v>
      </c>
      <c r="PR297" s="4">
        <v>-2369308.4835000006</v>
      </c>
      <c r="PS297" s="4">
        <v>0</v>
      </c>
      <c r="PT297" s="4">
        <v>11227097.436500004</v>
      </c>
      <c r="PU297" s="4">
        <v>13164097.767209213</v>
      </c>
      <c r="PV297" s="4">
        <v>-2293974.5033349367</v>
      </c>
      <c r="PW297" s="4">
        <v>0</v>
      </c>
      <c r="PX297" s="4">
        <v>10870123.263874277</v>
      </c>
      <c r="PY297" s="5">
        <v>0.96820423313819459</v>
      </c>
      <c r="PZ297" s="4">
        <v>13613539.810000002</v>
      </c>
      <c r="QA297" s="4">
        <v>13613539.810000002</v>
      </c>
      <c r="QB297" s="4">
        <v>-2359394.4835000006</v>
      </c>
      <c r="QC297" s="4">
        <v>0</v>
      </c>
      <c r="QD297" s="4">
        <v>11254145.326500002</v>
      </c>
      <c r="QE297" s="4">
        <v>13180686.872037336</v>
      </c>
      <c r="QF297" s="4">
        <v>-2284375.7265676046</v>
      </c>
      <c r="QG297" s="4">
        <v>0</v>
      </c>
      <c r="QH297" s="4">
        <v>10896311.145469733</v>
      </c>
      <c r="QI297" s="5">
        <v>0.96820423313819459</v>
      </c>
      <c r="QJ297" s="4">
        <v>13679101.350000001</v>
      </c>
      <c r="QK297" s="4">
        <v>13679101.350000001</v>
      </c>
      <c r="QL297" s="4">
        <v>-2349480.4835000006</v>
      </c>
      <c r="QM297" s="4">
        <v>0</v>
      </c>
      <c r="QN297" s="4">
        <v>11329620.866500001</v>
      </c>
      <c r="QO297" s="4">
        <v>13244163.832596393</v>
      </c>
      <c r="QP297" s="4">
        <v>-2274776.9498002725</v>
      </c>
      <c r="QQ297" s="4">
        <v>0</v>
      </c>
      <c r="QR297" s="4">
        <v>10969386.88279612</v>
      </c>
      <c r="QS297" s="5">
        <v>0.96820423313819459</v>
      </c>
      <c r="QT297" s="4">
        <v>13697747.010000002</v>
      </c>
      <c r="QU297" s="4">
        <v>13697747.010000002</v>
      </c>
      <c r="QV297" s="4">
        <v>-2339566.4835000006</v>
      </c>
      <c r="QW297" s="4">
        <v>0</v>
      </c>
      <c r="QX297" s="4">
        <v>11358180.526500002</v>
      </c>
      <c r="QY297" s="4">
        <v>13262216.63953805</v>
      </c>
      <c r="QZ297" s="4">
        <v>-2265178.1730329404</v>
      </c>
      <c r="RA297" s="4">
        <v>0</v>
      </c>
      <c r="RB297" s="4">
        <v>10997038.46650511</v>
      </c>
      <c r="RC297" s="5">
        <v>0.96820423313819459</v>
      </c>
      <c r="RD297" s="4">
        <v>13723886.870000001</v>
      </c>
      <c r="RE297" s="4">
        <v>13723886.870000001</v>
      </c>
      <c r="RF297" s="4">
        <v>-2329652.4835000006</v>
      </c>
      <c r="RG297" s="4">
        <v>0</v>
      </c>
      <c r="RH297" s="4">
        <v>11394234.386500001</v>
      </c>
      <c r="RI297" s="4">
        <v>13287525.362643689</v>
      </c>
      <c r="RJ297" s="4">
        <v>-2255579.3962656083</v>
      </c>
      <c r="RK297" s="4">
        <v>0</v>
      </c>
      <c r="RL297" s="4">
        <v>11031945.966378082</v>
      </c>
      <c r="RM297" s="5">
        <v>0.96820423313819459</v>
      </c>
      <c r="RN297" s="4">
        <v>13759751.440000003</v>
      </c>
      <c r="RO297" s="4">
        <v>13759751.440000003</v>
      </c>
      <c r="RP297" s="4">
        <v>-2319738.4835000006</v>
      </c>
      <c r="RQ297" s="4">
        <v>0</v>
      </c>
      <c r="RR297" s="4">
        <v>11440012.956500003</v>
      </c>
      <c r="RS297" s="4">
        <v>13322249.591137372</v>
      </c>
      <c r="RT297" s="4">
        <v>-2245980.6194982762</v>
      </c>
      <c r="RU297" s="4">
        <v>0</v>
      </c>
      <c r="RV297" s="4">
        <v>11076268.971639097</v>
      </c>
      <c r="RW297" s="5">
        <v>0.96820423313819459</v>
      </c>
      <c r="RX297" s="4">
        <v>13785500.030000003</v>
      </c>
      <c r="RY297" s="4">
        <v>13785500.030000003</v>
      </c>
      <c r="RZ297" s="4">
        <v>-2309824.4835000006</v>
      </c>
      <c r="SA297" s="4">
        <v>0</v>
      </c>
      <c r="SB297" s="4">
        <v>11475675.546500003</v>
      </c>
      <c r="SC297" s="4">
        <v>13347179.484972712</v>
      </c>
      <c r="SD297" s="4">
        <v>-2236381.842730944</v>
      </c>
      <c r="SE297" s="4">
        <v>0</v>
      </c>
      <c r="SF297" s="4">
        <v>11110797.642241769</v>
      </c>
      <c r="SG297" s="5">
        <v>0.96820423313819459</v>
      </c>
      <c r="SH297" s="4">
        <v>13804789.930000003</v>
      </c>
      <c r="SI297" s="4">
        <v>13804789.930000003</v>
      </c>
      <c r="SJ297" s="4">
        <v>-2299910.4835000006</v>
      </c>
      <c r="SK297" s="4">
        <v>0</v>
      </c>
      <c r="SL297" s="4">
        <v>11504879.446500003</v>
      </c>
      <c r="SM297" s="4">
        <v>13365856.047809524</v>
      </c>
      <c r="SN297" s="4">
        <v>-2226783.0659636119</v>
      </c>
      <c r="SO297" s="4">
        <v>0</v>
      </c>
      <c r="SP297" s="4">
        <v>11139072.981845912</v>
      </c>
      <c r="SQ297" s="5">
        <v>0.96820423313819459</v>
      </c>
      <c r="SR297" s="4">
        <v>163853269.73000005</v>
      </c>
      <c r="SS297" s="4">
        <v>163853269.73000005</v>
      </c>
      <c r="ST297" s="4">
        <v>-28154109.802000005</v>
      </c>
      <c r="SU297" s="4">
        <v>0</v>
      </c>
      <c r="SV297" s="4">
        <v>135699159.92800003</v>
      </c>
      <c r="SW297" s="4">
        <v>158643429.36612043</v>
      </c>
      <c r="SX297" s="4">
        <v>-27258928.290533934</v>
      </c>
      <c r="SY297" s="4">
        <v>0</v>
      </c>
      <c r="SZ297" s="4">
        <v>131384501.0755865</v>
      </c>
      <c r="TA297" s="5">
        <v>11.618450797658339</v>
      </c>
      <c r="TB297" s="4">
        <v>13829926.056200003</v>
      </c>
      <c r="TC297" s="4">
        <v>13829926.056200003</v>
      </c>
    </row>
    <row r="298" spans="1:523" s="17" customFormat="1" x14ac:dyDescent="0.3">
      <c r="A298" s="19" t="s">
        <v>335</v>
      </c>
      <c r="B298" s="13">
        <v>0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4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13">
        <v>0</v>
      </c>
      <c r="U298" s="14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13">
        <v>0</v>
      </c>
      <c r="AD298" s="13">
        <v>0</v>
      </c>
      <c r="AE298" s="14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13">
        <v>0</v>
      </c>
      <c r="AN298" s="13">
        <v>0</v>
      </c>
      <c r="AO298" s="14">
        <v>0</v>
      </c>
      <c r="AP298" s="13">
        <v>0</v>
      </c>
      <c r="AQ298" s="13">
        <v>0</v>
      </c>
      <c r="AR298" s="13">
        <v>0</v>
      </c>
      <c r="AS298" s="13">
        <v>0</v>
      </c>
      <c r="AT298" s="13">
        <v>0</v>
      </c>
      <c r="AU298" s="13">
        <v>0</v>
      </c>
      <c r="AV298" s="13">
        <v>0</v>
      </c>
      <c r="AW298" s="13">
        <v>0</v>
      </c>
      <c r="AX298" s="13">
        <v>0</v>
      </c>
      <c r="AY298" s="14">
        <v>0</v>
      </c>
      <c r="AZ298" s="13">
        <v>19744.75</v>
      </c>
      <c r="BA298" s="13">
        <v>19744.75</v>
      </c>
      <c r="BB298" s="13">
        <v>0</v>
      </c>
      <c r="BC298" s="13">
        <v>0</v>
      </c>
      <c r="BD298" s="13">
        <v>19744.75</v>
      </c>
      <c r="BE298" s="13">
        <v>0</v>
      </c>
      <c r="BF298" s="13">
        <v>0</v>
      </c>
      <c r="BG298" s="13">
        <v>0</v>
      </c>
      <c r="BH298" s="13">
        <v>0</v>
      </c>
      <c r="BI298" s="14">
        <v>0</v>
      </c>
      <c r="BJ298" s="13">
        <v>21600.49</v>
      </c>
      <c r="BK298" s="13">
        <v>21600.49</v>
      </c>
      <c r="BL298" s="13">
        <v>0</v>
      </c>
      <c r="BM298" s="13">
        <v>0</v>
      </c>
      <c r="BN298" s="13">
        <v>21600.49</v>
      </c>
      <c r="BO298" s="13">
        <v>0</v>
      </c>
      <c r="BP298" s="13">
        <v>0</v>
      </c>
      <c r="BQ298" s="13">
        <v>0</v>
      </c>
      <c r="BR298" s="13">
        <v>0</v>
      </c>
      <c r="BS298" s="14">
        <v>0</v>
      </c>
      <c r="BT298" s="13">
        <v>21896.17</v>
      </c>
      <c r="BU298" s="13">
        <v>21896.17</v>
      </c>
      <c r="BV298" s="13">
        <v>0</v>
      </c>
      <c r="BW298" s="13">
        <v>0</v>
      </c>
      <c r="BX298" s="13">
        <v>21896.17</v>
      </c>
      <c r="BY298" s="13">
        <v>0</v>
      </c>
      <c r="BZ298" s="13">
        <v>0</v>
      </c>
      <c r="CA298" s="13">
        <v>0</v>
      </c>
      <c r="CB298" s="13">
        <v>0</v>
      </c>
      <c r="CC298" s="14">
        <v>0</v>
      </c>
      <c r="CD298" s="13">
        <v>21896.17</v>
      </c>
      <c r="CE298" s="13">
        <v>21896.17</v>
      </c>
      <c r="CF298" s="13">
        <v>0</v>
      </c>
      <c r="CG298" s="13">
        <v>0</v>
      </c>
      <c r="CH298" s="13">
        <v>21896.17</v>
      </c>
      <c r="CI298" s="13">
        <v>0</v>
      </c>
      <c r="CJ298" s="13">
        <v>0</v>
      </c>
      <c r="CK298" s="13">
        <v>0</v>
      </c>
      <c r="CL298" s="13">
        <v>0</v>
      </c>
      <c r="CM298" s="14">
        <v>0</v>
      </c>
      <c r="CN298" s="13">
        <v>21896.17</v>
      </c>
      <c r="CO298" s="13">
        <v>21896.17</v>
      </c>
      <c r="CP298" s="13">
        <v>0</v>
      </c>
      <c r="CQ298" s="13">
        <v>0</v>
      </c>
      <c r="CR298" s="13">
        <v>21896.17</v>
      </c>
      <c r="CS298" s="13">
        <v>0</v>
      </c>
      <c r="CT298" s="13">
        <v>0</v>
      </c>
      <c r="CU298" s="13">
        <v>0</v>
      </c>
      <c r="CV298" s="13">
        <v>0</v>
      </c>
      <c r="CW298" s="14">
        <v>0</v>
      </c>
      <c r="CX298" s="13">
        <v>21896.17</v>
      </c>
      <c r="CY298" s="13">
        <v>21896.17</v>
      </c>
      <c r="CZ298" s="13">
        <v>0</v>
      </c>
      <c r="DA298" s="13">
        <v>0</v>
      </c>
      <c r="DB298" s="13">
        <v>21896.17</v>
      </c>
      <c r="DC298" s="13">
        <v>0</v>
      </c>
      <c r="DD298" s="13">
        <v>0</v>
      </c>
      <c r="DE298" s="13">
        <v>0</v>
      </c>
      <c r="DF298" s="13">
        <v>0</v>
      </c>
      <c r="DG298" s="14">
        <v>0</v>
      </c>
      <c r="DH298" s="13">
        <v>21896.17</v>
      </c>
      <c r="DI298" s="13">
        <v>21896.17</v>
      </c>
      <c r="DJ298" s="13">
        <v>0</v>
      </c>
      <c r="DK298" s="13">
        <v>0</v>
      </c>
      <c r="DL298" s="13">
        <v>21896.17</v>
      </c>
      <c r="DM298" s="13">
        <v>0</v>
      </c>
      <c r="DN298" s="13">
        <v>0</v>
      </c>
      <c r="DO298" s="13">
        <v>0</v>
      </c>
      <c r="DP298" s="13">
        <v>0</v>
      </c>
      <c r="DQ298" s="14">
        <v>0</v>
      </c>
      <c r="DR298" s="13">
        <v>150826.09</v>
      </c>
      <c r="DS298" s="13">
        <v>150826.09</v>
      </c>
      <c r="DT298" s="13">
        <v>0</v>
      </c>
      <c r="DU298" s="13">
        <v>0</v>
      </c>
      <c r="DV298" s="13">
        <v>150826.09</v>
      </c>
      <c r="DW298" s="13">
        <v>0</v>
      </c>
      <c r="DX298" s="13">
        <v>0</v>
      </c>
      <c r="DY298" s="13">
        <v>0</v>
      </c>
      <c r="DZ298" s="13">
        <v>0</v>
      </c>
      <c r="EA298" s="14">
        <v>0</v>
      </c>
      <c r="EB298" s="13">
        <v>21896.17</v>
      </c>
      <c r="EC298" s="13">
        <v>21896.17</v>
      </c>
      <c r="ED298" s="13">
        <v>0</v>
      </c>
      <c r="EE298" s="13">
        <v>0</v>
      </c>
      <c r="EF298" s="13">
        <v>21896.17</v>
      </c>
      <c r="EG298" s="13">
        <v>0</v>
      </c>
      <c r="EH298" s="13">
        <v>0</v>
      </c>
      <c r="EI298" s="13">
        <v>0</v>
      </c>
      <c r="EJ298" s="13">
        <v>0</v>
      </c>
      <c r="EK298" s="14">
        <v>0</v>
      </c>
      <c r="EL298" s="13">
        <v>21896.17</v>
      </c>
      <c r="EM298" s="13">
        <v>21896.17</v>
      </c>
      <c r="EN298" s="13">
        <v>0</v>
      </c>
      <c r="EO298" s="13">
        <v>0</v>
      </c>
      <c r="EP298" s="13">
        <v>21896.17</v>
      </c>
      <c r="EQ298" s="13">
        <v>0</v>
      </c>
      <c r="ER298" s="13">
        <v>0</v>
      </c>
      <c r="ES298" s="13">
        <v>0</v>
      </c>
      <c r="ET298" s="13">
        <v>0</v>
      </c>
      <c r="EU298" s="14">
        <v>0</v>
      </c>
      <c r="EV298" s="13">
        <v>21896.17</v>
      </c>
      <c r="EW298" s="13">
        <v>21896.17</v>
      </c>
      <c r="EX298" s="13">
        <v>0</v>
      </c>
      <c r="EY298" s="13">
        <v>0</v>
      </c>
      <c r="EZ298" s="13">
        <v>21896.17</v>
      </c>
      <c r="FA298" s="13">
        <v>0</v>
      </c>
      <c r="FB298" s="13">
        <v>0</v>
      </c>
      <c r="FC298" s="13">
        <v>0</v>
      </c>
      <c r="FD298" s="13">
        <v>0</v>
      </c>
      <c r="FE298" s="14">
        <v>0</v>
      </c>
      <c r="FF298" s="13">
        <v>21896.17</v>
      </c>
      <c r="FG298" s="13">
        <v>21896.17</v>
      </c>
      <c r="FH298" s="13">
        <v>0</v>
      </c>
      <c r="FI298" s="13">
        <v>0</v>
      </c>
      <c r="FJ298" s="13">
        <v>21896.17</v>
      </c>
      <c r="FK298" s="13">
        <v>0</v>
      </c>
      <c r="FL298" s="13">
        <v>0</v>
      </c>
      <c r="FM298" s="13">
        <v>0</v>
      </c>
      <c r="FN298" s="13">
        <v>0</v>
      </c>
      <c r="FO298" s="14">
        <v>0</v>
      </c>
      <c r="FP298" s="13">
        <v>21896.17</v>
      </c>
      <c r="FQ298" s="13">
        <v>21896.17</v>
      </c>
      <c r="FR298" s="13">
        <v>0</v>
      </c>
      <c r="FS298" s="13">
        <v>0</v>
      </c>
      <c r="FT298" s="13">
        <v>21896.17</v>
      </c>
      <c r="FU298" s="13">
        <v>0</v>
      </c>
      <c r="FV298" s="13">
        <v>0</v>
      </c>
      <c r="FW298" s="13">
        <v>0</v>
      </c>
      <c r="FX298" s="13">
        <v>0</v>
      </c>
      <c r="FY298" s="14">
        <v>0</v>
      </c>
      <c r="FZ298" s="13">
        <v>2151.42</v>
      </c>
      <c r="GA298" s="13">
        <v>2151.42</v>
      </c>
      <c r="GB298" s="13">
        <v>0</v>
      </c>
      <c r="GC298" s="13">
        <v>0</v>
      </c>
      <c r="GD298" s="13">
        <v>2151.42</v>
      </c>
      <c r="GE298" s="13">
        <v>0</v>
      </c>
      <c r="GF298" s="13">
        <v>0</v>
      </c>
      <c r="GG298" s="13">
        <v>0</v>
      </c>
      <c r="GH298" s="13">
        <v>0</v>
      </c>
      <c r="GI298" s="14">
        <v>0</v>
      </c>
      <c r="GJ298" s="13">
        <v>295.68</v>
      </c>
      <c r="GK298" s="13">
        <v>295.68</v>
      </c>
      <c r="GL298" s="13">
        <v>0</v>
      </c>
      <c r="GM298" s="13">
        <v>0</v>
      </c>
      <c r="GN298" s="13">
        <v>295.68</v>
      </c>
      <c r="GO298" s="13">
        <v>0</v>
      </c>
      <c r="GP298" s="13">
        <v>0</v>
      </c>
      <c r="GQ298" s="13">
        <v>0</v>
      </c>
      <c r="GR298" s="13">
        <v>0</v>
      </c>
      <c r="GS298" s="14">
        <v>0</v>
      </c>
      <c r="GT298" s="13">
        <v>0</v>
      </c>
      <c r="GU298" s="13">
        <v>0</v>
      </c>
      <c r="GV298" s="13">
        <v>0</v>
      </c>
      <c r="GW298" s="13">
        <v>0</v>
      </c>
      <c r="GX298" s="13">
        <v>0</v>
      </c>
      <c r="GY298" s="13">
        <v>0</v>
      </c>
      <c r="GZ298" s="13">
        <v>0</v>
      </c>
      <c r="HA298" s="13">
        <v>0</v>
      </c>
      <c r="HB298" s="13">
        <v>0</v>
      </c>
      <c r="HC298" s="14">
        <v>0</v>
      </c>
      <c r="HD298" s="13">
        <v>0</v>
      </c>
      <c r="HE298" s="13">
        <v>0</v>
      </c>
      <c r="HF298" s="13">
        <v>0</v>
      </c>
      <c r="HG298" s="13">
        <v>0</v>
      </c>
      <c r="HH298" s="13">
        <v>0</v>
      </c>
      <c r="HI298" s="13">
        <v>0</v>
      </c>
      <c r="HJ298" s="13">
        <v>0</v>
      </c>
      <c r="HK298" s="13">
        <v>0</v>
      </c>
      <c r="HL298" s="13">
        <v>0</v>
      </c>
      <c r="HM298" s="14">
        <v>0</v>
      </c>
      <c r="HN298" s="13">
        <v>0</v>
      </c>
      <c r="HO298" s="13">
        <v>0</v>
      </c>
      <c r="HP298" s="13">
        <v>0</v>
      </c>
      <c r="HQ298" s="13">
        <v>0</v>
      </c>
      <c r="HR298" s="13">
        <v>0</v>
      </c>
      <c r="HS298" s="13">
        <v>0</v>
      </c>
      <c r="HT298" s="13">
        <v>0</v>
      </c>
      <c r="HU298" s="13">
        <v>0</v>
      </c>
      <c r="HV298" s="13">
        <v>0</v>
      </c>
      <c r="HW298" s="14">
        <v>0</v>
      </c>
      <c r="HX298" s="13">
        <v>0</v>
      </c>
      <c r="HY298" s="13">
        <v>0</v>
      </c>
      <c r="HZ298" s="13">
        <v>0</v>
      </c>
      <c r="IA298" s="13">
        <v>0</v>
      </c>
      <c r="IB298" s="13">
        <v>0</v>
      </c>
      <c r="IC298" s="13">
        <v>0</v>
      </c>
      <c r="ID298" s="13">
        <v>0</v>
      </c>
      <c r="IE298" s="13">
        <v>0</v>
      </c>
      <c r="IF298" s="13">
        <v>0</v>
      </c>
      <c r="IG298" s="14">
        <v>0</v>
      </c>
      <c r="IH298" s="13">
        <v>0</v>
      </c>
      <c r="II298" s="13">
        <v>0</v>
      </c>
      <c r="IJ298" s="13">
        <v>0</v>
      </c>
      <c r="IK298" s="13">
        <v>0</v>
      </c>
      <c r="IL298" s="13">
        <v>0</v>
      </c>
      <c r="IM298" s="13">
        <v>0</v>
      </c>
      <c r="IN298" s="13">
        <v>0</v>
      </c>
      <c r="IO298" s="13">
        <v>0</v>
      </c>
      <c r="IP298" s="13">
        <v>0</v>
      </c>
      <c r="IQ298" s="14">
        <v>0</v>
      </c>
      <c r="IR298" s="13">
        <v>111927.94999999998</v>
      </c>
      <c r="IS298" s="13">
        <v>111927.94999999998</v>
      </c>
      <c r="IT298" s="13">
        <v>0</v>
      </c>
      <c r="IU298" s="13">
        <v>0</v>
      </c>
      <c r="IV298" s="13">
        <v>111927.94999999998</v>
      </c>
      <c r="IW298" s="13">
        <v>0</v>
      </c>
      <c r="IX298" s="13">
        <v>0</v>
      </c>
      <c r="IY298" s="13">
        <v>0</v>
      </c>
      <c r="IZ298" s="13">
        <v>0</v>
      </c>
      <c r="JA298" s="14">
        <v>0</v>
      </c>
      <c r="JB298" s="13">
        <v>0</v>
      </c>
      <c r="JC298" s="13">
        <v>0</v>
      </c>
      <c r="JD298" s="13">
        <v>0</v>
      </c>
      <c r="JE298" s="13">
        <v>0</v>
      </c>
      <c r="JF298" s="13">
        <v>0</v>
      </c>
      <c r="JG298" s="13">
        <v>0</v>
      </c>
      <c r="JH298" s="13">
        <v>0</v>
      </c>
      <c r="JI298" s="13">
        <v>0</v>
      </c>
      <c r="JJ298" s="13">
        <v>0</v>
      </c>
      <c r="JK298" s="14">
        <v>0</v>
      </c>
      <c r="JL298" s="13">
        <v>0</v>
      </c>
      <c r="JM298" s="13">
        <v>0</v>
      </c>
      <c r="JN298" s="13">
        <v>0</v>
      </c>
      <c r="JO298" s="13">
        <v>0</v>
      </c>
      <c r="JP298" s="13">
        <v>0</v>
      </c>
      <c r="JQ298" s="13">
        <v>0</v>
      </c>
      <c r="JR298" s="13">
        <v>0</v>
      </c>
      <c r="JS298" s="13">
        <v>0</v>
      </c>
      <c r="JT298" s="13">
        <v>0</v>
      </c>
      <c r="JU298" s="14">
        <v>0</v>
      </c>
      <c r="JV298" s="13">
        <v>0</v>
      </c>
      <c r="JW298" s="13">
        <v>0</v>
      </c>
      <c r="JX298" s="13">
        <v>0</v>
      </c>
      <c r="JY298" s="13">
        <v>0</v>
      </c>
      <c r="JZ298" s="13">
        <v>0</v>
      </c>
      <c r="KA298" s="13">
        <v>0</v>
      </c>
      <c r="KB298" s="13">
        <v>0</v>
      </c>
      <c r="KC298" s="13">
        <v>0</v>
      </c>
      <c r="KD298" s="13">
        <v>0</v>
      </c>
      <c r="KE298" s="14">
        <v>0</v>
      </c>
      <c r="KF298" s="13">
        <v>0</v>
      </c>
      <c r="KG298" s="13">
        <v>0</v>
      </c>
      <c r="KH298" s="13">
        <v>0</v>
      </c>
      <c r="KI298" s="13">
        <v>0</v>
      </c>
      <c r="KJ298" s="13">
        <v>0</v>
      </c>
      <c r="KK298" s="13">
        <v>0</v>
      </c>
      <c r="KL298" s="13">
        <v>0</v>
      </c>
      <c r="KM298" s="13">
        <v>0</v>
      </c>
      <c r="KN298" s="13">
        <v>0</v>
      </c>
      <c r="KO298" s="14">
        <v>0</v>
      </c>
      <c r="KP298" s="13">
        <v>0</v>
      </c>
      <c r="KQ298" s="13">
        <v>0</v>
      </c>
      <c r="KR298" s="13">
        <v>0</v>
      </c>
      <c r="KS298" s="13">
        <v>0</v>
      </c>
      <c r="KT298" s="13">
        <v>0</v>
      </c>
      <c r="KU298" s="13">
        <v>0</v>
      </c>
      <c r="KV298" s="13">
        <v>0</v>
      </c>
      <c r="KW298" s="13">
        <v>0</v>
      </c>
      <c r="KX298" s="13">
        <v>0</v>
      </c>
      <c r="KY298" s="14">
        <v>0</v>
      </c>
      <c r="KZ298" s="13">
        <v>0</v>
      </c>
      <c r="LA298" s="13">
        <v>0</v>
      </c>
      <c r="LB298" s="13">
        <v>0</v>
      </c>
      <c r="LC298" s="13">
        <v>0</v>
      </c>
      <c r="LD298" s="13">
        <v>0</v>
      </c>
      <c r="LE298" s="13">
        <v>0</v>
      </c>
      <c r="LF298" s="13">
        <v>0</v>
      </c>
      <c r="LG298" s="13">
        <v>0</v>
      </c>
      <c r="LH298" s="13">
        <v>0</v>
      </c>
      <c r="LI298" s="14">
        <v>0</v>
      </c>
      <c r="LJ298" s="13">
        <v>0</v>
      </c>
      <c r="LK298" s="13">
        <v>0</v>
      </c>
      <c r="LL298" s="13">
        <v>0</v>
      </c>
      <c r="LM298" s="13">
        <v>0</v>
      </c>
      <c r="LN298" s="13">
        <v>0</v>
      </c>
      <c r="LO298" s="13">
        <v>0</v>
      </c>
      <c r="LP298" s="13">
        <v>0</v>
      </c>
      <c r="LQ298" s="13">
        <v>0</v>
      </c>
      <c r="LR298" s="13">
        <v>0</v>
      </c>
      <c r="LS298" s="14">
        <v>0</v>
      </c>
      <c r="LT298" s="13">
        <v>0</v>
      </c>
      <c r="LU298" s="13">
        <v>0</v>
      </c>
      <c r="LV298" s="13">
        <v>0</v>
      </c>
      <c r="LW298" s="13">
        <v>0</v>
      </c>
      <c r="LX298" s="13">
        <v>0</v>
      </c>
      <c r="LY298" s="13">
        <v>0</v>
      </c>
      <c r="LZ298" s="13">
        <v>0</v>
      </c>
      <c r="MA298" s="13">
        <v>0</v>
      </c>
      <c r="MB298" s="13">
        <v>0</v>
      </c>
      <c r="MC298" s="14">
        <v>0</v>
      </c>
      <c r="MD298" s="13">
        <v>0</v>
      </c>
      <c r="ME298" s="13">
        <v>0</v>
      </c>
      <c r="MF298" s="13">
        <v>0</v>
      </c>
      <c r="MG298" s="13">
        <v>0</v>
      </c>
      <c r="MH298" s="13">
        <v>0</v>
      </c>
      <c r="MI298" s="13">
        <v>0</v>
      </c>
      <c r="MJ298" s="13">
        <v>0</v>
      </c>
      <c r="MK298" s="13">
        <v>0</v>
      </c>
      <c r="ML298" s="13">
        <v>0</v>
      </c>
      <c r="MM298" s="14">
        <v>0</v>
      </c>
      <c r="MN298" s="13">
        <v>0</v>
      </c>
      <c r="MO298" s="13">
        <v>0</v>
      </c>
      <c r="MP298" s="13">
        <v>0</v>
      </c>
      <c r="MQ298" s="13">
        <v>0</v>
      </c>
      <c r="MR298" s="13">
        <v>0</v>
      </c>
      <c r="MS298" s="13">
        <v>0</v>
      </c>
      <c r="MT298" s="13">
        <v>0</v>
      </c>
      <c r="MU298" s="13">
        <v>0</v>
      </c>
      <c r="MV298" s="13">
        <v>0</v>
      </c>
      <c r="MW298" s="14">
        <v>0</v>
      </c>
      <c r="MX298" s="13">
        <v>0</v>
      </c>
      <c r="MY298" s="13">
        <v>0</v>
      </c>
      <c r="MZ298" s="13">
        <v>0</v>
      </c>
      <c r="NA298" s="13">
        <v>0</v>
      </c>
      <c r="NB298" s="13">
        <v>0</v>
      </c>
      <c r="NC298" s="13">
        <v>0</v>
      </c>
      <c r="ND298" s="13">
        <v>0</v>
      </c>
      <c r="NE298" s="13">
        <v>0</v>
      </c>
      <c r="NF298" s="13">
        <v>0</v>
      </c>
      <c r="NG298" s="14">
        <v>0</v>
      </c>
      <c r="NH298" s="13">
        <v>0</v>
      </c>
      <c r="NI298" s="13">
        <v>0</v>
      </c>
      <c r="NJ298" s="13">
        <v>0</v>
      </c>
      <c r="NK298" s="13">
        <v>0</v>
      </c>
      <c r="NL298" s="13">
        <v>0</v>
      </c>
      <c r="NM298" s="13">
        <v>0</v>
      </c>
      <c r="NN298" s="13">
        <v>0</v>
      </c>
      <c r="NO298" s="13">
        <v>0</v>
      </c>
      <c r="NP298" s="13">
        <v>0</v>
      </c>
      <c r="NQ298" s="14">
        <v>0</v>
      </c>
      <c r="NR298" s="13">
        <v>0</v>
      </c>
      <c r="NS298" s="13">
        <v>0</v>
      </c>
      <c r="NT298" s="13">
        <v>0</v>
      </c>
      <c r="NU298" s="13">
        <v>0</v>
      </c>
      <c r="NV298" s="13">
        <v>0</v>
      </c>
      <c r="NW298" s="13">
        <v>0</v>
      </c>
      <c r="NX298" s="13">
        <v>0</v>
      </c>
      <c r="NY298" s="13">
        <v>0</v>
      </c>
      <c r="NZ298" s="13">
        <v>0</v>
      </c>
      <c r="OA298" s="14">
        <v>0</v>
      </c>
      <c r="OB298" s="13">
        <v>0</v>
      </c>
      <c r="OC298" s="13">
        <v>0</v>
      </c>
      <c r="OD298" s="13">
        <v>0</v>
      </c>
      <c r="OE298" s="13">
        <v>0</v>
      </c>
      <c r="OF298" s="13">
        <v>0</v>
      </c>
      <c r="OG298" s="13">
        <v>0</v>
      </c>
      <c r="OH298" s="13">
        <v>0</v>
      </c>
      <c r="OI298" s="13">
        <v>0</v>
      </c>
      <c r="OJ298" s="13">
        <v>0</v>
      </c>
      <c r="OK298" s="14">
        <v>0</v>
      </c>
      <c r="OL298" s="13">
        <v>0</v>
      </c>
      <c r="OM298" s="13">
        <v>0</v>
      </c>
      <c r="ON298" s="13">
        <v>0</v>
      </c>
      <c r="OO298" s="13">
        <v>0</v>
      </c>
      <c r="OP298" s="13">
        <v>0</v>
      </c>
      <c r="OQ298" s="13">
        <v>0</v>
      </c>
      <c r="OR298" s="13">
        <v>0</v>
      </c>
      <c r="OS298" s="13">
        <v>0</v>
      </c>
      <c r="OT298" s="13">
        <v>0</v>
      </c>
      <c r="OU298" s="14">
        <v>0</v>
      </c>
      <c r="OV298" s="13">
        <v>0</v>
      </c>
      <c r="OW298" s="13">
        <v>0</v>
      </c>
      <c r="OX298" s="13">
        <v>0</v>
      </c>
      <c r="OY298" s="13">
        <v>0</v>
      </c>
      <c r="OZ298" s="13">
        <v>0</v>
      </c>
      <c r="PA298" s="13">
        <v>0</v>
      </c>
      <c r="PB298" s="13">
        <v>0</v>
      </c>
      <c r="PC298" s="13">
        <v>0</v>
      </c>
      <c r="PD298" s="13">
        <v>0</v>
      </c>
      <c r="PE298" s="14">
        <v>0</v>
      </c>
      <c r="PF298" s="13">
        <v>0</v>
      </c>
      <c r="PG298" s="13">
        <v>0</v>
      </c>
      <c r="PH298" s="13">
        <v>0</v>
      </c>
      <c r="PI298" s="13">
        <v>0</v>
      </c>
      <c r="PJ298" s="13">
        <v>0</v>
      </c>
      <c r="PK298" s="13">
        <v>0</v>
      </c>
      <c r="PL298" s="13">
        <v>0</v>
      </c>
      <c r="PM298" s="13">
        <v>0</v>
      </c>
      <c r="PN298" s="13">
        <v>0</v>
      </c>
      <c r="PO298" s="14">
        <v>0</v>
      </c>
      <c r="PP298" s="13">
        <v>0</v>
      </c>
      <c r="PQ298" s="13">
        <v>0</v>
      </c>
      <c r="PR298" s="13">
        <v>0</v>
      </c>
      <c r="PS298" s="13">
        <v>0</v>
      </c>
      <c r="PT298" s="13">
        <v>0</v>
      </c>
      <c r="PU298" s="13">
        <v>0</v>
      </c>
      <c r="PV298" s="13">
        <v>0</v>
      </c>
      <c r="PW298" s="13">
        <v>0</v>
      </c>
      <c r="PX298" s="13">
        <v>0</v>
      </c>
      <c r="PY298" s="14">
        <v>0</v>
      </c>
      <c r="PZ298" s="13">
        <v>0</v>
      </c>
      <c r="QA298" s="13">
        <v>0</v>
      </c>
      <c r="QB298" s="13">
        <v>0</v>
      </c>
      <c r="QC298" s="13">
        <v>0</v>
      </c>
      <c r="QD298" s="13">
        <v>0</v>
      </c>
      <c r="QE298" s="13">
        <v>0</v>
      </c>
      <c r="QF298" s="13">
        <v>0</v>
      </c>
      <c r="QG298" s="13">
        <v>0</v>
      </c>
      <c r="QH298" s="13">
        <v>0</v>
      </c>
      <c r="QI298" s="14">
        <v>0</v>
      </c>
      <c r="QJ298" s="13">
        <v>0</v>
      </c>
      <c r="QK298" s="13">
        <v>0</v>
      </c>
      <c r="QL298" s="13">
        <v>0</v>
      </c>
      <c r="QM298" s="13">
        <v>0</v>
      </c>
      <c r="QN298" s="13">
        <v>0</v>
      </c>
      <c r="QO298" s="13">
        <v>0</v>
      </c>
      <c r="QP298" s="13">
        <v>0</v>
      </c>
      <c r="QQ298" s="13">
        <v>0</v>
      </c>
      <c r="QR298" s="13">
        <v>0</v>
      </c>
      <c r="QS298" s="14">
        <v>0</v>
      </c>
      <c r="QT298" s="13">
        <v>0</v>
      </c>
      <c r="QU298" s="13">
        <v>0</v>
      </c>
      <c r="QV298" s="13">
        <v>0</v>
      </c>
      <c r="QW298" s="13">
        <v>0</v>
      </c>
      <c r="QX298" s="13">
        <v>0</v>
      </c>
      <c r="QY298" s="13">
        <v>0</v>
      </c>
      <c r="QZ298" s="13">
        <v>0</v>
      </c>
      <c r="RA298" s="13">
        <v>0</v>
      </c>
      <c r="RB298" s="13">
        <v>0</v>
      </c>
      <c r="RC298" s="14">
        <v>0</v>
      </c>
      <c r="RD298" s="13">
        <v>0</v>
      </c>
      <c r="RE298" s="13">
        <v>0</v>
      </c>
      <c r="RF298" s="13">
        <v>0</v>
      </c>
      <c r="RG298" s="13">
        <v>0</v>
      </c>
      <c r="RH298" s="13">
        <v>0</v>
      </c>
      <c r="RI298" s="13">
        <v>0</v>
      </c>
      <c r="RJ298" s="13">
        <v>0</v>
      </c>
      <c r="RK298" s="13">
        <v>0</v>
      </c>
      <c r="RL298" s="13">
        <v>0</v>
      </c>
      <c r="RM298" s="14">
        <v>0</v>
      </c>
      <c r="RN298" s="13">
        <v>0</v>
      </c>
      <c r="RO298" s="13">
        <v>0</v>
      </c>
      <c r="RP298" s="13">
        <v>0</v>
      </c>
      <c r="RQ298" s="13">
        <v>0</v>
      </c>
      <c r="RR298" s="13">
        <v>0</v>
      </c>
      <c r="RS298" s="13">
        <v>0</v>
      </c>
      <c r="RT298" s="13">
        <v>0</v>
      </c>
      <c r="RU298" s="13">
        <v>0</v>
      </c>
      <c r="RV298" s="13">
        <v>0</v>
      </c>
      <c r="RW298" s="14">
        <v>0</v>
      </c>
      <c r="RX298" s="13">
        <v>0</v>
      </c>
      <c r="RY298" s="13">
        <v>0</v>
      </c>
      <c r="RZ298" s="13">
        <v>0</v>
      </c>
      <c r="SA298" s="13">
        <v>0</v>
      </c>
      <c r="SB298" s="13">
        <v>0</v>
      </c>
      <c r="SC298" s="13">
        <v>0</v>
      </c>
      <c r="SD298" s="13">
        <v>0</v>
      </c>
      <c r="SE298" s="13">
        <v>0</v>
      </c>
      <c r="SF298" s="13">
        <v>0</v>
      </c>
      <c r="SG298" s="14">
        <v>0</v>
      </c>
      <c r="SH298" s="13">
        <v>0</v>
      </c>
      <c r="SI298" s="13">
        <v>0</v>
      </c>
      <c r="SJ298" s="13">
        <v>0</v>
      </c>
      <c r="SK298" s="13">
        <v>0</v>
      </c>
      <c r="SL298" s="13">
        <v>0</v>
      </c>
      <c r="SM298" s="13">
        <v>0</v>
      </c>
      <c r="SN298" s="13">
        <v>0</v>
      </c>
      <c r="SO298" s="13">
        <v>0</v>
      </c>
      <c r="SP298" s="13">
        <v>0</v>
      </c>
      <c r="SQ298" s="14">
        <v>0</v>
      </c>
      <c r="SR298" s="13">
        <v>0</v>
      </c>
      <c r="SS298" s="13">
        <v>0</v>
      </c>
      <c r="ST298" s="13">
        <v>0</v>
      </c>
      <c r="SU298" s="13">
        <v>0</v>
      </c>
      <c r="SV298" s="13">
        <v>0</v>
      </c>
      <c r="SW298" s="13">
        <v>0</v>
      </c>
      <c r="SX298" s="13">
        <v>0</v>
      </c>
      <c r="SY298" s="13">
        <v>0</v>
      </c>
      <c r="SZ298" s="13">
        <v>0</v>
      </c>
      <c r="TA298" s="14">
        <v>0</v>
      </c>
      <c r="TB298" s="13">
        <v>0</v>
      </c>
      <c r="TC298" s="13">
        <v>0</v>
      </c>
    </row>
    <row r="299" spans="1:523" x14ac:dyDescent="0.3">
      <c r="A299" s="3" t="s">
        <v>336</v>
      </c>
      <c r="B299" s="4">
        <v>0</v>
      </c>
      <c r="C299" s="4">
        <v>0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0</v>
      </c>
      <c r="J299" s="4">
        <v>0</v>
      </c>
      <c r="K299" s="5">
        <v>1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5">
        <v>1</v>
      </c>
      <c r="V299" s="4">
        <v>0</v>
      </c>
      <c r="W299" s="4">
        <v>0</v>
      </c>
      <c r="X299" s="4">
        <v>0</v>
      </c>
      <c r="Y299" s="4">
        <v>0</v>
      </c>
      <c r="Z299" s="4">
        <v>0</v>
      </c>
      <c r="AA299" s="4">
        <v>0</v>
      </c>
      <c r="AB299" s="4">
        <v>0</v>
      </c>
      <c r="AC299" s="4">
        <v>0</v>
      </c>
      <c r="AD299" s="4">
        <v>0</v>
      </c>
      <c r="AE299" s="5">
        <v>1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5">
        <v>1</v>
      </c>
      <c r="AP299" s="4">
        <v>0</v>
      </c>
      <c r="AQ299" s="4">
        <v>0</v>
      </c>
      <c r="AR299" s="4">
        <v>0</v>
      </c>
      <c r="AS299" s="4">
        <v>0</v>
      </c>
      <c r="AT299" s="4">
        <v>0</v>
      </c>
      <c r="AU299" s="4">
        <v>0</v>
      </c>
      <c r="AV299" s="4">
        <v>0</v>
      </c>
      <c r="AW299" s="4">
        <v>0</v>
      </c>
      <c r="AX299" s="4">
        <v>0</v>
      </c>
      <c r="AY299" s="5">
        <v>1</v>
      </c>
      <c r="AZ299" s="4">
        <v>0</v>
      </c>
      <c r="BA299" s="4">
        <v>0</v>
      </c>
      <c r="BB299" s="4">
        <v>0</v>
      </c>
      <c r="BC299" s="4">
        <v>0</v>
      </c>
      <c r="BD299" s="4">
        <v>0</v>
      </c>
      <c r="BE299" s="4">
        <v>0</v>
      </c>
      <c r="BF299" s="4">
        <v>0</v>
      </c>
      <c r="BG299" s="4">
        <v>0</v>
      </c>
      <c r="BH299" s="4">
        <v>0</v>
      </c>
      <c r="BI299" s="5">
        <v>1</v>
      </c>
      <c r="BJ299" s="4">
        <v>0</v>
      </c>
      <c r="BK299" s="4">
        <v>0</v>
      </c>
      <c r="BL299" s="4">
        <v>0</v>
      </c>
      <c r="BM299" s="4">
        <v>0</v>
      </c>
      <c r="BN299" s="4">
        <v>0</v>
      </c>
      <c r="BO299" s="4">
        <v>0</v>
      </c>
      <c r="BP299" s="4">
        <v>0</v>
      </c>
      <c r="BQ299" s="4">
        <v>0</v>
      </c>
      <c r="BR299" s="4">
        <v>0</v>
      </c>
      <c r="BS299" s="5">
        <v>1</v>
      </c>
      <c r="BT299" s="4">
        <v>0</v>
      </c>
      <c r="BU299" s="4">
        <v>0</v>
      </c>
      <c r="BV299" s="4">
        <v>0</v>
      </c>
      <c r="BW299" s="4">
        <v>0</v>
      </c>
      <c r="BX299" s="4">
        <v>0</v>
      </c>
      <c r="BY299" s="4">
        <v>0</v>
      </c>
      <c r="BZ299" s="4">
        <v>0</v>
      </c>
      <c r="CA299" s="4">
        <v>0</v>
      </c>
      <c r="CB299" s="4">
        <v>0</v>
      </c>
      <c r="CC299" s="5">
        <v>1</v>
      </c>
      <c r="CD299" s="4">
        <v>0</v>
      </c>
      <c r="CE299" s="4">
        <v>0</v>
      </c>
      <c r="CF299" s="4">
        <v>0</v>
      </c>
      <c r="CG299" s="4">
        <v>0</v>
      </c>
      <c r="CH299" s="4">
        <v>0</v>
      </c>
      <c r="CI299" s="4">
        <v>0</v>
      </c>
      <c r="CJ299" s="4">
        <v>0</v>
      </c>
      <c r="CK299" s="4">
        <v>0</v>
      </c>
      <c r="CL299" s="4">
        <v>0</v>
      </c>
      <c r="CM299" s="5">
        <v>1</v>
      </c>
      <c r="CN299" s="4">
        <v>0</v>
      </c>
      <c r="CO299" s="4">
        <v>0</v>
      </c>
      <c r="CP299" s="4">
        <v>0</v>
      </c>
      <c r="CQ299" s="4">
        <v>0</v>
      </c>
      <c r="CR299" s="4">
        <v>0</v>
      </c>
      <c r="CS299" s="4">
        <v>0</v>
      </c>
      <c r="CT299" s="4">
        <v>0</v>
      </c>
      <c r="CU299" s="4">
        <v>0</v>
      </c>
      <c r="CV299" s="4">
        <v>0</v>
      </c>
      <c r="CW299" s="5">
        <v>1</v>
      </c>
      <c r="CX299" s="4">
        <v>0</v>
      </c>
      <c r="CY299" s="4">
        <v>0</v>
      </c>
      <c r="CZ299" s="4">
        <v>0</v>
      </c>
      <c r="DA299" s="4">
        <v>0</v>
      </c>
      <c r="DB299" s="4">
        <v>0</v>
      </c>
      <c r="DC299" s="4">
        <v>0</v>
      </c>
      <c r="DD299" s="4">
        <v>0</v>
      </c>
      <c r="DE299" s="4">
        <v>0</v>
      </c>
      <c r="DF299" s="4">
        <v>0</v>
      </c>
      <c r="DG299" s="5">
        <v>1</v>
      </c>
      <c r="DH299" s="4">
        <v>0</v>
      </c>
      <c r="DI299" s="4">
        <v>0</v>
      </c>
      <c r="DJ299" s="4">
        <v>0</v>
      </c>
      <c r="DK299" s="4">
        <v>0</v>
      </c>
      <c r="DL299" s="4">
        <v>0</v>
      </c>
      <c r="DM299" s="4">
        <v>0</v>
      </c>
      <c r="DN299" s="4">
        <v>0</v>
      </c>
      <c r="DO299" s="4">
        <v>0</v>
      </c>
      <c r="DP299" s="4">
        <v>0</v>
      </c>
      <c r="DQ299" s="5">
        <v>1</v>
      </c>
      <c r="DR299" s="4">
        <v>0</v>
      </c>
      <c r="DS299" s="4">
        <v>0</v>
      </c>
      <c r="DT299" s="4">
        <v>0</v>
      </c>
      <c r="DU299" s="4">
        <v>0</v>
      </c>
      <c r="DV299" s="4">
        <v>0</v>
      </c>
      <c r="DW299" s="4">
        <v>0</v>
      </c>
      <c r="DX299" s="4">
        <v>0</v>
      </c>
      <c r="DY299" s="4">
        <v>0</v>
      </c>
      <c r="DZ299" s="4">
        <v>0</v>
      </c>
      <c r="EA299" s="5">
        <v>12</v>
      </c>
      <c r="EB299" s="4">
        <v>0</v>
      </c>
      <c r="EC299" s="4">
        <v>0</v>
      </c>
      <c r="ED299" s="4">
        <v>0</v>
      </c>
      <c r="EE299" s="4">
        <v>0</v>
      </c>
      <c r="EF299" s="4">
        <v>0</v>
      </c>
      <c r="EG299" s="4">
        <v>0</v>
      </c>
      <c r="EH299" s="4">
        <v>0</v>
      </c>
      <c r="EI299" s="4">
        <v>0</v>
      </c>
      <c r="EJ299" s="4">
        <v>0</v>
      </c>
      <c r="EK299" s="5">
        <v>1</v>
      </c>
      <c r="EL299" s="4">
        <v>0</v>
      </c>
      <c r="EM299" s="4">
        <v>0</v>
      </c>
      <c r="EN299" s="4">
        <v>0</v>
      </c>
      <c r="EO299" s="4">
        <v>0</v>
      </c>
      <c r="EP299" s="4">
        <v>0</v>
      </c>
      <c r="EQ299" s="4">
        <v>0</v>
      </c>
      <c r="ER299" s="4">
        <v>0</v>
      </c>
      <c r="ES299" s="4">
        <v>0</v>
      </c>
      <c r="ET299" s="4">
        <v>0</v>
      </c>
      <c r="EU299" s="5">
        <v>1</v>
      </c>
      <c r="EV299" s="4">
        <v>0</v>
      </c>
      <c r="EW299" s="4">
        <v>0</v>
      </c>
      <c r="EX299" s="4">
        <v>0</v>
      </c>
      <c r="EY299" s="4">
        <v>0</v>
      </c>
      <c r="EZ299" s="4">
        <v>0</v>
      </c>
      <c r="FA299" s="4">
        <v>0</v>
      </c>
      <c r="FB299" s="4">
        <v>0</v>
      </c>
      <c r="FC299" s="4">
        <v>0</v>
      </c>
      <c r="FD299" s="4">
        <v>0</v>
      </c>
      <c r="FE299" s="5">
        <v>1</v>
      </c>
      <c r="FF299" s="4">
        <v>0</v>
      </c>
      <c r="FG299" s="4">
        <v>0</v>
      </c>
      <c r="FH299" s="4">
        <v>0</v>
      </c>
      <c r="FI299" s="4">
        <v>0</v>
      </c>
      <c r="FJ299" s="4">
        <v>0</v>
      </c>
      <c r="FK299" s="4">
        <v>0</v>
      </c>
      <c r="FL299" s="4">
        <v>0</v>
      </c>
      <c r="FM299" s="4">
        <v>0</v>
      </c>
      <c r="FN299" s="4">
        <v>0</v>
      </c>
      <c r="FO299" s="5">
        <v>1</v>
      </c>
      <c r="FP299" s="4">
        <v>0</v>
      </c>
      <c r="FQ299" s="4">
        <v>0</v>
      </c>
      <c r="FR299" s="4">
        <v>0</v>
      </c>
      <c r="FS299" s="4">
        <v>0</v>
      </c>
      <c r="FT299" s="4">
        <v>0</v>
      </c>
      <c r="FU299" s="4">
        <v>0</v>
      </c>
      <c r="FV299" s="4">
        <v>0</v>
      </c>
      <c r="FW299" s="4">
        <v>0</v>
      </c>
      <c r="FX299" s="4">
        <v>0</v>
      </c>
      <c r="FY299" s="5">
        <v>1</v>
      </c>
      <c r="FZ299" s="4">
        <v>0</v>
      </c>
      <c r="GA299" s="4">
        <v>0</v>
      </c>
      <c r="GB299" s="4">
        <v>0</v>
      </c>
      <c r="GC299" s="4">
        <v>0</v>
      </c>
      <c r="GD299" s="4">
        <v>0</v>
      </c>
      <c r="GE299" s="4">
        <v>0</v>
      </c>
      <c r="GF299" s="4">
        <v>0</v>
      </c>
      <c r="GG299" s="4">
        <v>0</v>
      </c>
      <c r="GH299" s="4">
        <v>0</v>
      </c>
      <c r="GI299" s="5">
        <v>1</v>
      </c>
      <c r="GJ299" s="4">
        <v>0</v>
      </c>
      <c r="GK299" s="4">
        <v>0</v>
      </c>
      <c r="GL299" s="4">
        <v>0</v>
      </c>
      <c r="GM299" s="4">
        <v>0</v>
      </c>
      <c r="GN299" s="4">
        <v>0</v>
      </c>
      <c r="GO299" s="4">
        <v>0</v>
      </c>
      <c r="GP299" s="4">
        <v>0</v>
      </c>
      <c r="GQ299" s="4">
        <v>0</v>
      </c>
      <c r="GR299" s="4">
        <v>0</v>
      </c>
      <c r="GS299" s="5">
        <v>1</v>
      </c>
      <c r="GT299" s="4">
        <v>0</v>
      </c>
      <c r="GU299" s="4">
        <v>0</v>
      </c>
      <c r="GV299" s="4">
        <v>0</v>
      </c>
      <c r="GW299" s="4">
        <v>0</v>
      </c>
      <c r="GX299" s="4">
        <v>0</v>
      </c>
      <c r="GY299" s="4">
        <v>0</v>
      </c>
      <c r="GZ299" s="4">
        <v>0</v>
      </c>
      <c r="HA299" s="4">
        <v>0</v>
      </c>
      <c r="HB299" s="4">
        <v>0</v>
      </c>
      <c r="HC299" s="5">
        <v>1</v>
      </c>
      <c r="HD299" s="4">
        <v>0</v>
      </c>
      <c r="HE299" s="4">
        <v>0</v>
      </c>
      <c r="HF299" s="4">
        <v>0</v>
      </c>
      <c r="HG299" s="4">
        <v>0</v>
      </c>
      <c r="HH299" s="4">
        <v>0</v>
      </c>
      <c r="HI299" s="4">
        <v>0</v>
      </c>
      <c r="HJ299" s="4">
        <v>0</v>
      </c>
      <c r="HK299" s="4">
        <v>0</v>
      </c>
      <c r="HL299" s="4">
        <v>0</v>
      </c>
      <c r="HM299" s="5">
        <v>1</v>
      </c>
      <c r="HN299" s="4">
        <v>0</v>
      </c>
      <c r="HO299" s="4">
        <v>0</v>
      </c>
      <c r="HP299" s="4">
        <v>0</v>
      </c>
      <c r="HQ299" s="4">
        <v>0</v>
      </c>
      <c r="HR299" s="4">
        <v>0</v>
      </c>
      <c r="HS299" s="4">
        <v>0</v>
      </c>
      <c r="HT299" s="4">
        <v>0</v>
      </c>
      <c r="HU299" s="4">
        <v>0</v>
      </c>
      <c r="HV299" s="4">
        <v>0</v>
      </c>
      <c r="HW299" s="5">
        <v>1</v>
      </c>
      <c r="HX299" s="4">
        <v>0</v>
      </c>
      <c r="HY299" s="4">
        <v>0</v>
      </c>
      <c r="HZ299" s="4">
        <v>0</v>
      </c>
      <c r="IA299" s="4">
        <v>0</v>
      </c>
      <c r="IB299" s="4">
        <v>0</v>
      </c>
      <c r="IC299" s="4">
        <v>0</v>
      </c>
      <c r="ID299" s="4">
        <v>0</v>
      </c>
      <c r="IE299" s="4">
        <v>0</v>
      </c>
      <c r="IF299" s="4">
        <v>0</v>
      </c>
      <c r="IG299" s="5">
        <v>1</v>
      </c>
      <c r="IH299" s="4">
        <v>0</v>
      </c>
      <c r="II299" s="4">
        <v>0</v>
      </c>
      <c r="IJ299" s="4">
        <v>0</v>
      </c>
      <c r="IK299" s="4">
        <v>0</v>
      </c>
      <c r="IL299" s="4">
        <v>0</v>
      </c>
      <c r="IM299" s="4">
        <v>0</v>
      </c>
      <c r="IN299" s="4">
        <v>0</v>
      </c>
      <c r="IO299" s="4">
        <v>0</v>
      </c>
      <c r="IP299" s="4">
        <v>0</v>
      </c>
      <c r="IQ299" s="5">
        <v>1</v>
      </c>
      <c r="IR299" s="4">
        <v>0</v>
      </c>
      <c r="IS299" s="4">
        <v>0</v>
      </c>
      <c r="IT299" s="4">
        <v>0</v>
      </c>
      <c r="IU299" s="4">
        <v>0</v>
      </c>
      <c r="IV299" s="4">
        <v>0</v>
      </c>
      <c r="IW299" s="4">
        <v>0</v>
      </c>
      <c r="IX299" s="4">
        <v>0</v>
      </c>
      <c r="IY299" s="4">
        <v>0</v>
      </c>
      <c r="IZ299" s="4">
        <v>0</v>
      </c>
      <c r="JA299" s="5">
        <v>12</v>
      </c>
      <c r="JB299" s="4">
        <v>0</v>
      </c>
      <c r="JC299" s="4">
        <v>0</v>
      </c>
      <c r="JD299" s="4">
        <v>0</v>
      </c>
      <c r="JE299" s="4">
        <v>0</v>
      </c>
      <c r="JF299" s="4">
        <v>0</v>
      </c>
      <c r="JG299" s="4">
        <v>0</v>
      </c>
      <c r="JH299" s="4">
        <v>0</v>
      </c>
      <c r="JI299" s="4">
        <v>0</v>
      </c>
      <c r="JJ299" s="4">
        <v>0</v>
      </c>
      <c r="JK299" s="5">
        <v>1</v>
      </c>
      <c r="JL299" s="4">
        <v>0</v>
      </c>
      <c r="JM299" s="4">
        <v>0</v>
      </c>
      <c r="JN299" s="4">
        <v>0</v>
      </c>
      <c r="JO299" s="4">
        <v>0</v>
      </c>
      <c r="JP299" s="4">
        <v>0</v>
      </c>
      <c r="JQ299" s="4">
        <v>0</v>
      </c>
      <c r="JR299" s="4">
        <v>0</v>
      </c>
      <c r="JS299" s="4">
        <v>0</v>
      </c>
      <c r="JT299" s="4">
        <v>0</v>
      </c>
      <c r="JU299" s="5">
        <v>1</v>
      </c>
      <c r="JV299" s="4">
        <v>0</v>
      </c>
      <c r="JW299" s="4">
        <v>0</v>
      </c>
      <c r="JX299" s="4">
        <v>0</v>
      </c>
      <c r="JY299" s="4">
        <v>0</v>
      </c>
      <c r="JZ299" s="4">
        <v>0</v>
      </c>
      <c r="KA299" s="4">
        <v>0</v>
      </c>
      <c r="KB299" s="4">
        <v>0</v>
      </c>
      <c r="KC299" s="4">
        <v>0</v>
      </c>
      <c r="KD299" s="4">
        <v>0</v>
      </c>
      <c r="KE299" s="5">
        <v>1</v>
      </c>
      <c r="KF299" s="4">
        <v>0</v>
      </c>
      <c r="KG299" s="4">
        <v>0</v>
      </c>
      <c r="KH299" s="4">
        <v>0</v>
      </c>
      <c r="KI299" s="4">
        <v>0</v>
      </c>
      <c r="KJ299" s="4">
        <v>0</v>
      </c>
      <c r="KK299" s="4">
        <v>0</v>
      </c>
      <c r="KL299" s="4">
        <v>0</v>
      </c>
      <c r="KM299" s="4">
        <v>0</v>
      </c>
      <c r="KN299" s="4">
        <v>0</v>
      </c>
      <c r="KO299" s="5">
        <v>1</v>
      </c>
      <c r="KP299" s="4">
        <v>0</v>
      </c>
      <c r="KQ299" s="4">
        <v>0</v>
      </c>
      <c r="KR299" s="4">
        <v>0</v>
      </c>
      <c r="KS299" s="4">
        <v>0</v>
      </c>
      <c r="KT299" s="4">
        <v>0</v>
      </c>
      <c r="KU299" s="4">
        <v>0</v>
      </c>
      <c r="KV299" s="4">
        <v>0</v>
      </c>
      <c r="KW299" s="4">
        <v>0</v>
      </c>
      <c r="KX299" s="4">
        <v>0</v>
      </c>
      <c r="KY299" s="5">
        <v>1</v>
      </c>
      <c r="KZ299" s="4">
        <v>0</v>
      </c>
      <c r="LA299" s="4">
        <v>0</v>
      </c>
      <c r="LB299" s="4">
        <v>0</v>
      </c>
      <c r="LC299" s="4">
        <v>0</v>
      </c>
      <c r="LD299" s="4">
        <v>0</v>
      </c>
      <c r="LE299" s="4">
        <v>0</v>
      </c>
      <c r="LF299" s="4">
        <v>0</v>
      </c>
      <c r="LG299" s="4">
        <v>0</v>
      </c>
      <c r="LH299" s="4">
        <v>0</v>
      </c>
      <c r="LI299" s="5">
        <v>1</v>
      </c>
      <c r="LJ299" s="4">
        <v>0</v>
      </c>
      <c r="LK299" s="4">
        <v>0</v>
      </c>
      <c r="LL299" s="4">
        <v>0</v>
      </c>
      <c r="LM299" s="4">
        <v>0</v>
      </c>
      <c r="LN299" s="4">
        <v>0</v>
      </c>
      <c r="LO299" s="4">
        <v>0</v>
      </c>
      <c r="LP299" s="4">
        <v>0</v>
      </c>
      <c r="LQ299" s="4">
        <v>0</v>
      </c>
      <c r="LR299" s="4">
        <v>0</v>
      </c>
      <c r="LS299" s="5">
        <v>1</v>
      </c>
      <c r="LT299" s="4">
        <v>0</v>
      </c>
      <c r="LU299" s="4">
        <v>0</v>
      </c>
      <c r="LV299" s="4">
        <v>0</v>
      </c>
      <c r="LW299" s="4">
        <v>0</v>
      </c>
      <c r="LX299" s="4">
        <v>0</v>
      </c>
      <c r="LY299" s="4">
        <v>0</v>
      </c>
      <c r="LZ299" s="4">
        <v>0</v>
      </c>
      <c r="MA299" s="4">
        <v>0</v>
      </c>
      <c r="MB299" s="4">
        <v>0</v>
      </c>
      <c r="MC299" s="5">
        <v>1</v>
      </c>
      <c r="MD299" s="4">
        <v>0</v>
      </c>
      <c r="ME299" s="4">
        <v>0</v>
      </c>
      <c r="MF299" s="4">
        <v>0</v>
      </c>
      <c r="MG299" s="4">
        <v>0</v>
      </c>
      <c r="MH299" s="4">
        <v>0</v>
      </c>
      <c r="MI299" s="4">
        <v>0</v>
      </c>
      <c r="MJ299" s="4">
        <v>0</v>
      </c>
      <c r="MK299" s="4">
        <v>0</v>
      </c>
      <c r="ML299" s="4">
        <v>0</v>
      </c>
      <c r="MM299" s="5">
        <v>1</v>
      </c>
      <c r="MN299" s="4">
        <v>0</v>
      </c>
      <c r="MO299" s="4">
        <v>0</v>
      </c>
      <c r="MP299" s="4">
        <v>0</v>
      </c>
      <c r="MQ299" s="4">
        <v>0</v>
      </c>
      <c r="MR299" s="4">
        <v>0</v>
      </c>
      <c r="MS299" s="4">
        <v>0</v>
      </c>
      <c r="MT299" s="4">
        <v>0</v>
      </c>
      <c r="MU299" s="4">
        <v>0</v>
      </c>
      <c r="MV299" s="4">
        <v>0</v>
      </c>
      <c r="MW299" s="5">
        <v>1</v>
      </c>
      <c r="MX299" s="4">
        <v>0</v>
      </c>
      <c r="MY299" s="4">
        <v>0</v>
      </c>
      <c r="MZ299" s="4">
        <v>0</v>
      </c>
      <c r="NA299" s="4">
        <v>0</v>
      </c>
      <c r="NB299" s="4">
        <v>0</v>
      </c>
      <c r="NC299" s="4">
        <v>0</v>
      </c>
      <c r="ND299" s="4">
        <v>0</v>
      </c>
      <c r="NE299" s="4">
        <v>0</v>
      </c>
      <c r="NF299" s="4">
        <v>0</v>
      </c>
      <c r="NG299" s="5">
        <v>1</v>
      </c>
      <c r="NH299" s="4">
        <v>0</v>
      </c>
      <c r="NI299" s="4">
        <v>0</v>
      </c>
      <c r="NJ299" s="4">
        <v>0</v>
      </c>
      <c r="NK299" s="4">
        <v>0</v>
      </c>
      <c r="NL299" s="4">
        <v>0</v>
      </c>
      <c r="NM299" s="4">
        <v>0</v>
      </c>
      <c r="NN299" s="4">
        <v>0</v>
      </c>
      <c r="NO299" s="4">
        <v>0</v>
      </c>
      <c r="NP299" s="4">
        <v>0</v>
      </c>
      <c r="NQ299" s="5">
        <v>1</v>
      </c>
      <c r="NR299" s="4">
        <v>0</v>
      </c>
      <c r="NS299" s="4">
        <v>0</v>
      </c>
      <c r="NT299" s="4">
        <v>0</v>
      </c>
      <c r="NU299" s="4">
        <v>0</v>
      </c>
      <c r="NV299" s="4">
        <v>0</v>
      </c>
      <c r="NW299" s="4">
        <v>0</v>
      </c>
      <c r="NX299" s="4">
        <v>0</v>
      </c>
      <c r="NY299" s="4">
        <v>0</v>
      </c>
      <c r="NZ299" s="4">
        <v>0</v>
      </c>
      <c r="OA299" s="5">
        <v>12</v>
      </c>
      <c r="OB299" s="4">
        <v>0</v>
      </c>
      <c r="OC299" s="4">
        <v>0</v>
      </c>
      <c r="OD299" s="4">
        <v>0</v>
      </c>
      <c r="OE299" s="4">
        <v>0</v>
      </c>
      <c r="OF299" s="4">
        <v>0</v>
      </c>
      <c r="OG299" s="4">
        <v>0</v>
      </c>
      <c r="OH299" s="4">
        <v>0</v>
      </c>
      <c r="OI299" s="4">
        <v>0</v>
      </c>
      <c r="OJ299" s="4">
        <v>0</v>
      </c>
      <c r="OK299" s="5">
        <v>1</v>
      </c>
      <c r="OL299" s="4">
        <v>0</v>
      </c>
      <c r="OM299" s="4">
        <v>0</v>
      </c>
      <c r="ON299" s="4">
        <v>0</v>
      </c>
      <c r="OO299" s="4">
        <v>0</v>
      </c>
      <c r="OP299" s="4">
        <v>0</v>
      </c>
      <c r="OQ299" s="4">
        <v>0</v>
      </c>
      <c r="OR299" s="4">
        <v>0</v>
      </c>
      <c r="OS299" s="4">
        <v>0</v>
      </c>
      <c r="OT299" s="4">
        <v>0</v>
      </c>
      <c r="OU299" s="5">
        <v>1</v>
      </c>
      <c r="OV299" s="4">
        <v>0</v>
      </c>
      <c r="OW299" s="4">
        <v>0</v>
      </c>
      <c r="OX299" s="4">
        <v>0</v>
      </c>
      <c r="OY299" s="4">
        <v>0</v>
      </c>
      <c r="OZ299" s="4">
        <v>0</v>
      </c>
      <c r="PA299" s="4">
        <v>0</v>
      </c>
      <c r="PB299" s="4">
        <v>0</v>
      </c>
      <c r="PC299" s="4">
        <v>0</v>
      </c>
      <c r="PD299" s="4">
        <v>0</v>
      </c>
      <c r="PE299" s="5">
        <v>1</v>
      </c>
      <c r="PF299" s="4">
        <v>0</v>
      </c>
      <c r="PG299" s="4">
        <v>0</v>
      </c>
      <c r="PH299" s="4">
        <v>0</v>
      </c>
      <c r="PI299" s="4">
        <v>0</v>
      </c>
      <c r="PJ299" s="4">
        <v>0</v>
      </c>
      <c r="PK299" s="4">
        <v>0</v>
      </c>
      <c r="PL299" s="4">
        <v>0</v>
      </c>
      <c r="PM299" s="4">
        <v>0</v>
      </c>
      <c r="PN299" s="4">
        <v>0</v>
      </c>
      <c r="PO299" s="5">
        <v>1</v>
      </c>
      <c r="PP299" s="4">
        <v>0</v>
      </c>
      <c r="PQ299" s="4">
        <v>0</v>
      </c>
      <c r="PR299" s="4">
        <v>0</v>
      </c>
      <c r="PS299" s="4">
        <v>0</v>
      </c>
      <c r="PT299" s="4">
        <v>0</v>
      </c>
      <c r="PU299" s="4">
        <v>0</v>
      </c>
      <c r="PV299" s="4">
        <v>0</v>
      </c>
      <c r="PW299" s="4">
        <v>0</v>
      </c>
      <c r="PX299" s="4">
        <v>0</v>
      </c>
      <c r="PY299" s="5">
        <v>1</v>
      </c>
      <c r="PZ299" s="4">
        <v>0</v>
      </c>
      <c r="QA299" s="4">
        <v>0</v>
      </c>
      <c r="QB299" s="4">
        <v>0</v>
      </c>
      <c r="QC299" s="4">
        <v>0</v>
      </c>
      <c r="QD299" s="4">
        <v>0</v>
      </c>
      <c r="QE299" s="4">
        <v>0</v>
      </c>
      <c r="QF299" s="4">
        <v>0</v>
      </c>
      <c r="QG299" s="4">
        <v>0</v>
      </c>
      <c r="QH299" s="4">
        <v>0</v>
      </c>
      <c r="QI299" s="5">
        <v>1</v>
      </c>
      <c r="QJ299" s="4">
        <v>0</v>
      </c>
      <c r="QK299" s="4">
        <v>0</v>
      </c>
      <c r="QL299" s="4">
        <v>0</v>
      </c>
      <c r="QM299" s="4">
        <v>0</v>
      </c>
      <c r="QN299" s="4">
        <v>0</v>
      </c>
      <c r="QO299" s="4">
        <v>0</v>
      </c>
      <c r="QP299" s="4">
        <v>0</v>
      </c>
      <c r="QQ299" s="4">
        <v>0</v>
      </c>
      <c r="QR299" s="4">
        <v>0</v>
      </c>
      <c r="QS299" s="5">
        <v>1</v>
      </c>
      <c r="QT299" s="4">
        <v>0</v>
      </c>
      <c r="QU299" s="4">
        <v>0</v>
      </c>
      <c r="QV299" s="4">
        <v>0</v>
      </c>
      <c r="QW299" s="4">
        <v>0</v>
      </c>
      <c r="QX299" s="4">
        <v>0</v>
      </c>
      <c r="QY299" s="4">
        <v>0</v>
      </c>
      <c r="QZ299" s="4">
        <v>0</v>
      </c>
      <c r="RA299" s="4">
        <v>0</v>
      </c>
      <c r="RB299" s="4">
        <v>0</v>
      </c>
      <c r="RC299" s="5">
        <v>1</v>
      </c>
      <c r="RD299" s="4">
        <v>0</v>
      </c>
      <c r="RE299" s="4">
        <v>0</v>
      </c>
      <c r="RF299" s="4">
        <v>0</v>
      </c>
      <c r="RG299" s="4">
        <v>0</v>
      </c>
      <c r="RH299" s="4">
        <v>0</v>
      </c>
      <c r="RI299" s="4">
        <v>0</v>
      </c>
      <c r="RJ299" s="4">
        <v>0</v>
      </c>
      <c r="RK299" s="4">
        <v>0</v>
      </c>
      <c r="RL299" s="4">
        <v>0</v>
      </c>
      <c r="RM299" s="5">
        <v>1</v>
      </c>
      <c r="RN299" s="4">
        <v>0</v>
      </c>
      <c r="RO299" s="4">
        <v>0</v>
      </c>
      <c r="RP299" s="4">
        <v>0</v>
      </c>
      <c r="RQ299" s="4">
        <v>0</v>
      </c>
      <c r="RR299" s="4">
        <v>0</v>
      </c>
      <c r="RS299" s="4">
        <v>0</v>
      </c>
      <c r="RT299" s="4">
        <v>0</v>
      </c>
      <c r="RU299" s="4">
        <v>0</v>
      </c>
      <c r="RV299" s="4">
        <v>0</v>
      </c>
      <c r="RW299" s="5">
        <v>1</v>
      </c>
      <c r="RX299" s="4">
        <v>0</v>
      </c>
      <c r="RY299" s="4">
        <v>0</v>
      </c>
      <c r="RZ299" s="4">
        <v>0</v>
      </c>
      <c r="SA299" s="4">
        <v>0</v>
      </c>
      <c r="SB299" s="4">
        <v>0</v>
      </c>
      <c r="SC299" s="4">
        <v>0</v>
      </c>
      <c r="SD299" s="4">
        <v>0</v>
      </c>
      <c r="SE299" s="4">
        <v>0</v>
      </c>
      <c r="SF299" s="4">
        <v>0</v>
      </c>
      <c r="SG299" s="5">
        <v>1</v>
      </c>
      <c r="SH299" s="4">
        <v>0</v>
      </c>
      <c r="SI299" s="4">
        <v>0</v>
      </c>
      <c r="SJ299" s="4">
        <v>0</v>
      </c>
      <c r="SK299" s="4">
        <v>0</v>
      </c>
      <c r="SL299" s="4">
        <v>0</v>
      </c>
      <c r="SM299" s="4">
        <v>0</v>
      </c>
      <c r="SN299" s="4">
        <v>0</v>
      </c>
      <c r="SO299" s="4">
        <v>0</v>
      </c>
      <c r="SP299" s="4">
        <v>0</v>
      </c>
      <c r="SQ299" s="5">
        <v>1</v>
      </c>
      <c r="SR299" s="4">
        <v>0</v>
      </c>
      <c r="SS299" s="4">
        <v>0</v>
      </c>
      <c r="ST299" s="4">
        <v>0</v>
      </c>
      <c r="SU299" s="4">
        <v>0</v>
      </c>
      <c r="SV299" s="4">
        <v>0</v>
      </c>
      <c r="SW299" s="4">
        <v>0</v>
      </c>
      <c r="SX299" s="4">
        <v>0</v>
      </c>
      <c r="SY299" s="4">
        <v>0</v>
      </c>
      <c r="SZ299" s="4">
        <v>0</v>
      </c>
      <c r="TA299" s="5">
        <v>12</v>
      </c>
      <c r="TB299" s="4">
        <v>0</v>
      </c>
      <c r="TC299" s="4">
        <v>0</v>
      </c>
    </row>
    <row r="300" spans="1:523" x14ac:dyDescent="0.3">
      <c r="A300" s="3" t="s">
        <v>337</v>
      </c>
      <c r="B300" s="4">
        <v>0</v>
      </c>
      <c r="C300" s="4">
        <v>0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0</v>
      </c>
      <c r="J300" s="4">
        <v>0</v>
      </c>
      <c r="K300" s="5">
        <v>1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0</v>
      </c>
      <c r="T300" s="4">
        <v>0</v>
      </c>
      <c r="U300" s="5">
        <v>1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0</v>
      </c>
      <c r="AB300" s="4">
        <v>0</v>
      </c>
      <c r="AC300" s="4">
        <v>0</v>
      </c>
      <c r="AD300" s="4">
        <v>0</v>
      </c>
      <c r="AE300" s="5">
        <v>1</v>
      </c>
      <c r="AF300" s="4">
        <v>0</v>
      </c>
      <c r="AG300" s="4">
        <v>0</v>
      </c>
      <c r="AH300" s="4">
        <v>0</v>
      </c>
      <c r="AI300" s="4">
        <v>0</v>
      </c>
      <c r="AJ300" s="4">
        <v>0</v>
      </c>
      <c r="AK300" s="4">
        <v>0</v>
      </c>
      <c r="AL300" s="4">
        <v>0</v>
      </c>
      <c r="AM300" s="4">
        <v>0</v>
      </c>
      <c r="AN300" s="4">
        <v>0</v>
      </c>
      <c r="AO300" s="5">
        <v>1</v>
      </c>
      <c r="AP300" s="4">
        <v>0</v>
      </c>
      <c r="AQ300" s="4">
        <v>0</v>
      </c>
      <c r="AR300" s="4">
        <v>0</v>
      </c>
      <c r="AS300" s="4">
        <v>0</v>
      </c>
      <c r="AT300" s="4">
        <v>0</v>
      </c>
      <c r="AU300" s="4">
        <v>0</v>
      </c>
      <c r="AV300" s="4">
        <v>0</v>
      </c>
      <c r="AW300" s="4">
        <v>0</v>
      </c>
      <c r="AX300" s="4">
        <v>0</v>
      </c>
      <c r="AY300" s="5">
        <v>1</v>
      </c>
      <c r="AZ300" s="4">
        <v>0</v>
      </c>
      <c r="BA300" s="4">
        <v>0</v>
      </c>
      <c r="BB300" s="4">
        <v>0</v>
      </c>
      <c r="BC300" s="4">
        <v>0</v>
      </c>
      <c r="BD300" s="4">
        <v>0</v>
      </c>
      <c r="BE300" s="4">
        <v>0</v>
      </c>
      <c r="BF300" s="4">
        <v>0</v>
      </c>
      <c r="BG300" s="4">
        <v>0</v>
      </c>
      <c r="BH300" s="4">
        <v>0</v>
      </c>
      <c r="BI300" s="5">
        <v>1</v>
      </c>
      <c r="BJ300" s="4">
        <v>0</v>
      </c>
      <c r="BK300" s="4">
        <v>0</v>
      </c>
      <c r="BL300" s="4">
        <v>0</v>
      </c>
      <c r="BM300" s="4">
        <v>0</v>
      </c>
      <c r="BN300" s="4">
        <v>0</v>
      </c>
      <c r="BO300" s="4">
        <v>0</v>
      </c>
      <c r="BP300" s="4">
        <v>0</v>
      </c>
      <c r="BQ300" s="4">
        <v>0</v>
      </c>
      <c r="BR300" s="4">
        <v>0</v>
      </c>
      <c r="BS300" s="5">
        <v>1</v>
      </c>
      <c r="BT300" s="4">
        <v>0</v>
      </c>
      <c r="BU300" s="4">
        <v>0</v>
      </c>
      <c r="BV300" s="4">
        <v>0</v>
      </c>
      <c r="BW300" s="4">
        <v>0</v>
      </c>
      <c r="BX300" s="4">
        <v>0</v>
      </c>
      <c r="BY300" s="4">
        <v>0</v>
      </c>
      <c r="BZ300" s="4">
        <v>0</v>
      </c>
      <c r="CA300" s="4">
        <v>0</v>
      </c>
      <c r="CB300" s="4">
        <v>0</v>
      </c>
      <c r="CC300" s="5">
        <v>1</v>
      </c>
      <c r="CD300" s="4">
        <v>0</v>
      </c>
      <c r="CE300" s="4">
        <v>0</v>
      </c>
      <c r="CF300" s="4">
        <v>0</v>
      </c>
      <c r="CG300" s="4">
        <v>0</v>
      </c>
      <c r="CH300" s="4">
        <v>0</v>
      </c>
      <c r="CI300" s="4">
        <v>0</v>
      </c>
      <c r="CJ300" s="4">
        <v>0</v>
      </c>
      <c r="CK300" s="4">
        <v>0</v>
      </c>
      <c r="CL300" s="4">
        <v>0</v>
      </c>
      <c r="CM300" s="5">
        <v>1</v>
      </c>
      <c r="CN300" s="4">
        <v>0</v>
      </c>
      <c r="CO300" s="4">
        <v>0</v>
      </c>
      <c r="CP300" s="4">
        <v>0</v>
      </c>
      <c r="CQ300" s="4">
        <v>0</v>
      </c>
      <c r="CR300" s="4">
        <v>0</v>
      </c>
      <c r="CS300" s="4">
        <v>0</v>
      </c>
      <c r="CT300" s="4">
        <v>0</v>
      </c>
      <c r="CU300" s="4">
        <v>0</v>
      </c>
      <c r="CV300" s="4">
        <v>0</v>
      </c>
      <c r="CW300" s="5">
        <v>1</v>
      </c>
      <c r="CX300" s="4">
        <v>0</v>
      </c>
      <c r="CY300" s="4">
        <v>0</v>
      </c>
      <c r="CZ300" s="4">
        <v>0</v>
      </c>
      <c r="DA300" s="4">
        <v>0</v>
      </c>
      <c r="DB300" s="4">
        <v>0</v>
      </c>
      <c r="DC300" s="4">
        <v>0</v>
      </c>
      <c r="DD300" s="4">
        <v>0</v>
      </c>
      <c r="DE300" s="4">
        <v>0</v>
      </c>
      <c r="DF300" s="4">
        <v>0</v>
      </c>
      <c r="DG300" s="5">
        <v>1</v>
      </c>
      <c r="DH300" s="4">
        <v>0</v>
      </c>
      <c r="DI300" s="4">
        <v>0</v>
      </c>
      <c r="DJ300" s="4">
        <v>0</v>
      </c>
      <c r="DK300" s="4">
        <v>0</v>
      </c>
      <c r="DL300" s="4">
        <v>0</v>
      </c>
      <c r="DM300" s="4">
        <v>0</v>
      </c>
      <c r="DN300" s="4">
        <v>0</v>
      </c>
      <c r="DO300" s="4">
        <v>0</v>
      </c>
      <c r="DP300" s="4">
        <v>0</v>
      </c>
      <c r="DQ300" s="5">
        <v>1</v>
      </c>
      <c r="DR300" s="4">
        <v>0</v>
      </c>
      <c r="DS300" s="4">
        <v>0</v>
      </c>
      <c r="DT300" s="4">
        <v>0</v>
      </c>
      <c r="DU300" s="4">
        <v>0</v>
      </c>
      <c r="DV300" s="4">
        <v>0</v>
      </c>
      <c r="DW300" s="4">
        <v>0</v>
      </c>
      <c r="DX300" s="4">
        <v>0</v>
      </c>
      <c r="DY300" s="4">
        <v>0</v>
      </c>
      <c r="DZ300" s="4">
        <v>0</v>
      </c>
      <c r="EA300" s="5">
        <v>12</v>
      </c>
      <c r="EB300" s="4">
        <v>0</v>
      </c>
      <c r="EC300" s="4">
        <v>0</v>
      </c>
      <c r="ED300" s="4">
        <v>0</v>
      </c>
      <c r="EE300" s="4">
        <v>0</v>
      </c>
      <c r="EF300" s="4">
        <v>0</v>
      </c>
      <c r="EG300" s="4">
        <v>0</v>
      </c>
      <c r="EH300" s="4">
        <v>0</v>
      </c>
      <c r="EI300" s="4">
        <v>0</v>
      </c>
      <c r="EJ300" s="4">
        <v>0</v>
      </c>
      <c r="EK300" s="5">
        <v>1</v>
      </c>
      <c r="EL300" s="4">
        <v>0</v>
      </c>
      <c r="EM300" s="4">
        <v>0</v>
      </c>
      <c r="EN300" s="4">
        <v>0</v>
      </c>
      <c r="EO300" s="4">
        <v>0</v>
      </c>
      <c r="EP300" s="4">
        <v>0</v>
      </c>
      <c r="EQ300" s="4">
        <v>0</v>
      </c>
      <c r="ER300" s="4">
        <v>0</v>
      </c>
      <c r="ES300" s="4">
        <v>0</v>
      </c>
      <c r="ET300" s="4">
        <v>0</v>
      </c>
      <c r="EU300" s="5">
        <v>1</v>
      </c>
      <c r="EV300" s="4">
        <v>0</v>
      </c>
      <c r="EW300" s="4">
        <v>0</v>
      </c>
      <c r="EX300" s="4">
        <v>0</v>
      </c>
      <c r="EY300" s="4">
        <v>0</v>
      </c>
      <c r="EZ300" s="4">
        <v>0</v>
      </c>
      <c r="FA300" s="4">
        <v>0</v>
      </c>
      <c r="FB300" s="4">
        <v>0</v>
      </c>
      <c r="FC300" s="4">
        <v>0</v>
      </c>
      <c r="FD300" s="4">
        <v>0</v>
      </c>
      <c r="FE300" s="5">
        <v>1</v>
      </c>
      <c r="FF300" s="4">
        <v>0</v>
      </c>
      <c r="FG300" s="4">
        <v>0</v>
      </c>
      <c r="FH300" s="4">
        <v>0</v>
      </c>
      <c r="FI300" s="4">
        <v>0</v>
      </c>
      <c r="FJ300" s="4">
        <v>0</v>
      </c>
      <c r="FK300" s="4">
        <v>0</v>
      </c>
      <c r="FL300" s="4">
        <v>0</v>
      </c>
      <c r="FM300" s="4">
        <v>0</v>
      </c>
      <c r="FN300" s="4">
        <v>0</v>
      </c>
      <c r="FO300" s="5">
        <v>1</v>
      </c>
      <c r="FP300" s="4">
        <v>0</v>
      </c>
      <c r="FQ300" s="4">
        <v>0</v>
      </c>
      <c r="FR300" s="4">
        <v>0</v>
      </c>
      <c r="FS300" s="4">
        <v>0</v>
      </c>
      <c r="FT300" s="4">
        <v>0</v>
      </c>
      <c r="FU300" s="4">
        <v>0</v>
      </c>
      <c r="FV300" s="4">
        <v>0</v>
      </c>
      <c r="FW300" s="4">
        <v>0</v>
      </c>
      <c r="FX300" s="4">
        <v>0</v>
      </c>
      <c r="FY300" s="5">
        <v>1</v>
      </c>
      <c r="FZ300" s="4">
        <v>0</v>
      </c>
      <c r="GA300" s="4">
        <v>0</v>
      </c>
      <c r="GB300" s="4">
        <v>0</v>
      </c>
      <c r="GC300" s="4">
        <v>0</v>
      </c>
      <c r="GD300" s="4">
        <v>0</v>
      </c>
      <c r="GE300" s="4">
        <v>0</v>
      </c>
      <c r="GF300" s="4">
        <v>0</v>
      </c>
      <c r="GG300" s="4">
        <v>0</v>
      </c>
      <c r="GH300" s="4">
        <v>0</v>
      </c>
      <c r="GI300" s="5">
        <v>1</v>
      </c>
      <c r="GJ300" s="4">
        <v>0</v>
      </c>
      <c r="GK300" s="4">
        <v>0</v>
      </c>
      <c r="GL300" s="4">
        <v>0</v>
      </c>
      <c r="GM300" s="4">
        <v>0</v>
      </c>
      <c r="GN300" s="4">
        <v>0</v>
      </c>
      <c r="GO300" s="4">
        <v>0</v>
      </c>
      <c r="GP300" s="4">
        <v>0</v>
      </c>
      <c r="GQ300" s="4">
        <v>0</v>
      </c>
      <c r="GR300" s="4">
        <v>0</v>
      </c>
      <c r="GS300" s="5">
        <v>1</v>
      </c>
      <c r="GT300" s="4">
        <v>0</v>
      </c>
      <c r="GU300" s="4">
        <v>0</v>
      </c>
      <c r="GV300" s="4">
        <v>0</v>
      </c>
      <c r="GW300" s="4">
        <v>0</v>
      </c>
      <c r="GX300" s="4">
        <v>0</v>
      </c>
      <c r="GY300" s="4">
        <v>0</v>
      </c>
      <c r="GZ300" s="4">
        <v>0</v>
      </c>
      <c r="HA300" s="4">
        <v>0</v>
      </c>
      <c r="HB300" s="4">
        <v>0</v>
      </c>
      <c r="HC300" s="5">
        <v>1</v>
      </c>
      <c r="HD300" s="4">
        <v>0</v>
      </c>
      <c r="HE300" s="4">
        <v>0</v>
      </c>
      <c r="HF300" s="4">
        <v>0</v>
      </c>
      <c r="HG300" s="4">
        <v>0</v>
      </c>
      <c r="HH300" s="4">
        <v>0</v>
      </c>
      <c r="HI300" s="4">
        <v>0</v>
      </c>
      <c r="HJ300" s="4">
        <v>0</v>
      </c>
      <c r="HK300" s="4">
        <v>0</v>
      </c>
      <c r="HL300" s="4">
        <v>0</v>
      </c>
      <c r="HM300" s="5">
        <v>1</v>
      </c>
      <c r="HN300" s="4">
        <v>0</v>
      </c>
      <c r="HO300" s="4">
        <v>0</v>
      </c>
      <c r="HP300" s="4">
        <v>0</v>
      </c>
      <c r="HQ300" s="4">
        <v>0</v>
      </c>
      <c r="HR300" s="4">
        <v>0</v>
      </c>
      <c r="HS300" s="4">
        <v>0</v>
      </c>
      <c r="HT300" s="4">
        <v>0</v>
      </c>
      <c r="HU300" s="4">
        <v>0</v>
      </c>
      <c r="HV300" s="4">
        <v>0</v>
      </c>
      <c r="HW300" s="5">
        <v>1</v>
      </c>
      <c r="HX300" s="4">
        <v>0</v>
      </c>
      <c r="HY300" s="4">
        <v>0</v>
      </c>
      <c r="HZ300" s="4">
        <v>0</v>
      </c>
      <c r="IA300" s="4">
        <v>0</v>
      </c>
      <c r="IB300" s="4">
        <v>0</v>
      </c>
      <c r="IC300" s="4">
        <v>0</v>
      </c>
      <c r="ID300" s="4">
        <v>0</v>
      </c>
      <c r="IE300" s="4">
        <v>0</v>
      </c>
      <c r="IF300" s="4">
        <v>0</v>
      </c>
      <c r="IG300" s="5">
        <v>1</v>
      </c>
      <c r="IH300" s="4">
        <v>0</v>
      </c>
      <c r="II300" s="4">
        <v>0</v>
      </c>
      <c r="IJ300" s="4">
        <v>0</v>
      </c>
      <c r="IK300" s="4">
        <v>0</v>
      </c>
      <c r="IL300" s="4">
        <v>0</v>
      </c>
      <c r="IM300" s="4">
        <v>0</v>
      </c>
      <c r="IN300" s="4">
        <v>0</v>
      </c>
      <c r="IO300" s="4">
        <v>0</v>
      </c>
      <c r="IP300" s="4">
        <v>0</v>
      </c>
      <c r="IQ300" s="5">
        <v>1</v>
      </c>
      <c r="IR300" s="4">
        <v>0</v>
      </c>
      <c r="IS300" s="4">
        <v>0</v>
      </c>
      <c r="IT300" s="4">
        <v>0</v>
      </c>
      <c r="IU300" s="4">
        <v>0</v>
      </c>
      <c r="IV300" s="4">
        <v>0</v>
      </c>
      <c r="IW300" s="4">
        <v>0</v>
      </c>
      <c r="IX300" s="4">
        <v>0</v>
      </c>
      <c r="IY300" s="4">
        <v>0</v>
      </c>
      <c r="IZ300" s="4">
        <v>0</v>
      </c>
      <c r="JA300" s="5">
        <v>12</v>
      </c>
      <c r="JB300" s="4">
        <v>0</v>
      </c>
      <c r="JC300" s="4">
        <v>0</v>
      </c>
      <c r="JD300" s="4">
        <v>0</v>
      </c>
      <c r="JE300" s="4">
        <v>0</v>
      </c>
      <c r="JF300" s="4">
        <v>0</v>
      </c>
      <c r="JG300" s="4">
        <v>0</v>
      </c>
      <c r="JH300" s="4">
        <v>0</v>
      </c>
      <c r="JI300" s="4">
        <v>0</v>
      </c>
      <c r="JJ300" s="4">
        <v>0</v>
      </c>
      <c r="JK300" s="5">
        <v>1</v>
      </c>
      <c r="JL300" s="4">
        <v>0</v>
      </c>
      <c r="JM300" s="4">
        <v>0</v>
      </c>
      <c r="JN300" s="4">
        <v>0</v>
      </c>
      <c r="JO300" s="4">
        <v>0</v>
      </c>
      <c r="JP300" s="4">
        <v>0</v>
      </c>
      <c r="JQ300" s="4">
        <v>0</v>
      </c>
      <c r="JR300" s="4">
        <v>0</v>
      </c>
      <c r="JS300" s="4">
        <v>0</v>
      </c>
      <c r="JT300" s="4">
        <v>0</v>
      </c>
      <c r="JU300" s="5">
        <v>1</v>
      </c>
      <c r="JV300" s="4">
        <v>0</v>
      </c>
      <c r="JW300" s="4">
        <v>0</v>
      </c>
      <c r="JX300" s="4">
        <v>0</v>
      </c>
      <c r="JY300" s="4">
        <v>0</v>
      </c>
      <c r="JZ300" s="4">
        <v>0</v>
      </c>
      <c r="KA300" s="4">
        <v>0</v>
      </c>
      <c r="KB300" s="4">
        <v>0</v>
      </c>
      <c r="KC300" s="4">
        <v>0</v>
      </c>
      <c r="KD300" s="4">
        <v>0</v>
      </c>
      <c r="KE300" s="5">
        <v>1</v>
      </c>
      <c r="KF300" s="4">
        <v>0</v>
      </c>
      <c r="KG300" s="4">
        <v>0</v>
      </c>
      <c r="KH300" s="4">
        <v>0</v>
      </c>
      <c r="KI300" s="4">
        <v>0</v>
      </c>
      <c r="KJ300" s="4">
        <v>0</v>
      </c>
      <c r="KK300" s="4">
        <v>0</v>
      </c>
      <c r="KL300" s="4">
        <v>0</v>
      </c>
      <c r="KM300" s="4">
        <v>0</v>
      </c>
      <c r="KN300" s="4">
        <v>0</v>
      </c>
      <c r="KO300" s="5">
        <v>1</v>
      </c>
      <c r="KP300" s="4">
        <v>0</v>
      </c>
      <c r="KQ300" s="4">
        <v>0</v>
      </c>
      <c r="KR300" s="4">
        <v>0</v>
      </c>
      <c r="KS300" s="4">
        <v>0</v>
      </c>
      <c r="KT300" s="4">
        <v>0</v>
      </c>
      <c r="KU300" s="4">
        <v>0</v>
      </c>
      <c r="KV300" s="4">
        <v>0</v>
      </c>
      <c r="KW300" s="4">
        <v>0</v>
      </c>
      <c r="KX300" s="4">
        <v>0</v>
      </c>
      <c r="KY300" s="5">
        <v>1</v>
      </c>
      <c r="KZ300" s="4">
        <v>0</v>
      </c>
      <c r="LA300" s="4">
        <v>0</v>
      </c>
      <c r="LB300" s="4">
        <v>0</v>
      </c>
      <c r="LC300" s="4">
        <v>0</v>
      </c>
      <c r="LD300" s="4">
        <v>0</v>
      </c>
      <c r="LE300" s="4">
        <v>0</v>
      </c>
      <c r="LF300" s="4">
        <v>0</v>
      </c>
      <c r="LG300" s="4">
        <v>0</v>
      </c>
      <c r="LH300" s="4">
        <v>0</v>
      </c>
      <c r="LI300" s="5">
        <v>1</v>
      </c>
      <c r="LJ300" s="4">
        <v>0</v>
      </c>
      <c r="LK300" s="4">
        <v>0</v>
      </c>
      <c r="LL300" s="4">
        <v>0</v>
      </c>
      <c r="LM300" s="4">
        <v>0</v>
      </c>
      <c r="LN300" s="4">
        <v>0</v>
      </c>
      <c r="LO300" s="4">
        <v>0</v>
      </c>
      <c r="LP300" s="4">
        <v>0</v>
      </c>
      <c r="LQ300" s="4">
        <v>0</v>
      </c>
      <c r="LR300" s="4">
        <v>0</v>
      </c>
      <c r="LS300" s="5">
        <v>1</v>
      </c>
      <c r="LT300" s="4">
        <v>0</v>
      </c>
      <c r="LU300" s="4">
        <v>0</v>
      </c>
      <c r="LV300" s="4">
        <v>0</v>
      </c>
      <c r="LW300" s="4">
        <v>0</v>
      </c>
      <c r="LX300" s="4">
        <v>0</v>
      </c>
      <c r="LY300" s="4">
        <v>0</v>
      </c>
      <c r="LZ300" s="4">
        <v>0</v>
      </c>
      <c r="MA300" s="4">
        <v>0</v>
      </c>
      <c r="MB300" s="4">
        <v>0</v>
      </c>
      <c r="MC300" s="5">
        <v>1</v>
      </c>
      <c r="MD300" s="4">
        <v>0</v>
      </c>
      <c r="ME300" s="4">
        <v>0</v>
      </c>
      <c r="MF300" s="4">
        <v>0</v>
      </c>
      <c r="MG300" s="4">
        <v>0</v>
      </c>
      <c r="MH300" s="4">
        <v>0</v>
      </c>
      <c r="MI300" s="4">
        <v>0</v>
      </c>
      <c r="MJ300" s="4">
        <v>0</v>
      </c>
      <c r="MK300" s="4">
        <v>0</v>
      </c>
      <c r="ML300" s="4">
        <v>0</v>
      </c>
      <c r="MM300" s="5">
        <v>1</v>
      </c>
      <c r="MN300" s="4">
        <v>0</v>
      </c>
      <c r="MO300" s="4">
        <v>0</v>
      </c>
      <c r="MP300" s="4">
        <v>0</v>
      </c>
      <c r="MQ300" s="4">
        <v>0</v>
      </c>
      <c r="MR300" s="4">
        <v>0</v>
      </c>
      <c r="MS300" s="4">
        <v>0</v>
      </c>
      <c r="MT300" s="4">
        <v>0</v>
      </c>
      <c r="MU300" s="4">
        <v>0</v>
      </c>
      <c r="MV300" s="4">
        <v>0</v>
      </c>
      <c r="MW300" s="5">
        <v>1</v>
      </c>
      <c r="MX300" s="4">
        <v>0</v>
      </c>
      <c r="MY300" s="4">
        <v>0</v>
      </c>
      <c r="MZ300" s="4">
        <v>0</v>
      </c>
      <c r="NA300" s="4">
        <v>0</v>
      </c>
      <c r="NB300" s="4">
        <v>0</v>
      </c>
      <c r="NC300" s="4">
        <v>0</v>
      </c>
      <c r="ND300" s="4">
        <v>0</v>
      </c>
      <c r="NE300" s="4">
        <v>0</v>
      </c>
      <c r="NF300" s="4">
        <v>0</v>
      </c>
      <c r="NG300" s="5">
        <v>1</v>
      </c>
      <c r="NH300" s="4">
        <v>0</v>
      </c>
      <c r="NI300" s="4">
        <v>0</v>
      </c>
      <c r="NJ300" s="4">
        <v>0</v>
      </c>
      <c r="NK300" s="4">
        <v>0</v>
      </c>
      <c r="NL300" s="4">
        <v>0</v>
      </c>
      <c r="NM300" s="4">
        <v>0</v>
      </c>
      <c r="NN300" s="4">
        <v>0</v>
      </c>
      <c r="NO300" s="4">
        <v>0</v>
      </c>
      <c r="NP300" s="4">
        <v>0</v>
      </c>
      <c r="NQ300" s="5">
        <v>1</v>
      </c>
      <c r="NR300" s="4">
        <v>0</v>
      </c>
      <c r="NS300" s="4">
        <v>0</v>
      </c>
      <c r="NT300" s="4">
        <v>0</v>
      </c>
      <c r="NU300" s="4">
        <v>0</v>
      </c>
      <c r="NV300" s="4">
        <v>0</v>
      </c>
      <c r="NW300" s="4">
        <v>0</v>
      </c>
      <c r="NX300" s="4">
        <v>0</v>
      </c>
      <c r="NY300" s="4">
        <v>0</v>
      </c>
      <c r="NZ300" s="4">
        <v>0</v>
      </c>
      <c r="OA300" s="5">
        <v>12</v>
      </c>
      <c r="OB300" s="4">
        <v>0</v>
      </c>
      <c r="OC300" s="4">
        <v>0</v>
      </c>
      <c r="OD300" s="4">
        <v>0</v>
      </c>
      <c r="OE300" s="4">
        <v>0</v>
      </c>
      <c r="OF300" s="4">
        <v>0</v>
      </c>
      <c r="OG300" s="4">
        <v>0</v>
      </c>
      <c r="OH300" s="4">
        <v>0</v>
      </c>
      <c r="OI300" s="4">
        <v>0</v>
      </c>
      <c r="OJ300" s="4">
        <v>0</v>
      </c>
      <c r="OK300" s="5">
        <v>1</v>
      </c>
      <c r="OL300" s="4">
        <v>0</v>
      </c>
      <c r="OM300" s="4">
        <v>0</v>
      </c>
      <c r="ON300" s="4">
        <v>0</v>
      </c>
      <c r="OO300" s="4">
        <v>0</v>
      </c>
      <c r="OP300" s="4">
        <v>0</v>
      </c>
      <c r="OQ300" s="4">
        <v>0</v>
      </c>
      <c r="OR300" s="4">
        <v>0</v>
      </c>
      <c r="OS300" s="4">
        <v>0</v>
      </c>
      <c r="OT300" s="4">
        <v>0</v>
      </c>
      <c r="OU300" s="5">
        <v>1</v>
      </c>
      <c r="OV300" s="4">
        <v>0</v>
      </c>
      <c r="OW300" s="4">
        <v>0</v>
      </c>
      <c r="OX300" s="4">
        <v>0</v>
      </c>
      <c r="OY300" s="4">
        <v>0</v>
      </c>
      <c r="OZ300" s="4">
        <v>0</v>
      </c>
      <c r="PA300" s="4">
        <v>0</v>
      </c>
      <c r="PB300" s="4">
        <v>0</v>
      </c>
      <c r="PC300" s="4">
        <v>0</v>
      </c>
      <c r="PD300" s="4">
        <v>0</v>
      </c>
      <c r="PE300" s="5">
        <v>1</v>
      </c>
      <c r="PF300" s="4">
        <v>0</v>
      </c>
      <c r="PG300" s="4">
        <v>0</v>
      </c>
      <c r="PH300" s="4">
        <v>0</v>
      </c>
      <c r="PI300" s="4">
        <v>0</v>
      </c>
      <c r="PJ300" s="4">
        <v>0</v>
      </c>
      <c r="PK300" s="4">
        <v>0</v>
      </c>
      <c r="PL300" s="4">
        <v>0</v>
      </c>
      <c r="PM300" s="4">
        <v>0</v>
      </c>
      <c r="PN300" s="4">
        <v>0</v>
      </c>
      <c r="PO300" s="5">
        <v>1</v>
      </c>
      <c r="PP300" s="4">
        <v>0</v>
      </c>
      <c r="PQ300" s="4">
        <v>0</v>
      </c>
      <c r="PR300" s="4">
        <v>0</v>
      </c>
      <c r="PS300" s="4">
        <v>0</v>
      </c>
      <c r="PT300" s="4">
        <v>0</v>
      </c>
      <c r="PU300" s="4">
        <v>0</v>
      </c>
      <c r="PV300" s="4">
        <v>0</v>
      </c>
      <c r="PW300" s="4">
        <v>0</v>
      </c>
      <c r="PX300" s="4">
        <v>0</v>
      </c>
      <c r="PY300" s="5">
        <v>1</v>
      </c>
      <c r="PZ300" s="4">
        <v>0</v>
      </c>
      <c r="QA300" s="4">
        <v>0</v>
      </c>
      <c r="QB300" s="4">
        <v>0</v>
      </c>
      <c r="QC300" s="4">
        <v>0</v>
      </c>
      <c r="QD300" s="4">
        <v>0</v>
      </c>
      <c r="QE300" s="4">
        <v>0</v>
      </c>
      <c r="QF300" s="4">
        <v>0</v>
      </c>
      <c r="QG300" s="4">
        <v>0</v>
      </c>
      <c r="QH300" s="4">
        <v>0</v>
      </c>
      <c r="QI300" s="5">
        <v>1</v>
      </c>
      <c r="QJ300" s="4">
        <v>0</v>
      </c>
      <c r="QK300" s="4">
        <v>0</v>
      </c>
      <c r="QL300" s="4">
        <v>0</v>
      </c>
      <c r="QM300" s="4">
        <v>0</v>
      </c>
      <c r="QN300" s="4">
        <v>0</v>
      </c>
      <c r="QO300" s="4">
        <v>0</v>
      </c>
      <c r="QP300" s="4">
        <v>0</v>
      </c>
      <c r="QQ300" s="4">
        <v>0</v>
      </c>
      <c r="QR300" s="4">
        <v>0</v>
      </c>
      <c r="QS300" s="5">
        <v>1</v>
      </c>
      <c r="QT300" s="4">
        <v>0</v>
      </c>
      <c r="QU300" s="4">
        <v>0</v>
      </c>
      <c r="QV300" s="4">
        <v>0</v>
      </c>
      <c r="QW300" s="4">
        <v>0</v>
      </c>
      <c r="QX300" s="4">
        <v>0</v>
      </c>
      <c r="QY300" s="4">
        <v>0</v>
      </c>
      <c r="QZ300" s="4">
        <v>0</v>
      </c>
      <c r="RA300" s="4">
        <v>0</v>
      </c>
      <c r="RB300" s="4">
        <v>0</v>
      </c>
      <c r="RC300" s="5">
        <v>1</v>
      </c>
      <c r="RD300" s="4">
        <v>0</v>
      </c>
      <c r="RE300" s="4">
        <v>0</v>
      </c>
      <c r="RF300" s="4">
        <v>0</v>
      </c>
      <c r="RG300" s="4">
        <v>0</v>
      </c>
      <c r="RH300" s="4">
        <v>0</v>
      </c>
      <c r="RI300" s="4">
        <v>0</v>
      </c>
      <c r="RJ300" s="4">
        <v>0</v>
      </c>
      <c r="RK300" s="4">
        <v>0</v>
      </c>
      <c r="RL300" s="4">
        <v>0</v>
      </c>
      <c r="RM300" s="5">
        <v>1</v>
      </c>
      <c r="RN300" s="4">
        <v>0</v>
      </c>
      <c r="RO300" s="4">
        <v>0</v>
      </c>
      <c r="RP300" s="4">
        <v>0</v>
      </c>
      <c r="RQ300" s="4">
        <v>0</v>
      </c>
      <c r="RR300" s="4">
        <v>0</v>
      </c>
      <c r="RS300" s="4">
        <v>0</v>
      </c>
      <c r="RT300" s="4">
        <v>0</v>
      </c>
      <c r="RU300" s="4">
        <v>0</v>
      </c>
      <c r="RV300" s="4">
        <v>0</v>
      </c>
      <c r="RW300" s="5">
        <v>1</v>
      </c>
      <c r="RX300" s="4">
        <v>0</v>
      </c>
      <c r="RY300" s="4">
        <v>0</v>
      </c>
      <c r="RZ300" s="4">
        <v>0</v>
      </c>
      <c r="SA300" s="4">
        <v>0</v>
      </c>
      <c r="SB300" s="4">
        <v>0</v>
      </c>
      <c r="SC300" s="4">
        <v>0</v>
      </c>
      <c r="SD300" s="4">
        <v>0</v>
      </c>
      <c r="SE300" s="4">
        <v>0</v>
      </c>
      <c r="SF300" s="4">
        <v>0</v>
      </c>
      <c r="SG300" s="5">
        <v>1</v>
      </c>
      <c r="SH300" s="4">
        <v>0</v>
      </c>
      <c r="SI300" s="4">
        <v>0</v>
      </c>
      <c r="SJ300" s="4">
        <v>0</v>
      </c>
      <c r="SK300" s="4">
        <v>0</v>
      </c>
      <c r="SL300" s="4">
        <v>0</v>
      </c>
      <c r="SM300" s="4">
        <v>0</v>
      </c>
      <c r="SN300" s="4">
        <v>0</v>
      </c>
      <c r="SO300" s="4">
        <v>0</v>
      </c>
      <c r="SP300" s="4">
        <v>0</v>
      </c>
      <c r="SQ300" s="5">
        <v>1</v>
      </c>
      <c r="SR300" s="4">
        <v>0</v>
      </c>
      <c r="SS300" s="4">
        <v>0</v>
      </c>
      <c r="ST300" s="4">
        <v>0</v>
      </c>
      <c r="SU300" s="4">
        <v>0</v>
      </c>
      <c r="SV300" s="4">
        <v>0</v>
      </c>
      <c r="SW300" s="4">
        <v>0</v>
      </c>
      <c r="SX300" s="4">
        <v>0</v>
      </c>
      <c r="SY300" s="4">
        <v>0</v>
      </c>
      <c r="SZ300" s="4">
        <v>0</v>
      </c>
      <c r="TA300" s="5">
        <v>12</v>
      </c>
      <c r="TB300" s="4">
        <v>0</v>
      </c>
      <c r="TC300" s="4">
        <v>0</v>
      </c>
    </row>
    <row r="301" spans="1:523" x14ac:dyDescent="0.3">
      <c r="A301" s="3" t="s">
        <v>338</v>
      </c>
      <c r="B301" s="4">
        <v>8955443.9199999999</v>
      </c>
      <c r="C301" s="4">
        <v>8955443.9199999999</v>
      </c>
      <c r="D301" s="4">
        <v>0</v>
      </c>
      <c r="E301" s="4">
        <v>0</v>
      </c>
      <c r="F301" s="4">
        <v>8955443.9199999999</v>
      </c>
      <c r="G301" s="4">
        <v>8653084.3940042406</v>
      </c>
      <c r="H301" s="4">
        <v>0</v>
      </c>
      <c r="I301" s="4">
        <v>0</v>
      </c>
      <c r="J301" s="4">
        <v>8653084.3940042406</v>
      </c>
      <c r="K301" s="5">
        <v>0.9662373491814843</v>
      </c>
      <c r="L301" s="4">
        <v>8962970.0899999999</v>
      </c>
      <c r="M301" s="4">
        <v>8962970.0899999999</v>
      </c>
      <c r="N301" s="4">
        <v>0</v>
      </c>
      <c r="O301" s="4">
        <v>0</v>
      </c>
      <c r="P301" s="4">
        <v>8962970.0899999999</v>
      </c>
      <c r="Q301" s="4">
        <v>8660356.460554529</v>
      </c>
      <c r="R301" s="4">
        <v>0</v>
      </c>
      <c r="S301" s="4">
        <v>0</v>
      </c>
      <c r="T301" s="4">
        <v>8660356.460554529</v>
      </c>
      <c r="U301" s="5">
        <v>0.9662373491814843</v>
      </c>
      <c r="V301" s="4">
        <v>8976469.8399999999</v>
      </c>
      <c r="W301" s="4">
        <v>8976469.8399999999</v>
      </c>
      <c r="X301" s="4">
        <v>0</v>
      </c>
      <c r="Y301" s="4">
        <v>0</v>
      </c>
      <c r="Z301" s="4">
        <v>8976469.8399999999</v>
      </c>
      <c r="AA301" s="4">
        <v>8673400.4232091419</v>
      </c>
      <c r="AB301" s="4">
        <v>0</v>
      </c>
      <c r="AC301" s="4">
        <v>0</v>
      </c>
      <c r="AD301" s="4">
        <v>8673400.4232091419</v>
      </c>
      <c r="AE301" s="5">
        <v>0.9662373491814843</v>
      </c>
      <c r="AF301" s="4">
        <v>8989228.6600000001</v>
      </c>
      <c r="AG301" s="4">
        <v>8989228.6600000001</v>
      </c>
      <c r="AH301" s="4">
        <v>0</v>
      </c>
      <c r="AI301" s="4">
        <v>0</v>
      </c>
      <c r="AJ301" s="4">
        <v>8989228.6600000001</v>
      </c>
      <c r="AK301" s="4">
        <v>8685728.4716246258</v>
      </c>
      <c r="AL301" s="4">
        <v>0</v>
      </c>
      <c r="AM301" s="4">
        <v>0</v>
      </c>
      <c r="AN301" s="4">
        <v>8685728.4716246258</v>
      </c>
      <c r="AO301" s="5">
        <v>0.9662373491814843</v>
      </c>
      <c r="AP301" s="4">
        <v>8994627.75</v>
      </c>
      <c r="AQ301" s="4">
        <v>8994627.75</v>
      </c>
      <c r="AR301" s="4">
        <v>0</v>
      </c>
      <c r="AS301" s="4">
        <v>0</v>
      </c>
      <c r="AT301" s="4">
        <v>8994627.75</v>
      </c>
      <c r="AU301" s="4">
        <v>8690945.2740342189</v>
      </c>
      <c r="AV301" s="4">
        <v>0</v>
      </c>
      <c r="AW301" s="4">
        <v>0</v>
      </c>
      <c r="AX301" s="4">
        <v>8690945.2740342189</v>
      </c>
      <c r="AY301" s="5">
        <v>0.9662373491814843</v>
      </c>
      <c r="AZ301" s="4">
        <v>9006750.6899999995</v>
      </c>
      <c r="BA301" s="4">
        <v>9006750.6899999995</v>
      </c>
      <c r="BB301" s="4">
        <v>0</v>
      </c>
      <c r="BC301" s="4">
        <v>0</v>
      </c>
      <c r="BD301" s="4">
        <v>9006750.6899999995</v>
      </c>
      <c r="BE301" s="4">
        <v>8702658.9114441033</v>
      </c>
      <c r="BF301" s="4">
        <v>0</v>
      </c>
      <c r="BG301" s="4">
        <v>0</v>
      </c>
      <c r="BH301" s="4">
        <v>8702658.9114441033</v>
      </c>
      <c r="BI301" s="5">
        <v>0.9662373491814843</v>
      </c>
      <c r="BJ301" s="4">
        <v>9002570.5500000007</v>
      </c>
      <c r="BK301" s="4">
        <v>9002570.5500000007</v>
      </c>
      <c r="BL301" s="4">
        <v>0</v>
      </c>
      <c r="BM301" s="4">
        <v>0</v>
      </c>
      <c r="BN301" s="4">
        <v>9002570.5500000007</v>
      </c>
      <c r="BO301" s="4">
        <v>8698619.9040512983</v>
      </c>
      <c r="BP301" s="4">
        <v>0</v>
      </c>
      <c r="BQ301" s="4">
        <v>0</v>
      </c>
      <c r="BR301" s="4">
        <v>8698619.9040512983</v>
      </c>
      <c r="BS301" s="5">
        <v>0.9662373491814843</v>
      </c>
      <c r="BT301" s="4">
        <v>9032499.6099999994</v>
      </c>
      <c r="BU301" s="4">
        <v>9032499.6099999994</v>
      </c>
      <c r="BV301" s="4">
        <v>0</v>
      </c>
      <c r="BW301" s="4">
        <v>0</v>
      </c>
      <c r="BX301" s="4">
        <v>9032499.6099999994</v>
      </c>
      <c r="BY301" s="4">
        <v>8727538.4796491899</v>
      </c>
      <c r="BZ301" s="4">
        <v>0</v>
      </c>
      <c r="CA301" s="4">
        <v>0</v>
      </c>
      <c r="CB301" s="4">
        <v>8727538.4796491899</v>
      </c>
      <c r="CC301" s="5">
        <v>0.9662373491814843</v>
      </c>
      <c r="CD301" s="4">
        <v>9353678.5899999999</v>
      </c>
      <c r="CE301" s="4">
        <v>9353678.5899999999</v>
      </c>
      <c r="CF301" s="4">
        <v>0</v>
      </c>
      <c r="CG301" s="4">
        <v>0</v>
      </c>
      <c r="CH301" s="4">
        <v>9353678.5899999999</v>
      </c>
      <c r="CI301" s="4">
        <v>9037873.6058972031</v>
      </c>
      <c r="CJ301" s="4">
        <v>0</v>
      </c>
      <c r="CK301" s="4">
        <v>0</v>
      </c>
      <c r="CL301" s="4">
        <v>9037873.6058972031</v>
      </c>
      <c r="CM301" s="5">
        <v>0.9662373491814843</v>
      </c>
      <c r="CN301" s="4">
        <v>9361973.3599999994</v>
      </c>
      <c r="CO301" s="4">
        <v>9361973.3599999994</v>
      </c>
      <c r="CP301" s="4">
        <v>0</v>
      </c>
      <c r="CQ301" s="4">
        <v>0</v>
      </c>
      <c r="CR301" s="4">
        <v>9361973.3599999994</v>
      </c>
      <c r="CS301" s="4">
        <v>9045888.3224740736</v>
      </c>
      <c r="CT301" s="4">
        <v>0</v>
      </c>
      <c r="CU301" s="4">
        <v>0</v>
      </c>
      <c r="CV301" s="4">
        <v>9045888.3224740736</v>
      </c>
      <c r="CW301" s="5">
        <v>0.9662373491814843</v>
      </c>
      <c r="CX301" s="4">
        <v>9357481.75</v>
      </c>
      <c r="CY301" s="4">
        <v>9357481.75</v>
      </c>
      <c r="CZ301" s="4">
        <v>0</v>
      </c>
      <c r="DA301" s="4">
        <v>0</v>
      </c>
      <c r="DB301" s="4">
        <v>9357481.75</v>
      </c>
      <c r="DC301" s="4">
        <v>9041548.3611341175</v>
      </c>
      <c r="DD301" s="4">
        <v>0</v>
      </c>
      <c r="DE301" s="4">
        <v>0</v>
      </c>
      <c r="DF301" s="4">
        <v>9041548.3611341175</v>
      </c>
      <c r="DG301" s="5">
        <v>0.9662373491814843</v>
      </c>
      <c r="DH301" s="4">
        <v>9420285.25</v>
      </c>
      <c r="DI301" s="4">
        <v>9420285.25</v>
      </c>
      <c r="DJ301" s="4">
        <v>0</v>
      </c>
      <c r="DK301" s="4">
        <v>0</v>
      </c>
      <c r="DL301" s="4">
        <v>9420285.25</v>
      </c>
      <c r="DM301" s="4">
        <v>9102231.448493436</v>
      </c>
      <c r="DN301" s="4">
        <v>0</v>
      </c>
      <c r="DO301" s="4">
        <v>0</v>
      </c>
      <c r="DP301" s="4">
        <v>9102231.448493436</v>
      </c>
      <c r="DQ301" s="5">
        <v>0.9662373491814843</v>
      </c>
      <c r="DR301" s="4">
        <v>109413980.06</v>
      </c>
      <c r="DS301" s="4">
        <v>109413980.06</v>
      </c>
      <c r="DT301" s="4">
        <v>0</v>
      </c>
      <c r="DU301" s="4">
        <v>0</v>
      </c>
      <c r="DV301" s="4">
        <v>109413980.06</v>
      </c>
      <c r="DW301" s="4">
        <v>105719874.05657017</v>
      </c>
      <c r="DX301" s="4">
        <v>0</v>
      </c>
      <c r="DY301" s="4">
        <v>0</v>
      </c>
      <c r="DZ301" s="4">
        <v>105719874.05657017</v>
      </c>
      <c r="EA301" s="5">
        <v>11.594848190177814</v>
      </c>
      <c r="EB301" s="4">
        <v>9417318.9800000004</v>
      </c>
      <c r="EC301" s="4">
        <v>9417318.9800000004</v>
      </c>
      <c r="ED301" s="4">
        <v>0</v>
      </c>
      <c r="EE301" s="4">
        <v>0</v>
      </c>
      <c r="EF301" s="4">
        <v>9417318.9800000004</v>
      </c>
      <c r="EG301" s="4">
        <v>9090359.1704924498</v>
      </c>
      <c r="EH301" s="4">
        <v>0</v>
      </c>
      <c r="EI301" s="4">
        <v>0</v>
      </c>
      <c r="EJ301" s="4">
        <v>9090359.1704924498</v>
      </c>
      <c r="EK301" s="5">
        <v>0.96528100936137662</v>
      </c>
      <c r="EL301" s="4">
        <v>9429209.459999999</v>
      </c>
      <c r="EM301" s="4">
        <v>9429209.459999999</v>
      </c>
      <c r="EN301" s="4">
        <v>0</v>
      </c>
      <c r="EO301" s="4">
        <v>0</v>
      </c>
      <c r="EP301" s="4">
        <v>9429209.459999999</v>
      </c>
      <c r="EQ301" s="4">
        <v>9101836.8250286393</v>
      </c>
      <c r="ER301" s="4">
        <v>0</v>
      </c>
      <c r="ES301" s="4">
        <v>0</v>
      </c>
      <c r="ET301" s="4">
        <v>9101836.8250286393</v>
      </c>
      <c r="EU301" s="5">
        <v>0.96528100936137662</v>
      </c>
      <c r="EV301" s="4">
        <v>9440400.2699999996</v>
      </c>
      <c r="EW301" s="4">
        <v>9440400.2699999996</v>
      </c>
      <c r="EX301" s="4">
        <v>0</v>
      </c>
      <c r="EY301" s="4">
        <v>0</v>
      </c>
      <c r="EZ301" s="4">
        <v>9440400.2699999996</v>
      </c>
      <c r="FA301" s="4">
        <v>9112639.1014010124</v>
      </c>
      <c r="FB301" s="4">
        <v>0</v>
      </c>
      <c r="FC301" s="4">
        <v>0</v>
      </c>
      <c r="FD301" s="4">
        <v>9112639.1014010124</v>
      </c>
      <c r="FE301" s="5">
        <v>0.96528100936137662</v>
      </c>
      <c r="FF301" s="4">
        <v>9458641.5699999984</v>
      </c>
      <c r="FG301" s="4">
        <v>9458641.5699999984</v>
      </c>
      <c r="FH301" s="4">
        <v>0</v>
      </c>
      <c r="FI301" s="4">
        <v>0</v>
      </c>
      <c r="FJ301" s="4">
        <v>9458641.5699999984</v>
      </c>
      <c r="FK301" s="4">
        <v>9130247.0818770751</v>
      </c>
      <c r="FL301" s="4">
        <v>0</v>
      </c>
      <c r="FM301" s="4">
        <v>0</v>
      </c>
      <c r="FN301" s="4">
        <v>9130247.0818770751</v>
      </c>
      <c r="FO301" s="5">
        <v>0.96528100936137662</v>
      </c>
      <c r="FP301" s="4">
        <v>9486684.0700000003</v>
      </c>
      <c r="FQ301" s="4">
        <v>9486684.0700000003</v>
      </c>
      <c r="FR301" s="4">
        <v>0</v>
      </c>
      <c r="FS301" s="4">
        <v>0</v>
      </c>
      <c r="FT301" s="4">
        <v>9486684.0700000003</v>
      </c>
      <c r="FU301" s="4">
        <v>9157315.9745820928</v>
      </c>
      <c r="FV301" s="4">
        <v>0</v>
      </c>
      <c r="FW301" s="4">
        <v>0</v>
      </c>
      <c r="FX301" s="4">
        <v>9157315.9745820928</v>
      </c>
      <c r="FY301" s="5">
        <v>0.96528100936137662</v>
      </c>
      <c r="FZ301" s="4">
        <v>9546757.1400000006</v>
      </c>
      <c r="GA301" s="4">
        <v>9546757.1400000006</v>
      </c>
      <c r="GB301" s="4">
        <v>0</v>
      </c>
      <c r="GC301" s="4">
        <v>0</v>
      </c>
      <c r="GD301" s="4">
        <v>9546757.1400000006</v>
      </c>
      <c r="GE301" s="4">
        <v>9215303.3682271298</v>
      </c>
      <c r="GF301" s="4">
        <v>0</v>
      </c>
      <c r="GG301" s="4">
        <v>0</v>
      </c>
      <c r="GH301" s="4">
        <v>9215303.3682271298</v>
      </c>
      <c r="GI301" s="5">
        <v>0.96528100936137662</v>
      </c>
      <c r="GJ301" s="4">
        <v>9589114.6999999993</v>
      </c>
      <c r="GK301" s="4">
        <v>9589114.6999999993</v>
      </c>
      <c r="GL301" s="4">
        <v>0</v>
      </c>
      <c r="GM301" s="4">
        <v>0</v>
      </c>
      <c r="GN301" s="4">
        <v>9589114.6999999993</v>
      </c>
      <c r="GO301" s="4">
        <v>9256190.3164980132</v>
      </c>
      <c r="GP301" s="4">
        <v>0</v>
      </c>
      <c r="GQ301" s="4">
        <v>0</v>
      </c>
      <c r="GR301" s="4">
        <v>9256190.3164980132</v>
      </c>
      <c r="GS301" s="5">
        <v>0.96528100936137662</v>
      </c>
      <c r="GT301" s="4">
        <v>9590475.5</v>
      </c>
      <c r="GU301" s="4">
        <v>9590475.5</v>
      </c>
      <c r="GV301" s="4">
        <v>0</v>
      </c>
      <c r="GW301" s="4">
        <v>0</v>
      </c>
      <c r="GX301" s="4">
        <v>9590475.5</v>
      </c>
      <c r="GY301" s="4">
        <v>9257503.8708955534</v>
      </c>
      <c r="GZ301" s="4">
        <v>0</v>
      </c>
      <c r="HA301" s="4">
        <v>0</v>
      </c>
      <c r="HB301" s="4">
        <v>9257503.8708955534</v>
      </c>
      <c r="HC301" s="5">
        <v>0.96528100936137662</v>
      </c>
      <c r="HD301" s="4">
        <v>9571929.6400000006</v>
      </c>
      <c r="HE301" s="4">
        <v>9571929.6400000006</v>
      </c>
      <c r="HF301" s="4">
        <v>0</v>
      </c>
      <c r="HG301" s="4">
        <v>0</v>
      </c>
      <c r="HH301" s="4">
        <v>9571929.6400000006</v>
      </c>
      <c r="HI301" s="4">
        <v>9239601.9044352788</v>
      </c>
      <c r="HJ301" s="4">
        <v>0</v>
      </c>
      <c r="HK301" s="4">
        <v>0</v>
      </c>
      <c r="HL301" s="4">
        <v>9239601.9044352788</v>
      </c>
      <c r="HM301" s="5">
        <v>0.96528100936137662</v>
      </c>
      <c r="HN301" s="4">
        <v>9629890.370000001</v>
      </c>
      <c r="HO301" s="4">
        <v>9629890.370000001</v>
      </c>
      <c r="HP301" s="4">
        <v>0</v>
      </c>
      <c r="HQ301" s="4">
        <v>0</v>
      </c>
      <c r="HR301" s="4">
        <v>9629890.370000001</v>
      </c>
      <c r="HS301" s="4">
        <v>9295550.2963930015</v>
      </c>
      <c r="HT301" s="4">
        <v>0</v>
      </c>
      <c r="HU301" s="4">
        <v>0</v>
      </c>
      <c r="HV301" s="4">
        <v>9295550.2963930015</v>
      </c>
      <c r="HW301" s="5">
        <v>0.96528100936137662</v>
      </c>
      <c r="HX301" s="4">
        <v>9651217.7600000016</v>
      </c>
      <c r="HY301" s="4">
        <v>9651217.7600000016</v>
      </c>
      <c r="HZ301" s="4">
        <v>0</v>
      </c>
      <c r="IA301" s="4">
        <v>0</v>
      </c>
      <c r="IB301" s="4">
        <v>9651217.7600000016</v>
      </c>
      <c r="IC301" s="4">
        <v>9316137.2209392451</v>
      </c>
      <c r="ID301" s="4">
        <v>0</v>
      </c>
      <c r="IE301" s="4">
        <v>0</v>
      </c>
      <c r="IF301" s="4">
        <v>9316137.2209392451</v>
      </c>
      <c r="IG301" s="5">
        <v>0.96528100936137662</v>
      </c>
      <c r="IH301" s="4">
        <v>9653266.7000000011</v>
      </c>
      <c r="II301" s="4">
        <v>9653266.7000000011</v>
      </c>
      <c r="IJ301" s="4">
        <v>0</v>
      </c>
      <c r="IK301" s="4">
        <v>0</v>
      </c>
      <c r="IL301" s="4">
        <v>9653266.7000000011</v>
      </c>
      <c r="IM301" s="4">
        <v>9318115.0238105655</v>
      </c>
      <c r="IN301" s="4">
        <v>0</v>
      </c>
      <c r="IO301" s="4">
        <v>0</v>
      </c>
      <c r="IP301" s="4">
        <v>9318115.0238105655</v>
      </c>
      <c r="IQ301" s="5">
        <v>0.96528100936137662</v>
      </c>
      <c r="IR301" s="4">
        <v>114464906.16000001</v>
      </c>
      <c r="IS301" s="4">
        <v>114464906.16000001</v>
      </c>
      <c r="IT301" s="4">
        <v>0</v>
      </c>
      <c r="IU301" s="4">
        <v>0</v>
      </c>
      <c r="IV301" s="4">
        <v>114464906.16000001</v>
      </c>
      <c r="IW301" s="4">
        <v>110490800.15458007</v>
      </c>
      <c r="IX301" s="4">
        <v>0</v>
      </c>
      <c r="IY301" s="4">
        <v>0</v>
      </c>
      <c r="IZ301" s="4">
        <v>110490800.15458007</v>
      </c>
      <c r="JA301" s="5">
        <v>11.583372112336519</v>
      </c>
      <c r="JB301" s="4">
        <v>9690888.4500000011</v>
      </c>
      <c r="JC301" s="4">
        <v>9690888.4500000011</v>
      </c>
      <c r="JD301" s="4">
        <v>0</v>
      </c>
      <c r="JE301" s="4">
        <v>0</v>
      </c>
      <c r="JF301" s="4">
        <v>9690888.4500000011</v>
      </c>
      <c r="JG301" s="4">
        <v>9375484.0866334457</v>
      </c>
      <c r="JH301" s="4">
        <v>0</v>
      </c>
      <c r="JI301" s="4">
        <v>0</v>
      </c>
      <c r="JJ301" s="4">
        <v>9375484.0866334457</v>
      </c>
      <c r="JK301" s="5">
        <v>0.96745351419595016</v>
      </c>
      <c r="JL301" s="4">
        <v>9728510.2100000009</v>
      </c>
      <c r="JM301" s="4">
        <v>9728510.2100000009</v>
      </c>
      <c r="JN301" s="4">
        <v>0</v>
      </c>
      <c r="JO301" s="4">
        <v>0</v>
      </c>
      <c r="JP301" s="4">
        <v>9728510.2100000009</v>
      </c>
      <c r="JQ301" s="4">
        <v>9411881.3905556817</v>
      </c>
      <c r="JR301" s="4">
        <v>0</v>
      </c>
      <c r="JS301" s="4">
        <v>0</v>
      </c>
      <c r="JT301" s="4">
        <v>9411881.3905556817</v>
      </c>
      <c r="JU301" s="5">
        <v>0.96745351419595016</v>
      </c>
      <c r="JV301" s="4">
        <v>9766131.9700000025</v>
      </c>
      <c r="JW301" s="4">
        <v>9766131.9700000025</v>
      </c>
      <c r="JX301" s="4">
        <v>0</v>
      </c>
      <c r="JY301" s="4">
        <v>0</v>
      </c>
      <c r="JZ301" s="4">
        <v>9766131.9700000025</v>
      </c>
      <c r="KA301" s="4">
        <v>9448278.6944779195</v>
      </c>
      <c r="KB301" s="4">
        <v>0</v>
      </c>
      <c r="KC301" s="4">
        <v>0</v>
      </c>
      <c r="KD301" s="4">
        <v>9448278.6944779195</v>
      </c>
      <c r="KE301" s="5">
        <v>0.96745351419595016</v>
      </c>
      <c r="KF301" s="4">
        <v>9803812.9600000009</v>
      </c>
      <c r="KG301" s="4">
        <v>9803812.9600000009</v>
      </c>
      <c r="KH301" s="4">
        <v>0</v>
      </c>
      <c r="KI301" s="4">
        <v>0</v>
      </c>
      <c r="KJ301" s="4">
        <v>9803812.9600000009</v>
      </c>
      <c r="KK301" s="4">
        <v>9484733.300671801</v>
      </c>
      <c r="KL301" s="4">
        <v>0</v>
      </c>
      <c r="KM301" s="4">
        <v>0</v>
      </c>
      <c r="KN301" s="4">
        <v>9484733.300671801</v>
      </c>
      <c r="KO301" s="5">
        <v>0.96745351419595016</v>
      </c>
      <c r="KP301" s="4">
        <v>9842836.8200000003</v>
      </c>
      <c r="KQ301" s="4">
        <v>9842836.8200000003</v>
      </c>
      <c r="KR301" s="4">
        <v>0</v>
      </c>
      <c r="KS301" s="4">
        <v>0</v>
      </c>
      <c r="KT301" s="4">
        <v>9842836.8200000003</v>
      </c>
      <c r="KU301" s="4">
        <v>9522487.0711662918</v>
      </c>
      <c r="KV301" s="4">
        <v>0</v>
      </c>
      <c r="KW301" s="4">
        <v>0</v>
      </c>
      <c r="KX301" s="4">
        <v>9522487.0711662918</v>
      </c>
      <c r="KY301" s="5">
        <v>0.96745351419595016</v>
      </c>
      <c r="KZ301" s="4">
        <v>9882909.8699999992</v>
      </c>
      <c r="LA301" s="4">
        <v>9882909.8699999992</v>
      </c>
      <c r="LB301" s="4">
        <v>0</v>
      </c>
      <c r="LC301" s="4">
        <v>0</v>
      </c>
      <c r="LD301" s="4">
        <v>9882909.8699999992</v>
      </c>
      <c r="LE301" s="4">
        <v>9561255.8842133395</v>
      </c>
      <c r="LF301" s="4">
        <v>0</v>
      </c>
      <c r="LG301" s="4">
        <v>0</v>
      </c>
      <c r="LH301" s="4">
        <v>9561255.8842133395</v>
      </c>
      <c r="LI301" s="5">
        <v>0.96745351419595016</v>
      </c>
      <c r="LJ301" s="4">
        <v>9921933.7300000004</v>
      </c>
      <c r="LK301" s="4">
        <v>9921933.7300000004</v>
      </c>
      <c r="LL301" s="4">
        <v>0</v>
      </c>
      <c r="LM301" s="4">
        <v>0</v>
      </c>
      <c r="LN301" s="4">
        <v>9921933.7300000004</v>
      </c>
      <c r="LO301" s="4">
        <v>9599009.6547078323</v>
      </c>
      <c r="LP301" s="4">
        <v>0</v>
      </c>
      <c r="LQ301" s="4">
        <v>0</v>
      </c>
      <c r="LR301" s="4">
        <v>9599009.6547078323</v>
      </c>
      <c r="LS301" s="5">
        <v>0.96745351419595016</v>
      </c>
      <c r="LT301" s="4">
        <v>9960957.5899999999</v>
      </c>
      <c r="LU301" s="4">
        <v>9960957.5899999999</v>
      </c>
      <c r="LV301" s="4">
        <v>0</v>
      </c>
      <c r="LW301" s="4">
        <v>0</v>
      </c>
      <c r="LX301" s="4">
        <v>9960957.5899999999</v>
      </c>
      <c r="LY301" s="4">
        <v>9636763.4252023231</v>
      </c>
      <c r="LZ301" s="4">
        <v>0</v>
      </c>
      <c r="MA301" s="4">
        <v>0</v>
      </c>
      <c r="MB301" s="4">
        <v>9636763.4252023231</v>
      </c>
      <c r="MC301" s="5">
        <v>0.96745351419595016</v>
      </c>
      <c r="MD301" s="4">
        <v>9999981.4500000011</v>
      </c>
      <c r="ME301" s="4">
        <v>9999981.4500000011</v>
      </c>
      <c r="MF301" s="4">
        <v>0</v>
      </c>
      <c r="MG301" s="4">
        <v>0</v>
      </c>
      <c r="MH301" s="4">
        <v>9999981.4500000011</v>
      </c>
      <c r="MI301" s="4">
        <v>9674517.195696814</v>
      </c>
      <c r="MJ301" s="4">
        <v>0</v>
      </c>
      <c r="MK301" s="4">
        <v>0</v>
      </c>
      <c r="ML301" s="4">
        <v>9674517.195696814</v>
      </c>
      <c r="MM301" s="5">
        <v>0.96745351419595016</v>
      </c>
      <c r="MN301" s="4">
        <v>10039780.25</v>
      </c>
      <c r="MO301" s="4">
        <v>10039780.25</v>
      </c>
      <c r="MP301" s="4">
        <v>0</v>
      </c>
      <c r="MQ301" s="4">
        <v>0</v>
      </c>
      <c r="MR301" s="4">
        <v>10039780.25</v>
      </c>
      <c r="MS301" s="4">
        <v>9713020.6846175957</v>
      </c>
      <c r="MT301" s="4">
        <v>0</v>
      </c>
      <c r="MU301" s="4">
        <v>0</v>
      </c>
      <c r="MV301" s="4">
        <v>9713020.6846175957</v>
      </c>
      <c r="MW301" s="5">
        <v>0.96745351419595016</v>
      </c>
      <c r="MX301" s="4">
        <v>10078804.119999999</v>
      </c>
      <c r="MY301" s="4">
        <v>10078804.119999999</v>
      </c>
      <c r="MZ301" s="4">
        <v>0</v>
      </c>
      <c r="NA301" s="4">
        <v>0</v>
      </c>
      <c r="NB301" s="4">
        <v>10078804.119999999</v>
      </c>
      <c r="NC301" s="4">
        <v>9750774.4647866208</v>
      </c>
      <c r="ND301" s="4">
        <v>0</v>
      </c>
      <c r="NE301" s="4">
        <v>0</v>
      </c>
      <c r="NF301" s="4">
        <v>9750774.4647866208</v>
      </c>
      <c r="NG301" s="5">
        <v>0.96745351419595016</v>
      </c>
      <c r="NH301" s="4">
        <v>10118683.459999999</v>
      </c>
      <c r="NI301" s="4">
        <v>10118683.459999999</v>
      </c>
      <c r="NJ301" s="4">
        <v>0</v>
      </c>
      <c r="NK301" s="4">
        <v>0</v>
      </c>
      <c r="NL301" s="4">
        <v>10118683.459999999</v>
      </c>
      <c r="NM301" s="4">
        <v>9789355.872413436</v>
      </c>
      <c r="NN301" s="4">
        <v>0</v>
      </c>
      <c r="NO301" s="4">
        <v>0</v>
      </c>
      <c r="NP301" s="4">
        <v>9789355.872413436</v>
      </c>
      <c r="NQ301" s="5">
        <v>0.96745351419595016</v>
      </c>
      <c r="NR301" s="4">
        <v>118835230.88000001</v>
      </c>
      <c r="NS301" s="4">
        <v>118835230.88000001</v>
      </c>
      <c r="NT301" s="4">
        <v>0</v>
      </c>
      <c r="NU301" s="4">
        <v>0</v>
      </c>
      <c r="NV301" s="4">
        <v>118835230.88000001</v>
      </c>
      <c r="NW301" s="4">
        <v>114967561.7251431</v>
      </c>
      <c r="NX301" s="4">
        <v>0</v>
      </c>
      <c r="NY301" s="4">
        <v>0</v>
      </c>
      <c r="NZ301" s="4">
        <v>114967561.7251431</v>
      </c>
      <c r="OA301" s="5">
        <v>11.609442170351405</v>
      </c>
      <c r="OB301" s="4">
        <v>10130384.01</v>
      </c>
      <c r="OC301" s="4">
        <v>10130384.01</v>
      </c>
      <c r="OD301" s="4">
        <v>0</v>
      </c>
      <c r="OE301" s="4">
        <v>0</v>
      </c>
      <c r="OF301" s="4">
        <v>10130384.01</v>
      </c>
      <c r="OG301" s="4">
        <v>9808280.6817974783</v>
      </c>
      <c r="OH301" s="4">
        <v>0</v>
      </c>
      <c r="OI301" s="4">
        <v>0</v>
      </c>
      <c r="OJ301" s="4">
        <v>9808280.6817974783</v>
      </c>
      <c r="OK301" s="5">
        <v>0.96820423313819459</v>
      </c>
      <c r="OL301" s="4">
        <v>10142084.539999999</v>
      </c>
      <c r="OM301" s="4">
        <v>10142084.539999999</v>
      </c>
      <c r="ON301" s="4">
        <v>0</v>
      </c>
      <c r="OO301" s="4">
        <v>0</v>
      </c>
      <c r="OP301" s="4">
        <v>10142084.539999999</v>
      </c>
      <c r="OQ301" s="4">
        <v>9819609.1844734382</v>
      </c>
      <c r="OR301" s="4">
        <v>0</v>
      </c>
      <c r="OS301" s="4">
        <v>0</v>
      </c>
      <c r="OT301" s="4">
        <v>9819609.1844734382</v>
      </c>
      <c r="OU301" s="5">
        <v>0.96820423313819459</v>
      </c>
      <c r="OV301" s="4">
        <v>10153785.080000002</v>
      </c>
      <c r="OW301" s="4">
        <v>10153785.080000002</v>
      </c>
      <c r="OX301" s="4">
        <v>0</v>
      </c>
      <c r="OY301" s="4">
        <v>0</v>
      </c>
      <c r="OZ301" s="4">
        <v>10153785.080000002</v>
      </c>
      <c r="PA301" s="4">
        <v>9830937.6968314443</v>
      </c>
      <c r="PB301" s="4">
        <v>0</v>
      </c>
      <c r="PC301" s="4">
        <v>0</v>
      </c>
      <c r="PD301" s="4">
        <v>9830937.6968314443</v>
      </c>
      <c r="PE301" s="5">
        <v>0.96820423313819459</v>
      </c>
      <c r="PF301" s="4">
        <v>10165546.630000003</v>
      </c>
      <c r="PG301" s="4">
        <v>10165546.630000003</v>
      </c>
      <c r="PH301" s="4">
        <v>0</v>
      </c>
      <c r="PI301" s="4">
        <v>0</v>
      </c>
      <c r="PJ301" s="4">
        <v>10165546.630000003</v>
      </c>
      <c r="PK301" s="4">
        <v>9842325.2793297116</v>
      </c>
      <c r="PL301" s="4">
        <v>0</v>
      </c>
      <c r="PM301" s="4">
        <v>0</v>
      </c>
      <c r="PN301" s="4">
        <v>9842325.2793297116</v>
      </c>
      <c r="PO301" s="5">
        <v>0.96820423313819459</v>
      </c>
      <c r="PP301" s="4">
        <v>10178266.560000002</v>
      </c>
      <c r="PQ301" s="4">
        <v>10178266.560000002</v>
      </c>
      <c r="PR301" s="4">
        <v>0</v>
      </c>
      <c r="PS301" s="4">
        <v>0</v>
      </c>
      <c r="PT301" s="4">
        <v>10178266.560000002</v>
      </c>
      <c r="PU301" s="4">
        <v>9854640.7694009319</v>
      </c>
      <c r="PV301" s="4">
        <v>0</v>
      </c>
      <c r="PW301" s="4">
        <v>0</v>
      </c>
      <c r="PX301" s="4">
        <v>9854640.7694009319</v>
      </c>
      <c r="PY301" s="5">
        <v>0.96820423313819459</v>
      </c>
      <c r="PZ301" s="4">
        <v>10192067.15</v>
      </c>
      <c r="QA301" s="4">
        <v>10192067.15</v>
      </c>
      <c r="QB301" s="4">
        <v>0</v>
      </c>
      <c r="QC301" s="4">
        <v>0</v>
      </c>
      <c r="QD301" s="4">
        <v>10192067.15</v>
      </c>
      <c r="QE301" s="4">
        <v>9868002.5590587351</v>
      </c>
      <c r="QF301" s="4">
        <v>0</v>
      </c>
      <c r="QG301" s="4">
        <v>0</v>
      </c>
      <c r="QH301" s="4">
        <v>9868002.5590587351</v>
      </c>
      <c r="QI301" s="5">
        <v>0.96820423313819459</v>
      </c>
      <c r="QJ301" s="4">
        <v>10204787.089999998</v>
      </c>
      <c r="QK301" s="4">
        <v>10204787.089999998</v>
      </c>
      <c r="QL301" s="4">
        <v>0</v>
      </c>
      <c r="QM301" s="4">
        <v>0</v>
      </c>
      <c r="QN301" s="4">
        <v>10204787.089999998</v>
      </c>
      <c r="QO301" s="4">
        <v>9880318.0588119961</v>
      </c>
      <c r="QP301" s="4">
        <v>0</v>
      </c>
      <c r="QQ301" s="4">
        <v>0</v>
      </c>
      <c r="QR301" s="4">
        <v>9880318.0588119961</v>
      </c>
      <c r="QS301" s="5">
        <v>0.96820423313819459</v>
      </c>
      <c r="QT301" s="4">
        <v>10217507.02</v>
      </c>
      <c r="QU301" s="4">
        <v>10217507.02</v>
      </c>
      <c r="QV301" s="4">
        <v>0</v>
      </c>
      <c r="QW301" s="4">
        <v>0</v>
      </c>
      <c r="QX301" s="4">
        <v>10217507.02</v>
      </c>
      <c r="QY301" s="4">
        <v>9892633.5488832202</v>
      </c>
      <c r="QZ301" s="4">
        <v>0</v>
      </c>
      <c r="RA301" s="4">
        <v>0</v>
      </c>
      <c r="RB301" s="4">
        <v>9892633.5488832202</v>
      </c>
      <c r="RC301" s="5">
        <v>0.96820423313819459</v>
      </c>
      <c r="RD301" s="4">
        <v>10230226.949999999</v>
      </c>
      <c r="RE301" s="4">
        <v>10230226.949999999</v>
      </c>
      <c r="RF301" s="4">
        <v>0</v>
      </c>
      <c r="RG301" s="4">
        <v>0</v>
      </c>
      <c r="RH301" s="4">
        <v>10230226.949999999</v>
      </c>
      <c r="RI301" s="4">
        <v>9904949.0389544405</v>
      </c>
      <c r="RJ301" s="4">
        <v>0</v>
      </c>
      <c r="RK301" s="4">
        <v>0</v>
      </c>
      <c r="RL301" s="4">
        <v>9904949.0389544405</v>
      </c>
      <c r="RM301" s="5">
        <v>0.96820423313819459</v>
      </c>
      <c r="RN301" s="4">
        <v>10243772.960000001</v>
      </c>
      <c r="RO301" s="4">
        <v>10243772.960000001</v>
      </c>
      <c r="RP301" s="4">
        <v>0</v>
      </c>
      <c r="RQ301" s="4">
        <v>0</v>
      </c>
      <c r="RR301" s="4">
        <v>10243772.960000001</v>
      </c>
      <c r="RS301" s="4">
        <v>9918064.343178574</v>
      </c>
      <c r="RT301" s="4">
        <v>0</v>
      </c>
      <c r="RU301" s="4">
        <v>0</v>
      </c>
      <c r="RV301" s="4">
        <v>9918064.343178574</v>
      </c>
      <c r="RW301" s="5">
        <v>0.96820423313819459</v>
      </c>
      <c r="RX301" s="4">
        <v>10256492.890000001</v>
      </c>
      <c r="RY301" s="4">
        <v>10256492.890000001</v>
      </c>
      <c r="RZ301" s="4">
        <v>0</v>
      </c>
      <c r="SA301" s="4">
        <v>0</v>
      </c>
      <c r="SB301" s="4">
        <v>10256492.890000001</v>
      </c>
      <c r="SC301" s="4">
        <v>9930379.8332497962</v>
      </c>
      <c r="SD301" s="4">
        <v>0</v>
      </c>
      <c r="SE301" s="4">
        <v>0</v>
      </c>
      <c r="SF301" s="4">
        <v>9930379.8332497962</v>
      </c>
      <c r="SG301" s="5">
        <v>0.96820423313819459</v>
      </c>
      <c r="SH301" s="4">
        <v>10270107.380000001</v>
      </c>
      <c r="SI301" s="4">
        <v>10270107.380000001</v>
      </c>
      <c r="SJ301" s="4">
        <v>0</v>
      </c>
      <c r="SK301" s="4">
        <v>0</v>
      </c>
      <c r="SL301" s="4">
        <v>10270107.380000001</v>
      </c>
      <c r="SM301" s="4">
        <v>9943561.440099813</v>
      </c>
      <c r="SN301" s="4">
        <v>0</v>
      </c>
      <c r="SO301" s="4">
        <v>0</v>
      </c>
      <c r="SP301" s="4">
        <v>9943561.440099813</v>
      </c>
      <c r="SQ301" s="5">
        <v>0.96820423313819459</v>
      </c>
      <c r="SR301" s="4">
        <v>122385028.26000001</v>
      </c>
      <c r="SS301" s="4">
        <v>122385028.26000001</v>
      </c>
      <c r="ST301" s="4">
        <v>0</v>
      </c>
      <c r="SU301" s="4">
        <v>0</v>
      </c>
      <c r="SV301" s="4">
        <v>122385028.26000001</v>
      </c>
      <c r="SW301" s="4">
        <v>118493702.43406954</v>
      </c>
      <c r="SX301" s="4">
        <v>0</v>
      </c>
      <c r="SY301" s="4">
        <v>0</v>
      </c>
      <c r="SZ301" s="4">
        <v>118493702.43406954</v>
      </c>
      <c r="TA301" s="5">
        <v>11.618450797658339</v>
      </c>
      <c r="TB301" s="4">
        <v>10287056.8094</v>
      </c>
      <c r="TC301" s="4">
        <v>10287056.8094</v>
      </c>
    </row>
    <row r="302" spans="1:523" x14ac:dyDescent="0.3">
      <c r="A302" s="3" t="s">
        <v>339</v>
      </c>
      <c r="B302" s="4">
        <v>0</v>
      </c>
      <c r="C302" s="4">
        <v>0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0</v>
      </c>
      <c r="J302" s="4">
        <v>0</v>
      </c>
      <c r="K302" s="5">
        <v>1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5">
        <v>1</v>
      </c>
      <c r="V302" s="4">
        <v>0</v>
      </c>
      <c r="W302" s="4">
        <v>0</v>
      </c>
      <c r="X302" s="4">
        <v>0</v>
      </c>
      <c r="Y302" s="4">
        <v>0</v>
      </c>
      <c r="Z302" s="4">
        <v>0</v>
      </c>
      <c r="AA302" s="4">
        <v>0</v>
      </c>
      <c r="AB302" s="4">
        <v>0</v>
      </c>
      <c r="AC302" s="4">
        <v>0</v>
      </c>
      <c r="AD302" s="4">
        <v>0</v>
      </c>
      <c r="AE302" s="5">
        <v>1</v>
      </c>
      <c r="AF302" s="4">
        <v>0</v>
      </c>
      <c r="AG302" s="4">
        <v>0</v>
      </c>
      <c r="AH302" s="4">
        <v>0</v>
      </c>
      <c r="AI302" s="4">
        <v>0</v>
      </c>
      <c r="AJ302" s="4">
        <v>0</v>
      </c>
      <c r="AK302" s="4">
        <v>0</v>
      </c>
      <c r="AL302" s="4">
        <v>0</v>
      </c>
      <c r="AM302" s="4">
        <v>0</v>
      </c>
      <c r="AN302" s="4">
        <v>0</v>
      </c>
      <c r="AO302" s="5">
        <v>1</v>
      </c>
      <c r="AP302" s="4">
        <v>0</v>
      </c>
      <c r="AQ302" s="4">
        <v>0</v>
      </c>
      <c r="AR302" s="4">
        <v>0</v>
      </c>
      <c r="AS302" s="4">
        <v>0</v>
      </c>
      <c r="AT302" s="4">
        <v>0</v>
      </c>
      <c r="AU302" s="4">
        <v>0</v>
      </c>
      <c r="AV302" s="4">
        <v>0</v>
      </c>
      <c r="AW302" s="4">
        <v>0</v>
      </c>
      <c r="AX302" s="4">
        <v>0</v>
      </c>
      <c r="AY302" s="5">
        <v>1</v>
      </c>
      <c r="AZ302" s="4">
        <v>0</v>
      </c>
      <c r="BA302" s="4">
        <v>0</v>
      </c>
      <c r="BB302" s="4">
        <v>0</v>
      </c>
      <c r="BC302" s="4">
        <v>0</v>
      </c>
      <c r="BD302" s="4">
        <v>0</v>
      </c>
      <c r="BE302" s="4">
        <v>0</v>
      </c>
      <c r="BF302" s="4">
        <v>0</v>
      </c>
      <c r="BG302" s="4">
        <v>0</v>
      </c>
      <c r="BH302" s="4">
        <v>0</v>
      </c>
      <c r="BI302" s="5">
        <v>1</v>
      </c>
      <c r="BJ302" s="4">
        <v>0</v>
      </c>
      <c r="BK302" s="4">
        <v>0</v>
      </c>
      <c r="BL302" s="4">
        <v>0</v>
      </c>
      <c r="BM302" s="4">
        <v>0</v>
      </c>
      <c r="BN302" s="4">
        <v>0</v>
      </c>
      <c r="BO302" s="4">
        <v>0</v>
      </c>
      <c r="BP302" s="4">
        <v>0</v>
      </c>
      <c r="BQ302" s="4">
        <v>0</v>
      </c>
      <c r="BR302" s="4">
        <v>0</v>
      </c>
      <c r="BS302" s="5">
        <v>1</v>
      </c>
      <c r="BT302" s="4">
        <v>0</v>
      </c>
      <c r="BU302" s="4">
        <v>0</v>
      </c>
      <c r="BV302" s="4">
        <v>0</v>
      </c>
      <c r="BW302" s="4">
        <v>0</v>
      </c>
      <c r="BX302" s="4">
        <v>0</v>
      </c>
      <c r="BY302" s="4">
        <v>0</v>
      </c>
      <c r="BZ302" s="4">
        <v>0</v>
      </c>
      <c r="CA302" s="4">
        <v>0</v>
      </c>
      <c r="CB302" s="4">
        <v>0</v>
      </c>
      <c r="CC302" s="5">
        <v>1</v>
      </c>
      <c r="CD302" s="4">
        <v>0</v>
      </c>
      <c r="CE302" s="4">
        <v>0</v>
      </c>
      <c r="CF302" s="4">
        <v>0</v>
      </c>
      <c r="CG302" s="4">
        <v>0</v>
      </c>
      <c r="CH302" s="4">
        <v>0</v>
      </c>
      <c r="CI302" s="4">
        <v>0</v>
      </c>
      <c r="CJ302" s="4">
        <v>0</v>
      </c>
      <c r="CK302" s="4">
        <v>0</v>
      </c>
      <c r="CL302" s="4">
        <v>0</v>
      </c>
      <c r="CM302" s="5">
        <v>1</v>
      </c>
      <c r="CN302" s="4">
        <v>0</v>
      </c>
      <c r="CO302" s="4">
        <v>0</v>
      </c>
      <c r="CP302" s="4">
        <v>0</v>
      </c>
      <c r="CQ302" s="4">
        <v>0</v>
      </c>
      <c r="CR302" s="4">
        <v>0</v>
      </c>
      <c r="CS302" s="4">
        <v>0</v>
      </c>
      <c r="CT302" s="4">
        <v>0</v>
      </c>
      <c r="CU302" s="4">
        <v>0</v>
      </c>
      <c r="CV302" s="4">
        <v>0</v>
      </c>
      <c r="CW302" s="5">
        <v>1</v>
      </c>
      <c r="CX302" s="4">
        <v>0</v>
      </c>
      <c r="CY302" s="4">
        <v>0</v>
      </c>
      <c r="CZ302" s="4">
        <v>0</v>
      </c>
      <c r="DA302" s="4">
        <v>0</v>
      </c>
      <c r="DB302" s="4">
        <v>0</v>
      </c>
      <c r="DC302" s="4">
        <v>0</v>
      </c>
      <c r="DD302" s="4">
        <v>0</v>
      </c>
      <c r="DE302" s="4">
        <v>0</v>
      </c>
      <c r="DF302" s="4">
        <v>0</v>
      </c>
      <c r="DG302" s="5">
        <v>1</v>
      </c>
      <c r="DH302" s="4">
        <v>0</v>
      </c>
      <c r="DI302" s="4">
        <v>0</v>
      </c>
      <c r="DJ302" s="4">
        <v>0</v>
      </c>
      <c r="DK302" s="4">
        <v>0</v>
      </c>
      <c r="DL302" s="4">
        <v>0</v>
      </c>
      <c r="DM302" s="4">
        <v>0</v>
      </c>
      <c r="DN302" s="4">
        <v>0</v>
      </c>
      <c r="DO302" s="4">
        <v>0</v>
      </c>
      <c r="DP302" s="4">
        <v>0</v>
      </c>
      <c r="DQ302" s="5">
        <v>1</v>
      </c>
      <c r="DR302" s="4">
        <v>0</v>
      </c>
      <c r="DS302" s="4">
        <v>0</v>
      </c>
      <c r="DT302" s="4">
        <v>0</v>
      </c>
      <c r="DU302" s="4">
        <v>0</v>
      </c>
      <c r="DV302" s="4">
        <v>0</v>
      </c>
      <c r="DW302" s="4">
        <v>0</v>
      </c>
      <c r="DX302" s="4">
        <v>0</v>
      </c>
      <c r="DY302" s="4">
        <v>0</v>
      </c>
      <c r="DZ302" s="4">
        <v>0</v>
      </c>
      <c r="EA302" s="5">
        <v>12</v>
      </c>
      <c r="EB302" s="4">
        <v>0</v>
      </c>
      <c r="EC302" s="4">
        <v>0</v>
      </c>
      <c r="ED302" s="4">
        <v>0</v>
      </c>
      <c r="EE302" s="4">
        <v>0</v>
      </c>
      <c r="EF302" s="4">
        <v>0</v>
      </c>
      <c r="EG302" s="4">
        <v>0</v>
      </c>
      <c r="EH302" s="4">
        <v>0</v>
      </c>
      <c r="EI302" s="4">
        <v>0</v>
      </c>
      <c r="EJ302" s="4">
        <v>0</v>
      </c>
      <c r="EK302" s="5">
        <v>1</v>
      </c>
      <c r="EL302" s="4">
        <v>0</v>
      </c>
      <c r="EM302" s="4">
        <v>0</v>
      </c>
      <c r="EN302" s="4">
        <v>0</v>
      </c>
      <c r="EO302" s="4">
        <v>0</v>
      </c>
      <c r="EP302" s="4">
        <v>0</v>
      </c>
      <c r="EQ302" s="4">
        <v>0</v>
      </c>
      <c r="ER302" s="4">
        <v>0</v>
      </c>
      <c r="ES302" s="4">
        <v>0</v>
      </c>
      <c r="ET302" s="4">
        <v>0</v>
      </c>
      <c r="EU302" s="5">
        <v>1</v>
      </c>
      <c r="EV302" s="4">
        <v>0</v>
      </c>
      <c r="EW302" s="4">
        <v>0</v>
      </c>
      <c r="EX302" s="4">
        <v>0</v>
      </c>
      <c r="EY302" s="4">
        <v>0</v>
      </c>
      <c r="EZ302" s="4">
        <v>0</v>
      </c>
      <c r="FA302" s="4">
        <v>0</v>
      </c>
      <c r="FB302" s="4">
        <v>0</v>
      </c>
      <c r="FC302" s="4">
        <v>0</v>
      </c>
      <c r="FD302" s="4">
        <v>0</v>
      </c>
      <c r="FE302" s="5">
        <v>1</v>
      </c>
      <c r="FF302" s="4">
        <v>0</v>
      </c>
      <c r="FG302" s="4">
        <v>0</v>
      </c>
      <c r="FH302" s="4">
        <v>0</v>
      </c>
      <c r="FI302" s="4">
        <v>0</v>
      </c>
      <c r="FJ302" s="4">
        <v>0</v>
      </c>
      <c r="FK302" s="4">
        <v>0</v>
      </c>
      <c r="FL302" s="4">
        <v>0</v>
      </c>
      <c r="FM302" s="4">
        <v>0</v>
      </c>
      <c r="FN302" s="4">
        <v>0</v>
      </c>
      <c r="FO302" s="5">
        <v>1</v>
      </c>
      <c r="FP302" s="4">
        <v>0</v>
      </c>
      <c r="FQ302" s="4">
        <v>0</v>
      </c>
      <c r="FR302" s="4">
        <v>0</v>
      </c>
      <c r="FS302" s="4">
        <v>0</v>
      </c>
      <c r="FT302" s="4">
        <v>0</v>
      </c>
      <c r="FU302" s="4">
        <v>0</v>
      </c>
      <c r="FV302" s="4">
        <v>0</v>
      </c>
      <c r="FW302" s="4">
        <v>0</v>
      </c>
      <c r="FX302" s="4">
        <v>0</v>
      </c>
      <c r="FY302" s="5">
        <v>1</v>
      </c>
      <c r="FZ302" s="4">
        <v>0</v>
      </c>
      <c r="GA302" s="4">
        <v>0</v>
      </c>
      <c r="GB302" s="4">
        <v>0</v>
      </c>
      <c r="GC302" s="4">
        <v>0</v>
      </c>
      <c r="GD302" s="4">
        <v>0</v>
      </c>
      <c r="GE302" s="4">
        <v>0</v>
      </c>
      <c r="GF302" s="4">
        <v>0</v>
      </c>
      <c r="GG302" s="4">
        <v>0</v>
      </c>
      <c r="GH302" s="4">
        <v>0</v>
      </c>
      <c r="GI302" s="5">
        <v>1</v>
      </c>
      <c r="GJ302" s="4">
        <v>0</v>
      </c>
      <c r="GK302" s="4">
        <v>0</v>
      </c>
      <c r="GL302" s="4">
        <v>0</v>
      </c>
      <c r="GM302" s="4">
        <v>0</v>
      </c>
      <c r="GN302" s="4">
        <v>0</v>
      </c>
      <c r="GO302" s="4">
        <v>0</v>
      </c>
      <c r="GP302" s="4">
        <v>0</v>
      </c>
      <c r="GQ302" s="4">
        <v>0</v>
      </c>
      <c r="GR302" s="4">
        <v>0</v>
      </c>
      <c r="GS302" s="5">
        <v>1</v>
      </c>
      <c r="GT302" s="4">
        <v>0</v>
      </c>
      <c r="GU302" s="4">
        <v>0</v>
      </c>
      <c r="GV302" s="4">
        <v>0</v>
      </c>
      <c r="GW302" s="4">
        <v>0</v>
      </c>
      <c r="GX302" s="4">
        <v>0</v>
      </c>
      <c r="GY302" s="4">
        <v>0</v>
      </c>
      <c r="GZ302" s="4">
        <v>0</v>
      </c>
      <c r="HA302" s="4">
        <v>0</v>
      </c>
      <c r="HB302" s="4">
        <v>0</v>
      </c>
      <c r="HC302" s="5">
        <v>1</v>
      </c>
      <c r="HD302" s="4">
        <v>0</v>
      </c>
      <c r="HE302" s="4">
        <v>0</v>
      </c>
      <c r="HF302" s="4">
        <v>0</v>
      </c>
      <c r="HG302" s="4">
        <v>0</v>
      </c>
      <c r="HH302" s="4">
        <v>0</v>
      </c>
      <c r="HI302" s="4">
        <v>0</v>
      </c>
      <c r="HJ302" s="4">
        <v>0</v>
      </c>
      <c r="HK302" s="4">
        <v>0</v>
      </c>
      <c r="HL302" s="4">
        <v>0</v>
      </c>
      <c r="HM302" s="5">
        <v>1</v>
      </c>
      <c r="HN302" s="4">
        <v>0</v>
      </c>
      <c r="HO302" s="4">
        <v>0</v>
      </c>
      <c r="HP302" s="4">
        <v>0</v>
      </c>
      <c r="HQ302" s="4">
        <v>0</v>
      </c>
      <c r="HR302" s="4">
        <v>0</v>
      </c>
      <c r="HS302" s="4">
        <v>0</v>
      </c>
      <c r="HT302" s="4">
        <v>0</v>
      </c>
      <c r="HU302" s="4">
        <v>0</v>
      </c>
      <c r="HV302" s="4">
        <v>0</v>
      </c>
      <c r="HW302" s="5">
        <v>1</v>
      </c>
      <c r="HX302" s="4">
        <v>0</v>
      </c>
      <c r="HY302" s="4">
        <v>0</v>
      </c>
      <c r="HZ302" s="4">
        <v>0</v>
      </c>
      <c r="IA302" s="4">
        <v>0</v>
      </c>
      <c r="IB302" s="4">
        <v>0</v>
      </c>
      <c r="IC302" s="4">
        <v>0</v>
      </c>
      <c r="ID302" s="4">
        <v>0</v>
      </c>
      <c r="IE302" s="4">
        <v>0</v>
      </c>
      <c r="IF302" s="4">
        <v>0</v>
      </c>
      <c r="IG302" s="5">
        <v>1</v>
      </c>
      <c r="IH302" s="4">
        <v>0</v>
      </c>
      <c r="II302" s="4">
        <v>0</v>
      </c>
      <c r="IJ302" s="4">
        <v>0</v>
      </c>
      <c r="IK302" s="4">
        <v>0</v>
      </c>
      <c r="IL302" s="4">
        <v>0</v>
      </c>
      <c r="IM302" s="4">
        <v>0</v>
      </c>
      <c r="IN302" s="4">
        <v>0</v>
      </c>
      <c r="IO302" s="4">
        <v>0</v>
      </c>
      <c r="IP302" s="4">
        <v>0</v>
      </c>
      <c r="IQ302" s="5">
        <v>1</v>
      </c>
      <c r="IR302" s="4">
        <v>0</v>
      </c>
      <c r="IS302" s="4">
        <v>0</v>
      </c>
      <c r="IT302" s="4">
        <v>0</v>
      </c>
      <c r="IU302" s="4">
        <v>0</v>
      </c>
      <c r="IV302" s="4">
        <v>0</v>
      </c>
      <c r="IW302" s="4">
        <v>0</v>
      </c>
      <c r="IX302" s="4">
        <v>0</v>
      </c>
      <c r="IY302" s="4">
        <v>0</v>
      </c>
      <c r="IZ302" s="4">
        <v>0</v>
      </c>
      <c r="JA302" s="5">
        <v>12</v>
      </c>
      <c r="JB302" s="4">
        <v>0</v>
      </c>
      <c r="JC302" s="4">
        <v>0</v>
      </c>
      <c r="JD302" s="4">
        <v>0</v>
      </c>
      <c r="JE302" s="4">
        <v>0</v>
      </c>
      <c r="JF302" s="4">
        <v>0</v>
      </c>
      <c r="JG302" s="4">
        <v>0</v>
      </c>
      <c r="JH302" s="4">
        <v>0</v>
      </c>
      <c r="JI302" s="4">
        <v>0</v>
      </c>
      <c r="JJ302" s="4">
        <v>0</v>
      </c>
      <c r="JK302" s="5">
        <v>1</v>
      </c>
      <c r="JL302" s="4">
        <v>0</v>
      </c>
      <c r="JM302" s="4">
        <v>0</v>
      </c>
      <c r="JN302" s="4">
        <v>0</v>
      </c>
      <c r="JO302" s="4">
        <v>0</v>
      </c>
      <c r="JP302" s="4">
        <v>0</v>
      </c>
      <c r="JQ302" s="4">
        <v>0</v>
      </c>
      <c r="JR302" s="4">
        <v>0</v>
      </c>
      <c r="JS302" s="4">
        <v>0</v>
      </c>
      <c r="JT302" s="4">
        <v>0</v>
      </c>
      <c r="JU302" s="5">
        <v>1</v>
      </c>
      <c r="JV302" s="4">
        <v>0</v>
      </c>
      <c r="JW302" s="4">
        <v>0</v>
      </c>
      <c r="JX302" s="4">
        <v>0</v>
      </c>
      <c r="JY302" s="4">
        <v>0</v>
      </c>
      <c r="JZ302" s="4">
        <v>0</v>
      </c>
      <c r="KA302" s="4">
        <v>0</v>
      </c>
      <c r="KB302" s="4">
        <v>0</v>
      </c>
      <c r="KC302" s="4">
        <v>0</v>
      </c>
      <c r="KD302" s="4">
        <v>0</v>
      </c>
      <c r="KE302" s="5">
        <v>1</v>
      </c>
      <c r="KF302" s="4">
        <v>0</v>
      </c>
      <c r="KG302" s="4">
        <v>0</v>
      </c>
      <c r="KH302" s="4">
        <v>0</v>
      </c>
      <c r="KI302" s="4">
        <v>0</v>
      </c>
      <c r="KJ302" s="4">
        <v>0</v>
      </c>
      <c r="KK302" s="4">
        <v>0</v>
      </c>
      <c r="KL302" s="4">
        <v>0</v>
      </c>
      <c r="KM302" s="4">
        <v>0</v>
      </c>
      <c r="KN302" s="4">
        <v>0</v>
      </c>
      <c r="KO302" s="5">
        <v>1</v>
      </c>
      <c r="KP302" s="4">
        <v>0</v>
      </c>
      <c r="KQ302" s="4">
        <v>0</v>
      </c>
      <c r="KR302" s="4">
        <v>0</v>
      </c>
      <c r="KS302" s="4">
        <v>0</v>
      </c>
      <c r="KT302" s="4">
        <v>0</v>
      </c>
      <c r="KU302" s="4">
        <v>0</v>
      </c>
      <c r="KV302" s="4">
        <v>0</v>
      </c>
      <c r="KW302" s="4">
        <v>0</v>
      </c>
      <c r="KX302" s="4">
        <v>0</v>
      </c>
      <c r="KY302" s="5">
        <v>1</v>
      </c>
      <c r="KZ302" s="4">
        <v>0</v>
      </c>
      <c r="LA302" s="4">
        <v>0</v>
      </c>
      <c r="LB302" s="4">
        <v>0</v>
      </c>
      <c r="LC302" s="4">
        <v>0</v>
      </c>
      <c r="LD302" s="4">
        <v>0</v>
      </c>
      <c r="LE302" s="4">
        <v>0</v>
      </c>
      <c r="LF302" s="4">
        <v>0</v>
      </c>
      <c r="LG302" s="4">
        <v>0</v>
      </c>
      <c r="LH302" s="4">
        <v>0</v>
      </c>
      <c r="LI302" s="5">
        <v>1</v>
      </c>
      <c r="LJ302" s="4">
        <v>0</v>
      </c>
      <c r="LK302" s="4">
        <v>0</v>
      </c>
      <c r="LL302" s="4">
        <v>0</v>
      </c>
      <c r="LM302" s="4">
        <v>0</v>
      </c>
      <c r="LN302" s="4">
        <v>0</v>
      </c>
      <c r="LO302" s="4">
        <v>0</v>
      </c>
      <c r="LP302" s="4">
        <v>0</v>
      </c>
      <c r="LQ302" s="4">
        <v>0</v>
      </c>
      <c r="LR302" s="4">
        <v>0</v>
      </c>
      <c r="LS302" s="5">
        <v>1</v>
      </c>
      <c r="LT302" s="4">
        <v>0</v>
      </c>
      <c r="LU302" s="4">
        <v>0</v>
      </c>
      <c r="LV302" s="4">
        <v>0</v>
      </c>
      <c r="LW302" s="4">
        <v>0</v>
      </c>
      <c r="LX302" s="4">
        <v>0</v>
      </c>
      <c r="LY302" s="4">
        <v>0</v>
      </c>
      <c r="LZ302" s="4">
        <v>0</v>
      </c>
      <c r="MA302" s="4">
        <v>0</v>
      </c>
      <c r="MB302" s="4">
        <v>0</v>
      </c>
      <c r="MC302" s="5">
        <v>1</v>
      </c>
      <c r="MD302" s="4">
        <v>0</v>
      </c>
      <c r="ME302" s="4">
        <v>0</v>
      </c>
      <c r="MF302" s="4">
        <v>0</v>
      </c>
      <c r="MG302" s="4">
        <v>0</v>
      </c>
      <c r="MH302" s="4">
        <v>0</v>
      </c>
      <c r="MI302" s="4">
        <v>0</v>
      </c>
      <c r="MJ302" s="4">
        <v>0</v>
      </c>
      <c r="MK302" s="4">
        <v>0</v>
      </c>
      <c r="ML302" s="4">
        <v>0</v>
      </c>
      <c r="MM302" s="5">
        <v>1</v>
      </c>
      <c r="MN302" s="4">
        <v>0</v>
      </c>
      <c r="MO302" s="4">
        <v>0</v>
      </c>
      <c r="MP302" s="4">
        <v>0</v>
      </c>
      <c r="MQ302" s="4">
        <v>0</v>
      </c>
      <c r="MR302" s="4">
        <v>0</v>
      </c>
      <c r="MS302" s="4">
        <v>0</v>
      </c>
      <c r="MT302" s="4">
        <v>0</v>
      </c>
      <c r="MU302" s="4">
        <v>0</v>
      </c>
      <c r="MV302" s="4">
        <v>0</v>
      </c>
      <c r="MW302" s="5">
        <v>1</v>
      </c>
      <c r="MX302" s="4">
        <v>0</v>
      </c>
      <c r="MY302" s="4">
        <v>0</v>
      </c>
      <c r="MZ302" s="4">
        <v>0</v>
      </c>
      <c r="NA302" s="4">
        <v>0</v>
      </c>
      <c r="NB302" s="4">
        <v>0</v>
      </c>
      <c r="NC302" s="4">
        <v>0</v>
      </c>
      <c r="ND302" s="4">
        <v>0</v>
      </c>
      <c r="NE302" s="4">
        <v>0</v>
      </c>
      <c r="NF302" s="4">
        <v>0</v>
      </c>
      <c r="NG302" s="5">
        <v>1</v>
      </c>
      <c r="NH302" s="4">
        <v>0</v>
      </c>
      <c r="NI302" s="4">
        <v>0</v>
      </c>
      <c r="NJ302" s="4">
        <v>0</v>
      </c>
      <c r="NK302" s="4">
        <v>0</v>
      </c>
      <c r="NL302" s="4">
        <v>0</v>
      </c>
      <c r="NM302" s="4">
        <v>0</v>
      </c>
      <c r="NN302" s="4">
        <v>0</v>
      </c>
      <c r="NO302" s="4">
        <v>0</v>
      </c>
      <c r="NP302" s="4">
        <v>0</v>
      </c>
      <c r="NQ302" s="5">
        <v>1</v>
      </c>
      <c r="NR302" s="4">
        <v>0</v>
      </c>
      <c r="NS302" s="4">
        <v>0</v>
      </c>
      <c r="NT302" s="4">
        <v>0</v>
      </c>
      <c r="NU302" s="4">
        <v>0</v>
      </c>
      <c r="NV302" s="4">
        <v>0</v>
      </c>
      <c r="NW302" s="4">
        <v>0</v>
      </c>
      <c r="NX302" s="4">
        <v>0</v>
      </c>
      <c r="NY302" s="4">
        <v>0</v>
      </c>
      <c r="NZ302" s="4">
        <v>0</v>
      </c>
      <c r="OA302" s="5">
        <v>12</v>
      </c>
      <c r="OB302" s="4">
        <v>0</v>
      </c>
      <c r="OC302" s="4">
        <v>0</v>
      </c>
      <c r="OD302" s="4">
        <v>0</v>
      </c>
      <c r="OE302" s="4">
        <v>0</v>
      </c>
      <c r="OF302" s="4">
        <v>0</v>
      </c>
      <c r="OG302" s="4">
        <v>0</v>
      </c>
      <c r="OH302" s="4">
        <v>0</v>
      </c>
      <c r="OI302" s="4">
        <v>0</v>
      </c>
      <c r="OJ302" s="4">
        <v>0</v>
      </c>
      <c r="OK302" s="5">
        <v>1</v>
      </c>
      <c r="OL302" s="4">
        <v>0</v>
      </c>
      <c r="OM302" s="4">
        <v>0</v>
      </c>
      <c r="ON302" s="4">
        <v>0</v>
      </c>
      <c r="OO302" s="4">
        <v>0</v>
      </c>
      <c r="OP302" s="4">
        <v>0</v>
      </c>
      <c r="OQ302" s="4">
        <v>0</v>
      </c>
      <c r="OR302" s="4">
        <v>0</v>
      </c>
      <c r="OS302" s="4">
        <v>0</v>
      </c>
      <c r="OT302" s="4">
        <v>0</v>
      </c>
      <c r="OU302" s="5">
        <v>1</v>
      </c>
      <c r="OV302" s="4">
        <v>0</v>
      </c>
      <c r="OW302" s="4">
        <v>0</v>
      </c>
      <c r="OX302" s="4">
        <v>0</v>
      </c>
      <c r="OY302" s="4">
        <v>0</v>
      </c>
      <c r="OZ302" s="4">
        <v>0</v>
      </c>
      <c r="PA302" s="4">
        <v>0</v>
      </c>
      <c r="PB302" s="4">
        <v>0</v>
      </c>
      <c r="PC302" s="4">
        <v>0</v>
      </c>
      <c r="PD302" s="4">
        <v>0</v>
      </c>
      <c r="PE302" s="5">
        <v>1</v>
      </c>
      <c r="PF302" s="4">
        <v>0</v>
      </c>
      <c r="PG302" s="4">
        <v>0</v>
      </c>
      <c r="PH302" s="4">
        <v>0</v>
      </c>
      <c r="PI302" s="4">
        <v>0</v>
      </c>
      <c r="PJ302" s="4">
        <v>0</v>
      </c>
      <c r="PK302" s="4">
        <v>0</v>
      </c>
      <c r="PL302" s="4">
        <v>0</v>
      </c>
      <c r="PM302" s="4">
        <v>0</v>
      </c>
      <c r="PN302" s="4">
        <v>0</v>
      </c>
      <c r="PO302" s="5">
        <v>1</v>
      </c>
      <c r="PP302" s="4">
        <v>0</v>
      </c>
      <c r="PQ302" s="4">
        <v>0</v>
      </c>
      <c r="PR302" s="4">
        <v>0</v>
      </c>
      <c r="PS302" s="4">
        <v>0</v>
      </c>
      <c r="PT302" s="4">
        <v>0</v>
      </c>
      <c r="PU302" s="4">
        <v>0</v>
      </c>
      <c r="PV302" s="4">
        <v>0</v>
      </c>
      <c r="PW302" s="4">
        <v>0</v>
      </c>
      <c r="PX302" s="4">
        <v>0</v>
      </c>
      <c r="PY302" s="5">
        <v>1</v>
      </c>
      <c r="PZ302" s="4">
        <v>0</v>
      </c>
      <c r="QA302" s="4">
        <v>0</v>
      </c>
      <c r="QB302" s="4">
        <v>0</v>
      </c>
      <c r="QC302" s="4">
        <v>0</v>
      </c>
      <c r="QD302" s="4">
        <v>0</v>
      </c>
      <c r="QE302" s="4">
        <v>0</v>
      </c>
      <c r="QF302" s="4">
        <v>0</v>
      </c>
      <c r="QG302" s="4">
        <v>0</v>
      </c>
      <c r="QH302" s="4">
        <v>0</v>
      </c>
      <c r="QI302" s="5">
        <v>1</v>
      </c>
      <c r="QJ302" s="4">
        <v>0</v>
      </c>
      <c r="QK302" s="4">
        <v>0</v>
      </c>
      <c r="QL302" s="4">
        <v>0</v>
      </c>
      <c r="QM302" s="4">
        <v>0</v>
      </c>
      <c r="QN302" s="4">
        <v>0</v>
      </c>
      <c r="QO302" s="4">
        <v>0</v>
      </c>
      <c r="QP302" s="4">
        <v>0</v>
      </c>
      <c r="QQ302" s="4">
        <v>0</v>
      </c>
      <c r="QR302" s="4">
        <v>0</v>
      </c>
      <c r="QS302" s="5">
        <v>1</v>
      </c>
      <c r="QT302" s="4">
        <v>0</v>
      </c>
      <c r="QU302" s="4">
        <v>0</v>
      </c>
      <c r="QV302" s="4">
        <v>0</v>
      </c>
      <c r="QW302" s="4">
        <v>0</v>
      </c>
      <c r="QX302" s="4">
        <v>0</v>
      </c>
      <c r="QY302" s="4">
        <v>0</v>
      </c>
      <c r="QZ302" s="4">
        <v>0</v>
      </c>
      <c r="RA302" s="4">
        <v>0</v>
      </c>
      <c r="RB302" s="4">
        <v>0</v>
      </c>
      <c r="RC302" s="5">
        <v>1</v>
      </c>
      <c r="RD302" s="4">
        <v>0</v>
      </c>
      <c r="RE302" s="4">
        <v>0</v>
      </c>
      <c r="RF302" s="4">
        <v>0</v>
      </c>
      <c r="RG302" s="4">
        <v>0</v>
      </c>
      <c r="RH302" s="4">
        <v>0</v>
      </c>
      <c r="RI302" s="4">
        <v>0</v>
      </c>
      <c r="RJ302" s="4">
        <v>0</v>
      </c>
      <c r="RK302" s="4">
        <v>0</v>
      </c>
      <c r="RL302" s="4">
        <v>0</v>
      </c>
      <c r="RM302" s="5">
        <v>1</v>
      </c>
      <c r="RN302" s="4">
        <v>0</v>
      </c>
      <c r="RO302" s="4">
        <v>0</v>
      </c>
      <c r="RP302" s="4">
        <v>0</v>
      </c>
      <c r="RQ302" s="4">
        <v>0</v>
      </c>
      <c r="RR302" s="4">
        <v>0</v>
      </c>
      <c r="RS302" s="4">
        <v>0</v>
      </c>
      <c r="RT302" s="4">
        <v>0</v>
      </c>
      <c r="RU302" s="4">
        <v>0</v>
      </c>
      <c r="RV302" s="4">
        <v>0</v>
      </c>
      <c r="RW302" s="5">
        <v>1</v>
      </c>
      <c r="RX302" s="4">
        <v>0</v>
      </c>
      <c r="RY302" s="4">
        <v>0</v>
      </c>
      <c r="RZ302" s="4">
        <v>0</v>
      </c>
      <c r="SA302" s="4">
        <v>0</v>
      </c>
      <c r="SB302" s="4">
        <v>0</v>
      </c>
      <c r="SC302" s="4">
        <v>0</v>
      </c>
      <c r="SD302" s="4">
        <v>0</v>
      </c>
      <c r="SE302" s="4">
        <v>0</v>
      </c>
      <c r="SF302" s="4">
        <v>0</v>
      </c>
      <c r="SG302" s="5">
        <v>1</v>
      </c>
      <c r="SH302" s="4">
        <v>0</v>
      </c>
      <c r="SI302" s="4">
        <v>0</v>
      </c>
      <c r="SJ302" s="4">
        <v>0</v>
      </c>
      <c r="SK302" s="4">
        <v>0</v>
      </c>
      <c r="SL302" s="4">
        <v>0</v>
      </c>
      <c r="SM302" s="4">
        <v>0</v>
      </c>
      <c r="SN302" s="4">
        <v>0</v>
      </c>
      <c r="SO302" s="4">
        <v>0</v>
      </c>
      <c r="SP302" s="4">
        <v>0</v>
      </c>
      <c r="SQ302" s="5">
        <v>1</v>
      </c>
      <c r="SR302" s="4">
        <v>0</v>
      </c>
      <c r="SS302" s="4">
        <v>0</v>
      </c>
      <c r="ST302" s="4">
        <v>0</v>
      </c>
      <c r="SU302" s="4">
        <v>0</v>
      </c>
      <c r="SV302" s="4">
        <v>0</v>
      </c>
      <c r="SW302" s="4">
        <v>0</v>
      </c>
      <c r="SX302" s="4">
        <v>0</v>
      </c>
      <c r="SY302" s="4">
        <v>0</v>
      </c>
      <c r="SZ302" s="4">
        <v>0</v>
      </c>
      <c r="TA302" s="5">
        <v>12</v>
      </c>
      <c r="TB302" s="4">
        <v>0</v>
      </c>
      <c r="TC302" s="4">
        <v>0</v>
      </c>
    </row>
    <row r="303" spans="1:523" x14ac:dyDescent="0.3">
      <c r="A303" s="3" t="s">
        <v>340</v>
      </c>
      <c r="B303" s="4">
        <v>11068546.319999998</v>
      </c>
      <c r="C303" s="4">
        <v>11068546.319999998</v>
      </c>
      <c r="D303" s="4">
        <v>0</v>
      </c>
      <c r="E303" s="4">
        <v>0</v>
      </c>
      <c r="F303" s="4">
        <v>11068546.319999998</v>
      </c>
      <c r="G303" s="4">
        <v>10694842.855529271</v>
      </c>
      <c r="H303" s="4">
        <v>0</v>
      </c>
      <c r="I303" s="4">
        <v>0</v>
      </c>
      <c r="J303" s="4">
        <v>10694842.855529271</v>
      </c>
      <c r="K303" s="5">
        <v>0.9662373491814843</v>
      </c>
      <c r="L303" s="4">
        <v>11254027.16</v>
      </c>
      <c r="M303" s="4">
        <v>11254027.16</v>
      </c>
      <c r="N303" s="4">
        <v>0</v>
      </c>
      <c r="O303" s="4">
        <v>0</v>
      </c>
      <c r="P303" s="4">
        <v>11254027.16</v>
      </c>
      <c r="Q303" s="4">
        <v>10874061.370694827</v>
      </c>
      <c r="R303" s="4">
        <v>0</v>
      </c>
      <c r="S303" s="4">
        <v>0</v>
      </c>
      <c r="T303" s="4">
        <v>10874061.370694827</v>
      </c>
      <c r="U303" s="5">
        <v>0.9662373491814843</v>
      </c>
      <c r="V303" s="4">
        <v>11138827.099999998</v>
      </c>
      <c r="W303" s="4">
        <v>11138827.099999998</v>
      </c>
      <c r="X303" s="4">
        <v>0</v>
      </c>
      <c r="Y303" s="4">
        <v>0</v>
      </c>
      <c r="Z303" s="4">
        <v>11138827.099999998</v>
      </c>
      <c r="AA303" s="4">
        <v>10762750.770094877</v>
      </c>
      <c r="AB303" s="4">
        <v>0</v>
      </c>
      <c r="AC303" s="4">
        <v>0</v>
      </c>
      <c r="AD303" s="4">
        <v>10762750.770094877</v>
      </c>
      <c r="AE303" s="5">
        <v>0.9662373491814843</v>
      </c>
      <c r="AF303" s="4">
        <v>11202971.17</v>
      </c>
      <c r="AG303" s="4">
        <v>11202971.17</v>
      </c>
      <c r="AH303" s="4">
        <v>0</v>
      </c>
      <c r="AI303" s="4">
        <v>0</v>
      </c>
      <c r="AJ303" s="4">
        <v>11202971.17</v>
      </c>
      <c r="AK303" s="4">
        <v>10824729.166257391</v>
      </c>
      <c r="AL303" s="4">
        <v>0</v>
      </c>
      <c r="AM303" s="4">
        <v>0</v>
      </c>
      <c r="AN303" s="4">
        <v>10824729.166257391</v>
      </c>
      <c r="AO303" s="5">
        <v>0.9662373491814843</v>
      </c>
      <c r="AP303" s="4">
        <v>11580833.800000001</v>
      </c>
      <c r="AQ303" s="4">
        <v>11580833.800000001</v>
      </c>
      <c r="AR303" s="4">
        <v>0</v>
      </c>
      <c r="AS303" s="4">
        <v>0</v>
      </c>
      <c r="AT303" s="4">
        <v>11580833.800000001</v>
      </c>
      <c r="AU303" s="4">
        <v>11189834.152223336</v>
      </c>
      <c r="AV303" s="4">
        <v>0</v>
      </c>
      <c r="AW303" s="4">
        <v>0</v>
      </c>
      <c r="AX303" s="4">
        <v>11189834.152223336</v>
      </c>
      <c r="AY303" s="5">
        <v>0.9662373491814843</v>
      </c>
      <c r="AZ303" s="4">
        <v>11889992.970000001</v>
      </c>
      <c r="BA303" s="4">
        <v>11889992.970000001</v>
      </c>
      <c r="BB303" s="4">
        <v>0</v>
      </c>
      <c r="BC303" s="4">
        <v>0</v>
      </c>
      <c r="BD303" s="4">
        <v>11889992.970000001</v>
      </c>
      <c r="BE303" s="4">
        <v>11488555.289119285</v>
      </c>
      <c r="BF303" s="4">
        <v>0</v>
      </c>
      <c r="BG303" s="4">
        <v>0</v>
      </c>
      <c r="BH303" s="4">
        <v>11488555.289119285</v>
      </c>
      <c r="BI303" s="5">
        <v>0.9662373491814843</v>
      </c>
      <c r="BJ303" s="4">
        <v>12840738.330000002</v>
      </c>
      <c r="BK303" s="4">
        <v>12840738.330000002</v>
      </c>
      <c r="BL303" s="4">
        <v>0</v>
      </c>
      <c r="BM303" s="4">
        <v>0</v>
      </c>
      <c r="BN303" s="4">
        <v>12840738.330000002</v>
      </c>
      <c r="BO303" s="4">
        <v>12407200.965512281</v>
      </c>
      <c r="BP303" s="4">
        <v>0</v>
      </c>
      <c r="BQ303" s="4">
        <v>0</v>
      </c>
      <c r="BR303" s="4">
        <v>12407200.965512281</v>
      </c>
      <c r="BS303" s="5">
        <v>0.9662373491814843</v>
      </c>
      <c r="BT303" s="4">
        <v>12493771.930000002</v>
      </c>
      <c r="BU303" s="4">
        <v>12493771.930000002</v>
      </c>
      <c r="BV303" s="4">
        <v>0</v>
      </c>
      <c r="BW303" s="4">
        <v>0</v>
      </c>
      <c r="BX303" s="4">
        <v>12493771.930000002</v>
      </c>
      <c r="BY303" s="4">
        <v>12071949.070921239</v>
      </c>
      <c r="BZ303" s="4">
        <v>0</v>
      </c>
      <c r="CA303" s="4">
        <v>0</v>
      </c>
      <c r="CB303" s="4">
        <v>12071949.070921239</v>
      </c>
      <c r="CC303" s="5">
        <v>0.9662373491814843</v>
      </c>
      <c r="CD303" s="4">
        <v>12735715.23</v>
      </c>
      <c r="CE303" s="4">
        <v>12735715.23</v>
      </c>
      <c r="CF303" s="4">
        <v>0</v>
      </c>
      <c r="CG303" s="4">
        <v>0</v>
      </c>
      <c r="CH303" s="4">
        <v>12735715.23</v>
      </c>
      <c r="CI303" s="4">
        <v>12305723.723765459</v>
      </c>
      <c r="CJ303" s="4">
        <v>0</v>
      </c>
      <c r="CK303" s="4">
        <v>0</v>
      </c>
      <c r="CL303" s="4">
        <v>12305723.723765459</v>
      </c>
      <c r="CM303" s="5">
        <v>0.9662373491814843</v>
      </c>
      <c r="CN303" s="4">
        <v>13200507.879999999</v>
      </c>
      <c r="CO303" s="4">
        <v>13200507.879999999</v>
      </c>
      <c r="CP303" s="4">
        <v>0</v>
      </c>
      <c r="CQ303" s="4">
        <v>0</v>
      </c>
      <c r="CR303" s="4">
        <v>13200507.879999999</v>
      </c>
      <c r="CS303" s="4">
        <v>12754823.741820494</v>
      </c>
      <c r="CT303" s="4">
        <v>0</v>
      </c>
      <c r="CU303" s="4">
        <v>0</v>
      </c>
      <c r="CV303" s="4">
        <v>12754823.741820494</v>
      </c>
      <c r="CW303" s="5">
        <v>0.9662373491814843</v>
      </c>
      <c r="CX303" s="4">
        <v>13021202.689999998</v>
      </c>
      <c r="CY303" s="4">
        <v>13021202.689999998</v>
      </c>
      <c r="CZ303" s="4">
        <v>0</v>
      </c>
      <c r="DA303" s="4">
        <v>0</v>
      </c>
      <c r="DB303" s="4">
        <v>13021202.689999998</v>
      </c>
      <c r="DC303" s="4">
        <v>12581572.370340411</v>
      </c>
      <c r="DD303" s="4">
        <v>0</v>
      </c>
      <c r="DE303" s="4">
        <v>0</v>
      </c>
      <c r="DF303" s="4">
        <v>12581572.370340411</v>
      </c>
      <c r="DG303" s="5">
        <v>0.9662373491814843</v>
      </c>
      <c r="DH303" s="4">
        <v>13264250.319999998</v>
      </c>
      <c r="DI303" s="4">
        <v>13264250.319999998</v>
      </c>
      <c r="DJ303" s="4">
        <v>0</v>
      </c>
      <c r="DK303" s="4">
        <v>0</v>
      </c>
      <c r="DL303" s="4">
        <v>13264250.319999998</v>
      </c>
      <c r="DM303" s="4">
        <v>12816414.068076454</v>
      </c>
      <c r="DN303" s="4">
        <v>0</v>
      </c>
      <c r="DO303" s="4">
        <v>0</v>
      </c>
      <c r="DP303" s="4">
        <v>12816414.068076454</v>
      </c>
      <c r="DQ303" s="5">
        <v>0.9662373491814843</v>
      </c>
      <c r="DR303" s="4">
        <v>145691384.90000001</v>
      </c>
      <c r="DS303" s="4">
        <v>145691384.90000001</v>
      </c>
      <c r="DT303" s="4">
        <v>0</v>
      </c>
      <c r="DU303" s="4">
        <v>0</v>
      </c>
      <c r="DV303" s="4">
        <v>145691384.90000001</v>
      </c>
      <c r="DW303" s="4">
        <v>140772457.54435533</v>
      </c>
      <c r="DX303" s="4">
        <v>0</v>
      </c>
      <c r="DY303" s="4">
        <v>0</v>
      </c>
      <c r="DZ303" s="4">
        <v>140772457.54435533</v>
      </c>
      <c r="EA303" s="5">
        <v>11.594848190177814</v>
      </c>
      <c r="EB303" s="4">
        <v>13054312.159999998</v>
      </c>
      <c r="EC303" s="4">
        <v>13054312.159999998</v>
      </c>
      <c r="ED303" s="4">
        <v>0</v>
      </c>
      <c r="EE303" s="4">
        <v>0</v>
      </c>
      <c r="EF303" s="4">
        <v>13054312.159999998</v>
      </c>
      <c r="EG303" s="4">
        <v>12601079.618323291</v>
      </c>
      <c r="EH303" s="4">
        <v>0</v>
      </c>
      <c r="EI303" s="4">
        <v>0</v>
      </c>
      <c r="EJ303" s="4">
        <v>12601079.618323291</v>
      </c>
      <c r="EK303" s="5">
        <v>0.96528100936137662</v>
      </c>
      <c r="EL303" s="4">
        <v>12949309.579999998</v>
      </c>
      <c r="EM303" s="4">
        <v>12949309.579999998</v>
      </c>
      <c r="EN303" s="4">
        <v>0</v>
      </c>
      <c r="EO303" s="4">
        <v>0</v>
      </c>
      <c r="EP303" s="4">
        <v>12949309.579999998</v>
      </c>
      <c r="EQ303" s="4">
        <v>12499722.621915342</v>
      </c>
      <c r="ER303" s="4">
        <v>0</v>
      </c>
      <c r="ES303" s="4">
        <v>0</v>
      </c>
      <c r="ET303" s="4">
        <v>12499722.621915342</v>
      </c>
      <c r="EU303" s="5">
        <v>0.96528100936137662</v>
      </c>
      <c r="EV303" s="4">
        <v>13072004.049999999</v>
      </c>
      <c r="EW303" s="4">
        <v>13072004.049999999</v>
      </c>
      <c r="EX303" s="4">
        <v>0</v>
      </c>
      <c r="EY303" s="4">
        <v>0</v>
      </c>
      <c r="EZ303" s="4">
        <v>13072004.049999999</v>
      </c>
      <c r="FA303" s="4">
        <v>12618157.263760002</v>
      </c>
      <c r="FB303" s="4">
        <v>0</v>
      </c>
      <c r="FC303" s="4">
        <v>0</v>
      </c>
      <c r="FD303" s="4">
        <v>12618157.263760002</v>
      </c>
      <c r="FE303" s="5">
        <v>0.96528100936137662</v>
      </c>
      <c r="FF303" s="4">
        <v>13001402.509999998</v>
      </c>
      <c r="FG303" s="4">
        <v>13001402.509999998</v>
      </c>
      <c r="FH303" s="4">
        <v>0</v>
      </c>
      <c r="FI303" s="4">
        <v>0</v>
      </c>
      <c r="FJ303" s="4">
        <v>13001402.509999998</v>
      </c>
      <c r="FK303" s="4">
        <v>12550006.937966334</v>
      </c>
      <c r="FL303" s="4">
        <v>0</v>
      </c>
      <c r="FM303" s="4">
        <v>0</v>
      </c>
      <c r="FN303" s="4">
        <v>12550006.937966334</v>
      </c>
      <c r="FO303" s="5">
        <v>0.96528100936137662</v>
      </c>
      <c r="FP303" s="4">
        <v>12865230.879999999</v>
      </c>
      <c r="FQ303" s="4">
        <v>12865230.879999999</v>
      </c>
      <c r="FR303" s="4">
        <v>0</v>
      </c>
      <c r="FS303" s="4">
        <v>0</v>
      </c>
      <c r="FT303" s="4">
        <v>12865230.879999999</v>
      </c>
      <c r="FU303" s="4">
        <v>12418563.04951355</v>
      </c>
      <c r="FV303" s="4">
        <v>0</v>
      </c>
      <c r="FW303" s="4">
        <v>0</v>
      </c>
      <c r="FX303" s="4">
        <v>12418563.04951355</v>
      </c>
      <c r="FY303" s="5">
        <v>0.96528100936137662</v>
      </c>
      <c r="FZ303" s="4">
        <v>12665595.989999998</v>
      </c>
      <c r="GA303" s="4">
        <v>12665595.989999998</v>
      </c>
      <c r="GB303" s="4">
        <v>0</v>
      </c>
      <c r="GC303" s="4">
        <v>0</v>
      </c>
      <c r="GD303" s="4">
        <v>12665595.989999998</v>
      </c>
      <c r="GE303" s="4">
        <v>12225859.281390602</v>
      </c>
      <c r="GF303" s="4">
        <v>0</v>
      </c>
      <c r="GG303" s="4">
        <v>0</v>
      </c>
      <c r="GH303" s="4">
        <v>12225859.281390602</v>
      </c>
      <c r="GI303" s="5">
        <v>0.96528100936137662</v>
      </c>
      <c r="GJ303" s="4">
        <v>12234740.089999996</v>
      </c>
      <c r="GK303" s="4">
        <v>12234740.089999996</v>
      </c>
      <c r="GL303" s="4">
        <v>0</v>
      </c>
      <c r="GM303" s="4">
        <v>0</v>
      </c>
      <c r="GN303" s="4">
        <v>12234740.089999996</v>
      </c>
      <c r="GO303" s="4">
        <v>11809962.263349297</v>
      </c>
      <c r="GP303" s="4">
        <v>0</v>
      </c>
      <c r="GQ303" s="4">
        <v>0</v>
      </c>
      <c r="GR303" s="4">
        <v>11809962.263349297</v>
      </c>
      <c r="GS303" s="5">
        <v>0.96528100936137662</v>
      </c>
      <c r="GT303" s="4">
        <v>12232893.779999996</v>
      </c>
      <c r="GU303" s="4">
        <v>12232893.779999996</v>
      </c>
      <c r="GV303" s="4">
        <v>0</v>
      </c>
      <c r="GW303" s="4">
        <v>0</v>
      </c>
      <c r="GX303" s="4">
        <v>12232893.779999996</v>
      </c>
      <c r="GY303" s="4">
        <v>11808180.055368902</v>
      </c>
      <c r="GZ303" s="4">
        <v>0</v>
      </c>
      <c r="HA303" s="4">
        <v>0</v>
      </c>
      <c r="HB303" s="4">
        <v>11808180.055368902</v>
      </c>
      <c r="HC303" s="5">
        <v>0.96528100936137662</v>
      </c>
      <c r="HD303" s="4">
        <v>12165850.389999997</v>
      </c>
      <c r="HE303" s="4">
        <v>12165850.389999997</v>
      </c>
      <c r="HF303" s="4">
        <v>0</v>
      </c>
      <c r="HG303" s="4">
        <v>0</v>
      </c>
      <c r="HH303" s="4">
        <v>12165850.389999997</v>
      </c>
      <c r="HI303" s="4">
        <v>11743464.344198694</v>
      </c>
      <c r="HJ303" s="4">
        <v>0</v>
      </c>
      <c r="HK303" s="4">
        <v>0</v>
      </c>
      <c r="HL303" s="4">
        <v>11743464.344198694</v>
      </c>
      <c r="HM303" s="5">
        <v>0.96528100936137662</v>
      </c>
      <c r="HN303" s="4">
        <v>12367495.409999995</v>
      </c>
      <c r="HO303" s="4">
        <v>12367495.409999995</v>
      </c>
      <c r="HP303" s="4">
        <v>0</v>
      </c>
      <c r="HQ303" s="4">
        <v>0</v>
      </c>
      <c r="HR303" s="4">
        <v>12367495.409999995</v>
      </c>
      <c r="HS303" s="4">
        <v>11938108.452636987</v>
      </c>
      <c r="HT303" s="4">
        <v>0</v>
      </c>
      <c r="HU303" s="4">
        <v>0</v>
      </c>
      <c r="HV303" s="4">
        <v>11938108.452636987</v>
      </c>
      <c r="HW303" s="5">
        <v>0.96528100936137662</v>
      </c>
      <c r="HX303" s="4">
        <v>12908248.879999999</v>
      </c>
      <c r="HY303" s="4">
        <v>12908248.879999999</v>
      </c>
      <c r="HZ303" s="4">
        <v>0</v>
      </c>
      <c r="IA303" s="4">
        <v>0</v>
      </c>
      <c r="IB303" s="4">
        <v>12908248.879999999</v>
      </c>
      <c r="IC303" s="4">
        <v>12460087.507974258</v>
      </c>
      <c r="ID303" s="4">
        <v>0</v>
      </c>
      <c r="IE303" s="4">
        <v>0</v>
      </c>
      <c r="IF303" s="4">
        <v>12460087.507974258</v>
      </c>
      <c r="IG303" s="5">
        <v>0.96528100936137662</v>
      </c>
      <c r="IH303" s="4">
        <v>13159228.459999997</v>
      </c>
      <c r="II303" s="4">
        <v>13159228.459999997</v>
      </c>
      <c r="IJ303" s="4">
        <v>0</v>
      </c>
      <c r="IK303" s="4">
        <v>0</v>
      </c>
      <c r="IL303" s="4">
        <v>13159228.459999997</v>
      </c>
      <c r="IM303" s="4">
        <v>12702353.33028575</v>
      </c>
      <c r="IN303" s="4">
        <v>0</v>
      </c>
      <c r="IO303" s="4">
        <v>0</v>
      </c>
      <c r="IP303" s="4">
        <v>12702353.33028575</v>
      </c>
      <c r="IQ303" s="5">
        <v>0.96528100936137662</v>
      </c>
      <c r="IR303" s="4">
        <v>152676312.18000001</v>
      </c>
      <c r="IS303" s="4">
        <v>152676312.18000001</v>
      </c>
      <c r="IT303" s="4">
        <v>0</v>
      </c>
      <c r="IU303" s="4">
        <v>0</v>
      </c>
      <c r="IV303" s="4">
        <v>152676312.18000001</v>
      </c>
      <c r="IW303" s="4">
        <v>147375544.72668302</v>
      </c>
      <c r="IX303" s="4">
        <v>0</v>
      </c>
      <c r="IY303" s="4">
        <v>0</v>
      </c>
      <c r="IZ303" s="4">
        <v>147375544.72668302</v>
      </c>
      <c r="JA303" s="5">
        <v>11.583372112336519</v>
      </c>
      <c r="JB303" s="4">
        <v>13136694.189999999</v>
      </c>
      <c r="JC303" s="4">
        <v>13136694.189999999</v>
      </c>
      <c r="JD303" s="4">
        <v>0</v>
      </c>
      <c r="JE303" s="4">
        <v>0</v>
      </c>
      <c r="JF303" s="4">
        <v>13136694.189999999</v>
      </c>
      <c r="JG303" s="4">
        <v>12709140.95903302</v>
      </c>
      <c r="JH303" s="4">
        <v>0</v>
      </c>
      <c r="JI303" s="4">
        <v>0</v>
      </c>
      <c r="JJ303" s="4">
        <v>12709140.95903302</v>
      </c>
      <c r="JK303" s="5">
        <v>0.96745351419595016</v>
      </c>
      <c r="JL303" s="4">
        <v>13147413.349999998</v>
      </c>
      <c r="JM303" s="4">
        <v>13147413.349999998</v>
      </c>
      <c r="JN303" s="4">
        <v>0</v>
      </c>
      <c r="JO303" s="4">
        <v>0</v>
      </c>
      <c r="JP303" s="4">
        <v>13147413.349999998</v>
      </c>
      <c r="JQ303" s="4">
        <v>12719511.248044247</v>
      </c>
      <c r="JR303" s="4">
        <v>0</v>
      </c>
      <c r="JS303" s="4">
        <v>0</v>
      </c>
      <c r="JT303" s="4">
        <v>12719511.248044247</v>
      </c>
      <c r="JU303" s="5">
        <v>0.96745351419595016</v>
      </c>
      <c r="JV303" s="4">
        <v>13205214.159999996</v>
      </c>
      <c r="JW303" s="4">
        <v>13205214.159999996</v>
      </c>
      <c r="JX303" s="4">
        <v>0</v>
      </c>
      <c r="JY303" s="4">
        <v>0</v>
      </c>
      <c r="JZ303" s="4">
        <v>13205214.159999996</v>
      </c>
      <c r="KA303" s="4">
        <v>12775430.844802119</v>
      </c>
      <c r="KB303" s="4">
        <v>0</v>
      </c>
      <c r="KC303" s="4">
        <v>0</v>
      </c>
      <c r="KD303" s="4">
        <v>12775430.844802119</v>
      </c>
      <c r="KE303" s="5">
        <v>0.96745351419595016</v>
      </c>
      <c r="KF303" s="4">
        <v>13226013.049999995</v>
      </c>
      <c r="KG303" s="4">
        <v>13226013.049999995</v>
      </c>
      <c r="KH303" s="4">
        <v>0</v>
      </c>
      <c r="KI303" s="4">
        <v>0</v>
      </c>
      <c r="KJ303" s="4">
        <v>13226013.049999995</v>
      </c>
      <c r="KK303" s="4">
        <v>12795552.804023992</v>
      </c>
      <c r="KL303" s="4">
        <v>0</v>
      </c>
      <c r="KM303" s="4">
        <v>0</v>
      </c>
      <c r="KN303" s="4">
        <v>12795552.804023992</v>
      </c>
      <c r="KO303" s="5">
        <v>0.96745351419595016</v>
      </c>
      <c r="KP303" s="4">
        <v>13286721.579999998</v>
      </c>
      <c r="KQ303" s="4">
        <v>13286721.579999998</v>
      </c>
      <c r="KR303" s="4">
        <v>0</v>
      </c>
      <c r="KS303" s="4">
        <v>0</v>
      </c>
      <c r="KT303" s="4">
        <v>13286721.579999998</v>
      </c>
      <c r="KU303" s="4">
        <v>12854285.484714165</v>
      </c>
      <c r="KV303" s="4">
        <v>0</v>
      </c>
      <c r="KW303" s="4">
        <v>0</v>
      </c>
      <c r="KX303" s="4">
        <v>12854285.484714165</v>
      </c>
      <c r="KY303" s="5">
        <v>0.96745351419595016</v>
      </c>
      <c r="KZ303" s="4">
        <v>13408377.749999994</v>
      </c>
      <c r="LA303" s="4">
        <v>13408377.749999994</v>
      </c>
      <c r="LB303" s="4">
        <v>0</v>
      </c>
      <c r="LC303" s="4">
        <v>0</v>
      </c>
      <c r="LD303" s="4">
        <v>13408377.749999994</v>
      </c>
      <c r="LE303" s="4">
        <v>12971982.173904281</v>
      </c>
      <c r="LF303" s="4">
        <v>0</v>
      </c>
      <c r="LG303" s="4">
        <v>0</v>
      </c>
      <c r="LH303" s="4">
        <v>12971982.173904281</v>
      </c>
      <c r="LI303" s="5">
        <v>0.96745351419595016</v>
      </c>
      <c r="LJ303" s="4">
        <v>13388700.819999997</v>
      </c>
      <c r="LK303" s="4">
        <v>13388700.819999997</v>
      </c>
      <c r="LL303" s="4">
        <v>0</v>
      </c>
      <c r="LM303" s="4">
        <v>0</v>
      </c>
      <c r="LN303" s="4">
        <v>13388700.819999997</v>
      </c>
      <c r="LO303" s="4">
        <v>12952945.658827197</v>
      </c>
      <c r="LP303" s="4">
        <v>0</v>
      </c>
      <c r="LQ303" s="4">
        <v>0</v>
      </c>
      <c r="LR303" s="4">
        <v>12952945.658827197</v>
      </c>
      <c r="LS303" s="5">
        <v>0.96745351419595016</v>
      </c>
      <c r="LT303" s="4">
        <v>13486484.769999996</v>
      </c>
      <c r="LU303" s="4">
        <v>13486484.769999996</v>
      </c>
      <c r="LV303" s="4">
        <v>0</v>
      </c>
      <c r="LW303" s="4">
        <v>0</v>
      </c>
      <c r="LX303" s="4">
        <v>13486484.769999996</v>
      </c>
      <c r="LY303" s="4">
        <v>13047547.084886657</v>
      </c>
      <c r="LZ303" s="4">
        <v>0</v>
      </c>
      <c r="MA303" s="4">
        <v>0</v>
      </c>
      <c r="MB303" s="4">
        <v>13047547.084886657</v>
      </c>
      <c r="MC303" s="5">
        <v>0.96745351419595016</v>
      </c>
      <c r="MD303" s="4">
        <v>13772380.899999999</v>
      </c>
      <c r="ME303" s="4">
        <v>13772380.899999999</v>
      </c>
      <c r="MF303" s="4">
        <v>0</v>
      </c>
      <c r="MG303" s="4">
        <v>0</v>
      </c>
      <c r="MH303" s="4">
        <v>13772380.899999999</v>
      </c>
      <c r="MI303" s="4">
        <v>13324138.300550181</v>
      </c>
      <c r="MJ303" s="4">
        <v>0</v>
      </c>
      <c r="MK303" s="4">
        <v>0</v>
      </c>
      <c r="ML303" s="4">
        <v>13324138.300550181</v>
      </c>
      <c r="MM303" s="5">
        <v>0.96745351419595016</v>
      </c>
      <c r="MN303" s="4">
        <v>13988955.5</v>
      </c>
      <c r="MO303" s="4">
        <v>13988955.5</v>
      </c>
      <c r="MP303" s="4">
        <v>0</v>
      </c>
      <c r="MQ303" s="4">
        <v>0</v>
      </c>
      <c r="MR303" s="4">
        <v>13988955.5</v>
      </c>
      <c r="MS303" s="4">
        <v>13533664.158405766</v>
      </c>
      <c r="MT303" s="4">
        <v>0</v>
      </c>
      <c r="MU303" s="4">
        <v>0</v>
      </c>
      <c r="MV303" s="4">
        <v>13533664.158405766</v>
      </c>
      <c r="MW303" s="5">
        <v>0.96745351419595016</v>
      </c>
      <c r="MX303" s="4">
        <v>14122272.370000001</v>
      </c>
      <c r="MY303" s="4">
        <v>14122272.370000001</v>
      </c>
      <c r="MZ303" s="4">
        <v>0</v>
      </c>
      <c r="NA303" s="4">
        <v>0</v>
      </c>
      <c r="NB303" s="4">
        <v>14122272.370000001</v>
      </c>
      <c r="NC303" s="4">
        <v>13662642.032788871</v>
      </c>
      <c r="ND303" s="4">
        <v>0</v>
      </c>
      <c r="NE303" s="4">
        <v>0</v>
      </c>
      <c r="NF303" s="4">
        <v>13662642.032788871</v>
      </c>
      <c r="NG303" s="5">
        <v>0.96745351419595016</v>
      </c>
      <c r="NH303" s="4">
        <v>14197526.220000003</v>
      </c>
      <c r="NI303" s="4">
        <v>14197526.220000003</v>
      </c>
      <c r="NJ303" s="4">
        <v>0</v>
      </c>
      <c r="NK303" s="4">
        <v>0</v>
      </c>
      <c r="NL303" s="4">
        <v>14197526.220000003</v>
      </c>
      <c r="NM303" s="4">
        <v>13735446.634428147</v>
      </c>
      <c r="NN303" s="4">
        <v>0</v>
      </c>
      <c r="NO303" s="4">
        <v>0</v>
      </c>
      <c r="NP303" s="4">
        <v>13735446.634428147</v>
      </c>
      <c r="NQ303" s="5">
        <v>0.96745351419595016</v>
      </c>
      <c r="NR303" s="4">
        <v>162366754.65999997</v>
      </c>
      <c r="NS303" s="4">
        <v>162366754.65999997</v>
      </c>
      <c r="NT303" s="4">
        <v>0</v>
      </c>
      <c r="NU303" s="4">
        <v>0</v>
      </c>
      <c r="NV303" s="4">
        <v>162366754.65999997</v>
      </c>
      <c r="NW303" s="4">
        <v>157082287.38440862</v>
      </c>
      <c r="NX303" s="4">
        <v>0</v>
      </c>
      <c r="NY303" s="4">
        <v>0</v>
      </c>
      <c r="NZ303" s="4">
        <v>157082287.38440862</v>
      </c>
      <c r="OA303" s="5">
        <v>11.609442170351405</v>
      </c>
      <c r="OB303" s="4">
        <v>14214633.43</v>
      </c>
      <c r="OC303" s="4">
        <v>14214633.43</v>
      </c>
      <c r="OD303" s="4">
        <v>0</v>
      </c>
      <c r="OE303" s="4">
        <v>0</v>
      </c>
      <c r="OF303" s="4">
        <v>14214633.43</v>
      </c>
      <c r="OG303" s="4">
        <v>13762668.259433694</v>
      </c>
      <c r="OH303" s="4">
        <v>0</v>
      </c>
      <c r="OI303" s="4">
        <v>0</v>
      </c>
      <c r="OJ303" s="4">
        <v>13762668.259433694</v>
      </c>
      <c r="OK303" s="5">
        <v>0.96820423313819459</v>
      </c>
      <c r="OL303" s="4">
        <v>14228053.210000001</v>
      </c>
      <c r="OM303" s="4">
        <v>14228053.210000001</v>
      </c>
      <c r="ON303" s="4">
        <v>0</v>
      </c>
      <c r="OO303" s="4">
        <v>0</v>
      </c>
      <c r="OP303" s="4">
        <v>14228053.210000001</v>
      </c>
      <c r="OQ303" s="4">
        <v>13775661.347237479</v>
      </c>
      <c r="OR303" s="4">
        <v>0</v>
      </c>
      <c r="OS303" s="4">
        <v>0</v>
      </c>
      <c r="OT303" s="4">
        <v>13775661.347237479</v>
      </c>
      <c r="OU303" s="5">
        <v>0.96820423313819459</v>
      </c>
      <c r="OV303" s="4">
        <v>14236244.270000003</v>
      </c>
      <c r="OW303" s="4">
        <v>14236244.270000003</v>
      </c>
      <c r="OX303" s="4">
        <v>0</v>
      </c>
      <c r="OY303" s="4">
        <v>0</v>
      </c>
      <c r="OZ303" s="4">
        <v>14236244.270000003</v>
      </c>
      <c r="PA303" s="4">
        <v>13783591.966203369</v>
      </c>
      <c r="PB303" s="4">
        <v>0</v>
      </c>
      <c r="PC303" s="4">
        <v>0</v>
      </c>
      <c r="PD303" s="4">
        <v>13783591.966203369</v>
      </c>
      <c r="PE303" s="5">
        <v>0.96820423313819459</v>
      </c>
      <c r="PF303" s="4">
        <v>14213650.520000003</v>
      </c>
      <c r="PG303" s="4">
        <v>14213650.520000003</v>
      </c>
      <c r="PH303" s="4">
        <v>0</v>
      </c>
      <c r="PI303" s="4">
        <v>0</v>
      </c>
      <c r="PJ303" s="4">
        <v>14213650.520000003</v>
      </c>
      <c r="PK303" s="4">
        <v>13761716.601810904</v>
      </c>
      <c r="PL303" s="4">
        <v>0</v>
      </c>
      <c r="PM303" s="4">
        <v>0</v>
      </c>
      <c r="PN303" s="4">
        <v>13761716.601810904</v>
      </c>
      <c r="PO303" s="5">
        <v>0.96820423313819459</v>
      </c>
      <c r="PP303" s="4">
        <v>14191496.16</v>
      </c>
      <c r="PQ303" s="4">
        <v>14191496.16</v>
      </c>
      <c r="PR303" s="4">
        <v>0</v>
      </c>
      <c r="PS303" s="4">
        <v>0</v>
      </c>
      <c r="PT303" s="4">
        <v>14191496.16</v>
      </c>
      <c r="PU303" s="4">
        <v>13740266.656676434</v>
      </c>
      <c r="PV303" s="4">
        <v>0</v>
      </c>
      <c r="PW303" s="4">
        <v>0</v>
      </c>
      <c r="PX303" s="4">
        <v>13740266.656676434</v>
      </c>
      <c r="PY303" s="5">
        <v>0.96820423313819459</v>
      </c>
      <c r="PZ303" s="4">
        <v>14336998.73</v>
      </c>
      <c r="QA303" s="4">
        <v>14336998.73</v>
      </c>
      <c r="QB303" s="4">
        <v>0</v>
      </c>
      <c r="QC303" s="4">
        <v>0</v>
      </c>
      <c r="QD303" s="4">
        <v>14336998.73</v>
      </c>
      <c r="QE303" s="4">
        <v>13881142.860882921</v>
      </c>
      <c r="QF303" s="4">
        <v>0</v>
      </c>
      <c r="QG303" s="4">
        <v>0</v>
      </c>
      <c r="QH303" s="4">
        <v>13881142.860882921</v>
      </c>
      <c r="QI303" s="5">
        <v>0.96820423313819459</v>
      </c>
      <c r="QJ303" s="4">
        <v>14454509.549999997</v>
      </c>
      <c r="QK303" s="4">
        <v>14454509.549999997</v>
      </c>
      <c r="QL303" s="4">
        <v>0</v>
      </c>
      <c r="QM303" s="4">
        <v>0</v>
      </c>
      <c r="QN303" s="4">
        <v>14454509.549999997</v>
      </c>
      <c r="QO303" s="4">
        <v>13994917.334246457</v>
      </c>
      <c r="QP303" s="4">
        <v>0</v>
      </c>
      <c r="QQ303" s="4">
        <v>0</v>
      </c>
      <c r="QR303" s="4">
        <v>13994917.334246457</v>
      </c>
      <c r="QS303" s="5">
        <v>0.96820423313819459</v>
      </c>
      <c r="QT303" s="4">
        <v>14552222.039999997</v>
      </c>
      <c r="QU303" s="4">
        <v>14552222.039999997</v>
      </c>
      <c r="QV303" s="4">
        <v>0</v>
      </c>
      <c r="QW303" s="4">
        <v>0</v>
      </c>
      <c r="QX303" s="4">
        <v>14552222.039999997</v>
      </c>
      <c r="QY303" s="4">
        <v>14089522.980694931</v>
      </c>
      <c r="QZ303" s="4">
        <v>0</v>
      </c>
      <c r="RA303" s="4">
        <v>0</v>
      </c>
      <c r="RB303" s="4">
        <v>14089522.980694931</v>
      </c>
      <c r="RC303" s="5">
        <v>0.96820423313819459</v>
      </c>
      <c r="RD303" s="4">
        <v>14460171.139999997</v>
      </c>
      <c r="RE303" s="4">
        <v>14460171.139999997</v>
      </c>
      <c r="RF303" s="4">
        <v>0</v>
      </c>
      <c r="RG303" s="4">
        <v>0</v>
      </c>
      <c r="RH303" s="4">
        <v>14460171.139999997</v>
      </c>
      <c r="RI303" s="4">
        <v>14000398.90965075</v>
      </c>
      <c r="RJ303" s="4">
        <v>0</v>
      </c>
      <c r="RK303" s="4">
        <v>0</v>
      </c>
      <c r="RL303" s="4">
        <v>14000398.90965075</v>
      </c>
      <c r="RM303" s="5">
        <v>0.96820423313819459</v>
      </c>
      <c r="RN303" s="4">
        <v>14063730.469999997</v>
      </c>
      <c r="RO303" s="4">
        <v>14063730.469999997</v>
      </c>
      <c r="RP303" s="4">
        <v>0</v>
      </c>
      <c r="RQ303" s="4">
        <v>0</v>
      </c>
      <c r="RR303" s="4">
        <v>14063730.469999997</v>
      </c>
      <c r="RS303" s="4">
        <v>13616563.374768607</v>
      </c>
      <c r="RT303" s="4">
        <v>0</v>
      </c>
      <c r="RU303" s="4">
        <v>0</v>
      </c>
      <c r="RV303" s="4">
        <v>13616563.374768607</v>
      </c>
      <c r="RW303" s="5">
        <v>0.96820423313819459</v>
      </c>
      <c r="RX303" s="4">
        <v>14231868.059999995</v>
      </c>
      <c r="RY303" s="4">
        <v>14231868.059999995</v>
      </c>
      <c r="RZ303" s="4">
        <v>0</v>
      </c>
      <c r="SA303" s="4">
        <v>0</v>
      </c>
      <c r="SB303" s="4">
        <v>14231868.059999995</v>
      </c>
      <c r="SC303" s="4">
        <v>13779354.90115626</v>
      </c>
      <c r="SD303" s="4">
        <v>0</v>
      </c>
      <c r="SE303" s="4">
        <v>0</v>
      </c>
      <c r="SF303" s="4">
        <v>13779354.90115626</v>
      </c>
      <c r="SG303" s="5">
        <v>0.96820423313819459</v>
      </c>
      <c r="SH303" s="4">
        <v>14605582.589999994</v>
      </c>
      <c r="SI303" s="4">
        <v>14605582.589999994</v>
      </c>
      <c r="SJ303" s="4">
        <v>0</v>
      </c>
      <c r="SK303" s="4">
        <v>0</v>
      </c>
      <c r="SL303" s="4">
        <v>14605582.589999994</v>
      </c>
      <c r="SM303" s="4">
        <v>14141186.89108751</v>
      </c>
      <c r="SN303" s="4">
        <v>0</v>
      </c>
      <c r="SO303" s="4">
        <v>0</v>
      </c>
      <c r="SP303" s="4">
        <v>14141186.89108751</v>
      </c>
      <c r="SQ303" s="5">
        <v>0.96820423313819459</v>
      </c>
      <c r="SR303" s="4">
        <v>171789160.16999999</v>
      </c>
      <c r="SS303" s="4">
        <v>171789160.16999999</v>
      </c>
      <c r="ST303" s="4">
        <v>0</v>
      </c>
      <c r="SU303" s="4">
        <v>0</v>
      </c>
      <c r="SV303" s="4">
        <v>171789160.16999999</v>
      </c>
      <c r="SW303" s="4">
        <v>166326992.08384931</v>
      </c>
      <c r="SX303" s="4">
        <v>0</v>
      </c>
      <c r="SY303" s="4">
        <v>0</v>
      </c>
      <c r="SZ303" s="4">
        <v>166326992.08384931</v>
      </c>
      <c r="TA303" s="5">
        <v>11.618450797658339</v>
      </c>
      <c r="TB303" s="4">
        <v>14620919.379599994</v>
      </c>
      <c r="TC303" s="4">
        <v>14620919.379599994</v>
      </c>
    </row>
    <row r="304" spans="1:523" ht="15" thickBot="1" x14ac:dyDescent="0.35">
      <c r="A304" s="3" t="s">
        <v>341</v>
      </c>
      <c r="B304" s="4">
        <v>0</v>
      </c>
      <c r="C304" s="4">
        <v>0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0</v>
      </c>
      <c r="J304" s="4">
        <v>0</v>
      </c>
      <c r="K304" s="5">
        <v>0.95371182475037297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0</v>
      </c>
      <c r="T304" s="4">
        <v>0</v>
      </c>
      <c r="U304" s="5">
        <v>0.95331219954756097</v>
      </c>
      <c r="V304" s="4">
        <v>0</v>
      </c>
      <c r="W304" s="4">
        <v>0</v>
      </c>
      <c r="X304" s="4">
        <v>0</v>
      </c>
      <c r="Y304" s="4">
        <v>0</v>
      </c>
      <c r="Z304" s="4">
        <v>0</v>
      </c>
      <c r="AA304" s="4">
        <v>0</v>
      </c>
      <c r="AB304" s="4">
        <v>0</v>
      </c>
      <c r="AC304" s="4">
        <v>0</v>
      </c>
      <c r="AD304" s="4">
        <v>0</v>
      </c>
      <c r="AE304" s="5">
        <v>0.95300932000000005</v>
      </c>
      <c r="AF304" s="4">
        <v>0</v>
      </c>
      <c r="AG304" s="4">
        <v>0</v>
      </c>
      <c r="AH304" s="4">
        <v>0</v>
      </c>
      <c r="AI304" s="4">
        <v>0</v>
      </c>
      <c r="AJ304" s="4">
        <v>0</v>
      </c>
      <c r="AK304" s="4">
        <v>0</v>
      </c>
      <c r="AL304" s="4">
        <v>0</v>
      </c>
      <c r="AM304" s="4">
        <v>0</v>
      </c>
      <c r="AN304" s="4">
        <v>0</v>
      </c>
      <c r="AO304" s="5">
        <v>0.95272948000000002</v>
      </c>
      <c r="AP304" s="4">
        <v>0</v>
      </c>
      <c r="AQ304" s="4">
        <v>0</v>
      </c>
      <c r="AR304" s="4">
        <v>0</v>
      </c>
      <c r="AS304" s="4">
        <v>0</v>
      </c>
      <c r="AT304" s="4">
        <v>0</v>
      </c>
      <c r="AU304" s="4">
        <v>0</v>
      </c>
      <c r="AV304" s="4">
        <v>0</v>
      </c>
      <c r="AW304" s="4">
        <v>0</v>
      </c>
      <c r="AX304" s="4">
        <v>0</v>
      </c>
      <c r="AY304" s="5">
        <v>0.95238579999999995</v>
      </c>
      <c r="AZ304" s="4">
        <v>0</v>
      </c>
      <c r="BA304" s="4">
        <v>0</v>
      </c>
      <c r="BB304" s="4">
        <v>0</v>
      </c>
      <c r="BC304" s="4">
        <v>0</v>
      </c>
      <c r="BD304" s="4">
        <v>0</v>
      </c>
      <c r="BE304" s="4">
        <v>0</v>
      </c>
      <c r="BF304" s="4">
        <v>0</v>
      </c>
      <c r="BG304" s="4">
        <v>0</v>
      </c>
      <c r="BH304" s="4">
        <v>0</v>
      </c>
      <c r="BI304" s="5">
        <v>0.95202783000000002</v>
      </c>
      <c r="BJ304" s="4">
        <v>0</v>
      </c>
      <c r="BK304" s="4">
        <v>0</v>
      </c>
      <c r="BL304" s="4">
        <v>0</v>
      </c>
      <c r="BM304" s="4">
        <v>0</v>
      </c>
      <c r="BN304" s="4">
        <v>0</v>
      </c>
      <c r="BO304" s="4">
        <v>0</v>
      </c>
      <c r="BP304" s="4">
        <v>0</v>
      </c>
      <c r="BQ304" s="4">
        <v>0</v>
      </c>
      <c r="BR304" s="4">
        <v>0</v>
      </c>
      <c r="BS304" s="5">
        <v>0.95175270000000001</v>
      </c>
      <c r="BT304" s="4">
        <v>0</v>
      </c>
      <c r="BU304" s="4">
        <v>0</v>
      </c>
      <c r="BV304" s="4">
        <v>0</v>
      </c>
      <c r="BW304" s="4">
        <v>0</v>
      </c>
      <c r="BX304" s="4">
        <v>0</v>
      </c>
      <c r="BY304" s="4">
        <v>0</v>
      </c>
      <c r="BZ304" s="4">
        <v>0</v>
      </c>
      <c r="CA304" s="4">
        <v>0</v>
      </c>
      <c r="CB304" s="4">
        <v>0</v>
      </c>
      <c r="CC304" s="5">
        <v>0.95143882999999996</v>
      </c>
      <c r="CD304" s="4">
        <v>0</v>
      </c>
      <c r="CE304" s="4">
        <v>0</v>
      </c>
      <c r="CF304" s="4">
        <v>0</v>
      </c>
      <c r="CG304" s="4">
        <v>0</v>
      </c>
      <c r="CH304" s="4">
        <v>0</v>
      </c>
      <c r="CI304" s="4">
        <v>0</v>
      </c>
      <c r="CJ304" s="4">
        <v>0</v>
      </c>
      <c r="CK304" s="4">
        <v>0</v>
      </c>
      <c r="CL304" s="4">
        <v>0</v>
      </c>
      <c r="CM304" s="5">
        <v>0.94375639800350608</v>
      </c>
      <c r="CN304" s="4">
        <v>0</v>
      </c>
      <c r="CO304" s="4">
        <v>0</v>
      </c>
      <c r="CP304" s="4">
        <v>0</v>
      </c>
      <c r="CQ304" s="4">
        <v>0</v>
      </c>
      <c r="CR304" s="4">
        <v>0</v>
      </c>
      <c r="CS304" s="4">
        <v>0</v>
      </c>
      <c r="CT304" s="4">
        <v>0</v>
      </c>
      <c r="CU304" s="4">
        <v>0</v>
      </c>
      <c r="CV304" s="4">
        <v>0</v>
      </c>
      <c r="CW304" s="5">
        <v>0.94365181003387899</v>
      </c>
      <c r="CX304" s="4">
        <v>0</v>
      </c>
      <c r="CY304" s="4">
        <v>0</v>
      </c>
      <c r="CZ304" s="4">
        <v>0</v>
      </c>
      <c r="DA304" s="4">
        <v>0</v>
      </c>
      <c r="DB304" s="4">
        <v>0</v>
      </c>
      <c r="DC304" s="4">
        <v>0</v>
      </c>
      <c r="DD304" s="4">
        <v>0</v>
      </c>
      <c r="DE304" s="4">
        <v>0</v>
      </c>
      <c r="DF304" s="4">
        <v>0</v>
      </c>
      <c r="DG304" s="5">
        <v>0.94381073219596268</v>
      </c>
      <c r="DH304" s="4">
        <v>0</v>
      </c>
      <c r="DI304" s="4">
        <v>0</v>
      </c>
      <c r="DJ304" s="4">
        <v>0</v>
      </c>
      <c r="DK304" s="4">
        <v>0</v>
      </c>
      <c r="DL304" s="4">
        <v>0</v>
      </c>
      <c r="DM304" s="4">
        <v>0</v>
      </c>
      <c r="DN304" s="4">
        <v>0</v>
      </c>
      <c r="DO304" s="4">
        <v>0</v>
      </c>
      <c r="DP304" s="4">
        <v>0</v>
      </c>
      <c r="DQ304" s="5">
        <v>0.94384313155908861</v>
      </c>
      <c r="DR304" s="4">
        <v>0</v>
      </c>
      <c r="DS304" s="4">
        <v>0</v>
      </c>
      <c r="DT304" s="4">
        <v>0</v>
      </c>
      <c r="DU304" s="4">
        <v>0</v>
      </c>
      <c r="DV304" s="4">
        <v>0</v>
      </c>
      <c r="DW304" s="4">
        <v>0</v>
      </c>
      <c r="DX304" s="4">
        <v>0</v>
      </c>
      <c r="DY304" s="4">
        <v>0</v>
      </c>
      <c r="DZ304" s="4">
        <v>0</v>
      </c>
      <c r="EA304" s="5">
        <v>11.395430056090369</v>
      </c>
      <c r="EB304" s="4">
        <v>0</v>
      </c>
      <c r="EC304" s="4">
        <v>0</v>
      </c>
      <c r="ED304" s="4">
        <v>0</v>
      </c>
      <c r="EE304" s="4">
        <v>0</v>
      </c>
      <c r="EF304" s="4">
        <v>0</v>
      </c>
      <c r="EG304" s="4">
        <v>0</v>
      </c>
      <c r="EH304" s="4">
        <v>0</v>
      </c>
      <c r="EI304" s="4">
        <v>0</v>
      </c>
      <c r="EJ304" s="4">
        <v>0</v>
      </c>
      <c r="EK304" s="5">
        <v>0.94405093261566531</v>
      </c>
      <c r="EL304" s="4">
        <v>0</v>
      </c>
      <c r="EM304" s="4">
        <v>0</v>
      </c>
      <c r="EN304" s="4">
        <v>0</v>
      </c>
      <c r="EO304" s="4">
        <v>0</v>
      </c>
      <c r="EP304" s="4">
        <v>0</v>
      </c>
      <c r="EQ304" s="4">
        <v>0</v>
      </c>
      <c r="ER304" s="4">
        <v>0</v>
      </c>
      <c r="ES304" s="4">
        <v>0</v>
      </c>
      <c r="ET304" s="4">
        <v>0</v>
      </c>
      <c r="EU304" s="5">
        <v>0.94428119902075325</v>
      </c>
      <c r="EV304" s="4">
        <v>0</v>
      </c>
      <c r="EW304" s="4">
        <v>0</v>
      </c>
      <c r="EX304" s="4">
        <v>0</v>
      </c>
      <c r="EY304" s="4">
        <v>0</v>
      </c>
      <c r="EZ304" s="4">
        <v>0</v>
      </c>
      <c r="FA304" s="4">
        <v>0</v>
      </c>
      <c r="FB304" s="4">
        <v>0</v>
      </c>
      <c r="FC304" s="4">
        <v>0</v>
      </c>
      <c r="FD304" s="4">
        <v>0</v>
      </c>
      <c r="FE304" s="5">
        <v>0.94410143005335845</v>
      </c>
      <c r="FF304" s="4">
        <v>0</v>
      </c>
      <c r="FG304" s="4">
        <v>0</v>
      </c>
      <c r="FH304" s="4">
        <v>0</v>
      </c>
      <c r="FI304" s="4">
        <v>0</v>
      </c>
      <c r="FJ304" s="4">
        <v>0</v>
      </c>
      <c r="FK304" s="4">
        <v>0</v>
      </c>
      <c r="FL304" s="4">
        <v>0</v>
      </c>
      <c r="FM304" s="4">
        <v>0</v>
      </c>
      <c r="FN304" s="4">
        <v>0</v>
      </c>
      <c r="FO304" s="5">
        <v>0.943590442957705</v>
      </c>
      <c r="FP304" s="4">
        <v>0</v>
      </c>
      <c r="FQ304" s="4">
        <v>0</v>
      </c>
      <c r="FR304" s="4">
        <v>0</v>
      </c>
      <c r="FS304" s="4">
        <v>0</v>
      </c>
      <c r="FT304" s="4">
        <v>0</v>
      </c>
      <c r="FU304" s="4">
        <v>0</v>
      </c>
      <c r="FV304" s="4">
        <v>0</v>
      </c>
      <c r="FW304" s="4">
        <v>0</v>
      </c>
      <c r="FX304" s="4">
        <v>0</v>
      </c>
      <c r="FY304" s="5">
        <v>0.94337818114497463</v>
      </c>
      <c r="FZ304" s="4">
        <v>0</v>
      </c>
      <c r="GA304" s="4">
        <v>0</v>
      </c>
      <c r="GB304" s="4">
        <v>0</v>
      </c>
      <c r="GC304" s="4">
        <v>0</v>
      </c>
      <c r="GD304" s="4">
        <v>0</v>
      </c>
      <c r="GE304" s="4">
        <v>0</v>
      </c>
      <c r="GF304" s="4">
        <v>0</v>
      </c>
      <c r="GG304" s="4">
        <v>0</v>
      </c>
      <c r="GH304" s="4">
        <v>0</v>
      </c>
      <c r="GI304" s="5">
        <v>0.94320072013451817</v>
      </c>
      <c r="GJ304" s="4">
        <v>0</v>
      </c>
      <c r="GK304" s="4">
        <v>0</v>
      </c>
      <c r="GL304" s="4">
        <v>0</v>
      </c>
      <c r="GM304" s="4">
        <v>0</v>
      </c>
      <c r="GN304" s="4">
        <v>0</v>
      </c>
      <c r="GO304" s="4">
        <v>0</v>
      </c>
      <c r="GP304" s="4">
        <v>0</v>
      </c>
      <c r="GQ304" s="4">
        <v>0</v>
      </c>
      <c r="GR304" s="4">
        <v>0</v>
      </c>
      <c r="GS304" s="5">
        <v>0.94296345811854987</v>
      </c>
      <c r="GT304" s="4">
        <v>0</v>
      </c>
      <c r="GU304" s="4">
        <v>0</v>
      </c>
      <c r="GV304" s="4">
        <v>0</v>
      </c>
      <c r="GW304" s="4">
        <v>0</v>
      </c>
      <c r="GX304" s="4">
        <v>0</v>
      </c>
      <c r="GY304" s="4">
        <v>0</v>
      </c>
      <c r="GZ304" s="4">
        <v>0</v>
      </c>
      <c r="HA304" s="4">
        <v>0</v>
      </c>
      <c r="HB304" s="4">
        <v>0</v>
      </c>
      <c r="HC304" s="5">
        <v>0.94207655879368846</v>
      </c>
      <c r="HD304" s="4">
        <v>0</v>
      </c>
      <c r="HE304" s="4">
        <v>0</v>
      </c>
      <c r="HF304" s="4">
        <v>0</v>
      </c>
      <c r="HG304" s="4">
        <v>0</v>
      </c>
      <c r="HH304" s="4">
        <v>0</v>
      </c>
      <c r="HI304" s="4">
        <v>0</v>
      </c>
      <c r="HJ304" s="4">
        <v>0</v>
      </c>
      <c r="HK304" s="4">
        <v>0</v>
      </c>
      <c r="HL304" s="4">
        <v>0</v>
      </c>
      <c r="HM304" s="5">
        <v>0.943350229961052</v>
      </c>
      <c r="HN304" s="4">
        <v>0</v>
      </c>
      <c r="HO304" s="4">
        <v>0</v>
      </c>
      <c r="HP304" s="4">
        <v>0</v>
      </c>
      <c r="HQ304" s="4">
        <v>0</v>
      </c>
      <c r="HR304" s="4">
        <v>0</v>
      </c>
      <c r="HS304" s="4">
        <v>0</v>
      </c>
      <c r="HT304" s="4">
        <v>0</v>
      </c>
      <c r="HU304" s="4">
        <v>0</v>
      </c>
      <c r="HV304" s="4">
        <v>0</v>
      </c>
      <c r="HW304" s="5">
        <v>0.94321339470048071</v>
      </c>
      <c r="HX304" s="4">
        <v>0</v>
      </c>
      <c r="HY304" s="4">
        <v>0</v>
      </c>
      <c r="HZ304" s="4">
        <v>0</v>
      </c>
      <c r="IA304" s="4">
        <v>0</v>
      </c>
      <c r="IB304" s="4">
        <v>0</v>
      </c>
      <c r="IC304" s="4">
        <v>0</v>
      </c>
      <c r="ID304" s="4">
        <v>0</v>
      </c>
      <c r="IE304" s="4">
        <v>0</v>
      </c>
      <c r="IF304" s="4">
        <v>0</v>
      </c>
      <c r="IG304" s="5">
        <v>0.94304811490053853</v>
      </c>
      <c r="IH304" s="4">
        <v>0</v>
      </c>
      <c r="II304" s="4">
        <v>0</v>
      </c>
      <c r="IJ304" s="4">
        <v>0</v>
      </c>
      <c r="IK304" s="4">
        <v>0</v>
      </c>
      <c r="IL304" s="4">
        <v>0</v>
      </c>
      <c r="IM304" s="4">
        <v>0</v>
      </c>
      <c r="IN304" s="4">
        <v>0</v>
      </c>
      <c r="IO304" s="4">
        <v>0</v>
      </c>
      <c r="IP304" s="4">
        <v>0</v>
      </c>
      <c r="IQ304" s="5">
        <v>0.94277619240995802</v>
      </c>
      <c r="IR304" s="4">
        <v>0</v>
      </c>
      <c r="IS304" s="4">
        <v>0</v>
      </c>
      <c r="IT304" s="4">
        <v>0</v>
      </c>
      <c r="IU304" s="4">
        <v>0</v>
      </c>
      <c r="IV304" s="4">
        <v>0</v>
      </c>
      <c r="IW304" s="4">
        <v>0</v>
      </c>
      <c r="IX304" s="4">
        <v>0</v>
      </c>
      <c r="IY304" s="4">
        <v>0</v>
      </c>
      <c r="IZ304" s="4">
        <v>0</v>
      </c>
      <c r="JA304" s="5">
        <v>11.320030854811243</v>
      </c>
      <c r="JB304" s="4">
        <v>0</v>
      </c>
      <c r="JC304" s="4">
        <v>0</v>
      </c>
      <c r="JD304" s="4">
        <v>0</v>
      </c>
      <c r="JE304" s="4">
        <v>0</v>
      </c>
      <c r="JF304" s="4">
        <v>0</v>
      </c>
      <c r="JG304" s="4">
        <v>0</v>
      </c>
      <c r="JH304" s="4">
        <v>0</v>
      </c>
      <c r="JI304" s="4">
        <v>0</v>
      </c>
      <c r="JJ304" s="4">
        <v>0</v>
      </c>
      <c r="JK304" s="5">
        <v>0.94270552062125601</v>
      </c>
      <c r="JL304" s="4">
        <v>0</v>
      </c>
      <c r="JM304" s="4">
        <v>0</v>
      </c>
      <c r="JN304" s="4">
        <v>0</v>
      </c>
      <c r="JO304" s="4">
        <v>0</v>
      </c>
      <c r="JP304" s="4">
        <v>0</v>
      </c>
      <c r="JQ304" s="4">
        <v>0</v>
      </c>
      <c r="JR304" s="4">
        <v>0</v>
      </c>
      <c r="JS304" s="4">
        <v>0</v>
      </c>
      <c r="JT304" s="4">
        <v>0</v>
      </c>
      <c r="JU304" s="5">
        <v>0.94318113130705683</v>
      </c>
      <c r="JV304" s="4">
        <v>0</v>
      </c>
      <c r="JW304" s="4">
        <v>0</v>
      </c>
      <c r="JX304" s="4">
        <v>0</v>
      </c>
      <c r="JY304" s="4">
        <v>0</v>
      </c>
      <c r="JZ304" s="4">
        <v>0</v>
      </c>
      <c r="KA304" s="4">
        <v>0</v>
      </c>
      <c r="KB304" s="4">
        <v>0</v>
      </c>
      <c r="KC304" s="4">
        <v>0</v>
      </c>
      <c r="KD304" s="4">
        <v>0</v>
      </c>
      <c r="KE304" s="5">
        <v>0.94361448353788591</v>
      </c>
      <c r="KF304" s="4">
        <v>0</v>
      </c>
      <c r="KG304" s="4">
        <v>0</v>
      </c>
      <c r="KH304" s="4">
        <v>0</v>
      </c>
      <c r="KI304" s="4">
        <v>0</v>
      </c>
      <c r="KJ304" s="4">
        <v>0</v>
      </c>
      <c r="KK304" s="4">
        <v>0</v>
      </c>
      <c r="KL304" s="4">
        <v>0</v>
      </c>
      <c r="KM304" s="4">
        <v>0</v>
      </c>
      <c r="KN304" s="4">
        <v>0</v>
      </c>
      <c r="KO304" s="5">
        <v>0.94399068104096528</v>
      </c>
      <c r="KP304" s="4">
        <v>0</v>
      </c>
      <c r="KQ304" s="4">
        <v>0</v>
      </c>
      <c r="KR304" s="4">
        <v>0</v>
      </c>
      <c r="KS304" s="4">
        <v>0</v>
      </c>
      <c r="KT304" s="4">
        <v>0</v>
      </c>
      <c r="KU304" s="4">
        <v>0</v>
      </c>
      <c r="KV304" s="4">
        <v>0</v>
      </c>
      <c r="KW304" s="4">
        <v>0</v>
      </c>
      <c r="KX304" s="4">
        <v>0</v>
      </c>
      <c r="KY304" s="5">
        <v>0.9442701655210296</v>
      </c>
      <c r="KZ304" s="4">
        <v>0</v>
      </c>
      <c r="LA304" s="4">
        <v>0</v>
      </c>
      <c r="LB304" s="4">
        <v>0</v>
      </c>
      <c r="LC304" s="4">
        <v>0</v>
      </c>
      <c r="LD304" s="4">
        <v>0</v>
      </c>
      <c r="LE304" s="4">
        <v>0</v>
      </c>
      <c r="LF304" s="4">
        <v>0</v>
      </c>
      <c r="LG304" s="4">
        <v>0</v>
      </c>
      <c r="LH304" s="4">
        <v>0</v>
      </c>
      <c r="LI304" s="5">
        <v>0.9446391241807981</v>
      </c>
      <c r="LJ304" s="4">
        <v>0</v>
      </c>
      <c r="LK304" s="4">
        <v>0</v>
      </c>
      <c r="LL304" s="4">
        <v>0</v>
      </c>
      <c r="LM304" s="4">
        <v>0</v>
      </c>
      <c r="LN304" s="4">
        <v>0</v>
      </c>
      <c r="LO304" s="4">
        <v>0</v>
      </c>
      <c r="LP304" s="4">
        <v>0</v>
      </c>
      <c r="LQ304" s="4">
        <v>0</v>
      </c>
      <c r="LR304" s="4">
        <v>0</v>
      </c>
      <c r="LS304" s="5">
        <v>0.94506282581707801</v>
      </c>
      <c r="LT304" s="4">
        <v>0</v>
      </c>
      <c r="LU304" s="4">
        <v>0</v>
      </c>
      <c r="LV304" s="4">
        <v>0</v>
      </c>
      <c r="LW304" s="4">
        <v>0</v>
      </c>
      <c r="LX304" s="4">
        <v>0</v>
      </c>
      <c r="LY304" s="4">
        <v>0</v>
      </c>
      <c r="LZ304" s="4">
        <v>0</v>
      </c>
      <c r="MA304" s="4">
        <v>0</v>
      </c>
      <c r="MB304" s="4">
        <v>0</v>
      </c>
      <c r="MC304" s="5">
        <v>0.9455218185182539</v>
      </c>
      <c r="MD304" s="4">
        <v>0</v>
      </c>
      <c r="ME304" s="4">
        <v>0</v>
      </c>
      <c r="MF304" s="4">
        <v>0</v>
      </c>
      <c r="MG304" s="4">
        <v>0</v>
      </c>
      <c r="MH304" s="4">
        <v>0</v>
      </c>
      <c r="MI304" s="4">
        <v>0</v>
      </c>
      <c r="MJ304" s="4">
        <v>0</v>
      </c>
      <c r="MK304" s="4">
        <v>0</v>
      </c>
      <c r="ML304" s="4">
        <v>0</v>
      </c>
      <c r="MM304" s="5">
        <v>0.94598984712753342</v>
      </c>
      <c r="MN304" s="4">
        <v>0</v>
      </c>
      <c r="MO304" s="4">
        <v>0</v>
      </c>
      <c r="MP304" s="4">
        <v>0</v>
      </c>
      <c r="MQ304" s="4">
        <v>0</v>
      </c>
      <c r="MR304" s="4">
        <v>0</v>
      </c>
      <c r="MS304" s="4">
        <v>0</v>
      </c>
      <c r="MT304" s="4">
        <v>0</v>
      </c>
      <c r="MU304" s="4">
        <v>0</v>
      </c>
      <c r="MV304" s="4">
        <v>0</v>
      </c>
      <c r="MW304" s="5">
        <v>0.94643183250958074</v>
      </c>
      <c r="MX304" s="4">
        <v>0</v>
      </c>
      <c r="MY304" s="4">
        <v>0</v>
      </c>
      <c r="MZ304" s="4">
        <v>0</v>
      </c>
      <c r="NA304" s="4">
        <v>0</v>
      </c>
      <c r="NB304" s="4">
        <v>0</v>
      </c>
      <c r="NC304" s="4">
        <v>0</v>
      </c>
      <c r="ND304" s="4">
        <v>0</v>
      </c>
      <c r="NE304" s="4">
        <v>0</v>
      </c>
      <c r="NF304" s="4">
        <v>0</v>
      </c>
      <c r="NG304" s="5">
        <v>0.94682491943828762</v>
      </c>
      <c r="NH304" s="4">
        <v>0</v>
      </c>
      <c r="NI304" s="4">
        <v>0</v>
      </c>
      <c r="NJ304" s="4">
        <v>0</v>
      </c>
      <c r="NK304" s="4">
        <v>0</v>
      </c>
      <c r="NL304" s="4">
        <v>0</v>
      </c>
      <c r="NM304" s="4">
        <v>0</v>
      </c>
      <c r="NN304" s="4">
        <v>0</v>
      </c>
      <c r="NO304" s="4">
        <v>0</v>
      </c>
      <c r="NP304" s="4">
        <v>0</v>
      </c>
      <c r="NQ304" s="5">
        <v>0.94712157517284312</v>
      </c>
      <c r="NR304" s="4">
        <v>0</v>
      </c>
      <c r="NS304" s="4">
        <v>0</v>
      </c>
      <c r="NT304" s="4">
        <v>0</v>
      </c>
      <c r="NU304" s="4">
        <v>0</v>
      </c>
      <c r="NV304" s="4">
        <v>0</v>
      </c>
      <c r="NW304" s="4">
        <v>0</v>
      </c>
      <c r="NX304" s="4">
        <v>0</v>
      </c>
      <c r="NY304" s="4">
        <v>0</v>
      </c>
      <c r="NZ304" s="4">
        <v>0</v>
      </c>
      <c r="OA304" s="5">
        <v>11.339353924792569</v>
      </c>
      <c r="OB304" s="4">
        <v>0</v>
      </c>
      <c r="OC304" s="4">
        <v>0</v>
      </c>
      <c r="OD304" s="4">
        <v>0</v>
      </c>
      <c r="OE304" s="4">
        <v>0</v>
      </c>
      <c r="OF304" s="4">
        <v>0</v>
      </c>
      <c r="OG304" s="4">
        <v>0</v>
      </c>
      <c r="OH304" s="4">
        <v>0</v>
      </c>
      <c r="OI304" s="4">
        <v>0</v>
      </c>
      <c r="OJ304" s="4">
        <v>0</v>
      </c>
      <c r="OK304" s="5">
        <v>0.94748396602741225</v>
      </c>
      <c r="OL304" s="4">
        <v>0</v>
      </c>
      <c r="OM304" s="4">
        <v>0</v>
      </c>
      <c r="ON304" s="4">
        <v>0</v>
      </c>
      <c r="OO304" s="4">
        <v>0</v>
      </c>
      <c r="OP304" s="4">
        <v>0</v>
      </c>
      <c r="OQ304" s="4">
        <v>0</v>
      </c>
      <c r="OR304" s="4">
        <v>0</v>
      </c>
      <c r="OS304" s="4">
        <v>0</v>
      </c>
      <c r="OT304" s="4">
        <v>0</v>
      </c>
      <c r="OU304" s="5">
        <v>0.94744876279522439</v>
      </c>
      <c r="OV304" s="4">
        <v>0</v>
      </c>
      <c r="OW304" s="4">
        <v>0</v>
      </c>
      <c r="OX304" s="4">
        <v>0</v>
      </c>
      <c r="OY304" s="4">
        <v>0</v>
      </c>
      <c r="OZ304" s="4">
        <v>0</v>
      </c>
      <c r="PA304" s="4">
        <v>0</v>
      </c>
      <c r="PB304" s="4">
        <v>0</v>
      </c>
      <c r="PC304" s="4">
        <v>0</v>
      </c>
      <c r="PD304" s="4">
        <v>0</v>
      </c>
      <c r="PE304" s="5">
        <v>0.94742287012773108</v>
      </c>
      <c r="PF304" s="4">
        <v>0</v>
      </c>
      <c r="PG304" s="4">
        <v>0</v>
      </c>
      <c r="PH304" s="4">
        <v>0</v>
      </c>
      <c r="PI304" s="4">
        <v>0</v>
      </c>
      <c r="PJ304" s="4">
        <v>0</v>
      </c>
      <c r="PK304" s="4">
        <v>0</v>
      </c>
      <c r="PL304" s="4">
        <v>0</v>
      </c>
      <c r="PM304" s="4">
        <v>0</v>
      </c>
      <c r="PN304" s="4">
        <v>0</v>
      </c>
      <c r="PO304" s="5">
        <v>0.94740333001428223</v>
      </c>
      <c r="PP304" s="4">
        <v>0</v>
      </c>
      <c r="PQ304" s="4">
        <v>0</v>
      </c>
      <c r="PR304" s="4">
        <v>0</v>
      </c>
      <c r="PS304" s="4">
        <v>0</v>
      </c>
      <c r="PT304" s="4">
        <v>0</v>
      </c>
      <c r="PU304" s="4">
        <v>0</v>
      </c>
      <c r="PV304" s="4">
        <v>0</v>
      </c>
      <c r="PW304" s="4">
        <v>0</v>
      </c>
      <c r="PX304" s="4">
        <v>0</v>
      </c>
      <c r="PY304" s="5">
        <v>0.94738533540400305</v>
      </c>
      <c r="PZ304" s="4">
        <v>0</v>
      </c>
      <c r="QA304" s="4">
        <v>0</v>
      </c>
      <c r="QB304" s="4">
        <v>0</v>
      </c>
      <c r="QC304" s="4">
        <v>0</v>
      </c>
      <c r="QD304" s="4">
        <v>0</v>
      </c>
      <c r="QE304" s="4">
        <v>0</v>
      </c>
      <c r="QF304" s="4">
        <v>0</v>
      </c>
      <c r="QG304" s="4">
        <v>0</v>
      </c>
      <c r="QH304" s="4">
        <v>0</v>
      </c>
      <c r="QI304" s="5">
        <v>0.94736407459109928</v>
      </c>
      <c r="QJ304" s="4">
        <v>0</v>
      </c>
      <c r="QK304" s="4">
        <v>0</v>
      </c>
      <c r="QL304" s="4">
        <v>0</v>
      </c>
      <c r="QM304" s="4">
        <v>0</v>
      </c>
      <c r="QN304" s="4">
        <v>0</v>
      </c>
      <c r="QO304" s="4">
        <v>0</v>
      </c>
      <c r="QP304" s="4">
        <v>0</v>
      </c>
      <c r="QQ304" s="4">
        <v>0</v>
      </c>
      <c r="QR304" s="4">
        <v>0</v>
      </c>
      <c r="QS304" s="5">
        <v>0.9473403982935219</v>
      </c>
      <c r="QT304" s="4">
        <v>0</v>
      </c>
      <c r="QU304" s="4">
        <v>0</v>
      </c>
      <c r="QV304" s="4">
        <v>0</v>
      </c>
      <c r="QW304" s="4">
        <v>0</v>
      </c>
      <c r="QX304" s="4">
        <v>0</v>
      </c>
      <c r="QY304" s="4">
        <v>0</v>
      </c>
      <c r="QZ304" s="4">
        <v>0</v>
      </c>
      <c r="RA304" s="4">
        <v>0</v>
      </c>
      <c r="RB304" s="4">
        <v>0</v>
      </c>
      <c r="RC304" s="5">
        <v>0.94731816425043647</v>
      </c>
      <c r="RD304" s="4">
        <v>0</v>
      </c>
      <c r="RE304" s="4">
        <v>0</v>
      </c>
      <c r="RF304" s="4">
        <v>0</v>
      </c>
      <c r="RG304" s="4">
        <v>0</v>
      </c>
      <c r="RH304" s="4">
        <v>0</v>
      </c>
      <c r="RI304" s="4">
        <v>0</v>
      </c>
      <c r="RJ304" s="4">
        <v>0</v>
      </c>
      <c r="RK304" s="4">
        <v>0</v>
      </c>
      <c r="RL304" s="4">
        <v>0</v>
      </c>
      <c r="RM304" s="5">
        <v>0.94729253237617905</v>
      </c>
      <c r="RN304" s="4">
        <v>0</v>
      </c>
      <c r="RO304" s="4">
        <v>0</v>
      </c>
      <c r="RP304" s="4">
        <v>0</v>
      </c>
      <c r="RQ304" s="4">
        <v>0</v>
      </c>
      <c r="RR304" s="4">
        <v>0</v>
      </c>
      <c r="RS304" s="4">
        <v>0</v>
      </c>
      <c r="RT304" s="4">
        <v>0</v>
      </c>
      <c r="RU304" s="4">
        <v>0</v>
      </c>
      <c r="RV304" s="4">
        <v>0</v>
      </c>
      <c r="RW304" s="5">
        <v>0.94726534434089071</v>
      </c>
      <c r="RX304" s="4">
        <v>0</v>
      </c>
      <c r="RY304" s="4">
        <v>0</v>
      </c>
      <c r="RZ304" s="4">
        <v>0</v>
      </c>
      <c r="SA304" s="4">
        <v>0</v>
      </c>
      <c r="SB304" s="4">
        <v>0</v>
      </c>
      <c r="SC304" s="4">
        <v>0</v>
      </c>
      <c r="SD304" s="4">
        <v>0</v>
      </c>
      <c r="SE304" s="4">
        <v>0</v>
      </c>
      <c r="SF304" s="4">
        <v>0</v>
      </c>
      <c r="SG304" s="5">
        <v>0.94724062540300979</v>
      </c>
      <c r="SH304" s="4">
        <v>0</v>
      </c>
      <c r="SI304" s="4">
        <v>0</v>
      </c>
      <c r="SJ304" s="4">
        <v>0</v>
      </c>
      <c r="SK304" s="4">
        <v>0</v>
      </c>
      <c r="SL304" s="4">
        <v>0</v>
      </c>
      <c r="SM304" s="4">
        <v>0</v>
      </c>
      <c r="SN304" s="4">
        <v>0</v>
      </c>
      <c r="SO304" s="4">
        <v>0</v>
      </c>
      <c r="SP304" s="4">
        <v>0</v>
      </c>
      <c r="SQ304" s="5">
        <v>0.94721959034263092</v>
      </c>
      <c r="SR304" s="4">
        <v>0</v>
      </c>
      <c r="SS304" s="4">
        <v>0</v>
      </c>
      <c r="ST304" s="4">
        <v>0</v>
      </c>
      <c r="SU304" s="4">
        <v>0</v>
      </c>
      <c r="SV304" s="4">
        <v>0</v>
      </c>
      <c r="SW304" s="4">
        <v>0</v>
      </c>
      <c r="SX304" s="4">
        <v>0</v>
      </c>
      <c r="SY304" s="4">
        <v>0</v>
      </c>
      <c r="SZ304" s="4">
        <v>0</v>
      </c>
      <c r="TA304" s="5">
        <v>11.368184993966421</v>
      </c>
      <c r="TB304" s="4">
        <v>0</v>
      </c>
      <c r="TC304" s="4">
        <v>0</v>
      </c>
    </row>
    <row r="305" spans="1:523" x14ac:dyDescent="0.3">
      <c r="A305" s="8" t="s">
        <v>302</v>
      </c>
      <c r="B305" s="9">
        <v>344827008.6400001</v>
      </c>
      <c r="C305" s="9">
        <v>344827008.6400001</v>
      </c>
      <c r="D305" s="9">
        <v>-41521389.060499988</v>
      </c>
      <c r="E305" s="9">
        <v>0</v>
      </c>
      <c r="F305" s="9">
        <v>303305619.57950002</v>
      </c>
      <c r="G305" s="9">
        <v>332610884.41645098</v>
      </c>
      <c r="H305" s="9">
        <v>-40326626.239826895</v>
      </c>
      <c r="I305" s="9">
        <v>0</v>
      </c>
      <c r="J305" s="9">
        <v>292284258.17662406</v>
      </c>
      <c r="K305" s="10" t="s">
        <v>3</v>
      </c>
      <c r="L305" s="9">
        <v>338590558.00000006</v>
      </c>
      <c r="M305" s="9">
        <v>338590558.00000006</v>
      </c>
      <c r="N305" s="9">
        <v>-38137209.21199999</v>
      </c>
      <c r="O305" s="9">
        <v>0</v>
      </c>
      <c r="P305" s="9">
        <v>300453348.78799999</v>
      </c>
      <c r="Q305" s="9">
        <v>326427290.76922661</v>
      </c>
      <c r="R305" s="9">
        <v>-36928129.426615581</v>
      </c>
      <c r="S305" s="9">
        <v>0</v>
      </c>
      <c r="T305" s="9">
        <v>289499161.34261101</v>
      </c>
      <c r="U305" s="10" t="s">
        <v>3</v>
      </c>
      <c r="V305" s="9">
        <v>335724917.2100001</v>
      </c>
      <c r="W305" s="9">
        <v>335724917.2100001</v>
      </c>
      <c r="X305" s="9">
        <v>-38826098.643499993</v>
      </c>
      <c r="Y305" s="9">
        <v>0</v>
      </c>
      <c r="Z305" s="9">
        <v>296898818.56650001</v>
      </c>
      <c r="AA305" s="9">
        <v>323553425.91672647</v>
      </c>
      <c r="AB305" s="9">
        <v>-37596641.447504841</v>
      </c>
      <c r="AC305" s="9">
        <v>0</v>
      </c>
      <c r="AD305" s="9">
        <v>285956784.46922153</v>
      </c>
      <c r="AE305" s="10" t="s">
        <v>3</v>
      </c>
      <c r="AF305" s="9">
        <v>334312623.05999994</v>
      </c>
      <c r="AG305" s="9">
        <v>334312623.05999994</v>
      </c>
      <c r="AH305" s="9">
        <v>-38273538.803500004</v>
      </c>
      <c r="AI305" s="9">
        <v>0</v>
      </c>
      <c r="AJ305" s="9">
        <v>296039084.25650001</v>
      </c>
      <c r="AK305" s="9">
        <v>322109069.80814505</v>
      </c>
      <c r="AL305" s="9">
        <v>-37033211.769780807</v>
      </c>
      <c r="AM305" s="9">
        <v>0</v>
      </c>
      <c r="AN305" s="9">
        <v>285075858.03836429</v>
      </c>
      <c r="AO305" s="10" t="s">
        <v>3</v>
      </c>
      <c r="AP305" s="9">
        <v>328281461.32000005</v>
      </c>
      <c r="AQ305" s="9">
        <v>328281461.32000005</v>
      </c>
      <c r="AR305" s="9">
        <v>-35028784.523500003</v>
      </c>
      <c r="AS305" s="9">
        <v>0</v>
      </c>
      <c r="AT305" s="9">
        <v>293252676.79649997</v>
      </c>
      <c r="AU305" s="9">
        <v>316090336.06383091</v>
      </c>
      <c r="AV305" s="9">
        <v>-33780013.665871687</v>
      </c>
      <c r="AW305" s="9">
        <v>0</v>
      </c>
      <c r="AX305" s="9">
        <v>282310322.39795923</v>
      </c>
      <c r="AY305" s="10" t="s">
        <v>3</v>
      </c>
      <c r="AZ305" s="9">
        <v>331999762.28000003</v>
      </c>
      <c r="BA305" s="9">
        <v>331999762.28000003</v>
      </c>
      <c r="BB305" s="9">
        <v>-36008495.483500011</v>
      </c>
      <c r="BC305" s="9">
        <v>0</v>
      </c>
      <c r="BD305" s="9">
        <v>295991266.79650003</v>
      </c>
      <c r="BE305" s="9">
        <v>319642457.29691529</v>
      </c>
      <c r="BF305" s="9">
        <v>-34714930.769542813</v>
      </c>
      <c r="BG305" s="9">
        <v>0</v>
      </c>
      <c r="BH305" s="9">
        <v>284927526.52737254</v>
      </c>
      <c r="BI305" s="10" t="s">
        <v>3</v>
      </c>
      <c r="BJ305" s="9">
        <v>328953835.29999995</v>
      </c>
      <c r="BK305" s="9">
        <v>328953835.29999995</v>
      </c>
      <c r="BL305" s="9">
        <v>-32793452.123500008</v>
      </c>
      <c r="BM305" s="9">
        <v>0</v>
      </c>
      <c r="BN305" s="9">
        <v>296160383.17650008</v>
      </c>
      <c r="BO305" s="9">
        <v>316481878.15786654</v>
      </c>
      <c r="BP305" s="9">
        <v>-31503317.72233481</v>
      </c>
      <c r="BQ305" s="9">
        <v>0</v>
      </c>
      <c r="BR305" s="9">
        <v>284978560.43553168</v>
      </c>
      <c r="BS305" s="10" t="s">
        <v>3</v>
      </c>
      <c r="BT305" s="9">
        <v>328081498.65000004</v>
      </c>
      <c r="BU305" s="9">
        <v>328081498.65000004</v>
      </c>
      <c r="BV305" s="9">
        <v>-31303787.503499996</v>
      </c>
      <c r="BW305" s="9">
        <v>0</v>
      </c>
      <c r="BX305" s="9">
        <v>296777711.14649999</v>
      </c>
      <c r="BY305" s="9">
        <v>315175646.12797707</v>
      </c>
      <c r="BZ305" s="9">
        <v>-29982567.914716516</v>
      </c>
      <c r="CA305" s="9">
        <v>0</v>
      </c>
      <c r="CB305" s="9">
        <v>285193078.21326059</v>
      </c>
      <c r="CC305" s="10" t="s">
        <v>3</v>
      </c>
      <c r="CD305" s="9">
        <v>330425749.05000007</v>
      </c>
      <c r="CE305" s="9">
        <v>330425749.05000007</v>
      </c>
      <c r="CF305" s="9">
        <v>-32701173.406722881</v>
      </c>
      <c r="CG305" s="9">
        <v>0</v>
      </c>
      <c r="CH305" s="9">
        <v>297724575.64327711</v>
      </c>
      <c r="CI305" s="9">
        <v>317376922.40914756</v>
      </c>
      <c r="CJ305" s="9">
        <v>-31319171.242970459</v>
      </c>
      <c r="CK305" s="9">
        <v>0</v>
      </c>
      <c r="CL305" s="9">
        <v>286057751.16617703</v>
      </c>
      <c r="CM305" s="10" t="s">
        <v>3</v>
      </c>
      <c r="CN305" s="9">
        <v>332978367.18387228</v>
      </c>
      <c r="CO305" s="9">
        <v>332978367.18387228</v>
      </c>
      <c r="CP305" s="9">
        <v>-31773796.481257603</v>
      </c>
      <c r="CQ305" s="9">
        <v>0</v>
      </c>
      <c r="CR305" s="9">
        <v>301204570.70261467</v>
      </c>
      <c r="CS305" s="9">
        <v>319730246.89520824</v>
      </c>
      <c r="CT305" s="9">
        <v>-30359936.665811807</v>
      </c>
      <c r="CU305" s="9">
        <v>0</v>
      </c>
      <c r="CV305" s="9">
        <v>289370310.22939646</v>
      </c>
      <c r="CW305" s="10" t="s">
        <v>3</v>
      </c>
      <c r="CX305" s="9">
        <v>336078852.63189721</v>
      </c>
      <c r="CY305" s="9">
        <v>336078852.63189721</v>
      </c>
      <c r="CZ305" s="9">
        <v>-32077549.627526335</v>
      </c>
      <c r="DA305" s="9">
        <v>0</v>
      </c>
      <c r="DB305" s="9">
        <v>304001303.00437081</v>
      </c>
      <c r="DC305" s="9">
        <v>322795189.66152537</v>
      </c>
      <c r="DD305" s="9">
        <v>-30641179.078867551</v>
      </c>
      <c r="DE305" s="9">
        <v>0</v>
      </c>
      <c r="DF305" s="9">
        <v>292154010.58265787</v>
      </c>
      <c r="DG305" s="10" t="s">
        <v>3</v>
      </c>
      <c r="DH305" s="9">
        <v>337514123.04025877</v>
      </c>
      <c r="DI305" s="9">
        <v>337514123.04025877</v>
      </c>
      <c r="DJ305" s="9">
        <v>-26382419.666830163</v>
      </c>
      <c r="DK305" s="9">
        <v>0</v>
      </c>
      <c r="DL305" s="9">
        <v>311131703.37342858</v>
      </c>
      <c r="DM305" s="9">
        <v>324235318.23200953</v>
      </c>
      <c r="DN305" s="9">
        <v>-25130834.484914452</v>
      </c>
      <c r="DO305" s="9">
        <v>0</v>
      </c>
      <c r="DP305" s="9">
        <v>299104483.74709511</v>
      </c>
      <c r="DQ305" s="10" t="s">
        <v>3</v>
      </c>
      <c r="DR305" s="9">
        <v>4007768756.3660283</v>
      </c>
      <c r="DS305" s="9">
        <v>4007768756.3660283</v>
      </c>
      <c r="DT305" s="9">
        <v>-414827694.53583694</v>
      </c>
      <c r="DU305" s="9">
        <v>0</v>
      </c>
      <c r="DV305" s="9">
        <v>3592941061.8301911</v>
      </c>
      <c r="DW305" s="9">
        <v>3856228665.7550297</v>
      </c>
      <c r="DX305" s="9">
        <v>-399316560.42875803</v>
      </c>
      <c r="DY305" s="9">
        <v>0</v>
      </c>
      <c r="DZ305" s="9">
        <v>3456912105.3262715</v>
      </c>
      <c r="EA305" s="10" t="s">
        <v>3</v>
      </c>
      <c r="EB305" s="9">
        <v>346399582.30347949</v>
      </c>
      <c r="EC305" s="9">
        <v>346399582.30347949</v>
      </c>
      <c r="ED305" s="9">
        <v>-32918924.343965348</v>
      </c>
      <c r="EE305" s="9">
        <v>0</v>
      </c>
      <c r="EF305" s="9">
        <v>313480657.95951408</v>
      </c>
      <c r="EG305" s="9">
        <v>332778729.51326698</v>
      </c>
      <c r="EH305" s="9">
        <v>-31615117.62734814</v>
      </c>
      <c r="EI305" s="9">
        <v>0</v>
      </c>
      <c r="EJ305" s="9">
        <v>301163611.88591886</v>
      </c>
      <c r="EK305" s="10" t="s">
        <v>3</v>
      </c>
      <c r="EL305" s="9">
        <v>352430569.11819458</v>
      </c>
      <c r="EM305" s="9">
        <v>352430569.11819458</v>
      </c>
      <c r="EN305" s="9">
        <v>-37191455.014299586</v>
      </c>
      <c r="EO305" s="9">
        <v>0</v>
      </c>
      <c r="EP305" s="9">
        <v>315239114.10389501</v>
      </c>
      <c r="EQ305" s="9">
        <v>338819309.46648306</v>
      </c>
      <c r="ER305" s="9">
        <v>-35882358.14813523</v>
      </c>
      <c r="ES305" s="9">
        <v>0</v>
      </c>
      <c r="ET305" s="9">
        <v>302936951.31834787</v>
      </c>
      <c r="EU305" s="10" t="s">
        <v>3</v>
      </c>
      <c r="EV305" s="9">
        <v>355386566.21524632</v>
      </c>
      <c r="EW305" s="9">
        <v>355386566.21524632</v>
      </c>
      <c r="EX305" s="9">
        <v>-37875670.153826736</v>
      </c>
      <c r="EY305" s="9">
        <v>0</v>
      </c>
      <c r="EZ305" s="9">
        <v>317510896.06141961</v>
      </c>
      <c r="FA305" s="9">
        <v>341845305.85621518</v>
      </c>
      <c r="FB305" s="9">
        <v>-36567336.488077365</v>
      </c>
      <c r="FC305" s="9">
        <v>0</v>
      </c>
      <c r="FD305" s="9">
        <v>305277969.36813784</v>
      </c>
      <c r="FE305" s="10" t="s">
        <v>3</v>
      </c>
      <c r="FF305" s="9">
        <v>358907454.22008836</v>
      </c>
      <c r="FG305" s="9">
        <v>358907454.22008836</v>
      </c>
      <c r="FH305" s="9">
        <v>-39249452.532644317</v>
      </c>
      <c r="FI305" s="9">
        <v>0</v>
      </c>
      <c r="FJ305" s="9">
        <v>319658001.68744397</v>
      </c>
      <c r="FK305" s="9">
        <v>345369703.80742645</v>
      </c>
      <c r="FL305" s="9">
        <v>-37921146.347637273</v>
      </c>
      <c r="FM305" s="9">
        <v>0</v>
      </c>
      <c r="FN305" s="9">
        <v>307448557.45978916</v>
      </c>
      <c r="FO305" s="10" t="s">
        <v>3</v>
      </c>
      <c r="FP305" s="9">
        <v>367149184.93822432</v>
      </c>
      <c r="FQ305" s="9">
        <v>367149184.93822432</v>
      </c>
      <c r="FR305" s="9">
        <v>-45174924.954755776</v>
      </c>
      <c r="FS305" s="9">
        <v>0</v>
      </c>
      <c r="FT305" s="9">
        <v>321974259.98346859</v>
      </c>
      <c r="FU305" s="9">
        <v>353529304.5829435</v>
      </c>
      <c r="FV305" s="9">
        <v>-43726352.858071052</v>
      </c>
      <c r="FW305" s="9">
        <v>0</v>
      </c>
      <c r="FX305" s="9">
        <v>309802951.72487259</v>
      </c>
      <c r="FY305" s="10" t="s">
        <v>3</v>
      </c>
      <c r="FZ305" s="9">
        <v>364252567.2229439</v>
      </c>
      <c r="GA305" s="9">
        <v>364252567.2229439</v>
      </c>
      <c r="GB305" s="9">
        <v>-44840919.343450762</v>
      </c>
      <c r="GC305" s="9">
        <v>0</v>
      </c>
      <c r="GD305" s="9">
        <v>319411647.87949306</v>
      </c>
      <c r="GE305" s="9">
        <v>350838084.97808212</v>
      </c>
      <c r="GF305" s="9">
        <v>-43441696.468822405</v>
      </c>
      <c r="GG305" s="9">
        <v>0</v>
      </c>
      <c r="GH305" s="9">
        <v>307396388.5092597</v>
      </c>
      <c r="GI305" s="10" t="s">
        <v>3</v>
      </c>
      <c r="GJ305" s="9">
        <v>370399042.97276777</v>
      </c>
      <c r="GK305" s="9">
        <v>370399042.97276777</v>
      </c>
      <c r="GL305" s="9">
        <v>-47589222.807250254</v>
      </c>
      <c r="GM305" s="9">
        <v>0</v>
      </c>
      <c r="GN305" s="9">
        <v>322809820.16551751</v>
      </c>
      <c r="GO305" s="9">
        <v>357038452.24501979</v>
      </c>
      <c r="GP305" s="9">
        <v>-46203878.400859289</v>
      </c>
      <c r="GQ305" s="9">
        <v>0</v>
      </c>
      <c r="GR305" s="9">
        <v>310834573.8441605</v>
      </c>
      <c r="GS305" s="10" t="s">
        <v>3</v>
      </c>
      <c r="GT305" s="9">
        <v>373035367.62626588</v>
      </c>
      <c r="GU305" s="9">
        <v>373035367.62626588</v>
      </c>
      <c r="GV305" s="9">
        <v>-48908195.930571839</v>
      </c>
      <c r="GW305" s="9">
        <v>0</v>
      </c>
      <c r="GX305" s="9">
        <v>324127171.69569409</v>
      </c>
      <c r="GY305" s="9">
        <v>360056036.93930072</v>
      </c>
      <c r="GZ305" s="9">
        <v>-47540888.815196112</v>
      </c>
      <c r="HA305" s="9">
        <v>0</v>
      </c>
      <c r="HB305" s="9">
        <v>312515148.12410456</v>
      </c>
      <c r="HC305" s="10" t="s">
        <v>3</v>
      </c>
      <c r="HD305" s="9">
        <v>370914520.4980514</v>
      </c>
      <c r="HE305" s="9">
        <v>370914520.4980514</v>
      </c>
      <c r="HF305" s="9">
        <v>-47145057.735524409</v>
      </c>
      <c r="HG305" s="9">
        <v>0</v>
      </c>
      <c r="HH305" s="9">
        <v>323769462.76252693</v>
      </c>
      <c r="HI305" s="9">
        <v>358075190.52258694</v>
      </c>
      <c r="HJ305" s="9">
        <v>-45814957.648692235</v>
      </c>
      <c r="HK305" s="9">
        <v>0</v>
      </c>
      <c r="HL305" s="9">
        <v>312260232.87389457</v>
      </c>
      <c r="HM305" s="10" t="s">
        <v>3</v>
      </c>
      <c r="HN305" s="9">
        <v>371218403.22236037</v>
      </c>
      <c r="HO305" s="9">
        <v>371218403.22236037</v>
      </c>
      <c r="HP305" s="9">
        <v>-47589182.80578275</v>
      </c>
      <c r="HQ305" s="9">
        <v>0</v>
      </c>
      <c r="HR305" s="9">
        <v>323629220.41657764</v>
      </c>
      <c r="HS305" s="9">
        <v>358363554.83536482</v>
      </c>
      <c r="HT305" s="9">
        <v>-46272521.748444743</v>
      </c>
      <c r="HU305" s="9">
        <v>0</v>
      </c>
      <c r="HV305" s="9">
        <v>312091033.0869199</v>
      </c>
      <c r="HW305" s="10" t="s">
        <v>3</v>
      </c>
      <c r="HX305" s="9">
        <v>370290428.51083744</v>
      </c>
      <c r="HY305" s="9">
        <v>370290428.51083744</v>
      </c>
      <c r="HZ305" s="9">
        <v>-48613960.586312704</v>
      </c>
      <c r="IA305" s="9">
        <v>0</v>
      </c>
      <c r="IB305" s="9">
        <v>321676467.92452484</v>
      </c>
      <c r="IC305" s="9">
        <v>357482573.06828386</v>
      </c>
      <c r="ID305" s="9">
        <v>-47309412.989000484</v>
      </c>
      <c r="IE305" s="9">
        <v>0</v>
      </c>
      <c r="IF305" s="9">
        <v>310173160.07928336</v>
      </c>
      <c r="IG305" s="10" t="s">
        <v>3</v>
      </c>
      <c r="IH305" s="9">
        <v>355548983.39023817</v>
      </c>
      <c r="II305" s="9">
        <v>355548983.39023817</v>
      </c>
      <c r="IJ305" s="9">
        <v>-50267124.649772674</v>
      </c>
      <c r="IK305" s="9">
        <v>0</v>
      </c>
      <c r="IL305" s="9">
        <v>305281858.74046552</v>
      </c>
      <c r="IM305" s="9">
        <v>343304629.55253965</v>
      </c>
      <c r="IN305" s="9">
        <v>-48973972.646091014</v>
      </c>
      <c r="IO305" s="9">
        <v>0</v>
      </c>
      <c r="IP305" s="9">
        <v>294330656.90644854</v>
      </c>
      <c r="IQ305" s="10" t="s">
        <v>3</v>
      </c>
      <c r="IR305" s="9">
        <v>4355932670.2386971</v>
      </c>
      <c r="IS305" s="9">
        <v>4355932670.2386971</v>
      </c>
      <c r="IT305" s="9">
        <v>-527364090.85815716</v>
      </c>
      <c r="IU305" s="9">
        <v>0</v>
      </c>
      <c r="IV305" s="9">
        <v>3828568579.3805404</v>
      </c>
      <c r="IW305" s="9">
        <v>4197500875.3675132</v>
      </c>
      <c r="IX305" s="9">
        <v>-511269640.1863755</v>
      </c>
      <c r="IY305" s="9">
        <v>0</v>
      </c>
      <c r="IZ305" s="9">
        <v>3686231235.1811385</v>
      </c>
      <c r="JA305" s="10" t="s">
        <v>3</v>
      </c>
      <c r="JB305" s="9">
        <v>354854351.92652053</v>
      </c>
      <c r="JC305" s="9">
        <v>354854351.92652053</v>
      </c>
      <c r="JD305" s="9">
        <v>-49068179.771176338</v>
      </c>
      <c r="JE305" s="9">
        <v>102604.16666666701</v>
      </c>
      <c r="JF305" s="9">
        <v>305888776.32201099</v>
      </c>
      <c r="JG305" s="9">
        <v>343330544.07958567</v>
      </c>
      <c r="JH305" s="9">
        <v>-47853302.092142507</v>
      </c>
      <c r="JI305" s="9">
        <v>102604.16666666701</v>
      </c>
      <c r="JJ305" s="9">
        <v>295579846.15410984</v>
      </c>
      <c r="JK305" s="10" t="s">
        <v>3</v>
      </c>
      <c r="JL305" s="9">
        <v>352724843.04180545</v>
      </c>
      <c r="JM305" s="9">
        <v>352724843.04180545</v>
      </c>
      <c r="JN305" s="9">
        <v>-46696159.755256012</v>
      </c>
      <c r="JO305" s="9">
        <v>205208.33333333401</v>
      </c>
      <c r="JP305" s="9">
        <v>306233891.61988282</v>
      </c>
      <c r="JQ305" s="9">
        <v>341195512.61575341</v>
      </c>
      <c r="JR305" s="9">
        <v>-45491278.403306358</v>
      </c>
      <c r="JS305" s="9">
        <v>205208.33333333401</v>
      </c>
      <c r="JT305" s="9">
        <v>295909442.54578036</v>
      </c>
      <c r="JU305" s="10" t="s">
        <v>3</v>
      </c>
      <c r="JV305" s="9">
        <v>351812584.62475383</v>
      </c>
      <c r="JW305" s="9">
        <v>351812584.62475383</v>
      </c>
      <c r="JX305" s="9">
        <v>-45060059.651173681</v>
      </c>
      <c r="JY305" s="9">
        <v>307812.50000000105</v>
      </c>
      <c r="JZ305" s="9">
        <v>307060337.47358012</v>
      </c>
      <c r="KA305" s="9">
        <v>340262605.40939611</v>
      </c>
      <c r="KB305" s="9">
        <v>-43866071.027325287</v>
      </c>
      <c r="KC305" s="9">
        <v>307812.50000000105</v>
      </c>
      <c r="KD305" s="9">
        <v>296704346.88207084</v>
      </c>
      <c r="KE305" s="10" t="s">
        <v>3</v>
      </c>
      <c r="KF305" s="9">
        <v>352128412.12991172</v>
      </c>
      <c r="KG305" s="9">
        <v>352128412.12991172</v>
      </c>
      <c r="KH305" s="9">
        <v>-44779684.749300927</v>
      </c>
      <c r="KI305" s="9">
        <v>410416.66666666802</v>
      </c>
      <c r="KJ305" s="9">
        <v>307759144.04727745</v>
      </c>
      <c r="KK305" s="9">
        <v>340561181.1927309</v>
      </c>
      <c r="KL305" s="9">
        <v>-43596004.117422953</v>
      </c>
      <c r="KM305" s="9">
        <v>410416.66666666802</v>
      </c>
      <c r="KN305" s="9">
        <v>297375593.74197459</v>
      </c>
      <c r="KO305" s="10" t="s">
        <v>3</v>
      </c>
      <c r="KP305" s="9">
        <v>347780877.93177575</v>
      </c>
      <c r="KQ305" s="9">
        <v>347780877.93177575</v>
      </c>
      <c r="KR305" s="9">
        <v>-40572884.204134323</v>
      </c>
      <c r="KS305" s="9">
        <v>513020.833333335</v>
      </c>
      <c r="KT305" s="9">
        <v>307721014.56097478</v>
      </c>
      <c r="KU305" s="9">
        <v>336309897.2681818</v>
      </c>
      <c r="KV305" s="9">
        <v>-39489146.665548787</v>
      </c>
      <c r="KW305" s="9">
        <v>513020.833333335</v>
      </c>
      <c r="KX305" s="9">
        <v>297333771.43596631</v>
      </c>
      <c r="KY305" s="10" t="s">
        <v>3</v>
      </c>
      <c r="KZ305" s="9">
        <v>349558460.03705633</v>
      </c>
      <c r="LA305" s="9">
        <v>349558460.03705633</v>
      </c>
      <c r="LB305" s="9">
        <v>-41779905.312384158</v>
      </c>
      <c r="LC305" s="9">
        <v>615625.00000000198</v>
      </c>
      <c r="LD305" s="9">
        <v>308394179.72467214</v>
      </c>
      <c r="LE305" s="9">
        <v>338047964.07286865</v>
      </c>
      <c r="LF305" s="9">
        <v>-40683549.62367291</v>
      </c>
      <c r="LG305" s="9">
        <v>615625.00000000198</v>
      </c>
      <c r="LH305" s="9">
        <v>297980039.44919568</v>
      </c>
      <c r="LI305" s="10" t="s">
        <v>3</v>
      </c>
      <c r="LJ305" s="9">
        <v>347970895.61723232</v>
      </c>
      <c r="LK305" s="9">
        <v>347970895.61723232</v>
      </c>
      <c r="LL305" s="9">
        <v>-40527249.955529496</v>
      </c>
      <c r="LM305" s="9">
        <v>718229.16666666896</v>
      </c>
      <c r="LN305" s="9">
        <v>308161874.82836956</v>
      </c>
      <c r="LO305" s="9">
        <v>336450325.75704038</v>
      </c>
      <c r="LP305" s="9">
        <v>-39418403.839482494</v>
      </c>
      <c r="LQ305" s="9">
        <v>718229.16666666896</v>
      </c>
      <c r="LR305" s="9">
        <v>297750151.08422452</v>
      </c>
      <c r="LS305" s="10" t="s">
        <v>3</v>
      </c>
      <c r="LT305" s="9">
        <v>347377871.85373402</v>
      </c>
      <c r="LU305" s="9">
        <v>347377871.85373402</v>
      </c>
      <c r="LV305" s="9">
        <v>-39846099.769152768</v>
      </c>
      <c r="LW305" s="9">
        <v>820833.33333333593</v>
      </c>
      <c r="LX305" s="9">
        <v>308352605.41791463</v>
      </c>
      <c r="LY305" s="9">
        <v>335833240.59889734</v>
      </c>
      <c r="LZ305" s="9">
        <v>-38724940.015988611</v>
      </c>
      <c r="MA305" s="9">
        <v>820833.33333333593</v>
      </c>
      <c r="MB305" s="9">
        <v>297929133.91624212</v>
      </c>
      <c r="MC305" s="10" t="s">
        <v>3</v>
      </c>
      <c r="MD305" s="9">
        <v>347363050.0701015</v>
      </c>
      <c r="ME305" s="9">
        <v>347363050.0701015</v>
      </c>
      <c r="MF305" s="9">
        <v>-39373833.57557486</v>
      </c>
      <c r="MG305" s="9">
        <v>923437.50000000291</v>
      </c>
      <c r="MH305" s="9">
        <v>308912653.99452668</v>
      </c>
      <c r="MI305" s="9">
        <v>335792818.27710372</v>
      </c>
      <c r="MJ305" s="9">
        <v>-38250588.717228927</v>
      </c>
      <c r="MK305" s="9">
        <v>923437.50000000291</v>
      </c>
      <c r="ML305" s="9">
        <v>298465667.05987483</v>
      </c>
      <c r="MM305" s="10" t="s">
        <v>3</v>
      </c>
      <c r="MN305" s="9">
        <v>347496020.87467569</v>
      </c>
      <c r="MO305" s="9">
        <v>347496020.87467569</v>
      </c>
      <c r="MP305" s="9">
        <v>-38541854.710482098</v>
      </c>
      <c r="MQ305" s="9">
        <v>1026041.6666666699</v>
      </c>
      <c r="MR305" s="9">
        <v>309980207.83086026</v>
      </c>
      <c r="MS305" s="9">
        <v>335883589.80308098</v>
      </c>
      <c r="MT305" s="9">
        <v>-37416340.243462957</v>
      </c>
      <c r="MU305" s="9">
        <v>1026041.6666666699</v>
      </c>
      <c r="MV305" s="9">
        <v>299493291.22628474</v>
      </c>
      <c r="MW305" s="10" t="s">
        <v>3</v>
      </c>
      <c r="MX305" s="9">
        <v>346696517.59726542</v>
      </c>
      <c r="MY305" s="9">
        <v>346696517.59726542</v>
      </c>
      <c r="MZ305" s="9">
        <v>-37252390.949720077</v>
      </c>
      <c r="NA305" s="9">
        <v>1128645.833333337</v>
      </c>
      <c r="NB305" s="9">
        <v>310572772.48087877</v>
      </c>
      <c r="NC305" s="9">
        <v>335054934.41533989</v>
      </c>
      <c r="ND305" s="9">
        <v>-36121726.504625596</v>
      </c>
      <c r="NE305" s="9">
        <v>1128645.833333337</v>
      </c>
      <c r="NF305" s="9">
        <v>300061853.7440477</v>
      </c>
      <c r="NG305" s="10" t="s">
        <v>3</v>
      </c>
      <c r="NH305" s="9">
        <v>349177166.91950315</v>
      </c>
      <c r="NI305" s="9">
        <v>349177166.91950315</v>
      </c>
      <c r="NJ305" s="9">
        <v>-37170717.797834188</v>
      </c>
      <c r="NK305" s="9">
        <v>1231250.000000004</v>
      </c>
      <c r="NL305" s="9">
        <v>313237699.12166905</v>
      </c>
      <c r="NM305" s="9">
        <v>337442080.71684766</v>
      </c>
      <c r="NN305" s="9">
        <v>-36037659.464528158</v>
      </c>
      <c r="NO305" s="9">
        <v>1231250.000000004</v>
      </c>
      <c r="NP305" s="9">
        <v>302635671.25231963</v>
      </c>
      <c r="NQ305" s="10" t="s">
        <v>3</v>
      </c>
      <c r="NR305" s="9">
        <v>4194941052.6243353</v>
      </c>
      <c r="NS305" s="9">
        <v>4194941052.6243353</v>
      </c>
      <c r="NT305" s="9">
        <v>-500669020.20171887</v>
      </c>
      <c r="NU305" s="9">
        <v>8003125.0000000251</v>
      </c>
      <c r="NV305" s="9">
        <v>3702275157.4226179</v>
      </c>
      <c r="NW305" s="9">
        <v>4056164694.2068257</v>
      </c>
      <c r="NX305" s="9">
        <v>-486949010.71473551</v>
      </c>
      <c r="NY305" s="9">
        <v>8003125.0000000251</v>
      </c>
      <c r="NZ305" s="9">
        <v>3577218808.4920912</v>
      </c>
      <c r="OA305" s="10" t="s">
        <v>3</v>
      </c>
      <c r="OB305" s="9">
        <v>347815618.56000006</v>
      </c>
      <c r="OC305" s="9">
        <v>347815618.56000006</v>
      </c>
      <c r="OD305" s="9">
        <v>-34959881.253368154</v>
      </c>
      <c r="OE305" s="9">
        <v>1231250.000000004</v>
      </c>
      <c r="OF305" s="9">
        <v>314086987.30663186</v>
      </c>
      <c r="OG305" s="9">
        <v>336314851.17024583</v>
      </c>
      <c r="OH305" s="9">
        <v>-33849364.743918747</v>
      </c>
      <c r="OI305" s="9">
        <v>1231250.000000004</v>
      </c>
      <c r="OJ305" s="9">
        <v>303696736.42632711</v>
      </c>
      <c r="OK305" s="10" t="s">
        <v>3</v>
      </c>
      <c r="OL305" s="9">
        <v>348309444.52999985</v>
      </c>
      <c r="OM305" s="9">
        <v>348309444.52999985</v>
      </c>
      <c r="ON305" s="9">
        <v>-35002724.043185741</v>
      </c>
      <c r="OO305" s="9">
        <v>1231250.000000004</v>
      </c>
      <c r="OP305" s="9">
        <v>314537970.48681414</v>
      </c>
      <c r="OQ305" s="9">
        <v>336795659.97790599</v>
      </c>
      <c r="OR305" s="9">
        <v>-33890579.452645808</v>
      </c>
      <c r="OS305" s="9">
        <v>1231250.000000004</v>
      </c>
      <c r="OT305" s="9">
        <v>304136330.52526015</v>
      </c>
      <c r="OU305" s="10" t="s">
        <v>3</v>
      </c>
      <c r="OV305" s="9">
        <v>348957037.94999993</v>
      </c>
      <c r="OW305" s="9">
        <v>348957037.94999993</v>
      </c>
      <c r="OX305" s="9">
        <v>-35049465.14002414</v>
      </c>
      <c r="OY305" s="9">
        <v>1231250.000000004</v>
      </c>
      <c r="OZ305" s="9">
        <v>315138822.8099758</v>
      </c>
      <c r="PA305" s="9">
        <v>337425766.22467297</v>
      </c>
      <c r="PB305" s="9">
        <v>-33935459.949087545</v>
      </c>
      <c r="PC305" s="9">
        <v>1231250.000000004</v>
      </c>
      <c r="PD305" s="9">
        <v>304721556.27558541</v>
      </c>
      <c r="PE305" s="10" t="s">
        <v>3</v>
      </c>
      <c r="PF305" s="9">
        <v>349525062.14999992</v>
      </c>
      <c r="PG305" s="9">
        <v>349525062.14999992</v>
      </c>
      <c r="PH305" s="9">
        <v>-35109527.146862544</v>
      </c>
      <c r="PI305" s="9">
        <v>1231250.000000004</v>
      </c>
      <c r="PJ305" s="9">
        <v>315646785.00313747</v>
      </c>
      <c r="PK305" s="9">
        <v>337979421.60139048</v>
      </c>
      <c r="PL305" s="9">
        <v>-33993525.486578509</v>
      </c>
      <c r="PM305" s="9">
        <v>1231250.000000004</v>
      </c>
      <c r="PN305" s="9">
        <v>305217146.11481196</v>
      </c>
      <c r="PO305" s="10" t="s">
        <v>3</v>
      </c>
      <c r="PP305" s="9">
        <v>350574485.0800001</v>
      </c>
      <c r="PQ305" s="9">
        <v>350574485.0800001</v>
      </c>
      <c r="PR305" s="9">
        <v>-35251326.973700941</v>
      </c>
      <c r="PS305" s="9">
        <v>1231250.000000004</v>
      </c>
      <c r="PT305" s="9">
        <v>316554408.10629916</v>
      </c>
      <c r="PU305" s="9">
        <v>338999290.96864152</v>
      </c>
      <c r="PV305" s="9">
        <v>-34130611.490621395</v>
      </c>
      <c r="PW305" s="9">
        <v>1231250.000000004</v>
      </c>
      <c r="PX305" s="9">
        <v>306099929.47802019</v>
      </c>
      <c r="PY305" s="10" t="s">
        <v>3</v>
      </c>
      <c r="PZ305" s="9">
        <v>351371439.50000006</v>
      </c>
      <c r="QA305" s="9">
        <v>351371439.50000006</v>
      </c>
      <c r="QB305" s="9">
        <v>-35286132.68053934</v>
      </c>
      <c r="QC305" s="9">
        <v>1231250.000000004</v>
      </c>
      <c r="QD305" s="9">
        <v>317316556.81946075</v>
      </c>
      <c r="QE305" s="9">
        <v>339775784.05492544</v>
      </c>
      <c r="QF305" s="9">
        <v>-34163948.368569508</v>
      </c>
      <c r="QG305" s="9">
        <v>1231250.000000004</v>
      </c>
      <c r="QH305" s="9">
        <v>306843085.68635595</v>
      </c>
      <c r="QI305" s="10" t="s">
        <v>3</v>
      </c>
      <c r="QJ305" s="9">
        <v>352067432.87000024</v>
      </c>
      <c r="QK305" s="9">
        <v>352067432.87000024</v>
      </c>
      <c r="QL305" s="9">
        <v>-35337352.897377737</v>
      </c>
      <c r="QM305" s="9">
        <v>1231250.000000004</v>
      </c>
      <c r="QN305" s="9">
        <v>317961329.97262251</v>
      </c>
      <c r="QO305" s="9">
        <v>340455259.76203632</v>
      </c>
      <c r="QP305" s="9">
        <v>-34213472.690155581</v>
      </c>
      <c r="QQ305" s="9">
        <v>1231250.000000004</v>
      </c>
      <c r="QR305" s="9">
        <v>307473037.07188076</v>
      </c>
      <c r="QS305" s="10" t="s">
        <v>3</v>
      </c>
      <c r="QT305" s="9">
        <v>352627690.85000014</v>
      </c>
      <c r="QU305" s="9">
        <v>352627690.85000014</v>
      </c>
      <c r="QV305" s="9">
        <v>-35380126.76421614</v>
      </c>
      <c r="QW305" s="9">
        <v>1231250.000000004</v>
      </c>
      <c r="QX305" s="9">
        <v>318478814.08578408</v>
      </c>
      <c r="QY305" s="9">
        <v>341004225.29065144</v>
      </c>
      <c r="QZ305" s="9">
        <v>-34254699.626346305</v>
      </c>
      <c r="RA305" s="9">
        <v>1231250.000000004</v>
      </c>
      <c r="RB305" s="9">
        <v>307980775.66430515</v>
      </c>
      <c r="RC305" s="10" t="s">
        <v>3</v>
      </c>
      <c r="RD305" s="9">
        <v>353173358.51184762</v>
      </c>
      <c r="RE305" s="9">
        <v>353173358.51184762</v>
      </c>
      <c r="RF305" s="9">
        <v>-35708509.47305949</v>
      </c>
      <c r="RG305" s="9">
        <v>1231250.000000004</v>
      </c>
      <c r="RH305" s="9">
        <v>318696099.03878802</v>
      </c>
      <c r="RI305" s="9">
        <v>341547898.50972044</v>
      </c>
      <c r="RJ305" s="9">
        <v>-34581680.83462169</v>
      </c>
      <c r="RK305" s="9">
        <v>1231250.000000004</v>
      </c>
      <c r="RL305" s="9">
        <v>308197467.67509872</v>
      </c>
      <c r="RM305" s="10" t="s">
        <v>3</v>
      </c>
      <c r="RN305" s="9">
        <v>353173245.06909204</v>
      </c>
      <c r="RO305" s="9">
        <v>353173245.06909204</v>
      </c>
      <c r="RP305" s="9">
        <v>-35507563.348999098</v>
      </c>
      <c r="RQ305" s="9">
        <v>1231250.000000004</v>
      </c>
      <c r="RR305" s="9">
        <v>318896931.72009295</v>
      </c>
      <c r="RS305" s="9">
        <v>341545366.60691726</v>
      </c>
      <c r="RT305" s="9">
        <v>-34379096.78025052</v>
      </c>
      <c r="RU305" s="9">
        <v>1231250.000000004</v>
      </c>
      <c r="RV305" s="9">
        <v>308397519.82666671</v>
      </c>
      <c r="RW305" s="10" t="s">
        <v>3</v>
      </c>
      <c r="RX305" s="9">
        <v>353792298.7500003</v>
      </c>
      <c r="RY305" s="9">
        <v>353792298.7500003</v>
      </c>
      <c r="RZ305" s="9">
        <v>-35414400.682580329</v>
      </c>
      <c r="SA305" s="9">
        <v>1231250.000000004</v>
      </c>
      <c r="SB305" s="9">
        <v>319609148.06742001</v>
      </c>
      <c r="SC305" s="9">
        <v>342148017.06519777</v>
      </c>
      <c r="SD305" s="9">
        <v>-34287234.627363011</v>
      </c>
      <c r="SE305" s="9">
        <v>1231250.000000004</v>
      </c>
      <c r="SF305" s="9">
        <v>309092032.4378348</v>
      </c>
      <c r="SG305" s="10" t="s">
        <v>3</v>
      </c>
      <c r="SH305" s="9">
        <v>355021174.36000043</v>
      </c>
      <c r="SI305" s="9">
        <v>355021174.36000043</v>
      </c>
      <c r="SJ305" s="9">
        <v>-35473488.49868232</v>
      </c>
      <c r="SK305" s="9">
        <v>1231250.000000004</v>
      </c>
      <c r="SL305" s="9">
        <v>320778935.86131805</v>
      </c>
      <c r="SM305" s="9">
        <v>343341795.35772508</v>
      </c>
      <c r="SN305" s="9">
        <v>-34344231.057475917</v>
      </c>
      <c r="SO305" s="9">
        <v>1231250.000000004</v>
      </c>
      <c r="SP305" s="9">
        <v>310228814.30024916</v>
      </c>
      <c r="SQ305" s="10" t="s">
        <v>3</v>
      </c>
      <c r="SR305" s="9">
        <v>4216408288.1809411</v>
      </c>
      <c r="SS305" s="9">
        <v>4216408288.1809411</v>
      </c>
      <c r="ST305" s="9">
        <v>-423480498.90259594</v>
      </c>
      <c r="SU305" s="9">
        <v>14775000.000000047</v>
      </c>
      <c r="SV305" s="9">
        <v>3807702789.2783456</v>
      </c>
      <c r="SW305" s="9">
        <v>4077333336.5900292</v>
      </c>
      <c r="SX305" s="9">
        <v>-410023905.10763448</v>
      </c>
      <c r="SY305" s="9">
        <v>14775000.000000047</v>
      </c>
      <c r="SZ305" s="9">
        <v>3682084431.4823956</v>
      </c>
      <c r="TA305" s="10" t="s">
        <v>3</v>
      </c>
      <c r="TB305" s="9">
        <v>355578908.30710036</v>
      </c>
      <c r="TC305" s="9">
        <v>355578908.30710036</v>
      </c>
    </row>
    <row r="306" spans="1:523" ht="15" thickBot="1" x14ac:dyDescent="0.35"/>
    <row r="307" spans="1:523" x14ac:dyDescent="0.3">
      <c r="A307" s="7" t="s">
        <v>141</v>
      </c>
      <c r="B307" s="9">
        <v>5803199279.6700001</v>
      </c>
      <c r="C307" s="9">
        <v>5803199279.6700001</v>
      </c>
      <c r="D307" s="9">
        <v>-4430368747.1304998</v>
      </c>
      <c r="E307" s="9">
        <v>0</v>
      </c>
      <c r="F307" s="9">
        <v>1372830532.5395</v>
      </c>
      <c r="G307" s="9">
        <v>5539004786.7617702</v>
      </c>
      <c r="H307" s="9">
        <v>-4216232926.0394015</v>
      </c>
      <c r="I307" s="9">
        <v>0</v>
      </c>
      <c r="J307" s="9">
        <v>1322771860.7223682</v>
      </c>
      <c r="K307" s="10" t="s">
        <v>3</v>
      </c>
      <c r="L307" s="9">
        <v>5788432484.2400007</v>
      </c>
      <c r="M307" s="9">
        <v>5788432484.2400007</v>
      </c>
      <c r="N307" s="9">
        <v>-4420091247.382</v>
      </c>
      <c r="O307" s="9">
        <v>0</v>
      </c>
      <c r="P307" s="9">
        <v>1368341236.8579998</v>
      </c>
      <c r="Q307" s="9">
        <v>5524186124.2799044</v>
      </c>
      <c r="R307" s="9">
        <v>-4205673648.3077703</v>
      </c>
      <c r="S307" s="9">
        <v>0</v>
      </c>
      <c r="T307" s="9">
        <v>1318512475.9721336</v>
      </c>
      <c r="U307" s="10" t="s">
        <v>3</v>
      </c>
      <c r="V307" s="9">
        <v>5796981092.2700005</v>
      </c>
      <c r="W307" s="9">
        <v>5796981092.2700005</v>
      </c>
      <c r="X307" s="9">
        <v>-4437283699.4635</v>
      </c>
      <c r="Y307" s="9">
        <v>0</v>
      </c>
      <c r="Z307" s="9">
        <v>1359697392.8065</v>
      </c>
      <c r="AA307" s="9">
        <v>5530956940.0662251</v>
      </c>
      <c r="AB307" s="9">
        <v>-4220599558.9104805</v>
      </c>
      <c r="AC307" s="9">
        <v>0</v>
      </c>
      <c r="AD307" s="9">
        <v>1310357381.1557448</v>
      </c>
      <c r="AE307" s="10" t="s">
        <v>3</v>
      </c>
      <c r="AF307" s="9">
        <v>5839062125.5</v>
      </c>
      <c r="AG307" s="9">
        <v>5839062125.5</v>
      </c>
      <c r="AH307" s="9">
        <v>-4477598863.0735006</v>
      </c>
      <c r="AI307" s="9">
        <v>0</v>
      </c>
      <c r="AJ307" s="9">
        <v>1361463262.4264998</v>
      </c>
      <c r="AK307" s="9">
        <v>5571421026.9246311</v>
      </c>
      <c r="AL307" s="9">
        <v>-4259357525.6092467</v>
      </c>
      <c r="AM307" s="9">
        <v>0</v>
      </c>
      <c r="AN307" s="9">
        <v>1312063501.3153839</v>
      </c>
      <c r="AO307" s="10" t="s">
        <v>3</v>
      </c>
      <c r="AP307" s="9">
        <v>5829594004.21</v>
      </c>
      <c r="AQ307" s="9">
        <v>5829594004.21</v>
      </c>
      <c r="AR307" s="9">
        <v>-4469013150.3934994</v>
      </c>
      <c r="AS307" s="9">
        <v>0</v>
      </c>
      <c r="AT307" s="9">
        <v>1360580853.8164999</v>
      </c>
      <c r="AU307" s="9">
        <v>5555919560.117691</v>
      </c>
      <c r="AV307" s="9">
        <v>-4245039140.4069338</v>
      </c>
      <c r="AW307" s="9">
        <v>0</v>
      </c>
      <c r="AX307" s="9">
        <v>1310880419.7107561</v>
      </c>
      <c r="AY307" s="10" t="s">
        <v>3</v>
      </c>
      <c r="AZ307" s="9">
        <v>5831923230.1399994</v>
      </c>
      <c r="BA307" s="9">
        <v>5831923230.1399994</v>
      </c>
      <c r="BB307" s="9">
        <v>-4467803691.4335012</v>
      </c>
      <c r="BC307" s="9">
        <v>0</v>
      </c>
      <c r="BD307" s="9">
        <v>1364119538.7065001</v>
      </c>
      <c r="BE307" s="9">
        <v>5556846040.9113264</v>
      </c>
      <c r="BF307" s="9">
        <v>-4242679750.5074286</v>
      </c>
      <c r="BG307" s="9">
        <v>0</v>
      </c>
      <c r="BH307" s="9">
        <v>1314166290.403897</v>
      </c>
      <c r="BI307" s="10" t="s">
        <v>3</v>
      </c>
      <c r="BJ307" s="9">
        <v>5811524670.1900005</v>
      </c>
      <c r="BK307" s="9">
        <v>5811524670.1900005</v>
      </c>
      <c r="BL307" s="9">
        <v>-4462959083.6634989</v>
      </c>
      <c r="BM307" s="9">
        <v>0</v>
      </c>
      <c r="BN307" s="9">
        <v>1348565586.5265002</v>
      </c>
      <c r="BO307" s="9">
        <v>5537084139.0215445</v>
      </c>
      <c r="BP307" s="9">
        <v>-4238586194.7921629</v>
      </c>
      <c r="BQ307" s="9">
        <v>0</v>
      </c>
      <c r="BR307" s="9">
        <v>1298497944.2293801</v>
      </c>
      <c r="BS307" s="10" t="s">
        <v>3</v>
      </c>
      <c r="BT307" s="9">
        <v>5801682445.1999998</v>
      </c>
      <c r="BU307" s="9">
        <v>5801682445.1999998</v>
      </c>
      <c r="BV307" s="9">
        <v>-4434926926.9135008</v>
      </c>
      <c r="BW307" s="9">
        <v>0</v>
      </c>
      <c r="BX307" s="9">
        <v>1366755518.2865</v>
      </c>
      <c r="BY307" s="9">
        <v>5527402792.4318037</v>
      </c>
      <c r="BZ307" s="9">
        <v>-4211120442.6452279</v>
      </c>
      <c r="CA307" s="9">
        <v>0</v>
      </c>
      <c r="CB307" s="9">
        <v>1316282349.7865758</v>
      </c>
      <c r="CC307" s="10" t="s">
        <v>3</v>
      </c>
      <c r="CD307" s="9">
        <v>5780649423.4400005</v>
      </c>
      <c r="CE307" s="9">
        <v>5780649423.4400005</v>
      </c>
      <c r="CF307" s="9">
        <v>-4406700067.1067238</v>
      </c>
      <c r="CG307" s="9">
        <v>0</v>
      </c>
      <c r="CH307" s="9">
        <v>1373949356.333277</v>
      </c>
      <c r="CI307" s="9">
        <v>5498872412.1392469</v>
      </c>
      <c r="CJ307" s="9">
        <v>-4175884795.4336696</v>
      </c>
      <c r="CK307" s="9">
        <v>0</v>
      </c>
      <c r="CL307" s="9">
        <v>1322987616.7055783</v>
      </c>
      <c r="CM307" s="10" t="s">
        <v>3</v>
      </c>
      <c r="CN307" s="9">
        <v>5795994728.3889589</v>
      </c>
      <c r="CO307" s="9">
        <v>5795994728.3889589</v>
      </c>
      <c r="CP307" s="9">
        <v>-4401348699.3794994</v>
      </c>
      <c r="CQ307" s="9">
        <v>0</v>
      </c>
      <c r="CR307" s="9">
        <v>1394646029.00946</v>
      </c>
      <c r="CS307" s="9">
        <v>5513908519.2054024</v>
      </c>
      <c r="CT307" s="9">
        <v>-4170982684.54984</v>
      </c>
      <c r="CU307" s="9">
        <v>0</v>
      </c>
      <c r="CV307" s="9">
        <v>1342925834.6555629</v>
      </c>
      <c r="CW307" s="10" t="s">
        <v>3</v>
      </c>
      <c r="CX307" s="9">
        <v>5804534300.9147568</v>
      </c>
      <c r="CY307" s="9">
        <v>5804534300.9147568</v>
      </c>
      <c r="CZ307" s="9">
        <v>-4392429565.6966963</v>
      </c>
      <c r="DA307" s="9">
        <v>0</v>
      </c>
      <c r="DB307" s="9">
        <v>1412104735.2180614</v>
      </c>
      <c r="DC307" s="9">
        <v>5521617084.6427984</v>
      </c>
      <c r="DD307" s="9">
        <v>-4161883853.5175405</v>
      </c>
      <c r="DE307" s="9">
        <v>0</v>
      </c>
      <c r="DF307" s="9">
        <v>1359733231.125257</v>
      </c>
      <c r="DG307" s="10" t="s">
        <v>3</v>
      </c>
      <c r="DH307" s="9">
        <v>5792571748.8055553</v>
      </c>
      <c r="DI307" s="9">
        <v>5792571748.8055553</v>
      </c>
      <c r="DJ307" s="9">
        <v>-4388697209.0415907</v>
      </c>
      <c r="DK307" s="9">
        <v>0</v>
      </c>
      <c r="DL307" s="9">
        <v>1403874539.7639644</v>
      </c>
      <c r="DM307" s="9">
        <v>5511998107.8880167</v>
      </c>
      <c r="DN307" s="9">
        <v>-4159404382.3448229</v>
      </c>
      <c r="DO307" s="9">
        <v>0</v>
      </c>
      <c r="DP307" s="9">
        <v>1352593725.5431938</v>
      </c>
      <c r="DQ307" s="10" t="s">
        <v>3</v>
      </c>
      <c r="DR307" s="9">
        <v>69676149532.969269</v>
      </c>
      <c r="DS307" s="9">
        <v>69676149532.969269</v>
      </c>
      <c r="DT307" s="9">
        <v>-53189220950.678009</v>
      </c>
      <c r="DU307" s="9">
        <v>0</v>
      </c>
      <c r="DV307" s="9">
        <v>16486928582.291262</v>
      </c>
      <c r="DW307" s="9">
        <v>66389217534.390358</v>
      </c>
      <c r="DX307" s="9">
        <v>-50507444903.064537</v>
      </c>
      <c r="DY307" s="9">
        <v>0</v>
      </c>
      <c r="DZ307" s="9">
        <v>15881772631.325832</v>
      </c>
      <c r="EA307" s="10" t="s">
        <v>3</v>
      </c>
      <c r="EB307" s="9">
        <v>5709396200.3328342</v>
      </c>
      <c r="EC307" s="9">
        <v>5709396200.3328342</v>
      </c>
      <c r="ED307" s="9">
        <v>-4296120377.4059401</v>
      </c>
      <c r="EE307" s="9">
        <v>0</v>
      </c>
      <c r="EF307" s="9">
        <v>1413275822.9268951</v>
      </c>
      <c r="EG307" s="9">
        <v>5433762431.349062</v>
      </c>
      <c r="EH307" s="9">
        <v>-4073201565.727705</v>
      </c>
      <c r="EI307" s="9">
        <v>0</v>
      </c>
      <c r="EJ307" s="9">
        <v>1360560865.6213584</v>
      </c>
      <c r="EK307" s="10" t="s">
        <v>3</v>
      </c>
      <c r="EL307" s="9">
        <v>5605619659.8293285</v>
      </c>
      <c r="EM307" s="9">
        <v>5605619659.8293285</v>
      </c>
      <c r="EN307" s="9">
        <v>-4178513590.3712053</v>
      </c>
      <c r="EO307" s="9">
        <v>0</v>
      </c>
      <c r="EP307" s="9">
        <v>1427106069.4581211</v>
      </c>
      <c r="EQ307" s="9">
        <v>5334394739.0861359</v>
      </c>
      <c r="ER307" s="9">
        <v>-3960589714.3854818</v>
      </c>
      <c r="ES307" s="9">
        <v>0</v>
      </c>
      <c r="ET307" s="9">
        <v>1373805024.7006555</v>
      </c>
      <c r="EU307" s="10" t="s">
        <v>3</v>
      </c>
      <c r="EV307" s="9">
        <v>5504684519.6951628</v>
      </c>
      <c r="EW307" s="9">
        <v>5504684519.6951628</v>
      </c>
      <c r="EX307" s="9">
        <v>-4063475239.6126709</v>
      </c>
      <c r="EY307" s="9">
        <v>0</v>
      </c>
      <c r="EZ307" s="9">
        <v>1441209280.0824909</v>
      </c>
      <c r="FA307" s="9">
        <v>5237751767.9143143</v>
      </c>
      <c r="FB307" s="9">
        <v>-3850337572.6640768</v>
      </c>
      <c r="FC307" s="9">
        <v>0</v>
      </c>
      <c r="FD307" s="9">
        <v>1387414195.2502367</v>
      </c>
      <c r="FE307" s="10" t="s">
        <v>3</v>
      </c>
      <c r="FF307" s="9">
        <v>5418857799.4823275</v>
      </c>
      <c r="FG307" s="9">
        <v>5418857799.4823275</v>
      </c>
      <c r="FH307" s="9">
        <v>-3969800157.0603018</v>
      </c>
      <c r="FI307" s="9">
        <v>0</v>
      </c>
      <c r="FJ307" s="9">
        <v>1449057642.4220271</v>
      </c>
      <c r="FK307" s="9">
        <v>5154012682.1382504</v>
      </c>
      <c r="FL307" s="9">
        <v>-3759025108.219306</v>
      </c>
      <c r="FM307" s="9">
        <v>0</v>
      </c>
      <c r="FN307" s="9">
        <v>1394987573.9189444</v>
      </c>
      <c r="FO307" s="10" t="s">
        <v>3</v>
      </c>
      <c r="FP307" s="9">
        <v>5375953005.6509438</v>
      </c>
      <c r="FQ307" s="9">
        <v>5375953005.6509438</v>
      </c>
      <c r="FR307" s="9">
        <v>-3914453976.8593817</v>
      </c>
      <c r="FS307" s="9">
        <v>0</v>
      </c>
      <c r="FT307" s="9">
        <v>1461499028.7915637</v>
      </c>
      <c r="FU307" s="9">
        <v>5113040423.2378521</v>
      </c>
      <c r="FV307" s="9">
        <v>-3705941153.5289674</v>
      </c>
      <c r="FW307" s="9">
        <v>0</v>
      </c>
      <c r="FX307" s="9">
        <v>1407099269.7088847</v>
      </c>
      <c r="FY307" s="10" t="s">
        <v>3</v>
      </c>
      <c r="FZ307" s="9">
        <v>5307182007.978694</v>
      </c>
      <c r="GA307" s="9">
        <v>5307182007.978694</v>
      </c>
      <c r="GB307" s="9">
        <v>-3839588779.1075921</v>
      </c>
      <c r="GC307" s="9">
        <v>0</v>
      </c>
      <c r="GD307" s="9">
        <v>1467593228.8711002</v>
      </c>
      <c r="GE307" s="9">
        <v>5047841556.7030754</v>
      </c>
      <c r="GF307" s="9">
        <v>-3634973744.9909286</v>
      </c>
      <c r="GG307" s="9">
        <v>0</v>
      </c>
      <c r="GH307" s="9">
        <v>1412867811.712147</v>
      </c>
      <c r="GI307" s="10" t="s">
        <v>3</v>
      </c>
      <c r="GJ307" s="9">
        <v>5236810783.4289904</v>
      </c>
      <c r="GK307" s="9">
        <v>5236810783.4289904</v>
      </c>
      <c r="GL307" s="9">
        <v>-3767217287.018353</v>
      </c>
      <c r="GM307" s="9">
        <v>0</v>
      </c>
      <c r="GN307" s="9">
        <v>1469593496.4106367</v>
      </c>
      <c r="GO307" s="9">
        <v>4979918599.1094379</v>
      </c>
      <c r="GP307" s="9">
        <v>-3565133816.2805142</v>
      </c>
      <c r="GQ307" s="9">
        <v>0</v>
      </c>
      <c r="GR307" s="9">
        <v>1414784782.8289237</v>
      </c>
      <c r="GS307" s="10" t="s">
        <v>3</v>
      </c>
      <c r="GT307" s="9">
        <v>5172056339.7730474</v>
      </c>
      <c r="GU307" s="9">
        <v>5172056339.7730474</v>
      </c>
      <c r="GV307" s="9">
        <v>-3700057605.3187242</v>
      </c>
      <c r="GW307" s="9">
        <v>0</v>
      </c>
      <c r="GX307" s="9">
        <v>1471998734.4543252</v>
      </c>
      <c r="GY307" s="9">
        <v>4916222797.0167255</v>
      </c>
      <c r="GZ307" s="9">
        <v>-3498810481.294117</v>
      </c>
      <c r="HA307" s="9">
        <v>0</v>
      </c>
      <c r="HB307" s="9">
        <v>1417412315.7226093</v>
      </c>
      <c r="HC307" s="10" t="s">
        <v>3</v>
      </c>
      <c r="HD307" s="9">
        <v>5076429478.6630383</v>
      </c>
      <c r="HE307" s="9">
        <v>5076429478.6630383</v>
      </c>
      <c r="HF307" s="9">
        <v>-3606793263.1183686</v>
      </c>
      <c r="HG307" s="9">
        <v>0</v>
      </c>
      <c r="HH307" s="9">
        <v>1469636215.5446694</v>
      </c>
      <c r="HI307" s="9">
        <v>4829224670.2584209</v>
      </c>
      <c r="HJ307" s="9">
        <v>-3413924659.4814034</v>
      </c>
      <c r="HK307" s="9">
        <v>0</v>
      </c>
      <c r="HL307" s="9">
        <v>1415300010.7770176</v>
      </c>
      <c r="HM307" s="10" t="s">
        <v>3</v>
      </c>
      <c r="HN307" s="9">
        <v>4985314541.4643564</v>
      </c>
      <c r="HO307" s="9">
        <v>4985314541.4643564</v>
      </c>
      <c r="HP307" s="9">
        <v>-3528911266.9289699</v>
      </c>
      <c r="HQ307" s="9">
        <v>0</v>
      </c>
      <c r="HR307" s="9">
        <v>1456403274.535387</v>
      </c>
      <c r="HS307" s="9">
        <v>4741667434.2770157</v>
      </c>
      <c r="HT307" s="9">
        <v>-3339348777.5000811</v>
      </c>
      <c r="HU307" s="9">
        <v>0</v>
      </c>
      <c r="HV307" s="9">
        <v>1402318656.7769337</v>
      </c>
      <c r="HW307" s="10" t="s">
        <v>3</v>
      </c>
      <c r="HX307" s="9">
        <v>4903035907.4963961</v>
      </c>
      <c r="HY307" s="9">
        <v>4903035907.4963961</v>
      </c>
      <c r="HZ307" s="9">
        <v>-3450081198.4563951</v>
      </c>
      <c r="IA307" s="9">
        <v>0</v>
      </c>
      <c r="IB307" s="9">
        <v>1452954709.0400009</v>
      </c>
      <c r="IC307" s="9">
        <v>4662503015.2217407</v>
      </c>
      <c r="ID307" s="9">
        <v>-3263586272.0663862</v>
      </c>
      <c r="IE307" s="9">
        <v>0</v>
      </c>
      <c r="IF307" s="9">
        <v>1398916743.155355</v>
      </c>
      <c r="IG307" s="10" t="s">
        <v>3</v>
      </c>
      <c r="IH307" s="9">
        <v>4803334273.7097158</v>
      </c>
      <c r="II307" s="9">
        <v>4803334273.7097158</v>
      </c>
      <c r="IJ307" s="9">
        <v>-3373563402.2071071</v>
      </c>
      <c r="IK307" s="9">
        <v>0</v>
      </c>
      <c r="IL307" s="9">
        <v>1429770871.5026083</v>
      </c>
      <c r="IM307" s="9">
        <v>4565513229.0540123</v>
      </c>
      <c r="IN307" s="9">
        <v>-3188972483.6537576</v>
      </c>
      <c r="IO307" s="9">
        <v>0</v>
      </c>
      <c r="IP307" s="9">
        <v>1376540745.400254</v>
      </c>
      <c r="IQ307" s="10" t="s">
        <v>3</v>
      </c>
      <c r="IR307" s="9">
        <v>63098674517.504822</v>
      </c>
      <c r="IS307" s="9">
        <v>63098674517.504822</v>
      </c>
      <c r="IT307" s="9">
        <v>-45688576143.464996</v>
      </c>
      <c r="IU307" s="9">
        <v>0</v>
      </c>
      <c r="IV307" s="9">
        <v>17410098374.039825</v>
      </c>
      <c r="IW307" s="9">
        <v>60015853345.366043</v>
      </c>
      <c r="IX307" s="9">
        <v>-43253845349.792725</v>
      </c>
      <c r="IY307" s="9">
        <v>0</v>
      </c>
      <c r="IZ307" s="9">
        <v>16762007995.573322</v>
      </c>
      <c r="JA307" s="10" t="s">
        <v>3</v>
      </c>
      <c r="JB307" s="9">
        <v>4806594111.9145432</v>
      </c>
      <c r="JC307" s="9">
        <v>4806594111.9145432</v>
      </c>
      <c r="JD307" s="9">
        <v>-3360377551.3368187</v>
      </c>
      <c r="JE307" s="9">
        <v>-3582620.6677464033</v>
      </c>
      <c r="JF307" s="9">
        <v>1442633939.9099786</v>
      </c>
      <c r="JG307" s="9">
        <v>4570117798.2436161</v>
      </c>
      <c r="JH307" s="9">
        <v>-3174017035.8775835</v>
      </c>
      <c r="JI307" s="9">
        <v>-3393154.0321138836</v>
      </c>
      <c r="JJ307" s="9">
        <v>1392707608.3339176</v>
      </c>
      <c r="JK307" s="10" t="s">
        <v>3</v>
      </c>
      <c r="JL307" s="9">
        <v>4826858650.1403856</v>
      </c>
      <c r="JM307" s="9">
        <v>4826858650.1403856</v>
      </c>
      <c r="JN307" s="9">
        <v>-3383281094.4712172</v>
      </c>
      <c r="JO307" s="9">
        <v>-7165241.3354928065</v>
      </c>
      <c r="JP307" s="9">
        <v>1436412314.3336754</v>
      </c>
      <c r="JQ307" s="9">
        <v>4590593993.4966354</v>
      </c>
      <c r="JR307" s="9">
        <v>-3197022950.0795093</v>
      </c>
      <c r="JS307" s="9">
        <v>-6786308.0642277673</v>
      </c>
      <c r="JT307" s="9">
        <v>1386784735.3528984</v>
      </c>
      <c r="JU307" s="10" t="s">
        <v>3</v>
      </c>
      <c r="JV307" s="9">
        <v>4877351960.1352606</v>
      </c>
      <c r="JW307" s="9">
        <v>4877351960.1352606</v>
      </c>
      <c r="JX307" s="9">
        <v>-3429231094.198823</v>
      </c>
      <c r="JY307" s="9">
        <v>-10438278.372979378</v>
      </c>
      <c r="JZ307" s="9">
        <v>1437682587.5634577</v>
      </c>
      <c r="KA307" s="9">
        <v>4639945808.8847952</v>
      </c>
      <c r="KB307" s="9">
        <v>-3242090474.1616673</v>
      </c>
      <c r="KC307" s="9">
        <v>-9885794.9356346373</v>
      </c>
      <c r="KD307" s="9">
        <v>1387969539.7874935</v>
      </c>
      <c r="KE307" s="10" t="s">
        <v>3</v>
      </c>
      <c r="KF307" s="9">
        <v>4881278434.3613119</v>
      </c>
      <c r="KG307" s="9">
        <v>4881278434.3613119</v>
      </c>
      <c r="KH307" s="9">
        <v>-3433965558.2409382</v>
      </c>
      <c r="KI307" s="9">
        <v>-13779448.937752873</v>
      </c>
      <c r="KJ307" s="9">
        <v>1433533427.1826198</v>
      </c>
      <c r="KK307" s="9">
        <v>4645000887.1396046</v>
      </c>
      <c r="KL307" s="9">
        <v>-3247919528.9786282</v>
      </c>
      <c r="KM307" s="9">
        <v>-13049912.419101043</v>
      </c>
      <c r="KN307" s="9">
        <v>1384031445.7418749</v>
      </c>
      <c r="KO307" s="10" t="s">
        <v>3</v>
      </c>
      <c r="KP307" s="9">
        <v>4886760371.7525148</v>
      </c>
      <c r="KQ307" s="9">
        <v>4886760371.7525148</v>
      </c>
      <c r="KR307" s="9">
        <v>-3438031510.0282068</v>
      </c>
      <c r="KS307" s="9">
        <v>-16776261.907095224</v>
      </c>
      <c r="KT307" s="9">
        <v>1431952599.8172128</v>
      </c>
      <c r="KU307" s="9">
        <v>4650828303.7135105</v>
      </c>
      <c r="KV307" s="9">
        <v>-3252363120.3811579</v>
      </c>
      <c r="KW307" s="9">
        <v>-15887376.593304023</v>
      </c>
      <c r="KX307" s="9">
        <v>1382577806.739048</v>
      </c>
      <c r="KY307" s="10" t="s">
        <v>3</v>
      </c>
      <c r="KZ307" s="9">
        <v>4897520985.7877741</v>
      </c>
      <c r="LA307" s="9">
        <v>4897520985.7877741</v>
      </c>
      <c r="LB307" s="9">
        <v>-3452533613.6895308</v>
      </c>
      <c r="LC307" s="9">
        <v>-19773074.876437578</v>
      </c>
      <c r="LD307" s="9">
        <v>1425214297.2218058</v>
      </c>
      <c r="LE307" s="9">
        <v>4662018927.0844898</v>
      </c>
      <c r="LF307" s="9">
        <v>-3267067496.6445975</v>
      </c>
      <c r="LG307" s="9">
        <v>-18724840.767507002</v>
      </c>
      <c r="LH307" s="9">
        <v>1376226589.6723866</v>
      </c>
      <c r="LI307" s="10" t="s">
        <v>3</v>
      </c>
      <c r="LJ307" s="9">
        <v>4901967991.6200571</v>
      </c>
      <c r="LK307" s="9">
        <v>4901967991.6200571</v>
      </c>
      <c r="LL307" s="9">
        <v>-3459167543.2078776</v>
      </c>
      <c r="LM307" s="9">
        <v>-22769887.845779933</v>
      </c>
      <c r="LN307" s="9">
        <v>1420030560.5663996</v>
      </c>
      <c r="LO307" s="9">
        <v>4667029085.1047916</v>
      </c>
      <c r="LP307" s="9">
        <v>-3274082753.7072072</v>
      </c>
      <c r="LQ307" s="9">
        <v>-21562304.941709988</v>
      </c>
      <c r="LR307" s="9">
        <v>1371384026.455874</v>
      </c>
      <c r="LS307" s="10" t="s">
        <v>3</v>
      </c>
      <c r="LT307" s="9">
        <v>4913464256.8654032</v>
      </c>
      <c r="LU307" s="9">
        <v>4913464256.8654032</v>
      </c>
      <c r="LV307" s="9">
        <v>-3471420165.7234411</v>
      </c>
      <c r="LW307" s="9">
        <v>-25766700.815122284</v>
      </c>
      <c r="LX307" s="9">
        <v>1416277390.3268402</v>
      </c>
      <c r="LY307" s="9">
        <v>4679133754.5913</v>
      </c>
      <c r="LZ307" s="9">
        <v>-3286820754.9073057</v>
      </c>
      <c r="MA307" s="9">
        <v>-24399769.11591297</v>
      </c>
      <c r="MB307" s="9">
        <v>1367913230.5680809</v>
      </c>
      <c r="MC307" s="10" t="s">
        <v>3</v>
      </c>
      <c r="MD307" s="9">
        <v>4929502754.8233824</v>
      </c>
      <c r="ME307" s="9">
        <v>4929502754.8233824</v>
      </c>
      <c r="MF307" s="9">
        <v>-3488239285.1945696</v>
      </c>
      <c r="MG307" s="9">
        <v>-28763513.784464635</v>
      </c>
      <c r="MH307" s="9">
        <v>1412499955.844348</v>
      </c>
      <c r="MI307" s="9">
        <v>4695710242.276535</v>
      </c>
      <c r="MJ307" s="9">
        <v>-3304039947.6306195</v>
      </c>
      <c r="MK307" s="9">
        <v>-27237233.290115952</v>
      </c>
      <c r="ML307" s="9">
        <v>1364433061.3557994</v>
      </c>
      <c r="MM307" s="10" t="s">
        <v>3</v>
      </c>
      <c r="MN307" s="9">
        <v>4960016347.4514112</v>
      </c>
      <c r="MO307" s="9">
        <v>4960016347.4514112</v>
      </c>
      <c r="MP307" s="9">
        <v>-3516859259.5993605</v>
      </c>
      <c r="MQ307" s="9">
        <v>-31633295.751013685</v>
      </c>
      <c r="MR307" s="9">
        <v>1411523792.101037</v>
      </c>
      <c r="MS307" s="9">
        <v>4726236266.974123</v>
      </c>
      <c r="MT307" s="9">
        <v>-3332599477.1734176</v>
      </c>
      <c r="MU307" s="9">
        <v>-29954197.443433579</v>
      </c>
      <c r="MV307" s="9">
        <v>1363682592.3572724</v>
      </c>
      <c r="MW307" s="10" t="s">
        <v>3</v>
      </c>
      <c r="MX307" s="9">
        <v>4975882890.7880726</v>
      </c>
      <c r="MY307" s="9">
        <v>4975882890.7880726</v>
      </c>
      <c r="MZ307" s="9">
        <v>-3534563533.4990978</v>
      </c>
      <c r="NA307" s="9">
        <v>-35152242.781311959</v>
      </c>
      <c r="NB307" s="9">
        <v>1406167114.5076623</v>
      </c>
      <c r="NC307" s="9">
        <v>4742545000.9847136</v>
      </c>
      <c r="ND307" s="9">
        <v>-3350536913.7552447</v>
      </c>
      <c r="NE307" s="9">
        <v>-33286951.45922365</v>
      </c>
      <c r="NF307" s="9">
        <v>1358721135.7702456</v>
      </c>
      <c r="NG307" s="10" t="s">
        <v>3</v>
      </c>
      <c r="NH307" s="9">
        <v>5007149408.7562275</v>
      </c>
      <c r="NI307" s="9">
        <v>5007149408.7562275</v>
      </c>
      <c r="NJ307" s="9">
        <v>-3566713363.7895584</v>
      </c>
      <c r="NK307" s="9">
        <v>-38671189.811610229</v>
      </c>
      <c r="NL307" s="9">
        <v>1401764855.1550591</v>
      </c>
      <c r="NM307" s="9">
        <v>4773091990.2767038</v>
      </c>
      <c r="NN307" s="9">
        <v>-3381865892.4906406</v>
      </c>
      <c r="NO307" s="9">
        <v>-36619705.475013703</v>
      </c>
      <c r="NP307" s="9">
        <v>1354606392.3110492</v>
      </c>
      <c r="NQ307" s="10" t="s">
        <v>3</v>
      </c>
      <c r="NR307" s="9">
        <v>58864348164.396339</v>
      </c>
      <c r="NS307" s="9">
        <v>58864348164.396339</v>
      </c>
      <c r="NT307" s="9">
        <v>-41534383572.979446</v>
      </c>
      <c r="NU307" s="9">
        <v>-254271756.88680699</v>
      </c>
      <c r="NV307" s="9">
        <v>17075692834.530098</v>
      </c>
      <c r="NW307" s="9">
        <v>56042252058.770813</v>
      </c>
      <c r="NX307" s="9">
        <v>-39310426345.78759</v>
      </c>
      <c r="NY307" s="9">
        <v>-240787548.5372982</v>
      </c>
      <c r="NZ307" s="9">
        <v>16491038164.445942</v>
      </c>
      <c r="OA307" s="10" t="s">
        <v>3</v>
      </c>
      <c r="OB307" s="9">
        <v>5043951093.3613567</v>
      </c>
      <c r="OC307" s="9">
        <v>5043951093.3613567</v>
      </c>
      <c r="OD307" s="9">
        <v>-3599326570.9797244</v>
      </c>
      <c r="OE307" s="9">
        <v>-38607516.174162097</v>
      </c>
      <c r="OF307" s="9">
        <v>1406017006.2074697</v>
      </c>
      <c r="OG307" s="9">
        <v>4809862096.7382202</v>
      </c>
      <c r="OH307" s="9">
        <v>-3413870431.1846204</v>
      </c>
      <c r="OI307" s="9">
        <v>-36562164.268856615</v>
      </c>
      <c r="OJ307" s="9">
        <v>1359429501.2847428</v>
      </c>
      <c r="OK307" s="10" t="s">
        <v>3</v>
      </c>
      <c r="OL307" s="9">
        <v>5079294115.4287548</v>
      </c>
      <c r="OM307" s="9">
        <v>5079294115.4287548</v>
      </c>
      <c r="ON307" s="9">
        <v>-3627215857.8169398</v>
      </c>
      <c r="OO307" s="9">
        <v>-38543842.536713965</v>
      </c>
      <c r="OP307" s="9">
        <v>1413534415.0751004</v>
      </c>
      <c r="OQ307" s="9">
        <v>4843189029.1968613</v>
      </c>
      <c r="OR307" s="9">
        <v>-3440030858.9005942</v>
      </c>
      <c r="OS307" s="9">
        <v>-36501759.683344051</v>
      </c>
      <c r="OT307" s="9">
        <v>1366656410.6129229</v>
      </c>
      <c r="OU307" s="10" t="s">
        <v>3</v>
      </c>
      <c r="OV307" s="9">
        <v>5102420448.567564</v>
      </c>
      <c r="OW307" s="9">
        <v>5102420448.567564</v>
      </c>
      <c r="OX307" s="9">
        <v>-3642592434.0625882</v>
      </c>
      <c r="OY307" s="9">
        <v>-38789752.529525667</v>
      </c>
      <c r="OZ307" s="9">
        <v>1421038261.9754503</v>
      </c>
      <c r="PA307" s="9">
        <v>4864916957.5577135</v>
      </c>
      <c r="PB307" s="9">
        <v>-3454208498.2707872</v>
      </c>
      <c r="PC307" s="9">
        <v>-36735044.474106766</v>
      </c>
      <c r="PD307" s="9">
        <v>1373973414.8128185</v>
      </c>
      <c r="PE307" s="10" t="s">
        <v>3</v>
      </c>
      <c r="PF307" s="9">
        <v>5123642368.6802034</v>
      </c>
      <c r="PG307" s="9">
        <v>5123642368.6802034</v>
      </c>
      <c r="PH307" s="9">
        <v>-3658321708.0420675</v>
      </c>
      <c r="PI307" s="9">
        <v>-39246527.501654238</v>
      </c>
      <c r="PJ307" s="9">
        <v>1426074133.1364832</v>
      </c>
      <c r="PK307" s="9">
        <v>4885175312.9924955</v>
      </c>
      <c r="PL307" s="9">
        <v>-3469103409.98384</v>
      </c>
      <c r="PM307" s="9">
        <v>-37168368.279212371</v>
      </c>
      <c r="PN307" s="9">
        <v>1378903534.729444</v>
      </c>
      <c r="PO307" s="10" t="s">
        <v>3</v>
      </c>
      <c r="PP307" s="9">
        <v>5117546752.5154686</v>
      </c>
      <c r="PQ307" s="9">
        <v>5117546752.5154686</v>
      </c>
      <c r="PR307" s="9">
        <v>-3650179666.3741689</v>
      </c>
      <c r="PS307" s="9">
        <v>-40115904.104000427</v>
      </c>
      <c r="PT307" s="9">
        <v>1427251182.0372987</v>
      </c>
      <c r="PU307" s="9">
        <v>4879738462.0153103</v>
      </c>
      <c r="PV307" s="9">
        <v>-3461600853.3873839</v>
      </c>
      <c r="PW307" s="9">
        <v>-37993110.439762272</v>
      </c>
      <c r="PX307" s="9">
        <v>1380144498.1881647</v>
      </c>
      <c r="PY307" s="10" t="s">
        <v>3</v>
      </c>
      <c r="PZ307" s="9">
        <v>5127488314.6120615</v>
      </c>
      <c r="QA307" s="9">
        <v>5127488314.6120615</v>
      </c>
      <c r="QB307" s="9">
        <v>-3656437351.9275999</v>
      </c>
      <c r="QC307" s="9">
        <v>-40985280.706346624</v>
      </c>
      <c r="QD307" s="9">
        <v>1430065681.9781141</v>
      </c>
      <c r="QE307" s="9">
        <v>4889250369.4396229</v>
      </c>
      <c r="QF307" s="9">
        <v>-3467540573.4251852</v>
      </c>
      <c r="QG307" s="9">
        <v>-38817852.600312173</v>
      </c>
      <c r="QH307" s="9">
        <v>1382891943.414125</v>
      </c>
      <c r="QI307" s="10" t="s">
        <v>3</v>
      </c>
      <c r="QJ307" s="9">
        <v>5140166416.0106773</v>
      </c>
      <c r="QK307" s="9">
        <v>5140166416.0106773</v>
      </c>
      <c r="QL307" s="9">
        <v>-3663438496.3430538</v>
      </c>
      <c r="QM307" s="9">
        <v>-41854657.308692813</v>
      </c>
      <c r="QN307" s="9">
        <v>1434873262.3589296</v>
      </c>
      <c r="QO307" s="9">
        <v>4901596867.0017891</v>
      </c>
      <c r="QP307" s="9">
        <v>-3474382155.2730336</v>
      </c>
      <c r="QQ307" s="9">
        <v>-39642594.760862067</v>
      </c>
      <c r="QR307" s="9">
        <v>1387572116.9678929</v>
      </c>
      <c r="QS307" s="10" t="s">
        <v>3</v>
      </c>
      <c r="QT307" s="9">
        <v>5146407772.5911655</v>
      </c>
      <c r="QU307" s="9">
        <v>5146407772.5911655</v>
      </c>
      <c r="QV307" s="9">
        <v>-3665548393.2403803</v>
      </c>
      <c r="QW307" s="9">
        <v>-42724033.911039002</v>
      </c>
      <c r="QX307" s="9">
        <v>1438135345.4397449</v>
      </c>
      <c r="QY307" s="9">
        <v>4907720446.7594204</v>
      </c>
      <c r="QZ307" s="9">
        <v>-3476473477.1160555</v>
      </c>
      <c r="RA307" s="9">
        <v>-40467336.921411961</v>
      </c>
      <c r="RB307" s="9">
        <v>1390779632.7219529</v>
      </c>
      <c r="RC307" s="10" t="s">
        <v>3</v>
      </c>
      <c r="RD307" s="9">
        <v>5164974580.0046673</v>
      </c>
      <c r="RE307" s="9">
        <v>5164974580.0046673</v>
      </c>
      <c r="RF307" s="9">
        <v>-3682628154.8708792</v>
      </c>
      <c r="RG307" s="9">
        <v>-43288144.573582359</v>
      </c>
      <c r="RH307" s="9">
        <v>1439058280.5602059</v>
      </c>
      <c r="RI307" s="9">
        <v>4925098744.667201</v>
      </c>
      <c r="RJ307" s="9">
        <v>-3492369270.2879701</v>
      </c>
      <c r="RK307" s="9">
        <v>-41002485.722702086</v>
      </c>
      <c r="RL307" s="9">
        <v>1391726988.6565285</v>
      </c>
      <c r="RM307" s="10" t="s">
        <v>3</v>
      </c>
      <c r="RN307" s="9">
        <v>5166178760.0850163</v>
      </c>
      <c r="RO307" s="9">
        <v>5166178760.0850163</v>
      </c>
      <c r="RP307" s="9">
        <v>-3679997420.0682573</v>
      </c>
      <c r="RQ307" s="9">
        <v>-44029396.335930981</v>
      </c>
      <c r="RR307" s="9">
        <v>1442151943.6808288</v>
      </c>
      <c r="RS307" s="9">
        <v>4926195221.003665</v>
      </c>
      <c r="RT307" s="9">
        <v>-3489701767.1610627</v>
      </c>
      <c r="RU307" s="9">
        <v>-41705681.067896552</v>
      </c>
      <c r="RV307" s="9">
        <v>1394787772.7747054</v>
      </c>
      <c r="RW307" s="10" t="s">
        <v>3</v>
      </c>
      <c r="RX307" s="9">
        <v>5179983440.7514639</v>
      </c>
      <c r="RY307" s="9">
        <v>5179983440.7514639</v>
      </c>
      <c r="RZ307" s="9">
        <v>-3690521721.1857128</v>
      </c>
      <c r="SA307" s="9">
        <v>-45084719.858039156</v>
      </c>
      <c r="SB307" s="9">
        <v>1444376999.7077141</v>
      </c>
      <c r="SC307" s="9">
        <v>4939159126.2690516</v>
      </c>
      <c r="SD307" s="9">
        <v>-3499458992.5518966</v>
      </c>
      <c r="SE307" s="9">
        <v>-42706823.494957216</v>
      </c>
      <c r="SF307" s="9">
        <v>1396993310.222199</v>
      </c>
      <c r="SG307" s="10" t="s">
        <v>3</v>
      </c>
      <c r="SH307" s="9">
        <v>5190939957.3501606</v>
      </c>
      <c r="SI307" s="9">
        <v>5190939957.3501606</v>
      </c>
      <c r="SJ307" s="9">
        <v>-3693514315.678844</v>
      </c>
      <c r="SK307" s="9">
        <v>-46140043.380147323</v>
      </c>
      <c r="SL307" s="9">
        <v>1451285598.2911711</v>
      </c>
      <c r="SM307" s="9">
        <v>4949581908.194994</v>
      </c>
      <c r="SN307" s="9">
        <v>-3502218741.0379219</v>
      </c>
      <c r="SO307" s="9">
        <v>-43707965.92201788</v>
      </c>
      <c r="SP307" s="9">
        <v>1403655201.2350554</v>
      </c>
      <c r="SQ307" s="10" t="s">
        <v>3</v>
      </c>
      <c r="SR307" s="9">
        <v>61582994019.958572</v>
      </c>
      <c r="SS307" s="9">
        <v>61582994019.958572</v>
      </c>
      <c r="ST307" s="9">
        <v>-43909722090.590218</v>
      </c>
      <c r="SU307" s="9">
        <v>-499409818.91983461</v>
      </c>
      <c r="SV307" s="9">
        <v>17173862110.448509</v>
      </c>
      <c r="SW307" s="9">
        <v>58721484541.836342</v>
      </c>
      <c r="SX307" s="9">
        <v>-41640959028.580345</v>
      </c>
      <c r="SY307" s="9">
        <v>-473011187.63544196</v>
      </c>
      <c r="SZ307" s="9">
        <v>16607514325.62055</v>
      </c>
      <c r="TA307" s="10" t="s">
        <v>3</v>
      </c>
      <c r="TB307" s="9">
        <v>5225433553.096921</v>
      </c>
      <c r="TC307" s="9">
        <v>5225433553.096921</v>
      </c>
    </row>
    <row r="308" spans="1:523" s="24" customFormat="1" ht="13.2" x14ac:dyDescent="0.25">
      <c r="A308" s="26" t="s">
        <v>342</v>
      </c>
      <c r="DH308" s="23">
        <f>DH87+DH88+DH110+DH111+DH113+DH117+DH141+DH142+DH198</f>
        <v>3265307422.8079538</v>
      </c>
      <c r="DI308" s="23"/>
      <c r="DJ308" s="23">
        <f>DJ87+DJ88+DJ110+DJ111+DJ113+DJ117+DJ141+DJ142+DJ198</f>
        <v>-3221998289.6879539</v>
      </c>
      <c r="DK308" s="23"/>
      <c r="DL308" s="23">
        <f>SUM(DH308:DK308)</f>
        <v>43309133.119999886</v>
      </c>
      <c r="IH308" s="23">
        <f>IH87+IH88+IH110+IH111+IH113+IH117+IH141+IH142+IH198</f>
        <v>2643793464.555583</v>
      </c>
      <c r="IJ308" s="23">
        <f>IJ87+IJ88+IJ110+IJ111+IJ113+IJ117+IJ141+IJ142+IJ198</f>
        <v>-2595248415.5855827</v>
      </c>
      <c r="IK308" s="23"/>
      <c r="IL308" s="23">
        <f>IH308+IJ308+IK308</f>
        <v>48545048.970000267</v>
      </c>
      <c r="NH308" s="23">
        <f>NH87+NH88+NH110+NH111+NH113+NH117+NH141+NH142+NH198</f>
        <v>2912330819.6406393</v>
      </c>
      <c r="NJ308" s="23">
        <f>NJ87+NJ88+NJ110+NJ111+NJ113+NJ117+NJ141+NJ142+NJ198</f>
        <v>-2868047202.2006388</v>
      </c>
      <c r="NK308" s="23"/>
      <c r="NL308" s="23">
        <f>NH308+NJ308+NK308</f>
        <v>44283617.440000534</v>
      </c>
      <c r="SH308" s="23">
        <f>SH87+SH88+SH110+SH111+SH113+SH117+SH141+SH142+SH198</f>
        <v>3062365764.9130182</v>
      </c>
      <c r="SJ308" s="23">
        <f>SJ87+SJ88+SJ110+SJ111+SJ113+SJ117+SJ141+SJ142+SJ198</f>
        <v>-3017879759.5330181</v>
      </c>
      <c r="SK308" s="23"/>
      <c r="SL308" s="23">
        <f>SH308+SJ308+SK308</f>
        <v>44486005.380000114</v>
      </c>
    </row>
    <row r="309" spans="1:523" s="15" customFormat="1" ht="13.2" x14ac:dyDescent="0.25">
      <c r="A309" s="22"/>
      <c r="II309" s="29"/>
      <c r="NI309" s="29"/>
      <c r="SI309" s="29"/>
    </row>
    <row r="310" spans="1:523" s="15" customFormat="1" ht="13.2" x14ac:dyDescent="0.25">
      <c r="A310" s="22" t="s">
        <v>343</v>
      </c>
      <c r="DH310" s="25">
        <f>DH307-DH308</f>
        <v>2527264325.9976015</v>
      </c>
      <c r="DI310" s="25"/>
      <c r="DJ310" s="25">
        <f>DJ307-DJ308</f>
        <v>-1166698919.3536367</v>
      </c>
      <c r="DK310" s="25"/>
      <c r="DL310" s="25">
        <f>SUM(DH310:DK310)</f>
        <v>1360565406.6439648</v>
      </c>
      <c r="IH310" s="25">
        <f>IH307-IH308</f>
        <v>2159540809.1541328</v>
      </c>
      <c r="IJ310" s="25">
        <f>IJ307-IJ308</f>
        <v>-778314986.62152433</v>
      </c>
      <c r="IK310" s="25"/>
      <c r="IL310" s="25">
        <f>IH310+IJ310+IK310</f>
        <v>1381225822.5326085</v>
      </c>
      <c r="NH310" s="25">
        <f>NH307-NH308</f>
        <v>2094818589.1155882</v>
      </c>
      <c r="NJ310" s="25">
        <f>NJ307-NJ308</f>
        <v>-698666161.58891964</v>
      </c>
      <c r="NK310" s="25"/>
      <c r="NL310" s="25">
        <f>NH310+NJ310+NK310</f>
        <v>1396152427.5266685</v>
      </c>
      <c r="SH310" s="25">
        <f>SH307-SH308</f>
        <v>2128574192.4371424</v>
      </c>
      <c r="SJ310" s="25">
        <f>SJ307-SJ308</f>
        <v>-675634556.14582586</v>
      </c>
      <c r="SK310" s="25"/>
      <c r="SL310" s="25">
        <f>SH310+SJ310+SK310</f>
        <v>1452939636.2913165</v>
      </c>
    </row>
    <row r="311" spans="1:523" s="15" customFormat="1" ht="13.2" x14ac:dyDescent="0.25">
      <c r="DL311" s="146"/>
      <c r="IL311" s="146" t="b">
        <f>IL310='2016 BM Detail'!G206</f>
        <v>1</v>
      </c>
      <c r="NL311" s="146" t="b">
        <f>NL310='2017 BM Detail'!G192</f>
        <v>1</v>
      </c>
      <c r="SL311" s="146" t="b">
        <f>SL310='2018 BM Detail'!G192</f>
        <v>1</v>
      </c>
    </row>
    <row r="312" spans="1:523" s="15" customFormat="1" ht="13.2" x14ac:dyDescent="0.25">
      <c r="DH312" s="20"/>
      <c r="DL312" s="20"/>
    </row>
    <row r="313" spans="1:523" s="15" customFormat="1" ht="13.2" x14ac:dyDescent="0.25"/>
    <row r="314" spans="1:523" s="15" customFormat="1" ht="13.2" x14ac:dyDescent="0.25">
      <c r="DH314" s="27"/>
      <c r="DL314" s="21"/>
    </row>
    <row r="315" spans="1:523" s="15" customFormat="1" ht="13.2" x14ac:dyDescent="0.25"/>
    <row r="316" spans="1:523" x14ac:dyDescent="0.3">
      <c r="DH316" s="11"/>
    </row>
  </sheetData>
  <mergeCells count="54">
    <mergeCell ref="B4:K4"/>
    <mergeCell ref="L4:U4"/>
    <mergeCell ref="V4:AE4"/>
    <mergeCell ref="AF4:AO4"/>
    <mergeCell ref="AP4:AY4"/>
    <mergeCell ref="AZ4:BI4"/>
    <mergeCell ref="BJ4:BS4"/>
    <mergeCell ref="BT4:CC4"/>
    <mergeCell ref="CD4:CM4"/>
    <mergeCell ref="CN4:CW4"/>
    <mergeCell ref="CX4:DG4"/>
    <mergeCell ref="DH4:DQ4"/>
    <mergeCell ref="DR4:EA4"/>
    <mergeCell ref="EB4:EK4"/>
    <mergeCell ref="EL4:EU4"/>
    <mergeCell ref="EV4:FE4"/>
    <mergeCell ref="FF4:FO4"/>
    <mergeCell ref="FP4:FY4"/>
    <mergeCell ref="FZ4:GI4"/>
    <mergeCell ref="GJ4:GS4"/>
    <mergeCell ref="GT4:HC4"/>
    <mergeCell ref="HD4:HM4"/>
    <mergeCell ref="HN4:HW4"/>
    <mergeCell ref="HX4:IG4"/>
    <mergeCell ref="IH4:IQ4"/>
    <mergeCell ref="IR4:JA4"/>
    <mergeCell ref="JB4:JK4"/>
    <mergeCell ref="JL4:JU4"/>
    <mergeCell ref="JV4:KE4"/>
    <mergeCell ref="KF4:KO4"/>
    <mergeCell ref="NH4:NQ4"/>
    <mergeCell ref="NR4:OA4"/>
    <mergeCell ref="OB4:OK4"/>
    <mergeCell ref="KP4:KY4"/>
    <mergeCell ref="KZ4:LI4"/>
    <mergeCell ref="LJ4:LS4"/>
    <mergeCell ref="LT4:MC4"/>
    <mergeCell ref="MD4:MM4"/>
    <mergeCell ref="A4:A5"/>
    <mergeCell ref="SH4:SQ4"/>
    <mergeCell ref="SR4:TA4"/>
    <mergeCell ref="TB4:TC4"/>
    <mergeCell ref="QJ4:QS4"/>
    <mergeCell ref="QT4:RC4"/>
    <mergeCell ref="RD4:RM4"/>
    <mergeCell ref="RN4:RW4"/>
    <mergeCell ref="RX4:SG4"/>
    <mergeCell ref="OL4:OU4"/>
    <mergeCell ref="OV4:PE4"/>
    <mergeCell ref="PF4:PO4"/>
    <mergeCell ref="PP4:PY4"/>
    <mergeCell ref="PZ4:QI4"/>
    <mergeCell ref="MN4:MW4"/>
    <mergeCell ref="MX4:NG4"/>
  </mergeCells>
  <pageMargins left="0.7" right="0.7" top="0.75" bottom="0.75" header="0.3" footer="0.3"/>
  <pageSetup scale="50" orientation="landscape" r:id="rId1"/>
  <colBreaks count="2" manualBreakCount="2">
    <brk id="371" max="1048575" man="1"/>
    <brk id="38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A2" sqref="A1:A2"/>
    </sheetView>
  </sheetViews>
  <sheetFormatPr defaultColWidth="9.109375" defaultRowHeight="10.199999999999999" x14ac:dyDescent="0.2"/>
  <cols>
    <col min="1" max="1" width="9.109375" style="30"/>
    <col min="2" max="2" width="12.6640625" style="30" customWidth="1"/>
    <col min="3" max="3" width="9.6640625" style="47" customWidth="1"/>
    <col min="4" max="4" width="9.6640625" style="30" customWidth="1"/>
    <col min="5" max="5" width="10.6640625" style="107" customWidth="1"/>
    <col min="6" max="9" width="9.6640625" style="30" customWidth="1"/>
    <col min="10" max="11" width="9.109375" style="30"/>
    <col min="12" max="12" width="16.109375" style="30" bestFit="1" customWidth="1"/>
    <col min="13" max="16384" width="9.109375" style="30"/>
  </cols>
  <sheetData>
    <row r="1" spans="1:10" ht="13.2" x14ac:dyDescent="0.25">
      <c r="A1" s="36" t="s">
        <v>1205</v>
      </c>
      <c r="B1" s="32"/>
      <c r="C1" s="141"/>
      <c r="D1" s="32"/>
      <c r="E1" s="140"/>
      <c r="F1" s="32"/>
      <c r="G1" s="32"/>
      <c r="H1" s="32"/>
      <c r="I1" s="32"/>
    </row>
    <row r="2" spans="1:10" ht="13.2" x14ac:dyDescent="0.25">
      <c r="A2" s="36" t="s">
        <v>1195</v>
      </c>
      <c r="B2" s="32"/>
      <c r="C2" s="141"/>
      <c r="D2" s="32"/>
      <c r="E2" s="140"/>
      <c r="F2" s="32"/>
      <c r="G2" s="32"/>
      <c r="H2" s="32"/>
      <c r="I2" s="32"/>
    </row>
    <row r="3" spans="1:10" x14ac:dyDescent="0.2">
      <c r="B3" s="138" t="s">
        <v>371</v>
      </c>
      <c r="C3" s="138"/>
      <c r="D3" s="138"/>
      <c r="E3" s="139" t="s">
        <v>371</v>
      </c>
      <c r="F3" s="36"/>
      <c r="G3" s="138" t="s">
        <v>371</v>
      </c>
      <c r="H3" s="138" t="s">
        <v>371</v>
      </c>
      <c r="I3" s="138"/>
    </row>
    <row r="4" spans="1:10" ht="31.2" thickBot="1" x14ac:dyDescent="0.25">
      <c r="B4" s="136" t="s">
        <v>783</v>
      </c>
      <c r="C4" s="136" t="s">
        <v>780</v>
      </c>
      <c r="D4" s="136" t="s">
        <v>782</v>
      </c>
      <c r="E4" s="137" t="s">
        <v>781</v>
      </c>
      <c r="F4" s="136" t="s">
        <v>780</v>
      </c>
      <c r="G4" s="136" t="s">
        <v>779</v>
      </c>
      <c r="H4" s="136" t="s">
        <v>778</v>
      </c>
      <c r="I4" s="136" t="s">
        <v>777</v>
      </c>
    </row>
    <row r="5" spans="1:10" x14ac:dyDescent="0.2">
      <c r="A5" s="47"/>
      <c r="B5" s="123" t="s">
        <v>371</v>
      </c>
      <c r="D5" s="47" t="s">
        <v>371</v>
      </c>
      <c r="E5" s="135" t="s">
        <v>371</v>
      </c>
      <c r="F5" s="47"/>
      <c r="G5" s="123" t="s">
        <v>371</v>
      </c>
      <c r="H5" s="47"/>
      <c r="I5" s="47" t="s">
        <v>371</v>
      </c>
    </row>
    <row r="6" spans="1:10" x14ac:dyDescent="0.2">
      <c r="A6" s="47">
        <v>1988</v>
      </c>
      <c r="B6" s="130">
        <v>2953663</v>
      </c>
      <c r="C6" s="121" t="s">
        <v>371</v>
      </c>
      <c r="D6" s="120">
        <v>1</v>
      </c>
      <c r="E6" s="134">
        <v>118.71491496118615</v>
      </c>
      <c r="F6" s="121" t="s">
        <v>371</v>
      </c>
      <c r="G6" s="120">
        <v>1</v>
      </c>
      <c r="H6" s="120">
        <f>D6*G6</f>
        <v>1</v>
      </c>
      <c r="I6" s="120">
        <v>1</v>
      </c>
      <c r="J6" s="133"/>
    </row>
    <row r="7" spans="1:10" x14ac:dyDescent="0.2">
      <c r="A7" s="47">
        <v>1989</v>
      </c>
      <c r="B7" s="130">
        <v>3064436</v>
      </c>
      <c r="C7" s="121">
        <f t="shared" ref="C7:C36" si="0">(B7/B6)-1</f>
        <v>3.7503601460288527E-2</v>
      </c>
      <c r="D7" s="120">
        <f t="shared" ref="D7:D36" si="1">(1+C7)*D6</f>
        <v>1.0375036014602885</v>
      </c>
      <c r="E7" s="134">
        <v>124.47573741120192</v>
      </c>
      <c r="F7" s="121">
        <f t="shared" ref="F7:F36" si="2">(E7/E6)-1</f>
        <v>4.852652635853949E-2</v>
      </c>
      <c r="G7" s="120">
        <f t="shared" ref="G7:G36" si="3">(1+F7)*G6</f>
        <v>1.0485265263585395</v>
      </c>
      <c r="H7" s="120">
        <f t="shared" ref="H7:H36" si="4">(1+C7)*(1+F7)</f>
        <v>1.0878500473236308</v>
      </c>
      <c r="I7" s="120">
        <f t="shared" ref="I7:I36" si="5">I6*H7</f>
        <v>1.0878500473236308</v>
      </c>
      <c r="J7" s="133"/>
    </row>
    <row r="8" spans="1:10" x14ac:dyDescent="0.2">
      <c r="A8" s="47">
        <v>1990</v>
      </c>
      <c r="B8" s="130">
        <v>3158817</v>
      </c>
      <c r="C8" s="121">
        <f t="shared" si="0"/>
        <v>3.0798815834300441E-2</v>
      </c>
      <c r="D8" s="120">
        <f t="shared" si="1"/>
        <v>1.0694574838090873</v>
      </c>
      <c r="E8" s="134">
        <v>131.23983359937574</v>
      </c>
      <c r="F8" s="121">
        <f t="shared" si="2"/>
        <v>5.4340679789096846E-2</v>
      </c>
      <c r="G8" s="120">
        <f t="shared" si="3"/>
        <v>1.1055041705777628</v>
      </c>
      <c r="H8" s="120">
        <f t="shared" si="4"/>
        <v>1.0868131242125323</v>
      </c>
      <c r="I8" s="120">
        <f t="shared" si="5"/>
        <v>1.1822897086065463</v>
      </c>
      <c r="J8" s="133"/>
    </row>
    <row r="9" spans="1:10" x14ac:dyDescent="0.2">
      <c r="A9" s="47">
        <v>1991</v>
      </c>
      <c r="B9" s="130">
        <v>3226455</v>
      </c>
      <c r="C9" s="121">
        <f t="shared" si="0"/>
        <v>2.1412446495001181E-2</v>
      </c>
      <c r="D9" s="120">
        <f t="shared" si="1"/>
        <v>1.0923571849598279</v>
      </c>
      <c r="E9" s="134">
        <v>136.4880890917151</v>
      </c>
      <c r="F9" s="121">
        <f t="shared" si="2"/>
        <v>3.9989806055074961E-2</v>
      </c>
      <c r="G9" s="120">
        <f t="shared" si="3"/>
        <v>1.149713067952244</v>
      </c>
      <c r="H9" s="120">
        <f t="shared" si="4"/>
        <v>1.0622585321325759</v>
      </c>
      <c r="I9" s="120">
        <f t="shared" si="5"/>
        <v>1.2558973304198406</v>
      </c>
      <c r="J9" s="133"/>
    </row>
    <row r="10" spans="1:10" x14ac:dyDescent="0.2">
      <c r="A10" s="47">
        <v>1992</v>
      </c>
      <c r="B10" s="130">
        <v>3281328</v>
      </c>
      <c r="C10" s="121">
        <f t="shared" si="0"/>
        <v>1.7007210700288766E-2</v>
      </c>
      <c r="D10" s="120">
        <f t="shared" si="1"/>
        <v>1.110935133764414</v>
      </c>
      <c r="E10" s="134">
        <v>140.67430700430734</v>
      </c>
      <c r="F10" s="121">
        <f t="shared" si="2"/>
        <v>3.0670939423727006E-2</v>
      </c>
      <c r="G10" s="120">
        <f t="shared" si="3"/>
        <v>1.1849758478140746</v>
      </c>
      <c r="H10" s="120">
        <f t="shared" si="4"/>
        <v>1.0481997772531708</v>
      </c>
      <c r="I10" s="120">
        <f t="shared" si="5"/>
        <v>1.3164313019989289</v>
      </c>
      <c r="J10" s="133"/>
    </row>
    <row r="11" spans="1:10" x14ac:dyDescent="0.2">
      <c r="A11" s="47">
        <v>1993</v>
      </c>
      <c r="B11" s="130">
        <v>3355794</v>
      </c>
      <c r="C11" s="121">
        <f t="shared" si="0"/>
        <v>2.2693860534515276E-2</v>
      </c>
      <c r="D11" s="120">
        <f t="shared" si="1"/>
        <v>1.1361465407529567</v>
      </c>
      <c r="E11" s="134">
        <v>144.78768608125591</v>
      </c>
      <c r="F11" s="121">
        <f t="shared" si="2"/>
        <v>2.9240443152299456E-2</v>
      </c>
      <c r="G11" s="120">
        <f t="shared" si="3"/>
        <v>1.2196250667289299</v>
      </c>
      <c r="H11" s="120">
        <f t="shared" si="4"/>
        <v>1.0525978822256805</v>
      </c>
      <c r="I11" s="120">
        <f t="shared" si="5"/>
        <v>1.3856728005796679</v>
      </c>
      <c r="J11" s="133"/>
    </row>
    <row r="12" spans="1:10" x14ac:dyDescent="0.2">
      <c r="A12" s="47">
        <v>1994</v>
      </c>
      <c r="B12" s="130">
        <v>3422187</v>
      </c>
      <c r="C12" s="121">
        <f t="shared" si="0"/>
        <v>1.9784587492557737E-2</v>
      </c>
      <c r="D12" s="120">
        <f t="shared" si="1"/>
        <v>1.1586247313928504</v>
      </c>
      <c r="E12" s="134">
        <v>148.56035432772484</v>
      </c>
      <c r="F12" s="121">
        <f t="shared" si="2"/>
        <v>2.6056554590917935E-2</v>
      </c>
      <c r="G12" s="120">
        <f t="shared" si="3"/>
        <v>1.2514042938606043</v>
      </c>
      <c r="H12" s="120">
        <f t="shared" si="4"/>
        <v>1.0463566602675343</v>
      </c>
      <c r="I12" s="120">
        <f t="shared" si="5"/>
        <v>1.4499079638381023</v>
      </c>
      <c r="J12" s="133"/>
    </row>
    <row r="13" spans="1:10" x14ac:dyDescent="0.2">
      <c r="A13" s="47">
        <v>1995</v>
      </c>
      <c r="B13" s="130">
        <v>3488796</v>
      </c>
      <c r="C13" s="121">
        <f t="shared" si="0"/>
        <v>1.9463869157354541E-2</v>
      </c>
      <c r="D13" s="120">
        <f t="shared" si="1"/>
        <v>1.1811760515671559</v>
      </c>
      <c r="E13" s="134">
        <v>152.73018877708981</v>
      </c>
      <c r="F13" s="121">
        <f t="shared" si="2"/>
        <v>2.8068285568074947E-2</v>
      </c>
      <c r="G13" s="120">
        <f t="shared" si="3"/>
        <v>1.2865290669417988</v>
      </c>
      <c r="H13" s="120">
        <f t="shared" si="4"/>
        <v>1.0480784721631977</v>
      </c>
      <c r="I13" s="120">
        <f t="shared" si="5"/>
        <v>1.5196173235166912</v>
      </c>
      <c r="J13" s="133"/>
    </row>
    <row r="14" spans="1:10" x14ac:dyDescent="0.2">
      <c r="A14" s="47">
        <v>1996</v>
      </c>
      <c r="B14" s="130">
        <v>3550747</v>
      </c>
      <c r="C14" s="121">
        <f t="shared" si="0"/>
        <v>1.7757128820372392E-2</v>
      </c>
      <c r="D14" s="120">
        <f t="shared" si="1"/>
        <v>1.2021503468743726</v>
      </c>
      <c r="E14" s="134">
        <v>157.25797055254841</v>
      </c>
      <c r="F14" s="121">
        <f t="shared" si="2"/>
        <v>2.9645624167118134E-2</v>
      </c>
      <c r="G14" s="120">
        <f t="shared" si="3"/>
        <v>1.3246690241404286</v>
      </c>
      <c r="H14" s="120">
        <f t="shared" si="4"/>
        <v>1.0479291741547865</v>
      </c>
      <c r="I14" s="120">
        <f t="shared" si="5"/>
        <v>1.5924513268641531</v>
      </c>
      <c r="J14" s="133"/>
    </row>
    <row r="15" spans="1:10" x14ac:dyDescent="0.2">
      <c r="A15" s="47">
        <v>1997</v>
      </c>
      <c r="B15" s="130">
        <v>3615485</v>
      </c>
      <c r="C15" s="121">
        <f t="shared" si="0"/>
        <v>1.8232219868101085E-2</v>
      </c>
      <c r="D15" s="120">
        <f t="shared" si="1"/>
        <v>1.2240682163131003</v>
      </c>
      <c r="E15" s="134">
        <v>160.72706868994632</v>
      </c>
      <c r="F15" s="121">
        <f t="shared" si="2"/>
        <v>2.2059919285545515E-2</v>
      </c>
      <c r="G15" s="120">
        <f t="shared" si="3"/>
        <v>1.3538911158930289</v>
      </c>
      <c r="H15" s="120">
        <f t="shared" si="4"/>
        <v>1.0406943404523332</v>
      </c>
      <c r="I15" s="120">
        <f t="shared" si="5"/>
        <v>1.6572550833133328</v>
      </c>
      <c r="J15" s="133"/>
    </row>
    <row r="16" spans="1:10" x14ac:dyDescent="0.2">
      <c r="A16" s="47">
        <v>1998</v>
      </c>
      <c r="B16" s="130">
        <v>3680470</v>
      </c>
      <c r="C16" s="121">
        <f t="shared" si="0"/>
        <v>1.7974075400672307E-2</v>
      </c>
      <c r="D16" s="120">
        <f t="shared" si="1"/>
        <v>1.2460697107286784</v>
      </c>
      <c r="E16" s="134">
        <v>163.22613080076653</v>
      </c>
      <c r="F16" s="121">
        <f t="shared" si="2"/>
        <v>1.5548483097399535E-2</v>
      </c>
      <c r="G16" s="120">
        <f t="shared" si="3"/>
        <v>1.3749420690242111</v>
      </c>
      <c r="H16" s="120">
        <f t="shared" si="4"/>
        <v>1.0338020281056306</v>
      </c>
      <c r="I16" s="120">
        <f t="shared" si="5"/>
        <v>1.7132736662176893</v>
      </c>
      <c r="J16" s="133"/>
    </row>
    <row r="17" spans="1:12" x14ac:dyDescent="0.2">
      <c r="A17" s="47">
        <v>1999</v>
      </c>
      <c r="B17" s="130">
        <v>3756009</v>
      </c>
      <c r="C17" s="121">
        <f t="shared" si="0"/>
        <v>2.0524280866302425E-2</v>
      </c>
      <c r="D17" s="120">
        <f t="shared" si="1"/>
        <v>1.271644395450666</v>
      </c>
      <c r="E17" s="134">
        <v>167.02051552452525</v>
      </c>
      <c r="F17" s="121">
        <f t="shared" si="2"/>
        <v>2.3246184328109543E-2</v>
      </c>
      <c r="G17" s="120">
        <f t="shared" si="3"/>
        <v>1.4069042258012203</v>
      </c>
      <c r="H17" s="120">
        <f t="shared" si="4"/>
        <v>1.0442475764106318</v>
      </c>
      <c r="I17" s="120">
        <f t="shared" si="5"/>
        <v>1.7890818736759797</v>
      </c>
      <c r="J17" s="133"/>
    </row>
    <row r="18" spans="1:12" x14ac:dyDescent="0.2">
      <c r="A18" s="47">
        <v>2000</v>
      </c>
      <c r="B18" s="130">
        <v>3848350</v>
      </c>
      <c r="C18" s="121">
        <f t="shared" si="0"/>
        <v>2.4584871867985303E-2</v>
      </c>
      <c r="D18" s="120">
        <f t="shared" si="1"/>
        <v>1.3029076099744623</v>
      </c>
      <c r="E18" s="134">
        <v>172.67424867377503</v>
      </c>
      <c r="F18" s="121">
        <f t="shared" si="2"/>
        <v>3.3850531064967271E-2</v>
      </c>
      <c r="G18" s="120">
        <f t="shared" si="3"/>
        <v>1.4545286810021383</v>
      </c>
      <c r="H18" s="120">
        <f t="shared" si="4"/>
        <v>1.059267613901848</v>
      </c>
      <c r="I18" s="120">
        <f t="shared" si="5"/>
        <v>1.8951164874038025</v>
      </c>
      <c r="J18" s="133"/>
    </row>
    <row r="19" spans="1:12" x14ac:dyDescent="0.2">
      <c r="A19" s="47">
        <v>2001</v>
      </c>
      <c r="B19" s="130">
        <v>3935281</v>
      </c>
      <c r="C19" s="121">
        <f t="shared" si="0"/>
        <v>2.2589161588732809E-2</v>
      </c>
      <c r="D19" s="120">
        <f t="shared" si="1"/>
        <v>1.332339200511365</v>
      </c>
      <c r="E19" s="134">
        <v>177.2298670970425</v>
      </c>
      <c r="F19" s="121">
        <f t="shared" si="2"/>
        <v>2.6382731983818797E-2</v>
      </c>
      <c r="G19" s="120">
        <f t="shared" si="3"/>
        <v>1.4929031213557951</v>
      </c>
      <c r="H19" s="120">
        <f t="shared" si="4"/>
        <v>1.0495678573684863</v>
      </c>
      <c r="I19" s="120">
        <f t="shared" si="5"/>
        <v>1.989053351148101</v>
      </c>
      <c r="J19" s="133"/>
    </row>
    <row r="20" spans="1:12" x14ac:dyDescent="0.2">
      <c r="A20" s="47">
        <v>2002</v>
      </c>
      <c r="B20" s="130">
        <v>4019805</v>
      </c>
      <c r="C20" s="121">
        <f t="shared" si="0"/>
        <v>2.1478517036013445E-2</v>
      </c>
      <c r="D20" s="120">
        <f t="shared" si="1"/>
        <v>1.3609558707272968</v>
      </c>
      <c r="E20" s="134">
        <v>180.31957420880261</v>
      </c>
      <c r="F20" s="121">
        <f t="shared" si="2"/>
        <v>1.743333199064212E-2</v>
      </c>
      <c r="G20" s="120">
        <f t="shared" si="3"/>
        <v>1.5189293971002564</v>
      </c>
      <c r="H20" s="120">
        <f t="shared" si="4"/>
        <v>1.0392862911448111</v>
      </c>
      <c r="I20" s="120">
        <f t="shared" si="5"/>
        <v>2.0671958802038675</v>
      </c>
      <c r="J20" s="133"/>
    </row>
    <row r="21" spans="1:12" x14ac:dyDescent="0.2">
      <c r="A21" s="47">
        <v>2003</v>
      </c>
      <c r="B21" s="130">
        <v>4117221</v>
      </c>
      <c r="C21" s="121">
        <f t="shared" si="0"/>
        <v>2.423401135129688E-2</v>
      </c>
      <c r="D21" s="120">
        <f t="shared" si="1"/>
        <v>1.3939372907471164</v>
      </c>
      <c r="E21" s="134">
        <v>184.25701462361184</v>
      </c>
      <c r="F21" s="121">
        <f t="shared" si="2"/>
        <v>2.1835901244142475E-2</v>
      </c>
      <c r="G21" s="120">
        <f t="shared" si="3"/>
        <v>1.5520965894121626</v>
      </c>
      <c r="H21" s="120">
        <f t="shared" si="4"/>
        <v>1.0465990840740558</v>
      </c>
      <c r="I21" s="120">
        <f t="shared" si="5"/>
        <v>2.1635253148230293</v>
      </c>
      <c r="J21" s="133"/>
    </row>
    <row r="22" spans="1:12" x14ac:dyDescent="0.2">
      <c r="A22" s="47">
        <v>2004</v>
      </c>
      <c r="B22" s="130">
        <v>4224509</v>
      </c>
      <c r="C22" s="121">
        <f t="shared" si="0"/>
        <v>2.6058353437913517E-2</v>
      </c>
      <c r="D22" s="120">
        <f t="shared" si="1"/>
        <v>1.4302610013396924</v>
      </c>
      <c r="E22" s="134">
        <v>189.40196668704809</v>
      </c>
      <c r="F22" s="121">
        <f t="shared" si="2"/>
        <v>2.792269305972428E-2</v>
      </c>
      <c r="G22" s="120">
        <f t="shared" si="3"/>
        <v>1.5954353060773632</v>
      </c>
      <c r="H22" s="120">
        <f t="shared" si="4"/>
        <v>1.0547086659023264</v>
      </c>
      <c r="I22" s="120">
        <f t="shared" si="5"/>
        <v>2.281888898442908</v>
      </c>
      <c r="J22" s="133"/>
    </row>
    <row r="23" spans="1:12" x14ac:dyDescent="0.2">
      <c r="A23" s="47">
        <v>2005</v>
      </c>
      <c r="B23" s="130">
        <v>4321895</v>
      </c>
      <c r="C23" s="121">
        <f t="shared" si="0"/>
        <v>2.3052619842921285E-2</v>
      </c>
      <c r="D23" s="120">
        <f t="shared" si="1"/>
        <v>1.4632322644797322</v>
      </c>
      <c r="E23" s="134">
        <v>195.26666666666665</v>
      </c>
      <c r="F23" s="121">
        <f t="shared" si="2"/>
        <v>3.0964303498014267E-2</v>
      </c>
      <c r="G23" s="120">
        <f t="shared" si="3"/>
        <v>1.64483684910619</v>
      </c>
      <c r="H23" s="120">
        <f t="shared" si="4"/>
        <v>1.0547307316581762</v>
      </c>
      <c r="I23" s="120">
        <f t="shared" si="5"/>
        <v>2.4067783474173581</v>
      </c>
      <c r="J23" s="133"/>
      <c r="K23" s="125"/>
      <c r="L23" s="131"/>
    </row>
    <row r="24" spans="1:12" x14ac:dyDescent="0.2">
      <c r="A24" s="47">
        <v>2006</v>
      </c>
      <c r="B24" s="130">
        <v>4409563</v>
      </c>
      <c r="C24" s="121">
        <f t="shared" si="0"/>
        <v>2.0284620519471108E-2</v>
      </c>
      <c r="D24" s="120">
        <f t="shared" si="1"/>
        <v>1.49291337569655</v>
      </c>
      <c r="E24" s="134">
        <v>201.55833333333337</v>
      </c>
      <c r="F24" s="121">
        <f t="shared" si="2"/>
        <v>3.2220894503243613E-2</v>
      </c>
      <c r="G24" s="120">
        <f t="shared" si="3"/>
        <v>1.6978349636962882</v>
      </c>
      <c r="H24" s="120">
        <f t="shared" si="4"/>
        <v>1.053159103640511</v>
      </c>
      <c r="I24" s="120">
        <f t="shared" si="5"/>
        <v>2.5347205270274551</v>
      </c>
      <c r="J24" s="133"/>
      <c r="K24" s="125"/>
      <c r="L24" s="131"/>
    </row>
    <row r="25" spans="1:12" x14ac:dyDescent="0.2">
      <c r="A25" s="47">
        <v>2007</v>
      </c>
      <c r="B25" s="130">
        <v>4496589.333333333</v>
      </c>
      <c r="C25" s="128">
        <f t="shared" si="0"/>
        <v>1.9735818114704928E-2</v>
      </c>
      <c r="D25" s="127">
        <f t="shared" si="1"/>
        <v>1.5223772425403073</v>
      </c>
      <c r="E25" s="129">
        <v>207.34416666666667</v>
      </c>
      <c r="F25" s="128">
        <f t="shared" si="2"/>
        <v>2.8705502956133389E-2</v>
      </c>
      <c r="G25" s="127">
        <f t="shared" si="3"/>
        <v>1.7465721702656987</v>
      </c>
      <c r="H25" s="127">
        <f t="shared" si="4"/>
        <v>1.0490078476560716</v>
      </c>
      <c r="I25" s="127">
        <f t="shared" si="5"/>
        <v>2.6589417244667342</v>
      </c>
      <c r="J25" s="133"/>
      <c r="K25" s="125"/>
      <c r="L25" s="131"/>
    </row>
    <row r="26" spans="1:12" x14ac:dyDescent="0.2">
      <c r="A26" s="47">
        <v>2008</v>
      </c>
      <c r="B26" s="130">
        <v>4509730.166666667</v>
      </c>
      <c r="C26" s="128">
        <f t="shared" si="0"/>
        <v>2.922400148023474E-3</v>
      </c>
      <c r="D26" s="127">
        <f t="shared" si="1"/>
        <v>1.5268262380192545</v>
      </c>
      <c r="E26" s="129">
        <v>215.25424999999998</v>
      </c>
      <c r="F26" s="128">
        <f t="shared" si="2"/>
        <v>3.8149533987371864E-2</v>
      </c>
      <c r="G26" s="127">
        <f t="shared" si="3"/>
        <v>1.8132030846366478</v>
      </c>
      <c r="H26" s="127">
        <f t="shared" si="4"/>
        <v>1.0411834223391672</v>
      </c>
      <c r="I26" s="127">
        <f t="shared" si="5"/>
        <v>2.7684460444806813</v>
      </c>
      <c r="J26" s="133"/>
      <c r="K26" s="125"/>
      <c r="L26" s="131"/>
    </row>
    <row r="27" spans="1:12" x14ac:dyDescent="0.2">
      <c r="A27" s="47">
        <v>2009</v>
      </c>
      <c r="B27" s="130">
        <v>4499066.75</v>
      </c>
      <c r="C27" s="128">
        <f t="shared" si="0"/>
        <v>-2.3645354095650495E-3</v>
      </c>
      <c r="D27" s="127">
        <f t="shared" si="1"/>
        <v>1.5232160033152051</v>
      </c>
      <c r="E27" s="129">
        <v>214.56466666666668</v>
      </c>
      <c r="F27" s="128">
        <f t="shared" si="2"/>
        <v>-3.2035759262978303E-3</v>
      </c>
      <c r="G27" s="127">
        <f t="shared" si="3"/>
        <v>1.8073943508852168</v>
      </c>
      <c r="H27" s="127">
        <f t="shared" si="4"/>
        <v>0.99443946363285207</v>
      </c>
      <c r="I27" s="127">
        <f t="shared" si="5"/>
        <v>2.7530519995698595</v>
      </c>
      <c r="J27" s="133"/>
      <c r="K27" s="125"/>
      <c r="L27" s="131"/>
    </row>
    <row r="28" spans="1:12" x14ac:dyDescent="0.2">
      <c r="A28" s="47">
        <v>2010</v>
      </c>
      <c r="B28" s="130">
        <v>4520327.6666666698</v>
      </c>
      <c r="C28" s="128">
        <f t="shared" si="0"/>
        <v>4.725628190928699E-3</v>
      </c>
      <c r="D28" s="127">
        <f t="shared" si="1"/>
        <v>1.5304141558013451</v>
      </c>
      <c r="E28" s="129">
        <v>218.07616666666672</v>
      </c>
      <c r="F28" s="128">
        <f t="shared" si="2"/>
        <v>1.6365695501278754E-2</v>
      </c>
      <c r="G28" s="127">
        <f t="shared" si="3"/>
        <v>1.8369736164825357</v>
      </c>
      <c r="H28" s="127">
        <f t="shared" si="4"/>
        <v>1.0211686618842324</v>
      </c>
      <c r="I28" s="127">
        <f t="shared" si="5"/>
        <v>2.8113304264984635</v>
      </c>
      <c r="J28" s="133"/>
      <c r="K28" s="125"/>
      <c r="L28" s="131"/>
    </row>
    <row r="29" spans="1:12" x14ac:dyDescent="0.2">
      <c r="A29" s="47">
        <v>2011</v>
      </c>
      <c r="B29" s="130">
        <v>4547051</v>
      </c>
      <c r="C29" s="128">
        <f t="shared" si="0"/>
        <v>5.9118133250362082E-3</v>
      </c>
      <c r="D29" s="127">
        <f t="shared" si="1"/>
        <v>1.5394616786004356</v>
      </c>
      <c r="E29" s="129">
        <v>224.92966666666669</v>
      </c>
      <c r="F29" s="128">
        <f t="shared" si="2"/>
        <v>3.1427093133362227E-2</v>
      </c>
      <c r="G29" s="127">
        <f t="shared" si="3"/>
        <v>1.8947043574112614</v>
      </c>
      <c r="H29" s="127">
        <f t="shared" si="4"/>
        <v>1.0375246975663515</v>
      </c>
      <c r="I29" s="127">
        <f t="shared" si="5"/>
        <v>2.9168247505119003</v>
      </c>
      <c r="J29" s="133"/>
      <c r="K29" s="132"/>
      <c r="L29" s="131"/>
    </row>
    <row r="30" spans="1:12" x14ac:dyDescent="0.2">
      <c r="A30" s="47">
        <v>2012</v>
      </c>
      <c r="B30" s="130">
        <v>4576449</v>
      </c>
      <c r="C30" s="128">
        <f t="shared" si="0"/>
        <v>6.4652892611056778E-3</v>
      </c>
      <c r="D30" s="127">
        <f t="shared" si="1"/>
        <v>1.5494147436589747</v>
      </c>
      <c r="E30" s="129">
        <v>229.6</v>
      </c>
      <c r="F30" s="128">
        <f t="shared" si="2"/>
        <v>2.076352756194888E-2</v>
      </c>
      <c r="G30" s="127">
        <f t="shared" si="3"/>
        <v>1.9340451035581148</v>
      </c>
      <c r="H30" s="127">
        <f t="shared" si="4"/>
        <v>1.0273630590348235</v>
      </c>
      <c r="I30" s="127">
        <f t="shared" si="5"/>
        <v>2.9966379983543918</v>
      </c>
      <c r="J30" s="133"/>
      <c r="K30" s="132"/>
      <c r="L30" s="131"/>
    </row>
    <row r="31" spans="1:12" x14ac:dyDescent="0.2">
      <c r="A31" s="47">
        <v>2013</v>
      </c>
      <c r="B31" s="130">
        <v>4626934</v>
      </c>
      <c r="C31" s="128">
        <f t="shared" si="0"/>
        <v>1.1031478773171122E-2</v>
      </c>
      <c r="D31" s="127">
        <f t="shared" si="1"/>
        <v>1.5665070795144871</v>
      </c>
      <c r="E31" s="129">
        <v>232.96175000000002</v>
      </c>
      <c r="F31" s="128">
        <f t="shared" si="2"/>
        <v>1.4641768292683155E-2</v>
      </c>
      <c r="G31" s="127">
        <f t="shared" si="3"/>
        <v>1.9623629438320112</v>
      </c>
      <c r="H31" s="127">
        <f t="shared" si="4"/>
        <v>1.0258347674219768</v>
      </c>
      <c r="I31" s="127">
        <f t="shared" si="5"/>
        <v>3.0740554440897356</v>
      </c>
      <c r="J31" s="133"/>
      <c r="K31" s="132"/>
      <c r="L31" s="131"/>
    </row>
    <row r="32" spans="1:12" x14ac:dyDescent="0.2">
      <c r="A32" s="47">
        <v>2014</v>
      </c>
      <c r="B32" s="130">
        <v>4708829</v>
      </c>
      <c r="C32" s="128">
        <f t="shared" si="0"/>
        <v>1.7699625713269329E-2</v>
      </c>
      <c r="D32" s="127">
        <f t="shared" si="1"/>
        <v>1.5942336684990801</v>
      </c>
      <c r="E32" s="129">
        <v>236.71225000000001</v>
      </c>
      <c r="F32" s="128">
        <f t="shared" si="2"/>
        <v>1.6099209419571991E-2</v>
      </c>
      <c r="G32" s="127">
        <f t="shared" si="3"/>
        <v>1.9939554358219704</v>
      </c>
      <c r="H32" s="127">
        <f t="shared" si="4"/>
        <v>1.0340837851138474</v>
      </c>
      <c r="I32" s="127">
        <f t="shared" si="5"/>
        <v>3.1788308892741428</v>
      </c>
      <c r="J32" s="133"/>
      <c r="K32" s="132"/>
      <c r="L32" s="131"/>
    </row>
    <row r="33" spans="1:12" x14ac:dyDescent="0.2">
      <c r="A33" s="47">
        <v>2015</v>
      </c>
      <c r="B33" s="130">
        <v>4775381.583333333</v>
      </c>
      <c r="C33" s="128">
        <f t="shared" si="0"/>
        <v>1.4133574044275843E-2</v>
      </c>
      <c r="D33" s="127">
        <f t="shared" si="1"/>
        <v>1.6167658880966893</v>
      </c>
      <c r="E33" s="129">
        <v>236.99983333333333</v>
      </c>
      <c r="F33" s="128">
        <f t="shared" si="2"/>
        <v>1.2149068471669633E-3</v>
      </c>
      <c r="G33" s="127">
        <f t="shared" si="3"/>
        <v>1.9963779059338964</v>
      </c>
      <c r="H33" s="127">
        <f t="shared" si="4"/>
        <v>1.0153656518673242</v>
      </c>
      <c r="I33" s="127">
        <f t="shared" si="5"/>
        <v>3.2276756980638259</v>
      </c>
      <c r="J33" s="133"/>
      <c r="K33" s="132"/>
      <c r="L33" s="131"/>
    </row>
    <row r="34" spans="1:12" x14ac:dyDescent="0.2">
      <c r="A34" s="47">
        <v>2016</v>
      </c>
      <c r="B34" s="130">
        <v>4845390</v>
      </c>
      <c r="C34" s="128">
        <f t="shared" si="0"/>
        <v>1.4660276973677888E-2</v>
      </c>
      <c r="D34" s="127">
        <f t="shared" si="1"/>
        <v>1.6404681238177812</v>
      </c>
      <c r="E34" s="129">
        <v>241.71375299760194</v>
      </c>
      <c r="F34" s="128">
        <f t="shared" si="2"/>
        <v>1.9889970376639976E-2</v>
      </c>
      <c r="G34" s="127">
        <f t="shared" si="3"/>
        <v>2.0360858033435001</v>
      </c>
      <c r="H34" s="127">
        <f t="shared" si="4"/>
        <v>1.0348418398250376</v>
      </c>
      <c r="I34" s="127">
        <f t="shared" si="5"/>
        <v>3.3401338577429325</v>
      </c>
      <c r="J34" s="126"/>
      <c r="K34" s="125"/>
      <c r="L34" s="131"/>
    </row>
    <row r="35" spans="1:12" x14ac:dyDescent="0.2">
      <c r="A35" s="47">
        <v>2017</v>
      </c>
      <c r="B35" s="130">
        <v>4917036</v>
      </c>
      <c r="C35" s="128">
        <f t="shared" si="0"/>
        <v>1.4786425860457086E-2</v>
      </c>
      <c r="D35" s="127">
        <f t="shared" si="1"/>
        <v>1.664724784107056</v>
      </c>
      <c r="E35" s="129">
        <v>247.7315227817746</v>
      </c>
      <c r="F35" s="128">
        <f t="shared" si="2"/>
        <v>2.4896265560165887E-2</v>
      </c>
      <c r="G35" s="127">
        <f t="shared" si="3"/>
        <v>2.0867767362068235</v>
      </c>
      <c r="H35" s="127">
        <f t="shared" si="4"/>
        <v>1.0400508182055306</v>
      </c>
      <c r="I35" s="127">
        <f t="shared" si="5"/>
        <v>3.473908951661532</v>
      </c>
      <c r="J35" s="126"/>
      <c r="K35" s="125"/>
    </row>
    <row r="36" spans="1:12" x14ac:dyDescent="0.2">
      <c r="A36" s="47">
        <v>2018</v>
      </c>
      <c r="B36" s="130">
        <v>4989888.8308739215</v>
      </c>
      <c r="C36" s="128">
        <f t="shared" si="0"/>
        <v>1.481641193473493E-2</v>
      </c>
      <c r="D36" s="127">
        <f t="shared" si="1"/>
        <v>1.6893900322663489</v>
      </c>
      <c r="E36" s="129">
        <v>254.25077338129501</v>
      </c>
      <c r="F36" s="128">
        <f t="shared" si="2"/>
        <v>2.6315789473684292E-2</v>
      </c>
      <c r="G36" s="127">
        <f t="shared" si="3"/>
        <v>2.1416919134754244</v>
      </c>
      <c r="H36" s="127">
        <f t="shared" si="4"/>
        <v>1.0415221069856491</v>
      </c>
      <c r="I36" s="127">
        <f t="shared" si="5"/>
        <v>3.6181529708108262</v>
      </c>
      <c r="J36" s="126"/>
      <c r="K36" s="125"/>
    </row>
    <row r="37" spans="1:12" x14ac:dyDescent="0.2">
      <c r="A37" s="47"/>
      <c r="B37" s="123"/>
      <c r="C37" s="121"/>
      <c r="D37" s="120"/>
      <c r="E37" s="122"/>
      <c r="F37" s="121"/>
      <c r="G37" s="120"/>
      <c r="H37" s="120"/>
      <c r="I37" s="120"/>
    </row>
    <row r="38" spans="1:12" x14ac:dyDescent="0.2">
      <c r="A38" s="124" t="s">
        <v>776</v>
      </c>
      <c r="B38" s="123"/>
      <c r="C38" s="121"/>
      <c r="D38" s="120"/>
      <c r="E38" s="122"/>
      <c r="F38" s="121"/>
      <c r="G38" s="120"/>
      <c r="H38" s="120"/>
      <c r="I38" s="120"/>
    </row>
    <row r="39" spans="1:12" x14ac:dyDescent="0.2">
      <c r="A39" s="47"/>
      <c r="B39" s="47"/>
    </row>
    <row r="40" spans="1:12" x14ac:dyDescent="0.2">
      <c r="A40" s="47"/>
      <c r="B40" s="119"/>
    </row>
    <row r="41" spans="1:12" x14ac:dyDescent="0.2">
      <c r="A41" s="109"/>
      <c r="B41" s="109"/>
      <c r="C41" s="109"/>
      <c r="D41" s="118"/>
      <c r="E41" s="118"/>
      <c r="F41" s="109"/>
      <c r="G41" s="118"/>
      <c r="H41" s="118"/>
      <c r="I41" s="118"/>
      <c r="J41" s="59"/>
      <c r="K41" s="59"/>
    </row>
    <row r="42" spans="1:12" x14ac:dyDescent="0.2">
      <c r="A42" s="117"/>
      <c r="B42" s="116"/>
      <c r="C42" s="111"/>
      <c r="D42" s="114"/>
      <c r="E42" s="114"/>
      <c r="F42" s="111"/>
      <c r="G42" s="114"/>
      <c r="H42" s="115"/>
      <c r="I42" s="114"/>
      <c r="J42" s="114"/>
      <c r="K42" s="59"/>
    </row>
    <row r="43" spans="1:12" x14ac:dyDescent="0.2">
      <c r="A43" s="113"/>
      <c r="B43" s="110"/>
      <c r="C43" s="109"/>
      <c r="D43" s="111"/>
      <c r="E43" s="112"/>
      <c r="F43" s="59"/>
      <c r="G43" s="111"/>
      <c r="H43" s="59"/>
      <c r="I43" s="111"/>
      <c r="J43" s="59"/>
      <c r="K43" s="59"/>
    </row>
    <row r="44" spans="1:12" x14ac:dyDescent="0.2">
      <c r="A44" s="109"/>
      <c r="B44" s="110"/>
      <c r="C44" s="109"/>
      <c r="D44" s="59"/>
      <c r="E44" s="108"/>
      <c r="F44" s="59"/>
      <c r="G44" s="59"/>
      <c r="H44" s="59"/>
      <c r="I44" s="59"/>
      <c r="J44" s="59"/>
      <c r="K44" s="59"/>
    </row>
    <row r="45" spans="1:12" x14ac:dyDescent="0.2">
      <c r="E45" s="108"/>
    </row>
    <row r="46" spans="1:12" x14ac:dyDescent="0.2">
      <c r="E46" s="108"/>
    </row>
    <row r="47" spans="1:12" x14ac:dyDescent="0.2">
      <c r="E47" s="108"/>
    </row>
  </sheetData>
  <pageMargins left="0.7" right="0.7" top="0.75" bottom="0.75" header="0.3" footer="0.3"/>
  <pageSetup scale="99" orientation="landscape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2"/>
  <sheetViews>
    <sheetView showGridLines="0" zoomScaleNormal="100" workbookViewId="0">
      <pane xSplit="1" ySplit="4" topLeftCell="B5" activePane="bottomRight" state="frozen"/>
      <selection activeCell="E28" sqref="E28"/>
      <selection pane="topRight" activeCell="E28" sqref="E28"/>
      <selection pane="bottomLeft" activeCell="E28" sqref="E28"/>
      <selection pane="bottomRight" activeCell="A2" sqref="A1:A2"/>
    </sheetView>
  </sheetViews>
  <sheetFormatPr defaultColWidth="9.109375" defaultRowHeight="13.2" x14ac:dyDescent="0.25"/>
  <cols>
    <col min="1" max="1" width="94" style="32" bestFit="1" customWidth="1"/>
    <col min="2" max="3" width="15" style="32" bestFit="1" customWidth="1"/>
    <col min="4" max="4" width="15" style="32" customWidth="1"/>
    <col min="5" max="7" width="15" style="32" bestFit="1" customWidth="1"/>
    <col min="8" max="16384" width="9.109375" style="32"/>
  </cols>
  <sheetData>
    <row r="1" spans="1:7" x14ac:dyDescent="0.25">
      <c r="A1" s="36" t="s">
        <v>1206</v>
      </c>
    </row>
    <row r="2" spans="1:7" x14ac:dyDescent="0.25">
      <c r="A2" s="36" t="s">
        <v>1195</v>
      </c>
    </row>
    <row r="3" spans="1:7" ht="13.8" thickBot="1" x14ac:dyDescent="0.3"/>
    <row r="4" spans="1:7" ht="13.8" thickBot="1" x14ac:dyDescent="0.3">
      <c r="A4" s="55" t="s">
        <v>810</v>
      </c>
      <c r="B4" s="55" t="s">
        <v>809</v>
      </c>
      <c r="C4" s="55" t="s">
        <v>808</v>
      </c>
      <c r="D4" s="55" t="s">
        <v>0</v>
      </c>
      <c r="E4" s="55" t="s">
        <v>1</v>
      </c>
      <c r="F4" s="55" t="s">
        <v>2</v>
      </c>
      <c r="G4" s="55" t="s">
        <v>4</v>
      </c>
    </row>
    <row r="5" spans="1:7" ht="15.75" customHeight="1" x14ac:dyDescent="0.25">
      <c r="A5" s="54"/>
      <c r="B5" s="103"/>
      <c r="C5" s="103"/>
      <c r="D5" s="103"/>
      <c r="E5" s="103"/>
      <c r="F5" s="103"/>
      <c r="G5" s="103"/>
    </row>
    <row r="6" spans="1:7" x14ac:dyDescent="0.25">
      <c r="A6" s="53" t="s">
        <v>789</v>
      </c>
      <c r="B6" s="103"/>
      <c r="C6" s="103"/>
      <c r="D6" s="103"/>
      <c r="E6" s="103"/>
      <c r="F6" s="103"/>
      <c r="G6" s="103"/>
    </row>
    <row r="7" spans="1:7" ht="12.75" customHeight="1" x14ac:dyDescent="0.25">
      <c r="A7" s="99" t="s">
        <v>807</v>
      </c>
      <c r="B7" s="103">
        <v>-191366.34</v>
      </c>
      <c r="C7" s="103">
        <v>-186919.75</v>
      </c>
      <c r="D7" s="103">
        <v>-203772.27666666667</v>
      </c>
      <c r="E7" s="103">
        <v>-203983.76</v>
      </c>
      <c r="F7" s="103">
        <v>-203983.76</v>
      </c>
      <c r="G7" s="103">
        <v>-203983.76</v>
      </c>
    </row>
    <row r="8" spans="1:7" ht="12.75" customHeight="1" x14ac:dyDescent="0.25">
      <c r="A8" s="99" t="s">
        <v>806</v>
      </c>
      <c r="B8" s="103">
        <v>63294.409999999996</v>
      </c>
      <c r="C8" s="103">
        <v>61823.695469999999</v>
      </c>
      <c r="D8" s="103">
        <v>67397.680507500001</v>
      </c>
      <c r="E8" s="103">
        <v>67467.628620000018</v>
      </c>
      <c r="F8" s="103">
        <v>67467.628620000018</v>
      </c>
      <c r="G8" s="103">
        <v>67467.628620000018</v>
      </c>
    </row>
    <row r="9" spans="1:7" ht="12.75" customHeight="1" thickBot="1" x14ac:dyDescent="0.3">
      <c r="A9" s="99" t="s">
        <v>805</v>
      </c>
      <c r="B9" s="103">
        <v>10525.14</v>
      </c>
      <c r="C9" s="103">
        <v>10280.595799999999</v>
      </c>
      <c r="D9" s="103">
        <v>11207.475216666666</v>
      </c>
      <c r="E9" s="103">
        <v>11219.1068</v>
      </c>
      <c r="F9" s="103">
        <v>11219.1068</v>
      </c>
      <c r="G9" s="103">
        <v>11219.1068</v>
      </c>
    </row>
    <row r="10" spans="1:7" ht="12.75" customHeight="1" thickBot="1" x14ac:dyDescent="0.3">
      <c r="A10" s="145" t="s">
        <v>789</v>
      </c>
      <c r="B10" s="144">
        <v>-117546.79</v>
      </c>
      <c r="C10" s="144">
        <v>-114815.45873</v>
      </c>
      <c r="D10" s="144">
        <v>-125167.12094249998</v>
      </c>
      <c r="E10" s="144">
        <v>-125297.02457999998</v>
      </c>
      <c r="F10" s="144">
        <v>-125297.02457999998</v>
      </c>
      <c r="G10" s="144">
        <v>-125297.02457999998</v>
      </c>
    </row>
    <row r="11" spans="1:7" ht="13.5" customHeight="1" x14ac:dyDescent="0.25">
      <c r="A11" s="101"/>
      <c r="B11" s="143"/>
      <c r="C11" s="143"/>
      <c r="D11" s="143"/>
      <c r="E11" s="143"/>
      <c r="F11" s="143"/>
      <c r="G11" s="143"/>
    </row>
    <row r="12" spans="1:7" ht="12.75" customHeight="1" x14ac:dyDescent="0.25">
      <c r="A12" s="53" t="s">
        <v>788</v>
      </c>
      <c r="B12" s="103"/>
      <c r="C12" s="103"/>
      <c r="D12" s="103"/>
      <c r="E12" s="103"/>
      <c r="F12" s="103"/>
      <c r="G12" s="103"/>
    </row>
    <row r="13" spans="1:7" ht="12.75" customHeight="1" x14ac:dyDescent="0.25">
      <c r="A13" s="99" t="s">
        <v>804</v>
      </c>
      <c r="B13" s="103">
        <v>-110203.24</v>
      </c>
      <c r="C13" s="103">
        <v>-122010.9305</v>
      </c>
      <c r="D13" s="103">
        <v>-114728.1908333333</v>
      </c>
      <c r="E13" s="103">
        <v>-123556.61349999996</v>
      </c>
      <c r="F13" s="103">
        <v>-123556.61349999996</v>
      </c>
      <c r="G13" s="103">
        <v>-123556.61349999996</v>
      </c>
    </row>
    <row r="14" spans="1:7" ht="12.75" customHeight="1" x14ac:dyDescent="0.25">
      <c r="A14" s="99" t="s">
        <v>803</v>
      </c>
      <c r="B14" s="103">
        <v>36449.72</v>
      </c>
      <c r="C14" s="103">
        <v>40355.121805374998</v>
      </c>
      <c r="D14" s="103">
        <v>37946.349118124999</v>
      </c>
      <c r="E14" s="103">
        <v>40866.349915125</v>
      </c>
      <c r="F14" s="103">
        <v>40866.349915125</v>
      </c>
      <c r="G14" s="103">
        <v>40866.349915125</v>
      </c>
    </row>
    <row r="15" spans="1:7" ht="12.75" customHeight="1" thickBot="1" x14ac:dyDescent="0.3">
      <c r="A15" s="99" t="s">
        <v>802</v>
      </c>
      <c r="B15" s="103">
        <v>6061.18</v>
      </c>
      <c r="C15" s="103">
        <v>6710.5896275000005</v>
      </c>
      <c r="D15" s="103">
        <v>6310.0504958333349</v>
      </c>
      <c r="E15" s="103">
        <v>6795.6137425000015</v>
      </c>
      <c r="F15" s="103">
        <v>6795.6137425000015</v>
      </c>
      <c r="G15" s="103">
        <v>6795.6137425000015</v>
      </c>
    </row>
    <row r="16" spans="1:7" ht="12.75" customHeight="1" thickBot="1" x14ac:dyDescent="0.3">
      <c r="A16" s="145" t="s">
        <v>788</v>
      </c>
      <c r="B16" s="144">
        <v>-67692.34</v>
      </c>
      <c r="C16" s="144">
        <v>-74945.219067125014</v>
      </c>
      <c r="D16" s="144">
        <v>-70471.791219374965</v>
      </c>
      <c r="E16" s="144">
        <v>-75894.649842374958</v>
      </c>
      <c r="F16" s="144">
        <v>-75894.649842374958</v>
      </c>
      <c r="G16" s="144">
        <v>-75894.649842374958</v>
      </c>
    </row>
    <row r="17" spans="1:7" ht="12.75" customHeight="1" x14ac:dyDescent="0.25">
      <c r="A17" s="101"/>
      <c r="B17" s="143"/>
      <c r="C17" s="143"/>
      <c r="D17" s="143"/>
      <c r="E17" s="143"/>
      <c r="F17" s="143"/>
      <c r="G17" s="143"/>
    </row>
    <row r="18" spans="1:7" ht="12.75" customHeight="1" x14ac:dyDescent="0.25">
      <c r="A18" s="53" t="s">
        <v>787</v>
      </c>
      <c r="B18" s="103"/>
      <c r="C18" s="103"/>
      <c r="D18" s="103"/>
      <c r="E18" s="103"/>
      <c r="F18" s="103"/>
      <c r="G18" s="103"/>
    </row>
    <row r="19" spans="1:7" ht="12.75" customHeight="1" x14ac:dyDescent="0.25">
      <c r="A19" s="99" t="s">
        <v>801</v>
      </c>
      <c r="B19" s="103">
        <v>-38605473.879999995</v>
      </c>
      <c r="C19" s="103">
        <v>-31539771.68</v>
      </c>
      <c r="D19" s="103">
        <v>-31097983.862404749</v>
      </c>
      <c r="E19" s="103">
        <v>-30398571.676034592</v>
      </c>
      <c r="F19" s="103">
        <v>-26956887.064830996</v>
      </c>
      <c r="G19" s="103">
        <v>-27519068.815182306</v>
      </c>
    </row>
    <row r="20" spans="1:7" ht="12.75" customHeight="1" x14ac:dyDescent="0.25">
      <c r="A20" s="99" t="s">
        <v>800</v>
      </c>
      <c r="B20" s="103">
        <v>12768760.479999999</v>
      </c>
      <c r="C20" s="103">
        <v>10431779.49272</v>
      </c>
      <c r="D20" s="103">
        <v>10285658.16249037</v>
      </c>
      <c r="E20" s="103">
        <v>10054327.581848441</v>
      </c>
      <c r="F20" s="103">
        <v>8915990.3966928516</v>
      </c>
      <c r="G20" s="103">
        <v>9101932.0106215477</v>
      </c>
    </row>
    <row r="21" spans="1:7" ht="12.75" customHeight="1" thickBot="1" x14ac:dyDescent="0.3">
      <c r="A21" s="99" t="s">
        <v>799</v>
      </c>
      <c r="B21" s="103">
        <v>2123301.0799999996</v>
      </c>
      <c r="C21" s="103">
        <v>1734687.4408000002</v>
      </c>
      <c r="D21" s="103">
        <v>1710389.1124322612</v>
      </c>
      <c r="E21" s="103">
        <v>1671921.4421819025</v>
      </c>
      <c r="F21" s="103">
        <v>1482628.7885657048</v>
      </c>
      <c r="G21" s="103">
        <v>1513548.7848350271</v>
      </c>
    </row>
    <row r="22" spans="1:7" ht="12.75" customHeight="1" thickBot="1" x14ac:dyDescent="0.3">
      <c r="A22" s="145" t="s">
        <v>787</v>
      </c>
      <c r="B22" s="144">
        <v>-23713412.32</v>
      </c>
      <c r="C22" s="144">
        <v>-19373304.746479999</v>
      </c>
      <c r="D22" s="144">
        <v>-19101936.587482121</v>
      </c>
      <c r="E22" s="144">
        <v>-18672322.652004246</v>
      </c>
      <c r="F22" s="144">
        <v>-16558267.879572442</v>
      </c>
      <c r="G22" s="144">
        <v>-16903588.019725733</v>
      </c>
    </row>
    <row r="23" spans="1:7" ht="12.75" customHeight="1" x14ac:dyDescent="0.25">
      <c r="A23" s="101"/>
      <c r="B23" s="143"/>
      <c r="C23" s="143"/>
      <c r="D23" s="143"/>
      <c r="E23" s="143"/>
      <c r="F23" s="143"/>
      <c r="G23" s="143"/>
    </row>
    <row r="24" spans="1:7" ht="12.75" customHeight="1" x14ac:dyDescent="0.25">
      <c r="A24" s="53" t="s">
        <v>786</v>
      </c>
      <c r="B24" s="103"/>
      <c r="C24" s="103"/>
      <c r="D24" s="103"/>
      <c r="E24" s="103"/>
      <c r="F24" s="103"/>
      <c r="G24" s="103"/>
    </row>
    <row r="25" spans="1:7" ht="12.75" customHeight="1" x14ac:dyDescent="0.25">
      <c r="A25" s="99" t="s">
        <v>798</v>
      </c>
      <c r="B25" s="103">
        <v>-344720.76</v>
      </c>
      <c r="C25" s="103">
        <v>-382129.21</v>
      </c>
      <c r="D25" s="103">
        <v>-437558.47</v>
      </c>
      <c r="E25" s="103">
        <v>-437982.57</v>
      </c>
      <c r="F25" s="103">
        <v>-437982.57</v>
      </c>
      <c r="G25" s="103">
        <v>-437982.57</v>
      </c>
    </row>
    <row r="26" spans="1:7" ht="12.75" customHeight="1" x14ac:dyDescent="0.25">
      <c r="A26" s="99" t="s">
        <v>797</v>
      </c>
      <c r="B26" s="103">
        <v>114016.39000000001</v>
      </c>
      <c r="C26" s="103">
        <v>126389.24311750001</v>
      </c>
      <c r="D26" s="103">
        <v>144722.46395250002</v>
      </c>
      <c r="E26" s="103">
        <v>144862.73502750005</v>
      </c>
      <c r="F26" s="103">
        <v>144862.73502750005</v>
      </c>
      <c r="G26" s="103">
        <v>144862.73502750005</v>
      </c>
    </row>
    <row r="27" spans="1:7" ht="12.75" customHeight="1" thickBot="1" x14ac:dyDescent="0.3">
      <c r="A27" s="99" t="s">
        <v>796</v>
      </c>
      <c r="B27" s="103">
        <v>18959.66</v>
      </c>
      <c r="C27" s="103">
        <v>21017.123950000001</v>
      </c>
      <c r="D27" s="103">
        <v>24065.715850000001</v>
      </c>
      <c r="E27" s="103">
        <v>24089.041350000003</v>
      </c>
      <c r="F27" s="103">
        <v>24089.041350000003</v>
      </c>
      <c r="G27" s="103">
        <v>24089.041350000003</v>
      </c>
    </row>
    <row r="28" spans="1:7" ht="12.75" customHeight="1" thickBot="1" x14ac:dyDescent="0.3">
      <c r="A28" s="145" t="s">
        <v>786</v>
      </c>
      <c r="B28" s="144">
        <v>-211744.71</v>
      </c>
      <c r="C28" s="144">
        <v>-234722.8429325</v>
      </c>
      <c r="D28" s="144">
        <v>-268770.29019749997</v>
      </c>
      <c r="E28" s="144">
        <v>-269030.79362249997</v>
      </c>
      <c r="F28" s="144">
        <v>-269030.79362249997</v>
      </c>
      <c r="G28" s="144">
        <v>-269030.79362249997</v>
      </c>
    </row>
    <row r="29" spans="1:7" ht="12.75" customHeight="1" x14ac:dyDescent="0.25">
      <c r="A29" s="53"/>
      <c r="B29" s="103"/>
      <c r="C29" s="103"/>
      <c r="D29" s="103"/>
      <c r="E29" s="103"/>
      <c r="F29" s="103"/>
      <c r="G29" s="103"/>
    </row>
    <row r="30" spans="1:7" ht="12.75" customHeight="1" x14ac:dyDescent="0.25">
      <c r="A30" s="53" t="s">
        <v>785</v>
      </c>
      <c r="B30" s="103"/>
      <c r="C30" s="103"/>
      <c r="D30" s="103"/>
      <c r="E30" s="103"/>
      <c r="F30" s="103"/>
      <c r="G30" s="103"/>
    </row>
    <row r="31" spans="1:7" ht="12.75" customHeight="1" x14ac:dyDescent="0.25">
      <c r="A31" s="99" t="s">
        <v>795</v>
      </c>
      <c r="B31" s="103">
        <v>-1582651.6900000002</v>
      </c>
      <c r="C31" s="103">
        <v>-2067030.53</v>
      </c>
      <c r="D31" s="103">
        <v>-1831052.3166666667</v>
      </c>
      <c r="E31" s="103">
        <v>-2114537.1500000004</v>
      </c>
      <c r="F31" s="103">
        <v>-2114537.1500000004</v>
      </c>
      <c r="G31" s="103">
        <v>-2114537.1500000004</v>
      </c>
    </row>
    <row r="32" spans="1:7" ht="12.75" customHeight="1" x14ac:dyDescent="0.25">
      <c r="A32" s="99" t="s">
        <v>794</v>
      </c>
      <c r="B32" s="103">
        <v>523462.05</v>
      </c>
      <c r="C32" s="103">
        <v>683670.35620749998</v>
      </c>
      <c r="D32" s="103">
        <v>605620.55373749998</v>
      </c>
      <c r="E32" s="103">
        <v>699383.16236250009</v>
      </c>
      <c r="F32" s="103">
        <v>699383.16236250009</v>
      </c>
      <c r="G32" s="103">
        <v>699383.16236250009</v>
      </c>
    </row>
    <row r="33" spans="1:7" ht="12.75" customHeight="1" thickBot="1" x14ac:dyDescent="0.3">
      <c r="A33" s="99" t="s">
        <v>793</v>
      </c>
      <c r="B33" s="103">
        <v>87045.86</v>
      </c>
      <c r="C33" s="103">
        <v>113686.68655</v>
      </c>
      <c r="D33" s="103">
        <v>100707.87741666668</v>
      </c>
      <c r="E33" s="103">
        <v>116299.54325000005</v>
      </c>
      <c r="F33" s="103">
        <v>116299.54325000005</v>
      </c>
      <c r="G33" s="103">
        <v>116299.54325000005</v>
      </c>
    </row>
    <row r="34" spans="1:7" ht="12.75" customHeight="1" thickBot="1" x14ac:dyDescent="0.3">
      <c r="A34" s="145" t="s">
        <v>785</v>
      </c>
      <c r="B34" s="144">
        <v>-972143.78000000014</v>
      </c>
      <c r="C34" s="144">
        <v>-1269673.4872425001</v>
      </c>
      <c r="D34" s="144">
        <v>-1124723.8855125001</v>
      </c>
      <c r="E34" s="144">
        <v>-1298854.4443875002</v>
      </c>
      <c r="F34" s="144">
        <v>-1298854.4443875002</v>
      </c>
      <c r="G34" s="144">
        <v>-1298854.4443875002</v>
      </c>
    </row>
    <row r="35" spans="1:7" ht="12.75" customHeight="1" x14ac:dyDescent="0.25">
      <c r="A35" s="53"/>
      <c r="B35" s="103"/>
      <c r="C35" s="103"/>
      <c r="D35" s="103"/>
      <c r="E35" s="103"/>
      <c r="F35" s="103"/>
      <c r="G35" s="103"/>
    </row>
    <row r="36" spans="1:7" ht="12.75" customHeight="1" x14ac:dyDescent="0.25">
      <c r="A36" s="53" t="s">
        <v>784</v>
      </c>
      <c r="B36" s="103"/>
      <c r="C36" s="103"/>
      <c r="D36" s="103"/>
      <c r="E36" s="103"/>
      <c r="F36" s="103"/>
      <c r="G36" s="103"/>
    </row>
    <row r="37" spans="1:7" ht="12.75" customHeight="1" x14ac:dyDescent="0.25">
      <c r="A37" s="99" t="s">
        <v>792</v>
      </c>
      <c r="B37" s="103">
        <v>1590294.6900000004</v>
      </c>
      <c r="C37" s="103">
        <v>1527395.3700000003</v>
      </c>
      <c r="D37" s="103">
        <v>-142025.83999999997</v>
      </c>
      <c r="E37" s="103">
        <v>743624.2799999998</v>
      </c>
      <c r="F37" s="103">
        <v>-131214.72</v>
      </c>
      <c r="G37" s="103">
        <v>-61816.719999999979</v>
      </c>
    </row>
    <row r="38" spans="1:7" ht="12.75" customHeight="1" x14ac:dyDescent="0.25">
      <c r="A38" s="99" t="s">
        <v>791</v>
      </c>
      <c r="B38" s="103">
        <v>-525989.99000000011</v>
      </c>
      <c r="C38" s="103">
        <v>-505186.02670000005</v>
      </c>
      <c r="D38" s="103">
        <v>46975.046579999987</v>
      </c>
      <c r="E38" s="103">
        <v>-245953.73061000003</v>
      </c>
      <c r="F38" s="103">
        <v>43399.268639999995</v>
      </c>
      <c r="G38" s="103">
        <v>20445.880140000005</v>
      </c>
    </row>
    <row r="39" spans="1:7" ht="12.75" customHeight="1" thickBot="1" x14ac:dyDescent="0.3">
      <c r="A39" s="99" t="s">
        <v>790</v>
      </c>
      <c r="B39" s="103">
        <v>-87466.160000000018</v>
      </c>
      <c r="C39" s="103">
        <v>-84006.737999999983</v>
      </c>
      <c r="D39" s="103">
        <v>7811.421199999997</v>
      </c>
      <c r="E39" s="103">
        <v>-40899.335399999982</v>
      </c>
      <c r="F39" s="103">
        <v>7216.8096000000014</v>
      </c>
      <c r="G39" s="103">
        <v>3399.9195999999993</v>
      </c>
    </row>
    <row r="40" spans="1:7" ht="12.75" customHeight="1" thickBot="1" x14ac:dyDescent="0.3">
      <c r="A40" s="145" t="s">
        <v>784</v>
      </c>
      <c r="B40" s="144">
        <v>976838.54000000015</v>
      </c>
      <c r="C40" s="144">
        <v>938202.60530000029</v>
      </c>
      <c r="D40" s="144">
        <v>-87239.372219999976</v>
      </c>
      <c r="E40" s="144">
        <v>456771.21398999979</v>
      </c>
      <c r="F40" s="144">
        <v>-80598.641759999999</v>
      </c>
      <c r="G40" s="144">
        <v>-37970.920259999977</v>
      </c>
    </row>
    <row r="41" spans="1:7" x14ac:dyDescent="0.25">
      <c r="C41" s="35"/>
    </row>
    <row r="42" spans="1:7" x14ac:dyDescent="0.25">
      <c r="B42" s="142">
        <f t="shared" ref="B42:G42" si="0">B7+B13+B19+B25+B31+B37</f>
        <v>-39244121.219999991</v>
      </c>
      <c r="C42" s="142">
        <f t="shared" si="0"/>
        <v>-32770466.730500001</v>
      </c>
      <c r="D42" s="142">
        <f t="shared" si="0"/>
        <v>-33827120.956571423</v>
      </c>
      <c r="E42" s="142">
        <f t="shared" si="0"/>
        <v>-32535007.489534594</v>
      </c>
      <c r="F42" s="142">
        <f t="shared" si="0"/>
        <v>-29968161.878330998</v>
      </c>
      <c r="G42" s="142">
        <f t="shared" si="0"/>
        <v>-30460945.628682308</v>
      </c>
    </row>
  </sheetData>
  <pageMargins left="0.7" right="0.7" top="0.75" bottom="0.75" header="0.3" footer="0.3"/>
  <pageSetup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C9264082-7C9F-4D27-9FDA-7F52A727E6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56DEC8-A080-428A-BFA7-A5F66D0B08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2BDC6E-7D9A-4160-9627-E15559ED6D77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19</vt:i4>
      </vt:variant>
    </vt:vector>
  </HeadingPairs>
  <TitlesOfParts>
    <vt:vector size="32" baseType="lpstr">
      <vt:lpstr>BM 2014-2018</vt:lpstr>
      <vt:lpstr>2013 BM Detail</vt:lpstr>
      <vt:lpstr>2014 BM Detail</vt:lpstr>
      <vt:lpstr>2015 BM Detail</vt:lpstr>
      <vt:lpstr>2016 BM Detail</vt:lpstr>
      <vt:lpstr>2017 BM Detail</vt:lpstr>
      <vt:lpstr>2018 BM Detail</vt:lpstr>
      <vt:lpstr>2013-2018 O&amp;M Exp</vt:lpstr>
      <vt:lpstr>2015 ESR</vt:lpstr>
      <vt:lpstr>NOI Check</vt:lpstr>
      <vt:lpstr>Compound Multiplier</vt:lpstr>
      <vt:lpstr>2013-2018 Misc Adj</vt:lpstr>
      <vt:lpstr>Sheet1</vt:lpstr>
      <vt:lpstr>'2013 BM Detail'!Print_Area</vt:lpstr>
      <vt:lpstr>'2013-2018 O&amp;M Exp'!Print_Area</vt:lpstr>
      <vt:lpstr>'2014 BM Detail'!Print_Area</vt:lpstr>
      <vt:lpstr>'2015 BM Detail'!Print_Area</vt:lpstr>
      <vt:lpstr>'2015 ESR'!Print_Area</vt:lpstr>
      <vt:lpstr>'2016 BM Detail'!Print_Area</vt:lpstr>
      <vt:lpstr>'2017 BM Detail'!Print_Area</vt:lpstr>
      <vt:lpstr>'2018 BM Detail'!Print_Area</vt:lpstr>
      <vt:lpstr>'BM 2014-2018'!Print_Area</vt:lpstr>
      <vt:lpstr>'Compound Multiplier'!Print_Area</vt:lpstr>
      <vt:lpstr>'2013 BM Detail'!Print_Titles</vt:lpstr>
      <vt:lpstr>'2013-2018 O&amp;M Exp'!Print_Titles</vt:lpstr>
      <vt:lpstr>'2014 BM Detail'!Print_Titles</vt:lpstr>
      <vt:lpstr>'2015 BM Detail'!Print_Titles</vt:lpstr>
      <vt:lpstr>'2015 ESR'!Print_Titles</vt:lpstr>
      <vt:lpstr>'2016 BM Detail'!Print_Titles</vt:lpstr>
      <vt:lpstr>'2017 BM Detail'!Print_Titles</vt:lpstr>
      <vt:lpstr>'2018 BM Detail'!Print_Titles</vt:lpstr>
      <vt:lpstr>'NOI Check'!Print_Titles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2016-04-11T20:21:13Z</dcterms:created>
  <dcterms:modified xsi:type="dcterms:W3CDTF">2016-04-15T14:39:59Z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